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<sst xmlns="http://schemas.openxmlformats.org/spreadsheetml/2006/main" count="131974" uniqueCount="6234">
  <si>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</si>
  <si>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</si>
  <si>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</si>
  <si>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</si>
  <si>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</si>
  <si>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</si>
  <si>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</si>
  <si>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</si>
  <si>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</si>
  <si>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</si>
  <si>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</si>
  <si>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</si>
  <si>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</si>
  <si>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</si>
  <si>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</si>
  <si>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</si>
  <si>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</si>
  <si>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</si>
  <si>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</si>
  <si>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</si>
  <si>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</si>
  <si>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</si>
  <si>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</si>
  <si>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</si>
  <si>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</si>
  <si>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</si>
  <si>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</si>
  <si>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</si>
  <si>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</si>
  <si>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</si>
  <si>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</si>
  <si>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</si>
  <si>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</si>
  <si>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</si>
  <si>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</si>
  <si>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</si>
  <si>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</si>
  <si>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</si>
  <si>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</si>
  <si>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</si>
  <si>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</si>
  <si>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</si>
  <si>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</si>
  <si>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</si>
  <si>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</si>
  <si>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</si>
  <si>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</si>
  <si>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</si>
  <si>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</si>
  <si>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</si>
  <si>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</si>
  <si>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</si>
  <si>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</si>
  <si>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</si>
  <si>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</si>
  <si>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</si>
  <si>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</si>
  <si>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</si>
  <si>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</si>
  <si>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</si>
  <si>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</si>
  <si>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</si>
  <si>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</si>
  <si>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</si>
  <si>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</si>
  <si>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</si>
  <si>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</si>
  <si>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</si>
  <si>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</si>
  <si>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</si>
  <si>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</si>
  <si>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</si>
  <si>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</si>
  <si>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</si>
  <si>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</si>
  <si>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</si>
  <si>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</si>
  <si>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</si>
  <si>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</si>
  <si>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</si>
  <si>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</si>
  <si>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</si>
  <si>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</si>
  <si>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</si>
  <si>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</si>
  <si>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</si>
  <si>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</si>
  <si>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</si>
  <si>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</si>
  <si>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</si>
  <si>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</si>
  <si>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</si>
  <si>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</si>
  <si>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</si>
  <si>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</si>
  <si>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</si>
  <si>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</si>
  <si>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</si>
  <si>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</si>
  <si>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</si>
  <si>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</si>
  <si>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</si>
  <si>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</si>
  <si>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</si>
  <si>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</si>
  <si>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</si>
  <si>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</si>
  <si>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</si>
  <si>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</si>
  <si>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</si>
  <si>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</si>
  <si>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</si>
  <si>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</si>
  <si>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</si>
  <si>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</si>
  <si>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</si>
  <si>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</si>
  <si>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</si>
  <si>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</si>
  <si>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</si>
  <si>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</si>
  <si>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</si>
  <si>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</si>
  <si>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</si>
  <si>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</si>
  <si>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</si>
  <si>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</si>
  <si>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</si>
  <si>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</si>
  <si>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</si>
  <si>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</si>
  <si>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</si>
  <si>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</si>
  <si>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</si>
  <si>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2024-08-23 09:00:00
2024-08-09 09:30:00
2024-08-06 09:19:00
2024-08-06 09:09:00
2024-08-06 09:30:00
2024-08-05 09:35:00
2024-08-06 09:08:00
2024-08-05 09:30:47
2024-08-05 09:36:00
2024-08-01 09:45:00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</si>
  <si>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SCWH0301240823000242
SCWH0301240721000216
SCWH0301240108012575
SCWH0301240108012580
SCWH0301240108012573
SCWH0301240108012578
SCWH0301240108012584
SCWH0301240721000212
SCWH0301240108012579
SCWH0301240108012586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</si>
  <si>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500kV蓄北线无人机精细化巡线：机巡线路巡视（精细化、红外）：500kV蓄北线#142-#160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t>
  </si>
  <si>
    <t>#124-#125
#120-#121
#114-#115
#111-#112
#98-#99
#139-#140
#228-#229
#223-#224
#159-#160
#139-#140
#136-#137
#188-#189
#186-#187
#214-#215
#198-#199
#192-#193
#124-#125
#114-#115
#111-#112
#142-#160
#125-#128
#129-#142
#91-#124
#186-#197
#74-#90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</si>
  <si>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</si>
  <si>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</si>
  <si>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</si>
  <si>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</si>
  <si>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</si>
  <si>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</si>
  <si>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</si>
  <si>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</si>
  <si>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</si>
  <si>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</si>
  <si>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</si>
  <si>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
2024-08-29 09:00:00
2024-08-07 10:01:52
2024-08-08 09:53:40
2024-08-07 10:03:12
2024-08-02 09:09:00
2024-07-30 08:50:00
2024-07-22 09:46:00
2024-07-15 08:43:00
2024-07-29 08:41:00
2024-07-30 08:50:00
2024-07-22 09:46:00
2024-07-15 08:43:00
2024-07-29 08:41:00
2024-08-29 09:00:00
2024-08-07 10:01:52
2024-08-08 09:53:40
2024-08-07 10:03:12
2024-08-02 09:09:00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</si>
  <si>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
SCWH0301240108012585
SCWH0301240808003404
SCWH0301240808003168
SCWH0301240807003137
SCWH0301240108012577
SCWH0301240108012284
SCWH0301240622000971
SCWH0301240108012289
SCWH0301240108012293
SCWH0301240108012284
SCWH0301240622000971
SCWH0301240108012289
SCWH0301240108012293
SCWH0301240108012585
SCWH0301240808003404
SCWH0301240808003168
SCWH0301240807003137
SCWH0301240108012577</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</si>
  <si>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</si>
  <si>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#14-#16
#71-#73
#87-#89
#33-#37
#66-#70
#38-#47
#56-#65
#05-#06</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</si>
  <si>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</si>
  <si>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</si>
  <si>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</si>
  <si>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</si>
  <si>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</si>
  <si>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</si>
  <si>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</si>
  <si>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</si>
  <si>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</si>
  <si>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2024-07-30 09:00:00
2024-07-30 09:00:00
2024-08-01 08:37:00</t>
  </si>
  <si>
    <t>SCWH0301240105015323
SCWH0301240109009336
SCWH0301240108012929
SCWH0301240108001059
SCWH0301240506000524
SCWH0301240506000689
SCWH0301240108012190
SCWH0301240108002173
SCWH0301240105010130
SCWH0301240108012287
SCWH0301240108012582
SCWH0301240108012287
SCWH0301240108012287
SCWH0301240108012582</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</si>
  <si>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</si>
  <si>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#07-#08
#26-#27
#26-#27
#51-#52
#41-#42
#13-#14
#10-#11
#01-#02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</si>
  <si>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</si>
  <si>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</si>
  <si>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</si>
  <si>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</si>
  <si>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</si>
  <si>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</si>
  <si>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</si>
  <si>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
2024-08-21 08:40:00
2024-07-31 10:28:54
2024-08-05 09:38:00
2024-08-05 09:39:00
2024-08-01 08:42:00
2024-07-29 08:50:00
2024-07-11 09:00:00
2024-07-09 09:00:00
2024-07-29 08:50:00
2024-07-11 09:00:00
2024-07-09 09:00:00
2024-08-21 08:40:00
2024-07-31 10:28:54
2024-08-05 09:38:00
2024-08-05 09:39:00
2024-08-01 08:42:00
2024-07-29 08:50:00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</si>
  <si>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
SCWH0301240801007318
SCWH0301240813000185
SCWH0301240108012574
SCWH0301240108012576
SCWH0301240730005875
SCWH0301240730005876
SCWH0301240108012291
SCWH0301240108012297
SCWH0301240730005876
SCWH0301240108012291
SCWH0301240108012297
SCWH0301240801007318
SCWH0301240813000185
SCWH0301240108012574
SCWH0301240108012576
SCWH0301240730005875
SCWH0301240730005876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</si>
  <si>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110kV流森线;110kV流吕线无人机精细化巡线：机巡线路巡视（精细化、红外）：110kV流森线#01-#12、110kV流吕线#01-#05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t>
  </si>
  <si>
    <t>#17-#23
#37-#43
#24-#46
#44-#66
#58-#59
#55-#56
#53-#54
#38-#39
#35-#36
#33-#34
#82-#83
#57-#58
#55-#56
#50-#51
#06-#07
#10-#11
#41-#42
#40-#41
#39-#40
#34-#35
#32-#33
#21-#22
#19-#20
#10-#11
#04-#05
#01-#05
#01-#12
#55-#74
#75-#94</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</si>
  <si>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</si>
  <si>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</si>
  <si>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
2024-08-06 09:12:00
2024-07-31 10:28:54
2024-08-02 08:42:00
2024-08-05 09:38:00
2024-07-10 09:00:00
2024-07-09 09:00:00
2024-07-10 09:00:00
2024-07-09 09:00:00
2024-08-06 09:12:00
2024-07-31 10:28:54
2024-08-02 08:42:00
2024-08-05 09:38:00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</si>
  <si>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
SCWH0301240730005874
SCWH0301240813000185
SCWH0301240108012581
SCWH0301240108012574
SCWH0301240108012296
SCWH0301240108012297
SCWH0301240108012296
SCWH0301240108012297
SCWH0301240730005874
SCWH0301240813000185
SCWH0301240108012581
SCWH0301240108012574</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</si>
  <si>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t>
  </si>
  <si>
    <t>#06-#07
#10-#11
#41-#42
#40-#41
#39-#40
#34-#35
#32-#33
#21-#22
#19-#20
#10-#11
#04-#05
#15-#16
#18-#19
#08-#09
#05-#06
#08-#09
#05-#06
#08-#09
#05-#06
#05-#06
#05-#06
#01-#05
#01-#12
#01-#10
#01-#10
#13-#23
#01-#10
#01-#13
#01-#12</t>
  </si>
  <si>
    <t>森良甲线</t>
  </si>
  <si>
    <t>2024-01-12 09:00:00
2024-01-11 09:00:00
2024-02-02 09:00:00
2024-03-18 09:38:00
2024-03-28 09:30:00
2024-03-05 09:00:00
2024-04-10 09:31:00
2024-05-28 10:10:16
2024-06-27 09:02:00
2024-06-24 09:09:00
2024-07-31 08:47:00
2024-07-10 09:00:00
2024-07-09 09:00:00
2024-08-06 09:12:00
2024-08-02 08:42:00
2024-07-31 08:47:00
2024-07-10 09:00:00
2024-07-09 09:00:00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</si>
  <si>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SCWH0301240109009354
SCWH0301240108012296
SCWH0301240108012297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</si>
  <si>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</si>
  <si>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</si>
  <si>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</si>
  <si>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2024-08-06 09:12:00
2024-08-02 08:42:00
2024-07-30 09:00:00
2024-07-09 09:00:00
2024-07-30 09:00:00
2024-07-09 09:00:00
2024-08-06 09:12:00
2024-08-02 08:42:00</t>
  </si>
  <si>
    <t>SCWH0301231225080130
SCWH0301240105015320
SCWH0301240108012929
SCWH0301240108012926
SCWH0301240108001060
SCWH0301240108012189
SCWH0301240105010216
SCWH0301240108012287
SCWH0301240108012297
SCWH0301240730005874
SCWH0301240108012581
SCWH0301240108012287
SCWH0301240108012297
SCWH0301240108012287
SCWH0301240108012297
SCWH0301240730005874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</si>
  <si>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</si>
  <si>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</si>
  <si>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2024-07-29 08:50:00
2024-07-30 09:00:00
2024-07-11 09:00:00
2024-07-09 09:00:00
2024-07-29 08:50:00
2024-07-30 09:00:00
2024-07-11 09:00:00
2024-07-09 09:00:00
2024-08-21 08:40:00
2024-08-06 09:12:00
2024-08-02 08:42:00
2024-08-05 09:39:00
2024-08-01 08:42:00
2024-07-29 08:50:00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</si>
  <si>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SCWH0301240730005876
SCWH0301240108012287
SCWH0301240108012291
SCWH0301240108012297
SCWH0301240730005876
SCWH0301240108012287
SCWH0301240108012291
SCWH0301240108012297
SCWH0301240801007318
SCWH0301240730005874
SCWH0301240108012581
SCWH0301240108012576
SCWH0301240730005875
SCWH0301240730005876</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</si>
  <si>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110kV森吕线;110kV流吕线无人机精细化巡线：机巡线路巡视（精细化、红外）：110kV森吕线#37-#43、110kV流吕线#12、#17-#23
</t>
  </si>
  <si>
    <t>#17-#23
#37-#43
#24-#46
#44-#66
#58-#59
#55-#56
#53-#54
#38-#39
#35-#36
#33-#34
#82-#83
#57-#58
#55-#56
#50-#51
#15-#16
#18-#19
#08-#09
#05-#06
#08-#09
#05-#06
#08-#09
#05-#06
#05-#06
#05-#06
#01-#10
#01-#10
#13-#23
#01-#10
#01-#13
#01-#12
#55-#74
#75-#94</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</si>
  <si>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</si>
  <si>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</si>
  <si>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2024-07-30 09:00:00
2024-07-09 09:00:00
2024-07-30 09:00:00
2024-07-09 09:00:00
2024-08-06 09:12:00
2024-08-07 10:01:52
2024-08-08 09:53:40
2024-08-07 10:03:12
2024-08-06 09:44:39
2024-08-02 08:42:00
2024-08-01 08:37:00
2024-08-02 09:09:00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</si>
  <si>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SCWH0301240108012287
SCWH0301240108012297
SCWH0301240108012287
SCWH0301240108012297
SCWH0301240730005874
SCWH0301240808003404
SCWH0301240808003168
SCWH0301240807003137
SCWH0301240808001737
SCWH0301240108012581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</si>
  <si>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</si>
  <si>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#15-#16
#18-#19
#08-#09
#05-#06
#08-#09
#05-#06
#08-#09
#05-#06
#05-#06
#05-#06
#12-#30
#12-#30
#14-#16
#71-#73
#87-#89
#33-#37
#66-#70
#38-#47
#56-#65
#01-#10
#01-#10
#13-#23
#01-#10
#01-#13
#01-#12</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</si>
  <si>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</si>
  <si>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2024-07-30 09:00:00
2024-07-09 09:00:00
2024-07-30 09:00:00
2024-07-09 09:00:00
2024-08-07 10:01:52
2024-08-08 09:53:40
2024-08-07 10:03:12
2024-08-01 08:37:00
2024-08-02 09:09:00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</si>
  <si>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SCWH0301240108012287
SCWH0301240108012297
SCWH0301240108012287
SCWH0301240108012297
SCWH0301240808003404
SCWH0301240808003168
SCWH0301240807003137
SCWH0301240108012582
SCWH0301240108012577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</si>
  <si>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</si>
  <si>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
#14-#16
#71-#73
#87-#89
#33-#37
#66-#70
#38-#47
#56-#65</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</si>
  <si>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</si>
  <si>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2024-07-04 09:58:42
2024-07-04 08:31:00
2024-07-09 09:00:00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</si>
  <si>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SCWH0301240704005583
SCWH0301240704008668
SCWH0301240108012297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</si>
  <si>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</si>
  <si>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</si>
  <si>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</si>
  <si>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</si>
  <si>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2024-08-01 08:37:00
2024-08-02 09:09:00
2024-07-30 08:50:00
2024-07-04 08:31:00
2024-07-23 09:12:50
2024-07-15 08:43:00
2024-07-09 09:00:00
2024-07-30 08:50:00
2024-07-04 08:31:00
2024-07-23 09:12:50
2024-07-15 08:43:00
2024-07-09 09:00:00
2024-08-01 08:37:00
2024-08-02 09:09:00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</si>
  <si>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SCWH0301240108012582
SCWH0301240108012577
SCWH0301240108012284
SCWH0301240704008668
SCWH0301240622000970
SCWH0301240108012289
SCWH0301240108012297
SCWH0301240108012284
SCWH0301240704008668
SCWH0301240622000970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</si>
  <si>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</si>
  <si>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#10-#11
#114-#115
#107-#108
#92-#93
#11-#12
#13-#14
#07-#08
#26-#27
#26-#27
#51-#52
#41-#42
#13-#14
#10-#11
#01-#02</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</si>
  <si>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</si>
  <si>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2024-07-04 08:31:00
2024-07-23 09:12:50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</si>
  <si>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SCWH0301240704008668
SCWH0301240622000970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</si>
  <si>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</si>
  <si>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</si>
  <si>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</si>
  <si>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
2024-08-01 08:37:00
2024-07-30 08:50:00
2024-07-30 08:50:00
2024-08-01 08:37:00</t>
  </si>
  <si>
    <t>SCWH0301240108012929
SCWH0301240108001065
SCWH0301240507009257
SCWH0301240507009314
SCWH0301240109001954
SCWH0301240109009408
SCWH0301240108012284
SCWH0301240108012582
SCWH0301240108012284
SCWH0301240108012284
SCWH0301240108012582</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</si>
  <si>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110kV从明森线、110kV森养甲线云星甲支线导线连接位置红外测温：110kV从明森线#92-#93、110kV森养甲线云星甲支线#10-#11、#13-#14重要交叉跨越红外测温（2024年7月）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</si>
  <si>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</si>
  <si>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2024-07-15 08:43:00
2024-07-09 09:00:00
2024-07-15 08:43:00
2024-07-09 09:00:00
2024-08-01 08:37:00
2024-08-02 09:09:00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</si>
  <si>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SCWH0301240108012289
SCWH0301240108012297
SCWH0301240108012289
SCWH0301240108012297
SCWH0301240108012582
SCWH0301240108012577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</si>
  <si>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</si>
  <si>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</si>
  <si>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</si>
  <si>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</si>
  <si>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2024-07-11 09:00:00
2024-07-10 09:00:00
2024-07-11 09:00:00
2024-07-10 09:00:00
2024-08-05 09:38:00
2024-08-05 09:39:00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</si>
  <si>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SCWH0301240108012291
SCWH0301240108012296
SCWH0301240108012291
SCWH0301240108012296
SCWH0301240108012574
SCWH0301240108012576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</si>
  <si>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t>
  </si>
  <si>
    <t>#58-#59
#55-#56
#53-#54
#38-#39
#35-#36
#33-#34
#82-#83
#57-#58
#55-#56
#50-#51
#06-#07
#10-#11
#41-#42
#40-#41
#39-#40
#34-#35
#32-#33
#21-#22
#19-#20
#10-#11
#04-#05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</si>
  <si>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</si>
  <si>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</si>
  <si>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</si>
  <si>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</si>
  <si>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</si>
  <si>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</si>
  <si>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</si>
  <si>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
2024-08-26 08:57:00
2024-08-15 09:11:00
2024-08-05 09:07:00</t>
  </si>
  <si>
    <t>SCWH0301240103014728
SCWH0301240103014732
SCWH0301240104004592
SCWH0301240103014565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</si>
  <si>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</si>
  <si>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#50-#51
#50-#51
#43-#44
#05-#06
#05-#06
#98-#99
#83-#84
#01-#62</t>
  </si>
  <si>
    <t>关注</t>
  </si>
  <si>
    <t>从城线</t>
  </si>
  <si>
    <t>岑炳聪</t>
  </si>
  <si>
    <t>2024-01-11 08:46:00
2024-02-27 11:09:00
2024-02-27 14:55:00
2024-04-18 09:06:00
2024-06-27 08:32:00
2024-07-03 09:23:00
2024-07-03 09:23:00
2024-07-03 09:23:00</t>
  </si>
  <si>
    <t>SCWH0301231225055868
SCWH0301240105006627
SCWH0301240227003257
SCWH0301240103014689
SCWH0301240104020777
SCWH0301240103014727
SCWH0301240103014727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</si>
  <si>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</si>
  <si>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</si>
  <si>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</si>
  <si>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2024-07-15 09:07:00
2024-07-17 09:12:00
2024-07-15 09:07:00
2024-07-17 09:12:00
2024-08-23 09:04:00
2024-08-13 08:58:00
2024-08-01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</si>
  <si>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SCWH0301240103014725
SCWH0301240103014726
SCWH0301240103014725
SCWH0301240103014726
SCWH0301240104004632
SCWH0301240103014562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</si>
  <si>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</si>
  <si>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#27-#28
#23-#24
#23-#24
#01-#37</t>
  </si>
  <si>
    <t>从街甲线</t>
  </si>
  <si>
    <t>周俊丞</t>
  </si>
  <si>
    <t>2024-01-11 08:46:00
2024-02-04 09:12:00
2024-03-21 09:39:11
2024-03-15 09:14:00
2024-04-18 09:06:00
2024-04-08 09:39:00
2024-04-01 09:47:00
2024-05-07 11:25:35
2024-06-27 08:32:00
2024-06-06 08:42:00
2024-07-03 09:23:00
2024-08-07 09:11:00
2024-07-03 09:23:00
2024-07-03 09:23:00
2024-08-07 09:11:00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</si>
  <si>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SCWH0301240103014727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</si>
  <si>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</si>
  <si>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</si>
  <si>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</si>
  <si>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2024-07-18 08:57:00
2024-07-03 09:23:00
2024-07-18 08:57:00
2024-07-03 09:23:00
2024-08-07 08:55:00
2024-08-07 09:11:00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</si>
  <si>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SCWH0301240104004585
SCWH0301240103014727
SCWH0301240104004585
SCWH0301240103014727
SCWH0301240718003700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</si>
  <si>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</si>
  <si>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#39-#40</t>
  </si>
  <si>
    <t>从明甲线</t>
  </si>
  <si>
    <t>吴清泉</t>
  </si>
  <si>
    <t>2024-01-24 09:18:54
2024-01-24 09:18:54
2024-01-10 09:20:00
2024-02-05 08:58:00
2024-03-12 08:50:00
2024-04-12 09:48:38
2024-04-11 09:43:13
2024-04-11 09:21:00
2024-04-11 09:43:13
2024-05-09 08:50:00
2024-06-28 08:54:00
2024-06-14 08:38:00
2024-07-08 09:06:00
2024-08-08 08:33:00
2024-08-09 08:35:00
2024-08-05 09:07:00
2024-07-08 09:06:00
2024-07-08 09:06:00
2024-08-08 08:33:00
2024-08-09 08:35:00
2024-08-05 09:07:00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</si>
  <si>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
SCWH0301240808000251
SCWH0301240809000519
SCWH0301240103014564
SCWH0301240103014732
SCWH0301240103014732
SCWH0301240808000251
SCWH0301240809000519
SCWH0301240103014564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</si>
  <si>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</si>
  <si>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#01-#46
#01-#46</t>
  </si>
  <si>
    <t>从温线</t>
  </si>
  <si>
    <t>2024-01-11 08:46:00
2024-02-27 11:09:00
2024-02-27 14:55:00
2024-02-04 09:12:00
2024-03-15 09:14:00
2024-04-18 09:06:00
2024-04-10 09:49:00
2024-04-10 09:49:00
2024-05-07 11:25:35
2024-06-27 08:32:00
2024-06-06 08:42:00
2024-07-03 09:23:00
2024-08-12 09:16:40
2024-08-07 09:11:00
2024-07-03 09:23:00
2024-07-03 09:23:00
2024-08-12 09:16:40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</si>
  <si>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SCWH0301240103014727
SCWH0301240103014727
SCWH0301240108002393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</si>
  <si>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</si>
  <si>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#10-#11
#22-#23
#13-#14
#31-#32
#22-#23
#31-#32
#22-#23
#39-#40
#26-#27
#39-#40
#26-#27
#01-#42</t>
  </si>
  <si>
    <t>从云线</t>
  </si>
  <si>
    <t>2024-01-11 08:46:00
2024-02-27 11:09:00
2024-02-27 14:55:00
2024-02-04 09:12:00
2024-03-15 09:14:00
2024-04-18 09:06:00
2024-04-10 09:49:00
2024-04-10 09:49:00
2024-05-07 11:25:35
2024-06-27 08:32:00
2024-06-06 08:42:00
2024-07-03 09:23:00
2024-08-07 09:11:00
2024-07-03 09:23:00
2024-07-03 09:23:00
2024-08-07 09:11:00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</si>
  <si>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SCWH0301240103014727
SCWH0301240103014727
SCWH0301240103014563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</si>
  <si>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t>
  </si>
  <si>
    <t>聚兔线</t>
  </si>
  <si>
    <t>2024-01-22 10:20:37
2024-01-22 10:20:37
2024-01-15 08:57:00
2024-02-06 09:05:00
2024-03-14 08:56:00
2024-04-12 09:48:38
2024-04-18 10:02:29
2024-04-16 08:44:50
2024-01-23 10:40:35
2024-04-11 09:43:13
2024-05-10 09:40:00
2024-05-14 09:17:00
2024-06-28 08:54:00
2024-06-19 09:17:00
2024-07-10 09:07:00
2024-08-20 09:16:00
2024-08-06 09:10:00
2024-07-10 09:07:00
2024-07-10 09:07:00
2024-08-20 09:16:00
2024-08-06 09:10:00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</si>
  <si>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
SCWH0301240104004819
SCWH0301240103014558
SCWH0301240103014724
SCWH0301240103014724
SCWH0301240104004819
SCWH0301240103014558</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</si>
  <si>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t>
  </si>
  <si>
    <t>#05-#06
#29-#30
#33-#34
#70-#71
#01-#36</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</si>
  <si>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</si>
  <si>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</si>
  <si>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</si>
  <si>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</si>
  <si>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</si>
  <si>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</si>
  <si>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</si>
  <si>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2024-07-15 09:07:00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</si>
  <si>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SCWH0301240103014725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</si>
  <si>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</si>
  <si>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#01-#36
#01-#34</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</si>
  <si>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</si>
  <si>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2024-07-15 09:07:00
2024-07-15 09:07:00
2024-08-22 09:18:00
2024-08-01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</si>
  <si>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SCWH0301240103014725
SCWH0301240103014725
SCWH0301240104004882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</si>
  <si>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</si>
  <si>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</si>
  <si>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</si>
  <si>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</si>
  <si>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</si>
  <si>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</si>
  <si>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</si>
  <si>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
2024-07-15 09:07:00
2024-07-15 09:07:00
2024-08-01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</si>
  <si>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SCWH0301240103014725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</si>
  <si>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</si>
  <si>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t>
  </si>
  <si>
    <t>绿水乙线</t>
  </si>
  <si>
    <t>2024-01-12 08:47:00
2024-02-01 09:07:00
2024-03-19 09:51:01
2024-03-20 09:41:35
2024-03-08 08:52:00
2024-04-17 09:12:00
2024-04-08 09:51:00
2024-04-02 09:47:30
2024-04-03 09:32:55
2024-05-15 09:14:00
2024-06-28 08:54:00
2024-06-12 08:53:00
2024-07-15 09:07:00
2024-08-01 09:09:00
2024-07-15 09:07:00
2024-07-15 09:07:00
2024-08-01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</si>
  <si>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SCWH0301240103014725
SCWH0301240103014725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</si>
  <si>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</si>
  <si>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</si>
  <si>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</si>
  <si>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</si>
  <si>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</si>
  <si>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</si>
  <si>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
2024-07-15 09:07:00
2024-07-15 09:07:00
2024-08-22 09:07:00
2024-08-01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</si>
  <si>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SCWH0301240103014725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</si>
  <si>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</si>
  <si>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#01-#35
#01-#35</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</si>
  <si>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</si>
  <si>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2024-07-18 08:57:00
2024-07-15 09:07:00
2024-07-18 08:57:00
2024-07-15 09:07:00
2024-08-22 09:07:00
2024-08-01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</si>
  <si>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SCWH0301240104004585
SCWH0301240103014725
SCWH0301240104004585
SCWH0301240103014725
SCWH0301240104005017
SCWH0301240103014559</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</si>
  <si>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</si>
  <si>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</si>
  <si>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2024-07-15 09:07:00
2024-07-17 09:12:00
2024-07-11 09:04:00
2024-07-15 09:07:00
2024-07-17 09:12:00
2024-07-11 09:04:00
2024-08-15 09:11:00
2024-08-13 08:58:00
2024-08-02 09:09:00
2024-08-01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</si>
  <si>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SCWH0301240103014725
SCWH0301240103014726
SCWH0301240103014728
SCWH0301240103014725
SCWH0301240103014726
SCWH0301240103014728
SCWH0301240103014565
SCWH0301240103014562
SCWH0301240430006668
SCWH0301240103014559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</si>
  <si>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</si>
  <si>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#01-#56
#01-#56
#27-#28
#23-#24
#23-#24
#50-#51
#50-#51
#43-#44
#05-#06
#05-#06
#98-#99
#83-#84</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</si>
  <si>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</si>
  <si>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</si>
  <si>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
2024-08-20 09:14:00
2024-08-06 09:10:00
2024-07-10 09:07:00
2024-07-10 09:07:00
2024-08-20 09:14:00
2024-08-06 09:10:00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</si>
  <si>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
SCWH0301240104005112
SCWH0301240103014558
SCWH0301240103014724
SCWH0301240103014724
SCWH0301240104005112
SCWH0301240103014558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</si>
  <si>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t>
  </si>
  <si>
    <t>#05-#06
#29-#30
#33-#34
#70-#71
#01-#72</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</si>
  <si>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</si>
  <si>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</si>
  <si>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</si>
  <si>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</si>
  <si>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</si>
  <si>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</si>
  <si>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
2024-08-06 09:10:00
2024-07-10 09:07:00
2024-07-10 09:07:00
2024-08-06 09:10:00</t>
  </si>
  <si>
    <t>SCWH0301231225055864
SCWH0301240103012775
SCWH0301240103014403
SCWH0301240110005461
SCWH0301240110005516
SCWH0301240103014685
SCWH0301240430006674
SCWH0301240103014472
SCWH0301240104022411
SCWH0301240103014525
SCWH0301240103014724
SCWH0301240103014558
SCWH0301240103014724
SCWH0301240103014724
SCWH0301240103014558</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</si>
  <si>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t>
  </si>
  <si>
    <t>#05-#06
#29-#30
#33-#34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</si>
  <si>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</si>
  <si>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2024-07-18 09:06:00
2024-07-03 09:23:00
2024-07-18 09:06:00
2024-07-03 09:23:00
2024-08-07 09:11:00
2024-08-08 08:55:00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</si>
  <si>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SCWH0301240103014731
SCWH0301240103014727
SCWH0301240103014731
SCWH0301240103014727
SCWH0301240103014563
SCWH0301240103014560</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</si>
  <si>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</si>
  <si>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</si>
  <si>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</si>
  <si>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</si>
  <si>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
2024-08-20 08:40:00
2024-08-15 09:11:00
2024-08-09 08:50:00
2024-08-12 09:12:07
2024-08-13 09:32:04
2024-08-05 09:07:00
2024-07-11 09:04:00
2024-07-02 08:40:00
2024-07-02 08:45:00
2024-07-08 09:06:00
2024-07-11 09:04:00
2024-07-02 08:40:00
2024-07-02 08:45:00
2024-07-08 09:06:00
2024-08-20 08:40:00
2024-08-15 09:11:00
2024-08-09 08:50:00
2024-08-12 09:12:07
2024-08-13 09:32:04
2024-08-05 09:07:00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</si>
  <si>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SCWH0301240103014728
SCWH0301240105006776
SCWH0301240108011734
SCWH0301240103014732
SCWH0301240103014728
SCWH0301240105006776
SCWH0301240108011734
SCWH0301240103014732
SCWH0301240430006669
SCWH0301240103014565
SCWH0301240105001608
SCWH0301240105006609
SCWH0301240105009443
SCWH0301240103014564</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</si>
  <si>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</si>
  <si>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#01-#14
#01-#14
#15-#40
#15-#40
#01-#40
#01-#40
#01-#55
#01-#55
#50-#51
#50-#51
#43-#44
#05-#06
#05-#06
#98-#99
#83-#84
#01-#40
#01-#40</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</si>
  <si>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</si>
  <si>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</si>
  <si>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2024-08-14 09:27:52
2024-08-09 08:50:00
2024-08-02 09:04:00
2024-08-05 09:07:00
2024-08-01 09:09:00
2024-07-15 09:07:00
2024-07-16 09:04:00
2024-07-08 09:06:00
2024-07-15 09:07:00
2024-07-16 09:04:00
2024-07-08 09:06:00
2024-08-14 09:27:52
2024-08-09 08:50:00
2024-08-02 09:04:00
2024-08-05 09:07:00
2024-08-01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</si>
  <si>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SCWH0301240108004317
SCWH0301240105001608
SCWH0301240103014556
SCWH0301240103014564
SCWH0301240103014559
SCWH0301240103014725
SCWH0301240103014729
SCWH0301240103014732
SCWH0301240103014725
SCWH0301240103014729
SCWH0301240103014732
SCWH0301240108004317
SCWH0301240105001608
SCWH0301240103014556
SCWH0301240103014564
SCWH0301240103014559</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</si>
  <si>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t>
  </si>
  <si>
    <t>#07-#08
#07-#08
#09-#10
#09-#10
#10-#11
#10-#11
#09-#10
#09-#10
#09-#10
#09-#10
#11-#12
#11-#12
#06-#07
#06-#07
#06-#07
#05-#06
#13-#14
#04-#05
#87-#88
#130-#131
#129-#130
#36-#37
#35-#36
#36-#37
#35-#36
#53-#54
#51-#52
#53-#54
#51-#52
#45-#46
#38-#39
#34-#35
#19-#20
#45-#46
#38-#39
#34-#35
#19-#20
#01-#40
#01-#40
#01-#55
#01-#55
#01-#55
#01-#55</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</si>
  <si>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</si>
  <si>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</si>
  <si>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2024-07-24 10:30:00
2024-07-18 08:57:00
2024-07-18 09:06:00
2024-07-10 09:07:00
2024-07-11 09:04:00
2024-07-11 09:22:00
2024-07-02 08:40:00
2024-07-02 08:45:00
2024-07-08 09:06:00
2024-07-24 10:30:00
2024-07-18 08:57:00
2024-07-18 09:06:00
2024-07-10 09:07:00
2024-07-11 09:04:00
2024-07-11 09:22:00
2024-07-02 08:40:00
2024-07-02 08:45:00
2024-07-08 09:06:00
2024-08-15 09:11:00
2024-08-06 09:10:00
2024-08-08 08:55:00
2024-08-05 09:07:00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</si>
  <si>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SCWH0301240110005437
SCWH0301240104004585
SCWH0301240103014731
SCWH0301240103014724
SCWH0301240103014728
SCWH0301240103014730
SCWH0301240105006776
SCWH0301240108011734
SCWH0301240103014732
SCWH0301240110005437
SCWH0301240104004585
SCWH0301240103014731
SCWH0301240103014724
SCWH0301240103014728
SCWH0301240103014730
SCWH0301240105006776
SCWH0301240108011734
SCWH0301240103014732
SCWH0301240103014565
SCWH0301240103014558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</si>
  <si>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</si>
  <si>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#05-#06
#29-#30
#33-#34
#70-#71
#50-#51
#50-#51
#43-#44
#05-#06
#05-#06
#98-#99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</si>
  <si>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</si>
  <si>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2024-07-24 10:14:00
2024-07-18 08:57:00
2024-07-18 09:06:00
2024-07-11 09:04:00
2024-07-11 09:22:00
2024-07-02 08:40:00
2024-07-02 08:45:00
2024-07-08 09:06:00
2024-07-24 10:14:00
2024-07-18 08:57:00
2024-07-18 09:06:00
2024-07-11 09:04:00
2024-07-11 09:22:00
2024-07-02 08:40:00
2024-07-02 08:45:00
2024-07-08 09:06:00
2024-08-15 09:11:00
2024-08-08 08:55:00
2024-08-05 09:07:00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</si>
  <si>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SCWH0301240108006600
SCWH0301240104004585
SCWH0301240103014731
SCWH0301240103014728
SCWH0301240103014730
SCWH0301240105006776
SCWH0301240108011734
SCWH0301240103014732
SCWH0301240108006600
SCWH0301240104004585
SCWH0301240103014731
SCWH0301240103014728
SCWH0301240103014730
SCWH0301240105006776
SCWH0301240108011734
SCWH0301240103014732
SCWH0301240103014565
SCWH0301240103014560
SCWH0301240103014564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</si>
  <si>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t>
  </si>
  <si>
    <t>#05-#06
#13-#14
#04-#05
#87-#88
#130-#131
#129-#130
#36-#37
#35-#36
#36-#37
#35-#36
#53-#54
#51-#52
#53-#54
#51-#52
#02-#03
#108-#109
#100-#101
#110-#111
#102-#103
#10-#11
#03-#04
#10-#11
#03-#04
#50-#51
#50-#51
#43-#44
#05-#06
#05-#06
#98-#99
#83-#84</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</si>
  <si>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</si>
  <si>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</si>
  <si>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
2024-08-06 09:16:00
2024-08-08 08:55:00
2024-07-26 09:02:00
2024-07-26 08:40:00
2024-07-18 09:06:00
2024-07-11 09:22:00
2024-07-26 09:02:00
2024-07-26 08:40:00
2024-07-18 09:06:00
2024-07-11 09:22:00
2024-08-06 09:16:00
2024-08-08 08:55:00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</si>
  <si>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
SCWH0301240103014557
SCWH0301240103014560
SCWH0301240105000367
SCWH0301240110005435
SCWH0301240103014731
SCWH0301240103014730
SCWH0301240105000367
SCWH0301240110005435
SCWH0301240103014731
SCWH0301240103014730
SCWH0301240103014557
SCWH0301240103014560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</si>
  <si>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t>
  </si>
  <si>
    <t>#02-#03
#108-#109
#100-#101
#110-#111
#102-#103
#10-#11
#03-#04
#10-#11
#03-#04</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</si>
  <si>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</si>
  <si>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2024-07-18 09:06:00
2024-07-11 09:22:00
2024-07-18 09:06:00
2024-07-11 09:22:00
2024-08-08 08:55:00
2024-08-01 08:34:00
2024-08-01 08:45:00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</si>
  <si>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SCWH0301240103014731
SCWH0301240103014730
SCWH0301240103014731
SCWH0301240103014730
SCWH0301240103014560
SCWH0301240105006628
SCWH0301240105001413</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</si>
  <si>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t>
  </si>
  <si>
    <t>#71-#85
#56-#70
#02-#03
#108-#109
#100-#101
#110-#111
#102-#103
#10-#11
#03-#04
#10-#11
#03-#04</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</si>
  <si>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</si>
  <si>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</si>
  <si>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</si>
  <si>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2024-07-30 08:45:00
2024-07-29 08:45:00
2024-07-29 08:45:00
2024-07-25 09:00:00
2024-07-08 09:00:00
2024-07-11 09:00:00
2024-07-03 15:59:10
2024-07-01 08:40:00
2024-07-30 08:45:00
2024-07-29 08:45:00
2024-07-29 08:45:00
2024-07-25 09:00:00
2024-07-08 09:00:00
2024-07-11 09:00:00
2024-07-03 15:59:10
2024-07-01 08:40:00
2024-08-26 08:30:00
2024-08-07 08:45:00
2024-08-06 08:45:00
2024-08-05 08:45:00
2024-08-02 08:56:13
2024-07-30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</si>
  <si>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
SCWH0301231228033045
SCWH0301240108003344
SCWH0301240718000180
SCWH0301240110003946
SCWH0301240110003953
SCWH0301240110003947
SCWH0301240110003949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SCWH0301240726001817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</si>
  <si>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t>
  </si>
  <si>
    <t>#44-#46
#44-#46
#14-#15
#13-#14
#08-#09
#14-#15
#13-#14
#07-#08
#80-#81
#67-#68
#78-#79
#68-#69
#51-#52
#48-#49
#29-#30
#25-#26
#27-#28
#26-#27
#25-#26
#08-#09
#06-#07
#20-#21
#13-#14
#08-#09
#147-#148
#137-#138
#126-#127
#123-#124
#120-#121
#03-#04
#94-#95
#86-#87
#12-#13
#04-#05
#12-#13
#04-#05
#03-#04
#111-#112
#104-#105
#113-#114
#111-#112
#103-#104
#14-#15
#08-#09
#14-#15
#07-#08
#39-#40</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</si>
  <si>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</si>
  <si>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</si>
  <si>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</si>
  <si>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2024-07-30 08:45:00
2024-07-29 08:45:00
2024-07-29 08:45:00
2024-07-25 09:00:00
2024-07-11 09:00:00
2024-07-03 15:59:10
2024-07-01 08:40:00
2024-07-30 08:45:00
2024-07-29 08:45:00
2024-07-29 08:45:00
2024-07-25 09:00:00
2024-07-11 09:00:00
2024-07-03 15:59:10
2024-07-01 08:40:00
2024-08-26 08:30:00
2024-08-07 08:45:00
2024-08-05 08:45:00
2024-08-02 08:56:13
2024-07-30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</si>
  <si>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SCWH0301240726001817
SCWH0301231228033045
SCWH0301240108003344
SCWH0301240718000180
SCWH0301240110003953
SCWH0301240110003947
SCWH0301240110003949
SCWH0301240726001817
SCWH0301231228033045
SCWH0301240108003344
SCWH0301240718000180
SCWH0301240110003953
SCWH0301240110003947
SCWH0301240110003949
SCWH0301240110003925
SCWH0301240110003923
SCWH0301240110003926
SCWH0301240110003927
SCWH0301240726001817</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</si>
  <si>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220kV花绿甲线;220kV花绿乙线;220kV花空甲线;220kV花空乙线无人机精细化巡线：机巡线路巡视（1-6月精细化）：（Ⅳ级）220kV花绿甲线#46；220kV花绿乙线#46；220kV花空甲线#44-#46；220kV花空乙线#44-#46
</t>
  </si>
  <si>
    <t>#44-#46
#44-#46
#14-#15
#13-#14
#08-#09
#14-#15
#13-#14
#07-#08
#80-#81
#67-#68
#78-#79
#68-#69
#51-#52
#48-#49
#29-#30
#25-#26
#27-#28
#26-#27
#25-#26
#03-#04
#94-#95
#86-#87
#12-#13
#04-#05
#12-#13
#04-#05
#03-#04
#111-#112
#104-#105
#113-#114
#111-#112
#103-#104
#14-#15
#08-#09
#14-#15
#07-#08
#39-#40</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</si>
  <si>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</si>
  <si>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</si>
  <si>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</si>
  <si>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
2024-08-26 08:30:00
2024-08-08 08:45:00
2024-08-07 08:45:00
2024-08-07 08:45:00
2024-08-06 08:45:00
2024-08-05 08:45:00
2024-07-22 09:00:00
2024-07-08 09:00:00
2024-07-11 09:00:00
2024-07-03 08:53:00
2024-07-22 09:00:00
2024-07-08 09:00:00
2024-07-11 09:00:00
2024-07-03 08:53:00
2024-08-26 08:30:00
2024-08-08 08:45:00
2024-08-07 08:45:00
2024-08-07 08:45:00
2024-08-06 08:45:00
2024-08-05 08:45:00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</si>
  <si>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
SCWH0301240110003925
SCWH0301240718000214
SCWH0301240110003923
SCWH0301240731001430
SCWH0301240110003922
SCWH0301240110003928
SCWH0301240110003952
SCWH0301240110003946
SCWH0301240110003953
SCWH0301240110003948
SCWH0301240110003952
SCWH0301240110003946
SCWH0301240110003953
SCWH0301240110003948
SCWH0301240110003925
SCWH0301240718000214
SCWH0301240110003923
SCWH0301240731001430
SCWH0301240110003922
SCWH0301240110003928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</si>
  <si>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220kV空汉甲线;220kV空汉乙线导线连接位置红外测温：合成绝缘子（避雷器）红外测温：接续管红外测温：220kV空汉甲线#01-#32、220kV空汉乙线#01-#32（2024年）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220kV空汉甲线;220kV空汉乙线导线连接位置红外测温：合成绝缘子（避雷器）红外测温：接续管红外测温：220kV空汉甲线、220kV空汉乙线（2024年）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220kV空汉甲线;220kV空汉乙线导线连接位置红外测温：合成绝缘子（避雷器）红外测温：重要交叉跨越红外测温：220kV空汉甲乙线#39-#40、#38（临近加油站）（2024年08月）
</t>
  </si>
  <si>
    <t>#39-#40
#08-#09
#06-#07
#20-#21
#13-#14
#08-#09
#147-#148
#137-#138
#126-#127
#123-#124
#120-#121
#03-#04
#94-#95
#86-#87
#12-#13
#04-#05
#12-#13
#04-#05
#03-#04
#111-#112
#104-#105
#113-#114
#111-#112
#103-#104
#01-#32
#01-#32
#14-#15
#08-#09
#14-#15
#07-#08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</si>
  <si>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</si>
  <si>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</si>
  <si>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</si>
  <si>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</si>
  <si>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</si>
  <si>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</si>
  <si>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</si>
  <si>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</si>
  <si>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</si>
  <si>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</si>
  <si>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2024-08-07 08:45:00
2024-08-05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</si>
  <si>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</si>
  <si>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</si>
  <si>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#89-#52
#10-#47
#10-#47</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</si>
  <si>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</si>
  <si>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</si>
  <si>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</si>
  <si>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</si>
  <si>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</si>
  <si>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</si>
  <si>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</si>
  <si>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2024-07-26 08:45:00
2024-07-26 08:45:00
2024-07-26 08:45:00
2024-07-26 08:45:00
2024-07-26 08:45:00
2024-07-26 08:45:00
2024-07-26 08:45:00
2024-07-26 08:45:00
2024-07-11 09:00:00
2024-07-26 08:45:00
2024-07-26 08:45:00
2024-07-26 08:45:00
2024-07-26 08:45:00
2024-07-26 08:45:00
2024-07-26 08:45:00
2024-07-26 08:45:00
2024-07-26 08:45:00
2024-07-11 09:00:00
2024-08-27 08:30:00
2024-08-07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</si>
  <si>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SCWH0301240109000935
SCWH0301240109000932
SCWH0301240109000939
SCWH0301240109000926
SCWH0301240109000938
SCWH0301240109000927
SCWH0301240109000931
SCWH0301240109000937
SCWH0301240110003953
SCWH0301240109000935
SCWH0301240109000932
SCWH0301240109000939
SCWH0301240109000926
SCWH0301240109000938
SCWH0301240109000927
SCWH0301240109000931
SCWH0301240109000937
SCWH0301240110003953
SCWH0301240822012269
SCWH0301240110003923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</si>
  <si>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t>
  </si>
  <si>
    <t>#03-#04
#94-#95
#86-#87
#12-#13
#04-#05
#12-#13
#04-#05
#03-#04
#111-#112
#104-#105
#113-#114
#111-#112
#103-#104
#89-#52
#10-#47
#10-#47</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</si>
  <si>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</si>
  <si>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</si>
  <si>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
2024-08-27 08:30:00
2024-08-27 08:30:00
2024-08-15 08:35:00
2024-08-07 08:45:00
2024-08-05 08:45:00
2024-07-26 08:45:00
2024-07-26 08:45:00
2024-07-26 08:45:00
2024-07-26 08:45:00
2024-07-26 08:45:00
2024-07-26 08:45:00
2024-07-26 08:45:00
2024-07-26 08:45:00
2024-07-11 09:00:00
2024-07-01 08:40:00
2024-07-26 08:45:00
2024-07-26 08:45:00
2024-07-26 08:45:00
2024-07-26 08:45:00
2024-07-26 08:45:00
2024-07-26 08:45:00
2024-07-26 08:45:00
2024-07-26 08:45:00
2024-07-11 09:00:00
2024-07-01 08:40:00
2024-08-27 08:30:00
2024-08-27 08:30:00
2024-08-15 08:35:00
2024-08-07 08:45:00
2024-08-05 08:45:00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</si>
  <si>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
SCWH0301240109000935
SCWH0301240109000932
SCWH0301240109000939
SCWH0301240109000926
SCWH0301240109000938
SCWH0301240109000927
SCWH0301240109000931
SCWH0301240109000937
SCWH0301240110003953
SCWH0301240110003949
SCWH0301240109000935
SCWH0301240109000932
SCWH0301240109000939
SCWH0301240109000926
SCWH0301240109000938
SCWH0301240109000927
SCWH0301240109000931
SCWH0301240109000937
SCWH0301240110003953
SCWH0301240110003949
SCWH0301240822012269
SCWH0301240822012268
SCWH0301240718000181
SCWH0301240110003923
SCWH0301240110003926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</si>
  <si>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110kV田空丙线;110kV田芙线无人机精细化巡线：机巡线路巡视（1-12月精细化）：（Ⅳ级）110kV田空丙线#01-#13；110kV田芙线#01-#13
花都一组导线连接位置红外测温：接续管红外测温：110kV田空丙线#12-#36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</si>
  <si>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#03-#04
#94-#95
#86-#87
#12-#13
#04-#05
#12-#13
#04-#05
#03-#04
#111-#112
#104-#105
#113-#114
#111-#112
#103-#104
#12-#36
#01-#13
#01-#13
#89-#52
#10-#47
#10-#47</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</si>
  <si>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</si>
  <si>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</si>
  <si>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</si>
  <si>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</si>
  <si>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</si>
  <si>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</si>
  <si>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</si>
  <si>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</si>
  <si>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</si>
  <si>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</si>
  <si>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</si>
  <si>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</si>
  <si>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</si>
  <si>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2024-07-05 08:24:00
2024-07-04 08:36:00
2024-08-05 08:45:00
2024-08-02 08:45:00</t>
  </si>
  <si>
    <t>SCWH0301240110003950
SCWH0301240109005681
SCWH0301240718000213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</si>
  <si>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</si>
  <si>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t>
  </si>
  <si>
    <t>空金乙线</t>
  </si>
  <si>
    <t>空北甲线</t>
  </si>
  <si>
    <t>薛志东</t>
  </si>
  <si>
    <t>2024-02-01 09:09:00
2024-03-07 08:47:00
2024-04-09 08:45:00
2024-05-14 10:15:52
2024-05-14 10:15:52
2024-05-13 10:32:03
2024-05-08 08:01:00
2024-06-18 09:22:00
2024-06-28 08:06:00
2024-07-05 08:24:00
2024-07-04 08:36:00
2024-08-02 08:45:00
2024-07-05 08:24:00
2024-07-04 08:36:00
2024-07-05 08:24:00
2024-07-04 08:36:00
2024-08-02 08:45:00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</si>
  <si>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SCWH0301240110003950
SCWH0301240109005681
SCWH0301240110003950
SCWH0301240109005681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</si>
  <si>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</si>
  <si>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空九乙线北兴乙支线</t>
  </si>
  <si>
    <t>2024-02-01 09:09:00
2024-03-07 08:47:00
2024-04-09 08:45:00
2024-05-14 10:15:52
2024-05-14 10:15:52
2024-05-13 10:32:03
2024-05-08 08:01:00
2024-06-18 09:22:00
2024-06-28 08:06:00
2024-07-05 08:24:00
2024-07-04 08:36:00
2024-08-30 08:30:00
2024-08-02 08:45:00
2024-07-05 08:24:00
2024-07-04 08:36:00
2024-07-05 08:24:00
2024-07-04 08:36:00
2024-08-30 08:30:00
2024-08-02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</si>
  <si>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SCWH0301240110003950
SCWH0301240109005681
SCWH0301240110003950
SCWH0301240109005681
SCWH0301240731001416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</si>
  <si>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</si>
  <si>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</si>
  <si>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2024-07-01 08:40:00
2024-07-01 08:40:00
2024-07-01 08:40:00
2024-07-01 08:40:00
2024-08-27 08:30:00
2024-08-09 09:00:00
2024-08-07 08:45:00
2024-08-05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</si>
  <si>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SCWH0301240110003951
SCWH0301240110003949
SCWH0301240110003951
SCWH0301240110003949
SCWH0301240822012268
SCWH0301240726001815
SCWH0301240110003924
SCWH0301240110003926</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</si>
  <si>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t>
  </si>
  <si>
    <t>#80-#81
#67-#68
#78-#79
#68-#69
#51-#52
#48-#49
#29-#30
#25-#26
#27-#28
#26-#27
#25-#26
#42-#43
#35-#36
#34-#35
#22-#23
#11-#20
#01-#13
#01-#13</t>
  </si>
  <si>
    <t>田空甲线</t>
  </si>
  <si>
    <t>沈达</t>
  </si>
  <si>
    <t>2024-02-02 08:52:00
2024-02-01 09:09:00
2024-03-07 08:47:00
2024-03-06 08:35:00
2024-04-09 08:45:00
2024-04-08 08:47:00
2024-05-09 08:37:00
2024-05-08 08:01:00
2024-06-18 09:22:00
2024-06-18 09:22:00
2024-06-28 08:04:00
2024-07-05 08:24:00
2024-07-01 08:40:00
2024-08-27 08:30:00
2024-08-26 08:30:00
2024-08-13 08:35:00
2024-08-07 08:45:00
2024-08-05 08:45:00
2024-08-02 08:45:00
2024-07-05 08:24:00
2024-07-01 08:40:00
2024-07-05 08:24:00
2024-07-01 08:40:00
2024-08-27 08:30:00
2024-08-26 08:30:00
2024-08-13 08:35:00
2024-08-07 08:45:00
2024-08-05 08:45:00
2024-08-02 08:45:00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</si>
  <si>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
SCWH0301240822012267
SCWH0301240109006360
SCWH0301240731001417
SCWH0301240110003924
SCWH0301240718000213
SCWH0301240110003921
SCWH0301240110003950
SCWH0301240110003951
SCWH0301240110003950
SCWH0301240110003951
SCWH0301240822012267
SCWH0301240109006360
SCWH0301240731001417
SCWH0301240110003924
SCWH0301240718000213
SCWH0301240110003921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</si>
  <si>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</si>
  <si>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#42-#43
#35-#36
#34-#35
#22-#23
#01-#07
#23-#34
#23-#34
#00-#01
#00-#01
#00-#01
#00-#01
#01-#70
#01-#70</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</si>
  <si>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</si>
  <si>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
2024-08-27 08:30:00
2024-08-26 08:30:00
2024-08-13 08:35:00
2024-08-07 08:45:00
2024-08-07 08:45:00
2024-08-05 08:45:00
2024-08-05 08:45:00
2024-08-02 08:45:00
2024-07-11 09:00:00
2024-07-05 08:24:00
2024-07-01 08:40:00
2024-07-01 08:40:00
2024-07-11 09:00:00
2024-07-05 08:24:00
2024-07-01 08:40:00
2024-07-01 08:40:00
2024-08-27 08:30:00
2024-08-26 08:30:00
2024-08-13 08:35:00
2024-08-07 08:45:00
2024-08-07 08:45:00
2024-08-05 08:45:00
2024-08-05 08:45:00
2024-08-02 08:45:00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</si>
  <si>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
SCWH0301240822012267
SCWH0301240109006360
SCWH0301240731001417
SCWH0301240110003924
SCWH0301240110003923
SCWH0301240110003926
SCWH0301240718000213
SCWH0301240110003921
SCWH0301240110003953
SCWH0301240110003950
SCWH0301240110003951
SCWH0301240110003949
SCWH0301240110003953
SCWH0301240110003950
SCWH0301240110003951
SCWH0301240110003949
SCWH0301240822012267
SCWH0301240109006360
SCWH0301240731001417
SCWH0301240110003924
SCWH0301240110003923
SCWH0301240110003926
SCWH0301240718000213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</si>
  <si>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</si>
  <si>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#00-#01
#35-#36
#80-#81
#67-#68
#78-#79
#68-#69
#51-#52
#48-#49
#29-#30
#25-#26
#27-#28
#26-#27
#25-#26
#03-#04
#94-#95
#86-#87
#12-#13
#04-#05
#12-#13
#04-#05
#03-#04
#111-#112
#104-#105
#113-#114
#111-#112
#103-#104
#42-#43
#35-#36
#34-#35
#22-#23
#01-#07
#23-#34
#23-#34
#00-#01
#00-#01
#00-#01
#00-#01
#01-#70
#01-#70</t>
  </si>
  <si>
    <t>田空甲线花城甲支线</t>
  </si>
  <si>
    <t>2024-06-28 08:04:00
2024-08-27 08:30:00
2024-08-26 08:30:00
2024-08-27 08:30:00
2024-08-26 08:30:00</t>
  </si>
  <si>
    <t>SCWH0301240109002531
SCWH0301240822012267
SCWH0301240109006360
SCWH0301240822012267
SCWH0301240109006360</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</si>
  <si>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</si>
  <si>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</si>
  <si>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田空乙线花城乙支线</t>
  </si>
  <si>
    <t>田空甲线金田乙支线</t>
  </si>
  <si>
    <t>2024-06-28 08:04:00
2024-08-26 08:30:00
2024-08-13 08:35:00
2024-08-26 08:30:00
2024-08-13 08:35:00</t>
  </si>
  <si>
    <t>SCWH0301240109002531
SCWH0301240109006360
SCWH0301240731001417
SCWH0301240109006360
SCWH0301240731001417</t>
  </si>
  <si>
    <t xml:space="preserve">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</si>
  <si>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</si>
  <si>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</si>
  <si>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</si>
  <si>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2024-07-08 09:00:00
2024-07-11 09:00:00
2024-07-08 09:00:00
2024-07-11 09:00:00
2024-08-07 08:45:00
2024-08-06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</si>
  <si>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SCWH0301240110003946
SCWH0301240110003953
SCWH0301240110003946
SCWH0301240110003953
SCWH0301240110003923
SCWH0301240110003922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</si>
  <si>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t>
  </si>
  <si>
    <t>#08-#09
#06-#07
#20-#21
#13-#14
#08-#09
#147-#148
#137-#138
#126-#127
#123-#124
#120-#121
#03-#04
#94-#95
#86-#87
#12-#13
#04-#05
#12-#13
#04-#05
#03-#04
#111-#112
#104-#105
#113-#114
#111-#112
#103-#104</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</si>
  <si>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</si>
  <si>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2024-07-08 09:00:00
2024-07-11 09:00:00
2024-07-05 08:24:00
2024-07-04 08:36:00
2024-07-08 09:00:00
2024-07-11 09:00:00
2024-07-05 08:24:00
2024-07-04 08:36:00
2024-08-30 08:30:00
2024-08-15 09:00:00
2024-08-07 08:45:00
2024-08-06 08:45:00
2024-08-02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</si>
  <si>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SCWH0301240110003946
SCWH0301240110003953
SCWH0301240110003950
SCWH0301240109005681
SCWH0301240110003946
SCWH0301240110003953
SCWH0301240110003950
SCWH0301240109005681
SCWH0301240731001416
SCWH0301240809006217
SCWH0301240110003923
SCWH0301240110003922
SCWH0301240110003921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</si>
  <si>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</si>
  <si>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#00-#01
#06-#07
#05-#06
#05-#06
#35-#36
#06-#07
#08-#09
#06-#07
#20-#21
#13-#14
#08-#09
#147-#148
#137-#138
#126-#127
#123-#124
#120-#121
#03-#04
#94-#95
#86-#87
#12-#13
#04-#05
#12-#13
#04-#05
#03-#04
#111-#112
#104-#105
#113-#114
#111-#112
#103-#104
#12-#13</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</si>
  <si>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</si>
  <si>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</si>
  <si>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</si>
  <si>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</si>
  <si>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</si>
  <si>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2024-07-05 08:24:00
2024-08-02 08:45:00</t>
  </si>
  <si>
    <t>SCWH0301240110003950
SCWH0301240110003921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</si>
  <si>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</si>
  <si>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</si>
  <si>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</si>
  <si>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</si>
  <si>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</si>
  <si>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</si>
  <si>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</si>
  <si>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</si>
  <si>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</si>
  <si>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t>
  </si>
  <si>
    <t>#11-#15
#11-#15
#16-#23
#16-#23
#32-#37
#32-#37
#38-#41
#38-#41
#57-#61
#56-#59
#62-#65
#60-#63
#24-#27
#24-#27
#28-#31
#28-#31
#66-#68
#64-#67
#69-#74
#68-#72
#75-#77
#73-#75
#78-#82
#76-#80
#45-#46
#34-#35
#27-#28
#26-#27
#23-#24
#19-#20
#18-#19
#15-#16
#04-#05
#26-#27
#23-#24
#94-#95
#13-#14
#16-#17
#15-#16
#68-#69
#67-#68
#42-#48
#42-#48
#49-#51
#49-#50
#52-#53
#54-#56
#52-#55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</si>
  <si>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</si>
  <si>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</si>
  <si>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</si>
  <si>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</si>
  <si>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</si>
  <si>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</si>
  <si>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</si>
  <si>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</si>
  <si>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</si>
  <si>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</si>
  <si>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#59-#60
#44-#45
#44-#45
#40-#41
#51-#52
#45-#46
#02-#03
#82-#85
#82-#85
#30-#33
#30-#33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</si>
  <si>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</si>
  <si>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
2024-08-27 08:12:00
2024-08-19 10:45:25
2024-08-20 08:45:00
2024-08-19 08:50:00
2024-08-14 08:30:00
2024-07-23 10:19:00
2024-07-23 08:51:00
2024-07-12 08:48:00
2024-07-11 08:54:00
2024-07-02 10:08:00
2024-07-23 10:19:00
2024-07-23 08:51:00
2024-07-12 08:48:00
2024-07-11 08:54:00
2024-07-02 10:08:00
2024-08-27 08:12:00
2024-08-19 10:45:25
2024-08-20 08:45:00
2024-08-19 08:50:00
2024-08-14 08:30:00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</si>
  <si>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
SCWH0301240110009944
SCWH0301240809007922
SCWH0301240110009948
SCWH0301240816020308
SCWH0301240110009949
SCWH0301240712013497
SCWH0301240110009777
SCWH0301240110009779
SCWH0301240110009780
SCWH0301240624033492
SCWH0301240712013497
SCWH0301240110009777
SCWH0301240110009779
SCWH0301240110009780
SCWH0301240624033492
SCWH0301240110009944
SCWH0301240809007922
SCWH0301240110009948
SCWH0301240816020308
SCWH0301240110009949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</si>
  <si>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</si>
  <si>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</si>
  <si>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</si>
  <si>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2024-07-23 10:19:00
2024-07-12 08:48:00
2024-07-23 10:19:00
2024-07-12 08:48:00
2024-08-19 10:45:25
2024-08-20 08:45:00
2024-08-14 08:30:00
2024-08-07 08:50:00
2024-08-02 08:31:00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</si>
  <si>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SCWH0301240712013497
SCWH0301240110009779
SCWH0301240712013497
SCWH0301240110009779
SCWH0301240809007922
SCWH0301240110009948
SCWH0301240807001229
SCWH0301240723120585
SCWH0301240110004444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</si>
  <si>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</si>
  <si>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#09-#10
#25-#26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</si>
  <si>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</si>
  <si>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2024-07-23 10:19:00
2024-07-12 08:48:00
2024-07-23 10:19:00
2024-07-12 08:48:00
2024-08-19 10:45:25
2024-08-20 08:45:00
2024-08-07 08:50:00
2024-08-02 08:31:00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</si>
  <si>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SCWH0301240712013497
SCWH0301240110009779
SCWH0301240712013497
SCWH0301240110009779
SCWH0301240809007922
SCWH0301240110009948
SCWH0301240723120585
SCWH0301240110004444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</si>
  <si>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</si>
  <si>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</si>
  <si>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</si>
  <si>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</si>
  <si>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</si>
  <si>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</si>
  <si>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</si>
  <si>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</si>
  <si>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2024-07-23 10:19:00
2024-07-22 08:18:00
2024-05-27 09:45:10
2024-07-12 08:48:00
2024-08-27 09:30:00
2024-08-19 10:45:25
2024-08-14 09:27:00
2024-08-13 08:34:00
2024-08-05 08:46:00</t>
  </si>
  <si>
    <t>SCWH0301240712013497
SCWH0301240110009782
SCWH0301240712013477
SCWH0301240110009781
SCWH0301240822011261
SCWH0301240809007922
SCWH0301240110002820
SCWH0301240110009943
SCWH0301240110009947</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</si>
  <si>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</si>
  <si>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#20-#26
#01-#08
#01-#08</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</si>
  <si>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</si>
  <si>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</si>
  <si>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</si>
  <si>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</si>
  <si>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</si>
  <si>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</si>
  <si>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</si>
  <si>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</si>
  <si>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</si>
  <si>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#49-#50
#45-#46
#43-#44
#32-#33
#30-#31
#20-#21
#100-#101
#96-#97
#94-#95
#84-#85
#82-#83</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</si>
  <si>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</si>
  <si>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
2024-08-27 08:12:00
2024-08-19 10:45:25
2024-08-02 08:28:00
2024-07-23 10:19:00
2024-07-11 08:54:00
2024-07-10 09:23:00
2024-07-04 08:45:00
2024-07-23 10:19:00
2024-07-11 08:54:00
2024-07-10 09:23:00
2024-07-04 08:45:00
2024-08-27 08:12:00
2024-08-19 10:45:25
2024-08-02 08:28:00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</si>
  <si>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
SCWH0301240110009944
SCWH0301240809007922
SCWH0301240110009945
SCWH0301240712013497
SCWH0301240110009780
SCWH0301240110009776
SCWH0301240624032994
SCWH0301240712013497
SCWH0301240110009780
SCWH0301240110009776
SCWH0301240624032994
SCWH0301240110009944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</si>
  <si>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</si>
  <si>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</si>
  <si>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2024-07-23 10:19:00
2024-07-10 09:23:00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</si>
  <si>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SCWH0301240712013497
SCWH0301240110009776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</si>
  <si>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</si>
  <si>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</si>
  <si>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</si>
  <si>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</si>
  <si>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</si>
  <si>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</si>
  <si>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</si>
  <si>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</si>
  <si>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2024-07-23 10:19:00
2024-07-22 08:18:00
2024-07-04 08:45:00
2024-07-23 10:19:00
2024-07-22 08:18:00
2024-07-04 08:45:00
2024-08-19 10:45:25
2024-08-13 08:34:00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</si>
  <si>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SCWH0301240712013497
SCWH0301240110009782
SCWH0301240624032994
SCWH0301240712013497
SCWH0301240110009782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</si>
  <si>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</si>
  <si>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</si>
  <si>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</si>
  <si>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</si>
  <si>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</si>
  <si>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</si>
  <si>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</si>
  <si>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</si>
  <si>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</si>
  <si>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</si>
  <si>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</si>
  <si>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</si>
  <si>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</si>
  <si>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</si>
  <si>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</si>
  <si>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</si>
  <si>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</si>
  <si>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</si>
  <si>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SCWH0301240712013497
SCWH0301240110009781
SCWH0301240712013497
SCWH0301240110009781
SCWH0301240809007922
SCWH0301240110009947</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</si>
  <si>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</si>
  <si>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</si>
  <si>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</si>
  <si>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2024-07-23 10:19:00
2024-07-12 08:48:00
2024-07-23 10:19:00
2024-07-12 08:48:00
2024-08-19 10:45:25
2024-08-05 08:46:00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</si>
  <si>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SCWH0301240712013497
SCWH0301240110009781
SCWH0301240712013497
SCWH0301240110009781
SCWH0301240809007922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</si>
  <si>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</si>
  <si>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</si>
  <si>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
2024-08-19 10:45:25
2024-08-14 08:30:00
2024-08-07 08:50:00
2024-08-05 08:46:00
2024-07-23 10:19:00
2024-07-12 08:48:00
2024-07-04 08:45:00
2024-07-23 10:19:00
2024-07-12 08:48:00
2024-07-04 08:45:00
2024-08-19 10:45:25
2024-08-14 08:30:00
2024-08-07 08:50:00
2024-08-05 08:46:00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</si>
  <si>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
SCWH0301240809007922
SCWH0301240807001229
SCWH0301240723120585
SCWH0301240110009947
SCWH0301240712013497
SCWH0301240110009781
SCWH0301240624032994
SCWH0301240712013497
SCWH0301240110009781
SCWH0301240624032994
SCWH0301240809007922
SCWH0301240807001229
SCWH0301240723120585
SCWH0301240110009947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</si>
  <si>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</si>
  <si>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#82-#83
#02-#03
#19-#20
#12-#13
#10-#11
#01-#02
#31-#32
#09-#10
#25-#26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</si>
  <si>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</si>
  <si>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
2024-08-19 10:45:25
2024-08-07 08:50:00
2024-08-05 08:46:00
2024-07-23 10:19:00
2024-07-12 08:48:00
2024-07-04 08:45:00
2024-07-23 10:19:00
2024-07-12 08:48:00
2024-07-04 08:45:00
2024-08-19 10:45:25
2024-08-07 08:50:00
2024-08-05 08:46:00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</si>
  <si>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
SCWH0301240809007922
SCWH0301240723120585
SCWH0301240110009947
SCWH0301240712013497
SCWH0301240110009781
SCWH0301240624032994
SCWH0301240712013497
SCWH0301240110009781
SCWH0301240624032994
SCWH0301240809007922
SCWH0301240723120585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</si>
  <si>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林甲线;110kV炭白线;110kV郭车甲线导线连接位置红外测温：重要跨越接头及预绞丝红外测温220kV花文甲线、林武乙线、北镜甲乙线、1110kV田龙甲线、镜合畔线、镜龙畔线、林军芙线、田军线红外测温及发热复测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</si>
  <si>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</si>
  <si>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
2024-08-27 09:30:00
2024-08-19 10:45:25
2024-08-13 08:34:00
2024-08-05 08:46:00
2024-07-23 10:19:00
2024-07-22 08:18:00
2024-05-27 09:45:10
2024-07-12 08:48:00
2024-07-23 10:19:00
2024-07-22 08:18:00
2024-05-27 09:45:10
2024-07-12 08:48:00
2024-08-27 09:30:00
2024-08-19 10:45:25
2024-08-13 08:34:00
2024-08-05 08:46:00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</si>
  <si>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SCWH0301240712013497
SCWH0301240110009782
SCWH0301240712013477
SCWH0301240110009781
SCWH0301240712013497
SCWH0301240110009782
SCWH0301240712013477
SCWH0301240110009781
SCWH0301240822011261
SCWH0301240809007922
SCWH0301240110009943
SCWH0301240110009947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</si>
  <si>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</si>
  <si>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</si>
  <si>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</si>
  <si>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
2024-08-19 10:45:25
2024-08-13 08:34:00
2024-07-23 10:19:00
2024-07-22 08:18:00
2024-05-27 09:45:10
2024-07-04 08:45:00
2024-07-23 10:19:00
2024-07-22 08:18:00
2024-05-27 09:45:10
2024-07-04 08:45:00
2024-08-19 10:45:25
2024-08-13 08:34:00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</si>
  <si>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SCWH0301240712013497
SCWH0301240110009782
SCWH0301240712013477
SCWH0301240624032994
SCWH0301240712013497
SCWH0301240110009782
SCWH0301240712013477
SCWH0301240624032994
SCWH0301240809007922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</si>
  <si>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</si>
  <si>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炭蓝线茶塘乙支线</t>
  </si>
  <si>
    <t>2024-04-02 09:05:00
2024-04-02 09:05:00
2024-04-02 09:05:00
2024-04-01 09:10:00
2024-04-01 09:10:00
2024-06-26 09:35:00
2024-06-26 08:47:00
2024-06-25 08:40:00
2024-05-27 09:45:10
2024-05-27 09:45:10
2024-05-27 09:45:10</t>
  </si>
  <si>
    <t>SCWH0301240110002522
SCWH0301240110002523
SCWH0301240110002609
SCWH0301240110002524
SCWH0301240110002525
SCWH0301240110009726
SCWH0301240110003622
SCWH0301240110001783
SCWH0301240712013477
SCWH0301240712013477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</si>
  <si>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</si>
  <si>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</si>
  <si>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</si>
  <si>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2024-07-23 10:19:00
2024-07-23 08:51:00
2024-07-22 08:18:00
2024-05-27 09:45:10
2024-07-15 08:54:00
2024-07-12 08:48:00
2024-07-04 08:45:00
2024-07-23 10:19:00
2024-07-23 08:51:00
2024-07-22 08:18:00
2024-05-27 09:45:10
2024-07-15 08:54:00
2024-07-12 08:48:00
2024-07-04 08:45:00
2024-08-19 10:45:25
2024-08-20 08:45:00
2024-08-14 08:30:00
2024-08-14 08:30:00
2024-08-13 08:34:00
2024-08-07 08:50:00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</si>
  <si>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SCWH0301240712013497
SCWH0301240110009777
SCWH0301240110009782
SCWH0301240712013477
SCWH0301240624033559
SCWH0301240110009779
SCWH0301240624032994
SCWH0301240712013497
SCWH0301240110009777
SCWH0301240110009782
SCWH0301240712013477
SCWH0301240624033559
SCWH0301240110009779
SCWH0301240624032994
SCWH0301240809007922
SCWH0301240110009948
SCWH0301240110009949
SCWH0301240807001229
SCWH0301240110009943
SCWH0301240723120585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</si>
  <si>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t>
  </si>
  <si>
    <t>#73-#74
#11-#12
#21-#22
#23-#24
#10-#11
#28-#29
#21-#22
#10-#11
#20-#21
#20-#21
#09-#10
#25-#26
#59-#60
#44-#45
#44-#45
#40-#41
#51-#52
#45-#46
#02-#03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</si>
  <si>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</si>
  <si>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
2024-07-04 08:45:00
2024-07-04 08:45:00</t>
  </si>
  <si>
    <t>SCWH0301240110002596
SCWH0301240110002594
SCWH0301240110002593
SCWH0301240110001780
SCWH0301240110003720
SCWH0301240624032994
SCWH0301240624032994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</si>
  <si>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</si>
  <si>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</si>
  <si>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</si>
  <si>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</si>
  <si>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</si>
  <si>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</si>
  <si>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#73-#74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</si>
  <si>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</si>
  <si>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
2024-05-27 09:45:10
2024-05-27 09:45:10</t>
  </si>
  <si>
    <t>SCWH0301240110002522
SCWH0301240110002523
SCWH0301240110002609
SCWH0301240110002524
SCWH0301240110002525
SCWH0301240110002582
SCWH0301240110009726
SCWH0301240110003880
SCWH0301240110001782
SCWH0301240712013477
SCWH0301240712013477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</si>
  <si>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</si>
  <si>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</si>
  <si>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
2024-08-19 10:45:25
2024-08-14 08:30:00
2024-08-13 08:34:00
2024-07-23 10:19:00
2024-07-23 08:51:00
2024-07-22 08:18:00
2024-05-27 09:45:10
2024-07-23 10:19:00
2024-07-23 08:51:00
2024-07-22 08:18:00
2024-05-27 09:45:10
2024-08-19 10:45:25
2024-08-14 08:30:00
2024-08-13 08:34:00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</si>
  <si>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SCWH0301240712013497
SCWH0301240110009777
SCWH0301240110009782
SCWH0301240712013477
SCWH0301240712013497
SCWH0301240110009777
SCWH0301240110009782
SCWH0301240712013477
SCWH0301240809007922
SCWH0301240110009949
SCWH0301240110009943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</si>
  <si>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</si>
  <si>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</si>
  <si>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</si>
  <si>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</si>
  <si>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</si>
  <si>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</si>
  <si>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</si>
  <si>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</si>
  <si>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</si>
  <si>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</si>
  <si>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</si>
  <si>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</si>
  <si>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2024-07-23 10:19:00
2024-07-12 08:48:00
2024-07-10 09:23:00
2024-07-04 08:45:00
2024-07-23 10:19:00
2024-07-12 08:48:00
2024-07-10 09:23:00
2024-07-04 08:45:00
2024-08-19 10:45:25
2024-08-20 08:45:00
2024-08-02 08:28:00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</si>
  <si>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SCWH0301240712013497
SCWH0301240110009779
SCWH0301240110009776
SCWH0301240624032994
SCWH0301240712013497
SCWH0301240110009779
SCWH0301240110009776
SCWH0301240624032994
SCWH0301240809007922
SCWH0301240110009948
SCWH0301240110009945</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</si>
  <si>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</si>
  <si>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</si>
  <si>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</si>
  <si>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2024-07-23 10:19:00
2024-07-12 08:48:00
2024-07-23 10:19:00
2024-07-12 08:48:00
2024-08-19 10:45:25
2024-08-20 08:45:00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</si>
  <si>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SCWH0301240712013497
SCWH0301240110009779
SCWH0301240712013497
SCWH0301240110009779
SCWH0301240809007922
SCWH0301240110009948</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</si>
  <si>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</si>
  <si>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</si>
  <si>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</si>
  <si>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2024-08-08 09:42:58
2024-08-20 09:00:00
2024-08-07 08:50:00
2024-08-05 08:37:00
2024-07-24 08:25:00
2024-07-29 08:13:00
2024-07-30 08:32:00
2024-07-10 08:45:00
2024-07-16 08:29:00
2024-07-11 17:00:00
2024-07-12 08:25:00
2024-07-10 09:32:00
2024-07-01 08:40:29
2024-07-24 08:25:00
2024-07-29 08:13:00
2024-07-30 08:32:00
2024-07-10 08:45:00
2024-07-16 08:29:00
2024-07-11 17:00:00
2024-07-12 08:25:00
2024-07-10 09:32:00
2024-07-01 08:40:29
2024-08-08 09:42:58
2024-08-20 09:00:00
2024-08-07 08:50:00
2024-08-05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</si>
  <si>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SCWH0301240111000764
SCWH0301240110008357
SCWH0301240723120585
SCWH0301240110008353
SCWH0301240110003241
SCWH0301240110005447
SCWH0301240110005722
SCWH0301240110008315
SCWH0301240110008317
SCWH0301240110005441
SCWH0301240110008320
SCWH0301240110005443
SCWH0301240110001753
SCWH0301240110003241
SCWH0301240110005447
SCWH0301240110005722
SCWH0301240110008315
SCWH0301240110008317
SCWH0301240110005441
SCWH0301240110008320
SCWH0301240110005443
SCWH0301240110001753
SCWH0301240111000764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</si>
  <si>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</si>
  <si>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
#12-#28
#12-#28
#26-#34</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</si>
  <si>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</si>
  <si>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09:00:00
2024-08-07 08:50:00
2024-08-05 08:37:00
2024-07-24 08:25:00
2024-07-30 08:32:00
2024-07-10 08:45:00
2024-07-12 08:25:00
2024-07-10 09:32:00
2024-07-01 08:40:29
2024-07-24 08:25:00
2024-07-30 08:32:00
2024-07-10 08:45:00
2024-07-12 08:25:00
2024-07-10 09:32:00
2024-07-01 08:40:29
2024-08-20 09:00:00
2024-08-07 08:50:00
2024-08-05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</si>
  <si>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SCWH0301240110008357
SCWH0301240723120585
SCWH0301240110008353
SCWH0301240110003241
SCWH0301240110005722
SCWH0301240110008315
SCWH0301240110008320
SCWH0301240110005443
SCWH0301240110001753
SCWH0301240110003241
SCWH0301240110005722
SCWH0301240110008315
SCWH0301240110008320
SCWH0301240110005443
SCWH0301240110001753
SCWH0301240110008357
SCWH0301240723120585
SCWH0301240110008353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</si>
  <si>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t>
  </si>
  <si>
    <t>#15-#16
#14-#15
#08-#09</t>
  </si>
  <si>
    <t>北镜甲线</t>
  </si>
  <si>
    <t>2024-03-07 08:32:00
2024-04-16 08:35:00
2024-05-10 08:35:00
2024-06-28 08:41:00
2024-06-05 09:31:00
2024-06-04 08:32:00
2024-07-24 08:25:00
2024-07-26 08:29:00
2024-07-29 08:13:00
2024-07-16 08:43:00
2024-07-02 08:33:00
2024-07-01 08:26:00
2024-08-09 08:53:00
2024-07-24 08:25:00
2024-07-26 08:29:00
2024-07-29 08:13:00
2024-07-16 08:43:00
2024-07-02 08:33:00
2024-07-01 08:26:00
2024-07-24 08:25:00
2024-07-26 08:29:00
2024-07-29 08:13:00
2024-07-16 08:43:00
2024-07-02 08:33:00
2024-07-01 08:26:00
2024-08-09 08:53:00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</si>
  <si>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SCWH0301240110003241
SCWH0301240110001754
SCWH0301240110003251
SCWH0301240110008321
SCWH0301240110003253
SCWH0301240110001602
SCWH0301240110003241
SCWH0301240110001754
SCWH0301240110003251
SCWH0301240110008321
SCWH0301240110003253
SCWH0301240110001602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</si>
  <si>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</si>
  <si>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</si>
  <si>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</si>
  <si>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2024-07-24 08:25:00
2024-07-26 08:29:00
2024-07-29 08:13:00
2024-07-16 08:43:00
2024-07-02 08:33:00
2024-07-01 08:26:00
2024-07-24 08:25:00
2024-07-26 08:29:00
2024-07-29 08:13:00
2024-07-16 08:43:00
2024-07-02 08:33:00
2024-07-01 08:26:00
2024-08-07 08:50:00
2024-08-09 08:53:00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</si>
  <si>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SCWH0301240110003241
SCWH0301240110003243
SCWH0301240110003251
SCWH0301240110008321
SCWH0301240110003253
SCWH0301240110001602
SCWH0301240110003241
SCWH0301240110003243
SCWH0301240110003251
SCWH0301240110008321
SCWH0301240110003253
SCWH0301240110001602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</si>
  <si>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</si>
  <si>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车林甲线</t>
  </si>
  <si>
    <t>2024-03-16 09:16:44
2024-04-02 08:32:00
2024-05-22 09:55:43
2024-05-22 10:12:32
2024-06-13 09:02:00
2024-06-28 08:46:00
2024-06-05 09:31:00
2024-06-19 09:48:00
2024-07-22 16:37:00
2024-07-22 16:37:00
2024-07-22 16:37:00</t>
  </si>
  <si>
    <t>SCWH0301240308144279
SCWH0301240110008171
SCWH0301240110006448
SCWH0301240110006446
SCWH0301240110001736
SCWH0301240110008127
SCWH0301240110001603
SCWH0301240614006503
SCWH0301240110001737
SCWH0301240110001737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</si>
  <si>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</si>
  <si>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</si>
  <si>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</si>
  <si>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</si>
  <si>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</si>
  <si>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
2024-08-09 08:53:00
2024-07-16 08:43:00
2024-07-03 08:36:00
2024-07-16 08:43:00
2024-07-03 08:36:00
2024-08-09 08:53:00</t>
  </si>
  <si>
    <t>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</si>
  <si>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</si>
  <si>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镜田乙线</t>
  </si>
  <si>
    <t>2024-01-17 09:07:42
2024-02-01 08:35:00
2024-03-07 08:32:00
2024-04-16 08:35:00
2024-05-10 08:35:00
2024-06-28 08:41:00
2024-06-05 09:31:00
2024-06-04 08:32:00
2024-07-16 08:43:00
2024-07-03 08:36:00
2024-08-09 08:53:00
2024-07-16 08:43:00
2024-07-03 08:36:00
2024-07-16 08:43:00
2024-07-03 08:36:00
2024-08-09 08:53:00</t>
  </si>
  <si>
    <t>SCWH0301231224019409
SCWH0301240110007046
SCWH0301240110008001
SCWH0301240110008174
SCWH0301240110008210
SCWH0301240110008125
SCWH0301240110001603
SCWH0301240110008286
SCWH0301240110008321
SCWH0301240110001750
SCWH0301240110008359
SCWH0301240110008321
SCWH0301240110001750
SCWH0301240110008321
SCWH0301240110001750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</si>
  <si>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</si>
  <si>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</si>
  <si>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2024-07-25 09:22:06
2024-07-15 09:00:00
2024-07-10 09:32:00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</si>
  <si>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SCWH0301240110008316
SCWH0301240110008318
SCWH0301240110005443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</si>
  <si>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</si>
  <si>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</si>
  <si>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</si>
  <si>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</si>
  <si>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
2024-08-14 08:20:00
2024-07-25 09:22:06
2024-07-11 08:59:00
2024-07-25 09:22:06
2024-07-11 08:59:00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</si>
  <si>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
SCWH0301240110008354
SCWH0301240110008316
SCWH0301240110008319
SCWH0301240110008316
SCWH0301240110008319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</si>
  <si>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</si>
  <si>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</si>
  <si>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</si>
  <si>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</si>
  <si>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</si>
  <si>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</si>
  <si>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</si>
  <si>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</si>
  <si>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</si>
  <si>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
2024-08-14 08:20:00
2024-07-25 09:22:06
2024-07-08 09:08:48
2024-07-11 08:59:00
2024-07-04 09:19:00
2024-07-25 09:22:06
2024-07-08 09:08:48
2024-07-11 08:59:00
2024-07-04 09:19:00
2024-08-14 08:20:00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</si>
  <si>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
SCWH0301240110008354
SCWH0301240110008316
SCWH0301240110001755
SCWH0301240110008319
SCWH0301240110003246
SCWH0301240110008316
SCWH0301240110001755
SCWH0301240110008319
SCWH0301240110003246
SCWH0301240110008354</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</si>
  <si>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</si>
  <si>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车新镜线东镜乙支线</t>
  </si>
  <si>
    <t>李刚</t>
  </si>
  <si>
    <t>2024-06-28 08:41:00
2024-07-04 09:19:00
2024-07-04 09:19:00
2024-07-04 09:19:00</t>
  </si>
  <si>
    <t>SCWH0301240110008125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</si>
  <si>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</si>
  <si>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</si>
  <si>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</si>
  <si>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</si>
  <si>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</si>
  <si>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</si>
  <si>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</si>
  <si>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</si>
  <si>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
2024-08-09 08:53:00
2024-07-16 08:43:00
2024-07-08 08:24:00
2024-07-05 08:09:00
2024-07-16 08:43:00
2024-07-08 08:24:00
2024-07-05 08:09:00
2024-08-09 08:53:00</t>
  </si>
  <si>
    <t>SCWH0301231224019409
SCWH0301240110007046
SCWH0301240110008001
SCWH0301240110008174
SCWH0301240110008210
SCWH0301240110008089
SCWH0301240110001603
SCWH0301240110008286
SCWH0301240110008321
SCWH0301240110003244
SCWH0301240110003245
SCWH0301240110008359
SCWH0301240110008321
SCWH0301240110003244
SCWH0301240110003245
SCWH0301240110008321
SCWH0301240110003244
SCWH0301240110003245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</si>
  <si>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</si>
  <si>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镜合畔线</t>
  </si>
  <si>
    <t>2024-06-28 08:32:00
2024-06-05 09:31:00
2024-07-19 08:22:00
2024-07-05 08:09:00
2024-08-07 08:50:00
2024-07-19 08:22:00
2024-07-05 08:09:00
2024-07-19 08:22:00
2024-07-05 08:09:00
2024-08-07 08:50:00</t>
  </si>
  <si>
    <t>SCWH0301240110008089
SCWH0301240110001603
SCWH0301240110003242
SCWH0301240110003245
SCWH0301240723120585
SCWH0301240110003242
SCWH0301240110003245
SCWH0301240110003242
SCWH0301240110003245
SCWH0301240723120585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</si>
  <si>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</si>
  <si>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</si>
  <si>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</si>
  <si>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2024-07-31 09:17:45
2024-07-24 08:25:00
2024-07-29 08:13:00
2024-07-16 08:43:00
2024-07-08 08:24:00
2024-07-05 08:09:00
2024-07-31 09:17:45
2024-07-24 08:25:00
2024-07-29 08:13:00
2024-07-16 08:43:00
2024-07-08 08:24:00
2024-07-05 08:09:00
2024-08-07 08:50:00
2024-08-09 08:53:00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</si>
  <si>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SCWH0301240110005723
SCWH0301240110003241
SCWH0301240110003249
SCWH0301240110008321
SCWH0301240110003244
SCWH0301240110003245
SCWH0301240110005723
SCWH0301240110003241
SCWH0301240110003249
SCWH0301240110008321
SCWH0301240110003244
SCWH0301240110003245
SCWH0301240723120585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</si>
  <si>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</si>
  <si>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镜龙畔线凤凰甲支线</t>
  </si>
  <si>
    <t>2024-06-28 08:32:00
2024-06-05 09:31:00
2024-07-05 08:09:00
2024-07-05 08:09:00
2024-07-05 08:09:00</t>
  </si>
  <si>
    <t>SCWH0301240110008089
SCWH0301240110001603
SCWH0301240110003245
SCWH0301240110003245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</si>
  <si>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</si>
  <si>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</si>
  <si>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
2024-07-04 09:19:00
2024-07-04 09:19:00</t>
  </si>
  <si>
    <t>SCWH0301240110008125
SCWH0301240110001603
SCWH0301240110003246
SCWH0301240110003246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</si>
  <si>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</si>
  <si>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</si>
  <si>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</si>
  <si>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</si>
  <si>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</si>
  <si>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</si>
  <si>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</si>
  <si>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</si>
  <si>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</si>
  <si>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</si>
  <si>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</si>
  <si>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</si>
  <si>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</si>
  <si>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</si>
  <si>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</si>
  <si>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</si>
  <si>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2024-07-25 09:22:06
2024-07-24 08:25:00
2024-07-29 08:13:00
2024-07-16 08:29:00
2024-07-12 08:25:00
2024-08-08 09:42:58
2024-08-08 09:42:58
2024-08-14 08:20:00
2024-08-07 08:50:00
2024-08-08 08:52:00</t>
  </si>
  <si>
    <t>SCWH0301240110008316
SCWH0301240110003241
SCWH0301240110003248
SCWH0301240110008317
SCWH0301240110008320
SCWH0301240111000764
SCWH0301240111000767
SCWH0301240110008354
SCWH0301240723120585
SCWH0301240110008358</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</si>
  <si>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t>
  </si>
  <si>
    <t>#33-#34
#32-#33
#30-#31
#29-#30
#13-#14
#31-#32
#28-#29
#34-#35
#34-#35
#50-#51
#46-#47
#46-#47
#12-#28
#12-#28
#26-#35
#12-#28
#12-#28
#26-#34</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</si>
  <si>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</si>
  <si>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</si>
  <si>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</si>
  <si>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</si>
  <si>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</si>
  <si>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SCWH0301240110008320</t>
  </si>
  <si>
    <t>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t>
  </si>
  <si>
    <t>#380-#381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</si>
  <si>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</si>
  <si>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</si>
  <si>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</si>
  <si>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</si>
  <si>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</si>
  <si>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</si>
  <si>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</si>
  <si>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2024-08-09 08:53:00
2024-07-11 17:00:00
2024-07-12 08:22:00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</si>
  <si>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SCWH0301240110008359
SCWH0301240110005441
SCWH0301240110008314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</si>
  <si>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</si>
  <si>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</si>
  <si>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</si>
  <si>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2024-08-09 08:53:00
2024-07-11 17:00:00
2024-07-12 08:22:00
2024-07-11 17:00:00
2024-07-12 08:22:00
2024-08-09 08:53:00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</si>
  <si>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SCWH0301240110008359
SCWH0301240110005441
SCWH0301240110008314
SCWH0301240110005441
SCWH0301240110008314
SCWH0301240110008359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</si>
  <si>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</si>
  <si>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</si>
  <si>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</si>
  <si>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
2024-07-15 09:00:00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</si>
  <si>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SCWH0301240110008318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</si>
  <si>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</si>
  <si>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</si>
  <si>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</si>
  <si>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2024-07-11 08:59:00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</si>
  <si>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SCWH0301240110008319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</si>
  <si>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</si>
  <si>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</si>
  <si>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</si>
  <si>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</si>
  <si>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</si>
  <si>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</si>
  <si>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</si>
  <si>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</si>
  <si>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</si>
  <si>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</si>
  <si>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</si>
  <si>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</si>
  <si>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</si>
  <si>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</si>
  <si>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</si>
  <si>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</si>
  <si>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</si>
  <si>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</si>
  <si>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2024-07-25 09:22:06
2024-07-15 09:00:00
2024-07-12 08:22:00
2024-07-09 08:31:00
2024-08-08 09:42:58
2024-08-08 09:42:58
2024-08-16 09:38:20
2024-08-14 08:20:00
2024-08-07 08:50:00
2024-08-09 08:53:00
2024-08-05 08:33:00</t>
  </si>
  <si>
    <t>SCWH0301240110008316
SCWH0301240110008318
SCWH0301240110008314
SCWH0301240110005445
SCWH0301240111000764
SCWH0301240111000767
SCWH0301240722013903
SCWH0301240110008354
SCWH0301240723120585
SCWH0301240110008359
SCWH0301240110008352</t>
  </si>
  <si>
    <t xml:space="preserve">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</si>
  <si>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#29-#31
#00-#05
#29-#31
#12-#28
#12-#28
#26-#35
#12-#28
#12-#28
#26-#34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</si>
  <si>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</si>
  <si>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</si>
  <si>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</si>
  <si>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</si>
  <si>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</si>
  <si>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SCWH0301240722013903</t>
  </si>
  <si>
    <t>110kV田军线;110kV田军线振兴乙支线;110kV田杨线无人机精细化巡线：机巡线路巡视（7-9月精细化）：（Ⅱ级）110kV田军线#29-#31、110kV田军线振兴乙支线#00-#05；（Ⅲ级）110kV田杨线#29-#31（含通道巡视及红外测温）。</t>
  </si>
  <si>
    <t>#29-#31
#00-#05
#29-#31</t>
  </si>
  <si>
    <t>8月份已完成</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</si>
  <si>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</si>
  <si>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2024-08-08 09:42:58
2024-08-08 09:42:58
2024-08-16 09:38:20
2024-08-14 08:20:00
2024-08-09 08:53:00
2024-08-05 08:33:00
2024-07-25 09:22:06
2024-07-26 08:29:00
2024-07-29 08:13:00
2024-07-15 09:00:00
2024-07-12 08:22:00
2024-07-09 08:31:00
2024-07-25 09:22:06
2024-07-26 08:29:00
2024-07-29 08:13:00
2024-07-15 09:00:00
2024-07-12 08:22:00
2024-07-09 08:31:00
2024-08-08 09:42:58
2024-08-08 09:42:58
2024-08-16 09:38:20
2024-08-14 08:20:00
2024-08-09 08:53:00
2024-08-05 08:33:00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</si>
  <si>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SCWH0301240111000764
SCWH0301240111000767
SCWH0301240722013903
SCWH0301240110008354
SCWH0301240110008359
SCWH0301240110008352
SCWH0301240110008316
SCWH0301240110001751
SCWH0301240110005724
SCWH0301240110008318
SCWH0301240110008314
SCWH0301240110005445
SCWH0301240110008316
SCWH0301240110001751
SCWH0301240110005724
SCWH0301240110008318
SCWH0301240110008314
SCWH0301240110005445
SCWH0301240111000764
SCWH0301240111000767
SCWH0301240722013903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</si>
  <si>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</si>
  <si>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</si>
  <si>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</si>
  <si>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</si>
  <si>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</si>
  <si>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#16-#15
#11-#12
#48-#49
#44-#45
#19-#20
#19-#20
#16-#17
#08-#09
#16-#17
#09-#10
#04-#05
#01-#02
#09-#10
#04-#05
#01-#02
#13-#14
#31-#32
#28-#29
#34-#35
#34-#35
#50-#51
#46-#47
#46-#47
#409-#410
#407-#408
#400-#401
#399-#400
#16-#17
#13-#14
#12-#13
#05-#06
#03-#04
#44-#45
#32-#33
#31-#32
#28-#29
#27-#28
#15-#16</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</si>
  <si>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</si>
  <si>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</si>
  <si>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</si>
  <si>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</si>
  <si>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</si>
  <si>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</si>
  <si>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</si>
  <si>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</si>
  <si>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</si>
  <si>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</si>
  <si>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
2024-07-24 08:25:00
2024-07-29 08:13:00
2024-07-01 08:40:29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</si>
  <si>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
SCWH0301240110003241
SCWH0301240110003247
SCWH0301240110001753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</si>
  <si>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</si>
  <si>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</si>
  <si>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</si>
  <si>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</si>
  <si>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</si>
  <si>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</si>
  <si>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</si>
  <si>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</si>
  <si>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
2024-08-29 08:20:00
2024-08-14 08:20:00
2024-08-09 08:53:00
2024-08-05 08:33:00
2024-07-25 09:22:06
2024-07-15 09:00:00
2024-07-09 08:31:00
2024-07-25 09:22:06
2024-07-15 09:00:00
2024-07-09 08:31:00
2024-08-29 08:20:00
2024-08-14 08:20:00
2024-08-09 08:53:00
2024-08-05 08:33:00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</si>
  <si>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
SCWH0301240110008355
SCWH0301240110008354
SCWH0301240110008359
SCWH0301240110008352
SCWH0301240110008316
SCWH0301240110008318
SCWH0301240110005440
SCWH0301240110008316
SCWH0301240110008318
SCWH0301240110005440
SCWH0301240110008355
SCWH0301240110008354
SCWH0301240110008359
SCWH0301240110008352</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</si>
  <si>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</si>
  <si>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</si>
  <si>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</si>
  <si>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</si>
  <si>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</si>
  <si>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</si>
  <si>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</si>
  <si>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</si>
  <si>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</si>
  <si>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</si>
  <si>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</si>
  <si>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</si>
  <si>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</si>
  <si>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</si>
  <si>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</si>
  <si>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</si>
  <si>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</si>
  <si>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</si>
  <si>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2024-08-08 08:10:00
2024-08-22 08:48:00
2024-08-14 10:24:00
2024-08-05 09:53:03
2024-08-09 09:28:21</t>
  </si>
  <si>
    <t>SCWH0301240704005687
SCWH0301240105022477
SCWH0301240105022475
SCWH0301240105022476
SCWH0301240110005334
SCWH0301240110005330
SCWH0301240110005335
SCWH0301240110005329
SCWH0301240110005321
SCWH0301240105022488
SCWH0301240105022494
SCWH0301240105022491
SCWH0301240105022516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</si>
  <si>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</si>
  <si>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</si>
  <si>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</si>
  <si>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</si>
  <si>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</si>
  <si>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</si>
  <si>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</si>
  <si>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2024-08-08 08:10:00
2024-08-22 08:48:00
2024-08-14 08:40:00
2024-08-07 08:40:00
2024-08-14 10:24:00
2024-08-13 08:35:00
2024-08-05 09:53:03
2024-08-09 09:28:21
2024-08-09 08:40:00
2024-08-12 08:42:00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</si>
  <si>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SCWH0301240110005321
SCWH0301240105022488
SCWH0301240110001192
SCWH0301240110001158
SCWH0301240105022494
SCWH0301240105022470
SCWH0301240105022491
SCWH0301240105022516
SCWH0301240110001180
SCWH0301240110001176</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</si>
  <si>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t>
  </si>
  <si>
    <t>#39-#40
#34-#35
#40-#41
#35-#36
#39-#40
#34-#35
#40-#41
#35-#36
#93-#94
#90-#91
#98-#99
#93-#94
#90-#91
#98-#100
#98-#100
#98-#100
#98-#100
#39-#40
#40-#41
#39-#40
#40-#41
#11-#12
#11-#12
#11-#14
#11-#14
#66-#67
#67-#68
#66-#67
#67-#68
#43-#45
#44-#46
#44-#46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</si>
  <si>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</si>
  <si>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</si>
  <si>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</si>
  <si>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</si>
  <si>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</si>
  <si>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</si>
  <si>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</si>
  <si>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</si>
  <si>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</si>
  <si>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</si>
  <si>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</si>
  <si>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</si>
  <si>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</si>
  <si>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</si>
  <si>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</si>
  <si>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</si>
  <si>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</si>
  <si>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</si>
  <si>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</si>
  <si>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</si>
  <si>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</si>
  <si>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</si>
  <si>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</si>
  <si>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2024-08-22 08:48:00
2024-08-14 10:24:00
2024-08-05 09:53:03
2024-08-09 09:28:21</t>
  </si>
  <si>
    <t>SCWH0301240704005680
SCWH0301240105022483
SCWH0301240105022477
SCWH0301240105022482
SCWH0301240105022475
SCWH0301240105022476
SCWH0301240110005334
SCWH0301240110005335
SCWH0301240110005329
SCWH0301240105022488
SCWH0301240105022494
SCWH0301240105022491
SCWH0301240105022516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</si>
  <si>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t>
  </si>
  <si>
    <t>#98-#100
#98-#100
#98-#100
#98-#100
#11-#12
#11-#12
#11-#14
#11-#14</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</si>
  <si>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</si>
  <si>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</si>
  <si>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</si>
  <si>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</si>
  <si>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</si>
  <si>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</si>
  <si>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</si>
  <si>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</si>
  <si>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</si>
  <si>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</si>
  <si>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</si>
  <si>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</si>
  <si>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</si>
  <si>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</si>
  <si>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</si>
  <si>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</si>
  <si>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</si>
  <si>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t>
  </si>
  <si>
    <t>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</si>
  <si>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</si>
  <si>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#103-#104
#103-#104
#91-#92
#88-#89
#83-#85
#41-#42
#41-#42
#43-#44
#43-#44
#43-#44
#41-#42
#41-#42
#43-#44
#43-#44
#43-#44
#74-#75
#69-#70
#74-#75
#69-#70</t>
  </si>
  <si>
    <t>木棠甲线</t>
  </si>
  <si>
    <t>张耀光</t>
  </si>
  <si>
    <t>2024-01-31 08:54:00
2024-01-18 09:22:01
2024-02-22 10:21:42
2024-03-08 09:38:33
2024-03-07 10:06:37
2024-03-05 09:24:04
2024-04-19 08:10:00
2024-04-19 08:06:00
2024-06-04 08:10:00
2024-06-04 08:38:00
2024-07-18 08:10:00
2024-07-03 08:52:00
2024-08-06 08:37:00
2024-08-05 09:53:03
2024-07-18 08:10:00
2024-07-03 08:52:00
2024-07-18 08:10:00
2024-07-03 08:52:00
2024-08-06 08:37:00
2024-08-05 09:53:03</t>
  </si>
  <si>
    <t>SCWH0301231226057357
SCWH0301240116015654
SCWH0301240105022294
SCWH0301240118004606
SCWH0301240105009785
SCWH0301240105022287
SCWH0301240105022355
SCWH0301240105022290
SCWH0301240105022445
SCWH0301240105022444
SCWH0301240105023063
SCWH0301240703000273
SCWH0301240628011898
SCWH0301240105022492
SCWH0301240105023063
SCWH0301240703000273
SCWH0301240105023063
SCWH0301240703000273
SCWH0301240628011898
SCWH0301240105022492</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</si>
  <si>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220kV木棠甲线#63-#67、220kV木棠乙线#63-#67线路特殊巡维：220kV木棠甲线#63-#67、220kV木棠乙线#63-#67红外测温、无人机精巡
220kV木棠甲线；220kV木棠乙线无人机精细化巡线：机巡线路巡视（7-9月精细化）：220kV木棠甲线#63-#67；220kV木棠乙线#63-#67
</t>
  </si>
  <si>
    <t>#63-#67
#63-#67
#63-#67
#63-#67
#63-#67
#63-#67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</si>
  <si>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</si>
  <si>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
2024-07-16 08:10:00
2024-07-15 08:11:00
2024-07-29 08:10:00
2024-07-18 08:46:00
2024-07-26 08:10:00
2024-07-18 09:25:05
2024-07-19 08:10:00
2024-07-09 08:10:00
2024-07-09 08:43:00
2023-05-19 20:25:10
2024-07-03 08:52:00
2024-07-16 08:10:00
2024-07-15 08:11:00
2024-07-29 08:10:00
2024-07-18 08:46:00
2024-07-26 08:10:00
2024-07-18 09:25:05
2024-07-19 08:10:00
2024-07-09 08:10:00
2024-07-09 08:43:00
2023-05-19 20:25:10
2024-07-03 08:52:00
2024-08-27 08:46:00
2024-08-27 09:02:00
2024-08-06 08:37:00
2024-08-05 09:53:03
2024-08-15 08:10:00
2024-08-19 08:10:00
2024-08-20 08:10:00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</si>
  <si>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
SCWH0301240110002216
SCWH0301240704005678
SCWH0301240105023064
SCWH0301240110002208
SCWH0301240110002207
SCWH0301240718001142
SCWH0301240110002194
SCWH0301240703000266
SCWH0301240703000284
SCWH0301240105023045
SCWH0301240703000273
SCWH0301240110002216
SCWH0301240704005678
SCWH0301240105023064
SCWH0301240110002208
SCWH0301240110002207
SCWH0301240718001142
SCWH0301240110002194
SCWH0301240703000266
SCWH0301240703000284
SCWH0301240105023045
SCWH0301240703000273
SCWH0301240110001160
SCWH0301240110001191
SCWH0301240628011898
SCWH0301240105022492
SCWH0301240110001171
SCWH0301240110001194
SCWH0301240110001187</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</si>
  <si>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220kV木棠甲线#63-#67、220kV木棠乙线#63-#67线路特殊巡维：220kV木棠甲线#63-#67、220kV木棠乙线#63-#67红外测温、无人机精巡
220kV木棠甲线；220kV木棠乙线无人机精细化巡线：机巡线路巡视（7-9月精细化）：220kV木棠甲线#63-#67；220kV木棠乙线#63-#67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</si>
  <si>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#63-#67
#63-#67
#63-#67
#63-#67
#63-#67
#63-#67
#41-#42
#41-#42
#43-#44
#43-#44
#43-#44
#41-#42
#41-#42
#43-#44
#43-#44
#43-#44
#74-#75
#69-#70
#74-#75
#69-#70</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</si>
  <si>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</si>
  <si>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</si>
  <si>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</si>
  <si>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</si>
  <si>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</si>
  <si>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</si>
  <si>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</si>
  <si>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</si>
  <si>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</si>
  <si>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</si>
  <si>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</si>
  <si>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</si>
  <si>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</si>
  <si>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
2024-08-27 09:02:00
2024-08-27 09:03:00
2024-08-15 08:10:00
2024-08-19 08:10:00
2024-08-20 08:10:00</t>
  </si>
  <si>
    <t>SCWH0301240110002216
SCWH0301240110002223
SCWH0301240704005681
SCWH0301240105023052
SCWH0301240110002206
SCWH0301240110002208
SCWH0301240718001142
SCWH0301240110002194
SCWH0301240110002225
SCWH0301240701000779
SCWH0301240105023045
SCWH0301240703000273
SCWH0301240110001191
SCWH0301240110001189
SCWH0301240110001171
SCWH0301240110001194
SCWH0301240110001187</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</si>
  <si>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</si>
  <si>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#79-#80
#76-#77
#73-#74
#79-#80
#76-#77
#73-#74
#41-#42
#41-#42
#43-#44
#43-#44
#43-#44
#41-#42
#41-#42
#43-#44
#43-#44
#43-#44</t>
  </si>
  <si>
    <t>木科甲线</t>
  </si>
  <si>
    <t>杜亮鸿</t>
  </si>
  <si>
    <t>2024-01-18 09:22:01
2024-03-08 09:38:33
2024-03-07 10:06:37
2024-03-05 09:24:04
2024-04-19 08:10:00
2024-06-04 08:10:00
2024-06-04 08:38:00
2024-07-24 08:10:00
2024-07-03 08:52:00
2024-07-24 08:10:00
2024-07-03 08:52:00
2024-07-24 08:10:00
2024-07-03 08:52:00</t>
  </si>
  <si>
    <t>SCWH0301240116015654
SCWH0301240118004606
SCWH0301240105009785
SCWH0301240105022287
SCWH0301240105022355
SCWH0301240105022445
SCWH0301240105022444
SCWH0301240105023057
SCWH0301240703000273
SCWH0301240105023057
SCWH0301240703000273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</si>
  <si>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</si>
  <si>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</si>
  <si>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</si>
  <si>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
2024-08-27 09:02:00
2024-08-15 08:10:00
2024-08-19 08:10:00
2024-08-20 08:10:00
2024-07-16 08:10:00
2024-07-16 08:10:00
2024-07-26 08:10:00
2024-07-18 08:46:00
2024-07-19 08:10:00
2024-07-01 08:10:00
2024-07-09 08:10:00
2024-07-09 08:43:00
2023-05-19 20:25:10
2024-07-03 08:52:00
2024-07-16 08:10:00
2024-07-16 08:10:00
2024-07-26 08:10:00
2024-07-18 08:46:00
2024-07-19 08:10:00
2024-07-01 08:10:00
2024-07-09 08:10:00
2024-07-09 08:43:00
2023-05-19 20:25:10
2024-07-03 08:52:00
2024-08-27 09:02:00
2024-08-15 08:10:00
2024-08-19 08:10:00
2024-08-20 08:10:00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</si>
  <si>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SCWH0301240110002216
SCWH0301240704005690
SCWH0301240105023058
SCWH0301240110002208
SCWH0301240110002194
SCWH0301240701000779
SCWH0301240703000266
SCWH0301240703000284
SCWH0301240105023045
SCWH0301240703000273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</si>
  <si>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t>
  </si>
  <si>
    <t>#26-#27
#26-#27
#27-#28
#27-#28
#27-#28
#26-#27
#26-#27
#27-#28
#27-#28
#27-#28
#15-#16
#15-#16
#17-#18
#17-#18
#16-#17
#16-#17
#16-#17
#16-#17
#15-#16
#15-#16
#17-#18
#17-#18
#16-#17
#16-#17
#16-#17
#16-#17
#07-#08
#07-#08
#06-#07
#06-#07
#06-#07
#06-#07
#06-#07
#06-#07
#07-#08
#07-#08
#06-#07
#06-#07
#06-#07
#06-#07
#06-#07
#06-#07
#41-#42
#41-#42
#43-#44
#43-#44
#43-#44
#41-#42
#41-#42
#43-#44
#43-#44
#43-#44</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</si>
  <si>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</si>
  <si>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</si>
  <si>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</si>
  <si>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</si>
  <si>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</si>
  <si>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</si>
  <si>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</si>
  <si>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</si>
  <si>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</si>
  <si>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</si>
  <si>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</si>
  <si>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</si>
  <si>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</si>
  <si>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</si>
  <si>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</si>
  <si>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</si>
  <si>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</si>
  <si>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#92-#93
#92-#93
#106-#108
#103-#104
#106-#108
#103-#104
#73-#74
#73-#74
#43-#47
#43-#47</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</si>
  <si>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</si>
  <si>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</si>
  <si>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</si>
  <si>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</si>
  <si>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</si>
  <si>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</si>
  <si>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</si>
  <si>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</si>
  <si>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</si>
  <si>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</si>
  <si>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</si>
  <si>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</si>
  <si>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</si>
  <si>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t>
  </si>
  <si>
    <t>SCWH0301240110002212
SCWH0301240105023060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</si>
  <si>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</si>
  <si>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#33-#34
#33-#34
#33-#34
#33-#34
#33-#34
#33-#34
#15-#16
#15-#16
#17-#18
#17-#18
#16-#17
#16-#17
#16-#17
#16-#17
#15-#16
#15-#16
#17-#18
#17-#18
#16-#17
#16-#17
#16-#17
#16-#17
#07-#08
#07-#08
#06-#07
#06-#07
#06-#07
#06-#07
#06-#07
#06-#07
#07-#08
#07-#08
#06-#07
#06-#07
#06-#07
#06-#07
#06-#07
#06-#07
#19-#20
#05-#06
#06-#07
#55-#56
#07-#08
#17-#18
#45-#46
#45-#46</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</si>
  <si>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</si>
  <si>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</si>
  <si>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</si>
  <si>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</si>
  <si>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</si>
  <si>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</si>
  <si>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</si>
  <si>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</si>
  <si>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
2024-08-06 08:48:28
2024-08-15 08:10:00
2024-08-19 08:10:00
2024-08-13 08:38:00</t>
  </si>
  <si>
    <t>SCWH0301240110002212
SCWH0301240704005685
SCWH0301240105023066
SCWH0301240110002208
SCWH0301240110002233
SCWH0301240110001162
SCWH0301240110001171
SCWH0301240110001194
SCWH0301240110001173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</si>
  <si>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</si>
  <si>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</si>
  <si>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</si>
  <si>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
2024-08-09 08:52:00
2024-08-13 08:54:00
2024-08-06 08:48:28
2024-08-09 08:54:00
2024-07-31 08:28:00
2024-07-15 08:10:00
2024-07-29 08:10:00
2024-07-30 08:10:00
2024-07-17 08:10:00
2024-07-26 08:29:00
2024-07-26 08:30:00
2024-07-26 08:32:00
2024-07-02 08:16:00
2024-07-31 08:28:00
2024-07-15 08:10:00
2024-07-29 08:10:00
2024-07-30 08:10:00
2024-07-17 08:10:00
2024-07-26 08:29:00
2024-07-26 08:30:00
2024-07-26 08:32:00
2024-07-02 08:16:00
2024-08-09 08:52:00
2024-08-13 08:54:00
2024-08-06 08:48:28
2024-08-09 08:54:00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</si>
  <si>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
SCWH0301240110001166
SCWH0301240110001182
SCWH0301240110001162
SCWH0301240110001169
SCWH0301240110002212
SCWH0301240704005688
SCWH0301240105023043
SCWH0301240105023042
SCWH0301240105023041
SCWH0301240110002201
SCWH0301240110002200
SCWH0301240110002210
SCWH0301240701000742
SCWH0301240110002212
SCWH0301240704005688
SCWH0301240105023043
SCWH0301240105023042
SCWH0301240105023041
SCWH0301240110002201
SCWH0301240110002200
SCWH0301240110002210
SCWH0301240701000742
SCWH0301240110001166
SCWH0301240110001182
SCWH0301240110001162
SCWH0301240110001169</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</si>
  <si>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110kV棠农线#07-#08、110kV棠茶线#07-#08；导线连接位置红外测温：合成绝缘子（避雷器）红外测温：重要交叉跨越测温：110kV棠农线#07-#08、110kV棠茶线#07-#08；（2024年08月）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</si>
  <si>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
#07-#08
#07-#08
#07-#08
#07-#08</t>
  </si>
  <si>
    <t>棠茶线龙洞乙支线</t>
  </si>
  <si>
    <t>2024-01-17 09:28:26
2024-02-28 08:49:00
2024-07-29 08:10:00
2024-07-26 08:30:00
2024-08-13 08:54:00
2024-07-29 08:10:00
2024-07-26 08:30:00
2024-07-29 08:10:00
2024-07-26 08:30:00
2024-08-13 08:54:00</t>
  </si>
  <si>
    <t>SCWH0301240116015688
SCWH0301240110006721
SCWH0301240105023043
SCWH0301240110002200
SCWH0301240110001182
SCWH0301240105023043
SCWH0301240110002200
SCWH0301240105023043
SCWH0301240110002200
SCWH0301240110001182</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</si>
  <si>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t>
  </si>
  <si>
    <t>#28-#36
#04-#05
#26-#28
#28-#36
#04-#05
#26-#28</t>
  </si>
  <si>
    <t>棠农线</t>
  </si>
  <si>
    <t>2024-01-03 09:19:51
2024-02-29 08:10:00
2024-03-05 09:21:39
2024-07-26 08:32:00
2024-08-09 08:52:00
2024-07-26 08:32:00
2024-07-26 08:32:00
2024-08-09 08:52:00</t>
  </si>
  <si>
    <t>SCWH0301231226053901
SCWH0301240110006731
SCWH0301240118004619
SCWH0301240110002210
SCWH0301240110001166
SCWH0301240110002210
SCWH0301240110002210
SCWH0301240110001166</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</si>
  <si>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110kV棠农线#07-#08、110kV棠茶线#07-#08；110kV棠茶线#01-#46导线连接位置红外测温：合成绝缘子（避雷器）红外测温：重要交叉跨越测温：110kV棠农线#07-#08、110kV棠茶线#07-#08；110kV棠茶线#01-#46特巡；（2024年07月）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t>
  </si>
  <si>
    <t>#07-#08
#07-#08
#07-#08
#07-#08</t>
  </si>
  <si>
    <t>茶龙线</t>
  </si>
  <si>
    <t>2024-01-24 09:07:48
2024-02-28 09:12:00
2024-03-04 08:39:00
2024-03-22 09:07:25
2024-03-05 09:21:39
2024-04-03 09:14:37
2024-05-10 10:26:22
2024-06-06 08:41:00
2024-07-31 08:28:00
2024-07-17 08:10:00
2024-07-01 08:15:00
2024-07-26 08:29:00
2024-07-26 08:30:00
2024-08-13 08:54:00
2024-08-06 08:48:28
2024-08-09 08:54:00
2024-07-31 08:28:00
2024-07-17 08:10:00
2024-07-01 08:15:00
2024-07-26 08:29:00
2024-07-26 08:30:00
2024-07-31 08:28:00
2024-07-17 08:10:00
2024-07-01 08:15:00
2024-07-26 08:29:00
2024-07-26 08:30:00
2024-08-13 08:54:00
2024-08-06 08:48:28
2024-08-09 08:54:00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</si>
  <si>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SCWH0301240110002212
SCWH0301240704005679
SCWH0301240105023034
SCWH0301240110002201
SCWH0301240110002200
SCWH0301240110002212
SCWH0301240704005679
SCWH0301240105023034
SCWH0301240110002201
SCWH0301240110002200
SCWH0301240110001182
SCWH0301240110001162
SCWH0301240110001169</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</si>
  <si>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t>
  </si>
  <si>
    <t>#26-#27
#35-#37
#28-#33
#26-#27
#35-#37
#28-#33
#19-#20
#05-#06
#06-#07
#55-#56
#07-#08
#17-#18
#45-#46
#45-#46
#28-#36
#04-#05
#26-#28
#28-#36
#04-#05
#26-#28</t>
  </si>
  <si>
    <t>棠氮线</t>
  </si>
  <si>
    <t>钟辉</t>
  </si>
  <si>
    <t>2024-01-24 10:45:00
2024-04-10 09:52:21
2024-07-30 08:10:00
2024-08-20 08:11:00
2024-07-30 08:10:00
2024-07-30 08:10:00
2024-08-20 08:11:00</t>
  </si>
  <si>
    <t>SCWH0301240118004615
SCWH0301240118004629
SCWH0301240105023044
SCWH0301240110007521
SCWH0301240105023044
SCWH0301240105023044
SCWH0301240110007521</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</si>
  <si>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110kV棠氮线#01-#05；110kV奥氮棠华石线#01-#05导线连接位置红外测温：合成绝缘子（避雷器）红外测温：110kV麒燕甲线#01-#04；110kV麒燕乙线#01-#04；（2024年）
110kV棠氮线无人机巡视、测量作业：机巡线路巡视（4-6月点云测量）：（外委实施）110kV棠氮线#01-#05
110kV棠氮线无人机巡视、测量作业：机巡线路巡视（4-6月点云测量）：（外委实施）110kV棠氮线#01-#05
110kV棠氮线#01-#05；110kV奥氮棠华石线#01-#05导线连接位置红外测温：合成绝缘子（避雷器）红外测温：110kV麒燕甲线#01-#04；110kV麒燕乙线#01-#04；（2024年）
</t>
  </si>
  <si>
    <t>#01-#04
#01-#04
#01-#05
#01-#05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</si>
  <si>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</si>
  <si>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</si>
  <si>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</si>
  <si>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</si>
  <si>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</si>
  <si>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2024-08-20 08:11:00</t>
  </si>
  <si>
    <t>SCWH0301240105023033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</si>
  <si>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</si>
  <si>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</si>
  <si>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</si>
  <si>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</si>
  <si>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</si>
  <si>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</si>
  <si>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麒燕乙线</t>
  </si>
  <si>
    <t>2024-03-04 08:39:00
2024-07-18 08:10:00
2024-07-17 08:10:00
2024-08-20 08:10:00
2024-08-20 08:11:00
2024-07-18 08:10:00
2024-07-17 08:10:00
2024-07-18 08:10:00
2024-07-17 08:10:00
2024-08-20 08:10:00
2024-08-20 08:11:00</t>
  </si>
  <si>
    <t>SCWH0301240118004611
SCWH0301240110002196
SCWH0301240105023040
SCWH0301240110001174
SCWH0301240110007521
SCWH0301240110002196
SCWH0301240105023040
SCWH0301240110002196
SCWH0301240105023040
SCWH0301240110001174
SCWH0301240110007521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</si>
  <si>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t>
  </si>
  <si>
    <t>#01-#04
#01-#04
#01-#05
#01-#05
#01-#02</t>
  </si>
  <si>
    <t>重要（7-9月）、其余时段关注</t>
  </si>
  <si>
    <t>茶犀京线</t>
  </si>
  <si>
    <t>梁荣高</t>
  </si>
  <si>
    <t>2024-07-31 08:28:00
2024-07-04 08:10:00
2024-07-05 08:10:00
2024-07-18 08:50:00
2024-08-06 08:48:28
2024-06-20 08:33:00</t>
  </si>
  <si>
    <t>SCWH0301240110002212
SCWH0301240105023035
SCWH0301240105023036
SCWH0301240110002233
SCWH0301240110001162
SCWH0301240704005684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</si>
  <si>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t>
  </si>
  <si>
    <t>#19-#20
#05-#06
#06-#07
#55-#56
#07-#08
#17-#18
#45-#46
#45-#46</t>
  </si>
  <si>
    <t>茶犀京线白山甲支线</t>
  </si>
  <si>
    <t>2024-07-05 08:10:00
2024-06-20 08:33:00</t>
  </si>
  <si>
    <t>SCWH0301240105023036
SCWH0301240704005684</t>
  </si>
  <si>
    <t xml:space="preserve">110kV茶犀京线白山甲支线无人机巡视、测量作业：机巡线路巡视（4-6月点云测量）：（外委实施）110kV茶犀京线白山甲支线#00-#04
天河一组线路无人机精细化巡线：110kV茶犀京线白山甲支线#04、110kV犀茶线白山乙支线#04
</t>
  </si>
  <si>
    <t>#00-#04</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</si>
  <si>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</si>
  <si>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</si>
  <si>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</si>
  <si>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</si>
  <si>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</si>
  <si>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2024-07-31 08:28:00
2024-07-26 08:10:00
2024-07-18 08:50:00
2024-07-02 08:16:00
2024-08-06 08:48:28
2024-06-20 08:33:00
2024-08-06 09:00:00</t>
  </si>
  <si>
    <t>SCWH0301240110002212
SCWH0301240105023046
SCWH0301240110002233
SCWH0301240701000742
SCWH0301240110001162
SCWH0301240704005684
SCWH0301240719008154</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</si>
  <si>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广州导线连接位置红外测温：合成绝缘子（避雷器）红外测温：重要交叉跨越测温：220kV木麒甲乙线#45-#46、220kV木犀甲乙线#45-#46、110kV茶犀京线#17-#18、110kV犀茶线#07-#08；110kV棠茶线#55-#56、110kV茶龙线#06-#07、110kV茶犀京线#05-#06、110kV犀茶线#19-#20（2024年08月）
天河一组线路无人机精细化巡线：110kV茶犀京线白山甲支线#04、110kV犀茶线白山乙支线#04
110kV犀茶线、110kV棠汇华石线电缆红外检测：连续四周且每周内有3天及以上负载率超过80%线路红外测温检测。
</t>
  </si>
  <si>
    <t>犀茶线白山乙支线</t>
  </si>
  <si>
    <t>SCWH0301240704005684</t>
  </si>
  <si>
    <t>天河一组线路无人机精细化巡线：110kV茶犀京线白山甲支线#04、110kV犀茶线白山乙支线#04</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</si>
  <si>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</si>
  <si>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</si>
  <si>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</si>
  <si>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</si>
  <si>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</si>
  <si>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</si>
  <si>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</si>
  <si>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</si>
  <si>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</si>
  <si>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</si>
  <si>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</si>
  <si>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</si>
  <si>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</si>
  <si>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</si>
  <si>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</si>
  <si>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</si>
  <si>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</si>
  <si>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</si>
  <si>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2024-07-16 08:24:00
2024-07-09 08:24:00
2024-07-08 08:38:00
2024-07-04 08:49:00
2024-07-01 09:16:00
2024-07-16 08:24:00
2024-07-09 08:24:00
2024-07-08 08:38:00
2024-07-04 08:49:00
2024-07-01 09:16:00
2024-08-14 08:32:00
2024-08-06 08:18:00
2024-08-05 08:29:00
2024-08-01 09:05:00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</si>
  <si>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SCWH0301240625003877
SCWH0301240108013385
SCWH0301240625003880
SCWH0301240625003882
SCWH0301240625003876
SCWH0301240625003877
SCWH0301240108013385
SCWH0301240625003880
SCWH0301240625003882
SCWH0301240625003876
SCWH0301240725001147
SCWH0301240725001152
SCWH0301240725001153
SCWH0301240725001143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</si>
  <si>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</si>
  <si>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#29-#30
#31-#32
#13-#14
#15-#16
#15-#16
#15-#16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</si>
  <si>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</si>
  <si>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</si>
  <si>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</si>
  <si>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</si>
  <si>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</si>
  <si>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</si>
  <si>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2024-07-23 08:34:00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</si>
  <si>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SCWH0301240625003887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</si>
  <si>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</si>
  <si>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</si>
  <si>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重要（5-9月）、其余时段关注</t>
  </si>
  <si>
    <t>北嘉甲线</t>
  </si>
  <si>
    <t>梁嘉亮</t>
  </si>
  <si>
    <t>2024-07-10 08:57:00
2024-07-09 08:24:00
2024-07-09 08:23:00
2024-07-02 08:28:00
2024-07-02 08:29:00</t>
  </si>
  <si>
    <t>SCWH0301240108013383
SCWH0301240108013385
SCWH0301240108013382
SCWH0301240308009202
SCWH0301240108013384</t>
  </si>
  <si>
    <t xml:space="preserve">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</si>
  <si>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</si>
  <si>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</si>
  <si>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</si>
  <si>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</si>
  <si>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</si>
  <si>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</si>
  <si>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2024-07-22 09:51:32
2024-07-19 08:40:00
2024-07-19 08:41:00
2024-07-16 08:24:00
2024-07-10 08:57:00
2024-07-09 08:24:00
2024-07-09 08:23:00
2024-07-08 08:38:00
2024-07-02 08:28:00
2024-07-02 08:29:00
2024-08-29 08:32:00
2024-08-19 09:52:00
2024-08-13 08:29:00
2024-08-05 08:29:00
2024-08-02 08:28:00
2024-08-01 09:05:00</t>
  </si>
  <si>
    <t>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t>
  </si>
  <si>
    <t xml:space="preserve">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</si>
  <si>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
#15-#16
#05-#06
#05-#06
#12-#13
#12-#13
#10-#11
#08-#09
#15-#16
#01-#08</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</si>
  <si>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</si>
  <si>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</si>
  <si>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</si>
  <si>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</si>
  <si>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</si>
  <si>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</si>
  <si>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</si>
  <si>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</si>
  <si>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</si>
  <si>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#40-#42
#47-#48
#51-#52
#50-#52
#54-#56
#45-#46
#48-#50
#53-#54
#57-#59
#55-#58
#60-#62
#63-#64
#66-#67
#59-#60
#63-#64
#70-#72
#65-#67
#68-#69
#61-#62
#73-#75
#76-#77
#71-#72
#74-#75
#72-#73
#73-#77
#76-#77
#80-#81
#78-#82
#82-#87
#83-#87
#88-#92
#88-#90
#93-#95
#91-#92
#96-#97
#74-#77
#78-#81
#78-#87
#82-#92
#88-#92
#93-#97
#93-#99
#98-#104
#97-#99
#102-#104
#93-#96
#98-#101
#91-#92
#96-#97</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</si>
  <si>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</si>
  <si>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</si>
  <si>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</si>
  <si>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</si>
  <si>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</si>
  <si>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</si>
  <si>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</si>
  <si>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</si>
  <si>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#01-#07
#01-#07
#01-#07
#01-#07
#29-#30
#31-#32
#13-#14
#15-#16
#15-#16
#15-#16
#08-#12
#08-#12
#08-#12
#08-#12
#31-#37
#33-#39
#31-#37
#33-#39
#38-#44
#40-#47
#13-#21
#13-#21
#13-#21
#13-#21
#38-#40
#22-#26
#22-#26
#22-#25
#22-#26
#26-#30
#27-#32
#37-#38
#39-#40
#45-#49
#48-#53
#26-#30
#27-#32
#41-#44
#43-#47
#33-#34
#31-#32
#32-#33
#65-#66
#36-#37
#19-#20
#34-#35
#49-#50
#28-#29
#49-#50
#28-#29
#36-#37
#66-#67
#61-#62
#68-#69
#64-#65
#50-#58
#54-#62
#65-#71
#68-#72
#59-#64
#63-#67
#47-#48
#51-#52
#50-#52
#54-#56
#45-#46
#48-#50
#53-#54
#57-#59
#55-#58
#60-#62
#63-#64
#66-#67
#59-#60
#63-#64
#65-#67
#68-#69
#61-#62
#76-#77
#71-#72
#74-#75
#72-#73
#73-#77
#76-#77
#80-#81
#78-#82
#82-#87
#83-#87
#88-#92
#88-#90
#93-#95
#91-#92
#96-#97
#74-#77
#78-#81
#78-#87
#82-#92
#88-#92
#93-#97
#93-#99
#98-#104
#97-#99
#102-#104
#93-#96
#98-#101
#91-#92
#96-#97</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</si>
  <si>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</si>
  <si>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</si>
  <si>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2024-07-24 09:04:00
2024-07-23 08:26:00
2024-07-04 08:49:00
2024-07-24 09:04:00
2024-07-23 08:26:00
2024-07-04 08:49:00
2024-08-16 08:48:00
2024-08-16 08:38:00
2024-08-14 08:32:00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</si>
  <si>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SCWH0301240625003891
SCWH0301240625003879
SCWH0301240625003882
SCWH0301240625003891
SCWH0301240625003879
SCWH0301240625003882
SCWH0301240725001150
SCWH0301240725001154
SCWH0301240725001147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</si>
  <si>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</si>
  <si>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</si>
  <si>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</si>
  <si>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</si>
  <si>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</si>
  <si>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</si>
  <si>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</si>
  <si>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</si>
  <si>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
2024-08-12 08:34:00
2024-08-09 08:45:00</t>
  </si>
  <si>
    <t>SCWH0301240119000180
SCWH0301240108006431
SCWH0301240108013548
SCWH0301240108013427
SCWH0301240108013428
SCWH0301240105007939
SCWH0301240701000879
SCWH0301240701000880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</si>
  <si>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</si>
  <si>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</si>
  <si>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</si>
  <si>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
2024-07-23 08:26:00
2024-07-23 08:26:00</t>
  </si>
  <si>
    <t>SCWH0301240108004225
SCWH0301240108000990
SCWH0301240108013434
SCWH0301240105007909
SCWH0301240625003879
SCWH0301240625003879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</si>
  <si>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</si>
  <si>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</si>
  <si>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</si>
  <si>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</si>
  <si>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
2024-08-16 08:48:00
2024-08-01 09:01:00
2024-07-23 08:34:00
2024-07-23 08:34:00
2024-08-16 08:48:00
2024-08-01 09:01:00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</si>
  <si>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
SCWH0301240725001150
SCWH0301240725001151
SCWH0301240625003887
SCWH0301240625003887
SCWH0301240725001150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</si>
  <si>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白云导线连接位置红外测温：110kV茶汉甲线#22-#23;110kV茶观乙线#22-#23;110kV茶纲线#23-#24;220kV北茶甲乙线#45-#46，重要交叉跨越测温
。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</si>
  <si>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#45-#46
#23-#24
#22-#23
#22-#23</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</si>
  <si>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</si>
  <si>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</si>
  <si>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</si>
  <si>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</si>
  <si>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</si>
  <si>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</si>
  <si>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
2024-08-16 08:48:00
2024-08-14 08:32:00
2024-08-01 09:01:00
2024-07-23 08:34:00
2024-07-23 08:26:00
2024-07-04 08:49:00
2024-07-23 08:34:00
2024-07-23 08:26:00
2024-07-04 08:49:00
2024-08-16 08:48:00
2024-08-14 08:32:00
2024-08-01 09:01:00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</si>
  <si>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
SCWH0301240725001150
SCWH0301240725001147
SCWH0301240725001151
SCWH0301240625003887
SCWH0301240625003879
SCWH0301240625003882
SCWH0301240625003887
SCWH0301240625003879
SCWH0301240625003882
SCWH0301240725001150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</si>
  <si>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</si>
  <si>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
#45-#46
#23-#24
#22-#23
#22-#23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</si>
  <si>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</si>
  <si>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</si>
  <si>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</si>
  <si>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</si>
  <si>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</si>
  <si>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</si>
  <si>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</si>
  <si>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</si>
  <si>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</si>
  <si>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</si>
  <si>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</si>
  <si>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</si>
  <si>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</si>
  <si>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</si>
  <si>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</si>
  <si>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</si>
  <si>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2024-06-25 08:22:00
2024-06-14 08:29:00</t>
  </si>
  <si>
    <t>SCWH0301240105007920
SCWH0301240522012838</t>
  </si>
  <si>
    <t>汉嘉线龙归乙支线</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</si>
  <si>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</si>
  <si>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</si>
  <si>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</si>
  <si>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</si>
  <si>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</si>
  <si>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</si>
  <si>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</si>
  <si>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</si>
  <si>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2024-07-24 09:02:00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</si>
  <si>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SCWH0301240625003874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</si>
  <si>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</si>
  <si>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</si>
  <si>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</si>
  <si>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2024-07-24 09:02:00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</si>
  <si>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SCWH0301240625003874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</si>
  <si>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</si>
  <si>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</si>
  <si>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</si>
  <si>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</si>
  <si>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</si>
  <si>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</si>
  <si>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</si>
  <si>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</si>
  <si>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</si>
  <si>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</si>
  <si>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</si>
  <si>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</si>
  <si>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</si>
  <si>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2024-07-23 08:34:00
2024-07-04 08:49:00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</si>
  <si>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SCWH0301240625003887
SCWH0301240625003882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</si>
  <si>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</si>
  <si>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</si>
  <si>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</si>
  <si>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</si>
  <si>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</si>
  <si>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2024-07-24 09:02:00
2024-07-01 08:30:00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</si>
  <si>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SCWH0301240625003874
SCWH0301240625003888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</si>
  <si>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</si>
  <si>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</si>
  <si>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</si>
  <si>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2024-07-01 08:30:00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</si>
  <si>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SCWH0301240625003888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</si>
  <si>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</si>
  <si>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</si>
  <si>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</si>
  <si>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</si>
  <si>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</si>
  <si>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</si>
  <si>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</si>
  <si>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</si>
  <si>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</si>
  <si>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</si>
  <si>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</si>
  <si>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</si>
  <si>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</si>
  <si>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</si>
  <si>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</si>
  <si>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</si>
  <si>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</si>
  <si>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2024-07-25 11:21:00
2024-07-25 09:22:00
2024-07-25 08:30:00
2024-07-26 08:30:00
2024-07-26 08:32:00
2024-07-02 09:39:43
2024-07-24 09:03:00
2024-07-01 08:30:00
2024-08-26 08:21:00
2024-08-26 08:29:00</t>
  </si>
  <si>
    <t>SCWH0301240308009328
SCWH0301240308009321
SCWH0301240108013419
SCWH0301240308009329
SCWH0301240308009344
SCWH0301240308012922
SCWH0301240308010823
SCWH0301240625003888
SCWH0301240725001156
SCWH0301240719011971</t>
  </si>
  <si>
    <t xml:space="preserve">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</si>
  <si>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</si>
  <si>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2024-07-12 08:30:00
2024-07-12 08:30:00
2024-07-02 09:39:43
2024-07-24 09:02:00
2024-07-23 08:59:00
2024-07-01 08:30:00
2024-07-12 08:30:00
2024-07-12 08:30:00
2024-07-02 09:39:43
2024-07-24 09:02:00
2024-07-23 08:59:00
2024-07-01 08:30:00
2024-08-29 09:03:00
2024-08-23 08:14:00
2024-08-26 08:21:00
2024-08-26 08:29:00
2024-08-14 08:50:00
2024-08-14 08:49:00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</si>
  <si>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SCWH0301240308012920
SCWH0301240308012914
SCWH0301240308012922
SCWH0301240625003874
SCWH0301240108013369
SCWH0301240625003888
SCWH0301240308012920
SCWH0301240308012914
SCWH0301240308012922
SCWH0301240625003874
SCWH0301240108013369
SCWH0301240625003888
SCWH0301240515000831
SCWH0301240515000841
SCWH0301240725001156
SCWH0301240719011971
SCWH0301240719011884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</si>
  <si>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</si>
  <si>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</si>
  <si>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</si>
  <si>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</si>
  <si>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</si>
  <si>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</si>
  <si>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</si>
  <si>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2024-07-24 09:02:00
2024-07-22 08:43:00
2024-07-12 08:59:00
2024-07-11 08:30:00
2024-08-14 08:49:00</t>
  </si>
  <si>
    <t>SCWH0301240625003874
SCWH0301240108013411
SCWH0301240108013421
SCWH0301240108013420
SCWH0301240725001144</t>
  </si>
  <si>
    <t xml:space="preserve">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</si>
  <si>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</si>
  <si>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</si>
  <si>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</si>
  <si>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</si>
  <si>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</si>
  <si>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</si>
  <si>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</si>
  <si>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</si>
  <si>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</si>
  <si>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</si>
  <si>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</si>
  <si>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</si>
  <si>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</si>
  <si>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</si>
  <si>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2024-07-12 08:41:00
2024-07-12 08:41:00
2024-08-01 08:28:00</t>
  </si>
  <si>
    <t>SCWH0301231225030439
SCWH0301231225030676
SCWH0301240105004399
SCWH0301240108013354
SCWH0301240304014684
SCWH0301240422000205
SCWH0301240329039540
SCWH0301240423004420
SCWH0301240522012838
SCWH0301240625003881
SCWH0301240725001141
SCWH0301240625003881
SCWH0301240625003881
SCWH0301240725001141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</si>
  <si>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</si>
  <si>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</si>
  <si>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</si>
  <si>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</si>
  <si>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</si>
  <si>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</si>
  <si>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</si>
  <si>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</si>
  <si>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</si>
  <si>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2024-07-12 08:41:00
2024-07-11 08:55:00
2024-07-12 08:41:00
2024-07-11 08:55:00
2024-08-20 08:26:00
2024-08-13 08:30:00
2024-08-13 08:29:00
2024-08-08 08:27:00
2024-08-08 08:27:00
2024-08-01 08:28:00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</si>
  <si>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SCWH0301240625003881
SCWH0301240625003875
SCWH0301240625003881
SCWH0301240625003875
SCWH0301240701000431
SCWH0301240701000432
SCWH0301240701000433
SCWH0301240701000430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</si>
  <si>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</si>
  <si>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#20-#28
#01-#08
#09-#19
#29-#40</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</si>
  <si>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</si>
  <si>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</si>
  <si>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</si>
  <si>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</si>
  <si>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2024-07-24 09:04:00
2024-07-24 08:22:00
2024-07-19 08:14:44
2024-07-18 08:33:00
2024-07-17 08:16:00
2024-07-16 08:18:00
2024-07-15 08:20:00
2024-07-12 08:41:00
2024-07-02 08:28:00
2024-08-19 08:33:00
2024-08-13 08:29:00
2024-08-01 08:28:00</t>
  </si>
  <si>
    <t>SCWH0301240625003891
SCWH0301240108013400
SCWH0301240108013408
SCWH0301240108013386
SCWH0301240108013402
SCWH0301240108013373
SCWH0301240108013374
SCWH0301240625003881
SCWH0301240108013401
SCWH0301240725001145
SCWH0301240701000433
SCWH0301240725001141</t>
  </si>
  <si>
    <t xml:space="preserve">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</si>
  <si>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#01-#08</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</si>
  <si>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</si>
  <si>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</si>
  <si>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2024-07-12 08:41:00
2024-07-12 09:00:00
2024-07-11 08:55:00
2024-07-12 08:41:00
2024-07-12 09:00:00
2024-07-11 08:55:00
2024-08-19 08:33:00
2024-08-08 08:27:00
2024-08-01 08:28:00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</si>
  <si>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SCWH0301240625003881
SCWH0301240625003890
SCWH0301240625003875
SCWH0301240625003881
SCWH0301240625003890
SCWH0301240625003875
SCWH0301240725001146
SCWH0301240725001142
SCWH0301240725001141</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</si>
  <si>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</si>
  <si>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
#09-#10
#27-#28</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</si>
  <si>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</si>
  <si>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</si>
  <si>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</si>
  <si>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</si>
  <si>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</si>
  <si>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2024-07-22 08:40:00
2024-07-19 08:40:00
2024-07-19 08:42:00
2024-07-19 08:41:00
2024-07-16 08:24:00
2024-07-11 08:31:00
2024-07-10 08:52:00
2024-07-03 08:35:00
2024-07-03 08:45:00
2024-07-01 09:16:00
2024-07-02 08:28:00
2024-07-01 08:38:00
2024-07-01 08:18:00
2024-08-06 08:18:00
2024-08-05 08:29:00
2024-08-02 08:28:00</t>
  </si>
  <si>
    <t>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t>
  </si>
  <si>
    <t xml:space="preserve">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</si>
  <si>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
#15-#16
#05-#06
#05-#06
#12-#13
#12-#13
#10-#11
#08-#09
#15-#16
#29-#30
#31-#32
#13-#14
#15-#16
#15-#16
#15-#16</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</si>
  <si>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</si>
  <si>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</si>
  <si>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</si>
  <si>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</si>
  <si>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2024-07-19 08:40:00
2024-07-19 08:42:00
2024-07-19 08:41:00
2024-07-10 08:52:00
2024-08-02 08:28:00</t>
  </si>
  <si>
    <t>SCWH0301240713000422
SCWH0301240108013395
SCWH0301240625003873
SCWH0301240108013399
SCWH0301240725001149</t>
  </si>
  <si>
    <t xml:space="preserve">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</si>
  <si>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</si>
  <si>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</si>
  <si>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2024-07-12 08:41:00
2024-07-11 08:55:00
2024-07-12 08:41:00
2024-07-11 08:55:00
2024-08-08 08:27:00
2024-08-01 08:28:00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</si>
  <si>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SCWH0301240625003881
SCWH0301240625003875
SCWH0301240625003881
SCWH0301240625003875
SCWH0301240725001142
SCWH0301240725001141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</si>
  <si>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t>
  </si>
  <si>
    <t>#03-#04
#11-#12
#07-#08
#03-#04
#03-#04
#03-#04
#03-#04
#17-#18
#16-#17
#13-#14
#18-#19
#17-#18
#14-#15
#24-#25
#23-#24
#20-#21</t>
  </si>
  <si>
    <t>井马岭线</t>
  </si>
  <si>
    <t>2024-01-25 10:20:00
2024-02-05 08:47:00
2024-02-05 08:47:00
2024-02-04 09:14:07
2024-02-01 09:28:10
2024-02-04 08:39:00
2024-02-04 08:40:00
2024-03-20 08:43:00
2024-04-08 08:22:00
2024-05-09 09:05:00
2024-06-27 08:24:00
2024-06-06 08:23:00
2024-07-23 08:44:00
2024-08-01 09:30:00
2024-07-23 08:44:00
2024-07-23 08:44:00
2024-08-01 09:30:00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</si>
  <si>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SCWH0301240625003878
SCWH0301240625003878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</si>
  <si>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</si>
  <si>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</si>
  <si>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</si>
  <si>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</si>
  <si>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</si>
  <si>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</si>
  <si>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</si>
  <si>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</si>
  <si>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</si>
  <si>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</si>
  <si>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</si>
  <si>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</si>
  <si>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</si>
  <si>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</si>
  <si>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</si>
  <si>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</si>
  <si>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</si>
  <si>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</si>
  <si>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</si>
  <si>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</si>
  <si>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
2024-08-19 08:33:00
2024-08-19 08:31:00
2024-08-01 09:30:00
2024-07-23 08:44:00
2024-07-12 09:00:00
2024-07-23 08:44:00
2024-07-12 09:00:00
2024-08-19 08:33:00
2024-08-19 08:31:00
2024-08-01 09:30:00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</si>
  <si>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
SCWH0301240725001146
SCWH0301240713000419
SCWH0301240725001159
SCWH0301240625003878
SCWH0301240625003890
SCWH0301240625003878
SCWH0301240625003890
SCWH0301240725001146
SCWH0301240713000419
SCWH0301240725001159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</si>
  <si>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白云导线连接位置红外测温：110kV井马岭线#14-#15;110kV旋石线#27-#28，重要交叉跨越测温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白云导线连接位置红外测温：110kV嘉马岭#27-#28,110kV旋石线#09-#10重要交叉跨越测温
白云导线连接位置红外测温：110kV井马岭线#14-#15;110kV旋石线#27-#28，重要交叉跨越测温，110kV旋石线大负荷抽测
</t>
  </si>
  <si>
    <t>#27-#28
#14-#15
#09-#10
#27-#28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</si>
  <si>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</si>
  <si>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</si>
  <si>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</si>
  <si>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</si>
  <si>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</si>
  <si>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</si>
  <si>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</si>
  <si>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</si>
  <si>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</si>
  <si>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</si>
  <si>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</si>
  <si>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</si>
  <si>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</si>
  <si>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</si>
  <si>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</si>
  <si>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</si>
  <si>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</si>
  <si>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</si>
  <si>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</si>
  <si>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</si>
  <si>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</si>
  <si>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</si>
  <si>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2024-07-12 08:30:00
2024-07-01 10:02:00
2024-07-12 08:30:00
2024-07-02 09:39:43</t>
  </si>
  <si>
    <t>SCWH0301240308012920
SCWH0301240308012890
SCWH0301240308012914
SCWH0301240308012922</t>
  </si>
  <si>
    <t xml:space="preserve">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</si>
  <si>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</si>
  <si>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</si>
  <si>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</si>
  <si>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</si>
  <si>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</si>
  <si>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SCWH0301240105007935</t>
  </si>
  <si>
    <t>110kV汉钟线马沥乙支线无人机巡视、测量作业：机巡线路巡视（4-6月点云测量）：（Ⅲ级）110kV汉钟线马沥乙支线</t>
  </si>
  <si>
    <t>SCWH0301240108013421</t>
  </si>
  <si>
    <t>白云导线连接位置红外测温：合成绝缘子（避雷器）红外测温：110kV汉钟线#01-#04、110kV汉钟线马沥乙支线#00-#08（2024年第二次）110kV汉钟乙线#01-#04。十五运会保供电（筹备阶段）第二轮特巡测温。</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</si>
  <si>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</si>
  <si>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</si>
  <si>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2024-07-24 09:02:00
2024-07-22 08:43:00
2024-07-12 08:59:00
2024-07-11 08:30:00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</si>
  <si>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SCWH0301240625003874
SCWH0301240108013411
SCWH0301240108013421
SCWH0301240108013420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</si>
  <si>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</si>
  <si>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</si>
  <si>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</si>
  <si>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</si>
  <si>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</si>
  <si>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</si>
  <si>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</si>
  <si>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</si>
  <si>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</si>
  <si>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</si>
  <si>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</si>
  <si>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</si>
  <si>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</si>
  <si>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2024-07-15 08:40:00
2024-07-19 08:53:00
2024-07-01 08:32:00
2024-08-21 08:44:00
2024-08-20 08:33:00
2024-08-01 08:30:00
2024-08-08 08:46:00</t>
  </si>
  <si>
    <t>SCWH0301240710004576
SCWH0301240104003014
SCWH0301240104003008
SCWH0301240104003165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</si>
  <si>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</si>
  <si>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#54-#55
#19-#20
#18-#19
#55-#56
#20-#21</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</si>
  <si>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</si>
  <si>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</si>
  <si>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</si>
  <si>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</si>
  <si>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</si>
  <si>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</si>
  <si>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SCWH0301240108005862</t>
  </si>
  <si>
    <t>220kV北石甲线；无人机精细化巡线：机巡线路巡视（7-9月精细化）：(Ⅳ（7-9月Ⅱ）级)220kV北石甲线#32-#48；</t>
  </si>
  <si>
    <t>#32-#48</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</si>
  <si>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</si>
  <si>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</si>
  <si>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</si>
  <si>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</si>
  <si>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</si>
  <si>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2024-07-15 08:40:00
2024-07-19 08:54:00
2024-07-19 08:53:00
2024-07-10 09:43:00
2024-07-01 08:32:00
2024-08-21 08:44:00
2024-08-22 09:07:00
2024-08-20 08:33:00
2024-08-01 08:30:00
2024-08-08 08:46:00
2024-08-02 08:20:00</t>
  </si>
  <si>
    <t>SCWH0301240710004576
SCWH0301240104003018
SCWH0301240104003014
SCWH0301240104003015
SCWH0301240104003008
SCWH0301240104003165
SCWH0301240104003162
SCWH0301240729002279
SCWH0301240729002276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</si>
  <si>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</si>
  <si>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#14-#15
#03-#04
#07-#08
#85-#86
#54-#55
#19-#20
#18-#19
#55-#56
#20-#21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</si>
  <si>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</si>
  <si>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</si>
  <si>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</si>
  <si>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</si>
  <si>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</si>
  <si>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</si>
  <si>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SCWH0301240108005861</t>
  </si>
  <si>
    <t>220kV北浔甲线；无人机精细化巡线：机巡线路巡视（7-9月精细化）：(Ⅱ级)220kV北浔甲线#26-#33；</t>
  </si>
  <si>
    <t>#26-#33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</si>
  <si>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</si>
  <si>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</si>
  <si>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</si>
  <si>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</si>
  <si>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</si>
  <si>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2024-07-15 08:40:00
2024-07-22 08:22:00
2024-07-12 09:23:04
2024-07-19 08:53:00
2024-07-03 08:21:00
2024-07-10 09:43:00
2024-07-01 08:32:00
2024-08-21 08:44:00
2024-08-22 09:07:00
2024-08-20 08:33:00
2024-08-01 08:30:00
2024-08-12 08:31:00
2024-08-08 08:46:00
2024-08-02 08:20:00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</si>
  <si>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</si>
  <si>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</si>
  <si>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#20-#23
#16-#17
#02-#03
#34-#35
#30-#31
#28-#29
#20-#23
#16-#17
#02-#03
#34-#35
#30-#31
#28-#29
#20-#23
#17-#18
#01-#02
#58-#61
#53-#55
#24-#27
#16-#20
#11-#12
#02-#03
#31-#32
#22-#23
#18-#19
#14-#17
#07-#09
#05-#06
#03-#04
#01-#02
#59-#62
#54-#56
#24-#28
#17-#21
#12-#13
#06-#07
#02-#03
#11-#12
#04-#05
#31-#32
#125-#126
#96-#97
#10-#11
#10-#12
#01-#52
#01-#23
#01-#23
#05-#06
#09-#10
#11-#12
#00-#01
#01-#25
#01-#16
#01-#02
#05-#07
#01-#45
#01-#02
#06-#07
#06-#08
#01-#35
#01-#90
#01-#127
#01-#35
#01-#44
#01-#23
#01-#32
#01-#16
#71-#101
#74-#105
#07-#08
#02-#03
#09-#10
#35-#36
#20-#21
#20-#21
#20-#21
#18-#19
#14-#15
#03-#04
#85-#86
#54-#55
#19-#20
#31-#32
#07-#08
#97-#98
#55-#56
#20-#21
#86-#87
#92-#93
#31-#32
#96-#97
#54-#55
#19-#20
#18-#19
#55-#56
#20-#21</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</si>
  <si>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</si>
  <si>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</si>
  <si>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</si>
  <si>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</si>
  <si>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</si>
  <si>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</si>
  <si>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</si>
  <si>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</si>
  <si>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</si>
  <si>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</si>
  <si>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</si>
  <si>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</si>
  <si>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</si>
  <si>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</si>
  <si>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</si>
  <si>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</si>
  <si>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</si>
  <si>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</si>
  <si>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</si>
  <si>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</si>
  <si>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</si>
  <si>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</si>
  <si>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</si>
  <si>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</si>
  <si>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</si>
  <si>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</si>
  <si>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</si>
  <si>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#10-#12
#12-#18
#12-#18
#03-#11
#03-#11
#12-#18
#12-#18
#03-#11
#03-#11
#00-#02
#00-#02
#06-#20
#06-#20
#01-#05
#00-#02
#00-#02
#06-#20
#06-#20
#01-#05
#01-#05
#00-#02
#00-#02
#06-#20
#06-#20
#01-#05
#21-#27
#21-#27
#21-#27
#21-#27
#10-#11
#10-#12
#01-#52
#01-#23
#01-#23
#05-#06
#09-#10
#11-#12
#00-#01
#01-#25
#01-#16
#01-#02
#05-#07
#01-#45
#01-#02
#06-#07
#06-#08
#01-#35
#01-#90
#01-#127
#01-#35
#01-#44
#01-#23
#01-#32
#01-#16
#71-#101
#74-#105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</si>
  <si>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</si>
  <si>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</si>
  <si>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</si>
  <si>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</si>
  <si>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</si>
  <si>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</si>
  <si>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</si>
  <si>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</si>
  <si>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</si>
  <si>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</si>
  <si>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</si>
  <si>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</si>
  <si>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</si>
  <si>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</si>
  <si>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</si>
  <si>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</si>
  <si>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</si>
  <si>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</si>
  <si>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</si>
  <si>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</si>
  <si>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</si>
  <si>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</si>
  <si>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</si>
  <si>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#11-#12
#51-#52
#10-#11
#10-#12
#01-#52
#01-#23
#01-#23
#05-#06
#09-#10
#11-#12
#00-#01
#01-#25
#01-#16
#01-#02
#05-#07
#01-#45
#01-#02
#06-#07
#06-#08
#01-#35
#01-#90
#01-#127
#01-#35
#01-#44
#01-#23
#01-#32
#01-#16
#71-#101
#74-#105
#07-#08
#02-#03
#09-#10
#35-#36
#20-#21
#20-#21
#20-#21
#18-#19
#14-#15
#03-#04
#85-#86
#54-#55
#19-#20
#31-#32
#07-#08
#97-#98
#55-#56
#20-#21
#86-#87
#92-#93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</si>
  <si>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</si>
  <si>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</si>
  <si>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</si>
  <si>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</si>
  <si>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</si>
  <si>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</si>
  <si>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</si>
  <si>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</si>
  <si>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</si>
  <si>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</si>
  <si>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</si>
  <si>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2024-07-15 08:40:00
2024-07-19 08:55:00
2024-07-01 09:24:27
2024-07-01 08:32:00
2024-07-15 08:40:00
2024-07-19 08:55:00
2024-07-01 09:24:27
2024-07-01 08:32:00
2024-08-21 08:41:00
2024-08-20 08:33:00
2024-08-01 08:30:00
2024-08-08 08:46:00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</si>
  <si>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SCWH0301240710004576
SCWH0301240104003006
SCWH0301240108005854
SCWH0301240104003008
SCWH0301240710004576
SCWH0301240104003006
SCWH0301240108005854
SCWH0301240104003008
SCWH0301240104003160
SCWH0301240729002279
SCWH0301240729002276
SCWH0301240104003161</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</si>
  <si>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</si>
  <si>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#07-#08
#02-#03
#09-#10
#35-#36
#20-#21
#20-#21
#20-#21
#18-#19
#14-#15
#03-#04
#85-#86
#54-#55
#19-#20
#31-#32
#07-#08
#97-#98
#55-#56
#20-#21
#86-#87
#92-#93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</si>
  <si>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</si>
  <si>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</si>
  <si>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</si>
  <si>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</si>
  <si>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</si>
  <si>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t>
  </si>
  <si>
    <t>SCWH0301240710004576
SCWH0301240104003006
SCWH0301240104003008
SCWH0301240104003160
SCWH0301240729002279
SCWH0301240729002276
SCWH0301240104003161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</si>
  <si>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t>
  </si>
  <si>
    <t>郭江线神山乙支线</t>
  </si>
  <si>
    <t>2024-03-06 09:09:55
2024-03-06 09:09:55
2024-03-22 08:51:00
2024-06-24 08:30:00
2024-07-01 09:24:27
2024-07-01 09:24:27
2024-07-01 09:24:27</t>
  </si>
  <si>
    <t>SCWH0301240104004894
SCWH0301240105010306
SCWH0301240104005119
SCWH0301240108005919
SCWH0301240108005854
SCWH0301240108005854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</si>
  <si>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110kV郭江线神山乙支线；无人机精细化巡线：机巡线路巡视（7-9月精细化）：(Ⅱ级)110kV蚌江乙线神山乙支线#00-#11；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</si>
  <si>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</si>
  <si>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</si>
  <si>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</si>
  <si>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</si>
  <si>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</si>
  <si>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</si>
  <si>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t>
  </si>
  <si>
    <t>SCWH0301240104003017
SCWH0301240710004576
SCWH0301240104003012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</si>
  <si>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</si>
  <si>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</si>
  <si>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</si>
  <si>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</si>
  <si>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</si>
  <si>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</si>
  <si>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</si>
  <si>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t>
  </si>
  <si>
    <t>SCWH0301240104003017
SCWH0301240710004576
SCWH0301240716001305
SCWH0301240104003004
SCWH0301240104003012
SCWH0301240729002279
SCWH0301240729002276
SCWH0301240104003168
SCWH0301240104003169</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</si>
  <si>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</si>
  <si>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#35-#36
#20-#21
#20-#21
#20-#21
#18-#19
#14-#15
#03-#04
#85-#86
#54-#55
#19-#20
#31-#32
#07-#08
#97-#98
#55-#56
#20-#21
#86-#87
#92-#93</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</si>
  <si>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</si>
  <si>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</si>
  <si>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</si>
  <si>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</si>
  <si>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</si>
  <si>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</si>
  <si>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2024-07-24 08:29:00
2024-07-15 08:40:00
2024-07-24 08:29:00
2024-07-15 08:40:00
2024-08-01 08:30:00
2024-08-13 08:49:00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</si>
  <si>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SCWH0301240104003017
SCWH0301240710004576
SCWH0301240104003017
SCWH0301240710004576
SCWH0301240729002276
SCWH0301240104003168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</si>
  <si>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t>
  </si>
  <si>
    <t>#05-#06
#25-#26
#16-#17
#08-#09
#05-#06
#25-#26
#16-#17
#08-#09
#05-#06
#10-#11
#10-#12
#01-#52
#01-#23
#01-#23
#05-#06
#09-#10
#11-#12
#00-#01
#01-#25
#01-#16
#01-#02
#05-#07
#01-#45
#01-#02
#06-#07
#06-#08
#01-#35
#01-#90
#01-#127
#01-#35
#01-#44
#01-#23
#01-#32
#01-#16
#71-#101
#74-#105</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</si>
  <si>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</si>
  <si>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</si>
  <si>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</si>
  <si>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</si>
  <si>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</si>
  <si>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t>
  </si>
  <si>
    <t>SCWH0301240620000119
SCWH0301240718007301</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</si>
  <si>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</si>
  <si>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</si>
  <si>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</si>
  <si>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</si>
  <si>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</si>
  <si>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</si>
  <si>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</si>
  <si>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</si>
  <si>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</si>
  <si>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</si>
  <si>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</si>
  <si>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</si>
  <si>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</si>
  <si>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</si>
  <si>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
2024-08-01 08:30:00
2024-08-05 08:39:00
2024-07-15 08:40:00
2024-07-15 08:40:00
2024-08-01 08:30:00
2024-08-05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</si>
  <si>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
SCWH0301240729002276
SCWH0301240104003159
SCWH0301240710004576
SCWH0301240710004576
SCWH0301240729002276
SCWH0301240104003159</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</si>
  <si>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</si>
  <si>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
#10-#11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</si>
  <si>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</si>
  <si>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</si>
  <si>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</si>
  <si>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</si>
  <si>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</si>
  <si>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</si>
  <si>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</si>
  <si>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t>
  </si>
  <si>
    <t>#98-#99
#93-#94
#86-#89
#82-#84
#74-#77
#71-#72
#102-#103
#97-#98
#91-#94
#86-#89
#78-#80
#74-#75
#10-#11
#10-#12
#01-#52
#01-#23
#01-#23
#05-#06
#09-#10
#11-#12
#00-#01
#01-#25
#01-#16
#01-#02
#05-#07
#01-#45
#01-#02
#06-#07
#06-#08
#01-#35
#01-#90
#01-#127
#01-#35
#01-#44
#01-#23
#01-#32
#01-#16
#71-#101
#74-#105
#07-#08
#02-#03
#09-#10
#35-#36
#20-#21
#20-#21
#20-#21
#18-#19
#14-#15
#03-#04
#85-#86
#54-#55
#19-#20
#31-#32
#07-#08
#97-#98
#55-#56
#20-#21
#86-#87
#92-#93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</si>
  <si>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</si>
  <si>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</si>
  <si>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</si>
  <si>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</si>
  <si>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</si>
  <si>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</si>
  <si>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</si>
  <si>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</si>
  <si>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</si>
  <si>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</si>
  <si>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2024-07-24 08:31:00
2024-07-15 08:40:00
2024-07-17 08:24:00
2024-08-01 08:30:00
2024-08-05 08:39:00</t>
  </si>
  <si>
    <t>SCWH0301240104003019
SCWH0301240710004576
SCWH0301240715001417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</si>
  <si>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</si>
  <si>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</si>
  <si>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</si>
  <si>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</si>
  <si>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</si>
  <si>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</si>
  <si>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2024-07-24 08:31:00
2024-07-17 08:24:00
2024-08-05 08:39:00</t>
  </si>
  <si>
    <t>SCWH0301240104003019
SCWH0301240715001417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</si>
  <si>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</si>
  <si>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#05-#07
#00-#01
#00-#01
#15-#16
#11-#12
#02-#03
#11-#12
#02-#03
#09-#10</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</si>
  <si>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</si>
  <si>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</si>
  <si>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</si>
  <si>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</si>
  <si>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</si>
  <si>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</si>
  <si>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</si>
  <si>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</si>
  <si>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#00-#08
#12-#19
#09-#10
#05-#07
#00-#01
#00-#01
#15-#16
#11-#12
#02-#03
#11-#12
#02-#03
#09-#10
#10-#12
#10-#12
#10-#13
#27-#30
#00-#08
#09-#10
#00-#08
#12-#19
#01-#11
#14-#18
#20-#26
#14-#18
#20-#26
#01-#11
#14-#18
#20-#26
#10-#11
#10-#12
#01-#52
#01-#23
#01-#23
#05-#06
#09-#10
#11-#12
#00-#01
#01-#25
#01-#16
#01-#02
#05-#07
#01-#45
#01-#02
#06-#07
#06-#08
#01-#35
#01-#90
#01-#127
#01-#35
#01-#44
#01-#23
#01-#32
#01-#16
#71-#101
#74-#105</t>
  </si>
  <si>
    <t>罗石线同德甲支线</t>
  </si>
  <si>
    <t>2024-07-24 08:31:00
2024-08-05 09:02:11
2024-08-05 09:27:29
2024-08-05 09:02:11
2024-08-05 08:39:00
2024-08-05 08:32:00
2024-08-05 08:32:00</t>
  </si>
  <si>
    <t>SCWH0301240104003019
SCWH0301240104013991
SCWH0301240104013999
SCWH0301240108005872
SCWH0301240104003159
SCWH0301240104013989
SCWH0301240104013994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</si>
  <si>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t>
  </si>
  <si>
    <t>#00-#08
#12-#19
#09-#10
#05-#07
#00-#01
#00-#01
#15-#16
#11-#12
#02-#03
#11-#12
#02-#03
#09-#10
#00-#08
#09-#10
#00-#08
#12-#19</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</si>
  <si>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</si>
  <si>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</si>
  <si>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</si>
  <si>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</si>
  <si>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</si>
  <si>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t>
  </si>
  <si>
    <t>SCWH0301240710004576
SCWH0301240716001305
SCWH0301240104003004
SCWH0301240104003012
SCWH0301240729002279
SCWH0301240729002276
SCWH0301240104003169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</si>
  <si>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</si>
  <si>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</si>
  <si>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</si>
  <si>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2024-07-15 08:40:00
2024-07-09 09:47:00
2024-07-15 08:40:00
2024-07-09 09:47:00
2024-08-01 08:30:00
2024-08-01 08:17:39</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</si>
  <si>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SCWH0301240710004576
SCWH0301240104003012
SCWH0301240710004576
SCWH0301240104003012
SCWH0301240729002276
SCWH0301240104003169</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</si>
  <si>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</si>
  <si>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</si>
  <si>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</si>
  <si>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</si>
  <si>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</si>
  <si>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</si>
  <si>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</si>
  <si>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</si>
  <si>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
2024-08-01 08:30:00
2024-08-05 08:39:00
2024-07-24 08:31:00
2024-07-15 08:40:00
2024-07-17 08:24:00
2024-07-24 08:31:00
2024-07-15 08:40:00
2024-07-17 08:24:00
2024-08-01 08:30:00
2024-08-05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</si>
  <si>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
SCWH0301240729002276
SCWH0301240104003159
SCWH0301240104003019
SCWH0301240710004576
SCWH0301240716001305
SCWH0301240104003019
SCWH0301240710004576
SCWH0301240716001305
SCWH0301240729002276
SCWH0301240104003159</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</si>
  <si>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</si>
  <si>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</si>
  <si>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</si>
  <si>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</si>
  <si>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</si>
  <si>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</si>
  <si>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2024-07-24 08:31:00
2024-08-05 10:14:35
2024-08-06 08:27:00
2024-08-06 08:28:00
2024-08-02 09:37:45
2024-08-05 08:39:00
2024-08-02 08:57:21
2024-08-02 08:46:00
2024-08-02 08:47:00</t>
  </si>
  <si>
    <t>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</si>
  <si>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</si>
  <si>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</si>
  <si>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</si>
  <si>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</si>
  <si>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</si>
  <si>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</si>
  <si>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</si>
  <si>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</si>
  <si>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2024-07-15 08:40:00
2024-07-22 08:22:00
2024-07-19 08:54:00
2024-07-03 08:21:00
2024-07-10 09:43:00
2024-07-15 08:40:00
2024-07-22 08:22:00
2024-07-19 08:54:00
2024-07-03 08:21:00
2024-07-10 09:43:00
2024-08-22 09:07:00
2024-08-22 09:07:00
2024-08-20 08:33:00
2024-08-01 08:30:00
2024-08-12 08:31:00
2024-08-02 08:20:00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</si>
  <si>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SCWH0301240710004576
SCWH0301240104003013
SCWH0301240104003018
SCWH0301240104003009
SCWH0301240104003015
SCWH0301240710004576
SCWH0301240104003013
SCWH0301240104003018
SCWH0301240104003009
SCWH0301240104003015
SCWH0301240104003170
SCWH0301240104003162
SCWH0301240729002279
SCWH0301240729002276
SCWH0301240104003156
SCWH0301240104003163</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</si>
  <si>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t>
  </si>
  <si>
    <t>#32-#33
#14-#15
#03-#05
#14-#15
#07-#08
#85-#86
#80-#81
#72-#73
#93-#94
#72-#74
#11-#12
#04-#05
#31-#32
#125-#126
#96-#97
#10-#11
#10-#12
#01-#52
#01-#23
#01-#23
#05-#06
#09-#10
#11-#12
#00-#01
#01-#25
#01-#16
#01-#02
#05-#07
#01-#45
#01-#02
#06-#07
#06-#08
#01-#35
#01-#90
#01-#127
#01-#35
#01-#44
#01-#23
#01-#32
#01-#16
#71-#101
#74-#105
#07-#08
#02-#03
#09-#10
#35-#36
#20-#21
#20-#21
#20-#21
#18-#19
#14-#15
#03-#04
#85-#86
#54-#55
#19-#20
#31-#32
#07-#08
#97-#98
#55-#56
#20-#21
#86-#87
#92-#93
#14-#15
#03-#04
#07-#08
#85-#86
#31-#32
#96-#97</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</si>
  <si>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</si>
  <si>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</si>
  <si>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</si>
  <si>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</si>
  <si>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</si>
  <si>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</si>
  <si>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</si>
  <si>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</si>
  <si>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</si>
  <si>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</si>
  <si>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2024-07-17 08:24:00
2024-08-02 09:37:45
2024-08-02 08:57:21
2024-08-02 08:46:00
2024-08-02 08:47:00</t>
  </si>
  <si>
    <t>SCWH0301240716001305
SCWH0301240104013998
SCWH0301240104013996
SCWH0301240104013987
SCWH0301240104013988</t>
  </si>
  <si>
    <t xml:space="preserve">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</si>
  <si>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</si>
  <si>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</si>
  <si>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</si>
  <si>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</si>
  <si>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</si>
  <si>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</si>
  <si>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</si>
  <si>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</si>
  <si>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</si>
  <si>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</si>
  <si>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</si>
  <si>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</si>
  <si>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</si>
  <si>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</si>
  <si>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
2024-08-22 09:07:00
2024-08-20 08:33:00
2024-08-01 08:30:00
2024-08-02 08:20:00
2024-07-15 08:40:00
2024-07-19 08:54:00
2024-07-10 09:43:00
2024-07-15 08:40:00
2024-07-19 08:54:00
2024-07-10 09:43:00
2024-08-22 09:07:00
2024-08-20 08:33:00
2024-08-01 08:30:00
2024-08-02 08:20:00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</si>
  <si>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
SCWH0301240104003162
SCWH0301240729002279
SCWH0301240729002276
SCWH0301240104003163
SCWH0301240710004576
SCWH0301240104003018
SCWH0301240104003015
SCWH0301240710004576
SCWH0301240104003018
SCWH0301240104003015
SCWH0301240104003162
SCWH0301240729002279
SCWH0301240729002276
SCWH0301240104003163</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</si>
  <si>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72-#74、#93-#94，220kV北石甲乙线#72-#73、#80-#81、#85-#86、220kV石沥甲乙线#07-#08、#14-#15，110kV石塘甲乙线#03-#05、#14-#15、#32-#33重要跨越测温（2024年8月）
</t>
  </si>
  <si>
    <t>#32-#33
#14-#15
#03-#05
#14-#15
#07-#08
#85-#86
#80-#81
#72-#73
#93-#94
#72-#74
#10-#11
#10-#12
#01-#52
#01-#23
#01-#23
#05-#06
#09-#10
#11-#12
#00-#01
#01-#25
#01-#16
#01-#02
#05-#07
#01-#45
#01-#02
#06-#07
#06-#08
#01-#35
#01-#90
#01-#127
#01-#35
#01-#44
#01-#23
#01-#32
#01-#16
#71-#101
#74-#105
#07-#08
#02-#03
#09-#10
#35-#36
#20-#21
#20-#21
#20-#21
#18-#19
#14-#15
#03-#04
#85-#86
#54-#55
#19-#20
#31-#32
#07-#08
#97-#98
#55-#56
#20-#21
#86-#87
#92-#93
#14-#15
#03-#04
#07-#08
#85-#86</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</si>
  <si>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</si>
  <si>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</si>
  <si>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</si>
  <si>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</si>
  <si>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</si>
  <si>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</si>
  <si>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</si>
  <si>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</si>
  <si>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</si>
  <si>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</si>
  <si>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
2024-08-01 08:30:00
2024-08-12 08:31:00
2024-08-01 08:17:39
2024-07-15 08:40:00
2024-07-03 08:21:00
2024-07-09 09:47:00
2024-07-15 08:40:00
2024-07-03 08:21:00
2024-07-09 09:47:00
2024-08-01 08:30:00
2024-08-12 08:31:00
2024-08-01 08:17:39</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</si>
  <si>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
SCWH0301240729002276
SCWH0301240104003156
SCWH0301240104003169
SCWH0301240710004576
SCWH0301240104003009
SCWH0301240104003012
SCWH0301240710004576
SCWH0301240104003009
SCWH0301240104003012
SCWH0301240729002276
SCWH0301240104003156
SCWH0301240104003169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</si>
  <si>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</si>
  <si>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</si>
  <si>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</si>
  <si>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</si>
  <si>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</si>
  <si>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</si>
  <si>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</si>
  <si>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</si>
  <si>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</si>
  <si>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</si>
  <si>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</si>
  <si>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</si>
  <si>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</si>
  <si>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</si>
  <si>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</si>
  <si>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</si>
  <si>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</si>
  <si>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</si>
  <si>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</si>
  <si>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</si>
  <si>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</si>
  <si>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</si>
  <si>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</si>
  <si>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</si>
  <si>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
2024-08-01 08:30:00
2024-08-01 08:17:39
2024-07-15 08:40:00
2024-07-09 09:47:00
2024-07-15 08:40:00
2024-07-09 09:47:00
2024-08-01 08:30:00
2024-08-01 08:17:39</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</si>
  <si>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
SCWH0301240729002276
SCWH0301240104003169
SCWH0301240710004576
SCWH0301240104003012
SCWH0301240710004576
SCWH0301240104003012
SCWH0301240729002276
SCWH0301240104003169</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</si>
  <si>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</si>
  <si>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</si>
  <si>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
2024-08-20 08:33:00
2024-08-01 08:30:00
2024-08-01 08:17:39
2024-07-15 08:40:00
2024-07-15 08:39:00
2024-07-09 09:47:00
2024-07-15 08:40:00
2024-07-15 08:39:00
2024-07-09 09:47:00
2024-08-20 08:33:00
2024-08-01 08:30:00
2024-08-01 08:17:39</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</si>
  <si>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
SCWH0301240729002279
SCWH0301240729002276
SCWH0301240104003169
SCWH0301240710004576
SCWH0301240104003004
SCWH0301240104003012
SCWH0301240710004576
SCWH0301240104003004
SCWH0301240104003012
SCWH0301240729002279
SCWH0301240729002276
SCWH0301240104003169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</si>
  <si>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</si>
  <si>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</si>
  <si>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2024-07-15 08:40:00
2024-07-02 13:39:00
2024-07-15 08:40:00
2024-07-02 13:39:00
2024-08-01 08:30:00
2024-08-13 08:38:00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</si>
  <si>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SCWH0301240710004576
SCWH0301240104003005
SCWH0301240710004576
SCWH0301240104003005
SCWH0301240729002276
SCWH0301240104003166</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</si>
  <si>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</si>
  <si>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</si>
  <si>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</si>
  <si>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</si>
  <si>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</si>
  <si>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</si>
  <si>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</si>
  <si>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</si>
  <si>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</si>
  <si>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</si>
  <si>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</si>
  <si>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</si>
  <si>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</si>
  <si>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</si>
  <si>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</si>
  <si>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</si>
  <si>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</si>
  <si>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</si>
  <si>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</si>
  <si>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</si>
  <si>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</si>
  <si>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</si>
  <si>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</si>
  <si>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</si>
  <si>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</si>
  <si>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</si>
  <si>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</si>
  <si>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</si>
  <si>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</si>
  <si>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</si>
  <si>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</si>
  <si>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</si>
  <si>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</si>
  <si>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</si>
  <si>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</si>
  <si>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</si>
  <si>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</si>
  <si>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</si>
  <si>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</si>
  <si>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</si>
  <si>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</si>
  <si>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</si>
  <si>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</si>
  <si>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</si>
  <si>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</si>
  <si>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</si>
  <si>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</si>
  <si>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</si>
  <si>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</si>
  <si>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</si>
  <si>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</si>
  <si>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</si>
  <si>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</si>
  <si>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</si>
  <si>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</si>
  <si>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</si>
  <si>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</si>
  <si>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</si>
  <si>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</si>
  <si>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</si>
  <si>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</si>
  <si>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</si>
  <si>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</si>
  <si>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</si>
  <si>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</si>
  <si>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</si>
  <si>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</si>
  <si>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</si>
  <si>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</si>
  <si>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</si>
  <si>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</si>
  <si>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</si>
  <si>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</si>
  <si>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</si>
  <si>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</si>
  <si>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</si>
  <si>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</si>
  <si>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</si>
  <si>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</si>
  <si>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</si>
  <si>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</si>
  <si>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</si>
  <si>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</si>
  <si>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</si>
  <si>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</si>
  <si>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</si>
  <si>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</si>
  <si>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</si>
  <si>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</si>
  <si>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</si>
  <si>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</si>
  <si>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</si>
  <si>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</si>
  <si>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</si>
  <si>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</si>
  <si>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</si>
  <si>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</si>
  <si>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</si>
  <si>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</si>
  <si>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</si>
  <si>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</si>
  <si>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</si>
  <si>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</si>
  <si>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</si>
  <si>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</si>
  <si>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</si>
  <si>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</si>
  <si>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</si>
  <si>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</si>
  <si>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</si>
  <si>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</si>
  <si>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</si>
  <si>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</si>
  <si>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</si>
  <si>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</si>
  <si>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</si>
  <si>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</si>
  <si>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</si>
  <si>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</si>
  <si>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</si>
  <si>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</si>
  <si>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</si>
  <si>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</si>
  <si>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</si>
  <si>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</si>
  <si>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</si>
  <si>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</si>
  <si>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</si>
  <si>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</si>
  <si>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</si>
  <si>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</si>
  <si>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</si>
  <si>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</si>
  <si>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</si>
  <si>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</si>
  <si>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</si>
  <si>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</si>
  <si>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</si>
  <si>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</si>
  <si>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</si>
  <si>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</si>
  <si>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</si>
  <si>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</si>
  <si>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</si>
  <si>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</si>
  <si>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</si>
  <si>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</si>
  <si>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</si>
  <si>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</si>
  <si>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</si>
  <si>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</si>
  <si>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</si>
  <si>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</si>
  <si>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</si>
  <si>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</si>
  <si>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</si>
  <si>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</si>
  <si>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</si>
  <si>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</si>
  <si>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</si>
  <si>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</si>
  <si>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</si>
  <si>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</si>
  <si>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</si>
  <si>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</si>
  <si>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</si>
  <si>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</si>
  <si>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</si>
  <si>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</si>
  <si>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</si>
  <si>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</si>
  <si>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</si>
  <si>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</si>
  <si>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</si>
  <si>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</si>
  <si>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</si>
  <si>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</si>
  <si>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</si>
  <si>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</si>
  <si>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</si>
  <si>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</si>
  <si>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</si>
  <si>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</si>
  <si>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</si>
  <si>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</si>
  <si>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</si>
  <si>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</si>
  <si>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</si>
  <si>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</si>
  <si>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</si>
  <si>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</si>
  <si>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</si>
  <si>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</si>
  <si>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</si>
  <si>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</si>
  <si>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</si>
  <si>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</si>
  <si>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</si>
  <si>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</si>
  <si>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</si>
  <si>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</si>
  <si>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</si>
  <si>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</si>
  <si>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</si>
  <si>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</si>
  <si>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</si>
  <si>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</si>
  <si>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</si>
  <si>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</si>
  <si>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</si>
  <si>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</si>
  <si>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</si>
  <si>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</si>
  <si>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</si>
  <si>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</si>
  <si>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</si>
  <si>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</si>
  <si>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</si>
  <si>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</si>
  <si>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</si>
  <si>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</si>
  <si>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</si>
  <si>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</si>
  <si>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</si>
  <si>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</si>
  <si>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</si>
  <si>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</si>
  <si>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</si>
  <si>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</si>
  <si>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</si>
  <si>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</si>
  <si>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</si>
  <si>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</si>
  <si>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</si>
  <si>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</si>
  <si>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</si>
  <si>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</si>
  <si>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</si>
  <si>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</si>
  <si>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</si>
  <si>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</si>
  <si>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</si>
  <si>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</si>
  <si>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</si>
  <si>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</si>
  <si>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</si>
  <si>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</si>
  <si>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</si>
  <si>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</si>
  <si>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</si>
  <si>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</si>
  <si>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</si>
  <si>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</si>
  <si>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</si>
  <si>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</si>
  <si>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</si>
  <si>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</si>
  <si>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</si>
  <si>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</si>
  <si>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</si>
  <si>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</si>
  <si>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</si>
  <si>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</si>
  <si>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</si>
  <si>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</si>
  <si>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</si>
  <si>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</si>
  <si>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</si>
  <si>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</si>
  <si>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</si>
  <si>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</si>
  <si>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</si>
  <si>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</si>
  <si>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</si>
  <si>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</si>
  <si>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</si>
  <si>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</si>
  <si>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</si>
  <si>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</si>
  <si>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</si>
  <si>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</si>
  <si>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</si>
  <si>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</si>
  <si>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</si>
  <si>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</si>
  <si>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</si>
  <si>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</si>
  <si>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</si>
  <si>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</si>
  <si>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</si>
  <si>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</si>
  <si>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</si>
  <si>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</si>
  <si>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</si>
  <si>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</si>
  <si>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</si>
  <si>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</si>
  <si>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</si>
  <si>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</si>
  <si>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</si>
  <si>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</si>
  <si>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</si>
  <si>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</si>
  <si>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</si>
  <si>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</si>
  <si>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</si>
  <si>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</si>
  <si>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</si>
  <si>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</si>
  <si>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</si>
  <si>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</si>
  <si>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</si>
  <si>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</si>
  <si>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</si>
  <si>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</si>
  <si>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</si>
  <si>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</si>
  <si>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</si>
  <si>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</si>
  <si>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</si>
  <si>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</si>
  <si>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</si>
  <si>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</si>
  <si>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</si>
  <si>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</si>
  <si>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</si>
  <si>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</si>
  <si>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</si>
  <si>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</si>
  <si>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</si>
  <si>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</si>
  <si>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</si>
  <si>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</si>
  <si>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</si>
  <si>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</si>
  <si>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</si>
  <si>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</si>
  <si>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</si>
  <si>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</si>
  <si>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</si>
  <si>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</si>
  <si>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</si>
  <si>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</si>
  <si>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</si>
  <si>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</si>
  <si>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</si>
  <si>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</si>
  <si>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</si>
  <si>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</si>
  <si>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</si>
  <si>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</si>
  <si>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</si>
  <si>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</si>
  <si>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</si>
  <si>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</si>
  <si>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</si>
  <si>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</si>
  <si>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</si>
  <si>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</si>
  <si>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</si>
  <si>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</si>
  <si>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</si>
  <si>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</si>
  <si>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</si>
  <si>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</si>
  <si>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</si>
  <si>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</si>
  <si>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</si>
  <si>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</si>
  <si>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</si>
  <si>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</si>
  <si>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</si>
  <si>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</si>
  <si>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</si>
  <si>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</si>
  <si>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</si>
  <si>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</si>
  <si>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</si>
  <si>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</si>
  <si>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</si>
  <si>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</si>
  <si>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</si>
  <si>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</si>
  <si>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</si>
  <si>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</si>
  <si>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</si>
  <si>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</si>
  <si>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</si>
  <si>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</si>
  <si>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</si>
  <si>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</si>
  <si>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</si>
  <si>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</si>
  <si>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</si>
  <si>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</si>
  <si>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</si>
  <si>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</si>
  <si>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</si>
  <si>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</si>
  <si>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</si>
  <si>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</si>
  <si>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</si>
  <si>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</si>
  <si>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</si>
  <si>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</si>
  <si>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</si>
  <si>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</si>
  <si>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</si>
  <si>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</si>
  <si>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</si>
  <si>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</si>
  <si>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</si>
  <si>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</si>
  <si>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</si>
  <si>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</si>
  <si>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</si>
  <si>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</si>
  <si>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</si>
  <si>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</si>
  <si>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</si>
  <si>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</si>
  <si>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</si>
  <si>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</si>
  <si>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</si>
  <si>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</si>
  <si>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</si>
  <si>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</si>
  <si>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</si>
  <si>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</si>
  <si>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</si>
  <si>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</si>
  <si>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</si>
  <si>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</si>
  <si>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</si>
  <si>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</si>
  <si>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</si>
  <si>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</si>
  <si>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</si>
  <si>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</si>
  <si>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</si>
  <si>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</si>
  <si>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</si>
  <si>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</si>
  <si>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</si>
  <si>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</si>
  <si>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</si>
  <si>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</si>
  <si>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</si>
  <si>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</si>
  <si>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</si>
  <si>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</si>
  <si>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</si>
  <si>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</si>
  <si>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</si>
  <si>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</si>
  <si>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</si>
  <si>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</si>
  <si>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</si>
  <si>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</si>
  <si>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</si>
  <si>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</si>
  <si>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</si>
  <si>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</si>
  <si>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</si>
  <si>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</si>
  <si>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</si>
  <si>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</si>
  <si>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</si>
  <si>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</si>
  <si>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</si>
  <si>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</si>
  <si>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</si>
  <si>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</si>
  <si>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</si>
  <si>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</si>
  <si>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</si>
  <si>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</si>
  <si>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</si>
  <si>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</si>
  <si>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</si>
  <si>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</si>
  <si>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</si>
  <si>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</si>
  <si>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</si>
  <si>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</si>
  <si>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</si>
  <si>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</si>
  <si>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</si>
  <si>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</si>
  <si>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</si>
  <si>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</si>
  <si>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</si>
  <si>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</si>
  <si>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</si>
  <si>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</si>
  <si>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</si>
  <si>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</si>
  <si>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</si>
  <si>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</si>
  <si>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</si>
  <si>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</si>
  <si>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</si>
  <si>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</si>
  <si>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</si>
  <si>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</si>
  <si>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</si>
  <si>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</si>
  <si>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</si>
  <si>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</si>
  <si>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</si>
  <si>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</si>
  <si>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</si>
  <si>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</si>
  <si>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</si>
  <si>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</si>
  <si>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</si>
  <si>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</si>
  <si>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</si>
  <si>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</si>
  <si>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</si>
  <si>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</si>
  <si>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</si>
  <si>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</si>
  <si>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</si>
  <si>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</si>
  <si>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</si>
  <si>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</si>
  <si>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</si>
  <si>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</si>
  <si>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</si>
  <si>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</si>
  <si>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</si>
  <si>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</si>
  <si>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</si>
  <si>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</si>
  <si>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</si>
  <si>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</si>
  <si>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</si>
  <si>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</si>
  <si>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</si>
  <si>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</si>
  <si>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</si>
  <si>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</si>
  <si>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</si>
  <si>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</si>
  <si>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</si>
  <si>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</si>
  <si>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</si>
  <si>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</si>
  <si>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</si>
  <si>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</si>
  <si>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</si>
  <si>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</si>
  <si>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</si>
  <si>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</si>
  <si>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</si>
  <si>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</si>
  <si>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</si>
  <si>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</si>
  <si>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</si>
  <si>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</si>
  <si>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</si>
  <si>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</si>
  <si>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</si>
  <si>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</si>
  <si>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</si>
  <si>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</si>
  <si>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</si>
  <si>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</si>
  <si>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</si>
  <si>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</si>
  <si>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</si>
  <si>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</si>
  <si>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</si>
  <si>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</si>
  <si>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</si>
  <si>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</si>
  <si>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</si>
  <si>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</si>
  <si>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</si>
  <si>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</si>
  <si>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</si>
  <si>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</si>
  <si>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</si>
  <si>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</si>
  <si>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</si>
  <si>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</si>
  <si>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</si>
  <si>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</si>
  <si>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</si>
  <si>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</si>
  <si>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</si>
  <si>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</si>
  <si>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</si>
  <si>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</si>
  <si>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</si>
  <si>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</si>
  <si>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</si>
  <si>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</si>
  <si>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</si>
  <si>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</si>
  <si>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</si>
  <si>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</si>
  <si>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</si>
  <si>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</si>
  <si>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</si>
  <si>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</si>
  <si>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</si>
  <si>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</si>
  <si>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</si>
  <si>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</si>
  <si>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</si>
  <si>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</si>
  <si>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</si>
  <si>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</si>
  <si>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</si>
  <si>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</si>
  <si>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</si>
  <si>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</si>
  <si>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</si>
  <si>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</si>
  <si>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</si>
  <si>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</si>
  <si>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</si>
  <si>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</si>
  <si>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</si>
  <si>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</si>
  <si>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</si>
  <si>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</si>
  <si>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</si>
  <si>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</si>
  <si>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</si>
  <si>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</si>
  <si>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</si>
  <si>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</si>
  <si>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</si>
  <si>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</si>
  <si>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</si>
  <si>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</si>
  <si>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</si>
  <si>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</si>
  <si>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</si>
  <si>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</si>
  <si>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</si>
  <si>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</si>
  <si>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</si>
  <si>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</si>
  <si>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</si>
  <si>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</si>
  <si>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</si>
  <si>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</si>
  <si>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</si>
  <si>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</si>
  <si>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</si>
  <si>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</si>
  <si>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</si>
  <si>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</si>
  <si>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</si>
  <si>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</si>
  <si>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</si>
  <si>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</si>
  <si>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</si>
  <si>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</si>
  <si>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</si>
  <si>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</si>
  <si>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</si>
  <si>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</si>
  <si>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</si>
  <si>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</si>
  <si>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</si>
  <si>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</si>
  <si>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</si>
  <si>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</si>
  <si>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</si>
  <si>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</si>
  <si>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</si>
  <si>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</si>
  <si>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</si>
  <si>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</si>
  <si>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</si>
  <si>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</si>
  <si>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</si>
  <si>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</si>
  <si>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</si>
  <si>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</si>
  <si>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</si>
  <si>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</si>
  <si>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</si>
  <si>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</si>
  <si>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</si>
  <si>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</si>
  <si>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</si>
  <si>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</si>
  <si>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</si>
  <si>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</si>
  <si>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</si>
  <si>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</si>
  <si>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</si>
  <si>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</si>
  <si>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</si>
  <si>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</si>
  <si>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</si>
  <si>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</si>
  <si>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</si>
  <si>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</si>
  <si>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</si>
  <si>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</si>
  <si>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</si>
  <si>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</si>
  <si>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</si>
  <si>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</si>
  <si>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</si>
  <si>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</si>
  <si>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</si>
  <si>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</si>
  <si>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</si>
  <si>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</si>
  <si>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</si>
  <si>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</si>
  <si>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</si>
  <si>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</si>
  <si>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</si>
  <si>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</si>
  <si>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</si>
  <si>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</si>
  <si>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</si>
  <si>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</si>
  <si>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</si>
  <si>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</si>
  <si>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</si>
  <si>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</si>
  <si>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</si>
  <si>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</si>
  <si>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</si>
  <si>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</si>
  <si>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</si>
  <si>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</si>
  <si>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</si>
  <si>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</si>
  <si>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</si>
  <si>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</si>
  <si>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</si>
  <si>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</si>
  <si>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</si>
  <si>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</si>
  <si>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</si>
  <si>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</si>
  <si>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</si>
  <si>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</si>
  <si>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</si>
  <si>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</si>
  <si>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</si>
  <si>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</si>
  <si>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</si>
  <si>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</si>
  <si>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</si>
  <si>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</si>
  <si>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</si>
  <si>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</si>
  <si>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</si>
  <si>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</si>
  <si>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</si>
  <si>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</si>
  <si>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</si>
  <si>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</si>
  <si>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</si>
  <si>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</si>
  <si>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</si>
  <si>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</si>
  <si>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</si>
  <si>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</si>
  <si>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</si>
  <si>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</si>
  <si>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</si>
  <si>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</si>
  <si>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</si>
  <si>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</si>
  <si>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</si>
  <si>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</si>
  <si>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</si>
  <si>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</si>
  <si>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</si>
  <si>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</si>
  <si>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</si>
  <si>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</si>
  <si>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</si>
  <si>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</si>
  <si>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</si>
  <si>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</si>
  <si>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</si>
  <si>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</si>
  <si>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</si>
  <si>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</si>
  <si>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</si>
  <si>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</si>
  <si>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</si>
  <si>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</si>
  <si>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</si>
  <si>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</si>
  <si>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</si>
  <si>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</si>
  <si>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</si>
  <si>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</si>
  <si>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</si>
  <si>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</si>
  <si>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</si>
  <si>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</si>
  <si>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</si>
  <si>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</si>
  <si>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</si>
  <si>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</si>
  <si>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</si>
  <si>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</si>
  <si>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</si>
  <si>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</si>
  <si>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</si>
  <si>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</si>
  <si>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</si>
  <si>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</si>
  <si>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</si>
  <si>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</si>
  <si>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</si>
  <si>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</si>
  <si>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</si>
  <si>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</si>
  <si>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</si>
  <si>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</si>
  <si>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</si>
  <si>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</si>
  <si>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</si>
  <si>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</si>
  <si>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</si>
  <si>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</si>
  <si>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</si>
  <si>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</si>
  <si>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</si>
  <si>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</si>
  <si>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</si>
  <si>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</si>
  <si>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</si>
  <si>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</si>
  <si>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</si>
  <si>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</si>
  <si>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</si>
  <si>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</si>
  <si>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</si>
  <si>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</si>
  <si>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</si>
  <si>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</si>
  <si>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</si>
  <si>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</si>
  <si>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</si>
  <si>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</si>
  <si>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</si>
  <si>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</si>
  <si>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</si>
  <si>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</si>
  <si>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</si>
  <si>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</si>
  <si>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</si>
  <si>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</si>
  <si>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</si>
  <si>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</si>
  <si>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</si>
  <si>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</si>
  <si>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</si>
  <si>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</si>
  <si>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</si>
  <si>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</si>
  <si>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</si>
  <si>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</si>
  <si>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</si>
  <si>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</si>
  <si>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</si>
  <si>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</si>
  <si>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</si>
  <si>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</si>
  <si>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</si>
  <si>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</si>
  <si>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</si>
  <si>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</si>
  <si>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</si>
  <si>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</si>
  <si>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</si>
  <si>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</si>
  <si>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</si>
  <si>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</si>
  <si>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</si>
  <si>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</si>
  <si>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</si>
  <si>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</si>
  <si>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</si>
  <si>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</si>
  <si>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</si>
  <si>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</si>
  <si>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</si>
  <si>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</si>
  <si>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</si>
  <si>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</si>
  <si>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</si>
  <si>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</si>
  <si>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</si>
  <si>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</si>
  <si>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</si>
  <si>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</si>
  <si>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</si>
  <si>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</si>
  <si>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</si>
  <si>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</si>
  <si>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</si>
  <si>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</si>
  <si>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</si>
  <si>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</si>
  <si>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</si>
  <si>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</si>
  <si>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</si>
  <si>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</si>
  <si>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</si>
  <si>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</si>
  <si>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</si>
  <si>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</si>
  <si>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</si>
  <si>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</si>
  <si>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</si>
  <si>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</si>
  <si>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</si>
  <si>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</si>
  <si>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</si>
  <si>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</si>
  <si>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</si>
  <si>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</si>
  <si>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</si>
  <si>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</si>
  <si>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</si>
  <si>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</si>
  <si>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</si>
  <si>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</si>
  <si>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</si>
  <si>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</si>
  <si>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</si>
  <si>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</si>
  <si>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</si>
  <si>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</si>
  <si>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</si>
  <si>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</si>
  <si>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</si>
  <si>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</si>
  <si>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</si>
  <si>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</si>
  <si>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</si>
  <si>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</si>
  <si>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</si>
  <si>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</si>
  <si>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</si>
  <si>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</si>
  <si>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</si>
  <si>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</si>
  <si>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</si>
  <si>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</si>
  <si>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</si>
  <si>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</si>
  <si>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</si>
  <si>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</si>
  <si>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</si>
  <si>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</si>
  <si>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</si>
  <si>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</si>
  <si>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</si>
  <si>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</si>
  <si>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</si>
  <si>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</si>
  <si>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</si>
  <si>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</si>
  <si>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</si>
  <si>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</si>
  <si>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</si>
  <si>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</si>
  <si>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</si>
  <si>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</si>
  <si>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</si>
  <si>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</si>
  <si>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</si>
  <si>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</si>
  <si>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</si>
  <si>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</si>
  <si>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</si>
  <si>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</si>
  <si>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</si>
  <si>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</si>
  <si>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</si>
  <si>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</si>
  <si>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</si>
  <si>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</si>
  <si>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</si>
  <si>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</si>
  <si>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</si>
  <si>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</si>
  <si>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</si>
  <si>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</si>
  <si>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</si>
  <si>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</si>
  <si>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</si>
  <si>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</si>
  <si>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</si>
  <si>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</si>
  <si>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</si>
  <si>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</si>
  <si>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</si>
  <si>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</si>
  <si>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</si>
  <si>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</si>
  <si>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</si>
  <si>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</si>
  <si>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</si>
  <si>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</si>
  <si>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</si>
  <si>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</si>
  <si>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</si>
  <si>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</si>
  <si>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</si>
  <si>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</si>
  <si>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</si>
  <si>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</si>
  <si>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</si>
  <si>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</si>
  <si>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</si>
  <si>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</si>
  <si>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</si>
  <si>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</si>
  <si>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</si>
  <si>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</si>
  <si>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</si>
  <si>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</si>
  <si>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</si>
  <si>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</si>
  <si>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</si>
  <si>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</si>
  <si>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</si>
  <si>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</si>
  <si>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</si>
  <si>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</si>
  <si>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</si>
  <si>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</si>
  <si>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</si>
  <si>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</si>
  <si>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</si>
  <si>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</si>
  <si>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</si>
  <si>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</si>
  <si>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</si>
  <si>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</si>
  <si>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</si>
  <si>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</si>
  <si>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</si>
  <si>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</si>
  <si>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</si>
  <si>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</si>
  <si>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110kV嘉观临线龙归乙支线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</si>
  <si>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</si>
  <si>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</si>
  <si>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</si>
  <si>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</si>
  <si>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</si>
  <si>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</si>
  <si>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</si>
  <si>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</si>
  <si>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</si>
  <si>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</si>
  <si>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</si>
  <si>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</si>
  <si>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</si>
  <si>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</si>
  <si>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</si>
  <si>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</si>
  <si>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</si>
  <si>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</si>
  <si>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</si>
  <si>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</si>
  <si>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</si>
  <si>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</si>
  <si>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</si>
  <si>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</si>
  <si>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</si>
  <si>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</si>
  <si>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</si>
  <si>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</si>
  <si>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</si>
  <si>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</si>
  <si>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</si>
  <si>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</si>
  <si>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</si>
  <si>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</si>
  <si>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</si>
  <si>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</si>
  <si>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</si>
  <si>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</si>
  <si>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</si>
  <si>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</si>
  <si>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</si>
  <si>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</si>
  <si>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</si>
  <si>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</si>
  <si>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</si>
  <si>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</si>
  <si>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</si>
  <si>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</si>
  <si>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</si>
  <si>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</si>
  <si>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</si>
  <si>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</si>
  <si>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</si>
  <si>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</si>
  <si>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</si>
  <si>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</si>
  <si>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</si>
  <si>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</si>
  <si>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</si>
  <si>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</si>
  <si>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</si>
  <si>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</si>
  <si>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</si>
  <si>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</si>
  <si>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</si>
  <si>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</si>
  <si>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</si>
  <si>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</si>
  <si>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</si>
  <si>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</si>
  <si>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</si>
  <si>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</si>
  <si>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</si>
  <si>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</si>
  <si>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</si>
  <si>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</si>
  <si>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</si>
  <si>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</si>
  <si>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</si>
  <si>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</si>
  <si>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</si>
  <si>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</si>
  <si>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</si>
  <si>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</si>
  <si>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</si>
  <si>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</si>
  <si>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</si>
  <si>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</si>
  <si>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</si>
  <si>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</si>
  <si>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</si>
  <si>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</si>
  <si>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</si>
  <si>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</si>
  <si>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</si>
  <si>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</si>
  <si>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</si>
  <si>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</si>
  <si>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</si>
  <si>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</si>
  <si>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</si>
  <si>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</si>
  <si>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</si>
  <si>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</si>
  <si>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</si>
  <si>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</si>
  <si>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</si>
  <si>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</si>
  <si>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</si>
  <si>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</si>
  <si>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</si>
  <si>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</si>
  <si>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</si>
  <si>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</si>
  <si>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</si>
  <si>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</si>
  <si>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</si>
  <si>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</si>
  <si>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</si>
  <si>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</si>
  <si>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</si>
  <si>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</si>
  <si>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</si>
  <si>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</si>
  <si>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</si>
  <si>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</si>
  <si>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</si>
  <si>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</si>
  <si>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</si>
  <si>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</si>
  <si>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</si>
  <si>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</si>
  <si>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</si>
  <si>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</si>
  <si>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</si>
  <si>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</si>
  <si>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</si>
  <si>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</si>
  <si>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</si>
  <si>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</si>
  <si>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</si>
  <si>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</si>
  <si>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</si>
  <si>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</si>
  <si>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</si>
  <si>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</si>
  <si>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</si>
  <si>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</si>
  <si>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</si>
  <si>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</si>
  <si>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</si>
  <si>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</si>
  <si>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</si>
  <si>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</si>
  <si>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</si>
  <si>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</si>
  <si>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</si>
  <si>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</si>
  <si>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</si>
  <si>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</si>
  <si>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</si>
  <si>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</si>
  <si>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</si>
  <si>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</si>
  <si>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</si>
  <si>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</si>
  <si>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</si>
  <si>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</si>
  <si>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</si>
  <si>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</si>
  <si>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</si>
  <si>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</si>
  <si>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</si>
  <si>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</si>
  <si>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</si>
  <si>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</si>
  <si>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</si>
  <si>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</si>
  <si>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</si>
  <si>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</si>
  <si>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</si>
  <si>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</si>
  <si>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</si>
  <si>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</si>
  <si>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</si>
  <si>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</si>
  <si>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</si>
  <si>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</si>
  <si>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</si>
  <si>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</si>
  <si>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</si>
  <si>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</si>
  <si>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</si>
  <si>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</si>
  <si>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</si>
  <si>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</si>
  <si>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</si>
  <si>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</si>
  <si>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</si>
  <si>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</si>
  <si>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</si>
  <si>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</si>
  <si>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</si>
  <si>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</si>
  <si>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</si>
  <si>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</si>
  <si>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</si>
  <si>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</si>
  <si>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</si>
  <si>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</si>
  <si>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</si>
  <si>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</si>
  <si>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</si>
  <si>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</si>
  <si>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</si>
  <si>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</si>
  <si>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</si>
  <si>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</si>
  <si>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</si>
  <si>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</si>
  <si>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</si>
  <si>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</si>
  <si>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</si>
  <si>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</si>
  <si>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</si>
  <si>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</si>
  <si>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</si>
  <si>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</si>
  <si>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</si>
  <si>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</si>
  <si>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</si>
  <si>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</si>
  <si>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</si>
  <si>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</si>
  <si>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</si>
  <si>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</si>
  <si>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</si>
  <si>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</si>
  <si>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</si>
  <si>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</si>
  <si>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</si>
  <si>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</si>
  <si>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</si>
  <si>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</si>
  <si>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</si>
  <si>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</si>
  <si>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</si>
  <si>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</si>
  <si>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</si>
  <si>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</si>
  <si>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</si>
  <si>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</si>
  <si>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</si>
  <si>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</si>
  <si>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</si>
  <si>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</si>
  <si>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</si>
  <si>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</si>
  <si>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</si>
  <si>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</si>
  <si>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</si>
  <si>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</si>
  <si>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</si>
  <si>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</si>
  <si>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</si>
  <si>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</si>
  <si>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</si>
  <si>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</si>
  <si>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</si>
  <si>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</si>
  <si>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</si>
  <si>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</si>
  <si>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</si>
  <si>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</si>
  <si>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</si>
  <si>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</si>
  <si>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</si>
  <si>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</si>
  <si>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</si>
  <si>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</si>
  <si>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</si>
  <si>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</si>
  <si>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</si>
  <si>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</si>
  <si>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</si>
  <si>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</si>
  <si>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</si>
  <si>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</si>
  <si>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</si>
  <si>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</si>
  <si>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</si>
  <si>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</si>
  <si>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</si>
  <si>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</si>
  <si>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</si>
  <si>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</si>
  <si>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</si>
  <si>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</si>
  <si>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</si>
  <si>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</si>
  <si>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</si>
  <si>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</si>
  <si>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</si>
  <si>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</si>
  <si>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</si>
  <si>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</si>
  <si>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</si>
  <si>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</si>
  <si>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</si>
  <si>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</si>
  <si>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</si>
  <si>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</si>
  <si>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</si>
  <si>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</si>
  <si>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</si>
  <si>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</si>
  <si>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</si>
  <si>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</si>
  <si>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</si>
  <si>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</si>
  <si>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</si>
  <si>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</si>
  <si>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</si>
  <si>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</si>
  <si>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</si>
  <si>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</si>
  <si>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</si>
  <si>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</si>
  <si>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</si>
  <si>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</si>
  <si>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</si>
  <si>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</si>
  <si>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</si>
  <si>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</si>
  <si>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</si>
  <si>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</si>
  <si>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</si>
  <si>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</si>
  <si>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</si>
  <si>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</si>
  <si>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</si>
  <si>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</si>
  <si>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</si>
  <si>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</si>
  <si>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</si>
  <si>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</si>
  <si>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</si>
  <si>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</si>
  <si>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</si>
  <si>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</si>
  <si>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</si>
  <si>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</si>
  <si>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</si>
  <si>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</si>
  <si>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</si>
  <si>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</si>
  <si>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</si>
  <si>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</si>
  <si>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</si>
  <si>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</si>
  <si>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</si>
  <si>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</si>
  <si>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</si>
  <si>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</si>
  <si>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</si>
  <si>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</si>
  <si>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</si>
  <si>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</si>
  <si>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</si>
  <si>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</si>
  <si>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</si>
  <si>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</si>
  <si>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</si>
  <si>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</si>
  <si>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</si>
  <si>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</si>
  <si>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</si>
  <si>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</si>
  <si>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</si>
  <si>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</si>
  <si>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</si>
  <si>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</si>
  <si>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</si>
  <si>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</si>
  <si>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</si>
  <si>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</si>
  <si>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</si>
  <si>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</si>
  <si>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</si>
  <si>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</si>
  <si>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</si>
  <si>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</si>
  <si>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</si>
  <si>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</si>
  <si>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</si>
  <si>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</si>
  <si>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</si>
  <si>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</si>
  <si>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</si>
  <si>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</si>
  <si>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</si>
  <si>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</si>
  <si>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</si>
  <si>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</si>
  <si>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</si>
  <si>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</si>
  <si>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</si>
  <si>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</si>
  <si>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</si>
  <si>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</si>
  <si>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</si>
  <si>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</si>
  <si>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</si>
  <si>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</si>
  <si>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</si>
  <si>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</si>
  <si>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</si>
  <si>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</si>
  <si>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</si>
  <si>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</si>
  <si>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</si>
  <si>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</si>
  <si>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</si>
  <si>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</si>
  <si>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</si>
  <si>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</si>
  <si>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</si>
  <si>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</si>
  <si>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</si>
  <si>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</si>
  <si>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</si>
  <si>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</si>
  <si>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</si>
  <si>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</si>
  <si>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</si>
  <si>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</si>
  <si>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</si>
  <si>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</si>
  <si>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</si>
  <si>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</si>
  <si>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</si>
  <si>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</si>
  <si>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</si>
  <si>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</si>
  <si>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</si>
  <si>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</si>
  <si>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</si>
  <si>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</si>
  <si>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</si>
  <si>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</si>
  <si>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</si>
  <si>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</si>
  <si>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</si>
  <si>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</si>
  <si>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</si>
  <si>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</si>
  <si>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</si>
  <si>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</si>
  <si>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</si>
  <si>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</si>
  <si>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</si>
  <si>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</si>
  <si>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</si>
  <si>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</si>
  <si>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</si>
  <si>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</si>
  <si>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</si>
  <si>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</si>
  <si>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</si>
  <si>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</si>
  <si>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</si>
  <si>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</si>
  <si>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</si>
  <si>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</si>
  <si>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</si>
  <si>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</si>
  <si>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</si>
  <si>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</si>
  <si>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</si>
  <si>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</si>
  <si>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</si>
  <si>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</si>
  <si>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</si>
  <si>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</si>
  <si>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</si>
  <si>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</si>
  <si>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</si>
  <si>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</si>
  <si>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</si>
  <si>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</si>
  <si>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</si>
  <si>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</si>
  <si>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</si>
  <si>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</si>
  <si>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</si>
  <si>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</si>
  <si>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</si>
  <si>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</si>
  <si>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</si>
  <si>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</si>
  <si>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</si>
  <si>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</si>
  <si>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</si>
  <si>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</si>
  <si>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</si>
  <si>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</si>
  <si>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</si>
  <si>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</si>
  <si>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</si>
  <si>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</si>
  <si>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</si>
  <si>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</si>
  <si>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</si>
  <si>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</si>
  <si>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</si>
  <si>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</si>
  <si>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</si>
  <si>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</si>
  <si>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</si>
  <si>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</si>
  <si>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</si>
  <si>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</si>
  <si>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</si>
  <si>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</si>
  <si>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</si>
  <si>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</si>
  <si>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</si>
  <si>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</si>
  <si>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</si>
  <si>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</si>
  <si>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</si>
  <si>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</si>
  <si>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</si>
  <si>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</si>
  <si>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</si>
  <si>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</si>
  <si>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</si>
  <si>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</si>
  <si>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</si>
  <si>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</si>
  <si>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</si>
  <si>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</si>
  <si>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</si>
  <si>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</si>
  <si>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</si>
  <si>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</si>
  <si>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</si>
  <si>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</si>
  <si>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</si>
  <si>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</si>
  <si>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</si>
  <si>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</si>
  <si>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</si>
  <si>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</si>
  <si>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</si>
  <si>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</si>
  <si>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</si>
  <si>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</si>
  <si>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</si>
  <si>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</si>
  <si>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</si>
  <si>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</si>
  <si>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</si>
  <si>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</si>
  <si>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</si>
  <si>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</si>
  <si>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SSKQ0301240800016</t>
  </si>
  <si>
    <t>110kV空九乙线北兴乙支线</t>
  </si>
  <si>
    <t>现存区段</t>
  </si>
  <si>
    <t>高速公路</t>
  </si>
  <si>
    <t>SSKQ0301240800015</t>
  </si>
  <si>
    <t>110kV空北甲线</t>
  </si>
  <si>
    <t>SSKQ0301240800014</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</si>
  <si>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</si>
  <si>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</si>
  <si>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</si>
  <si>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</si>
  <si>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</si>
  <si>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</si>
  <si>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</si>
  <si>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</si>
  <si>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</si>
  <si>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</si>
  <si>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</si>
  <si>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</si>
  <si>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</si>
  <si>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</si>
  <si>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</si>
  <si>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</si>
  <si>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</si>
  <si>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</si>
  <si>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</si>
  <si>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</si>
  <si>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</si>
  <si>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</si>
  <si>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</si>
  <si>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</si>
  <si>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</si>
  <si>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</si>
  <si>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</si>
  <si>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</si>
  <si>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</si>
  <si>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</si>
  <si>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</si>
  <si>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</si>
  <si>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已取消</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</si>
  <si>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</si>
  <si>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</si>
  <si>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</si>
  <si>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</si>
  <si>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</si>
  <si>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</si>
  <si>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</si>
  <si>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</si>
  <si>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</si>
  <si>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</si>
  <si>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</si>
  <si>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</si>
  <si>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</si>
  <si>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</si>
  <si>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</si>
  <si>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</si>
  <si>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</si>
  <si>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</si>
  <si>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</si>
  <si>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</si>
  <si>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SSKQ0301240700252</t>
  </si>
  <si>
    <t>110kV茶观乙线</t>
  </si>
  <si>
    <t>SSKQ0301240700251</t>
  </si>
  <si>
    <t>SSKQ0301240700255</t>
  </si>
  <si>
    <t>N0062-N0063</t>
  </si>
  <si>
    <t>SSKQ0301240700253</t>
  </si>
  <si>
    <t>110kV嘉观临线</t>
  </si>
  <si>
    <t>SSKQ0301240700254</t>
  </si>
  <si>
    <t>SSKQ0301240700237</t>
  </si>
  <si>
    <t>SSKQ0301240700238</t>
  </si>
  <si>
    <t>SSKQ0301240700241</t>
  </si>
  <si>
    <t>N0077-N0078</t>
  </si>
  <si>
    <t>SSKQ0301240700240</t>
  </si>
  <si>
    <t>SSKQ0301240700242</t>
  </si>
  <si>
    <t>SSKQ0301240700244</t>
  </si>
  <si>
    <t>SSKQ0301240700245</t>
  </si>
  <si>
    <t>SSKQ0301240700239</t>
  </si>
  <si>
    <t>SSKQ0301240700243</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</si>
  <si>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</si>
  <si>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</si>
  <si>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</si>
  <si>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</si>
  <si>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</si>
  <si>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</si>
  <si>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</si>
  <si>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</si>
  <si>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</si>
  <si>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</si>
  <si>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</si>
  <si>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</si>
  <si>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</si>
  <si>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</si>
  <si>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</si>
  <si>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SSKQ0301240700071</t>
  </si>
  <si>
    <t>SSKQ0301240700070</t>
  </si>
  <si>
    <t>SSKQ0301240700068</t>
  </si>
  <si>
    <t>110kV田空丙线备份线路</t>
  </si>
  <si>
    <t>SSKQ0301240500045</t>
  </si>
  <si>
    <t>SSKQ0301240203916</t>
  </si>
  <si>
    <t>SSKQ0301240203854</t>
  </si>
  <si>
    <t>SSKQ0301240203855</t>
  </si>
  <si>
    <t>SSKQ0301240203874</t>
  </si>
  <si>
    <t>SSKQ0301240203876</t>
  </si>
  <si>
    <t>SSKQ0301240203878</t>
  </si>
  <si>
    <t>SSKQ0301240203879</t>
  </si>
  <si>
    <t>SSKQ0301240203864</t>
  </si>
  <si>
    <t>SSKQ0301240203865</t>
  </si>
  <si>
    <t>SSKQ0301240203866</t>
  </si>
  <si>
    <t>SSKQ0301240203867</t>
  </si>
  <si>
    <t>SSKQ0301240203862</t>
  </si>
  <si>
    <t>SSKQ0301240203863</t>
  </si>
  <si>
    <t>SSKQ0301240203868</t>
  </si>
  <si>
    <t>SSKQ0301240203869</t>
  </si>
  <si>
    <t>SSKQ0301240203871</t>
  </si>
  <si>
    <t>SSKQ0301240203872</t>
  </si>
  <si>
    <t>SSKQ0301240203873</t>
  </si>
  <si>
    <t>SSKQ0301240203870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</si>
  <si>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</si>
  <si>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</si>
  <si>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</si>
  <si>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</si>
  <si>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</si>
  <si>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</si>
  <si>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</si>
  <si>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</si>
  <si>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</si>
  <si>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</si>
  <si>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</si>
  <si>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</si>
  <si>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</si>
  <si>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</si>
  <si>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</si>
  <si>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</si>
  <si>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</si>
  <si>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</si>
  <si>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</si>
  <si>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</si>
  <si>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</si>
  <si>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</si>
  <si>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</si>
  <si>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</si>
  <si>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</si>
  <si>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</si>
  <si>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</si>
  <si>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</si>
  <si>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</si>
  <si>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</si>
  <si>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</si>
  <si>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</si>
  <si>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</si>
  <si>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</si>
  <si>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</si>
  <si>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</si>
  <si>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</si>
  <si>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</si>
  <si>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</si>
  <si>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</si>
  <si>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</si>
  <si>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SSKQ0301240203695</t>
  </si>
  <si>
    <t>SSKQ0301240203693</t>
  </si>
  <si>
    <t>SSKQ0301240203694</t>
  </si>
  <si>
    <t>SSKQ0301240203692</t>
  </si>
  <si>
    <t>SSKQ0301240203691</t>
  </si>
  <si>
    <t>SSKQ0301240203690</t>
  </si>
  <si>
    <t>SSKQ0301240203682</t>
  </si>
  <si>
    <t>SSKQ0301240203686</t>
  </si>
  <si>
    <t>SSKQ0301240203681</t>
  </si>
  <si>
    <t>SSKQ0301240203687</t>
  </si>
  <si>
    <t>SSKQ0301240203683</t>
  </si>
  <si>
    <t>SSKQ0301240203684</t>
  </si>
  <si>
    <t>SSKQ0301240203685</t>
  </si>
  <si>
    <t>SSKQ0301240203688</t>
  </si>
  <si>
    <t>SSKQ0301240203689</t>
  </si>
  <si>
    <t>SSKQ0301240203680</t>
  </si>
  <si>
    <t>SSKQ0301240203679</t>
  </si>
  <si>
    <t>SSKQ0301240203678</t>
  </si>
  <si>
    <t>SSKQ0301240203675</t>
  </si>
  <si>
    <t>SSKQ0301240203674</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</si>
  <si>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</si>
  <si>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</si>
  <si>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</si>
  <si>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</si>
  <si>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</si>
  <si>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</si>
  <si>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</si>
  <si>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</si>
  <si>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</si>
  <si>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</si>
  <si>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</si>
  <si>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</si>
  <si>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</si>
  <si>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</si>
  <si>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</si>
  <si>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</si>
  <si>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</si>
  <si>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</si>
  <si>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</si>
  <si>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</si>
  <si>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</si>
  <si>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</si>
  <si>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</si>
  <si>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</si>
  <si>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</si>
  <si>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</si>
  <si>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</si>
  <si>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</si>
  <si>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</si>
  <si>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</si>
  <si>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</si>
  <si>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</si>
  <si>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</si>
  <si>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</si>
  <si>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</si>
  <si>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</si>
  <si>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</si>
  <si>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</si>
  <si>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</si>
  <si>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</si>
  <si>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</si>
  <si>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</si>
  <si>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</si>
  <si>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</si>
  <si>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</si>
  <si>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</si>
  <si>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</si>
  <si>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</si>
  <si>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</si>
  <si>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</si>
  <si>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</si>
  <si>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</si>
  <si>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</si>
  <si>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</si>
  <si>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</si>
  <si>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</si>
  <si>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</si>
  <si>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</si>
  <si>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</si>
  <si>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</si>
  <si>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</si>
  <si>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</si>
  <si>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</si>
  <si>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</si>
  <si>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</si>
  <si>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SSKQ0301240203426</t>
  </si>
  <si>
    <t>220kV北梨乙线</t>
  </si>
  <si>
    <t>SSKQ0301240203411</t>
  </si>
  <si>
    <t>SSKQ0301240203410</t>
  </si>
  <si>
    <t>SSKQ0301240203405</t>
  </si>
  <si>
    <t>SSKQ0301240203399</t>
  </si>
  <si>
    <t>SSKQ0301240203398</t>
  </si>
  <si>
    <t>220kV北梨甲线</t>
  </si>
  <si>
    <t>SSKQ0301240203305</t>
  </si>
  <si>
    <t>SSKQ0301240203303</t>
  </si>
  <si>
    <t>SSKQ0301240203308</t>
  </si>
  <si>
    <t>SSKQ0301240203306</t>
  </si>
  <si>
    <t>SSKQ0301240203307</t>
  </si>
  <si>
    <t>SSKQ0301240203309</t>
  </si>
  <si>
    <t>SSKQ0301240203304</t>
  </si>
  <si>
    <t>SSKQ0301240203230</t>
  </si>
  <si>
    <t>SSKQ0301240203186</t>
  </si>
  <si>
    <t>SSKQ0301240203187</t>
  </si>
  <si>
    <t>SSKQ0301240203188</t>
  </si>
  <si>
    <t>SSKQ0301240203189</t>
  </si>
  <si>
    <t>SSKQ0301240203074</t>
  </si>
  <si>
    <t>SSKQ0301240203076</t>
  </si>
  <si>
    <t>SSKQ0301240203077</t>
  </si>
  <si>
    <t>SSKQ0301240203107</t>
  </si>
  <si>
    <t>SSKQ0301240203102</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</si>
  <si>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</si>
  <si>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</si>
  <si>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</si>
  <si>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</si>
  <si>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</si>
  <si>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</si>
  <si>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</si>
  <si>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</si>
  <si>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</si>
  <si>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</si>
  <si>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</si>
  <si>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</si>
  <si>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</si>
  <si>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</si>
  <si>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</si>
  <si>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</si>
  <si>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</si>
  <si>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</si>
  <si>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</si>
  <si>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</si>
  <si>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</si>
  <si>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</si>
  <si>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</si>
  <si>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</si>
  <si>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</si>
  <si>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</si>
  <si>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</si>
  <si>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</si>
  <si>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</si>
  <si>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</si>
  <si>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</si>
  <si>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</si>
  <si>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</si>
  <si>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</si>
  <si>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</si>
  <si>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</si>
  <si>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SSKQ0301240202935</t>
  </si>
  <si>
    <t>SSKQ0301240202922</t>
  </si>
  <si>
    <t>SSKQ0301240202911</t>
  </si>
  <si>
    <t>SSKQ0301240202910</t>
  </si>
  <si>
    <t>SSKQ0301240202737</t>
  </si>
  <si>
    <t>SSKQ0301240202738</t>
  </si>
  <si>
    <t>SSKQ0301240202617</t>
  </si>
  <si>
    <t>110kV汉嘉线龙归乙支线</t>
  </si>
  <si>
    <t>SSKQ0301240202227</t>
  </si>
  <si>
    <t>SSKQ0301240202228</t>
  </si>
  <si>
    <t>SSKQ0301240201576</t>
  </si>
  <si>
    <t>SSKQ0301240201577</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</si>
  <si>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</si>
  <si>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</si>
  <si>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</si>
  <si>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</si>
  <si>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</si>
  <si>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</si>
  <si>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</si>
  <si>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</si>
  <si>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</si>
  <si>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</si>
  <si>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</si>
  <si>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</si>
  <si>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SSKQ0301240200813</t>
  </si>
  <si>
    <t>SSKQ0301240200812</t>
  </si>
  <si>
    <t>SSKQ0301240700329</t>
  </si>
  <si>
    <t>普通电气化铁路</t>
  </si>
  <si>
    <t>SSKQ0301240700330</t>
  </si>
  <si>
    <t>SSKQ0301240700331</t>
  </si>
  <si>
    <t>SSKQ0301240700258</t>
  </si>
  <si>
    <t>N0087()-N0088()</t>
  </si>
  <si>
    <t>高速铁路</t>
  </si>
  <si>
    <t>SSKQ0301240700257</t>
  </si>
  <si>
    <t>SSKQ0301240700249</t>
  </si>
  <si>
    <t>SSKQ0301240700250</t>
  </si>
  <si>
    <t>SSKQ0301240700248</t>
  </si>
  <si>
    <t>SSKQ0301240700246</t>
  </si>
  <si>
    <t>SSKQ0301240700247</t>
  </si>
  <si>
    <t>SSKQ0301240700215</t>
  </si>
  <si>
    <t>SSKQ0301240700198</t>
  </si>
  <si>
    <t>SSKQ0301240700197</t>
  </si>
  <si>
    <t>SSKQ0301240305052</t>
  </si>
  <si>
    <t>SSKQ0301240200585</t>
  </si>
  <si>
    <t>SSKQ0301240200584</t>
  </si>
  <si>
    <t>SSKQ0301240200583</t>
  </si>
  <si>
    <t>SSKQ0301240200582</t>
  </si>
  <si>
    <t>SSKQ0301240200199</t>
  </si>
  <si>
    <t>SSKQ0301240200100</t>
  </si>
  <si>
    <t>SSKQ0301240200095</t>
  </si>
  <si>
    <t>SSKQ0301240200078</t>
  </si>
  <si>
    <t>SSKQ0301240200057</t>
  </si>
  <si>
    <t>SSKQ0301240200036</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</si>
  <si>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</si>
  <si>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</si>
  <si>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</si>
  <si>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</si>
  <si>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</si>
  <si>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</si>
  <si>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</si>
  <si>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</si>
  <si>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</si>
  <si>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</si>
  <si>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</si>
  <si>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</si>
  <si>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</si>
  <si>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</si>
  <si>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</si>
  <si>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</si>
  <si>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</si>
  <si>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</si>
  <si>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</si>
  <si>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</si>
  <si>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</si>
  <si>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</si>
  <si>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</si>
  <si>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</si>
  <si>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</si>
  <si>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</si>
  <si>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</si>
  <si>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</si>
  <si>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</si>
  <si>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</si>
  <si>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</si>
  <si>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</si>
  <si>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</si>
  <si>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</si>
  <si>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</si>
  <si>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</si>
  <si>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</si>
  <si>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</si>
  <si>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</si>
  <si>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</si>
  <si>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</si>
  <si>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</si>
  <si>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</si>
  <si>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</si>
  <si>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</si>
  <si>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</si>
  <si>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</si>
  <si>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</si>
  <si>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</si>
  <si>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</si>
  <si>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</si>
  <si>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</si>
  <si>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</si>
  <si>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</si>
  <si>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</si>
  <si>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</si>
  <si>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</si>
  <si>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</si>
  <si>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</si>
  <si>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</si>
  <si>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</si>
  <si>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</si>
  <si>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</si>
  <si>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</si>
  <si>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</si>
  <si>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</si>
  <si>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</si>
  <si>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</si>
  <si>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</si>
  <si>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</si>
  <si>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</si>
  <si>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</si>
  <si>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</si>
  <si>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</si>
  <si>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</si>
  <si>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</si>
  <si>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</si>
  <si>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</si>
  <si>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</si>
  <si>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</si>
  <si>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</si>
  <si>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</si>
  <si>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</si>
  <si>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</si>
  <si>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</si>
  <si>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</si>
  <si>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</si>
  <si>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</si>
  <si>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</si>
  <si>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</si>
  <si>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</si>
  <si>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</si>
  <si>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</si>
  <si>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</si>
  <si>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</si>
  <si>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</si>
  <si>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</si>
  <si>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</si>
  <si>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</si>
  <si>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</si>
  <si>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</si>
  <si>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</si>
  <si>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</si>
  <si>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</si>
  <si>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</si>
  <si>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</si>
  <si>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</si>
  <si>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</si>
  <si>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</si>
  <si>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</si>
  <si>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</si>
  <si>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</si>
  <si>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</si>
  <si>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</si>
  <si>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</si>
  <si>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</si>
  <si>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</si>
  <si>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</si>
  <si>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</si>
  <si>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</si>
  <si>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</si>
  <si>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</si>
  <si>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</si>
  <si>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</si>
  <si>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</si>
  <si>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</si>
  <si>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</si>
  <si>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</si>
  <si>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</si>
  <si>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</si>
  <si>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</si>
  <si>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</si>
  <si>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</si>
  <si>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</si>
  <si>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</si>
  <si>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</si>
  <si>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</si>
  <si>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</si>
  <si>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</si>
  <si>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</si>
  <si>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</si>
  <si>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</si>
  <si>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</si>
  <si>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</si>
  <si>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</si>
  <si>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</si>
  <si>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</si>
  <si>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</si>
  <si>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</si>
  <si>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</si>
  <si>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</si>
  <si>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</si>
  <si>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</si>
  <si>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</si>
  <si>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</si>
  <si>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</si>
  <si>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</si>
  <si>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</si>
  <si>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</si>
  <si>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</si>
  <si>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</si>
  <si>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</si>
  <si>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</si>
  <si>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</si>
  <si>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</si>
  <si>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</si>
  <si>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</si>
  <si>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</si>
  <si>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</si>
  <si>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</si>
  <si>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</si>
  <si>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</si>
  <si>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</si>
  <si>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</si>
  <si>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</si>
  <si>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</si>
  <si>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</si>
  <si>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</si>
  <si>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</si>
  <si>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</si>
  <si>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</si>
  <si>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</si>
  <si>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</si>
  <si>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</si>
  <si>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</si>
  <si>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</si>
  <si>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</si>
  <si>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</si>
  <si>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</si>
  <si>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</si>
  <si>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</si>
  <si>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</si>
  <si>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</si>
  <si>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</si>
  <si>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</si>
  <si>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</si>
  <si>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</si>
  <si>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</si>
  <si>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</si>
  <si>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</si>
  <si>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</si>
  <si>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</si>
  <si>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</si>
  <si>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</si>
  <si>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</si>
  <si>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</si>
  <si>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</si>
  <si>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</si>
  <si>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</si>
  <si>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</si>
  <si>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</si>
  <si>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</si>
  <si>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</si>
  <si>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</si>
  <si>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</si>
  <si>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</si>
  <si>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</si>
  <si>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</si>
  <si>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</si>
  <si>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</si>
  <si>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</si>
  <si>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</si>
  <si>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</si>
  <si>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2024-08-21 08:39:00
2024-08-21 08:39:00</t>
  </si>
  <si>
    <t>SCWH0301240110000015
SCWH0301240110000015</t>
  </si>
  <si>
    <t xml:space="preserve">500kV北花甲线;500kV北花乙线杆塔接地电阻测试：500kV北花甲线（进出段：#01-#03、#78-#80，中间段：#04-#77），500kV北花乙线（进出段：#01-#03、#80-#82，中间段：#04-#79）
500kV北花甲线;500kV北花乙线杆塔接地电阻测试：500kV北花甲线（进出段：#01-#03、#78-#80，中间段：#04-#77），500kV北花乙线（进出段：#01-#03、#80-#82，中间段：#04-#79）
</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</si>
  <si>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</si>
  <si>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</si>
  <si>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</si>
  <si>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</si>
  <si>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</si>
  <si>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</si>
  <si>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</si>
  <si>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</si>
  <si>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</si>
  <si>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</si>
  <si>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</si>
  <si>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</si>
  <si>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2024-08-15 09:01:00
2024-08-15 09:01:00</t>
  </si>
  <si>
    <t>SCWH0301240110000017
SCWH0301240110000017</t>
  </si>
  <si>
    <t xml:space="preserve">110kV郭车甲线;110kV郭车乙线杆塔接地电阻测试：110kV郭车甲线（进出段：#01-#03、#26-#28，中间段#19-#25），110kV郭车乙线（进出段：#01-#03、#26-#28，中间段#19-#25）
110kV郭车甲线;110kV郭车乙线杆塔接地电阻测试：110kV郭车甲线（进出段：#01-#03、#26-#28，中间段#19-#25），110kV郭车乙线（进出段：#01-#03、#26-#28，中间段#19-#25）
</t>
  </si>
  <si>
    <t xml:space="preserve">
#01-#03
#01-#03</t>
  </si>
  <si>
    <t xml:space="preserve">#01-#03
</t>
  </si>
  <si>
    <t>进出段：#01-#03、#115-#117
中间段：#04-#114</t>
  </si>
  <si>
    <t>#01-#03、#115-#117</t>
  </si>
  <si>
    <t>2024-04-25 10:41:00
2024-07-17 08:30:00
2024-07-17 08:30:00
2024-07-17 08:30:00</t>
  </si>
  <si>
    <t>SCWH0301240425000480
SCWH0301240110000020
SCWH0301240110000020
SCWH0301240110000020</t>
  </si>
  <si>
    <t xml:space="preserve">220kV花炭甲线杆塔接地电阻测量：220kV花炭甲线接地电阻测量
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</si>
  <si>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 xml:space="preserve">
#01-#03
#01-#03
#01-#03</t>
  </si>
  <si>
    <t xml:space="preserve">#115-#117
</t>
  </si>
  <si>
    <t>2024-07-17 08:30:00
2024-07-17 08:30:00
2024-07-17 08:30:00</t>
  </si>
  <si>
    <t>SCWH0301240110000020
SCWH0301240110000020
SCWH0301240110000020</t>
  </si>
  <si>
    <t xml:space="preserve">220kV花炭甲线;220kV花炭乙线杆塔接地电阻测试：220kV花炭甲线（进出段：#01-#03、#114-#116），220kV花炭乙线（进出段：#01-#03、#114-#116）
220kV花炭甲线;220kV花炭乙线杆塔接地电阻测试：220kV花炭甲线（进出段：#01-#03、#114-#116），220kV花炭乙线（进出段：#01-#03、#114-#116）
220kV花炭甲线;220kV花炭乙线杆塔接地电阻测试：220kV花炭甲线（进出段：#01-#03、#114-#116），220kV花炭乙线（进出段：#01-#03、#114-#116）
</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</si>
  <si>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</si>
  <si>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</si>
  <si>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</si>
  <si>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</si>
  <si>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</si>
  <si>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</si>
  <si>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</si>
  <si>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</si>
  <si>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</si>
  <si>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</si>
  <si>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</si>
  <si>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</si>
  <si>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</si>
  <si>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</si>
  <si>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</si>
  <si>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</si>
  <si>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</si>
  <si>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</si>
  <si>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</si>
  <si>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</si>
  <si>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</si>
  <si>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</si>
  <si>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</si>
  <si>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</si>
  <si>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</si>
  <si>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</si>
  <si>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</si>
  <si>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</si>
  <si>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</si>
  <si>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</si>
  <si>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</si>
  <si>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</si>
  <si>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</si>
  <si>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</si>
  <si>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</si>
  <si>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</si>
  <si>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</si>
  <si>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</si>
  <si>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</si>
  <si>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</si>
  <si>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</si>
  <si>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</si>
  <si>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</si>
  <si>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</si>
  <si>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</si>
  <si>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</si>
  <si>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</si>
  <si>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</si>
  <si>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</si>
  <si>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</si>
  <si>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</si>
  <si>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</si>
  <si>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</si>
  <si>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</si>
  <si>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</si>
  <si>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</si>
  <si>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</si>
  <si>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</si>
  <si>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</si>
  <si>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</si>
  <si>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</si>
  <si>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</si>
  <si>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</si>
  <si>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</si>
  <si>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</si>
  <si>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</si>
  <si>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</si>
  <si>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</si>
  <si>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</si>
  <si>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</si>
  <si>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</si>
  <si>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</si>
  <si>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</si>
  <si>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</si>
  <si>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</si>
  <si>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</si>
  <si>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</si>
  <si>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</si>
  <si>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</si>
  <si>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</si>
  <si>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</si>
  <si>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</si>
  <si>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</si>
  <si>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</si>
  <si>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</si>
  <si>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</si>
  <si>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</si>
  <si>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</si>
  <si>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</si>
  <si>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</si>
  <si>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</si>
  <si>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</si>
  <si>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</si>
  <si>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</si>
  <si>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</si>
  <si>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</si>
  <si>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</si>
  <si>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</si>
  <si>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</si>
  <si>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</si>
  <si>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</si>
  <si>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</si>
  <si>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</si>
  <si>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</si>
  <si>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</si>
  <si>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</si>
  <si>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</si>
  <si>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</si>
  <si>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</si>
  <si>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</si>
  <si>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</si>
  <si>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</si>
  <si>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</si>
  <si>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</si>
  <si>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</si>
  <si>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</si>
  <si>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</si>
  <si>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</si>
  <si>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</si>
  <si>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2024-09-02 09:05:00
</t>
  </si>
  <si>
    <t>SCWH0301240104020565</t>
  </si>
  <si>
    <t>白云杆塔接地电阻测试：220kV北茶甲乙线中间段：#55-#58；110kV茶汉甲乙线中间段：#11-#13</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</si>
  <si>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</si>
  <si>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</si>
  <si>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</si>
  <si>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</si>
  <si>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</si>
  <si>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</si>
  <si>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</si>
  <si>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</si>
  <si>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</si>
  <si>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</si>
  <si>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</si>
  <si>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</si>
  <si>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</si>
  <si>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</si>
  <si>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</si>
  <si>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</si>
  <si>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</si>
  <si>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</si>
  <si>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</si>
  <si>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</si>
  <si>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</si>
  <si>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</si>
  <si>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</si>
  <si>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</si>
  <si>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</si>
  <si>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</si>
  <si>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</si>
  <si>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</si>
  <si>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</si>
  <si>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</si>
  <si>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</si>
  <si>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</si>
  <si>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</si>
  <si>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</si>
  <si>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</si>
  <si>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</si>
  <si>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</si>
  <si>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</si>
  <si>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</si>
  <si>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</si>
  <si>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</si>
  <si>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</si>
  <si>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</si>
  <si>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</si>
  <si>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</si>
  <si>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</si>
  <si>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</si>
  <si>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</si>
  <si>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</si>
  <si>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</si>
  <si>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</si>
  <si>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</si>
  <si>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</si>
  <si>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</si>
  <si>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</si>
  <si>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</si>
  <si>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</si>
  <si>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</si>
  <si>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</si>
  <si>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</si>
  <si>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</si>
  <si>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</si>
  <si>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</si>
  <si>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</si>
  <si>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</si>
  <si>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</si>
  <si>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</si>
  <si>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</si>
  <si>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</si>
  <si>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</si>
  <si>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</si>
  <si>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</si>
  <si>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</si>
  <si>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</si>
  <si>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</si>
  <si>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</si>
  <si>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</si>
  <si>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</si>
  <si>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</si>
  <si>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</si>
  <si>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</si>
  <si>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</si>
  <si>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</si>
  <si>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</si>
  <si>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</si>
  <si>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</si>
  <si>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</si>
  <si>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2024-09-02 09:10:00
</t>
  </si>
  <si>
    <t>SCWH0301240104020616</t>
  </si>
  <si>
    <t>白云杆塔接地电阻测试：110kV嘉观临线元洲乙支线其余区段：#06-#13；110kV嘉人线元洲甲支线其余区段：#06-#13</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</si>
  <si>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</si>
  <si>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</si>
  <si>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</si>
  <si>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</si>
  <si>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</si>
  <si>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</si>
  <si>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</si>
  <si>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</si>
  <si>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</si>
  <si>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</si>
  <si>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</si>
  <si>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</si>
  <si>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</si>
  <si>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</si>
  <si>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</si>
  <si>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</si>
  <si>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</si>
  <si>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</si>
  <si>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</si>
  <si>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</si>
  <si>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</si>
  <si>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</si>
  <si>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</si>
  <si>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</si>
  <si>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</si>
  <si>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</si>
  <si>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</si>
  <si>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</si>
  <si>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</si>
  <si>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</si>
  <si>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</si>
  <si>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</si>
  <si>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</si>
  <si>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</si>
  <si>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</si>
  <si>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</si>
  <si>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</si>
  <si>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</si>
  <si>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</si>
  <si>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</si>
  <si>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</si>
  <si>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</si>
  <si>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</si>
  <si>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</si>
  <si>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</si>
  <si>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</si>
  <si>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</si>
  <si>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</si>
  <si>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</si>
  <si>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</si>
  <si>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</si>
  <si>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</si>
  <si>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</si>
  <si>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</si>
  <si>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</si>
  <si>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</si>
  <si>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</si>
  <si>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</si>
  <si>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</si>
  <si>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</si>
  <si>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</si>
  <si>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</si>
  <si>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</si>
  <si>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</si>
  <si>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</si>
  <si>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</si>
  <si>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</si>
  <si>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</si>
  <si>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</si>
  <si>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</si>
  <si>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</si>
  <si>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</si>
  <si>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</si>
  <si>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</si>
  <si>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</si>
  <si>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</si>
  <si>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</si>
  <si>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</si>
  <si>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</si>
  <si>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</si>
  <si>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</si>
  <si>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</si>
  <si>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</si>
  <si>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</si>
  <si>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</si>
  <si>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</si>
  <si>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</si>
  <si>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</si>
  <si>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</si>
  <si>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</si>
  <si>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</si>
  <si>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</si>
  <si>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</si>
  <si>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</si>
  <si>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</si>
  <si>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</si>
  <si>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</si>
  <si>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</si>
  <si>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</si>
  <si>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</si>
  <si>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</si>
  <si>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</si>
  <si>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</si>
  <si>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</si>
  <si>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</si>
  <si>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</si>
  <si>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</si>
  <si>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</si>
  <si>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</si>
  <si>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</si>
  <si>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</si>
  <si>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</si>
  <si>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</si>
  <si>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</si>
  <si>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</si>
  <si>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</si>
  <si>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</si>
  <si>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</si>
  <si>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</si>
  <si>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</si>
  <si>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</si>
  <si>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</si>
  <si>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</si>
  <si>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</si>
  <si>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</si>
  <si>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</si>
  <si>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</si>
  <si>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</si>
  <si>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</si>
  <si>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</si>
  <si>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</si>
  <si>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</si>
  <si>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</si>
  <si>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</si>
  <si>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</si>
  <si>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</si>
  <si>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</si>
  <si>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</si>
  <si>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</si>
  <si>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</si>
  <si>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</si>
  <si>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</si>
  <si>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</si>
  <si>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</si>
  <si>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</si>
  <si>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</si>
  <si>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</si>
  <si>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</si>
  <si>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</si>
  <si>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</si>
  <si>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</si>
  <si>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</si>
  <si>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</si>
  <si>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</si>
  <si>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</si>
  <si>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</si>
  <si>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</si>
  <si>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</si>
  <si>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</si>
  <si>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</si>
  <si>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</si>
  <si>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</si>
  <si>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</si>
  <si>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</si>
  <si>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</si>
  <si>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</si>
  <si>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</si>
  <si>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</si>
  <si>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</si>
  <si>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</si>
  <si>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</si>
  <si>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</si>
  <si>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</si>
  <si>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</si>
  <si>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</si>
  <si>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</si>
  <si>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</si>
  <si>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</si>
  <si>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</si>
  <si>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</si>
  <si>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</si>
  <si>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</si>
  <si>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</si>
  <si>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</si>
  <si>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</si>
  <si>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</si>
  <si>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</si>
  <si>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</si>
  <si>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</si>
  <si>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</si>
  <si>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</si>
  <si>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</si>
  <si>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</si>
  <si>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</si>
  <si>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</si>
  <si>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</si>
  <si>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</si>
  <si>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</si>
  <si>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</si>
  <si>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</si>
  <si>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</si>
  <si>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</si>
  <si>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</si>
  <si>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</si>
  <si>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</si>
  <si>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</si>
  <si>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</si>
  <si>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</si>
  <si>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</si>
  <si>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</si>
  <si>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</si>
  <si>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</si>
  <si>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</si>
  <si>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</si>
  <si>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</si>
  <si>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</si>
  <si>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</si>
  <si>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</si>
  <si>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</si>
  <si>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</si>
  <si>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</si>
  <si>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</si>
  <si>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</si>
  <si>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</si>
  <si>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</si>
  <si>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</si>
  <si>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</si>
  <si>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</si>
  <si>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</si>
  <si>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</si>
  <si>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</si>
  <si>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</si>
  <si>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</si>
  <si>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</si>
  <si>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</si>
  <si>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</si>
  <si>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</si>
  <si>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</si>
  <si>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</si>
  <si>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</si>
  <si>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</si>
  <si>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</si>
  <si>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</si>
  <si>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</si>
  <si>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</si>
  <si>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</si>
  <si>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</si>
  <si>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</si>
  <si>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</si>
  <si>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</si>
  <si>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</si>
  <si>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</si>
  <si>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</si>
  <si>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</si>
  <si>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</si>
  <si>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</si>
  <si>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</si>
  <si>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</si>
  <si>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</si>
  <si>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</si>
  <si>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</si>
  <si>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</si>
  <si>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</si>
  <si>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</si>
  <si>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</si>
  <si>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</si>
  <si>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</si>
  <si>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</si>
  <si>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</si>
  <si>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</si>
  <si>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</si>
  <si>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</si>
  <si>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</si>
  <si>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</si>
  <si>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</si>
  <si>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</si>
  <si>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</si>
  <si>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</si>
  <si>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</si>
  <si>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</si>
  <si>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</si>
  <si>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</si>
  <si>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</si>
  <si>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</si>
  <si>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</si>
  <si>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</si>
  <si>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</si>
  <si>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</si>
  <si>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</si>
  <si>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</si>
  <si>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</si>
  <si>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</si>
  <si>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</si>
  <si>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</si>
  <si>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</si>
  <si>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</si>
  <si>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</si>
  <si>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</si>
  <si>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</si>
  <si>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</si>
  <si>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</si>
  <si>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</si>
  <si>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</si>
  <si>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</si>
  <si>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</si>
  <si>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</si>
  <si>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</si>
  <si>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</si>
  <si>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</si>
  <si>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</si>
  <si>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</si>
  <si>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</si>
  <si>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</si>
  <si>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</si>
  <si>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</si>
  <si>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</si>
  <si>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</si>
  <si>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</si>
  <si>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</si>
  <si>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</si>
  <si>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</si>
  <si>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</si>
  <si>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</si>
  <si>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</si>
  <si>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</si>
  <si>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</si>
  <si>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</si>
  <si>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</si>
  <si>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</si>
  <si>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</si>
  <si>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</si>
  <si>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</si>
  <si>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</si>
  <si>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</si>
  <si>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</si>
  <si>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</si>
  <si>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</si>
  <si>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</si>
  <si>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</si>
  <si>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</si>
  <si>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</si>
  <si>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</si>
  <si>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</si>
  <si>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</si>
  <si>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</si>
  <si>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</si>
  <si>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</si>
  <si>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</si>
  <si>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</si>
  <si>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</si>
  <si>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</si>
  <si>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</si>
  <si>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</si>
  <si>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</si>
  <si>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</si>
  <si>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</si>
  <si>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</si>
  <si>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</si>
  <si>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</si>
  <si>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</si>
  <si>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</si>
  <si>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</si>
  <si>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</si>
  <si>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</si>
  <si>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</si>
  <si>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</si>
  <si>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</si>
  <si>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</si>
  <si>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</si>
  <si>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</si>
  <si>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</si>
  <si>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</si>
  <si>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</si>
  <si>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</si>
  <si>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</si>
  <si>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</si>
  <si>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</si>
  <si>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</si>
  <si>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</si>
  <si>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</si>
  <si>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</si>
  <si>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</si>
  <si>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</si>
  <si>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</si>
  <si>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</si>
  <si>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</si>
  <si>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</si>
  <si>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</si>
  <si>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</si>
  <si>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</si>
  <si>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</si>
  <si>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</si>
  <si>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</si>
  <si>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</si>
  <si>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</si>
  <si>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</si>
  <si>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</si>
  <si>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</si>
  <si>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</si>
  <si>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</si>
  <si>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</si>
  <si>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</si>
  <si>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</si>
  <si>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</si>
  <si>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</si>
  <si>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</si>
  <si>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</si>
  <si>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</si>
  <si>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</si>
  <si>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</si>
  <si>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</si>
  <si>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</si>
  <si>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</si>
  <si>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</si>
  <si>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</si>
  <si>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</si>
  <si>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</si>
  <si>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</si>
  <si>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</si>
  <si>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</si>
  <si>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</si>
  <si>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</si>
  <si>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</si>
  <si>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</si>
  <si>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</si>
  <si>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</si>
  <si>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</si>
  <si>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</si>
  <si>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</si>
  <si>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</si>
  <si>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</si>
  <si>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</si>
  <si>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</si>
  <si>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</si>
  <si>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</si>
  <si>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</si>
  <si>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</si>
  <si>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</si>
  <si>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</si>
  <si>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</si>
  <si>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</si>
  <si>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</si>
  <si>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</si>
  <si>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</si>
  <si>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</si>
  <si>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</si>
  <si>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</si>
  <si>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</si>
  <si>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</si>
  <si>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</si>
  <si>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</si>
  <si>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</si>
  <si>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</si>
  <si>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</si>
  <si>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</si>
  <si>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</si>
  <si>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</si>
  <si>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</si>
  <si>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</si>
  <si>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</si>
  <si>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</si>
  <si>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</si>
  <si>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</si>
  <si>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</si>
  <si>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</si>
  <si>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</si>
  <si>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</si>
  <si>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</si>
  <si>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</si>
  <si>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</si>
  <si>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</si>
  <si>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</si>
  <si>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</si>
  <si>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</si>
  <si>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</si>
  <si>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</si>
  <si>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</si>
  <si>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</si>
  <si>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</si>
  <si>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</si>
  <si>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</si>
  <si>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</si>
  <si>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</si>
  <si>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</si>
  <si>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</si>
  <si>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</si>
  <si>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</si>
  <si>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</si>
  <si>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</si>
  <si>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</si>
  <si>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</si>
  <si>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</si>
  <si>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</si>
  <si>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</si>
  <si>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</si>
  <si>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</si>
  <si>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</si>
  <si>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</si>
  <si>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</si>
  <si>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</si>
  <si>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7月份需要提醒</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</si>
  <si>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</si>
  <si>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</si>
  <si>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</si>
  <si>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</si>
  <si>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</si>
  <si>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</si>
  <si>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</si>
  <si>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</si>
  <si>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</si>
  <si>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</si>
  <si>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</si>
  <si>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</si>
  <si>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</si>
  <si>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</si>
  <si>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</si>
  <si>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</si>
  <si>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</si>
  <si>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</si>
  <si>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</si>
  <si>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</si>
  <si>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</si>
  <si>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</si>
  <si>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</si>
  <si>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</si>
  <si>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</si>
  <si>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</si>
  <si>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</si>
  <si>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</si>
  <si>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</si>
  <si>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</si>
  <si>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</si>
  <si>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</si>
  <si>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</si>
  <si>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</si>
  <si>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</si>
  <si>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</si>
  <si>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</si>
  <si>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</si>
  <si>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</si>
  <si>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</si>
  <si>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</si>
  <si>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</si>
  <si>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</si>
  <si>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</si>
  <si>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</si>
  <si>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</si>
  <si>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</si>
  <si>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</si>
  <si>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</si>
  <si>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</si>
  <si>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</si>
  <si>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</si>
  <si>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</si>
  <si>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</si>
  <si>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</si>
  <si>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</si>
  <si>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 xml:space="preserve">2024-08-09 09:35:00
</t>
  </si>
  <si>
    <t>SCWH0301240307000351</t>
  </si>
  <si>
    <t>110kV空金乙线;110kV空金甲线护套环流检测：5-9月关键线路：空金甲乙线终端红外检测工作（2024年08月）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</si>
  <si>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</si>
  <si>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</si>
  <si>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</si>
  <si>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</si>
  <si>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</si>
  <si>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</si>
  <si>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</si>
  <si>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</si>
  <si>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</si>
  <si>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</si>
  <si>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</si>
  <si>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</si>
  <si>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</si>
  <si>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</si>
  <si>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</si>
  <si>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</si>
  <si>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</si>
  <si>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</si>
  <si>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</si>
  <si>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</si>
  <si>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</si>
  <si>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</si>
  <si>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</si>
  <si>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</si>
  <si>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</si>
  <si>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</si>
  <si>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</si>
  <si>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</si>
  <si>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</si>
  <si>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</si>
  <si>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</si>
  <si>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</si>
  <si>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</si>
  <si>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t>
  </si>
  <si>
    <t>SCWH0301240617001036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</si>
  <si>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</si>
  <si>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</si>
  <si>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</si>
  <si>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</si>
  <si>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</si>
  <si>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</si>
  <si>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</si>
  <si>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</si>
  <si>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</si>
  <si>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</si>
  <si>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</si>
  <si>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</si>
  <si>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</si>
  <si>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</si>
  <si>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</si>
  <si>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</si>
  <si>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</si>
  <si>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</si>
  <si>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</si>
  <si>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</si>
  <si>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</si>
  <si>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</si>
  <si>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</si>
  <si>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</si>
  <si>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</si>
  <si>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</si>
  <si>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</si>
  <si>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</si>
  <si>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</si>
  <si>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</si>
  <si>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t>
  </si>
  <si>
    <t>SCWH0301240617001029
SCWH0301240617001038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</si>
  <si>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</si>
  <si>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</si>
  <si>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</si>
  <si>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</si>
  <si>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</si>
  <si>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</si>
  <si>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</si>
  <si>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</si>
  <si>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</si>
  <si>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</si>
  <si>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</si>
  <si>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</si>
  <si>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</si>
  <si>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</si>
  <si>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</si>
  <si>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</si>
  <si>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</si>
  <si>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</si>
  <si>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</si>
  <si>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</si>
  <si>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</si>
  <si>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</si>
  <si>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</si>
  <si>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</si>
  <si>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t>
  </si>
  <si>
    <t>SCWH0301240617001038
SCWH0301240718007685</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</si>
  <si>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</si>
  <si>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</si>
  <si>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</si>
  <si>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</si>
  <si>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</si>
  <si>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</si>
  <si>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</si>
  <si>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</si>
  <si>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</si>
  <si>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</si>
  <si>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</si>
  <si>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</si>
  <si>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</si>
  <si>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</si>
  <si>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</si>
  <si>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</si>
  <si>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</si>
  <si>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</si>
  <si>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</si>
  <si>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</si>
  <si>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</si>
  <si>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</si>
  <si>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</si>
  <si>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</si>
  <si>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</si>
  <si>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</si>
  <si>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</si>
  <si>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</si>
  <si>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</si>
  <si>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</si>
  <si>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</si>
  <si>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</si>
  <si>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</si>
  <si>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</si>
  <si>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</si>
  <si>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</si>
  <si>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</si>
  <si>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2024-08-28 09:00:00
2024-08-27 08:31:00</t>
  </si>
  <si>
    <t>SCWH0301240617001031
SCWH0301240617001028
SCWH0301240718007705
SCWH0301240718007707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</si>
  <si>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</si>
  <si>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</si>
  <si>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</si>
  <si>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</si>
  <si>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</si>
  <si>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</si>
  <si>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</si>
  <si>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</si>
  <si>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</si>
  <si>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</si>
  <si>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</si>
  <si>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</si>
  <si>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</si>
  <si>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</si>
  <si>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</si>
  <si>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</si>
  <si>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</si>
  <si>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</si>
  <si>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</si>
  <si>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</si>
  <si>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</si>
  <si>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</si>
  <si>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</si>
  <si>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</si>
  <si>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</si>
  <si>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</si>
  <si>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</si>
  <si>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</si>
  <si>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</si>
  <si>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</si>
  <si>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</si>
  <si>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</si>
  <si>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</si>
  <si>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</si>
  <si>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</si>
  <si>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</si>
  <si>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</si>
  <si>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</si>
  <si>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</si>
  <si>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</si>
  <si>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</si>
  <si>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</si>
  <si>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</si>
  <si>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</si>
  <si>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</si>
  <si>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</si>
  <si>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</si>
  <si>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</si>
  <si>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</si>
  <si>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</si>
  <si>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</si>
  <si>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</si>
  <si>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</si>
  <si>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</si>
  <si>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</si>
  <si>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</si>
  <si>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</si>
  <si>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</si>
  <si>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</si>
  <si>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2024-08-28 08:30:00</t>
  </si>
  <si>
    <t>SCWH0301240617001033
SCWH0301240617001035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</si>
  <si>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</si>
  <si>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</si>
  <si>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</si>
  <si>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</si>
  <si>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</si>
  <si>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</si>
  <si>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</si>
  <si>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</si>
  <si>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</si>
  <si>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</si>
  <si>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</si>
  <si>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</si>
  <si>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</si>
  <si>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</si>
  <si>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</si>
  <si>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</si>
  <si>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</si>
  <si>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</si>
  <si>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</si>
  <si>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</si>
  <si>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</si>
  <si>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</si>
  <si>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</si>
  <si>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</si>
  <si>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</si>
  <si>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</si>
  <si>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</si>
  <si>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</si>
  <si>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</si>
  <si>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</si>
  <si>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</si>
  <si>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</si>
  <si>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</si>
  <si>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</si>
  <si>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</si>
  <si>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</si>
  <si>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</si>
  <si>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</si>
  <si>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</si>
  <si>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</si>
  <si>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</si>
  <si>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8月份需要提醒</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</si>
  <si>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</si>
  <si>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</si>
  <si>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</si>
  <si>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</si>
  <si>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</si>
  <si>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</si>
  <si>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</si>
  <si>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</si>
  <si>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</si>
  <si>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</si>
  <si>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</si>
  <si>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</si>
  <si>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</si>
  <si>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</si>
  <si>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</si>
  <si>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</si>
  <si>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</si>
  <si>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</si>
  <si>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</si>
  <si>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</si>
  <si>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</si>
  <si>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</si>
  <si>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</si>
  <si>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</si>
  <si>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2024-07-30 09:00:00
2024-08-27 09:05:00
2024-08-26 14:02:00</t>
  </si>
  <si>
    <t>SCWH0301240617001029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</si>
  <si>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</si>
  <si>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</si>
  <si>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</si>
  <si>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</si>
  <si>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</si>
  <si>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2024-08-28 09:14:00
2024-08-27 09:05:00</t>
  </si>
  <si>
    <t>SCWH0301240617001029
SCWH0301240617001030
SCWH0301240718007740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</si>
  <si>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</si>
  <si>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</si>
  <si>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</si>
  <si>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</si>
  <si>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</si>
  <si>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2024-07-30 09:00:00
2024-07-30 09:00:00
2024-08-28 09:14:00
2024-08-26 09:00:00
2024-08-27 09:05:00</t>
  </si>
  <si>
    <t>SCWH0301240617001029
SCWH0301240617001030
SCWH0301240718007740
SCWH0301240718007580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</si>
  <si>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220kV猎天甲线、220kV猎天乙线、110kV猎天金环龙线、110kV天金林花线接头红外检测：护套环流检测：潭天隧道#7-天河。十五运会输电电缆大负荷测试。（2月、5月、8月、11月）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</si>
  <si>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</si>
  <si>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</si>
  <si>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</si>
  <si>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</si>
  <si>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</si>
  <si>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</si>
  <si>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</si>
  <si>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</si>
  <si>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</si>
  <si>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</si>
  <si>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</si>
  <si>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</si>
  <si>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</si>
  <si>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</si>
  <si>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</si>
  <si>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</si>
  <si>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</si>
  <si>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</si>
  <si>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</si>
  <si>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</si>
  <si>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</si>
  <si>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</si>
  <si>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</si>
  <si>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</si>
  <si>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</si>
  <si>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</si>
  <si>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</si>
  <si>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</si>
  <si>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</si>
  <si>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</si>
  <si>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</si>
  <si>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</si>
  <si>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</si>
  <si>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</si>
  <si>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</si>
  <si>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</si>
  <si>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</si>
  <si>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</si>
  <si>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</si>
  <si>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</si>
  <si>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</si>
  <si>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</si>
  <si>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</si>
  <si>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</si>
  <si>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</si>
  <si>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</si>
  <si>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2024-08-28 09:00:00
2024-08-26 09:00:00</t>
  </si>
  <si>
    <t>SCWH0301240617001027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</si>
  <si>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</si>
  <si>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</si>
  <si>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</si>
  <si>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</si>
  <si>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</si>
  <si>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</si>
  <si>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</si>
  <si>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</si>
  <si>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</si>
  <si>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</si>
  <si>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</si>
  <si>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</si>
  <si>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</si>
  <si>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</si>
  <si>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</si>
  <si>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</si>
  <si>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</si>
  <si>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</si>
  <si>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</si>
  <si>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</si>
  <si>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</si>
  <si>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</si>
  <si>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</si>
  <si>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</si>
  <si>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</si>
  <si>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</si>
  <si>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</si>
  <si>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</si>
  <si>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</si>
  <si>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</si>
  <si>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</si>
  <si>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</si>
  <si>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</si>
  <si>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</si>
  <si>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</si>
  <si>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</si>
  <si>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</si>
  <si>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</si>
  <si>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</si>
  <si>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</si>
  <si>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</si>
  <si>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</si>
  <si>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</si>
  <si>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</si>
  <si>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</si>
  <si>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</si>
  <si>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</si>
  <si>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</si>
  <si>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</si>
  <si>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</si>
  <si>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</si>
  <si>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</si>
  <si>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</si>
  <si>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</si>
  <si>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</si>
  <si>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</si>
  <si>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</si>
  <si>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</si>
  <si>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</si>
  <si>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</si>
  <si>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</si>
  <si>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</si>
  <si>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</si>
  <si>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</si>
  <si>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</si>
  <si>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</si>
  <si>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</si>
  <si>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</si>
  <si>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</si>
  <si>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</si>
  <si>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</si>
  <si>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</si>
  <si>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SCWH0301240718007742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</si>
  <si>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</si>
  <si>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</si>
  <si>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</si>
  <si>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</si>
  <si>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</si>
  <si>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</si>
  <si>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</si>
  <si>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</si>
  <si>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</si>
  <si>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
2024-08-28 09:00:00</t>
  </si>
  <si>
    <t>SCWH0301240617001033
SCWH0301240617001035
SCWH0301240718007743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</si>
  <si>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220kV棠奥甲线、220kV棠奥乙线接头红外检测：护套环流检测：奥林隧道下舱。十五运会输电电缆大负荷测试。（2月、5月、8月、11月）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</si>
  <si>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</si>
  <si>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</si>
  <si>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</si>
  <si>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</si>
  <si>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</si>
  <si>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</si>
  <si>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</si>
  <si>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</si>
  <si>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</si>
  <si>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</si>
  <si>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</si>
  <si>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2024-07-19 09:00:00
2024-08-26 09:00:00</t>
  </si>
  <si>
    <t>SCWH0301240617001035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</si>
  <si>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</si>
  <si>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</si>
  <si>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</si>
  <si>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</si>
  <si>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</si>
  <si>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</si>
  <si>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</si>
  <si>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</si>
  <si>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</si>
  <si>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</si>
  <si>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</si>
  <si>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</si>
  <si>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</si>
  <si>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</si>
  <si>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</si>
  <si>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</si>
  <si>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</si>
  <si>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</si>
  <si>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</si>
  <si>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</si>
  <si>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</si>
  <si>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</si>
  <si>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</si>
  <si>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</si>
  <si>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</si>
  <si>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</si>
  <si>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</si>
  <si>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</si>
  <si>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</si>
  <si>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</si>
  <si>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</si>
  <si>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</si>
  <si>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</si>
  <si>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</si>
  <si>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</si>
  <si>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</si>
  <si>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</si>
  <si>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</si>
  <si>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</si>
  <si>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</si>
  <si>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2024-07-30 09:00:00
2024-07-19 09:00:00
2024-08-28 09:14:00
2024-08-28 09:14:00</t>
  </si>
  <si>
    <t>SCWH0301240617001030
SCWH0301240617001027
SCWH0301240718007706
SCWH0301240718007740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</si>
  <si>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</si>
  <si>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</si>
  <si>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</si>
  <si>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</si>
  <si>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</si>
  <si>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</si>
  <si>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</si>
  <si>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</si>
  <si>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</si>
  <si>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</si>
  <si>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</si>
  <si>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</si>
  <si>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</si>
  <si>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</si>
  <si>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</si>
  <si>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</si>
  <si>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</si>
  <si>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</si>
  <si>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</si>
  <si>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</si>
  <si>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</si>
  <si>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</si>
  <si>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</si>
  <si>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</si>
  <si>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</si>
  <si>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</si>
  <si>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</si>
  <si>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</si>
  <si>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</si>
  <si>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</si>
  <si>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</si>
  <si>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</si>
  <si>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</si>
  <si>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</si>
  <si>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</si>
  <si>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</si>
  <si>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</si>
  <si>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</si>
  <si>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</si>
  <si>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2024-08-28 09:00:00
2024-08-26 09:00:00</t>
  </si>
  <si>
    <t>SCWH0301240617001027
SCWH0301240617001031
SCWH0301240718007707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</si>
  <si>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</si>
  <si>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</si>
  <si>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</si>
  <si>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</si>
  <si>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</si>
  <si>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</si>
  <si>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</si>
  <si>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2024-07-19 09:00:00
2024-08-26 09:00:00
2024-08-26 09:00:00</t>
  </si>
  <si>
    <t>SCWH0301240617001031
SCWH0301240718007658
SCWH0301240718007657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</si>
  <si>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龙洞站（110kV犀京上龙线）终端红外检测：避雷器红外检测：护套环流检测：龙洞站。十五运会输电电缆大负荷测试。（4、6、8、10月）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</si>
  <si>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</si>
  <si>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</si>
  <si>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</si>
  <si>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</si>
  <si>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</si>
  <si>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</si>
  <si>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</si>
  <si>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</si>
  <si>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</si>
  <si>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2024-08-15 09:00:00
</t>
  </si>
  <si>
    <t>SCWH0301240718007688</t>
  </si>
  <si>
    <t>东圃站（110kV碧圃奥氮线、110kV碧圃奥乙线、110kV奥圃美线、110kV橄三美线）、美林站（110kV奥圃美线、110kV奥美线、110kV橄三美线）终端红外检测：避雷器红外检测：护套环流检测：东圃站、美林站。十五运会输电电缆大负荷测试。（4、6、8、10月）</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</si>
  <si>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</si>
  <si>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</si>
  <si>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</si>
  <si>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</si>
  <si>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</si>
  <si>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</si>
  <si>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</si>
  <si>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</si>
  <si>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</si>
  <si>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</si>
  <si>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</si>
  <si>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</si>
  <si>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</si>
  <si>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</si>
  <si>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</si>
  <si>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</si>
  <si>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</si>
  <si>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</si>
  <si>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</si>
  <si>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</si>
  <si>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</si>
  <si>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</si>
  <si>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</si>
  <si>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</si>
  <si>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</si>
  <si>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</si>
  <si>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</si>
  <si>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</si>
  <si>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</si>
  <si>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</si>
  <si>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</si>
  <si>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</si>
  <si>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</si>
  <si>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</si>
  <si>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</si>
  <si>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</si>
  <si>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</si>
  <si>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</si>
  <si>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</si>
  <si>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</si>
  <si>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</si>
  <si>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</si>
  <si>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</si>
  <si>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</si>
  <si>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</si>
  <si>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</si>
  <si>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</si>
  <si>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</si>
  <si>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</si>
  <si>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</si>
  <si>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</si>
  <si>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</si>
  <si>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</si>
  <si>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</si>
  <si>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</si>
  <si>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</si>
  <si>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</si>
  <si>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</si>
  <si>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</si>
  <si>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</si>
  <si>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</si>
  <si>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</si>
  <si>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</si>
  <si>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</si>
  <si>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</si>
  <si>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</si>
  <si>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</si>
  <si>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</si>
  <si>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</si>
  <si>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</si>
  <si>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</si>
  <si>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 xml:space="preserve">2024-07-10 08:30:00
</t>
  </si>
  <si>
    <t>SCWH0301240104011979</t>
  </si>
  <si>
    <t>龙归站、龙保站终端红外测温、避雷器红外测温、护套环流检测：110kV嘉梨线龙保丙支线；110kV嘉龙线龙保甲支线；110kV甲观临线龙保乙支线（7-9月重要）</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</si>
  <si>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</si>
  <si>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</si>
  <si>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</si>
  <si>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</si>
  <si>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</si>
  <si>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</si>
  <si>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</si>
  <si>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</si>
  <si>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</si>
  <si>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</si>
  <si>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</si>
  <si>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</si>
  <si>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</si>
  <si>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</si>
  <si>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</si>
  <si>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</si>
  <si>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</si>
  <si>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</si>
  <si>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</si>
  <si>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</si>
  <si>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</si>
  <si>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</si>
  <si>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</si>
  <si>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</si>
  <si>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</si>
  <si>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</si>
  <si>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</si>
  <si>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</si>
  <si>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</si>
  <si>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</si>
  <si>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</si>
  <si>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</si>
  <si>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</si>
  <si>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</si>
  <si>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</si>
  <si>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</si>
  <si>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</si>
  <si>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</si>
  <si>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</si>
  <si>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</si>
  <si>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</si>
  <si>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</si>
  <si>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</si>
  <si>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</si>
  <si>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</si>
  <si>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</si>
  <si>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</si>
  <si>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</si>
  <si>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</si>
  <si>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</si>
  <si>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</si>
  <si>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</si>
  <si>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</si>
  <si>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</si>
  <si>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</si>
  <si>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</si>
  <si>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</si>
  <si>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</si>
  <si>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</si>
  <si>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</si>
  <si>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</si>
  <si>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</si>
  <si>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</si>
  <si>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</si>
  <si>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</si>
  <si>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</si>
  <si>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</si>
  <si>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</si>
  <si>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</si>
  <si>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</si>
  <si>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</si>
  <si>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</si>
  <si>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</si>
  <si>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</si>
  <si>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</si>
  <si>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</si>
  <si>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</si>
  <si>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</si>
  <si>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</si>
  <si>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</si>
  <si>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</si>
  <si>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</si>
  <si>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</si>
  <si>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</si>
  <si>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</si>
  <si>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</si>
  <si>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</si>
  <si>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</si>
  <si>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</si>
  <si>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</si>
  <si>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</si>
  <si>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</si>
  <si>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</si>
  <si>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</si>
  <si>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</si>
  <si>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</si>
  <si>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</si>
  <si>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</si>
  <si>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</si>
  <si>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</si>
  <si>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</si>
  <si>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</si>
  <si>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</si>
  <si>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</si>
  <si>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</si>
  <si>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</si>
  <si>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</si>
  <si>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</si>
  <si>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</si>
  <si>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</si>
  <si>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</si>
  <si>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</si>
  <si>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</si>
  <si>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</si>
  <si>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</si>
  <si>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</si>
  <si>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</si>
  <si>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</si>
  <si>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</si>
  <si>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</si>
  <si>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</si>
  <si>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</si>
  <si>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</si>
  <si>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</si>
  <si>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</si>
  <si>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</si>
  <si>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</si>
  <si>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</si>
  <si>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</si>
  <si>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</si>
  <si>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</si>
  <si>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</si>
  <si>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</si>
  <si>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</si>
  <si>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</si>
  <si>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</si>
  <si>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</si>
  <si>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</si>
  <si>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</si>
  <si>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</si>
  <si>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</si>
  <si>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</si>
  <si>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</si>
  <si>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</si>
  <si>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</si>
  <si>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</si>
  <si>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</si>
  <si>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</si>
  <si>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</si>
  <si>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</si>
  <si>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</si>
  <si>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</si>
  <si>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</si>
  <si>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</si>
  <si>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</si>
  <si>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</si>
  <si>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</si>
  <si>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</si>
  <si>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</si>
  <si>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</si>
  <si>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</si>
  <si>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</si>
  <si>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</si>
  <si>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</si>
  <si>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</si>
  <si>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</si>
  <si>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</si>
  <si>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</si>
  <si>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</si>
  <si>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</si>
  <si>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</si>
  <si>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</si>
  <si>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</si>
  <si>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</si>
  <si>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</si>
  <si>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</si>
  <si>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</si>
  <si>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</si>
  <si>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</si>
  <si>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</si>
  <si>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</si>
  <si>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</si>
  <si>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</si>
  <si>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</si>
  <si>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</si>
  <si>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</si>
  <si>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</si>
  <si>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</si>
  <si>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</si>
  <si>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</si>
  <si>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</si>
  <si>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</si>
  <si>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</si>
  <si>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</si>
  <si>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</si>
  <si>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</si>
  <si>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</si>
  <si>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</si>
  <si>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</si>
  <si>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</si>
  <si>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</si>
  <si>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</si>
  <si>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</si>
  <si>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</si>
  <si>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</si>
  <si>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</si>
  <si>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</si>
  <si>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</si>
  <si>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</si>
  <si>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</si>
  <si>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</si>
  <si>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 xml:space="preserve">2024-08-29 08:45:00
</t>
  </si>
  <si>
    <t>SCWH0301240105000841</t>
  </si>
  <si>
    <t>环三甲线</t>
  </si>
  <si>
    <t xml:space="preserve">2024-08-07 08:44:00
</t>
  </si>
  <si>
    <t>SCWH0301240104011473</t>
  </si>
  <si>
    <t>环西站、三元里站终端红外测温、避雷器红外测温、护套环流检测：220kV环京线、220kV石环甲线、220kV石环乙线、110kV环三甲线、110kV环三乙线、110kV环涌甲线、110kV环涌乙线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</si>
  <si>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</si>
  <si>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</si>
  <si>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</si>
  <si>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</si>
  <si>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2024-07-19 10:30:00
2024-08-15 09:00:00
2024-08-07 08:44:00</t>
  </si>
  <si>
    <t>SCWH0301240105004605
SCWH0301240105004078
SCWH0301240104011473</t>
  </si>
  <si>
    <t xml:space="preserve">岭南花园终端场终端红外测温、避雷器红外测温、护套环流检测：110kV环涌甲线、110kV环涌乙线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</si>
  <si>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</si>
  <si>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</si>
  <si>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</si>
  <si>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</si>
  <si>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</si>
  <si>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</si>
  <si>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</si>
  <si>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</si>
  <si>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</si>
  <si>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</si>
  <si>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</si>
  <si>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</si>
  <si>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</si>
  <si>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</si>
  <si>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</si>
  <si>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</si>
  <si>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</si>
  <si>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</si>
  <si>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</si>
  <si>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</si>
  <si>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</si>
  <si>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</si>
  <si>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</si>
  <si>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</si>
  <si>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</si>
  <si>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</si>
  <si>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</si>
  <si>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</si>
  <si>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</si>
  <si>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</si>
  <si>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</si>
  <si>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</si>
  <si>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</si>
  <si>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</si>
  <si>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</si>
  <si>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</si>
  <si>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</si>
  <si>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</si>
  <si>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</si>
  <si>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</si>
  <si>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</si>
  <si>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</si>
  <si>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</si>
  <si>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</si>
  <si>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</si>
  <si>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</si>
  <si>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</si>
  <si>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</si>
  <si>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</si>
  <si>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</si>
  <si>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</si>
  <si>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</si>
  <si>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</si>
  <si>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</si>
  <si>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</si>
  <si>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</si>
  <si>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</si>
  <si>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</si>
  <si>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</si>
  <si>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</si>
  <si>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</si>
  <si>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</si>
  <si>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</si>
  <si>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</si>
  <si>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</si>
  <si>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</si>
  <si>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</si>
  <si>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</si>
  <si>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</si>
  <si>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</si>
  <si>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</si>
  <si>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</si>
  <si>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</si>
  <si>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</si>
  <si>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</si>
  <si>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</si>
  <si>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</si>
  <si>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</si>
  <si>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</si>
  <si>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</si>
  <si>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</si>
  <si>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</si>
  <si>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</si>
  <si>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 xml:space="preserve">2024-08-20 08:36:00
</t>
  </si>
  <si>
    <t>SCWH0301240105000628</t>
  </si>
  <si>
    <t>航云站、景泰站终端红外测温、避雷器红外测温、护套环流检测：110kV航远桂线、110kV航景线、110kV石棠坪远航线、110kV三景桂线</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</si>
  <si>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</si>
  <si>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</si>
  <si>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</si>
  <si>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</si>
  <si>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</si>
  <si>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</si>
  <si>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</si>
  <si>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</si>
  <si>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</si>
  <si>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</si>
  <si>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</si>
  <si>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</si>
  <si>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</si>
  <si>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</si>
  <si>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</si>
  <si>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</si>
  <si>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</si>
  <si>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</si>
  <si>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
2024-08-20 08:36:00
2024-08-20 08:36:00
2024-08-20 08:36:00</t>
  </si>
  <si>
    <t>SCWH0301240620000135
SCWH0301240104011974
SCWH0301240104011972
SCWH0301240105003952
SCWH0301240104011471
SCWH0301240105000628</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</si>
  <si>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远景站终端红外测温、避雷器红外测温、护套环流检测：110kV石棠坪远航线、110kV航远桂线
棠溪T接房、棠溪站、小坪站终端红外测温、避雷器红外测温、护套环流检测：110kV石棠坪远航线、110kV石棠远桂线。
航云站、景泰站终端红外测温、避雷器红外测温、护套环流检测：110kV航远桂线、110kV航景线、110kV石棠坪远航线、110kV三景桂线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</si>
  <si>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</si>
  <si>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</si>
  <si>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</si>
  <si>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
2024-08-20 08:36:00</t>
  </si>
  <si>
    <t>SCWH0301240620000135
SCWH0301240104011972
SCWH0301240104011471</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</si>
  <si>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</si>
  <si>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</si>
  <si>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</si>
  <si>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</si>
  <si>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</si>
  <si>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</si>
  <si>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</si>
  <si>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</si>
  <si>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</si>
  <si>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</si>
  <si>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</si>
  <si>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</si>
  <si>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</si>
  <si>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</si>
  <si>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</si>
  <si>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</si>
  <si>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</si>
  <si>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</si>
  <si>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</si>
  <si>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</si>
  <si>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</si>
  <si>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</si>
  <si>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</si>
  <si>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</si>
  <si>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</si>
  <si>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</si>
  <si>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</si>
  <si>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</si>
  <si>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</si>
  <si>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</si>
  <si>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</si>
  <si>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</si>
  <si>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</si>
  <si>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</si>
  <si>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</si>
  <si>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</si>
  <si>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</si>
  <si>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</si>
  <si>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</si>
  <si>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</si>
  <si>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</si>
  <si>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</si>
  <si>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</si>
  <si>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</si>
  <si>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</si>
  <si>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</si>
  <si>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</si>
  <si>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</si>
  <si>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</si>
  <si>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</si>
  <si>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</si>
  <si>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</si>
  <si>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</si>
  <si>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</si>
  <si>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</si>
  <si>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</si>
  <si>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</si>
  <si>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</si>
  <si>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</si>
  <si>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</si>
  <si>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</si>
  <si>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</si>
  <si>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</si>
  <si>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</si>
  <si>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</si>
  <si>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</si>
  <si>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</si>
  <si>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</si>
  <si>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</si>
  <si>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</si>
  <si>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</si>
  <si>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</si>
  <si>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</si>
  <si>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</si>
  <si>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</si>
  <si>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</si>
  <si>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</si>
  <si>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</si>
  <si>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</si>
  <si>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</si>
  <si>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</si>
  <si>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</si>
  <si>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</si>
  <si>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</si>
  <si>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</si>
  <si>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</si>
  <si>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</si>
  <si>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</si>
  <si>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</si>
  <si>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</si>
  <si>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</si>
  <si>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</si>
  <si>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</si>
  <si>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</si>
  <si>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</si>
  <si>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</si>
  <si>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</si>
  <si>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</si>
  <si>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</si>
  <si>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</si>
  <si>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</si>
  <si>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</si>
  <si>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</si>
  <si>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</si>
  <si>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</si>
  <si>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</si>
  <si>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</si>
  <si>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</si>
  <si>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</si>
  <si>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</si>
  <si>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</si>
  <si>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</si>
  <si>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</si>
  <si>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</si>
  <si>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</si>
  <si>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</si>
  <si>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</si>
  <si>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SCWH0301240307000350</t>
  </si>
  <si>
    <t>110kV空金乙线;110kV空金甲线避雷器红外检测：5-9月关键线路：空金甲乙线终端红外检测工作（2024年08月）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</si>
  <si>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</si>
  <si>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</si>
  <si>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</si>
  <si>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</si>
  <si>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</si>
  <si>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</si>
  <si>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</si>
  <si>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</si>
  <si>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</si>
  <si>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</si>
  <si>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</si>
  <si>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</si>
  <si>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</si>
  <si>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</si>
  <si>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</si>
  <si>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</si>
  <si>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</si>
  <si>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</si>
  <si>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</si>
  <si>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</si>
  <si>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</si>
  <si>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</si>
  <si>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</si>
  <si>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</si>
  <si>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</si>
  <si>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</si>
  <si>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</si>
  <si>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</si>
  <si>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</si>
  <si>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</si>
  <si>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</si>
  <si>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</si>
  <si>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</si>
  <si>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</si>
  <si>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</si>
  <si>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</si>
  <si>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</si>
  <si>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</si>
  <si>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</si>
  <si>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</si>
  <si>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</si>
  <si>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</si>
  <si>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</si>
  <si>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</si>
  <si>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</si>
  <si>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</si>
  <si>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</si>
  <si>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</si>
  <si>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</si>
  <si>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</si>
  <si>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</si>
  <si>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</si>
  <si>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</si>
  <si>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</si>
  <si>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</si>
  <si>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</si>
  <si>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</si>
  <si>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2024-07-19 10:30:00
2024-08-07 08:44:00</t>
  </si>
  <si>
    <t>SCWH0301240105004605
SCWH0301240104011473</t>
  </si>
  <si>
    <t xml:space="preserve">岭南花园终端场终端红外测温、避雷器红外测温、护套环流检测：110kV环涌甲线、110kV环涌乙线
环西站、三元里站终端红外测温、避雷器红外测温、护套环流检测：220kV环京线、220kV石环甲线、220kV石环乙线、110kV环三甲线、110kV环三乙线、110kV环涌甲线、110kV环涌乙线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</si>
  <si>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</si>
  <si>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</si>
  <si>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</si>
  <si>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</si>
  <si>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</si>
  <si>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</si>
  <si>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</si>
  <si>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</si>
  <si>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</si>
  <si>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</si>
  <si>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</si>
  <si>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</si>
  <si>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</si>
  <si>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</si>
  <si>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</si>
  <si>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</si>
  <si>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</si>
  <si>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</si>
  <si>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</si>
  <si>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</si>
  <si>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</si>
  <si>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</si>
  <si>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</si>
  <si>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</si>
  <si>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</si>
  <si>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</si>
  <si>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</si>
  <si>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</si>
  <si>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</si>
  <si>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</si>
  <si>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</si>
  <si>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</si>
  <si>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</si>
  <si>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</si>
  <si>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</si>
  <si>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</si>
  <si>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</si>
  <si>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</si>
  <si>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</si>
  <si>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</si>
  <si>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</si>
  <si>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</si>
  <si>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</si>
  <si>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</si>
  <si>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</si>
  <si>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</si>
  <si>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</si>
  <si>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</si>
  <si>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</si>
  <si>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</si>
  <si>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</si>
  <si>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</si>
  <si>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</si>
  <si>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</si>
  <si>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</si>
  <si>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</si>
  <si>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</si>
  <si>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</si>
  <si>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</si>
  <si>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</si>
  <si>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</si>
  <si>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</si>
  <si>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</si>
  <si>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</si>
  <si>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</si>
  <si>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</si>
  <si>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</si>
  <si>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</si>
  <si>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</si>
  <si>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2024-08-28 09:00:00
2024-08-27 08:31:00</t>
  </si>
  <si>
    <t>SCWH0301240718007705
SCWH0301240718007707
SCWH0301240718007703</t>
  </si>
  <si>
    <t xml:space="preserve">220kV犀永甲线、220kV麒永线、220kV麒天甲线、220kV麒天乙线、110kV潭石五华麒线、110kV天体林燕麒线接头红外检测：护套环流检测：麒天隧道。十五运会输电电缆大负荷测试。（2月/次，7-8月）
220kV木麒甲线、220kV木麒乙线、220kV犀永甲线、220kV犀麒线、110kV犀上牛麒线、110kV犀京麒线、110kV麒牛线、110kV犀嘉甲线（防爆壳）、110kV犀嘉乙线（防爆壳）接头红外检测：护套环流检测：犀牛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</si>
  <si>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</si>
  <si>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</si>
  <si>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</si>
  <si>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</si>
  <si>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</si>
  <si>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</si>
  <si>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</si>
  <si>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</si>
  <si>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</si>
  <si>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</si>
  <si>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</si>
  <si>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</si>
  <si>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</si>
  <si>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</si>
  <si>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</si>
  <si>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</si>
  <si>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</si>
  <si>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</si>
  <si>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</si>
  <si>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</si>
  <si>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</si>
  <si>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</si>
  <si>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</si>
  <si>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</si>
  <si>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</si>
  <si>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</si>
  <si>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</si>
  <si>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</si>
  <si>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</si>
  <si>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</si>
  <si>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</si>
  <si>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</si>
  <si>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</si>
  <si>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</si>
  <si>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</si>
  <si>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</si>
  <si>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</si>
  <si>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</si>
  <si>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</si>
  <si>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</si>
  <si>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</si>
  <si>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</si>
  <si>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</si>
  <si>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</si>
  <si>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SCWH0301240718007740
SCWH0301240718007704</t>
  </si>
  <si>
    <t xml:space="preserve">220kV猎天甲线、220kV猎天乙线、110kV猎天金环龙线、110kV天金林花线接头红外检测：护套环流检测：潭天隧道#7-天河。十五运会输电电缆大负荷测试。（2月、5月、8月、11月）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</si>
  <si>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</si>
  <si>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</si>
  <si>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</si>
  <si>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</si>
  <si>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</si>
  <si>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</si>
  <si>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</si>
  <si>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</si>
  <si>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</si>
  <si>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</si>
  <si>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</si>
  <si>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</si>
  <si>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</si>
  <si>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</si>
  <si>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</si>
  <si>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</si>
  <si>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</si>
  <si>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</si>
  <si>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</si>
  <si>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</si>
  <si>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</si>
  <si>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</si>
  <si>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</si>
  <si>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</si>
  <si>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</si>
  <si>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</si>
  <si>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</si>
  <si>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</si>
  <si>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</si>
  <si>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</si>
  <si>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</si>
  <si>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</si>
  <si>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</si>
  <si>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</si>
  <si>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</si>
  <si>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</si>
  <si>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</si>
  <si>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</si>
  <si>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</si>
  <si>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</si>
  <si>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</si>
  <si>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</si>
  <si>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</si>
  <si>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SCWH0301240718007742
SCWH0301240718007704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</si>
  <si>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</si>
  <si>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</si>
  <si>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</si>
  <si>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</si>
  <si>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</si>
  <si>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</si>
  <si>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</si>
  <si>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</si>
  <si>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</si>
  <si>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</si>
  <si>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</si>
  <si>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</si>
  <si>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</si>
  <si>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</si>
  <si>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</si>
  <si>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</si>
  <si>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</si>
  <si>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</si>
  <si>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</si>
  <si>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</si>
  <si>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</si>
  <si>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</si>
  <si>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</si>
  <si>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</si>
  <si>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</si>
  <si>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</si>
  <si>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</si>
  <si>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</si>
  <si>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</si>
  <si>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</si>
  <si>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</si>
  <si>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</si>
  <si>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</si>
  <si>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</si>
  <si>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</si>
  <si>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</si>
  <si>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</si>
  <si>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</si>
  <si>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</si>
  <si>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</si>
  <si>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2024-08-21 09:02:00
2024-08-14 08:26:00
2024-08-14 08:48:00</t>
  </si>
  <si>
    <t>SCWH0301240104011545
SCWH0301240104011540
SCWH0301240104011543</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</si>
  <si>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</si>
  <si>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</si>
  <si>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</si>
  <si>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</si>
  <si>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</si>
  <si>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</si>
  <si>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</si>
  <si>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</si>
  <si>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</si>
  <si>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</si>
  <si>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</si>
  <si>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</si>
  <si>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</si>
  <si>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</si>
  <si>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</si>
  <si>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</si>
  <si>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</si>
  <si>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</si>
  <si>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</si>
  <si>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</si>
  <si>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</si>
  <si>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</si>
  <si>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</si>
  <si>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</si>
  <si>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</si>
  <si>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</si>
  <si>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</si>
  <si>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</si>
  <si>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</si>
  <si>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</si>
  <si>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</si>
  <si>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</si>
  <si>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</si>
  <si>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</si>
  <si>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</si>
  <si>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</si>
  <si>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</si>
  <si>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</si>
  <si>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</si>
  <si>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</si>
  <si>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</si>
  <si>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</si>
  <si>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</si>
  <si>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</si>
  <si>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</si>
  <si>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</si>
  <si>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</si>
  <si>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</si>
  <si>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</si>
  <si>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</si>
  <si>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</si>
  <si>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</si>
  <si>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</si>
  <si>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</si>
  <si>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</si>
  <si>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</si>
  <si>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</si>
  <si>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</si>
  <si>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</si>
  <si>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</si>
  <si>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</si>
  <si>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</si>
  <si>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</si>
  <si>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</si>
  <si>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</si>
  <si>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</si>
  <si>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</si>
  <si>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</si>
  <si>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</si>
  <si>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</si>
  <si>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</si>
  <si>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</si>
  <si>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</si>
  <si>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</si>
  <si>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</si>
  <si>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</si>
  <si>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</si>
  <si>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</si>
  <si>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</si>
  <si>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</si>
  <si>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</si>
  <si>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</si>
  <si>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</si>
  <si>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茶犀京线友好甲支线</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</si>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</sst>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40" fillId="0" borderId="0"/>
    <xf numFmtId="0" fontId="20" fillId="0" borderId="0">
      <alignment vertical="center"/>
    </xf>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0"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0" fontId="15" fillId="0" borderId="0" xfId="51" applyFont="1" applyFill="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6"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6"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0" fontId="0" fillId="0" borderId="0" xfId="0" applyAlignment="1">
      <alignment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6" applyNumberFormat="1" applyFont="1" applyFill="1" applyBorder="1" applyAlignment="1" applyProtection="1">
      <alignment horizontal="center" vertical="center" wrapText="1"/>
    </xf>
    <xf numFmtId="0" fontId="14" fillId="0" borderId="4" xfId="35"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49</c:v>
                </c:pt>
                <c:pt idx="2">
                  <c:v>161</c:v>
                </c:pt>
                <c:pt idx="3">
                  <c:v>151</c:v>
                </c:pt>
                <c:pt idx="4">
                  <c:v>114</c:v>
                </c:pt>
                <c:pt idx="5">
                  <c:v>113</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11</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17</c:v>
                </c:pt>
                <c:pt idx="4">
                  <c:v>19</c:v>
                </c:pt>
                <c:pt idx="5">
                  <c:v>8</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24</c:v>
                </c:pt>
                <c:pt idx="2">
                  <c:v>34</c:v>
                </c:pt>
                <c:pt idx="3">
                  <c:v>28</c:v>
                </c:pt>
                <c:pt idx="4">
                  <c:v>20</c:v>
                </c:pt>
                <c:pt idx="5">
                  <c:v>14</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254</c:v>
                </c:pt>
                <c:pt idx="2">
                  <c:v>338</c:v>
                </c:pt>
                <c:pt idx="3">
                  <c:v>236</c:v>
                </c:pt>
                <c:pt idx="4">
                  <c:v>146</c:v>
                </c:pt>
                <c:pt idx="5">
                  <c:v>78</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160</c:v>
                </c:pt>
                <c:pt idx="2">
                  <c:v>275</c:v>
                </c:pt>
                <c:pt idx="3">
                  <c:v>186</c:v>
                </c:pt>
                <c:pt idx="4">
                  <c:v>164</c:v>
                </c:pt>
                <c:pt idx="5">
                  <c:v>83</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214</c:v>
                </c:pt>
                <c:pt idx="2">
                  <c:v>142</c:v>
                </c:pt>
                <c:pt idx="3">
                  <c:v>106</c:v>
                </c:pt>
                <c:pt idx="4">
                  <c:v>68</c:v>
                </c:pt>
                <c:pt idx="5">
                  <c:v>43</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5" t="s">
        <v>0</v>
      </c>
    </row>
    <row r="4" spans="2:5">
      <c r="B4" t="s">
        <v>1</v>
      </c>
      <c r="C4" t="s">
        <v>2</v>
      </c>
      <c r="D4" t="s">
        <v>3</v>
      </c>
      <c r="E4" t="s">
        <v>4</v>
      </c>
    </row>
    <row r="5" spans="2:5">
      <c r="B5" t="s">
        <v>5</v>
      </c>
      <c r="C5" t="s">
        <v>6</v>
      </c>
      <c r="D5" t="s">
        <v>7</v>
      </c>
      <c r="E5" s="307" t="s">
        <v>8</v>
      </c>
    </row>
    <row r="6" spans="2:5">
      <c r="B6" t="s">
        <v>9</v>
      </c>
      <c r="C6" t="s">
        <v>6</v>
      </c>
      <c r="D6" t="s">
        <v>7</v>
      </c>
      <c r="E6" s="307" t="s">
        <v>10</v>
      </c>
    </row>
    <row r="7" spans="2:5">
      <c r="B7" t="s">
        <v>11</v>
      </c>
      <c r="C7" t="s">
        <v>6</v>
      </c>
      <c r="D7" t="s">
        <v>7</v>
      </c>
      <c r="E7" s="307" t="s">
        <v>12</v>
      </c>
    </row>
    <row r="8" spans="2:5">
      <c r="B8" t="s">
        <v>13</v>
      </c>
      <c r="C8" t="s">
        <v>6</v>
      </c>
      <c r="D8" t="s">
        <v>7</v>
      </c>
      <c r="E8" s="307" t="s">
        <v>14</v>
      </c>
    </row>
    <row r="9" spans="2:5">
      <c r="B9" t="s">
        <v>5</v>
      </c>
      <c r="C9" t="s">
        <v>15</v>
      </c>
      <c r="D9" t="s">
        <v>7</v>
      </c>
      <c r="E9" s="307" t="s">
        <v>16</v>
      </c>
    </row>
    <row r="10" spans="2:5">
      <c r="B10" t="s">
        <v>9</v>
      </c>
      <c r="C10" t="s">
        <v>15</v>
      </c>
      <c r="D10" t="s">
        <v>7</v>
      </c>
      <c r="E10" s="307" t="s">
        <v>17</v>
      </c>
    </row>
    <row r="11" spans="2:5">
      <c r="B11" t="s">
        <v>11</v>
      </c>
      <c r="C11" t="s">
        <v>15</v>
      </c>
      <c r="D11" t="s">
        <v>7</v>
      </c>
      <c r="E11" s="307" t="s">
        <v>18</v>
      </c>
    </row>
    <row r="12" spans="2:5">
      <c r="B12" t="s">
        <v>13</v>
      </c>
      <c r="C12" t="s">
        <v>15</v>
      </c>
      <c r="D12" t="s">
        <v>7</v>
      </c>
      <c r="E12" s="307" t="s">
        <v>19</v>
      </c>
    </row>
    <row r="13" spans="2:5">
      <c r="B13" t="s">
        <v>5</v>
      </c>
      <c r="C13" t="s">
        <v>20</v>
      </c>
      <c r="D13" t="s">
        <v>7</v>
      </c>
      <c r="E13" s="307" t="s">
        <v>21</v>
      </c>
    </row>
    <row r="14" spans="2:5">
      <c r="B14" t="s">
        <v>9</v>
      </c>
      <c r="C14" t="s">
        <v>20</v>
      </c>
      <c r="D14" t="s">
        <v>7</v>
      </c>
      <c r="E14" s="307" t="s">
        <v>22</v>
      </c>
    </row>
    <row r="15" spans="2:5">
      <c r="B15" t="s">
        <v>11</v>
      </c>
      <c r="C15" t="s">
        <v>20</v>
      </c>
      <c r="D15" t="s">
        <v>7</v>
      </c>
      <c r="E15" s="307" t="s">
        <v>23</v>
      </c>
    </row>
    <row r="16" spans="2:5">
      <c r="B16" t="s">
        <v>13</v>
      </c>
      <c r="C16" t="s">
        <v>20</v>
      </c>
      <c r="D16" t="s">
        <v>7</v>
      </c>
      <c r="E16" s="307" t="s">
        <v>24</v>
      </c>
    </row>
    <row r="17" spans="2:5">
      <c r="B17" t="s">
        <v>5</v>
      </c>
      <c r="C17" t="s">
        <v>25</v>
      </c>
      <c r="D17" t="s">
        <v>7</v>
      </c>
      <c r="E17" s="307" t="s">
        <v>26</v>
      </c>
    </row>
    <row r="18" spans="2:5">
      <c r="B18" t="s">
        <v>9</v>
      </c>
      <c r="C18" t="s">
        <v>25</v>
      </c>
      <c r="D18" t="s">
        <v>7</v>
      </c>
      <c r="E18" s="307" t="s">
        <v>27</v>
      </c>
    </row>
    <row r="19" spans="2:5">
      <c r="B19" t="s">
        <v>11</v>
      </c>
      <c r="C19" t="s">
        <v>25</v>
      </c>
      <c r="D19" t="s">
        <v>7</v>
      </c>
      <c r="E19" s="307" t="s">
        <v>28</v>
      </c>
    </row>
    <row r="20" spans="2:5">
      <c r="B20" t="s">
        <v>13</v>
      </c>
      <c r="C20" t="s">
        <v>25</v>
      </c>
      <c r="D20" t="s">
        <v>7</v>
      </c>
      <c r="E20" s="307" t="s">
        <v>29</v>
      </c>
    </row>
    <row r="21" spans="2:5">
      <c r="B21" t="s">
        <v>5</v>
      </c>
      <c r="C21" t="s">
        <v>30</v>
      </c>
      <c r="D21" t="s">
        <v>7</v>
      </c>
      <c r="E21" s="307" t="s">
        <v>31</v>
      </c>
    </row>
    <row r="22" spans="2:5">
      <c r="B22" t="s">
        <v>9</v>
      </c>
      <c r="C22" t="s">
        <v>30</v>
      </c>
      <c r="D22" t="s">
        <v>7</v>
      </c>
      <c r="E22" s="307" t="s">
        <v>32</v>
      </c>
    </row>
    <row r="23" spans="2:5">
      <c r="B23" t="s">
        <v>11</v>
      </c>
      <c r="C23" t="s">
        <v>30</v>
      </c>
      <c r="D23" t="s">
        <v>7</v>
      </c>
      <c r="E23" s="307" t="s">
        <v>33</v>
      </c>
    </row>
    <row r="24" spans="2:5">
      <c r="B24" t="s">
        <v>13</v>
      </c>
      <c r="C24" t="s">
        <v>30</v>
      </c>
      <c r="D24" t="s">
        <v>7</v>
      </c>
      <c r="E24" s="307" t="s">
        <v>34</v>
      </c>
    </row>
    <row r="25" spans="2:5">
      <c r="B25" t="s">
        <v>5</v>
      </c>
      <c r="C25" t="s">
        <v>35</v>
      </c>
      <c r="D25" t="s">
        <v>7</v>
      </c>
      <c r="E25" s="307" t="s">
        <v>36</v>
      </c>
    </row>
    <row r="26" spans="2:5">
      <c r="B26" t="s">
        <v>9</v>
      </c>
      <c r="C26" t="s">
        <v>35</v>
      </c>
      <c r="D26" t="s">
        <v>7</v>
      </c>
      <c r="E26" s="307" t="s">
        <v>37</v>
      </c>
    </row>
    <row r="27" spans="2:5">
      <c r="B27" t="s">
        <v>11</v>
      </c>
      <c r="C27" t="s">
        <v>35</v>
      </c>
      <c r="D27" t="s">
        <v>7</v>
      </c>
      <c r="E27" s="307" t="s">
        <v>38</v>
      </c>
    </row>
    <row r="28" spans="2:5">
      <c r="B28" t="s">
        <v>13</v>
      </c>
      <c r="C28" t="s">
        <v>35</v>
      </c>
      <c r="D28" t="s">
        <v>7</v>
      </c>
      <c r="E28" s="307" t="s">
        <v>39</v>
      </c>
    </row>
    <row r="29" spans="2:5">
      <c r="B29" t="s">
        <v>5</v>
      </c>
      <c r="C29" t="s">
        <v>40</v>
      </c>
      <c r="D29" t="s">
        <v>7</v>
      </c>
      <c r="E29" s="307" t="s">
        <v>41</v>
      </c>
    </row>
    <row r="30" spans="2:5">
      <c r="B30" t="s">
        <v>9</v>
      </c>
      <c r="C30" t="s">
        <v>40</v>
      </c>
      <c r="D30" t="s">
        <v>7</v>
      </c>
      <c r="E30" s="307" t="s">
        <v>42</v>
      </c>
    </row>
    <row r="31" spans="2:5">
      <c r="B31" t="s">
        <v>11</v>
      </c>
      <c r="C31" t="s">
        <v>40</v>
      </c>
      <c r="D31" t="s">
        <v>7</v>
      </c>
      <c r="E31" s="307" t="s">
        <v>43</v>
      </c>
    </row>
    <row r="32" spans="2:5">
      <c r="B32" t="s">
        <v>13</v>
      </c>
      <c r="C32" t="s">
        <v>40</v>
      </c>
      <c r="D32" t="s">
        <v>7</v>
      </c>
      <c r="E32" s="307" t="s">
        <v>44</v>
      </c>
    </row>
    <row r="33" spans="2:5">
      <c r="B33" t="s">
        <v>5</v>
      </c>
      <c r="C33" t="s">
        <v>45</v>
      </c>
      <c r="D33" t="s">
        <v>7</v>
      </c>
      <c r="E33" s="307" t="s">
        <v>46</v>
      </c>
    </row>
    <row r="34" spans="2:5">
      <c r="B34" t="s">
        <v>9</v>
      </c>
      <c r="C34" t="s">
        <v>45</v>
      </c>
      <c r="D34" t="s">
        <v>7</v>
      </c>
      <c r="E34" s="307" t="s">
        <v>47</v>
      </c>
    </row>
    <row r="35" spans="2:5">
      <c r="B35" t="s">
        <v>11</v>
      </c>
      <c r="C35" t="s">
        <v>45</v>
      </c>
      <c r="D35" t="s">
        <v>7</v>
      </c>
      <c r="E35" s="307" t="s">
        <v>48</v>
      </c>
    </row>
    <row r="36" spans="2:5">
      <c r="B36" t="s">
        <v>13</v>
      </c>
      <c r="C36" t="s">
        <v>45</v>
      </c>
      <c r="D36" t="s">
        <v>7</v>
      </c>
      <c r="E36" s="307" t="s">
        <v>49</v>
      </c>
    </row>
    <row r="37" spans="2:5">
      <c r="B37" t="s">
        <v>5</v>
      </c>
      <c r="C37" t="s">
        <v>50</v>
      </c>
      <c r="D37" t="s">
        <v>7</v>
      </c>
      <c r="E37" s="307" t="s">
        <v>51</v>
      </c>
    </row>
    <row r="38" spans="2:5">
      <c r="B38" t="s">
        <v>9</v>
      </c>
      <c r="C38" t="s">
        <v>50</v>
      </c>
      <c r="D38" t="s">
        <v>7</v>
      </c>
      <c r="E38" s="307" t="s">
        <v>52</v>
      </c>
    </row>
    <row r="39" spans="2:5">
      <c r="B39" t="s">
        <v>11</v>
      </c>
      <c r="C39" t="s">
        <v>50</v>
      </c>
      <c r="D39" t="s">
        <v>7</v>
      </c>
      <c r="E39" s="307" t="s">
        <v>53</v>
      </c>
    </row>
    <row r="40" spans="2:5">
      <c r="B40" t="s">
        <v>5</v>
      </c>
      <c r="C40" t="s">
        <v>54</v>
      </c>
      <c r="D40" t="s">
        <v>7</v>
      </c>
      <c r="E40" s="307" t="s">
        <v>55</v>
      </c>
    </row>
    <row r="41" spans="2:5">
      <c r="B41" t="s">
        <v>9</v>
      </c>
      <c r="C41" t="s">
        <v>54</v>
      </c>
      <c r="D41" t="s">
        <v>7</v>
      </c>
      <c r="E41" s="307" t="s">
        <v>56</v>
      </c>
    </row>
    <row r="42" spans="2:5">
      <c r="B42" t="s">
        <v>11</v>
      </c>
      <c r="C42" t="s">
        <v>54</v>
      </c>
      <c r="D42" t="s">
        <v>7</v>
      </c>
      <c r="E42" s="307" t="s">
        <v>57</v>
      </c>
    </row>
    <row r="43" spans="2:5">
      <c r="B43" t="s">
        <v>13</v>
      </c>
      <c r="C43" t="s">
        <v>54</v>
      </c>
      <c r="D43" t="s">
        <v>7</v>
      </c>
      <c r="E43" s="307" t="s">
        <v>58</v>
      </c>
    </row>
    <row r="44" spans="2:5">
      <c r="B44" t="s">
        <v>5</v>
      </c>
      <c r="C44" t="s">
        <v>59</v>
      </c>
      <c r="D44" t="s">
        <v>7</v>
      </c>
      <c r="E44" s="307" t="s">
        <v>60</v>
      </c>
    </row>
    <row r="45" spans="2:5">
      <c r="B45" t="s">
        <v>9</v>
      </c>
      <c r="C45" t="s">
        <v>59</v>
      </c>
      <c r="D45" t="s">
        <v>7</v>
      </c>
      <c r="E45" s="307" t="s">
        <v>61</v>
      </c>
    </row>
    <row r="46" spans="2:5">
      <c r="B46" t="s">
        <v>11</v>
      </c>
      <c r="C46" t="s">
        <v>59</v>
      </c>
      <c r="D46" t="s">
        <v>7</v>
      </c>
      <c r="E46" s="307" t="s">
        <v>62</v>
      </c>
    </row>
    <row r="47" spans="2:5">
      <c r="B47" t="s">
        <v>13</v>
      </c>
      <c r="C47" t="s">
        <v>59</v>
      </c>
      <c r="D47" t="s">
        <v>7</v>
      </c>
      <c r="E47" s="307" t="s">
        <v>63</v>
      </c>
    </row>
    <row r="48" spans="2:5">
      <c r="B48" t="s">
        <v>13</v>
      </c>
      <c r="C48" t="s">
        <v>64</v>
      </c>
      <c r="D48" t="s">
        <v>7</v>
      </c>
      <c r="E48" s="30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03" t="s">
        <v>15</v>
      </c>
      <c r="B2" s="303" t="s">
        <v>78</v>
      </c>
      <c r="C2" s="303">
        <f>COUNTIFS('1、架空线路红外检测'!$R$4:$R$385,"白云中心",'1、架空线路红外检测'!$AG$4:$AG$385,"1月份已完成")</f>
        <v>58</v>
      </c>
      <c r="D2" s="303">
        <f>COUNTIFS('1、架空线路红外检测'!$R$4:$R$385,"白云中心",'1、架空线路红外检测'!$AG$4:$AG$385,"2月份已完成")</f>
        <v>11</v>
      </c>
      <c r="E2" s="303">
        <f>COUNTIFS('1、架空线路红外检测'!$R$4:$R$385,"白云中心",'1、架空线路红外检测'!$AG$4:$AG$385,"3月份已完成")</f>
        <v>8</v>
      </c>
      <c r="F2" s="303">
        <f>COUNTIFS('1、架空线路红外检测'!$R$4:$R$385,"白云中心",'1、架空线路红外检测'!$AG$4:$AG$385,"4月份已完成")</f>
        <v>8</v>
      </c>
      <c r="G2" s="303">
        <f>COUNTIFS('1、架空线路红外检测'!$R$4:$R$385,"白云中心",'1、架空线路红外检测'!$AG$4:$AG$385,"5月份已完成")</f>
        <v>10</v>
      </c>
      <c r="H2" s="303">
        <f>COUNTIFS('1、架空线路红外检测'!$R$4:$R$385,"白云中心",'1、架空线路红外检测'!$AG$4:$AG$385,"6月份已完成")</f>
        <v>15</v>
      </c>
      <c r="I2" s="303">
        <f>COUNTIFS('1、架空线路红外检测'!$R$4:$R$385,"白云中心",'1、架空线路红外检测'!$AG$4:$AG$385,"7月份已完成")</f>
        <v>37</v>
      </c>
      <c r="J2" s="303">
        <f>COUNTIFS('1、架空线路红外检测'!$R$4:$R$385,"白云中心",'1、架空线路红外检测'!$AG$4:$AG$385,"8月份已完成")</f>
        <v>4</v>
      </c>
      <c r="K2" s="303">
        <f>COUNTIFS('1、架空线路红外检测'!$R$4:$R$385,"白云中心",'1、架空线路红外检测'!$AG$4:$AG$385,"9月份已完成")</f>
        <v>0</v>
      </c>
      <c r="L2" s="303">
        <f>COUNTIFS('1、架空线路红外检测'!$R$4:$R$385,"白云中心",'1、架空线路红外检测'!$AG$4:$AG$385,"10月份已完成")</f>
        <v>0</v>
      </c>
      <c r="M2" s="303">
        <f>COUNTIFS('1、架空线路红外检测'!$R$4:$R$385,"白云中心",'1、架空线路红外检测'!$AG$4:$AG$385,"11月份已完成")</f>
        <v>0</v>
      </c>
      <c r="N2" s="303">
        <f>COUNTIFS('1、架空线路红外检测'!$R$4:$R$385,"白云中心",'1、架空线路红外检测'!$AG$4:$AG$385,"12月份已完成")</f>
        <v>0</v>
      </c>
    </row>
    <row r="3" customFormat="1" spans="1:14">
      <c r="A3" s="303"/>
      <c r="B3" s="303" t="s">
        <v>79</v>
      </c>
      <c r="C3" s="303">
        <f>COUNTIFS('1、架空线路红外检测'!$R$4:$R$385,"从化中心",'1、架空线路红外检测'!$AG$4:$AG$385,"1月份已完成")</f>
        <v>38</v>
      </c>
      <c r="D3" s="303">
        <f>COUNTIFS('1、架空线路红外检测'!$R$4:$R$385,"从化中心",'1、架空线路红外检测'!$AG$4:$AG$385,"2月份已完成")</f>
        <v>5</v>
      </c>
      <c r="E3" s="303">
        <f>COUNTIFS('1、架空线路红外检测'!$R$4:$R$385,"从化中心",'1、架空线路红外检测'!$AG$4:$AG$385,"3月份已完成")</f>
        <v>3</v>
      </c>
      <c r="F3" s="303">
        <f>COUNTIFS('1、架空线路红外检测'!$R$4:$R$385,"从化中心",'1、架空线路红外检测'!$AG$4:$AG$385,"4月份已完成")</f>
        <v>5</v>
      </c>
      <c r="G3" s="303">
        <f>COUNTIFS('1、架空线路红外检测'!$R$4:$R$385,"从化中心",'1、架空线路红外检测'!$AG$4:$AG$385,"5月份已完成")</f>
        <v>0</v>
      </c>
      <c r="H3" s="303">
        <f>COUNTIFS('1、架空线路红外检测'!$R$4:$R$385,"从化中心",'1、架空线路红外检测'!$AG$4:$AG$385,"6月份已完成")</f>
        <v>0</v>
      </c>
      <c r="I3" s="303">
        <f>COUNTIFS('1、架空线路红外检测'!$R$4:$R$385,"从化中心",'1、架空线路红外检测'!$AG$4:$AG$385,"7月份已完成")</f>
        <v>2</v>
      </c>
      <c r="J3" s="303">
        <f>COUNTIFS('1、架空线路红外检测'!$R$4:$R$385,"从化中心",'1、架空线路红外检测'!$AG$4:$AG$385,"8月份已完成")</f>
        <v>0</v>
      </c>
      <c r="K3" s="303">
        <f>COUNTIFS('1、架空线路红外检测'!$R$4:$R$385,"从化中心",'1、架空线路红外检测'!$AG$4:$AG$385,"9月份已完成")</f>
        <v>0</v>
      </c>
      <c r="L3" s="303">
        <f>COUNTIFS('1、架空线路红外检测'!$R$4:$R$385,"从化中心",'1、架空线路红外检测'!$AG$4:$AG$385,"10月份已完成")</f>
        <v>0</v>
      </c>
      <c r="M3" s="303">
        <f>COUNTIFS('1、架空线路红外检测'!$R$4:$R$385,"从化中心",'1、架空线路红外检测'!$AG$4:$AG$385,"11月份已完成")</f>
        <v>0</v>
      </c>
      <c r="N3" s="303">
        <f>COUNTIFS('1、架空线路红外检测'!$R$4:$R$385,"从化中心",'1、架空线路红外检测'!$AG$4:$AG$385,"12月份已完成")</f>
        <v>0</v>
      </c>
    </row>
    <row r="4" customFormat="1" spans="1:14">
      <c r="A4" s="303"/>
      <c r="B4" s="303" t="s">
        <v>80</v>
      </c>
      <c r="C4" s="303">
        <f>COUNTIFS('1、架空线路红外检测'!$R$4:$R$385,"花都中心",'1、架空线路红外检测'!$AG$4:$AG$385,"1月份已完成")</f>
        <v>37</v>
      </c>
      <c r="D4" s="303">
        <f>COUNTIFS('1、架空线路红外检测'!$R$4:$R$385,"花都中心",'1、架空线路红外检测'!$AG$4:$AG$385,"2月份已完成")</f>
        <v>19</v>
      </c>
      <c r="E4" s="303">
        <f>COUNTIFS('1、架空线路红外检测'!$R$4:$R$385,"花都中心",'1、架空线路红外检测'!$AG$4:$AG$385,"3月份已完成")</f>
        <v>8</v>
      </c>
      <c r="F4" s="303">
        <f>COUNTIFS('1、架空线路红外检测'!$R$4:$R$385,"花都中心",'1、架空线路红外检测'!$AG$4:$AG$385,"4月份已完成")</f>
        <v>5</v>
      </c>
      <c r="G4" s="303">
        <f>COUNTIFS('1、架空线路红外检测'!$R$4:$R$385,"花都中心",'1、架空线路红外检测'!$AG$4:$AG$385,"5月份已完成")</f>
        <v>3</v>
      </c>
      <c r="H4" s="303">
        <f>COUNTIFS('1、架空线路红外检测'!$R$4:$R$385,"花都中心",'1、架空线路红外检测'!$AG$4:$AG$385,"6月份已完成")</f>
        <v>26</v>
      </c>
      <c r="I4" s="303">
        <f>COUNTIFS('1、架空线路红外检测'!$R$4:$R$385,"花都中心",'1、架空线路红外检测'!$AG$4:$AG$385,"7月份已完成")</f>
        <v>14</v>
      </c>
      <c r="J4" s="303">
        <f>COUNTIFS('1、架空线路红外检测'!$R$4:$R$385,"花都中心",'1、架空线路红外检测'!$AG$4:$AG$385,"8月份已完成")</f>
        <v>1</v>
      </c>
      <c r="K4" s="303">
        <f>COUNTIFS('1、架空线路红外检测'!$R$4:$R$385,"花都中心",'1、架空线路红外检测'!$AG$4:$AG$385,"9月份已完成")</f>
        <v>0</v>
      </c>
      <c r="L4" s="303">
        <f>COUNTIFS('1、架空线路红外检测'!$R$4:$R$385,"花都中心",'1、架空线路红外检测'!$AG$4:$AG$385,"10月份已完成")</f>
        <v>0</v>
      </c>
      <c r="M4" s="303">
        <f>COUNTIFS('1、架空线路红外检测'!$R$4:$R$385,"花都中心",'1、架空线路红外检测'!$AG$4:$AG$385,"11月份已完成")</f>
        <v>0</v>
      </c>
      <c r="N4" s="303">
        <f>COUNTIFS('1、架空线路红外检测'!$R$4:$R$385,"花都中心",'1、架空线路红外检测'!$AG$4:$AG$385,"12月份已完成")</f>
        <v>0</v>
      </c>
    </row>
    <row r="5" customFormat="1" spans="1:14">
      <c r="A5" s="303"/>
      <c r="B5" s="303" t="s">
        <v>81</v>
      </c>
      <c r="C5" s="303">
        <f>COUNTIFS('1、架空线路红外检测'!$R$4:$R$385,"天河中心",'1、架空线路红外检测'!$AG$4:$AG$385,"1月份已完成")</f>
        <v>21</v>
      </c>
      <c r="D5" s="303">
        <f>COUNTIFS('1、架空线路红外检测'!$R$4:$R$385,"天河中心",'1、架空线路红外检测'!$AG$4:$AG$385,"2月份已完成")</f>
        <v>2</v>
      </c>
      <c r="E5" s="303">
        <f>COUNTIFS('1、架空线路红外检测'!$R$4:$R$385,"天河中心",'1、架空线路红外检测'!$AG$4:$AG$385,"3月份已完成")</f>
        <v>3</v>
      </c>
      <c r="F5" s="303">
        <f>COUNTIFS('1、架空线路红外检测'!$R$4:$R$385,"天河中心",'1、架空线路红外检测'!$AG$4:$AG$385,"4月份已完成")</f>
        <v>0</v>
      </c>
      <c r="G5" s="303">
        <f>COUNTIFS('1、架空线路红外检测'!$R$4:$R$385,"天河中心",'1、架空线路红外检测'!$AG$4:$AG$385,"5月份已完成")</f>
        <v>0</v>
      </c>
      <c r="H5" s="303">
        <f>COUNTIFS('1、架空线路红外检测'!$R$4:$R$385,"天河中心",'1、架空线路红外检测'!$AG$4:$AG$385,"6月份已完成")</f>
        <v>2</v>
      </c>
      <c r="I5" s="303">
        <f>COUNTIFS('1、架空线路红外检测'!$R$4:$R$385,"天河中心",'1、架空线路红外检测'!$AG$4:$AG$385,"7月份已完成")</f>
        <v>20</v>
      </c>
      <c r="J5" s="303">
        <f>COUNTIFS('1、架空线路红外检测'!$R$4:$R$385,"天河中心",'1、架空线路红外检测'!$AG$4:$AG$385,"8月份已完成")</f>
        <v>1</v>
      </c>
      <c r="K5" s="303">
        <f>COUNTIFS('1、架空线路红外检测'!$R$4:$R$385,"天河中心",'1、架空线路红外检测'!$AG$4:$AG$385,"9月份已完成")</f>
        <v>0</v>
      </c>
      <c r="L5" s="303">
        <f>COUNTIFS('1、架空线路红外检测'!$R$4:$R$385,"天河中心",'1、架空线路红外检测'!$AG$4:$AG$385,"10月份已完成")</f>
        <v>0</v>
      </c>
      <c r="M5" s="303">
        <f>COUNTIFS('1、架空线路红外检测'!$R$4:$R$385,"天河中心",'1、架空线路红外检测'!$AG$4:$AG$385,"11月份已完成")</f>
        <v>0</v>
      </c>
      <c r="N5" s="303">
        <f>COUNTIFS('1、架空线路红外检测'!$R$4:$R$385,"天河中心",'1、架空线路红外检测'!$AG$4:$AG$385,"12月份已完成")</f>
        <v>0</v>
      </c>
    </row>
    <row r="6" customFormat="1" spans="1:14">
      <c r="A6" s="303" t="s">
        <v>82</v>
      </c>
      <c r="B6" s="303" t="s">
        <v>78</v>
      </c>
      <c r="C6" s="304">
        <f>COUNTIFS(重要跨越区段测温!$E$2:$E$935,"*白云*",重要跨越区段测温!$J$2:$J$935,"绿灯")</f>
        <v>0</v>
      </c>
      <c r="D6" s="304">
        <f>COUNTIFS(重要跨越区段测温!$E$2:$E$935,"*白云*",重要跨越区段测温!$L$2:$L$935,"绿灯")</f>
        <v>0</v>
      </c>
      <c r="E6" s="304">
        <f>COUNTIFS(重要跨越区段测温!$E$2:$E$935,"*白云*",重要跨越区段测温!$N$2:$N$935,"绿灯")</f>
        <v>0</v>
      </c>
      <c r="F6" s="304">
        <f>COUNTIFS(重要跨越区段测温!$E$2:$E$935,"*白云*",重要跨越区段测温!$P$2:$P$935,"绿灯")</f>
        <v>0</v>
      </c>
      <c r="G6" s="304">
        <f>COUNTIFS(重要跨越区段测温!$E$2:$E$935,"*白云*",重要跨越区段测温!$R$2:$R$935,"绿灯")</f>
        <v>0</v>
      </c>
      <c r="H6" s="303">
        <f>COUNTIFS(重要跨越区段测温!$E$4:$E$935,"*白云*",重要跨越区段测温!$T$4:$T$935,"绿灯")</f>
        <v>281</v>
      </c>
      <c r="I6" s="303">
        <f>COUNTIFS(重要跨越区段测温!$E$4:$E$935,"*白云*",重要跨越区段测温!$V$4:$V$935,"绿灯")</f>
        <v>7</v>
      </c>
      <c r="J6" s="303">
        <f>COUNTIFS(重要跨越区段测温!$E$4:$E$935,"*白云*",重要跨越区段测温!$X$4:$X$935,"绿灯")</f>
        <v>304</v>
      </c>
      <c r="K6" s="303">
        <f>COUNTIFS(重要跨越区段测温!$E$4:$E$935,"*白云*",重要跨越区段测温!$Z$4:$Z$935,"绿灯")</f>
        <v>0</v>
      </c>
      <c r="L6" s="303">
        <f>COUNTIFS(重要跨越区段测温!$E$4:$E$935,"*白云*",重要跨越区段测温!$AB$4:$AB$935,"绿灯")</f>
        <v>0</v>
      </c>
      <c r="M6" s="303">
        <f>COUNTIFS(重要跨越区段测温!$E$4:$E$935,"*白云*",重要跨越区段测温!$AD$4:$AD$935,"绿灯")</f>
        <v>0</v>
      </c>
      <c r="N6" s="303">
        <f>COUNTIFS(重要跨越区段测温!$E$4:$E$935,"*白云*",重要跨越区段测温!$AF$4:$AF$935,"绿灯")</f>
        <v>0</v>
      </c>
    </row>
    <row r="7" customFormat="1" spans="1:14">
      <c r="A7" s="303"/>
      <c r="B7" s="303" t="s">
        <v>79</v>
      </c>
      <c r="C7" s="304">
        <f>COUNTIFS(重要跨越区段测温!$E$2:$E$935,"*从化*",重要跨越区段测温!$J$2:$J$935,"绿灯")</f>
        <v>0</v>
      </c>
      <c r="D7" s="304">
        <f>COUNTIFS(重要跨越区段测温!$E$2:$E$935,"*从化*",重要跨越区段测温!$L$2:$L$935,"绿灯")</f>
        <v>0</v>
      </c>
      <c r="E7" s="304">
        <f>COUNTIFS(重要跨越区段测温!$E$2:$E$935,"*从化*",重要跨越区段测温!$N$2:$N$935,"绿灯")</f>
        <v>0</v>
      </c>
      <c r="F7" s="304">
        <f>COUNTIFS(重要跨越区段测温!$E$2:$E$935,"*从化*",重要跨越区段测温!$P$2:$P$935,"绿灯")</f>
        <v>0</v>
      </c>
      <c r="G7" s="304">
        <f>COUNTIFS(重要跨越区段测温!$E$2:$E$935,"*从化*",重要跨越区段测温!$R$2:$R$935,"绿灯")</f>
        <v>0</v>
      </c>
      <c r="H7" s="303">
        <f>COUNTIFS(重要跨越区段测温!$E$4:$E$935,"*从化*",重要跨越区段测温!$T$4:$T$935,"绿灯")</f>
        <v>140</v>
      </c>
      <c r="I7" s="303">
        <f>COUNTIFS(重要跨越区段测温!$E$4:$E$935,"*从化*",重要跨越区段测温!$V$4:$V$935,"绿灯")</f>
        <v>0</v>
      </c>
      <c r="J7" s="303">
        <f>COUNTIFS(重要跨越区段测温!$E$4:$E$935,"*从化*",重要跨越区段测温!$X$4:$X$935,"绿灯")</f>
        <v>140</v>
      </c>
      <c r="K7" s="303">
        <f>COUNTIFS(重要跨越区段测温!$E$4:$E$935,"*从化*",重要跨越区段测温!$Z$4:$Z$935,"绿灯")</f>
        <v>0</v>
      </c>
      <c r="L7" s="303">
        <f>COUNTIFS(重要跨越区段测温!$E$4:$E$935,"*从化*",重要跨越区段测温!$AB$4:$AB$935,"绿灯")</f>
        <v>0</v>
      </c>
      <c r="M7" s="303">
        <f>COUNTIFS(重要跨越区段测温!$E$4:$E$935,"*从化*",重要跨越区段测温!$AD$4:$AD$935,"绿灯")</f>
        <v>0</v>
      </c>
      <c r="N7" s="303">
        <f>COUNTIFS(重要跨越区段测温!$E$4:$E$935,"*从化*",重要跨越区段测温!$AF$4:$AF$935,"绿灯")</f>
        <v>0</v>
      </c>
    </row>
    <row r="8" customFormat="1" spans="1:14">
      <c r="A8" s="303"/>
      <c r="B8" s="303" t="s">
        <v>80</v>
      </c>
      <c r="C8" s="304">
        <f>COUNTIFS(重要跨越区段测温!$E$2:$E$935,"*花都*",重要跨越区段测温!$J$2:$J$935,"绿灯")</f>
        <v>0</v>
      </c>
      <c r="D8" s="304">
        <f>COUNTIFS(重要跨越区段测温!$E$2:$E$935,"*花都*",重要跨越区段测温!$L$2:$L$935,"绿灯")</f>
        <v>0</v>
      </c>
      <c r="E8" s="304">
        <f>COUNTIFS(重要跨越区段测温!$E$2:$E$935,"*花都*",重要跨越区段测温!$N$2:$N$935,"绿灯")</f>
        <v>0</v>
      </c>
      <c r="F8" s="304">
        <f>COUNTIFS(重要跨越区段测温!$E$2:$E$935,"*花都*",重要跨越区段测温!$P$2:$P$935,"绿灯")</f>
        <v>0</v>
      </c>
      <c r="G8" s="304">
        <f>COUNTIFS(重要跨越区段测温!$E$2:$E$935,"*花都*",重要跨越区段测温!$R$2:$R$935,"绿灯")</f>
        <v>0</v>
      </c>
      <c r="H8" s="303">
        <f>COUNTIFS(重要跨越区段测温!$E$4:$E$935,"*花都*",重要跨越区段测温!$T$4:$T$935,"绿灯")</f>
        <v>274</v>
      </c>
      <c r="I8" s="303">
        <f>COUNTIFS(重要跨越区段测温!$E$4:$E$935,"*花都*",重要跨越区段测温!$V$4:$V$935,"绿灯")</f>
        <v>9</v>
      </c>
      <c r="J8" s="303">
        <f>COUNTIFS(重要跨越区段测温!$E$4:$E$935,"*花都*",重要跨越区段测温!$X$4:$X$935,"绿灯")</f>
        <v>249</v>
      </c>
      <c r="K8" s="303">
        <f>COUNTIFS(重要跨越区段测温!$E$4:$E$935,"*花都*",重要跨越区段测温!$Z$4:$Z$935,"绿灯")</f>
        <v>0</v>
      </c>
      <c r="L8" s="303">
        <f>COUNTIFS(重要跨越区段测温!$E$4:$E$935,"*花都*",重要跨越区段测温!$AB$4:$AB$935,"绿灯")</f>
        <v>0</v>
      </c>
      <c r="M8" s="303">
        <f>COUNTIFS(重要跨越区段测温!$E$4:$E$935,"*花都*",重要跨越区段测温!$AD$4:$AD$935,"绿灯")</f>
        <v>0</v>
      </c>
      <c r="N8" s="303">
        <f>COUNTIFS(重要跨越区段测温!$E$4:$E$935,"*花都*",重要跨越区段测温!$AF$4:$AF$935,"绿灯")</f>
        <v>0</v>
      </c>
    </row>
    <row r="9" customFormat="1" spans="1:14">
      <c r="A9" s="303"/>
      <c r="B9" s="303" t="s">
        <v>81</v>
      </c>
      <c r="C9" s="304">
        <f>COUNTIFS(重要跨越区段测温!$E$2:$E$935,"*天河*",重要跨越区段测温!$J$2:$J$935,"绿灯")</f>
        <v>0</v>
      </c>
      <c r="D9" s="304">
        <f>COUNTIFS(重要跨越区段测温!$E$2:$E$935,"*天河*",重要跨越区段测温!$L$2:$L$935,"绿灯")</f>
        <v>0</v>
      </c>
      <c r="E9" s="304">
        <f>COUNTIFS(重要跨越区段测温!$E$2:$E$935,"*天河*",重要跨越区段测温!$N$2:$N$935,"绿灯")</f>
        <v>0</v>
      </c>
      <c r="F9" s="304">
        <f>COUNTIFS(重要跨越区段测温!$E$2:$E$935,"*天河*",重要跨越区段测温!$P$2:$P$935,"绿灯")</f>
        <v>0</v>
      </c>
      <c r="G9" s="304">
        <f>COUNTIFS(重要跨越区段测温!$E$2:$E$935,"*天河*",重要跨越区段测温!$R$2:$R$935,"绿灯")</f>
        <v>0</v>
      </c>
      <c r="H9" s="303">
        <f>COUNTIFS(重要跨越区段测温!$E$4:$E$935,"*天河*",重要跨越区段测温!$T$4:$T$935,"绿灯")</f>
        <v>145</v>
      </c>
      <c r="I9" s="303">
        <f>COUNTIFS(重要跨越区段测温!$E$4:$E$935,"*天河*",重要跨越区段测温!$V$4:$V$935,"绿灯")</f>
        <v>0</v>
      </c>
      <c r="J9" s="303">
        <f>COUNTIFS(重要跨越区段测温!$E$4:$E$935,"*天河*",重要跨越区段测温!$X$4:$X$935,"绿灯")</f>
        <v>144</v>
      </c>
      <c r="K9" s="303">
        <f>COUNTIFS(重要跨越区段测温!$E$4:$E$935,"*天河*",重要跨越区段测温!$Z$4:$Z$935,"绿灯")</f>
        <v>0</v>
      </c>
      <c r="L9" s="303">
        <f>COUNTIFS(重要跨越区段测温!$E$4:$E$935,"*天河*",重要跨越区段测温!$AB$4:$AB$935,"绿灯")</f>
        <v>0</v>
      </c>
      <c r="M9" s="303">
        <f>COUNTIFS(重要跨越区段测温!$E$4:$E$935,"*天河*",重要跨越区段测温!$AD$4:$AD$935,"绿灯")</f>
        <v>0</v>
      </c>
      <c r="N9" s="303">
        <f>COUNTIFS(重要跨越区段测温!$E$4:$E$935,"*天河*",重要跨越区段测温!$AF$4:$AF$935,"绿灯")</f>
        <v>0</v>
      </c>
    </row>
    <row r="10" customFormat="1" spans="1:14">
      <c r="A10" s="303" t="s">
        <v>20</v>
      </c>
      <c r="B10" s="303" t="s">
        <v>78</v>
      </c>
      <c r="C10" s="303">
        <f>COUNTIFS('2、架空线路接地电阻测试'!$P$4:$P$250,"白云中心",'2、架空线路接地电阻测试'!$AE$4:$AE$250,"1月份已完成")</f>
        <v>2</v>
      </c>
      <c r="D10" s="303">
        <f>COUNTIFS('2、架空线路接地电阻测试'!$P$4:$P$250,"白云中心",'2、架空线路接地电阻测试'!$AE$4:$AE$250,"2月份已完成")</f>
        <v>10</v>
      </c>
      <c r="E10" s="303">
        <f>COUNTIFS('2、架空线路接地电阻测试'!$P$4:$P$250,"白云中心",'2、架空线路接地电阻测试'!$AE$4:$AE$250,"3月份已完成")</f>
        <v>0</v>
      </c>
      <c r="F10" s="303">
        <f>COUNTIFS('2、架空线路接地电阻测试'!$P$4:$P$250,"白云中心",'2、架空线路接地电阻测试'!$AE$4:$AE$250,"4月份已完成")</f>
        <v>23</v>
      </c>
      <c r="G10" s="303">
        <f>COUNTIFS('2、架空线路接地电阻测试'!$P$4:$P$250,"白云中心",'2、架空线路接地电阻测试'!$AE$4:$AE$250,"5月份已完成")</f>
        <v>0</v>
      </c>
      <c r="H10" s="303">
        <f>COUNTIFS('2、架空线路接地电阻测试'!$P$4:$P$250,"白云中心",'2、架空线路接地电阻测试'!$AE$4:$AE$250,"6月份已完成")</f>
        <v>0</v>
      </c>
      <c r="I10" s="303">
        <f>COUNTIFS('2、架空线路接地电阻测试'!$P$4:$P$250,"白云中心",'2、架空线路接地电阻测试'!$AE$4:$AE$250,"7月份已完成")</f>
        <v>0</v>
      </c>
      <c r="J10" s="303">
        <f>COUNTIFS('2、架空线路接地电阻测试'!$P$4:$P$250,"白云中心",'2、架空线路接地电阻测试'!$AE$4:$AE$250,"8月份已完成")</f>
        <v>0</v>
      </c>
      <c r="K10" s="303">
        <f>COUNTIFS('2、架空线路接地电阻测试'!$P$4:$P$250,"白云中心",'2、架空线路接地电阻测试'!$AE$4:$AE$250,"9月份已完成")</f>
        <v>0</v>
      </c>
      <c r="L10" s="303">
        <f>COUNTIFS('2、架空线路接地电阻测试'!$P$4:$P$250,"白云中心",'2、架空线路接地电阻测试'!$AE$4:$AE$250,"10月份已完成")</f>
        <v>0</v>
      </c>
      <c r="M10" s="303">
        <f>COUNTIFS('2、架空线路接地电阻测试'!$P$4:$P$250,"白云中心",'2、架空线路接地电阻测试'!$AE$4:$AE$250,"11月份已完成")</f>
        <v>0</v>
      </c>
      <c r="N10" s="303">
        <f>COUNTIFS('2、架空线路接地电阻测试'!$P$4:$P$250,"白云中心",'2、架空线路接地电阻测试'!$AE$4:$AE$250,"12月份已完成")</f>
        <v>0</v>
      </c>
    </row>
    <row r="11" customFormat="1" spans="1:14">
      <c r="A11" s="303"/>
      <c r="B11" s="303" t="s">
        <v>79</v>
      </c>
      <c r="C11" s="303">
        <f>COUNTIFS('2、架空线路接地电阻测试'!$P$4:$P$250,"从化中心",'2、架空线路接地电阻测试'!$AE$4:$AE$250,"1月份已完成")</f>
        <v>0</v>
      </c>
      <c r="D11" s="303">
        <f>COUNTIFS('2、架空线路接地电阻测试'!$P$4:$P$250,"从化中心",'2、架空线路接地电阻测试'!$AE$4:$AE$250,"2月份已完成")</f>
        <v>1</v>
      </c>
      <c r="E11" s="303">
        <f>COUNTIFS('2、架空线路接地电阻测试'!$P$4:$P$250,"从化中心",'2、架空线路接地电阻测试'!$AE$4:$AE$250,"3月份已完成")</f>
        <v>0</v>
      </c>
      <c r="F11" s="303">
        <f>COUNTIFS('2、架空线路接地电阻测试'!$P$4:$P$250,"从化中心",'2、架空线路接地电阻测试'!$AE$4:$AE$250,"4月份已完成")</f>
        <v>1</v>
      </c>
      <c r="G11" s="303">
        <f>COUNTIFS('2、架空线路接地电阻测试'!$P$4:$P$250,"从化中心",'2、架空线路接地电阻测试'!$AE$4:$AE$250,"5月份已完成")</f>
        <v>0</v>
      </c>
      <c r="H11" s="303">
        <f>COUNTIFS('2、架空线路接地电阻测试'!$P$4:$P$250,"从化中心",'2、架空线路接地电阻测试'!$AE$4:$AE$250,"6月份已完成")</f>
        <v>0</v>
      </c>
      <c r="I11" s="303">
        <f>COUNTIFS('2、架空线路接地电阻测试'!$P$4:$P$250,"从化中心",'2、架空线路接地电阻测试'!$AE$4:$AE$250,"7月份已完成")</f>
        <v>0</v>
      </c>
      <c r="J11" s="303">
        <f>COUNTIFS('2、架空线路接地电阻测试'!$P$4:$P$250,"从化中心",'2、架空线路接地电阻测试'!$AE$4:$AE$250,"8月份已完成")</f>
        <v>0</v>
      </c>
      <c r="K11" s="303">
        <f>COUNTIFS('2、架空线路接地电阻测试'!$P$4:$P$250,"从化中心",'2、架空线路接地电阻测试'!$AE$4:$AE$250,"9月份已完成")</f>
        <v>0</v>
      </c>
      <c r="L11" s="303">
        <f>COUNTIFS('2、架空线路接地电阻测试'!$P$4:$P$250,"从化中心",'2、架空线路接地电阻测试'!$AE$4:$AE$250,"10月份已完成")</f>
        <v>0</v>
      </c>
      <c r="M11" s="303">
        <f>COUNTIFS('2、架空线路接地电阻测试'!$P$4:$P$250,"从化中心",'2、架空线路接地电阻测试'!$AE$4:$AE$250,"11月份已完成")</f>
        <v>0</v>
      </c>
      <c r="N11" s="303">
        <f>COUNTIFS('2、架空线路接地电阻测试'!$P$4:$P$250,"从化中心",'2、架空线路接地电阻测试'!$AE$4:$AE$250,"12月份已完成")</f>
        <v>0</v>
      </c>
    </row>
    <row r="12" customFormat="1" spans="1:14">
      <c r="A12" s="303"/>
      <c r="B12" s="303" t="s">
        <v>80</v>
      </c>
      <c r="C12" s="303">
        <f>COUNTIFS('2、架空线路接地电阻测试'!$P$4:$P$250,"花都中心",'2、架空线路接地电阻测试'!$AE$4:$AE$250,"1月份已完成")</f>
        <v>0</v>
      </c>
      <c r="D12" s="303">
        <f>COUNTIFS('2、架空线路接地电阻测试'!$P$4:$P$250,"花都中心",'2、架空线路接地电阻测试'!$AE$4:$AE$250,"2月份已完成")</f>
        <v>0</v>
      </c>
      <c r="E12" s="303">
        <f>COUNTIFS('2、架空线路接地电阻测试'!$P$4:$P$250,"花都中心",'2、架空线路接地电阻测试'!$AE$4:$AE$250,"3月份已完成")</f>
        <v>0</v>
      </c>
      <c r="F12" s="303">
        <f>COUNTIFS('2、架空线路接地电阻测试'!$P$4:$P$250,"花都中心",'2、架空线路接地电阻测试'!$AE$4:$AE$250,"4月份已完成")</f>
        <v>0</v>
      </c>
      <c r="G12" s="303">
        <f>COUNTIFS('2、架空线路接地电阻测试'!$P$4:$P$250,"花都中心",'2、架空线路接地电阻测试'!$AE$4:$AE$250,"5月份已完成")</f>
        <v>0</v>
      </c>
      <c r="H12" s="303">
        <f>COUNTIFS('2、架空线路接地电阻测试'!$P$4:$P$250,"花都中心",'2、架空线路接地电阻测试'!$AE$4:$AE$250,"6月份已完成")</f>
        <v>0</v>
      </c>
      <c r="I12" s="303">
        <f>COUNTIFS('2、架空线路接地电阻测试'!$P$4:$P$250,"花都中心",'2、架空线路接地电阻测试'!$AE$4:$AE$250,"7月份已完成")</f>
        <v>7</v>
      </c>
      <c r="J12" s="303">
        <f>COUNTIFS('2、架空线路接地电阻测试'!$P$4:$P$250,"花都中心",'2、架空线路接地电阻测试'!$AE$4:$AE$250,"8月份已完成")</f>
        <v>4</v>
      </c>
      <c r="K12" s="303">
        <f>COUNTIFS('2、架空线路接地电阻测试'!$P$4:$P$250,"花都中心",'2、架空线路接地电阻测试'!$AE$4:$AE$250,"9月份已完成")</f>
        <v>0</v>
      </c>
      <c r="L12" s="303">
        <f>COUNTIFS('2、架空线路接地电阻测试'!$P$4:$P$250,"花都中心",'2、架空线路接地电阻测试'!$AE$4:$AE$250,"10月份已完成")</f>
        <v>0</v>
      </c>
      <c r="M12" s="303">
        <f>COUNTIFS('2、架空线路接地电阻测试'!$P$4:$P$250,"花都中心",'2、架空线路接地电阻测试'!$AE$4:$AE$250,"11月份已完成")</f>
        <v>0</v>
      </c>
      <c r="N12" s="303">
        <f>COUNTIFS('2、架空线路接地电阻测试'!$P$4:$P$250,"花都中心",'2、架空线路接地电阻测试'!$AE$4:$AE$250,"12月份已完成")</f>
        <v>0</v>
      </c>
    </row>
    <row r="13" customFormat="1" spans="1:14">
      <c r="A13" s="303"/>
      <c r="B13" s="303" t="s">
        <v>81</v>
      </c>
      <c r="C13" s="303">
        <f>COUNTIFS('2、架空线路接地电阻测试'!$P$4:$P$250,"天河中心",'2、架空线路接地电阻测试'!$AE$4:$AE$250,"1月份已完成")</f>
        <v>0</v>
      </c>
      <c r="D13" s="303">
        <f>COUNTIFS('2、架空线路接地电阻测试'!$P$4:$P$250,"天河中心",'2、架空线路接地电阻测试'!$AE$4:$AE$250,"2月份已完成")</f>
        <v>0</v>
      </c>
      <c r="E13" s="303">
        <f>COUNTIFS('2、架空线路接地电阻测试'!$P$4:$P$250,"天河中心",'2、架空线路接地电阻测试'!$AE$4:$AE$250,"3月份已完成")</f>
        <v>0</v>
      </c>
      <c r="F13" s="303">
        <f>COUNTIFS('2、架空线路接地电阻测试'!$P$4:$P$250,"天河中心",'2、架空线路接地电阻测试'!$AE$4:$AE$250,"4月份已完成")</f>
        <v>0</v>
      </c>
      <c r="G13" s="303">
        <f>COUNTIFS('2、架空线路接地电阻测试'!$P$4:$P$250,"天河中心",'2、架空线路接地电阻测试'!$AE$4:$AE$250,"5月份已完成")</f>
        <v>0</v>
      </c>
      <c r="H13" s="303">
        <f>COUNTIFS('2、架空线路接地电阻测试'!$P$4:$P$250,"天河中心",'2、架空线路接地电阻测试'!$AE$4:$AE$250,"6月份已完成")</f>
        <v>1</v>
      </c>
      <c r="I13" s="303">
        <f>COUNTIFS('2、架空线路接地电阻测试'!$P$4:$P$250,"天河中心",'2、架空线路接地电阻测试'!$AE$4:$AE$250,"7月份已完成")</f>
        <v>2</v>
      </c>
      <c r="J13" s="303">
        <f>COUNTIFS('2、架空线路接地电阻测试'!$P$4:$P$250,"天河中心",'2、架空线路接地电阻测试'!$AE$4:$AE$250,"8月份已完成")</f>
        <v>0</v>
      </c>
      <c r="K13" s="303">
        <f>COUNTIFS('2、架空线路接地电阻测试'!$P$4:$P$250,"天河中心",'2、架空线路接地电阻测试'!$AE$4:$AE$250,"9月份已完成")</f>
        <v>0</v>
      </c>
      <c r="L13" s="303">
        <f>COUNTIFS('2、架空线路接地电阻测试'!$P$4:$P$250,"天河中心",'2、架空线路接地电阻测试'!$AE$4:$AE$250,"10月份已完成")</f>
        <v>0</v>
      </c>
      <c r="M13" s="303">
        <f>COUNTIFS('2、架空线路接地电阻测试'!$P$4:$P$250,"天河中心",'2、架空线路接地电阻测试'!$AE$4:$AE$250,"11月份已完成")</f>
        <v>0</v>
      </c>
      <c r="N13" s="303">
        <f>COUNTIFS('2、架空线路接地电阻测试'!$P$4:$P$250,"天河中心",'2、架空线路接地电阻测试'!$AE$4:$AE$250,"12月份已完成")</f>
        <v>0</v>
      </c>
    </row>
    <row r="14" customFormat="1" spans="1:14">
      <c r="A14" s="303" t="s">
        <v>25</v>
      </c>
      <c r="B14" s="303" t="s">
        <v>78</v>
      </c>
      <c r="C14" s="303">
        <f>COUNTIFS('3、电缆线路交叉互联预试'!$M$4:$M$65,"白云中心",'3、电缆线路交叉互联预试'!$AJ$4:$AJ$65,"1月份已完成")</f>
        <v>1</v>
      </c>
      <c r="D14" s="303">
        <f>COUNTIFS('3、电缆线路交叉互联预试'!$M$4:$M$65,"白云中心",'3、电缆线路交叉互联预试'!$AJ$4:$AJ$65,"2月份已完成")</f>
        <v>1</v>
      </c>
      <c r="E14" s="303">
        <f>COUNTIFS('3、电缆线路交叉互联预试'!$M$4:$M$65,"白云中心",'3、电缆线路交叉互联预试'!$AJ$4:$AJ$65,"3月份已完成")</f>
        <v>4</v>
      </c>
      <c r="F14" s="303">
        <f>COUNTIFS('3、电缆线路交叉互联预试'!$M$4:$M$65,"白云中心",'3、电缆线路交叉互联预试'!$AJ$4:$AJ$65,"4月份已完成")</f>
        <v>4</v>
      </c>
      <c r="G14" s="303">
        <f>COUNTIFS('3、电缆线路交叉互联预试'!$M$4:$M$65,"白云中心",'3、电缆线路交叉互联预试'!$AJ$4:$AJ$65,"5月份已完成")</f>
        <v>3</v>
      </c>
      <c r="H14" s="303">
        <f>COUNTIFS('3、电缆线路交叉互联预试'!$M$4:$M$65,"白云中心",'3、电缆线路交叉互联预试'!$AJ$4:$AJ$65,"6月份已完成")</f>
        <v>1</v>
      </c>
      <c r="I14" s="303">
        <f>COUNTIFS('3、电缆线路交叉互联预试'!$M$4:$M$65,"白云中心",'3、电缆线路交叉互联预试'!$AJ$4:$AJ$65,"7月份已完成")</f>
        <v>0</v>
      </c>
      <c r="J14" s="303">
        <f>COUNTIFS('3、电缆线路交叉互联预试'!$M$4:$M$65,"白云中心",'3、电缆线路交叉互联预试'!$AJ$4:$AJ$65,"8月份已完成")</f>
        <v>2</v>
      </c>
      <c r="K14" s="303">
        <f>COUNTIFS('3、电缆线路交叉互联预试'!$M$4:$M$65,"白云中心",'3、电缆线路交叉互联预试'!$AJ$4:$AJ$65,"9月份已完成")</f>
        <v>0</v>
      </c>
      <c r="L14" s="303">
        <f>COUNTIFS('3、电缆线路交叉互联预试'!$M$4:$M$65,"白云中心",'3、电缆线路交叉互联预试'!$AJ$4:$AJ$65,"10月份已完成")</f>
        <v>0</v>
      </c>
      <c r="M14" s="303">
        <f>COUNTIFS('3、电缆线路交叉互联预试'!$M$4:$M$65,"白云中心",'3、电缆线路交叉互联预试'!$AJ$4:$AJ$65,"11月份已完成")</f>
        <v>0</v>
      </c>
      <c r="N14" s="303">
        <f>COUNTIFS('3、电缆线路交叉互联预试'!$M$4:$M$65,"白云中心",'3、电缆线路交叉互联预试'!$AJ$4:$AJ$65,"12月份已完成")</f>
        <v>0</v>
      </c>
    </row>
    <row r="15" customFormat="1" spans="1:14">
      <c r="A15" s="303"/>
      <c r="B15" s="303" t="s">
        <v>79</v>
      </c>
      <c r="C15" s="303">
        <f>COUNTIFS('3、电缆线路交叉互联预试'!$M$4:$M$65,"从化中心",'3、电缆线路交叉互联预试'!$AJ$4:$AJ$65,"1月份已完成")</f>
        <v>0</v>
      </c>
      <c r="D15" s="303">
        <f>COUNTIFS('3、电缆线路交叉互联预试'!$M$4:$M$65,"从化中心",'3、电缆线路交叉互联预试'!$AJ$4:$AJ$65,"2月份已完成")</f>
        <v>0</v>
      </c>
      <c r="E15" s="303">
        <f>COUNTIFS('3、电缆线路交叉互联预试'!$M$4:$M$65,"从化中心",'3、电缆线路交叉互联预试'!$AJ$4:$AJ$65,"3月份已完成")</f>
        <v>0</v>
      </c>
      <c r="F15" s="303">
        <f>COUNTIFS('3、电缆线路交叉互联预试'!$M$4:$M$65,"从化中心",'3、电缆线路交叉互联预试'!$AJ$4:$AJ$65,"4月份已完成")</f>
        <v>0</v>
      </c>
      <c r="G15" s="303">
        <f>COUNTIFS('3、电缆线路交叉互联预试'!$M$4:$M$65,"从化中心",'3、电缆线路交叉互联预试'!$AJ$4:$AJ$65,"5月份已完成")</f>
        <v>0</v>
      </c>
      <c r="H15" s="303">
        <f>COUNTIFS('3、电缆线路交叉互联预试'!$M$4:$M$65,"从化中心",'3、电缆线路交叉互联预试'!$AJ$4:$AJ$65,"6月份已完成")</f>
        <v>0</v>
      </c>
      <c r="I15" s="303">
        <f>COUNTIFS('3、电缆线路交叉互联预试'!$M$4:$M$65,"从化中心",'3、电缆线路交叉互联预试'!$AJ$4:$AJ$65,"7月份已完成")</f>
        <v>0</v>
      </c>
      <c r="J15" s="303">
        <f>COUNTIFS('3、电缆线路交叉互联预试'!$M$4:$M$65,"从化中心",'3、电缆线路交叉互联预试'!$AJ$4:$AJ$65,"8月份已完成")</f>
        <v>0</v>
      </c>
      <c r="K15" s="303">
        <f>COUNTIFS('3、电缆线路交叉互联预试'!$M$4:$M$65,"从化中心",'3、电缆线路交叉互联预试'!$AJ$4:$AJ$65,"9月份已完成")</f>
        <v>0</v>
      </c>
      <c r="L15" s="303">
        <f>COUNTIFS('3、电缆线路交叉互联预试'!$M$4:$M$65,"从化中心",'3、电缆线路交叉互联预试'!$AJ$4:$AJ$65,"10月份已完成")</f>
        <v>0</v>
      </c>
      <c r="M15" s="303">
        <f>COUNTIFS('3、电缆线路交叉互联预试'!$M$4:$M$65,"从化中心",'3、电缆线路交叉互联预试'!$AJ$4:$AJ$65,"11月份已完成")</f>
        <v>0</v>
      </c>
      <c r="N15" s="303">
        <f>COUNTIFS('3、电缆线路交叉互联预试'!$M$4:$M$65,"从化中心",'3、电缆线路交叉互联预试'!$AJ$4:$AJ$65,"12月份已完成")</f>
        <v>0</v>
      </c>
    </row>
    <row r="16" customFormat="1" spans="1:14">
      <c r="A16" s="303"/>
      <c r="B16" s="303" t="s">
        <v>80</v>
      </c>
      <c r="C16" s="303">
        <f>COUNTIFS('3、电缆线路交叉互联预试'!$M$4:$M$65,"花都中心",'3、电缆线路交叉互联预试'!$AJ$4:$AJ$65,"1月份已完成")</f>
        <v>1</v>
      </c>
      <c r="D16" s="303">
        <f>COUNTIFS('3、电缆线路交叉互联预试'!$M$4:$M$65,"花都中心",'3、电缆线路交叉互联预试'!$AJ$4:$AJ$65,"2月份已完成")</f>
        <v>0</v>
      </c>
      <c r="E16" s="303">
        <f>COUNTIFS('3、电缆线路交叉互联预试'!$M$4:$M$65,"花都中心",'3、电缆线路交叉互联预试'!$AJ$4:$AJ$65,"3月份已完成")</f>
        <v>2</v>
      </c>
      <c r="F16" s="303">
        <f>COUNTIFS('3、电缆线路交叉互联预试'!$M$4:$M$65,"花都中心",'3、电缆线路交叉互联预试'!$AJ$4:$AJ$65,"4月份已完成")</f>
        <v>1</v>
      </c>
      <c r="G16" s="303">
        <f>COUNTIFS('3、电缆线路交叉互联预试'!$M$4:$M$65,"花都中心",'3、电缆线路交叉互联预试'!$AJ$4:$AJ$65,"5月份已完成")</f>
        <v>3</v>
      </c>
      <c r="H16" s="303">
        <f>COUNTIFS('3、电缆线路交叉互联预试'!$M$4:$M$65,"花都中心",'3、电缆线路交叉互联预试'!$AJ$4:$AJ$65,"6月份已完成")</f>
        <v>0</v>
      </c>
      <c r="I16" s="303">
        <f>COUNTIFS('3、电缆线路交叉互联预试'!$M$4:$M$65,"花都中心",'3、电缆线路交叉互联预试'!$AJ$4:$AJ$65,"7月份已完成")</f>
        <v>0</v>
      </c>
      <c r="J16" s="303">
        <f>COUNTIFS('3、电缆线路交叉互联预试'!$M$4:$M$65,"花都中心",'3、电缆线路交叉互联预试'!$AJ$4:$AJ$65,"8月份已完成")</f>
        <v>1</v>
      </c>
      <c r="K16" s="303">
        <f>COUNTIFS('3、电缆线路交叉互联预试'!$M$4:$M$65,"花都中心",'3、电缆线路交叉互联预试'!$AJ$4:$AJ$65,"9月份已完成")</f>
        <v>0</v>
      </c>
      <c r="L16" s="303">
        <f>COUNTIFS('3、电缆线路交叉互联预试'!$M$4:$M$65,"花都中心",'3、电缆线路交叉互联预试'!$AJ$4:$AJ$65,"10月份已完成")</f>
        <v>0</v>
      </c>
      <c r="M16" s="303">
        <f>COUNTIFS('3、电缆线路交叉互联预试'!$M$4:$M$65,"花都中心",'3、电缆线路交叉互联预试'!$AJ$4:$AJ$65,"11月份已完成")</f>
        <v>0</v>
      </c>
      <c r="N16" s="303">
        <f>COUNTIFS('3、电缆线路交叉互联预试'!$M$4:$M$65,"花都中心",'3、电缆线路交叉互联预试'!$AJ$4:$AJ$65,"12月份已完成")</f>
        <v>0</v>
      </c>
    </row>
    <row r="17" customFormat="1" spans="1:14">
      <c r="A17" s="303"/>
      <c r="B17" s="303" t="s">
        <v>81</v>
      </c>
      <c r="C17" s="303">
        <f>COUNTIFS('3、电缆线路交叉互联预试'!$M$4:$M$65,"天河中心",'3、电缆线路交叉互联预试'!$AJ$4:$AJ$65,"1月份已完成")</f>
        <v>3</v>
      </c>
      <c r="D17" s="303">
        <f>COUNTIFS('3、电缆线路交叉互联预试'!$M$4:$M$65,"天河中心",'3、电缆线路交叉互联预试'!$AJ$4:$AJ$65,"2月份已完成")</f>
        <v>2</v>
      </c>
      <c r="E17" s="303">
        <f>COUNTIFS('3、电缆线路交叉互联预试'!$M$4:$M$65,"天河中心",'3、电缆线路交叉互联预试'!$AJ$4:$AJ$65,"3月份已完成")</f>
        <v>4</v>
      </c>
      <c r="F17" s="303">
        <f>COUNTIFS('3、电缆线路交叉互联预试'!$M$4:$M$65,"天河中心",'3、电缆线路交叉互联预试'!$AJ$4:$AJ$65,"4月份已完成")</f>
        <v>1</v>
      </c>
      <c r="G17" s="303">
        <f>COUNTIFS('3、电缆线路交叉互联预试'!$M$4:$M$65,"天河中心",'3、电缆线路交叉互联预试'!$AJ$4:$AJ$65,"5月份已完成")</f>
        <v>1</v>
      </c>
      <c r="H17" s="303">
        <f>COUNTIFS('3、电缆线路交叉互联预试'!$M$4:$M$65,"天河中心",'3、电缆线路交叉互联预试'!$AJ$4:$AJ$65,"6月份已完成")</f>
        <v>0</v>
      </c>
      <c r="I17" s="303">
        <f>COUNTIFS('3、电缆线路交叉互联预试'!$M$4:$M$65,"天河中心",'3、电缆线路交叉互联预试'!$AJ$4:$AJ$65,"7月份已完成")</f>
        <v>0</v>
      </c>
      <c r="J17" s="303">
        <f>COUNTIFS('3、电缆线路交叉互联预试'!$M$4:$M$65,"天河中心",'3、电缆线路交叉互联预试'!$AJ$4:$AJ$65,"8月份已完成")</f>
        <v>0</v>
      </c>
      <c r="K17" s="303">
        <f>COUNTIFS('3、电缆线路交叉互联预试'!$M$4:$M$65,"天河中心",'3、电缆线路交叉互联预试'!$AJ$4:$AJ$65,"9月份已完成")</f>
        <v>0</v>
      </c>
      <c r="L17" s="303">
        <f>COUNTIFS('3、电缆线路交叉互联预试'!$M$4:$M$65,"天河中心",'3、电缆线路交叉互联预试'!$AJ$4:$AJ$65,"10月份已完成")</f>
        <v>0</v>
      </c>
      <c r="M17" s="303">
        <f>COUNTIFS('3、电缆线路交叉互联预试'!$M$4:$M$65,"天河中心",'3、电缆线路交叉互联预试'!$AJ$4:$AJ$65,"11月份已完成")</f>
        <v>0</v>
      </c>
      <c r="N17" s="303">
        <f>COUNTIFS('3、电缆线路交叉互联预试'!$M$4:$M$65,"天河中心",'3、电缆线路交叉互联预试'!$AJ$4:$AJ$65,"12月份已完成")</f>
        <v>0</v>
      </c>
    </row>
    <row r="18" customFormat="1" spans="1:14">
      <c r="A18" s="303" t="s">
        <v>30</v>
      </c>
      <c r="B18" s="303" t="s">
        <v>78</v>
      </c>
      <c r="C18" s="303">
        <f>COUNTIFS('4、终端场避雷器试验'!$N$4:$N$97,"白云中心",'4、终端场避雷器试验'!$AA$4:$AA$97,"1月份已完成")</f>
        <v>1</v>
      </c>
      <c r="D18" s="303">
        <f>COUNTIFS('4、终端场避雷器试验'!$N$4:$N$97,"白云中心",'4、终端场避雷器试验'!$AA$4:$AA$97,"2月份已完成")</f>
        <v>6</v>
      </c>
      <c r="E18" s="303">
        <f>COUNTIFS('4、终端场避雷器试验'!$N$4:$N$97,"白云中心",'4、终端场避雷器试验'!$AA$4:$AA$97,"3月份已完成")</f>
        <v>15</v>
      </c>
      <c r="F18" s="303">
        <f>COUNTIFS('4、终端场避雷器试验'!$N$4:$N$97,"白云中心",'4、终端场避雷器试验'!$AA$4:$AA$97,"4月份已完成")</f>
        <v>2</v>
      </c>
      <c r="G18" s="303">
        <f>COUNTIFS('4、终端场避雷器试验'!$N$4:$N$97,"白云中心",'4、终端场避雷器试验'!$AA$4:$AA$97,"5月份已完成")</f>
        <v>1</v>
      </c>
      <c r="H18" s="303">
        <f>COUNTIFS('4、终端场避雷器试验'!$N$4:$N$97,"白云中心",'4、终端场避雷器试验'!$AA$4:$AA$97,"6月份已完成")</f>
        <v>1</v>
      </c>
      <c r="I18" s="303">
        <f>COUNTIFS('4、终端场避雷器试验'!$N$4:$N$97,"白云中心",'4、终端场避雷器试验'!$AA$4:$AA$97,"7月份已完成")</f>
        <v>0</v>
      </c>
      <c r="J18" s="303">
        <f>COUNTIFS('4、终端场避雷器试验'!$N$4:$N$97,"白云中心",'4、终端场避雷器试验'!$AA$4:$AA$97,"8月份已完成")</f>
        <v>2</v>
      </c>
      <c r="K18" s="303">
        <f>COUNTIFS('4、终端场避雷器试验'!$N$4:$N$97,"白云中心",'4、终端场避雷器试验'!$AA$4:$AA$97,"9月份已完成")</f>
        <v>0</v>
      </c>
      <c r="L18" s="303">
        <f>COUNTIFS('4、终端场避雷器试验'!$N$4:$N$97,"白云中心",'4、终端场避雷器试验'!$AA$4:$AA$97,"10月份已完成")</f>
        <v>0</v>
      </c>
      <c r="M18" s="303">
        <f>COUNTIFS('4、终端场避雷器试验'!$N$4:$N$97,"白云中心",'4、终端场避雷器试验'!$AA$4:$AA$97,"11月份已完成")</f>
        <v>0</v>
      </c>
      <c r="N18" s="303">
        <f>COUNTIFS('4、终端场避雷器试验'!$N$4:$N$97,"白云中心",'4、终端场避雷器试验'!$AA$4:$AA$97,"12月份已完成")</f>
        <v>0</v>
      </c>
    </row>
    <row r="19" customFormat="1" spans="1:14">
      <c r="A19" s="303"/>
      <c r="B19" s="303" t="s">
        <v>79</v>
      </c>
      <c r="C19" s="303">
        <f>COUNTIFS('4、终端场避雷器试验'!$N$4:$N$97,"从化中心",'4、终端场避雷器试验'!$AA$4:$AA$97,"1月份已完成")</f>
        <v>0</v>
      </c>
      <c r="D19" s="303">
        <f>COUNTIFS('4、终端场避雷器试验'!$N$4:$N$97,"从化中心",'4、终端场避雷器试验'!$AA$4:$AA$97,"2月份已完成")</f>
        <v>0</v>
      </c>
      <c r="E19" s="303">
        <f>COUNTIFS('4、终端场避雷器试验'!$N$4:$N$97,"从化中心",'4、终端场避雷器试验'!$AA$4:$AA$97,"3月份已完成")</f>
        <v>0</v>
      </c>
      <c r="F19" s="303">
        <f>COUNTIFS('4、终端场避雷器试验'!$N$4:$N$97,"从化中心",'4、终端场避雷器试验'!$AA$4:$AA$97,"4月份已完成")</f>
        <v>0</v>
      </c>
      <c r="G19" s="303">
        <f>COUNTIFS('4、终端场避雷器试验'!$N$4:$N$97,"从化中心",'4、终端场避雷器试验'!$AA$4:$AA$97,"5月份已完成")</f>
        <v>0</v>
      </c>
      <c r="H19" s="303">
        <f>COUNTIFS('4、终端场避雷器试验'!$N$4:$N$97,"从化中心",'4、终端场避雷器试验'!$AA$4:$AA$97,"6月份已完成")</f>
        <v>0</v>
      </c>
      <c r="I19" s="303">
        <f>COUNTIFS('4、终端场避雷器试验'!$N$4:$N$97,"从化中心",'4、终端场避雷器试验'!$AA$4:$AA$97,"7月份已完成")</f>
        <v>0</v>
      </c>
      <c r="J19" s="303">
        <f>COUNTIFS('4、终端场避雷器试验'!$N$4:$N$97,"从化中心",'4、终端场避雷器试验'!$AA$4:$AA$97,"8月份已完成")</f>
        <v>0</v>
      </c>
      <c r="K19" s="303">
        <f>COUNTIFS('4、终端场避雷器试验'!$N$4:$N$97,"从化中心",'4、终端场避雷器试验'!$AA$4:$AA$97,"9月份已完成")</f>
        <v>0</v>
      </c>
      <c r="L19" s="303">
        <f>COUNTIFS('4、终端场避雷器试验'!$N$4:$N$97,"从化中心",'4、终端场避雷器试验'!$AA$4:$AA$97,"10月份已完成")</f>
        <v>0</v>
      </c>
      <c r="M19" s="303">
        <f>COUNTIFS('4、终端场避雷器试验'!$N$4:$N$97,"从化中心",'4、终端场避雷器试验'!$AA$4:$AA$97,"11月份已完成")</f>
        <v>0</v>
      </c>
      <c r="N19" s="303">
        <f>COUNTIFS('4、终端场避雷器试验'!$N$4:$N$97,"从化中心",'4、终端场避雷器试验'!$AA$4:$AA$97,"12月份已完成")</f>
        <v>0</v>
      </c>
    </row>
    <row r="20" customFormat="1" spans="1:14">
      <c r="A20" s="303"/>
      <c r="B20" s="303" t="s">
        <v>80</v>
      </c>
      <c r="C20" s="303">
        <f>COUNTIFS('4、终端场避雷器试验'!$N$4:$N$97,"花都中心",'4、终端场避雷器试验'!$AA$4:$AA$97,"1月份已完成")</f>
        <v>1</v>
      </c>
      <c r="D20" s="303">
        <f>COUNTIFS('4、终端场避雷器试验'!$N$4:$N$97,"花都中心",'4、终端场避雷器试验'!$AA$4:$AA$97,"2月份已完成")</f>
        <v>0</v>
      </c>
      <c r="E20" s="303">
        <f>COUNTIFS('4、终端场避雷器试验'!$N$4:$N$97,"花都中心",'4、终端场避雷器试验'!$AA$4:$AA$97,"3月份已完成")</f>
        <v>9</v>
      </c>
      <c r="F20" s="303">
        <f>COUNTIFS('4、终端场避雷器试验'!$N$4:$N$97,"花都中心",'4、终端场避雷器试验'!$AA$4:$AA$97,"4月份已完成")</f>
        <v>3</v>
      </c>
      <c r="G20" s="303">
        <f>COUNTIFS('4、终端场避雷器试验'!$N$4:$N$97,"花都中心",'4、终端场避雷器试验'!$AA$4:$AA$97,"5月份已完成")</f>
        <v>1</v>
      </c>
      <c r="H20" s="303">
        <f>COUNTIFS('4、终端场避雷器试验'!$N$4:$N$97,"花都中心",'4、终端场避雷器试验'!$AA$4:$AA$97,"6月份已完成")</f>
        <v>0</v>
      </c>
      <c r="I20" s="303">
        <f>COUNTIFS('4、终端场避雷器试验'!$N$4:$N$97,"花都中心",'4、终端场避雷器试验'!$AA$4:$AA$97,"7月份已完成")</f>
        <v>0</v>
      </c>
      <c r="J20" s="303">
        <f>COUNTIFS('4、终端场避雷器试验'!$N$4:$N$97,"花都中心",'4、终端场避雷器试验'!$AA$4:$AA$97,"8月份已完成")</f>
        <v>0</v>
      </c>
      <c r="K20" s="303">
        <f>COUNTIFS('4、终端场避雷器试验'!$N$4:$N$97,"花都中心",'4、终端场避雷器试验'!$AA$4:$AA$97,"9月份已完成")</f>
        <v>0</v>
      </c>
      <c r="L20" s="303">
        <f>COUNTIFS('4、终端场避雷器试验'!$N$4:$N$97,"花都中心",'4、终端场避雷器试验'!$AA$4:$AA$97,"10月份已完成")</f>
        <v>0</v>
      </c>
      <c r="M20" s="303">
        <f>COUNTIFS('4、终端场避雷器试验'!$N$4:$N$97,"花都中心",'4、终端场避雷器试验'!$AA$4:$AA$97,"11月份已完成")</f>
        <v>0</v>
      </c>
      <c r="N20" s="303">
        <f>COUNTIFS('4、终端场避雷器试验'!$N$4:$N$97,"花都中心",'4、终端场避雷器试验'!$AA$4:$AA$97,"12月份已完成")</f>
        <v>0</v>
      </c>
    </row>
    <row r="21" customFormat="1" spans="1:14">
      <c r="A21" s="303"/>
      <c r="B21" s="303" t="s">
        <v>81</v>
      </c>
      <c r="C21" s="303">
        <f>COUNTIFS('4、终端场避雷器试验'!$N$4:$N$97,"天河中心",'4、终端场避雷器试验'!$AA$4:$AA$97,"1月份已完成")</f>
        <v>0</v>
      </c>
      <c r="D21" s="303">
        <f>COUNTIFS('4、终端场避雷器试验'!$N$4:$N$97,"天河中心",'4、终端场避雷器试验'!$AA$4:$AA$97,"2月份已完成")</f>
        <v>0</v>
      </c>
      <c r="E21" s="303">
        <f>COUNTIFS('4、终端场避雷器试验'!$N$4:$N$97,"天河中心",'4、终端场避雷器试验'!$AA$4:$AA$97,"3月份已完成")</f>
        <v>0</v>
      </c>
      <c r="F21" s="303">
        <f>COUNTIFS('4、终端场避雷器试验'!$N$4:$N$97,"天河中心",'4、终端场避雷器试验'!$AA$4:$AA$97,"4月份已完成")</f>
        <v>2</v>
      </c>
      <c r="G21" s="303">
        <f>COUNTIFS('4、终端场避雷器试验'!$N$4:$N$97,"天河中心",'4、终端场避雷器试验'!$AA$4:$AA$97,"5月份已完成")</f>
        <v>22</v>
      </c>
      <c r="H21" s="303">
        <f>COUNTIFS('4、终端场避雷器试验'!$N$4:$N$97,"天河中心",'4、终端场避雷器试验'!$AA$4:$AA$97,"6月份已完成")</f>
        <v>0</v>
      </c>
      <c r="I21" s="303">
        <f>COUNTIFS('4、终端场避雷器试验'!$N$4:$N$97,"天河中心",'4、终端场避雷器试验'!$AA$4:$AA$97,"7月份已完成")</f>
        <v>0</v>
      </c>
      <c r="J21" s="303">
        <f>COUNTIFS('4、终端场避雷器试验'!$N$4:$N$97,"天河中心",'4、终端场避雷器试验'!$AA$4:$AA$97,"8月份已完成")</f>
        <v>0</v>
      </c>
      <c r="K21" s="303">
        <f>COUNTIFS('4、终端场避雷器试验'!$N$4:$N$97,"天河中心",'4、终端场避雷器试验'!$AA$4:$AA$97,"9月份已完成")</f>
        <v>0</v>
      </c>
      <c r="L21" s="303">
        <f>COUNTIFS('4、终端场避雷器试验'!$N$4:$N$97,"天河中心",'4、终端场避雷器试验'!$AA$4:$AA$97,"10月份已完成")</f>
        <v>0</v>
      </c>
      <c r="M21" s="303">
        <f>COUNTIFS('4、终端场避雷器试验'!$N$4:$N$97,"天河中心",'4、终端场避雷器试验'!$AA$4:$AA$97,"11月份已完成")</f>
        <v>0</v>
      </c>
      <c r="N21" s="303">
        <f>COUNTIFS('4、终端场避雷器试验'!$N$4:$N$97,"天河中心",'4、终端场避雷器试验'!$AA$4:$AA$97,"12月份已完成")</f>
        <v>0</v>
      </c>
    </row>
    <row r="22" customFormat="1" spans="1:14">
      <c r="A22" s="303" t="s">
        <v>35</v>
      </c>
      <c r="B22" s="303" t="s">
        <v>78</v>
      </c>
      <c r="C22" s="303">
        <f>COUNTIFS('5、电缆护套环流检测'!$L$4:$L$815,"白云中心",'5、电缆护套环流检测'!$Y$4:$Y$815,"1月份已完成")</f>
        <v>58</v>
      </c>
      <c r="D22" s="303">
        <f>COUNTIFS('5、电缆护套环流检测'!$L$4:$L$815,"白云中心",'5、电缆护套环流检测'!$Y$4:$Y$815,"2月份已完成")</f>
        <v>6</v>
      </c>
      <c r="E22" s="303">
        <f>COUNTIFS('5、电缆护套环流检测'!$L$4:$L$815,"白云中心",'5、电缆护套环流检测'!$Y$4:$Y$815,"3月份已完成")</f>
        <v>35</v>
      </c>
      <c r="F22" s="303">
        <f>COUNTIFS('5、电缆护套环流检测'!$L$4:$L$815,"白云中心",'5、电缆护套环流检测'!$Y$4:$Y$815,"4月份已完成")</f>
        <v>9</v>
      </c>
      <c r="G22" s="303">
        <f>COUNTIFS('5、电缆护套环流检测'!$L$4:$L$815,"白云中心",'5、电缆护套环流检测'!$Y$4:$Y$815,"5月份已完成")</f>
        <v>19</v>
      </c>
      <c r="H22" s="303">
        <f>COUNTIFS('5、电缆护套环流检测'!$L$4:$L$815,"白云中心",'5、电缆护套环流检测'!$Y$4:$Y$815,"6月份已完成")</f>
        <v>21</v>
      </c>
      <c r="I22" s="303">
        <f>COUNTIFS('5、电缆护套环流检测'!$L$4:$L$815,"白云中心",'5、电缆护套环流检测'!$Y$4:$Y$815,"7月份已完成")</f>
        <v>76</v>
      </c>
      <c r="J22" s="303">
        <f>COUNTIFS('5、电缆护套环流检测'!$L$4:$L$815,"白云中心",'5、电缆护套环流检测'!$Y$4:$Y$815,"8月份已完成")</f>
        <v>12</v>
      </c>
      <c r="K22" s="303">
        <f>COUNTIFS('5、电缆护套环流检测'!$L$4:$L$815,"白云中心",'5、电缆护套环流检测'!$Y$4:$Y$815,"9月份已完成")</f>
        <v>0</v>
      </c>
      <c r="L22" s="303">
        <f>COUNTIFS('5、电缆护套环流检测'!$L$4:$L$815,"白云中心",'5、电缆护套环流检测'!$Y$4:$Y$815,"10月份已完成")</f>
        <v>0</v>
      </c>
      <c r="M22" s="303">
        <f>COUNTIFS('5、电缆护套环流检测'!$L$4:$L$815,"白云中心",'5、电缆护套环流检测'!$Y$4:$Y$815,"11月份已完成")</f>
        <v>0</v>
      </c>
      <c r="N22" s="303">
        <f>COUNTIFS('5、电缆护套环流检测'!$L$4:$L$815,"白云中心",'5、电缆护套环流检测'!$Y$4:$Y$815,"12月份已完成")</f>
        <v>0</v>
      </c>
    </row>
    <row r="23" customFormat="1" spans="1:14">
      <c r="A23" s="303"/>
      <c r="B23" s="303" t="s">
        <v>79</v>
      </c>
      <c r="C23" s="303">
        <f>COUNTIFS('5、电缆护套环流检测'!$L$4:$L$815,"从化中心",'5、电缆护套环流检测'!$Y$4:$Y$815,"1月份已完成")</f>
        <v>0</v>
      </c>
      <c r="D23" s="303">
        <f>COUNTIFS('5、电缆护套环流检测'!$L$4:$L$815,"从化中心",'5、电缆护套环流检测'!$Y$4:$Y$815,"2月份已完成")</f>
        <v>0</v>
      </c>
      <c r="E23" s="303">
        <f>COUNTIFS('5、电缆护套环流检测'!$L$4:$L$815,"从化中心",'5、电缆护套环流检测'!$Y$4:$Y$815,"3月份已完成")</f>
        <v>0</v>
      </c>
      <c r="F23" s="303">
        <f>COUNTIFS('5、电缆护套环流检测'!$L$4:$L$815,"从化中心",'5、电缆护套环流检测'!$Y$4:$Y$815,"4月份已完成")</f>
        <v>0</v>
      </c>
      <c r="G23" s="303">
        <f>COUNTIFS('5、电缆护套环流检测'!$L$4:$L$815,"从化中心",'5、电缆护套环流检测'!$Y$4:$Y$815,"5月份已完成")</f>
        <v>6</v>
      </c>
      <c r="H23" s="303">
        <f>COUNTIFS('5、电缆护套环流检测'!$L$4:$L$815,"从化中心",'5、电缆护套环流检测'!$Y$4:$Y$815,"6月份已完成")</f>
        <v>9</v>
      </c>
      <c r="I23" s="303">
        <f>COUNTIFS('5、电缆护套环流检测'!$L$4:$L$815,"从化中心",'5、电缆护套环流检测'!$Y$4:$Y$815,"7月份已完成")</f>
        <v>0</v>
      </c>
      <c r="J23" s="303">
        <f>COUNTIFS('5、电缆护套环流检测'!$L$4:$L$815,"从化中心",'5、电缆护套环流检测'!$Y$4:$Y$815,"8月份已完成")</f>
        <v>0</v>
      </c>
      <c r="K23" s="303">
        <f>COUNTIFS('5、电缆护套环流检测'!$L$4:$L$815,"从化中心",'5、电缆护套环流检测'!$Y$4:$Y$815,"9月份已完成")</f>
        <v>0</v>
      </c>
      <c r="L23" s="303">
        <f>COUNTIFS('5、电缆护套环流检测'!$L$4:$L$815,"从化中心",'5、电缆护套环流检测'!$Y$4:$Y$815,"10月份已完成")</f>
        <v>0</v>
      </c>
      <c r="M23" s="303">
        <f>COUNTIFS('5、电缆护套环流检测'!$L$4:$L$815,"从化中心",'5、电缆护套环流检测'!$Y$4:$Y$815,"11月份已完成")</f>
        <v>0</v>
      </c>
      <c r="N23" s="303">
        <f>COUNTIFS('5、电缆护套环流检测'!$L$4:$L$815,"从化中心",'5、电缆护套环流检测'!$Y$4:$Y$815,"12月份已完成")</f>
        <v>0</v>
      </c>
    </row>
    <row r="24" customFormat="1" spans="1:14">
      <c r="A24" s="303"/>
      <c r="B24" s="303" t="s">
        <v>80</v>
      </c>
      <c r="C24" s="303">
        <f>COUNTIFS('5、电缆护套环流检测'!$L$4:$L$815,"花都中心",'5、电缆护套环流检测'!$Y$4:$Y$815,"1月份已完成")</f>
        <v>17</v>
      </c>
      <c r="D24" s="303">
        <f>COUNTIFS('5、电缆护套环流检测'!$L$4:$L$815,"花都中心",'5、电缆护套环流检测'!$Y$4:$Y$815,"2月份已完成")</f>
        <v>6</v>
      </c>
      <c r="E24" s="303">
        <f>COUNTIFS('5、电缆护套环流检测'!$L$4:$L$815,"花都中心",'5、电缆护套环流检测'!$Y$4:$Y$815,"3月份已完成")</f>
        <v>0</v>
      </c>
      <c r="F24" s="303">
        <f>COUNTIFS('5、电缆护套环流检测'!$L$4:$L$815,"花都中心",'5、电缆护套环流检测'!$Y$4:$Y$815,"4月份已完成")</f>
        <v>13</v>
      </c>
      <c r="G24" s="303">
        <f>COUNTIFS('5、电缆护套环流检测'!$L$4:$L$815,"花都中心",'5、电缆护套环流检测'!$Y$4:$Y$815,"5月份已完成")</f>
        <v>28</v>
      </c>
      <c r="H24" s="303">
        <f>COUNTIFS('5、电缆护套环流检测'!$L$4:$L$815,"花都中心",'5、电缆护套环流检测'!$Y$4:$Y$815,"6月份已完成")</f>
        <v>8</v>
      </c>
      <c r="I24" s="303">
        <f>COUNTIFS('5、电缆护套环流检测'!$L$4:$L$815,"花都中心",'5、电缆护套环流检测'!$Y$4:$Y$815,"7月份已完成")</f>
        <v>0</v>
      </c>
      <c r="J24" s="303">
        <f>COUNTIFS('5、电缆护套环流检测'!$L$4:$L$815,"花都中心",'5、电缆护套环流检测'!$Y$4:$Y$815,"8月份已完成")</f>
        <v>6</v>
      </c>
      <c r="K24" s="303">
        <f>COUNTIFS('5、电缆护套环流检测'!$L$4:$L$815,"花都中心",'5、电缆护套环流检测'!$Y$4:$Y$815,"9月份已完成")</f>
        <v>0</v>
      </c>
      <c r="L24" s="303">
        <f>COUNTIFS('5、电缆护套环流检测'!$L$4:$L$815,"花都中心",'5、电缆护套环流检测'!$Y$4:$Y$815,"10月份已完成")</f>
        <v>0</v>
      </c>
      <c r="M24" s="303">
        <f>COUNTIFS('5、电缆护套环流检测'!$L$4:$L$815,"花都中心",'5、电缆护套环流检测'!$Y$4:$Y$815,"12月份已完成")</f>
        <v>0</v>
      </c>
      <c r="N24" s="303">
        <f>COUNTIFS('5、电缆护套环流检测'!$L$4:$L$815,"花都中心",'5、电缆护套环流检测'!$Y$4:$Y$815,"12月份已完成")</f>
        <v>0</v>
      </c>
    </row>
    <row r="25" customFormat="1" spans="1:14">
      <c r="A25" s="303"/>
      <c r="B25" s="303" t="s">
        <v>81</v>
      </c>
      <c r="C25" s="303">
        <f>COUNTIFS('5、电缆护套环流检测'!$L$4:$L$815,"天河中心",'5、电缆护套环流检测'!$Y$4:$Y$815,"1月份已完成")</f>
        <v>64</v>
      </c>
      <c r="D25" s="303">
        <f>COUNTIFS('5、电缆护套环流检测'!$L$4:$L$815,"天河中心",'5、电缆护套环流检测'!$Y$4:$Y$815,"2月份已完成")</f>
        <v>2</v>
      </c>
      <c r="E25" s="303">
        <f>COUNTIFS('5、电缆护套环流检测'!$L$4:$L$815,"天河中心",'5、电缆护套环流检测'!$Y$4:$Y$815,"3月份已完成")</f>
        <v>23</v>
      </c>
      <c r="F25" s="303">
        <f>COUNTIFS('5、电缆护套环流检测'!$L$4:$L$815,"天河中心",'5、电缆护套环流检测'!$Y$4:$Y$815,"4月份已完成")</f>
        <v>18</v>
      </c>
      <c r="G25" s="303">
        <f>COUNTIFS('5、电缆护套环流检测'!$L$4:$L$815,"天河中心",'5、电缆护套环流检测'!$Y$4:$Y$815,"5月份已完成")</f>
        <v>22</v>
      </c>
      <c r="H25" s="303">
        <f>COUNTIFS('5、电缆护套环流检测'!$L$4:$L$815,"天河中心",'5、电缆护套环流检测'!$Y$4:$Y$815,"6月份已完成")</f>
        <v>18</v>
      </c>
      <c r="I25" s="303">
        <f>COUNTIFS('5、电缆护套环流检测'!$L$4:$L$815,"天河中心",'5、电缆护套环流检测'!$Y$4:$Y$815,"7月份已完成")</f>
        <v>101</v>
      </c>
      <c r="J25" s="303">
        <f>COUNTIFS('5、电缆护套环流检测'!$L$4:$L$815,"天河中心",'5、电缆护套环流检测'!$Y$4:$Y$815,"8月份已完成")</f>
        <v>6</v>
      </c>
      <c r="K25" s="303">
        <f>COUNTIFS('5、电缆护套环流检测'!$L$4:$L$815,"天河中心",'5、电缆护套环流检测'!$Y$4:$Y$815,"9月份已完成")</f>
        <v>0</v>
      </c>
      <c r="L25" s="303">
        <f>COUNTIFS('5、电缆护套环流检测'!$L$4:$L$815,"天河中心",'5、电缆护套环流检测'!$Y$4:$Y$815,"10月份已完成")</f>
        <v>0</v>
      </c>
      <c r="M25" s="303">
        <f>COUNTIFS('5、电缆护套环流检测'!$L$4:$L$815,"天河中心",'5、电缆护套环流检测'!$Y$4:$Y$815,"11月份已完成")</f>
        <v>0</v>
      </c>
      <c r="N25" s="303">
        <f>COUNTIFS('5、电缆护套环流检测'!$L$4:$L$815,"天河中心",'5、电缆护套环流检测'!$Y$4:$Y$815,"12月份已完成")</f>
        <v>0</v>
      </c>
    </row>
    <row r="26" customFormat="1" spans="1:14">
      <c r="A26" s="303" t="s">
        <v>40</v>
      </c>
      <c r="B26" s="303" t="s">
        <v>78</v>
      </c>
      <c r="C26" s="303">
        <f>COUNTIFS('6、电缆终端红外检测'!$L$4:$L$658,"白云中心",'6、电缆终端红外检测'!$Y$4:$Y$658,"1月份已完成")</f>
        <v>42</v>
      </c>
      <c r="D26" s="303">
        <f>COUNTIFS('6、电缆终端红外检测'!$L$4:$L$658,"白云中心",'6、电缆终端红外检测'!$Y$4:$Y$658,"2月份已完成")</f>
        <v>8</v>
      </c>
      <c r="E26" s="303">
        <f>COUNTIFS('6、电缆终端红外检测'!$L$4:$L$658,"白云中心",'6、电缆终端红外检测'!$Y$4:$Y$658,"3月份已完成")</f>
        <v>25</v>
      </c>
      <c r="F26" s="303">
        <f>COUNTIFS('6、电缆终端红外检测'!$L$4:$L$658,"白云中心",'6、电缆终端红外检测'!$Y$4:$Y$658,"4月份已完成")</f>
        <v>9</v>
      </c>
      <c r="G26" s="303">
        <f>COUNTIFS('6、电缆终端红外检测'!$L$4:$L$658,"白云中心",'6、电缆终端红外检测'!$Y$4:$Y$658,"5月份已完成")</f>
        <v>13</v>
      </c>
      <c r="H26" s="303">
        <f>COUNTIFS('6、电缆终端红外检测'!$L$4:$L$658,"白云中心",'6、电缆终端红外检测'!$Y$4:$Y$658,"6月份已完成")</f>
        <v>19</v>
      </c>
      <c r="I26" s="303">
        <f>COUNTIFS('6、电缆终端红外检测'!$L$4:$L$658,"白云中心",'6、电缆终端红外检测'!$Y$4:$Y$658,"7月份已完成")</f>
        <v>59</v>
      </c>
      <c r="J26" s="303">
        <f>COUNTIFS('6、电缆终端红外检测'!$L$4:$L$658,"白云中心",'6、电缆终端红外检测'!$Y$4:$Y$658,"8月份已完成")</f>
        <v>11</v>
      </c>
      <c r="K26" s="303">
        <f>COUNTIFS('6、电缆终端红外检测'!$L$4:$L$658,"白云中心",'6、电缆终端红外检测'!$Y$4:$Y$658,"9月份已完成")</f>
        <v>0</v>
      </c>
      <c r="L26" s="303">
        <f>COUNTIFS('6、电缆终端红外检测'!$L$4:$L$658,"白云中心",'6、电缆终端红外检测'!$Y$4:$Y$658,"10月份已完成")</f>
        <v>0</v>
      </c>
      <c r="M26" s="303">
        <f>COUNTIFS('6、电缆终端红外检测'!$L$4:$L$658,"白云中心",'6、电缆终端红外检测'!$Y$4:$Y$658,"11月份已完成")</f>
        <v>0</v>
      </c>
      <c r="N26" s="303">
        <f>COUNTIFS('6、电缆终端红外检测'!$L$4:$L$658,"白云中心",'6、电缆终端红外检测'!$Y$4:$Y$658,"12月份已完成")</f>
        <v>0</v>
      </c>
    </row>
    <row r="27" customFormat="1" spans="1:14">
      <c r="A27" s="303"/>
      <c r="B27" s="303" t="s">
        <v>79</v>
      </c>
      <c r="C27" s="303">
        <f>COUNTIFS('6、电缆终端红外检测'!$L$4:$L$658,"从化中心",'6、电缆终端红外检测'!$Y$4:$Y$658,"1月份已完成")</f>
        <v>0</v>
      </c>
      <c r="D27" s="303">
        <f>COUNTIFS('6、电缆终端红外检测'!$L$4:$L$658,"从化中心",'6、电缆终端红外检测'!$Y$4:$Y$658,"2月份已完成")</f>
        <v>0</v>
      </c>
      <c r="E27" s="303">
        <f>COUNTIFS('6、电缆终端红外检测'!$L$4:$L$658,"从化中心",'6、电缆终端红外检测'!$Y$4:$Y$658,"3月份已完成")</f>
        <v>0</v>
      </c>
      <c r="F27" s="303">
        <f>COUNTIFS('6、电缆终端红外检测'!$L$4:$L$658,"从化中心",'6、电缆终端红外检测'!$Y$4:$Y$658,"4月份已完成")</f>
        <v>0</v>
      </c>
      <c r="G27" s="303">
        <f>COUNTIFS('6、电缆终端红外检测'!$L$4:$L$658,"从化中心",'6、电缆终端红外检测'!$Y$4:$Y$658,"5月份已完成")</f>
        <v>5</v>
      </c>
      <c r="H27" s="303">
        <f>COUNTIFS('6、电缆终端红外检测'!$L$4:$L$658,"从化中心",'6、电缆终端红外检测'!$Y$4:$Y$658,"6月份已完成")</f>
        <v>9</v>
      </c>
      <c r="I27" s="303">
        <f>COUNTIFS('6、电缆终端红外检测'!$L$4:$L$658,"从化中心",'6、电缆终端红外检测'!$Y$4:$Y$658,"7月份已完成")</f>
        <v>0</v>
      </c>
      <c r="J27" s="303">
        <f>COUNTIFS('6、电缆终端红外检测'!$L$4:$L$658,"从化中心",'6、电缆终端红外检测'!$Y$4:$Y$658,"8月份已完成")</f>
        <v>0</v>
      </c>
      <c r="K27" s="303">
        <f>COUNTIFS('6、电缆终端红外检测'!$L$4:$L$658,"从化中心",'6、电缆终端红外检测'!$Y$4:$Y$658,"9月份已完成")</f>
        <v>0</v>
      </c>
      <c r="L27" s="303">
        <f>COUNTIFS('6、电缆终端红外检测'!$L$4:$L$658,"从化中心",'6、电缆终端红外检测'!$Y$4:$Y$658,"10月份已完成")</f>
        <v>0</v>
      </c>
      <c r="M27" s="303">
        <f>COUNTIFS('6、电缆终端红外检测'!$L$4:$L$658,"从化中心",'6、电缆终端红外检测'!$Y$4:$Y$658,"11月份已完成")</f>
        <v>0</v>
      </c>
      <c r="N27" s="303">
        <f>COUNTIFS('6、电缆终端红外检测'!$L$4:$L$658,"从化中心",'6、电缆终端红外检测'!$Y$4:$Y$658,"1月份已完成")</f>
        <v>0</v>
      </c>
    </row>
    <row r="28" customFormat="1" spans="1:14">
      <c r="A28" s="303"/>
      <c r="B28" s="303" t="s">
        <v>80</v>
      </c>
      <c r="C28" s="303">
        <f>COUNTIFS('6、电缆终端红外检测'!$L$4:$L$658,"花都中心",'6、电缆终端红外检测'!$Y$4:$Y$658,"1月份已完成")</f>
        <v>24</v>
      </c>
      <c r="D28" s="303">
        <f>COUNTIFS('6、电缆终端红外检测'!$L$4:$L$658,"花都中心",'6、电缆终端红外检测'!$Y$4:$Y$658,"2月份已完成")</f>
        <v>6</v>
      </c>
      <c r="E28" s="303">
        <f>COUNTIFS('6、电缆终端红外检测'!$L$4:$L$658,"花都中心",'6、电缆终端红外检测'!$Y$4:$Y$658,"3月份已完成")</f>
        <v>0</v>
      </c>
      <c r="F28" s="303">
        <f>COUNTIFS('6、电缆终端红外检测'!$L$4:$L$658,"花都中心",'6、电缆终端红外检测'!$Y$4:$Y$658,"4月份已完成")</f>
        <v>13</v>
      </c>
      <c r="G28" s="303">
        <f>COUNTIFS('6、电缆终端红外检测'!$L$4:$L$658,"花都中心",'6、电缆终端红外检测'!$Y$4:$Y$658,"5月份已完成")</f>
        <v>26</v>
      </c>
      <c r="H28" s="303">
        <f>COUNTIFS('6、电缆终端红外检测'!$L$4:$L$658,"花都中心",'6、电缆终端红外检测'!$Y$4:$Y$658,"6月份已完成")</f>
        <v>8</v>
      </c>
      <c r="I28" s="303">
        <f>COUNTIFS('6、电缆终端红外检测'!$L$4:$L$658,"花都中心",'6、电缆终端红外检测'!$Y$4:$Y$658,"7月份已完成")</f>
        <v>0</v>
      </c>
      <c r="J28" s="303">
        <f>COUNTIFS('6、电缆终端红外检测'!$L$4:$L$658,"花都中心",'6、电缆终端红外检测'!$Y$4:$Y$658,"8月份已完成")</f>
        <v>6</v>
      </c>
      <c r="K28" s="303">
        <f>COUNTIFS('6、电缆终端红外检测'!$L$4:$L$658,"花都中心",'6、电缆终端红外检测'!$Y$4:$Y$658,"9份已完成")</f>
        <v>0</v>
      </c>
      <c r="L28" s="303">
        <f>COUNTIFS('6、电缆终端红外检测'!$L$4:$L$658,"花都中心",'6、电缆终端红外检测'!$Y$4:$Y$658,"10月份已完成")</f>
        <v>0</v>
      </c>
      <c r="M28" s="303">
        <f>COUNTIFS('6、电缆终端红外检测'!$L$4:$L$658,"花都中心",'6、电缆终端红外检测'!$Y$4:$Y$658,"11月份已完成")</f>
        <v>0</v>
      </c>
      <c r="N28" s="303">
        <f>COUNTIFS('6、电缆终端红外检测'!$L$4:$L$658,"花都中心",'6、电缆终端红外检测'!$Y$4:$Y$658,"12月份已完成")</f>
        <v>0</v>
      </c>
    </row>
    <row r="29" customFormat="1" spans="1:14">
      <c r="A29" s="303"/>
      <c r="B29" s="303" t="s">
        <v>81</v>
      </c>
      <c r="C29" s="303">
        <f>COUNTIFS('6、电缆终端红外检测'!$L$4:$L$658,"天河中心",'6、电缆终端红外检测'!$Y$4:$Y$658,"1月份已完成")</f>
        <v>30</v>
      </c>
      <c r="D29" s="303">
        <f>COUNTIFS('6、电缆终端红外检测'!$L$4:$L$658,"天河中心",'6、电缆终端红外检测'!$Y$4:$Y$658,"2月份已完成")</f>
        <v>1</v>
      </c>
      <c r="E29" s="303">
        <f>COUNTIFS('6、电缆终端红外检测'!$L$4:$L$658,"天河中心",'6、电缆终端红外检测'!$Y$4:$Y$658,"3月份已完成")</f>
        <v>15</v>
      </c>
      <c r="F29" s="303">
        <f>COUNTIFS('6、电缆终端红外检测'!$L$4:$L$658,"天河中心",'6、电缆终端红外检测'!$Y$4:$Y$658,"4月份已完成")</f>
        <v>16</v>
      </c>
      <c r="G29" s="303">
        <f>COUNTIFS('6、电缆终端红外检测'!$L$4:$L$658,"天河中心",'6、电缆终端红外检测'!$Y$4:$Y$658,"5月份已完成")</f>
        <v>13</v>
      </c>
      <c r="H29" s="303">
        <f>COUNTIFS('6、电缆终端红外检测'!$L$4:$L$658,"天河中心",'6、电缆终端红外检测'!$Y$4:$Y$658,"6月份已完成")</f>
        <v>16</v>
      </c>
      <c r="I29" s="303">
        <f>COUNTIFS('6、电缆终端红外检测'!$L$4:$L$658,"天河中心",'6、电缆终端红外检测'!$Y$4:$Y$658,"7月份已完成")</f>
        <v>63</v>
      </c>
      <c r="J29" s="303">
        <f>COUNTIFS('6、电缆终端红外检测'!$L$4:$L$658,"天河中心",'6、电缆终端红外检测'!$Y$4:$Y$658,"9月份已完成")</f>
        <v>0</v>
      </c>
      <c r="K29" s="303">
        <f>COUNTIFS('6、电缆终端红外检测'!$L$4:$L$658,"天河中心",'6、电缆终端红外检测'!$Y$4:$Y$658,"9月份已完成")</f>
        <v>0</v>
      </c>
      <c r="L29" s="303">
        <f>COUNTIFS('6、电缆终端红外检测'!$L$4:$L$658,"天河中心",'6、电缆终端红外检测'!$Y$4:$Y$658,"10月份已完成")</f>
        <v>0</v>
      </c>
      <c r="M29" s="303">
        <f>COUNTIFS('6、电缆终端红外检测'!$L$4:$L$658,"天河中心",'6、电缆终端红外检测'!$Y$4:$Y$658,"11月份已完成")</f>
        <v>0</v>
      </c>
      <c r="N29" s="303">
        <f>COUNTIFS('6、电缆终端红外检测'!$L$4:$L$658,"天河中心",'6、电缆终端红外检测'!$Y$4:$Y$658,"12月份已完成")</f>
        <v>0</v>
      </c>
    </row>
    <row r="30" customFormat="1" spans="1:14">
      <c r="A30" s="303" t="s">
        <v>45</v>
      </c>
      <c r="B30" s="303" t="s">
        <v>78</v>
      </c>
      <c r="C30" s="303">
        <f>COUNTIFS('7、避雷器红外检测'!$L$4:$L$375,"白云中心",'7、避雷器红外检测'!$Y$4:$Y$375,"1月份已完成")</f>
        <v>27</v>
      </c>
      <c r="D30" s="303">
        <f>COUNTIFS('7、避雷器红外检测'!$L$4:$L$375,"白云中心",'7、避雷器红外检测'!$Y$4:$Y$375,"2月份已完成")</f>
        <v>8</v>
      </c>
      <c r="E30" s="303">
        <f>COUNTIFS('7、避雷器红外检测'!$L$4:$L$375,"白云中心",'7、避雷器红外检测'!$Y$4:$Y$375,"3月份已完成")</f>
        <v>13</v>
      </c>
      <c r="F30" s="303">
        <f>COUNTIFS('7、避雷器红外检测'!$L$4:$L$375,"白云中心",'7、避雷器红外检测'!$Y$4:$Y$375,"4月份已完成")</f>
        <v>7</v>
      </c>
      <c r="G30" s="303">
        <f>COUNTIFS('7、避雷器红外检测'!$L$4:$L$375,"白云中心",'7、避雷器红外检测'!$Y$4:$Y$375,"5月份已完成")</f>
        <v>7</v>
      </c>
      <c r="H30" s="303">
        <f>COUNTIFS('7、避雷器红外检测'!$L$4:$L$375,"白云中心",'7、避雷器红外检测'!$Y$4:$Y$375,"6月份已完成")</f>
        <v>11</v>
      </c>
      <c r="I30" s="303">
        <f>COUNTIFS('7、避雷器红外检测'!$L$4:$L$375,"白云中心",'7、避雷器红外检测'!$Y$4:$Y$375,"7月份已完成")</f>
        <v>38</v>
      </c>
      <c r="J30" s="303">
        <f>COUNTIFS('7、避雷器红外检测'!$L$4:$L$375,"白云中心",'7、避雷器红外检测'!$Y$4:$Y$375,"8月份已完成")</f>
        <v>9</v>
      </c>
      <c r="K30" s="303">
        <f>COUNTIFS('7、避雷器红外检测'!$L$4:$L$375,"白云中心",'7、避雷器红外检测'!$Y$4:$Y$375,"9月份已完成")</f>
        <v>0</v>
      </c>
      <c r="L30" s="303">
        <f>COUNTIFS('7、避雷器红外检测'!$L$4:$L$375,"白云中心",'7、避雷器红外检测'!$Y$4:$Y$375,"10月份已完成")</f>
        <v>0</v>
      </c>
      <c r="M30" s="303">
        <f>COUNTIFS('7、避雷器红外检测'!$L$4:$L$375,"白云中心",'7、避雷器红外检测'!$Y$4:$Y$375,"11月份已完成")</f>
        <v>0</v>
      </c>
      <c r="N30" s="303">
        <f>COUNTIFS('7、避雷器红外检测'!$L$4:$L$375,"白云中心",'7、避雷器红外检测'!$Y$4:$Y$375,"12月份已完成")</f>
        <v>0</v>
      </c>
    </row>
    <row r="31" customFormat="1" spans="1:14">
      <c r="A31" s="303"/>
      <c r="B31" s="303" t="s">
        <v>79</v>
      </c>
      <c r="C31" s="303">
        <f>COUNTIFS('7、避雷器红外检测'!$L$4:$L$375,"从化中心",'7、避雷器红外检测'!$Y$4:$Y$375,"1月份已完成")</f>
        <v>0</v>
      </c>
      <c r="D31" s="303">
        <f>COUNTIFS('7、避雷器红外检测'!$L$4:$L$375,"从化中心",'7、避雷器红外检测'!$Y$4:$Y$375,"2月份已完成")</f>
        <v>2</v>
      </c>
      <c r="E31" s="303">
        <f>COUNTIFS('7、避雷器红外检测'!$L$4:$L$375,"从化中心",'7、避雷器红外检测'!$Y$4:$Y$375,"3月份已完成")</f>
        <v>0</v>
      </c>
      <c r="F31" s="303">
        <f>COUNTIFS('7、避雷器红外检测'!$L$4:$L$375,"从化中心",'7、避雷器红外检测'!$Y$4:$Y$375,"4月份已完成")</f>
        <v>3</v>
      </c>
      <c r="G31" s="303">
        <f>COUNTIFS('7、避雷器红外检测'!$L$4:$L$375,"从化中心",'7、避雷器红外检测'!$Y$4:$Y$375,"5月份已完成")</f>
        <v>1</v>
      </c>
      <c r="H31" s="303">
        <f>COUNTIFS('7、避雷器红外检测'!$L$4:$L$375,"从化中心",'7、避雷器红外检测'!$Y$4:$Y$375,"6月份已完成")</f>
        <v>9</v>
      </c>
      <c r="I31" s="303">
        <f>COUNTIFS('7、避雷器红外检测'!$L$4:$L$375,"从化中心",'7、避雷器红外检测'!$Y$4:$Y$375,"7月份已完成")</f>
        <v>0</v>
      </c>
      <c r="J31" s="303">
        <f>COUNTIFS('7、避雷器红外检测'!$L$4:$L$375,"从化中心",'7、避雷器红外检测'!$Y$4:$Y$375,"8月份已完成")</f>
        <v>0</v>
      </c>
      <c r="K31" s="303">
        <f>COUNTIFS('7、避雷器红外检测'!$L$4:$L$375,"从化中心",'7、避雷器红外检测'!$Y$4:$Y$375,"9月份已完成")</f>
        <v>0</v>
      </c>
      <c r="L31" s="303">
        <f>COUNTIFS('7、避雷器红外检测'!$L$4:$L$375,"从化中心",'7、避雷器红外检测'!$Y$4:$Y$375,"10月份已完成")</f>
        <v>0</v>
      </c>
      <c r="M31" s="303">
        <f>COUNTIFS('7、避雷器红外检测'!$L$4:$L$375,"从化中心",'7、避雷器红外检测'!$Y$4:$Y$375,"11月份已完成")</f>
        <v>0</v>
      </c>
      <c r="N31" s="303">
        <f>COUNTIFS('7、避雷器红外检测'!$L$4:$L$375,"从化中心",'7、避雷器红外检测'!$Y$4:$Y$375,"12月份已完成")</f>
        <v>0</v>
      </c>
    </row>
    <row r="32" customFormat="1" spans="1:14">
      <c r="A32" s="303"/>
      <c r="B32" s="303" t="s">
        <v>80</v>
      </c>
      <c r="C32" s="303">
        <f>COUNTIFS('7、避雷器红外检测'!$L$4:$L$375,"花都中心",'7、避雷器红外检测'!$Y$4:$Y$375,"1月份已完成")</f>
        <v>6</v>
      </c>
      <c r="D32" s="303">
        <f>COUNTIFS('7、避雷器红外检测'!$L$4:$L$375,"花都中心",'7、避雷器红外检测'!$Y$4:$Y$375,"2月份已完成")</f>
        <v>1</v>
      </c>
      <c r="E32" s="303">
        <f>COUNTIFS('7、避雷器红外检测'!$L$4:$L$375,"花都中心",'7、避雷器红外检测'!$Y$4:$Y$375,"3月份已完成")</f>
        <v>8</v>
      </c>
      <c r="F32" s="303">
        <f>COUNTIFS('7、避雷器红外检测'!$L$4:$L$375,"花都中心",'7、避雷器红外检测'!$Y$4:$Y$375,"4月份已完成")</f>
        <v>11</v>
      </c>
      <c r="G32" s="303">
        <f>COUNTIFS('7、避雷器红外检测'!$L$4:$L$375,"花都中心",'7、避雷器红外检测'!$Y$4:$Y$375,"5月份已完成")</f>
        <v>16</v>
      </c>
      <c r="H32" s="303">
        <f>COUNTIFS('7、避雷器红外检测'!$L$4:$L$375,"花都中心",'7、避雷器红外检测'!$Y$4:$Y$375,"6月份已完成")</f>
        <v>1</v>
      </c>
      <c r="I32" s="303">
        <f>COUNTIFS('7、避雷器红外检测'!$L$4:$L$375,"花都中心",'7、避雷器红外检测'!$Y$4:$Y$375,"7月份已完成")</f>
        <v>0</v>
      </c>
      <c r="J32" s="303">
        <f>COUNTIFS('7、避雷器红外检测'!$L$4:$L$375,"花都中心",'7、避雷器红外检测'!$Y$4:$Y$375,"8月份已完成")</f>
        <v>3</v>
      </c>
      <c r="K32" s="303">
        <f>COUNTIFS('7、避雷器红外检测'!$L$4:$L$375,"花都中心",'7、避雷器红外检测'!$Y$4:$Y$375,"9月份已完成")</f>
        <v>0</v>
      </c>
      <c r="L32" s="303">
        <f>COUNTIFS('7、避雷器红外检测'!$L$4:$L$375,"花都中心",'7、避雷器红外检测'!$Y$4:$Y$375,"10月份已完成")</f>
        <v>0</v>
      </c>
      <c r="M32" s="303">
        <f>COUNTIFS('7、避雷器红外检测'!$L$4:$L$375,"花都中心",'7、避雷器红外检测'!$Y$4:$Y$375,"11月份已完成")</f>
        <v>0</v>
      </c>
      <c r="N32" s="303">
        <f>COUNTIFS('7、避雷器红外检测'!$L$4:$L$375,"花都中心",'7、避雷器红外检测'!$Y$4:$Y$375,"12月份已完成")</f>
        <v>0</v>
      </c>
    </row>
    <row r="33" customFormat="1" spans="1:14">
      <c r="A33" s="303"/>
      <c r="B33" s="303" t="s">
        <v>81</v>
      </c>
      <c r="C33" s="303">
        <f>COUNTIFS('7、避雷器红外检测'!$L$4:$L$375,"天河中心",'7、避雷器红外检测'!$Y$4:$Y$375,"1月份已完成")</f>
        <v>7</v>
      </c>
      <c r="D33" s="303">
        <f>COUNTIFS('7、避雷器红外检测'!$L$4:$L$375,"天河中心",'7、避雷器红外检测'!$Y$4:$Y$375,"2月份已完成")</f>
        <v>1</v>
      </c>
      <c r="E33" s="303">
        <f>COUNTIFS('7、避雷器红外检测'!$L$4:$L$375,"天河中心",'7、避雷器红外检测'!$Y$4:$Y$375,"3月份已完成")</f>
        <v>5</v>
      </c>
      <c r="F33" s="303">
        <f>COUNTIFS('7、避雷器红外检测'!$L$4:$L$375,"天河中心",'7、避雷器红外检测'!$Y$4:$Y$375,"4月份已完成")</f>
        <v>13</v>
      </c>
      <c r="G33" s="303">
        <f>COUNTIFS('7、避雷器红外检测'!$L$4:$L$375,"天河中心",'7、避雷器红外检测'!$Y$4:$Y$375,"5月份已完成")</f>
        <v>3</v>
      </c>
      <c r="H33" s="303">
        <f>COUNTIFS('7、避雷器红外检测'!$L$4:$L$375,"天河中心",'7、避雷器红外检测'!$Y$4:$Y$375,"6月份已完成")</f>
        <v>13</v>
      </c>
      <c r="I33" s="303">
        <f>COUNTIFS('7、避雷器红外检测'!$L$4:$L$375,"天河中心",'7、避雷器红外检测'!$Y$4:$Y$375,"7月份已完成")</f>
        <v>33</v>
      </c>
      <c r="J33" s="303">
        <f>COUNTIFS('7、避雷器红外检测'!$L$4:$L$375,"天河中心",'7、避雷器红外检测'!$Y$4:$Y$375,"8月份已完成")</f>
        <v>6</v>
      </c>
      <c r="K33" s="303">
        <f>COUNTIFS('7、避雷器红外检测'!$L$4:$L$375,"天河中心",'7、避雷器红外检测'!$Y$4:$Y$375,"9月份已完成")</f>
        <v>0</v>
      </c>
      <c r="L33" s="303">
        <f>COUNTIFS('7、避雷器红外检测'!$L$4:$L$375,"天河中心",'7、避雷器红外检测'!$Y$4:$Y$375,"10月份已完成")</f>
        <v>0</v>
      </c>
      <c r="M33" s="303">
        <f>COUNTIFS('7、避雷器红外检测'!$L$4:$L$375,"天河中心",'7、避雷器红外检测'!$Y$4:$Y$375,"11月份已完成")</f>
        <v>0</v>
      </c>
      <c r="N33" s="303">
        <f>COUNTIFS('7、避雷器红外检测'!$L$4:$L$375,"天河中心",'7、避雷器红外检测'!$Y$4:$Y$375,"12月份已完成")</f>
        <v>0</v>
      </c>
    </row>
    <row r="34" customFormat="1" spans="1:14">
      <c r="A34" s="303" t="s">
        <v>50</v>
      </c>
      <c r="B34" s="303" t="s">
        <v>78</v>
      </c>
      <c r="C34" s="303">
        <f>COUNTIFS('8、非直埋式中间接头红外检测 '!$L$4:$L$505,"白云中心",'8、非直埋式中间接头红外检测 '!$Y$4:$Y$505,"1月份已完成")</f>
        <v>5</v>
      </c>
      <c r="D34" s="303">
        <f>COUNTIFS('8、非直埋式中间接头红外检测 '!$L$4:$L$505,"白云中心",'8、非直埋式中间接头红外检测 '!$Y$4:$Y$505,"2月份已完成")</f>
        <v>20</v>
      </c>
      <c r="E34" s="303">
        <f>COUNTIFS('8、非直埋式中间接头红外检测 '!$L$4:$L$505,"白云中心",'8、非直埋式中间接头红外检测 '!$Y$4:$Y$505,"3月份已完成")</f>
        <v>7</v>
      </c>
      <c r="F34" s="303">
        <f>COUNTIFS('8、非直埋式中间接头红外检测 '!$L$4:$L$505,"白云中心",'8、非直埋式中间接头红外检测 '!$Y$4:$Y$505,"4月份已完成")</f>
        <v>22</v>
      </c>
      <c r="G34" s="303">
        <f>COUNTIFS('8、非直埋式中间接头红外检测 '!$L$4:$L$505,"白云中心",'8、非直埋式中间接头红外检测 '!$Y$4:$Y$505,"5月份已完成")</f>
        <v>0</v>
      </c>
      <c r="H34" s="303">
        <f>COUNTIFS('8、非直埋式中间接头红外检测 '!$L$4:$L$505,"白云中心",'8、非直埋式中间接头红外检测 '!$Y$4:$Y$505,"6月份已完成")</f>
        <v>19</v>
      </c>
      <c r="I34" s="303">
        <f>COUNTIFS('8、非直埋式中间接头红外检测 '!$L$4:$L$505,"白云中心",'8、非直埋式中间接头红外检测 '!$Y$4:$Y$505,"7月份已完成")</f>
        <v>6</v>
      </c>
      <c r="J34" s="303">
        <f>COUNTIFS('8、非直埋式中间接头红外检测 '!$L$4:$L$505,"白云中心",'8、非直埋式中间接头红外检测 '!$Y$4:$Y$505,"8月份已完成")</f>
        <v>27</v>
      </c>
      <c r="K34" s="303">
        <f>COUNTIFS('8、非直埋式中间接头红外检测 '!$L$4:$L$505,"白云中心",'8、非直埋式中间接头红外检测 '!$Y$4:$Y$505,"9月份已完成")</f>
        <v>0</v>
      </c>
      <c r="L34" s="303">
        <f>COUNTIFS('8、非直埋式中间接头红外检测 '!$L$4:$L$505,"白云中心",'8、非直埋式中间接头红外检测 '!$Y$4:$Y$505,"10月份已完成")</f>
        <v>0</v>
      </c>
      <c r="M34" s="303">
        <f>COUNTIFS('8、非直埋式中间接头红外检测 '!$L$4:$L$505,"白云中心",'8、非直埋式中间接头红外检测 '!$Y$4:$Y$505,"11月份已完成")</f>
        <v>0</v>
      </c>
      <c r="N34" s="303">
        <f>COUNTIFS('8、非直埋式中间接头红外检测 '!$L$4:$L$505,"白云中心",'8、非直埋式中间接头红外检测 '!$Y$4:$Y$505,"12月份已完成")</f>
        <v>0</v>
      </c>
    </row>
    <row r="35" customFormat="1" spans="1:14">
      <c r="A35" s="303"/>
      <c r="B35" s="303" t="s">
        <v>79</v>
      </c>
      <c r="C35" s="303">
        <f>COUNTIFS('8、非直埋式中间接头红外检测 '!$L$4:$L$505,"从化中心",'8、非直埋式中间接头红外检测 '!$Y$4:$Y$505,"1月份已完成")</f>
        <v>0</v>
      </c>
      <c r="D35" s="303">
        <f>COUNTIFS('8、非直埋式中间接头红外检测 '!$L$4:$L$505,"从化中心",'8、非直埋式中间接头红外检测 '!$Y$4:$Y$505,"2月份已完成")</f>
        <v>0</v>
      </c>
      <c r="E35" s="303">
        <f>COUNTIFS('8、非直埋式中间接头红外检测 '!$L$4:$L$505,"从化中心",'8、非直埋式中间接头红外检测 '!$Y$4:$Y$505,"3月份已完成")</f>
        <v>0</v>
      </c>
      <c r="F35" s="303">
        <f>COUNTIFS('8、非直埋式中间接头红外检测 '!$L$4:$L$505,"从化中心",'8、非直埋式中间接头红外检测 '!$Y$4:$Y$505,"4月份已完成")</f>
        <v>0</v>
      </c>
      <c r="G35" s="303">
        <f>COUNTIFS('8、非直埋式中间接头红外检测 '!$L$4:$L$505,"从化中心",'8、非直埋式中间接头红外检测 '!$Y$4:$Y$505,"5月份已完成")</f>
        <v>0</v>
      </c>
      <c r="H35" s="303">
        <f>COUNTIFS('8、非直埋式中间接头红外检测 '!$L$4:$L$505,"从化中心",'8、非直埋式中间接头红外检测 '!$Y$4:$Y$505,"6月份已完成")</f>
        <v>0</v>
      </c>
      <c r="I35" s="303">
        <f>COUNTIFS('8、非直埋式中间接头红外检测 '!$L$4:$L$505,"从化中心",'8、非直埋式中间接头红外检测 '!$Y$4:$Y$505,"7月份已完成")</f>
        <v>0</v>
      </c>
      <c r="J35" s="303">
        <f>COUNTIFS('8、非直埋式中间接头红外检测 '!$L$4:$L$505,"从化中心",'8、非直埋式中间接头红外检测 '!$Y$4:$Y$505,"8月份已完成")</f>
        <v>0</v>
      </c>
      <c r="K35" s="303">
        <f>COUNTIFS('8、非直埋式中间接头红外检测 '!$L$4:$L$505,"从化中心",'8、非直埋式中间接头红外检测 '!$Y$4:$Y$505,"9月份已完成")</f>
        <v>0</v>
      </c>
      <c r="L35" s="303">
        <f>COUNTIFS('8、非直埋式中间接头红外检测 '!$L$4:$L$505,"从化中心",'8、非直埋式中间接头红外检测 '!$Y$4:$Y$505,"10月份已完成")</f>
        <v>0</v>
      </c>
      <c r="M35" s="303">
        <f>COUNTIFS('8、非直埋式中间接头红外检测 '!$L$4:$L$505,"从化中心",'8、非直埋式中间接头红外检测 '!$Y$4:$Y$505,"11月份已完成")</f>
        <v>0</v>
      </c>
      <c r="N35" s="303">
        <f>COUNTIFS('8、非直埋式中间接头红外检测 '!$L$4:$L$505,"从化中心",'8、非直埋式中间接头红外检测 '!$Y$4:$Y$505,"12月份已完成")</f>
        <v>0</v>
      </c>
    </row>
    <row r="36" customFormat="1" spans="1:14">
      <c r="A36" s="303"/>
      <c r="B36" s="303" t="s">
        <v>80</v>
      </c>
      <c r="C36" s="303">
        <f>COUNTIFS('8、非直埋式中间接头红外检测 '!$L$4:$L$505,"花都中心",'8、非直埋式中间接头红外检测 '!$Y$4:$Y$505,"1月份已完成")</f>
        <v>15</v>
      </c>
      <c r="D36" s="303">
        <f>COUNTIFS('8、非直埋式中间接头红外检测 '!$L$4:$L$505,"花都中心",'8、非直埋式中间接头红外检测 '!$Y$4:$Y$505,"2月份已完成")</f>
        <v>2</v>
      </c>
      <c r="E36" s="303">
        <f>COUNTIFS('8、非直埋式中间接头红外检测 '!$L$4:$L$505,"花都中心",'8、非直埋式中间接头红外检测 '!$Y$4:$Y$505,"3月份已完成")</f>
        <v>0</v>
      </c>
      <c r="F36" s="303">
        <f>COUNTIFS('8、非直埋式中间接头红外检测 '!$L$4:$L$505,"花都中心",'8、非直埋式中间接头红外检测 '!$Y$4:$Y$505,"4月份已完成")</f>
        <v>2</v>
      </c>
      <c r="G36" s="303">
        <f>COUNTIFS('8、非直埋式中间接头红外检测 '!$L$4:$L$505,"花都中心",'8、非直埋式中间接头红外检测 '!$Y$4:$Y$505,"5月份已完成")</f>
        <v>6</v>
      </c>
      <c r="H36" s="303">
        <f>COUNTIFS('8、非直埋式中间接头红外检测 '!$L$4:$L$505,"花都中心",'8、非直埋式中间接头红外检测 '!$Y$4:$Y$505,"6月份已完成")</f>
        <v>16</v>
      </c>
      <c r="I36" s="303">
        <f>COUNTIFS('8、非直埋式中间接头红外检测 '!$L$4:$L$505,"花都中心",'8、非直埋式中间接头红外检测 '!$Y$4:$Y$505,"7月份已完成")</f>
        <v>0</v>
      </c>
      <c r="J36" s="303">
        <f>COUNTIFS('8、非直埋式中间接头红外检测 '!$L$4:$L$505,"花都中心",'8、非直埋式中间接头红外检测 '!$Y$4:$Y$505,"8月份已完成")</f>
        <v>2</v>
      </c>
      <c r="K36" s="303">
        <f>COUNTIFS('8、非直埋式中间接头红外检测 '!$L$4:$L$505,"花都中心",'8、非直埋式中间接头红外检测 '!$Y$4:$Y$505,"9月份已完成")</f>
        <v>0</v>
      </c>
      <c r="L36" s="303">
        <f>COUNTIFS('8、非直埋式中间接头红外检测 '!$L$4:$L$505,"花都中心",'8、非直埋式中间接头红外检测 '!$Y$4:$Y$505,"10月份已完成")</f>
        <v>0</v>
      </c>
      <c r="M36" s="303">
        <f>COUNTIFS('8、非直埋式中间接头红外检测 '!$L$4:$L$505,"花都中心",'8、非直埋式中间接头红外检测 '!$Y$4:$Y$505,"11月份已完成")</f>
        <v>0</v>
      </c>
      <c r="N36" s="303">
        <f>COUNTIFS('8、非直埋式中间接头红外检测 '!$L$4:$L$505,"花都中心",'8、非直埋式中间接头红外检测 '!$Y$4:$Y$505,"12月份已完成")</f>
        <v>0</v>
      </c>
    </row>
    <row r="37" customFormat="1" spans="1:14">
      <c r="A37" s="303"/>
      <c r="B37" s="303" t="s">
        <v>81</v>
      </c>
      <c r="C37" s="303">
        <f>COUNTIFS('8、非直埋式中间接头红外检测 '!$L$4:$L$505,"天河中心",'8、非直埋式中间接头红外检测 '!$Y$4:$Y$505,"1月份已完成")</f>
        <v>0</v>
      </c>
      <c r="D37" s="303">
        <f>COUNTIFS('8、非直埋式中间接头红外检测 '!$L$4:$L$505,"天河中心",'8、非直埋式中间接头红外检测 '!$Y$4:$Y$505,"2月份已完成")</f>
        <v>79</v>
      </c>
      <c r="E37" s="303">
        <f>COUNTIFS('8、非直埋式中间接头红外检测 '!$L$4:$L$505,"天河中心",'8、非直埋式中间接头红外检测 '!$Y$4:$Y$505,"3月份已完成")</f>
        <v>0</v>
      </c>
      <c r="F37" s="303">
        <f>COUNTIFS('8、非直埋式中间接头红外检测 '!$L$4:$L$505,"天河中心",'8、非直埋式中间接头红外检测 '!$Y$4:$Y$505,"4月份已完成")</f>
        <v>26</v>
      </c>
      <c r="G37" s="303">
        <f>COUNTIFS('8、非直埋式中间接头红外检测 '!$L$4:$L$505,"天河中心",'8、非直埋式中间接头红外检测 '!$Y$4:$Y$505,"5月份已完成")</f>
        <v>0</v>
      </c>
      <c r="H37" s="303">
        <f>COUNTIFS('8、非直埋式中间接头红外检测 '!$L$4:$L$505,"天河中心",'8、非直埋式中间接头红外检测 '!$Y$4:$Y$505,"6月份已完成")</f>
        <v>23</v>
      </c>
      <c r="I37" s="303">
        <f>COUNTIFS('8、非直埋式中间接头红外检测 '!$L$4:$L$505,"天河中心",'8、非直埋式中间接头红外检测 '!$Y$4:$Y$505,"7月份已完成")</f>
        <v>0</v>
      </c>
      <c r="J37" s="303">
        <f>COUNTIFS('8、非直埋式中间接头红外检测 '!$L$4:$L$505,"天河中心",'8、非直埋式中间接头红外检测 '!$Y$4:$Y$505,"8月份已完成")</f>
        <v>86</v>
      </c>
      <c r="K37" s="303">
        <f>COUNTIFS('8、非直埋式中间接头红外检测 '!$L$4:$L$505,"天河中心",'8、非直埋式中间接头红外检测 '!$Y$4:$Y$505,"9月份已完成")</f>
        <v>0</v>
      </c>
      <c r="L37" s="303">
        <f>COUNTIFS('8、非直埋式中间接头红外检测 '!$L$4:$L$505,"天河中心",'8、非直埋式中间接头红外检测 '!$Y$4:$Y$505,"10月份已完成")</f>
        <v>0</v>
      </c>
      <c r="M37" s="303">
        <f>COUNTIFS('8、非直埋式中间接头红外检测 '!$L$4:$L$505,"天河中心",'8、非直埋式中间接头红外检测 '!$Y$4:$Y$505,"11月份已完成")</f>
        <v>0</v>
      </c>
      <c r="N37" s="30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L4" sqref="L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46" customHeight="1"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5" t="s">
        <v>84</v>
      </c>
      <c r="B3" s="215" t="s">
        <v>85</v>
      </c>
      <c r="C3" s="215" t="s">
        <v>86</v>
      </c>
      <c r="D3" s="215" t="s">
        <v>87</v>
      </c>
      <c r="E3" s="215" t="s">
        <v>88</v>
      </c>
      <c r="F3" s="215" t="s">
        <v>89</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108" t="s">
        <v>103</v>
      </c>
      <c r="U3" s="108" t="s">
        <v>104</v>
      </c>
      <c r="V3" s="215" t="s">
        <v>105</v>
      </c>
      <c r="W3" s="215" t="s">
        <v>106</v>
      </c>
      <c r="X3" s="215" t="s">
        <v>107</v>
      </c>
      <c r="Y3" s="215" t="s">
        <v>108</v>
      </c>
      <c r="Z3" s="215"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4">
        <v>45383</v>
      </c>
      <c r="M4" s="254">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4">
        <v>45536</v>
      </c>
      <c r="M5" s="254">
        <v>45565</v>
      </c>
      <c r="N5" s="33" t="s">
        <v>124</v>
      </c>
      <c r="O5" s="96" t="s">
        <v>125</v>
      </c>
      <c r="P5" s="29" t="s">
        <v>126</v>
      </c>
      <c r="Q5" s="29" t="s">
        <v>127</v>
      </c>
      <c r="R5" s="29" t="s">
        <v>79</v>
      </c>
      <c r="S5" s="33">
        <f t="shared" si="0"/>
        <v>158</v>
      </c>
      <c r="T5" s="290" t="s">
        <v>134</v>
      </c>
      <c r="U5" s="291">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4">
        <v>45383</v>
      </c>
      <c r="M6" s="254">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spans="1:33">
      <c r="A7" s="33">
        <v>1581</v>
      </c>
      <c r="B7" s="33" t="s">
        <v>117</v>
      </c>
      <c r="C7" s="33" t="s">
        <v>118</v>
      </c>
      <c r="D7" s="100" t="s">
        <v>119</v>
      </c>
      <c r="E7" s="100" t="s">
        <v>120</v>
      </c>
      <c r="F7" s="100" t="s">
        <v>139</v>
      </c>
      <c r="G7" s="33" t="s">
        <v>122</v>
      </c>
      <c r="H7" s="100" t="s">
        <v>123</v>
      </c>
      <c r="I7" s="100">
        <v>4</v>
      </c>
      <c r="J7" s="100">
        <v>24</v>
      </c>
      <c r="K7" s="100">
        <v>4</v>
      </c>
      <c r="L7" s="254">
        <v>45536</v>
      </c>
      <c r="M7" s="254">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4">
        <v>45566</v>
      </c>
      <c r="M8" s="254">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6" t="s">
        <v>146</v>
      </c>
      <c r="F9" s="100" t="s">
        <v>154</v>
      </c>
      <c r="G9" s="33" t="s">
        <v>122</v>
      </c>
      <c r="H9" s="100" t="s">
        <v>123</v>
      </c>
      <c r="I9" s="100">
        <v>0</v>
      </c>
      <c r="J9" s="100">
        <v>0</v>
      </c>
      <c r="K9" s="100">
        <v>4</v>
      </c>
      <c r="L9" s="254">
        <v>45566</v>
      </c>
      <c r="M9" s="254">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4">
        <v>45352</v>
      </c>
      <c r="M10" s="254">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4">
        <v>45352</v>
      </c>
      <c r="M11" s="254">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4">
        <v>45413</v>
      </c>
      <c r="M12" s="254">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4">
        <v>45474</v>
      </c>
      <c r="M13" s="254">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4">
        <v>45474</v>
      </c>
      <c r="M14" s="254">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4">
        <v>45474</v>
      </c>
      <c r="M15" s="254">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187</v>
      </c>
      <c r="AE15" s="67"/>
      <c r="AF15" s="67" t="s">
        <v>132</v>
      </c>
      <c r="AG15" s="67" t="s">
        <v>133</v>
      </c>
    </row>
    <row r="16" ht="409.5" spans="1:33">
      <c r="A16" s="33">
        <v>1680</v>
      </c>
      <c r="B16" s="33" t="s">
        <v>117</v>
      </c>
      <c r="C16" s="33" t="s">
        <v>118</v>
      </c>
      <c r="D16" s="100" t="s">
        <v>145</v>
      </c>
      <c r="E16" s="100" t="s">
        <v>146</v>
      </c>
      <c r="F16" s="100" t="s">
        <v>192</v>
      </c>
      <c r="G16" s="33" t="s">
        <v>122</v>
      </c>
      <c r="H16" s="100" t="s">
        <v>123</v>
      </c>
      <c r="I16" s="100">
        <v>8</v>
      </c>
      <c r="J16" s="100">
        <v>39</v>
      </c>
      <c r="K16" s="100">
        <v>85</v>
      </c>
      <c r="L16" s="254">
        <v>45413</v>
      </c>
      <c r="M16" s="254">
        <v>45443</v>
      </c>
      <c r="N16" s="33" t="s">
        <v>124</v>
      </c>
      <c r="O16" s="96" t="s">
        <v>125</v>
      </c>
      <c r="P16" s="29" t="s">
        <v>126</v>
      </c>
      <c r="Q16" s="29" t="s">
        <v>172</v>
      </c>
      <c r="R16" s="29" t="s">
        <v>79</v>
      </c>
      <c r="S16" s="33">
        <f t="shared" si="0"/>
        <v>132</v>
      </c>
      <c r="T16" s="62" t="s">
        <v>193</v>
      </c>
      <c r="U16" s="62">
        <v>45302.5416666667</v>
      </c>
      <c r="V16" s="35"/>
      <c r="W16" s="35"/>
      <c r="X16" s="40"/>
      <c r="Y16" s="40"/>
      <c r="Z16" s="38"/>
      <c r="AA16" s="34" t="s">
        <v>194</v>
      </c>
      <c r="AB16" s="34" t="s">
        <v>192</v>
      </c>
      <c r="AC16" s="67" t="s">
        <v>195</v>
      </c>
      <c r="AD16" s="67" t="s">
        <v>196</v>
      </c>
      <c r="AE16" s="67"/>
      <c r="AF16" s="67" t="s">
        <v>132</v>
      </c>
      <c r="AG16" s="67" t="s">
        <v>133</v>
      </c>
    </row>
    <row r="17" ht="409.5" spans="1:33">
      <c r="A17" s="33">
        <v>1686</v>
      </c>
      <c r="B17" s="33" t="s">
        <v>117</v>
      </c>
      <c r="C17" s="33" t="s">
        <v>118</v>
      </c>
      <c r="D17" s="100" t="s">
        <v>145</v>
      </c>
      <c r="E17" s="100" t="s">
        <v>146</v>
      </c>
      <c r="F17" s="100" t="s">
        <v>197</v>
      </c>
      <c r="G17" s="33" t="s">
        <v>122</v>
      </c>
      <c r="H17" s="100" t="s">
        <v>123</v>
      </c>
      <c r="I17" s="100">
        <v>23</v>
      </c>
      <c r="J17" s="100">
        <v>117</v>
      </c>
      <c r="K17" s="100">
        <v>58</v>
      </c>
      <c r="L17" s="254">
        <v>45444</v>
      </c>
      <c r="M17" s="254">
        <v>45473</v>
      </c>
      <c r="N17" s="33" t="s">
        <v>124</v>
      </c>
      <c r="O17" s="96" t="s">
        <v>125</v>
      </c>
      <c r="P17" s="29" t="s">
        <v>126</v>
      </c>
      <c r="Q17" s="29" t="s">
        <v>198</v>
      </c>
      <c r="R17" s="29" t="s">
        <v>79</v>
      </c>
      <c r="S17" s="33">
        <f t="shared" si="0"/>
        <v>198</v>
      </c>
      <c r="T17" s="62" t="s">
        <v>199</v>
      </c>
      <c r="U17" s="62">
        <v>45302.5416666667</v>
      </c>
      <c r="V17" s="35"/>
      <c r="W17" s="35"/>
      <c r="X17" s="40"/>
      <c r="Y17" s="40"/>
      <c r="Z17" s="38"/>
      <c r="AA17" s="34" t="s">
        <v>200</v>
      </c>
      <c r="AB17" s="34" t="s">
        <v>197</v>
      </c>
      <c r="AC17" s="67" t="s">
        <v>201</v>
      </c>
      <c r="AD17" s="67" t="s">
        <v>202</v>
      </c>
      <c r="AE17" s="67"/>
      <c r="AF17" s="67" t="s">
        <v>132</v>
      </c>
      <c r="AG17" s="67" t="s">
        <v>133</v>
      </c>
    </row>
    <row r="18" ht="409.5" spans="1:33">
      <c r="A18" s="33">
        <v>1708</v>
      </c>
      <c r="B18" s="33" t="s">
        <v>117</v>
      </c>
      <c r="C18" s="33" t="s">
        <v>118</v>
      </c>
      <c r="D18" s="100" t="s">
        <v>145</v>
      </c>
      <c r="E18" s="256" t="s">
        <v>146</v>
      </c>
      <c r="F18" s="100" t="s">
        <v>203</v>
      </c>
      <c r="G18" s="33" t="s">
        <v>122</v>
      </c>
      <c r="H18" s="100" t="s">
        <v>123</v>
      </c>
      <c r="I18" s="100">
        <v>0</v>
      </c>
      <c r="J18" s="100">
        <v>0</v>
      </c>
      <c r="K18" s="100">
        <v>87</v>
      </c>
      <c r="L18" s="254">
        <v>45566</v>
      </c>
      <c r="M18" s="254">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207</v>
      </c>
      <c r="AE18" s="67"/>
      <c r="AF18" s="67" t="s">
        <v>132</v>
      </c>
      <c r="AG18" s="67" t="s">
        <v>133</v>
      </c>
    </row>
    <row r="19" ht="409.5" spans="1:33">
      <c r="A19" s="33">
        <v>1722</v>
      </c>
      <c r="B19" s="33" t="s">
        <v>117</v>
      </c>
      <c r="C19" s="33" t="s">
        <v>118</v>
      </c>
      <c r="D19" s="100" t="s">
        <v>145</v>
      </c>
      <c r="E19" s="100" t="s">
        <v>146</v>
      </c>
      <c r="F19" s="100" t="s">
        <v>208</v>
      </c>
      <c r="G19" s="33" t="s">
        <v>122</v>
      </c>
      <c r="H19" s="100" t="s">
        <v>123</v>
      </c>
      <c r="I19" s="100">
        <v>10</v>
      </c>
      <c r="J19" s="100">
        <v>45</v>
      </c>
      <c r="K19" s="100">
        <v>59</v>
      </c>
      <c r="L19" s="254">
        <v>45444</v>
      </c>
      <c r="M19" s="254">
        <v>45473</v>
      </c>
      <c r="N19" s="33" t="s">
        <v>124</v>
      </c>
      <c r="O19" s="96" t="s">
        <v>125</v>
      </c>
      <c r="P19" s="29" t="s">
        <v>126</v>
      </c>
      <c r="Q19" s="29" t="s">
        <v>198</v>
      </c>
      <c r="R19" s="29" t="s">
        <v>79</v>
      </c>
      <c r="S19" s="33">
        <f t="shared" si="0"/>
        <v>114</v>
      </c>
      <c r="T19" s="62" t="s">
        <v>209</v>
      </c>
      <c r="U19" s="62">
        <v>45302.5416666667</v>
      </c>
      <c r="V19" s="35"/>
      <c r="W19" s="35"/>
      <c r="X19" s="40"/>
      <c r="Y19" s="40"/>
      <c r="Z19" s="38"/>
      <c r="AA19" s="34" t="s">
        <v>210</v>
      </c>
      <c r="AB19" s="34" t="s">
        <v>208</v>
      </c>
      <c r="AC19" s="67" t="s">
        <v>211</v>
      </c>
      <c r="AD19" s="67" t="s">
        <v>212</v>
      </c>
      <c r="AE19" s="67"/>
      <c r="AF19" s="67" t="s">
        <v>132</v>
      </c>
      <c r="AG19" s="67" t="s">
        <v>133</v>
      </c>
    </row>
    <row r="20" ht="409.5" spans="1:33">
      <c r="A20" s="33">
        <v>1736</v>
      </c>
      <c r="B20" s="33" t="s">
        <v>117</v>
      </c>
      <c r="C20" s="33" t="s">
        <v>118</v>
      </c>
      <c r="D20" s="100" t="s">
        <v>145</v>
      </c>
      <c r="E20" s="100" t="s">
        <v>146</v>
      </c>
      <c r="F20" s="100" t="s">
        <v>213</v>
      </c>
      <c r="G20" s="33" t="s">
        <v>122</v>
      </c>
      <c r="H20" s="100" t="s">
        <v>123</v>
      </c>
      <c r="I20" s="100">
        <v>34</v>
      </c>
      <c r="J20" s="100">
        <v>103</v>
      </c>
      <c r="K20" s="100">
        <v>30</v>
      </c>
      <c r="L20" s="254">
        <v>45597</v>
      </c>
      <c r="M20" s="254">
        <v>45626</v>
      </c>
      <c r="N20" s="33" t="s">
        <v>124</v>
      </c>
      <c r="O20" s="96" t="s">
        <v>125</v>
      </c>
      <c r="P20" s="29" t="s">
        <v>126</v>
      </c>
      <c r="Q20" s="29" t="s">
        <v>214</v>
      </c>
      <c r="R20" s="29" t="s">
        <v>79</v>
      </c>
      <c r="S20" s="33">
        <f t="shared" si="0"/>
        <v>167</v>
      </c>
      <c r="T20" s="62" t="s">
        <v>215</v>
      </c>
      <c r="U20" s="62">
        <v>45342.5743055556</v>
      </c>
      <c r="V20" s="35"/>
      <c r="W20" s="35"/>
      <c r="X20" s="40"/>
      <c r="Y20" s="40"/>
      <c r="Z20" s="38"/>
      <c r="AA20" s="34" t="s">
        <v>216</v>
      </c>
      <c r="AB20" s="34" t="s">
        <v>213</v>
      </c>
      <c r="AC20" s="67" t="s">
        <v>217</v>
      </c>
      <c r="AD20" s="67" t="s">
        <v>218</v>
      </c>
      <c r="AE20" s="69"/>
      <c r="AF20" s="67" t="s">
        <v>132</v>
      </c>
      <c r="AG20" s="67" t="s">
        <v>153</v>
      </c>
    </row>
    <row r="21" ht="409.5" spans="1:33">
      <c r="A21" s="33">
        <v>1750</v>
      </c>
      <c r="B21" s="33" t="s">
        <v>117</v>
      </c>
      <c r="C21" s="33" t="s">
        <v>118</v>
      </c>
      <c r="D21" s="100" t="s">
        <v>145</v>
      </c>
      <c r="E21" s="100" t="s">
        <v>146</v>
      </c>
      <c r="F21" s="100" t="s">
        <v>219</v>
      </c>
      <c r="G21" s="33" t="s">
        <v>122</v>
      </c>
      <c r="H21" s="100" t="s">
        <v>123</v>
      </c>
      <c r="I21" s="100">
        <v>14</v>
      </c>
      <c r="J21" s="100">
        <v>75</v>
      </c>
      <c r="K21" s="100">
        <v>70</v>
      </c>
      <c r="L21" s="254">
        <v>45444</v>
      </c>
      <c r="M21" s="254">
        <v>45473</v>
      </c>
      <c r="N21" s="33" t="s">
        <v>124</v>
      </c>
      <c r="O21" s="96" t="s">
        <v>125</v>
      </c>
      <c r="P21" s="29" t="s">
        <v>126</v>
      </c>
      <c r="Q21" s="29" t="s">
        <v>214</v>
      </c>
      <c r="R21" s="29" t="s">
        <v>79</v>
      </c>
      <c r="S21" s="33">
        <f t="shared" si="0"/>
        <v>159</v>
      </c>
      <c r="T21" s="62" t="s">
        <v>220</v>
      </c>
      <c r="U21" s="62">
        <v>45324.5416666667</v>
      </c>
      <c r="V21" s="35"/>
      <c r="W21" s="35"/>
      <c r="X21" s="40"/>
      <c r="Y21" s="40"/>
      <c r="Z21" s="38"/>
      <c r="AA21" s="34" t="s">
        <v>221</v>
      </c>
      <c r="AB21" s="34" t="s">
        <v>219</v>
      </c>
      <c r="AC21" s="67" t="s">
        <v>222</v>
      </c>
      <c r="AD21" s="67" t="s">
        <v>223</v>
      </c>
      <c r="AE21" s="69"/>
      <c r="AF21" s="67" t="s">
        <v>132</v>
      </c>
      <c r="AG21" s="67" t="s">
        <v>153</v>
      </c>
    </row>
    <row r="22" ht="409.5" spans="1:33">
      <c r="A22" s="33">
        <v>1756</v>
      </c>
      <c r="B22" s="33" t="s">
        <v>117</v>
      </c>
      <c r="C22" s="33" t="s">
        <v>118</v>
      </c>
      <c r="D22" s="100" t="s">
        <v>145</v>
      </c>
      <c r="E22" s="100" t="s">
        <v>146</v>
      </c>
      <c r="F22" s="100" t="s">
        <v>224</v>
      </c>
      <c r="G22" s="33" t="s">
        <v>122</v>
      </c>
      <c r="H22" s="100" t="s">
        <v>123</v>
      </c>
      <c r="I22" s="100">
        <v>0</v>
      </c>
      <c r="J22" s="100">
        <v>0</v>
      </c>
      <c r="K22" s="100">
        <v>14</v>
      </c>
      <c r="L22" s="254">
        <v>45444</v>
      </c>
      <c r="M22" s="254">
        <v>45473</v>
      </c>
      <c r="N22" s="33" t="s">
        <v>124</v>
      </c>
      <c r="O22" s="96" t="s">
        <v>125</v>
      </c>
      <c r="P22" s="29" t="s">
        <v>126</v>
      </c>
      <c r="Q22" s="29" t="s">
        <v>214</v>
      </c>
      <c r="R22" s="29" t="s">
        <v>79</v>
      </c>
      <c r="S22" s="33">
        <f t="shared" si="0"/>
        <v>14</v>
      </c>
      <c r="T22" s="62" t="s">
        <v>225</v>
      </c>
      <c r="U22" s="62">
        <v>45355.5791666667</v>
      </c>
      <c r="V22" s="35"/>
      <c r="W22" s="35"/>
      <c r="X22" s="40"/>
      <c r="Y22" s="40"/>
      <c r="Z22" s="38"/>
      <c r="AA22" s="34" t="s">
        <v>226</v>
      </c>
      <c r="AB22" s="34" t="s">
        <v>224</v>
      </c>
      <c r="AC22" s="67" t="s">
        <v>227</v>
      </c>
      <c r="AD22" s="67" t="s">
        <v>165</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4">
        <v>45597</v>
      </c>
      <c r="M23" s="254">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218</v>
      </c>
      <c r="AE23" s="69"/>
      <c r="AF23" s="67" t="s">
        <v>132</v>
      </c>
      <c r="AG23" s="67" t="s">
        <v>153</v>
      </c>
    </row>
    <row r="24" ht="409.5" spans="1:33">
      <c r="A24" s="33">
        <v>1784</v>
      </c>
      <c r="B24" s="33" t="s">
        <v>117</v>
      </c>
      <c r="C24" s="33" t="s">
        <v>118</v>
      </c>
      <c r="D24" s="33" t="s">
        <v>232</v>
      </c>
      <c r="E24" s="33" t="s">
        <v>146</v>
      </c>
      <c r="F24" s="33" t="s">
        <v>233</v>
      </c>
      <c r="G24" s="33" t="s">
        <v>122</v>
      </c>
      <c r="H24" s="100" t="s">
        <v>123</v>
      </c>
      <c r="I24" s="100">
        <v>1</v>
      </c>
      <c r="J24" s="100">
        <v>6</v>
      </c>
      <c r="K24" s="100">
        <v>60</v>
      </c>
      <c r="L24" s="254">
        <v>45413</v>
      </c>
      <c r="M24" s="254">
        <v>45443</v>
      </c>
      <c r="N24" s="33" t="s">
        <v>124</v>
      </c>
      <c r="O24" s="96" t="s">
        <v>125</v>
      </c>
      <c r="P24" s="29" t="s">
        <v>126</v>
      </c>
      <c r="Q24" s="29" t="s">
        <v>234</v>
      </c>
      <c r="R24" s="29" t="s">
        <v>79</v>
      </c>
      <c r="S24" s="33">
        <f t="shared" si="0"/>
        <v>67</v>
      </c>
      <c r="T24" s="62" t="s">
        <v>235</v>
      </c>
      <c r="U24" s="62">
        <v>45303.5208333333</v>
      </c>
      <c r="V24" s="35"/>
      <c r="W24" s="35"/>
      <c r="X24" s="40"/>
      <c r="Y24" s="40"/>
      <c r="Z24" s="38"/>
      <c r="AA24" s="34" t="s">
        <v>236</v>
      </c>
      <c r="AB24" s="34" t="s">
        <v>233</v>
      </c>
      <c r="AC24" s="67" t="s">
        <v>237</v>
      </c>
      <c r="AD24" s="67" t="s">
        <v>238</v>
      </c>
      <c r="AE24" s="69"/>
      <c r="AF24" s="67" t="s">
        <v>132</v>
      </c>
      <c r="AG24" s="67" t="s">
        <v>133</v>
      </c>
    </row>
    <row r="25" ht="409.5" spans="1:33">
      <c r="A25" s="33">
        <v>1798</v>
      </c>
      <c r="B25" s="33" t="s">
        <v>117</v>
      </c>
      <c r="C25" s="33" t="s">
        <v>118</v>
      </c>
      <c r="D25" s="33" t="s">
        <v>145</v>
      </c>
      <c r="E25" s="33" t="s">
        <v>239</v>
      </c>
      <c r="F25" s="33" t="s">
        <v>240</v>
      </c>
      <c r="G25" s="33" t="s">
        <v>122</v>
      </c>
      <c r="H25" s="100" t="s">
        <v>123</v>
      </c>
      <c r="I25" s="100">
        <v>2</v>
      </c>
      <c r="J25" s="100">
        <v>6</v>
      </c>
      <c r="K25" s="100">
        <v>18</v>
      </c>
      <c r="L25" s="254">
        <v>45444</v>
      </c>
      <c r="M25" s="254">
        <v>45473</v>
      </c>
      <c r="N25" s="33" t="s">
        <v>124</v>
      </c>
      <c r="O25" s="96" t="s">
        <v>125</v>
      </c>
      <c r="P25" s="29" t="s">
        <v>126</v>
      </c>
      <c r="Q25" s="29" t="s">
        <v>241</v>
      </c>
      <c r="R25" s="29" t="s">
        <v>79</v>
      </c>
      <c r="S25" s="33">
        <f t="shared" si="0"/>
        <v>26</v>
      </c>
      <c r="T25" s="62" t="s">
        <v>242</v>
      </c>
      <c r="U25" s="62">
        <v>45302.5659722222</v>
      </c>
      <c r="V25" s="35"/>
      <c r="W25" s="35"/>
      <c r="X25" s="40"/>
      <c r="Y25" s="40"/>
      <c r="Z25" s="38"/>
      <c r="AA25" s="34" t="s">
        <v>243</v>
      </c>
      <c r="AB25" s="34" t="s">
        <v>240</v>
      </c>
      <c r="AC25" s="67" t="s">
        <v>244</v>
      </c>
      <c r="AD25" s="67" t="s">
        <v>245</v>
      </c>
      <c r="AE25" s="69"/>
      <c r="AF25" s="67" t="s">
        <v>132</v>
      </c>
      <c r="AG25" s="67" t="s">
        <v>133</v>
      </c>
    </row>
    <row r="26" ht="409.5" spans="1:33">
      <c r="A26" s="33">
        <v>1799</v>
      </c>
      <c r="B26" s="33" t="s">
        <v>117</v>
      </c>
      <c r="C26" s="33" t="s">
        <v>118</v>
      </c>
      <c r="D26" s="33" t="s">
        <v>145</v>
      </c>
      <c r="E26" s="33" t="s">
        <v>239</v>
      </c>
      <c r="F26" s="33" t="s">
        <v>240</v>
      </c>
      <c r="G26" s="33" t="s">
        <v>122</v>
      </c>
      <c r="H26" s="100" t="s">
        <v>123</v>
      </c>
      <c r="I26" s="100">
        <v>2</v>
      </c>
      <c r="J26" s="100">
        <v>6</v>
      </c>
      <c r="K26" s="100">
        <v>18</v>
      </c>
      <c r="L26" s="254">
        <v>45627</v>
      </c>
      <c r="M26" s="254">
        <v>45657</v>
      </c>
      <c r="N26" s="33" t="s">
        <v>124</v>
      </c>
      <c r="O26" s="96" t="s">
        <v>125</v>
      </c>
      <c r="P26" s="29" t="s">
        <v>126</v>
      </c>
      <c r="Q26" s="29" t="s">
        <v>241</v>
      </c>
      <c r="R26" s="29" t="s">
        <v>79</v>
      </c>
      <c r="S26" s="33">
        <f t="shared" si="0"/>
        <v>26</v>
      </c>
      <c r="T26" s="292" t="s">
        <v>246</v>
      </c>
      <c r="U26" s="293">
        <v>45484.5541666667</v>
      </c>
      <c r="V26" s="275"/>
      <c r="W26" s="275"/>
      <c r="X26" s="275"/>
      <c r="Y26" s="275"/>
      <c r="Z26" s="276"/>
      <c r="AA26" s="67" t="s">
        <v>247</v>
      </c>
      <c r="AB26" s="69" t="s">
        <v>240</v>
      </c>
      <c r="AC26" s="67" t="s">
        <v>248</v>
      </c>
      <c r="AD26" s="67" t="s">
        <v>249</v>
      </c>
      <c r="AE26" s="69"/>
      <c r="AF26" s="67" t="s">
        <v>132</v>
      </c>
      <c r="AG26" s="67" t="s">
        <v>138</v>
      </c>
    </row>
    <row r="27" ht="409.5" spans="1:33">
      <c r="A27" s="33">
        <v>1812</v>
      </c>
      <c r="B27" s="33" t="s">
        <v>117</v>
      </c>
      <c r="C27" s="33" t="s">
        <v>118</v>
      </c>
      <c r="D27" s="33" t="s">
        <v>145</v>
      </c>
      <c r="E27" s="33" t="s">
        <v>250</v>
      </c>
      <c r="F27" s="33" t="s">
        <v>251</v>
      </c>
      <c r="G27" s="33" t="s">
        <v>122</v>
      </c>
      <c r="H27" s="100" t="s">
        <v>123</v>
      </c>
      <c r="I27" s="100">
        <v>0</v>
      </c>
      <c r="J27" s="100">
        <v>0</v>
      </c>
      <c r="K27" s="100">
        <v>14</v>
      </c>
      <c r="L27" s="254">
        <v>45474</v>
      </c>
      <c r="M27" s="254">
        <v>45504</v>
      </c>
      <c r="N27" s="33" t="s">
        <v>124</v>
      </c>
      <c r="O27" s="96" t="s">
        <v>125</v>
      </c>
      <c r="P27" s="29" t="s">
        <v>126</v>
      </c>
      <c r="Q27" s="29" t="s">
        <v>252</v>
      </c>
      <c r="R27" s="29" t="s">
        <v>79</v>
      </c>
      <c r="S27" s="33">
        <f t="shared" si="0"/>
        <v>14</v>
      </c>
      <c r="T27" s="62" t="s">
        <v>253</v>
      </c>
      <c r="U27" s="62">
        <v>45302.53125</v>
      </c>
      <c r="V27" s="35"/>
      <c r="W27" s="35"/>
      <c r="X27" s="40"/>
      <c r="Y27" s="40"/>
      <c r="Z27" s="38"/>
      <c r="AA27" s="34" t="s">
        <v>254</v>
      </c>
      <c r="AB27" s="34" t="s">
        <v>251</v>
      </c>
      <c r="AC27" s="67" t="s">
        <v>255</v>
      </c>
      <c r="AD27" s="67" t="s">
        <v>256</v>
      </c>
      <c r="AE27" s="69"/>
      <c r="AF27" s="67" t="s">
        <v>132</v>
      </c>
      <c r="AG27" s="67" t="s">
        <v>133</v>
      </c>
    </row>
    <row r="28" ht="409.5" spans="1:33">
      <c r="A28" s="33">
        <v>1818</v>
      </c>
      <c r="B28" s="33" t="s">
        <v>117</v>
      </c>
      <c r="C28" s="33" t="s">
        <v>118</v>
      </c>
      <c r="D28" s="33" t="s">
        <v>145</v>
      </c>
      <c r="E28" s="33" t="s">
        <v>146</v>
      </c>
      <c r="F28" s="33" t="s">
        <v>257</v>
      </c>
      <c r="G28" s="33" t="s">
        <v>122</v>
      </c>
      <c r="H28" s="100" t="s">
        <v>123</v>
      </c>
      <c r="I28" s="100">
        <v>16</v>
      </c>
      <c r="J28" s="100">
        <v>52</v>
      </c>
      <c r="K28" s="100">
        <v>42</v>
      </c>
      <c r="L28" s="254">
        <v>45536</v>
      </c>
      <c r="M28" s="254">
        <v>45565</v>
      </c>
      <c r="N28" s="33" t="s">
        <v>124</v>
      </c>
      <c r="O28" s="96" t="s">
        <v>125</v>
      </c>
      <c r="P28" s="29" t="s">
        <v>126</v>
      </c>
      <c r="Q28" s="29" t="s">
        <v>241</v>
      </c>
      <c r="R28" s="29" t="s">
        <v>79</v>
      </c>
      <c r="S28" s="33">
        <f t="shared" si="0"/>
        <v>110</v>
      </c>
      <c r="T28" s="62" t="s">
        <v>258</v>
      </c>
      <c r="U28" s="62">
        <v>45303.5166666667</v>
      </c>
      <c r="V28" s="35"/>
      <c r="W28" s="35"/>
      <c r="X28" s="40"/>
      <c r="Y28" s="40"/>
      <c r="Z28" s="38"/>
      <c r="AA28" s="34" t="s">
        <v>259</v>
      </c>
      <c r="AB28" s="34" t="s">
        <v>257</v>
      </c>
      <c r="AC28" s="67" t="s">
        <v>260</v>
      </c>
      <c r="AD28" s="67" t="s">
        <v>261</v>
      </c>
      <c r="AE28" s="69"/>
      <c r="AF28" s="67" t="s">
        <v>132</v>
      </c>
      <c r="AG28" s="67" t="s">
        <v>133</v>
      </c>
    </row>
    <row r="29" ht="409.5" spans="1:33">
      <c r="A29" s="33">
        <v>1832</v>
      </c>
      <c r="B29" s="33" t="s">
        <v>117</v>
      </c>
      <c r="C29" s="33" t="s">
        <v>118</v>
      </c>
      <c r="D29" s="33" t="s">
        <v>145</v>
      </c>
      <c r="E29" s="33" t="s">
        <v>250</v>
      </c>
      <c r="F29" s="33" t="s">
        <v>262</v>
      </c>
      <c r="G29" s="33" t="s">
        <v>122</v>
      </c>
      <c r="H29" s="100" t="s">
        <v>123</v>
      </c>
      <c r="I29" s="100">
        <v>33</v>
      </c>
      <c r="J29" s="100">
        <v>150</v>
      </c>
      <c r="K29" s="100">
        <v>30</v>
      </c>
      <c r="L29" s="254">
        <v>45627</v>
      </c>
      <c r="M29" s="254">
        <v>45657</v>
      </c>
      <c r="N29" s="33" t="s">
        <v>124</v>
      </c>
      <c r="O29" s="96" t="s">
        <v>125</v>
      </c>
      <c r="P29" s="29" t="s">
        <v>126</v>
      </c>
      <c r="Q29" s="29" t="s">
        <v>263</v>
      </c>
      <c r="R29" s="29" t="s">
        <v>79</v>
      </c>
      <c r="S29" s="33">
        <f t="shared" si="0"/>
        <v>213</v>
      </c>
      <c r="T29" s="62" t="s">
        <v>264</v>
      </c>
      <c r="U29" s="62">
        <v>45302.53125</v>
      </c>
      <c r="V29" s="35"/>
      <c r="W29" s="35"/>
      <c r="X29" s="40"/>
      <c r="Y29" s="40"/>
      <c r="Z29" s="38"/>
      <c r="AA29" s="34" t="s">
        <v>265</v>
      </c>
      <c r="AB29" s="34" t="s">
        <v>262</v>
      </c>
      <c r="AC29" s="67" t="s">
        <v>266</v>
      </c>
      <c r="AD29" s="67" t="s">
        <v>267</v>
      </c>
      <c r="AE29" s="69"/>
      <c r="AF29" s="67" t="s">
        <v>132</v>
      </c>
      <c r="AG29" s="67" t="s">
        <v>133</v>
      </c>
    </row>
    <row r="30" ht="409.5" spans="1:33">
      <c r="A30" s="33">
        <v>1846</v>
      </c>
      <c r="B30" s="33" t="s">
        <v>117</v>
      </c>
      <c r="C30" s="33" t="s">
        <v>118</v>
      </c>
      <c r="D30" s="33" t="s">
        <v>145</v>
      </c>
      <c r="E30" s="33" t="s">
        <v>250</v>
      </c>
      <c r="F30" s="33" t="s">
        <v>268</v>
      </c>
      <c r="G30" s="33" t="s">
        <v>122</v>
      </c>
      <c r="H30" s="100" t="s">
        <v>123</v>
      </c>
      <c r="I30" s="100">
        <v>38</v>
      </c>
      <c r="J30" s="100">
        <v>118</v>
      </c>
      <c r="K30" s="100">
        <v>20</v>
      </c>
      <c r="L30" s="254">
        <v>45627</v>
      </c>
      <c r="M30" s="254">
        <v>45657</v>
      </c>
      <c r="N30" s="33" t="s">
        <v>124</v>
      </c>
      <c r="O30" s="96" t="s">
        <v>125</v>
      </c>
      <c r="P30" s="29" t="s">
        <v>126</v>
      </c>
      <c r="Q30" s="29" t="s">
        <v>263</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4">
        <v>45505</v>
      </c>
      <c r="M31" s="254">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7" t="s">
        <v>250</v>
      </c>
      <c r="F32" s="33" t="s">
        <v>279</v>
      </c>
      <c r="G32" s="33" t="s">
        <v>122</v>
      </c>
      <c r="H32" s="100" t="s">
        <v>123</v>
      </c>
      <c r="I32" s="100">
        <v>0</v>
      </c>
      <c r="J32" s="100">
        <v>0</v>
      </c>
      <c r="K32" s="100">
        <v>53</v>
      </c>
      <c r="L32" s="254">
        <v>45474</v>
      </c>
      <c r="M32" s="254">
        <v>45504</v>
      </c>
      <c r="N32" s="33" t="s">
        <v>124</v>
      </c>
      <c r="O32" s="96" t="s">
        <v>125</v>
      </c>
      <c r="P32" s="29" t="s">
        <v>126</v>
      </c>
      <c r="Q32" s="29" t="s">
        <v>252</v>
      </c>
      <c r="R32" s="29" t="s">
        <v>79</v>
      </c>
      <c r="S32" s="33">
        <f t="shared" si="0"/>
        <v>53</v>
      </c>
      <c r="T32" s="62" t="s">
        <v>280</v>
      </c>
      <c r="U32" s="62">
        <v>45302.53125</v>
      </c>
      <c r="V32" s="35"/>
      <c r="W32" s="35"/>
      <c r="X32" s="40"/>
      <c r="Y32" s="40"/>
      <c r="Z32" s="38"/>
      <c r="AA32" s="34" t="s">
        <v>281</v>
      </c>
      <c r="AB32" s="34" t="s">
        <v>279</v>
      </c>
      <c r="AC32" s="67" t="s">
        <v>282</v>
      </c>
      <c r="AD32" s="67" t="s">
        <v>283</v>
      </c>
      <c r="AE32" s="69"/>
      <c r="AF32" s="67" t="s">
        <v>132</v>
      </c>
      <c r="AG32" s="67" t="s">
        <v>133</v>
      </c>
    </row>
    <row r="33" ht="409.5" spans="1:33">
      <c r="A33" s="33">
        <v>1888</v>
      </c>
      <c r="B33" s="33" t="s">
        <v>117</v>
      </c>
      <c r="C33" s="33" t="s">
        <v>118</v>
      </c>
      <c r="D33" s="33" t="s">
        <v>145</v>
      </c>
      <c r="E33" s="217" t="s">
        <v>250</v>
      </c>
      <c r="F33" s="33" t="s">
        <v>284</v>
      </c>
      <c r="G33" s="33" t="s">
        <v>122</v>
      </c>
      <c r="H33" s="100" t="s">
        <v>123</v>
      </c>
      <c r="I33" s="100">
        <v>0</v>
      </c>
      <c r="J33" s="100">
        <v>0</v>
      </c>
      <c r="K33" s="100">
        <v>31</v>
      </c>
      <c r="L33" s="254">
        <v>45474</v>
      </c>
      <c r="M33" s="254">
        <v>45504</v>
      </c>
      <c r="N33" s="33" t="s">
        <v>124</v>
      </c>
      <c r="O33" s="96" t="s">
        <v>125</v>
      </c>
      <c r="P33" s="29" t="s">
        <v>126</v>
      </c>
      <c r="Q33" s="29" t="s">
        <v>252</v>
      </c>
      <c r="R33" s="29" t="s">
        <v>79</v>
      </c>
      <c r="S33" s="33">
        <f t="shared" si="0"/>
        <v>31</v>
      </c>
      <c r="T33" s="62" t="s">
        <v>285</v>
      </c>
      <c r="U33" s="62">
        <v>45302.53125</v>
      </c>
      <c r="V33" s="35"/>
      <c r="W33" s="35"/>
      <c r="X33" s="40"/>
      <c r="Y33" s="40"/>
      <c r="Z33" s="38"/>
      <c r="AA33" s="34" t="s">
        <v>286</v>
      </c>
      <c r="AB33" s="34" t="s">
        <v>284</v>
      </c>
      <c r="AC33" s="67" t="s">
        <v>287</v>
      </c>
      <c r="AD33" s="67" t="s">
        <v>267</v>
      </c>
      <c r="AE33" s="69"/>
      <c r="AF33" s="67" t="s">
        <v>132</v>
      </c>
      <c r="AG33" s="67" t="s">
        <v>133</v>
      </c>
    </row>
    <row r="34" ht="409.5" spans="1:33">
      <c r="A34" s="33">
        <v>1902</v>
      </c>
      <c r="B34" s="33" t="s">
        <v>117</v>
      </c>
      <c r="C34" s="33" t="s">
        <v>118</v>
      </c>
      <c r="D34" s="33" t="s">
        <v>145</v>
      </c>
      <c r="E34" s="33" t="s">
        <v>250</v>
      </c>
      <c r="F34" s="33" t="s">
        <v>288</v>
      </c>
      <c r="G34" s="33" t="s">
        <v>122</v>
      </c>
      <c r="H34" s="100" t="s">
        <v>123</v>
      </c>
      <c r="I34" s="100">
        <v>1</v>
      </c>
      <c r="J34" s="100">
        <v>2</v>
      </c>
      <c r="K34" s="100">
        <v>24</v>
      </c>
      <c r="L34" s="254">
        <v>45505</v>
      </c>
      <c r="M34" s="254">
        <v>45535</v>
      </c>
      <c r="N34" s="33" t="s">
        <v>124</v>
      </c>
      <c r="O34" s="96" t="s">
        <v>125</v>
      </c>
      <c r="P34" s="29" t="s">
        <v>126</v>
      </c>
      <c r="Q34" s="29" t="s">
        <v>274</v>
      </c>
      <c r="R34" s="29" t="s">
        <v>79</v>
      </c>
      <c r="S34" s="33">
        <f t="shared" si="0"/>
        <v>27</v>
      </c>
      <c r="T34" s="62" t="s">
        <v>289</v>
      </c>
      <c r="U34" s="62">
        <v>45313.5694444444</v>
      </c>
      <c r="V34" s="35"/>
      <c r="W34" s="35"/>
      <c r="X34" s="40"/>
      <c r="Y34" s="40"/>
      <c r="Z34" s="38"/>
      <c r="AA34" s="34" t="s">
        <v>290</v>
      </c>
      <c r="AB34" s="34" t="s">
        <v>288</v>
      </c>
      <c r="AC34" s="67" t="s">
        <v>291</v>
      </c>
      <c r="AD34" s="67" t="s">
        <v>292</v>
      </c>
      <c r="AE34" s="69"/>
      <c r="AF34" s="67" t="s">
        <v>132</v>
      </c>
      <c r="AG34" s="67" t="s">
        <v>133</v>
      </c>
    </row>
    <row r="35" ht="409.5" spans="1:33">
      <c r="A35" s="33">
        <v>1920</v>
      </c>
      <c r="B35" s="33" t="s">
        <v>117</v>
      </c>
      <c r="C35" s="33" t="s">
        <v>118</v>
      </c>
      <c r="D35" s="33" t="s">
        <v>145</v>
      </c>
      <c r="E35" s="33" t="s">
        <v>250</v>
      </c>
      <c r="F35" s="33" t="s">
        <v>293</v>
      </c>
      <c r="G35" s="33" t="s">
        <v>122</v>
      </c>
      <c r="H35" s="100" t="s">
        <v>123</v>
      </c>
      <c r="I35" s="100">
        <v>17</v>
      </c>
      <c r="J35" s="100">
        <v>51</v>
      </c>
      <c r="K35" s="100">
        <v>11</v>
      </c>
      <c r="L35" s="254">
        <v>45505</v>
      </c>
      <c r="M35" s="254">
        <v>45535</v>
      </c>
      <c r="N35" s="33" t="s">
        <v>124</v>
      </c>
      <c r="O35" s="96" t="s">
        <v>125</v>
      </c>
      <c r="P35" s="29" t="s">
        <v>126</v>
      </c>
      <c r="Q35" s="29" t="s">
        <v>274</v>
      </c>
      <c r="R35" s="29" t="s">
        <v>79</v>
      </c>
      <c r="S35" s="33">
        <f t="shared" si="0"/>
        <v>79</v>
      </c>
      <c r="T35" s="62" t="s">
        <v>294</v>
      </c>
      <c r="U35" s="62">
        <v>45400.6354166667</v>
      </c>
      <c r="V35" s="35"/>
      <c r="W35" s="35"/>
      <c r="X35" s="40"/>
      <c r="Y35" s="40"/>
      <c r="Z35" s="38"/>
      <c r="AA35" s="34" t="s">
        <v>295</v>
      </c>
      <c r="AB35" s="34" t="s">
        <v>293</v>
      </c>
      <c r="AC35" s="67" t="s">
        <v>296</v>
      </c>
      <c r="AD35" s="67" t="s">
        <v>297</v>
      </c>
      <c r="AE35" s="69"/>
      <c r="AF35" s="67" t="s">
        <v>132</v>
      </c>
      <c r="AG35" s="67" t="s">
        <v>144</v>
      </c>
    </row>
    <row r="36" ht="409.5" spans="1:33">
      <c r="A36" s="33">
        <v>1921</v>
      </c>
      <c r="B36" s="33" t="s">
        <v>117</v>
      </c>
      <c r="C36" s="33" t="s">
        <v>118</v>
      </c>
      <c r="D36" s="33" t="s">
        <v>145</v>
      </c>
      <c r="E36" s="33" t="s">
        <v>146</v>
      </c>
      <c r="F36" s="33" t="s">
        <v>298</v>
      </c>
      <c r="G36" s="33" t="s">
        <v>122</v>
      </c>
      <c r="H36" s="100" t="s">
        <v>123</v>
      </c>
      <c r="I36" s="100">
        <v>18</v>
      </c>
      <c r="J36" s="100">
        <v>67</v>
      </c>
      <c r="K36" s="100">
        <v>33</v>
      </c>
      <c r="L36" s="254">
        <v>45536</v>
      </c>
      <c r="M36" s="254">
        <v>45565</v>
      </c>
      <c r="N36" s="33" t="s">
        <v>124</v>
      </c>
      <c r="O36" s="96" t="s">
        <v>125</v>
      </c>
      <c r="P36" s="29" t="s">
        <v>126</v>
      </c>
      <c r="Q36" s="29" t="s">
        <v>299</v>
      </c>
      <c r="R36" s="29" t="s">
        <v>79</v>
      </c>
      <c r="S36" s="33">
        <f t="shared" si="0"/>
        <v>118</v>
      </c>
      <c r="T36" s="62" t="s">
        <v>300</v>
      </c>
      <c r="U36" s="62">
        <v>45303.5166666667</v>
      </c>
      <c r="V36" s="35"/>
      <c r="W36" s="35"/>
      <c r="X36" s="40"/>
      <c r="Y36" s="40"/>
      <c r="Z36" s="38"/>
      <c r="AA36" s="34" t="s">
        <v>301</v>
      </c>
      <c r="AB36" s="34" t="s">
        <v>298</v>
      </c>
      <c r="AC36" s="67" t="s">
        <v>302</v>
      </c>
      <c r="AD36" s="67" t="s">
        <v>303</v>
      </c>
      <c r="AE36" s="69"/>
      <c r="AF36" s="67" t="s">
        <v>132</v>
      </c>
      <c r="AG36" s="67" t="s">
        <v>133</v>
      </c>
    </row>
    <row r="37" ht="409.5" spans="1:33">
      <c r="A37" s="33">
        <v>1935</v>
      </c>
      <c r="B37" s="33" t="s">
        <v>117</v>
      </c>
      <c r="C37" s="33" t="s">
        <v>118</v>
      </c>
      <c r="D37" s="33" t="s">
        <v>145</v>
      </c>
      <c r="E37" s="33" t="s">
        <v>146</v>
      </c>
      <c r="F37" s="33" t="s">
        <v>304</v>
      </c>
      <c r="G37" s="33" t="s">
        <v>122</v>
      </c>
      <c r="H37" s="100" t="s">
        <v>123</v>
      </c>
      <c r="I37" s="100">
        <v>16</v>
      </c>
      <c r="J37" s="100">
        <v>61</v>
      </c>
      <c r="K37" s="100">
        <v>27</v>
      </c>
      <c r="L37" s="254">
        <v>45536</v>
      </c>
      <c r="M37" s="254">
        <v>45565</v>
      </c>
      <c r="N37" s="33" t="s">
        <v>124</v>
      </c>
      <c r="O37" s="96" t="s">
        <v>125</v>
      </c>
      <c r="P37" s="29" t="s">
        <v>126</v>
      </c>
      <c r="Q37" s="29" t="s">
        <v>299</v>
      </c>
      <c r="R37" s="29" t="s">
        <v>79</v>
      </c>
      <c r="S37" s="33">
        <f t="shared" si="0"/>
        <v>104</v>
      </c>
      <c r="T37" s="62" t="s">
        <v>305</v>
      </c>
      <c r="U37" s="62">
        <v>45303.5166666667</v>
      </c>
      <c r="V37" s="35"/>
      <c r="W37" s="35"/>
      <c r="X37" s="40"/>
      <c r="Y37" s="40"/>
      <c r="Z37" s="38"/>
      <c r="AA37" s="34" t="s">
        <v>306</v>
      </c>
      <c r="AB37" s="34" t="s">
        <v>304</v>
      </c>
      <c r="AC37" s="67" t="s">
        <v>307</v>
      </c>
      <c r="AD37" s="67" t="s">
        <v>303</v>
      </c>
      <c r="AE37" s="69"/>
      <c r="AF37" s="67" t="s">
        <v>132</v>
      </c>
      <c r="AG37" s="67" t="s">
        <v>133</v>
      </c>
    </row>
    <row r="38" ht="409.5" spans="1:33">
      <c r="A38" s="33">
        <v>1949</v>
      </c>
      <c r="B38" s="33" t="s">
        <v>117</v>
      </c>
      <c r="C38" s="33" t="s">
        <v>118</v>
      </c>
      <c r="D38" s="33" t="s">
        <v>145</v>
      </c>
      <c r="E38" s="33" t="s">
        <v>146</v>
      </c>
      <c r="F38" s="33" t="s">
        <v>308</v>
      </c>
      <c r="G38" s="33" t="s">
        <v>122</v>
      </c>
      <c r="H38" s="100" t="s">
        <v>123</v>
      </c>
      <c r="I38" s="100">
        <v>0</v>
      </c>
      <c r="J38" s="100">
        <v>0</v>
      </c>
      <c r="K38" s="100">
        <v>2</v>
      </c>
      <c r="L38" s="254">
        <v>45536</v>
      </c>
      <c r="M38" s="254">
        <v>45565</v>
      </c>
      <c r="N38" s="33" t="s">
        <v>124</v>
      </c>
      <c r="O38" s="96" t="s">
        <v>125</v>
      </c>
      <c r="P38" s="29" t="s">
        <v>126</v>
      </c>
      <c r="Q38" s="29" t="s">
        <v>299</v>
      </c>
      <c r="R38" s="29" t="s">
        <v>79</v>
      </c>
      <c r="S38" s="33">
        <f t="shared" si="0"/>
        <v>2</v>
      </c>
      <c r="T38" s="62" t="s">
        <v>309</v>
      </c>
      <c r="U38" s="62">
        <v>45390.6034722222</v>
      </c>
      <c r="V38" s="35"/>
      <c r="W38" s="35"/>
      <c r="X38" s="40"/>
      <c r="Y38" s="40"/>
      <c r="Z38" s="38"/>
      <c r="AA38" s="34" t="s">
        <v>310</v>
      </c>
      <c r="AB38" s="34" t="s">
        <v>308</v>
      </c>
      <c r="AC38" s="67" t="s">
        <v>311</v>
      </c>
      <c r="AD38" s="67" t="s">
        <v>312</v>
      </c>
      <c r="AE38" s="69"/>
      <c r="AF38" s="67" t="s">
        <v>132</v>
      </c>
      <c r="AG38" s="67" t="s">
        <v>144</v>
      </c>
    </row>
    <row r="39" ht="409.5" spans="1:33">
      <c r="A39" s="33">
        <v>1950</v>
      </c>
      <c r="B39" s="33" t="s">
        <v>117</v>
      </c>
      <c r="C39" s="33" t="s">
        <v>118</v>
      </c>
      <c r="D39" s="33" t="s">
        <v>145</v>
      </c>
      <c r="E39" s="217" t="s">
        <v>146</v>
      </c>
      <c r="F39" s="33" t="s">
        <v>313</v>
      </c>
      <c r="G39" s="33" t="s">
        <v>122</v>
      </c>
      <c r="H39" s="100" t="s">
        <v>123</v>
      </c>
      <c r="I39" s="100">
        <v>10</v>
      </c>
      <c r="J39" s="100">
        <v>36</v>
      </c>
      <c r="K39" s="100">
        <v>21</v>
      </c>
      <c r="L39" s="254">
        <v>45536</v>
      </c>
      <c r="M39" s="254">
        <v>45565</v>
      </c>
      <c r="N39" s="33" t="s">
        <v>124</v>
      </c>
      <c r="O39" s="96" t="s">
        <v>125</v>
      </c>
      <c r="P39" s="29" t="s">
        <v>126</v>
      </c>
      <c r="Q39" s="29" t="s">
        <v>299</v>
      </c>
      <c r="R39" s="29" t="s">
        <v>79</v>
      </c>
      <c r="S39" s="33">
        <f t="shared" si="0"/>
        <v>67</v>
      </c>
      <c r="T39" s="62" t="s">
        <v>314</v>
      </c>
      <c r="U39" s="62">
        <v>45303.5166666667</v>
      </c>
      <c r="V39" s="35"/>
      <c r="W39" s="35"/>
      <c r="X39" s="40"/>
      <c r="Y39" s="40"/>
      <c r="Z39" s="38"/>
      <c r="AA39" s="34" t="s">
        <v>315</v>
      </c>
      <c r="AB39" s="34" t="s">
        <v>313</v>
      </c>
      <c r="AC39" s="67" t="s">
        <v>316</v>
      </c>
      <c r="AD39" s="67" t="s">
        <v>317</v>
      </c>
      <c r="AE39" s="69"/>
      <c r="AF39" s="67" t="s">
        <v>132</v>
      </c>
      <c r="AG39" s="67" t="s">
        <v>133</v>
      </c>
    </row>
    <row r="40" ht="409.5" spans="1:33">
      <c r="A40" s="33">
        <v>1964</v>
      </c>
      <c r="B40" s="33" t="s">
        <v>117</v>
      </c>
      <c r="C40" s="33" t="s">
        <v>118</v>
      </c>
      <c r="D40" s="33" t="s">
        <v>145</v>
      </c>
      <c r="E40" s="217" t="s">
        <v>146</v>
      </c>
      <c r="F40" s="33" t="s">
        <v>318</v>
      </c>
      <c r="G40" s="33" t="s">
        <v>122</v>
      </c>
      <c r="H40" s="100" t="s">
        <v>123</v>
      </c>
      <c r="I40" s="100">
        <v>13</v>
      </c>
      <c r="J40" s="100">
        <v>44</v>
      </c>
      <c r="K40" s="100">
        <v>22</v>
      </c>
      <c r="L40" s="254">
        <v>45536</v>
      </c>
      <c r="M40" s="254">
        <v>45565</v>
      </c>
      <c r="N40" s="33" t="s">
        <v>124</v>
      </c>
      <c r="O40" s="96" t="s">
        <v>125</v>
      </c>
      <c r="P40" s="29" t="s">
        <v>126</v>
      </c>
      <c r="Q40" s="29" t="s">
        <v>299</v>
      </c>
      <c r="R40" s="29" t="s">
        <v>79</v>
      </c>
      <c r="S40" s="33">
        <f t="shared" si="0"/>
        <v>79</v>
      </c>
      <c r="T40" s="62" t="s">
        <v>319</v>
      </c>
      <c r="U40" s="62">
        <v>45303.5166666667</v>
      </c>
      <c r="V40" s="35"/>
      <c r="W40" s="35"/>
      <c r="X40" s="40"/>
      <c r="Y40" s="40"/>
      <c r="Z40" s="38"/>
      <c r="AA40" s="34" t="s">
        <v>320</v>
      </c>
      <c r="AB40" s="34" t="s">
        <v>318</v>
      </c>
      <c r="AC40" s="67" t="s">
        <v>321</v>
      </c>
      <c r="AD40" s="67" t="s">
        <v>317</v>
      </c>
      <c r="AE40" s="69"/>
      <c r="AF40" s="67" t="s">
        <v>132</v>
      </c>
      <c r="AG40" s="67" t="s">
        <v>133</v>
      </c>
    </row>
    <row r="41" ht="409.5" spans="1:33">
      <c r="A41" s="33">
        <v>1978</v>
      </c>
      <c r="B41" s="33" t="s">
        <v>117</v>
      </c>
      <c r="C41" s="33" t="s">
        <v>118</v>
      </c>
      <c r="D41" s="33" t="s">
        <v>145</v>
      </c>
      <c r="E41" s="33" t="s">
        <v>146</v>
      </c>
      <c r="F41" s="33" t="s">
        <v>322</v>
      </c>
      <c r="G41" s="33" t="s">
        <v>122</v>
      </c>
      <c r="H41" s="100" t="s">
        <v>123</v>
      </c>
      <c r="I41" s="100">
        <v>0</v>
      </c>
      <c r="J41" s="100">
        <v>0</v>
      </c>
      <c r="K41" s="100">
        <v>11</v>
      </c>
      <c r="L41" s="254">
        <v>45536</v>
      </c>
      <c r="M41" s="254">
        <v>45565</v>
      </c>
      <c r="N41" s="33" t="s">
        <v>124</v>
      </c>
      <c r="O41" s="96" t="s">
        <v>125</v>
      </c>
      <c r="P41" s="29" t="s">
        <v>126</v>
      </c>
      <c r="Q41" s="29" t="s">
        <v>299</v>
      </c>
      <c r="R41" s="29" t="s">
        <v>79</v>
      </c>
      <c r="S41" s="33">
        <f t="shared" si="0"/>
        <v>11</v>
      </c>
      <c r="T41" s="62" t="s">
        <v>323</v>
      </c>
      <c r="U41" s="62">
        <v>45390.6034722222</v>
      </c>
      <c r="V41" s="35"/>
      <c r="W41" s="35"/>
      <c r="X41" s="40"/>
      <c r="Y41" s="40"/>
      <c r="Z41" s="38"/>
      <c r="AA41" s="34" t="s">
        <v>324</v>
      </c>
      <c r="AB41" s="34" t="s">
        <v>322</v>
      </c>
      <c r="AC41" s="67" t="s">
        <v>325</v>
      </c>
      <c r="AD41" s="67" t="s">
        <v>297</v>
      </c>
      <c r="AE41" s="69"/>
      <c r="AF41" s="67" t="s">
        <v>132</v>
      </c>
      <c r="AG41" s="67" t="s">
        <v>144</v>
      </c>
    </row>
    <row r="42" ht="409.5" spans="1:33">
      <c r="A42" s="33">
        <v>1979</v>
      </c>
      <c r="B42" s="33" t="s">
        <v>117</v>
      </c>
      <c r="C42" s="33" t="s">
        <v>118</v>
      </c>
      <c r="D42" s="33" t="s">
        <v>145</v>
      </c>
      <c r="E42" s="217" t="s">
        <v>146</v>
      </c>
      <c r="F42" s="33" t="s">
        <v>326</v>
      </c>
      <c r="G42" s="33" t="s">
        <v>122</v>
      </c>
      <c r="H42" s="100" t="s">
        <v>123</v>
      </c>
      <c r="I42" s="100">
        <v>22</v>
      </c>
      <c r="J42" s="100">
        <v>99</v>
      </c>
      <c r="K42" s="100">
        <v>29</v>
      </c>
      <c r="L42" s="254">
        <v>45536</v>
      </c>
      <c r="M42" s="254">
        <v>45565</v>
      </c>
      <c r="N42" s="33" t="s">
        <v>124</v>
      </c>
      <c r="O42" s="96" t="s">
        <v>125</v>
      </c>
      <c r="P42" s="29" t="s">
        <v>126</v>
      </c>
      <c r="Q42" s="29" t="s">
        <v>299</v>
      </c>
      <c r="R42" s="29" t="s">
        <v>79</v>
      </c>
      <c r="S42" s="33">
        <f t="shared" si="0"/>
        <v>150</v>
      </c>
      <c r="T42" s="62" t="s">
        <v>327</v>
      </c>
      <c r="U42" s="62">
        <v>45303.5166666667</v>
      </c>
      <c r="V42" s="35"/>
      <c r="W42" s="35"/>
      <c r="X42" s="40"/>
      <c r="Y42" s="40"/>
      <c r="Z42" s="38"/>
      <c r="AA42" s="34" t="s">
        <v>328</v>
      </c>
      <c r="AB42" s="34" t="s">
        <v>326</v>
      </c>
      <c r="AC42" s="67" t="s">
        <v>329</v>
      </c>
      <c r="AD42" s="67" t="s">
        <v>330</v>
      </c>
      <c r="AE42" s="69"/>
      <c r="AF42" s="67" t="s">
        <v>132</v>
      </c>
      <c r="AG42" s="67" t="s">
        <v>133</v>
      </c>
    </row>
    <row r="43" ht="409.5" spans="1:33">
      <c r="A43" s="33">
        <v>1993</v>
      </c>
      <c r="B43" s="33" t="s">
        <v>117</v>
      </c>
      <c r="C43" s="33" t="s">
        <v>118</v>
      </c>
      <c r="D43" s="33" t="s">
        <v>145</v>
      </c>
      <c r="E43" s="217" t="s">
        <v>146</v>
      </c>
      <c r="F43" s="33" t="s">
        <v>331</v>
      </c>
      <c r="G43" s="33" t="s">
        <v>122</v>
      </c>
      <c r="H43" s="100" t="s">
        <v>123</v>
      </c>
      <c r="I43" s="100">
        <v>24</v>
      </c>
      <c r="J43" s="100">
        <v>103</v>
      </c>
      <c r="K43" s="100">
        <v>27</v>
      </c>
      <c r="L43" s="254">
        <v>45536</v>
      </c>
      <c r="M43" s="254">
        <v>45565</v>
      </c>
      <c r="N43" s="33" t="s">
        <v>124</v>
      </c>
      <c r="O43" s="96" t="s">
        <v>125</v>
      </c>
      <c r="P43" s="29" t="s">
        <v>126</v>
      </c>
      <c r="Q43" s="29" t="s">
        <v>299</v>
      </c>
      <c r="R43" s="29" t="s">
        <v>79</v>
      </c>
      <c r="S43" s="33">
        <f t="shared" si="0"/>
        <v>154</v>
      </c>
      <c r="T43" s="62" t="s">
        <v>332</v>
      </c>
      <c r="U43" s="62">
        <v>45303.5166666667</v>
      </c>
      <c r="V43" s="35"/>
      <c r="W43" s="35"/>
      <c r="X43" s="40"/>
      <c r="Y43" s="40"/>
      <c r="Z43" s="38"/>
      <c r="AA43" s="34" t="s">
        <v>333</v>
      </c>
      <c r="AB43" s="34" t="s">
        <v>331</v>
      </c>
      <c r="AC43" s="67" t="s">
        <v>334</v>
      </c>
      <c r="AD43" s="67" t="s">
        <v>330</v>
      </c>
      <c r="AE43" s="69"/>
      <c r="AF43" s="67" t="s">
        <v>132</v>
      </c>
      <c r="AG43" s="67" t="s">
        <v>133</v>
      </c>
    </row>
    <row r="44" ht="409.5" spans="1:33">
      <c r="A44" s="33">
        <v>2007</v>
      </c>
      <c r="B44" s="33" t="s">
        <v>117</v>
      </c>
      <c r="C44" s="33" t="s">
        <v>118</v>
      </c>
      <c r="D44" s="33" t="s">
        <v>145</v>
      </c>
      <c r="E44" s="33" t="s">
        <v>146</v>
      </c>
      <c r="F44" s="33" t="s">
        <v>335</v>
      </c>
      <c r="G44" s="33" t="s">
        <v>122</v>
      </c>
      <c r="H44" s="100" t="s">
        <v>123</v>
      </c>
      <c r="I44" s="100">
        <v>24</v>
      </c>
      <c r="J44" s="100">
        <v>84</v>
      </c>
      <c r="K44" s="100">
        <v>67</v>
      </c>
      <c r="L44" s="254">
        <v>45566</v>
      </c>
      <c r="M44" s="254">
        <v>45596</v>
      </c>
      <c r="N44" s="33" t="s">
        <v>124</v>
      </c>
      <c r="O44" s="96" t="s">
        <v>125</v>
      </c>
      <c r="P44" s="29" t="s">
        <v>126</v>
      </c>
      <c r="Q44" s="29" t="s">
        <v>263</v>
      </c>
      <c r="R44" s="29" t="s">
        <v>79</v>
      </c>
      <c r="S44" s="33">
        <f t="shared" si="0"/>
        <v>175</v>
      </c>
      <c r="T44" s="62" t="s">
        <v>336</v>
      </c>
      <c r="U44" s="62">
        <v>45302.5659722222</v>
      </c>
      <c r="V44" s="35"/>
      <c r="W44" s="35"/>
      <c r="X44" s="40"/>
      <c r="Y44" s="40"/>
      <c r="Z44" s="38"/>
      <c r="AA44" s="34" t="s">
        <v>337</v>
      </c>
      <c r="AB44" s="34" t="s">
        <v>335</v>
      </c>
      <c r="AC44" s="67" t="s">
        <v>338</v>
      </c>
      <c r="AD44" s="67" t="s">
        <v>339</v>
      </c>
      <c r="AE44" s="69"/>
      <c r="AF44" s="67" t="s">
        <v>132</v>
      </c>
      <c r="AG44" s="67" t="s">
        <v>133</v>
      </c>
    </row>
    <row r="45" ht="409.5" spans="1:33">
      <c r="A45" s="33">
        <v>2021</v>
      </c>
      <c r="B45" s="33" t="s">
        <v>117</v>
      </c>
      <c r="C45" s="33" t="s">
        <v>118</v>
      </c>
      <c r="D45" s="33" t="s">
        <v>145</v>
      </c>
      <c r="E45" s="33" t="s">
        <v>146</v>
      </c>
      <c r="F45" s="33" t="s">
        <v>340</v>
      </c>
      <c r="G45" s="33" t="s">
        <v>122</v>
      </c>
      <c r="H45" s="100" t="s">
        <v>123</v>
      </c>
      <c r="I45" s="100">
        <v>22</v>
      </c>
      <c r="J45" s="100">
        <v>78</v>
      </c>
      <c r="K45" s="100">
        <v>60</v>
      </c>
      <c r="L45" s="254">
        <v>45566</v>
      </c>
      <c r="M45" s="254">
        <v>45596</v>
      </c>
      <c r="N45" s="33" t="s">
        <v>124</v>
      </c>
      <c r="O45" s="96" t="s">
        <v>125</v>
      </c>
      <c r="P45" s="29" t="s">
        <v>126</v>
      </c>
      <c r="Q45" s="29" t="s">
        <v>263</v>
      </c>
      <c r="R45" s="29" t="s">
        <v>79</v>
      </c>
      <c r="S45" s="33">
        <f t="shared" si="0"/>
        <v>160</v>
      </c>
      <c r="T45" s="62" t="s">
        <v>336</v>
      </c>
      <c r="U45" s="62">
        <v>45302.5659722222</v>
      </c>
      <c r="V45" s="35"/>
      <c r="W45" s="35"/>
      <c r="X45" s="40"/>
      <c r="Y45" s="40"/>
      <c r="Z45" s="38"/>
      <c r="AA45" s="34" t="s">
        <v>337</v>
      </c>
      <c r="AB45" s="34" t="s">
        <v>340</v>
      </c>
      <c r="AC45" s="67" t="s">
        <v>338</v>
      </c>
      <c r="AD45" s="67" t="s">
        <v>339</v>
      </c>
      <c r="AE45" s="69"/>
      <c r="AF45" s="67" t="s">
        <v>132</v>
      </c>
      <c r="AG45" s="67" t="s">
        <v>133</v>
      </c>
    </row>
    <row r="46" ht="409.5" spans="1:33">
      <c r="A46" s="33">
        <v>2035</v>
      </c>
      <c r="B46" s="33" t="s">
        <v>117</v>
      </c>
      <c r="C46" s="33" t="s">
        <v>118</v>
      </c>
      <c r="D46" s="33" t="s">
        <v>145</v>
      </c>
      <c r="E46" s="33" t="s">
        <v>250</v>
      </c>
      <c r="F46" s="33" t="s">
        <v>341</v>
      </c>
      <c r="G46" s="33" t="s">
        <v>122</v>
      </c>
      <c r="H46" s="100" t="s">
        <v>123</v>
      </c>
      <c r="I46" s="100">
        <v>0</v>
      </c>
      <c r="J46" s="100">
        <v>0</v>
      </c>
      <c r="K46" s="100">
        <v>42</v>
      </c>
      <c r="L46" s="254">
        <v>45505</v>
      </c>
      <c r="M46" s="254">
        <v>45535</v>
      </c>
      <c r="N46" s="33" t="s">
        <v>124</v>
      </c>
      <c r="O46" s="96" t="s">
        <v>125</v>
      </c>
      <c r="P46" s="29" t="s">
        <v>126</v>
      </c>
      <c r="Q46" s="29" t="s">
        <v>274</v>
      </c>
      <c r="R46" s="29" t="s">
        <v>79</v>
      </c>
      <c r="S46" s="33">
        <f t="shared" si="0"/>
        <v>42</v>
      </c>
      <c r="T46" s="62" t="s">
        <v>342</v>
      </c>
      <c r="U46" s="62">
        <v>45315.5513888889</v>
      </c>
      <c r="V46" s="35"/>
      <c r="W46" s="35"/>
      <c r="X46" s="40"/>
      <c r="Y46" s="40"/>
      <c r="Z46" s="38"/>
      <c r="AA46" s="34" t="s">
        <v>343</v>
      </c>
      <c r="AB46" s="34" t="s">
        <v>341</v>
      </c>
      <c r="AC46" s="67" t="s">
        <v>344</v>
      </c>
      <c r="AD46" s="67" t="s">
        <v>345</v>
      </c>
      <c r="AE46" s="69"/>
      <c r="AF46" s="67" t="s">
        <v>132</v>
      </c>
      <c r="AG46" s="67" t="s">
        <v>133</v>
      </c>
    </row>
    <row r="47" ht="409.5" spans="1:33">
      <c r="A47" s="33">
        <v>2053</v>
      </c>
      <c r="B47" s="33" t="s">
        <v>117</v>
      </c>
      <c r="C47" s="33" t="s">
        <v>118</v>
      </c>
      <c r="D47" s="33" t="s">
        <v>145</v>
      </c>
      <c r="E47" s="33" t="s">
        <v>250</v>
      </c>
      <c r="F47" s="33" t="s">
        <v>346</v>
      </c>
      <c r="G47" s="33" t="s">
        <v>122</v>
      </c>
      <c r="H47" s="100" t="s">
        <v>123</v>
      </c>
      <c r="I47" s="100">
        <v>17</v>
      </c>
      <c r="J47" s="100">
        <v>51</v>
      </c>
      <c r="K47" s="100">
        <v>14</v>
      </c>
      <c r="L47" s="254">
        <v>45505</v>
      </c>
      <c r="M47" s="254">
        <v>45535</v>
      </c>
      <c r="N47" s="33" t="s">
        <v>124</v>
      </c>
      <c r="O47" s="96" t="s">
        <v>125</v>
      </c>
      <c r="P47" s="29" t="s">
        <v>126</v>
      </c>
      <c r="Q47" s="29" t="s">
        <v>274</v>
      </c>
      <c r="R47" s="29" t="s">
        <v>79</v>
      </c>
      <c r="S47" s="33">
        <f t="shared" si="0"/>
        <v>82</v>
      </c>
      <c r="T47" s="62" t="s">
        <v>347</v>
      </c>
      <c r="U47" s="62">
        <v>45400.6354166667</v>
      </c>
      <c r="V47" s="35"/>
      <c r="W47" s="35"/>
      <c r="X47" s="40"/>
      <c r="Y47" s="40"/>
      <c r="Z47" s="38"/>
      <c r="AA47" s="34" t="s">
        <v>348</v>
      </c>
      <c r="AB47" s="34" t="s">
        <v>346</v>
      </c>
      <c r="AC47" s="67" t="s">
        <v>349</v>
      </c>
      <c r="AD47" s="67" t="s">
        <v>312</v>
      </c>
      <c r="AE47" s="69"/>
      <c r="AF47" s="67" t="s">
        <v>132</v>
      </c>
      <c r="AG47" s="67" t="s">
        <v>144</v>
      </c>
    </row>
    <row r="48" ht="409.5" spans="1:33">
      <c r="A48" s="33">
        <v>2054</v>
      </c>
      <c r="B48" s="33" t="s">
        <v>117</v>
      </c>
      <c r="C48" s="33" t="s">
        <v>118</v>
      </c>
      <c r="D48" s="33" t="s">
        <v>145</v>
      </c>
      <c r="E48" s="33" t="s">
        <v>146</v>
      </c>
      <c r="F48" s="33" t="s">
        <v>350</v>
      </c>
      <c r="G48" s="33" t="s">
        <v>122</v>
      </c>
      <c r="H48" s="100" t="s">
        <v>123</v>
      </c>
      <c r="I48" s="100">
        <v>0</v>
      </c>
      <c r="J48" s="100">
        <v>0</v>
      </c>
      <c r="K48" s="100">
        <v>9</v>
      </c>
      <c r="L48" s="254">
        <v>45505</v>
      </c>
      <c r="M48" s="254">
        <v>45535</v>
      </c>
      <c r="N48" s="33" t="s">
        <v>124</v>
      </c>
      <c r="O48" s="96" t="s">
        <v>125</v>
      </c>
      <c r="P48" s="29" t="s">
        <v>126</v>
      </c>
      <c r="Q48" s="29" t="s">
        <v>351</v>
      </c>
      <c r="R48" s="29" t="s">
        <v>79</v>
      </c>
      <c r="S48" s="33">
        <f t="shared" si="0"/>
        <v>9</v>
      </c>
      <c r="T48" s="62" t="s">
        <v>352</v>
      </c>
      <c r="U48" s="62">
        <v>45306.4958333333</v>
      </c>
      <c r="V48" s="35"/>
      <c r="W48" s="35"/>
      <c r="X48" s="40"/>
      <c r="Y48" s="40"/>
      <c r="Z48" s="38"/>
      <c r="AA48" s="34" t="s">
        <v>353</v>
      </c>
      <c r="AB48" s="34" t="s">
        <v>350</v>
      </c>
      <c r="AC48" s="67" t="s">
        <v>354</v>
      </c>
      <c r="AD48" s="67" t="s">
        <v>355</v>
      </c>
      <c r="AE48" s="69"/>
      <c r="AF48" s="67" t="s">
        <v>132</v>
      </c>
      <c r="AG48" s="67" t="s">
        <v>133</v>
      </c>
    </row>
    <row r="49" ht="409.5" spans="1:33">
      <c r="A49" s="33">
        <v>2071</v>
      </c>
      <c r="B49" s="33" t="s">
        <v>117</v>
      </c>
      <c r="C49" s="33" t="s">
        <v>118</v>
      </c>
      <c r="D49" s="33" t="s">
        <v>145</v>
      </c>
      <c r="E49" s="33" t="s">
        <v>250</v>
      </c>
      <c r="F49" s="33" t="s">
        <v>356</v>
      </c>
      <c r="G49" s="33" t="s">
        <v>122</v>
      </c>
      <c r="H49" s="100" t="s">
        <v>123</v>
      </c>
      <c r="I49" s="100">
        <v>1</v>
      </c>
      <c r="J49" s="100">
        <v>3</v>
      </c>
      <c r="K49" s="100">
        <v>42</v>
      </c>
      <c r="L49" s="254">
        <v>45474</v>
      </c>
      <c r="M49" s="254">
        <v>45504</v>
      </c>
      <c r="N49" s="33" t="s">
        <v>124</v>
      </c>
      <c r="O49" s="96" t="s">
        <v>125</v>
      </c>
      <c r="P49" s="29" t="s">
        <v>126</v>
      </c>
      <c r="Q49" s="29" t="s">
        <v>252</v>
      </c>
      <c r="R49" s="29" t="s">
        <v>79</v>
      </c>
      <c r="S49" s="33">
        <f t="shared" si="0"/>
        <v>46</v>
      </c>
      <c r="T49" s="62" t="s">
        <v>357</v>
      </c>
      <c r="U49" s="62">
        <v>45302.53125</v>
      </c>
      <c r="V49" s="35"/>
      <c r="W49" s="35"/>
      <c r="X49" s="40"/>
      <c r="Y49" s="40"/>
      <c r="Z49" s="38"/>
      <c r="AA49" s="34" t="s">
        <v>358</v>
      </c>
      <c r="AB49" s="34" t="s">
        <v>356</v>
      </c>
      <c r="AC49" s="67" t="s">
        <v>359</v>
      </c>
      <c r="AD49" s="67" t="s">
        <v>360</v>
      </c>
      <c r="AE49" s="69"/>
      <c r="AF49" s="67" t="s">
        <v>132</v>
      </c>
      <c r="AG49" s="67" t="s">
        <v>133</v>
      </c>
    </row>
    <row r="50" ht="409.5" spans="1:33">
      <c r="A50" s="33">
        <v>2089</v>
      </c>
      <c r="B50" s="33" t="s">
        <v>117</v>
      </c>
      <c r="C50" s="33" t="s">
        <v>118</v>
      </c>
      <c r="D50" s="33" t="s">
        <v>361</v>
      </c>
      <c r="E50" s="33" t="s">
        <v>146</v>
      </c>
      <c r="F50" s="33" t="s">
        <v>362</v>
      </c>
      <c r="G50" s="33" t="s">
        <v>122</v>
      </c>
      <c r="H50" s="100" t="s">
        <v>123</v>
      </c>
      <c r="I50" s="100">
        <v>0</v>
      </c>
      <c r="J50" s="100">
        <v>0</v>
      </c>
      <c r="K50" s="100">
        <v>23</v>
      </c>
      <c r="L50" s="254">
        <v>45597</v>
      </c>
      <c r="M50" s="254">
        <v>45626</v>
      </c>
      <c r="N50" s="33" t="s">
        <v>124</v>
      </c>
      <c r="O50" s="96" t="s">
        <v>125</v>
      </c>
      <c r="P50" s="29" t="s">
        <v>126</v>
      </c>
      <c r="Q50" s="29" t="s">
        <v>241</v>
      </c>
      <c r="R50" s="29" t="s">
        <v>79</v>
      </c>
      <c r="S50" s="33">
        <f t="shared" si="0"/>
        <v>23</v>
      </c>
      <c r="T50" s="62" t="s">
        <v>363</v>
      </c>
      <c r="U50" s="62">
        <v>45302.5659722222</v>
      </c>
      <c r="V50" s="35"/>
      <c r="W50" s="35"/>
      <c r="X50" s="40"/>
      <c r="Y50" s="40"/>
      <c r="Z50" s="38"/>
      <c r="AA50" s="34" t="s">
        <v>364</v>
      </c>
      <c r="AB50" s="34" t="s">
        <v>362</v>
      </c>
      <c r="AC50" s="67" t="s">
        <v>365</v>
      </c>
      <c r="AD50" s="67" t="s">
        <v>366</v>
      </c>
      <c r="AE50" s="69"/>
      <c r="AF50" s="67" t="s">
        <v>132</v>
      </c>
      <c r="AG50" s="67" t="s">
        <v>133</v>
      </c>
    </row>
    <row r="51" ht="409.5" spans="1:33">
      <c r="A51" s="33">
        <v>2107</v>
      </c>
      <c r="B51" s="33" t="s">
        <v>117</v>
      </c>
      <c r="C51" s="33" t="s">
        <v>118</v>
      </c>
      <c r="D51" s="33" t="s">
        <v>361</v>
      </c>
      <c r="E51" s="33" t="s">
        <v>146</v>
      </c>
      <c r="F51" s="33" t="s">
        <v>367</v>
      </c>
      <c r="G51" s="33" t="s">
        <v>122</v>
      </c>
      <c r="H51" s="100" t="s">
        <v>123</v>
      </c>
      <c r="I51" s="100">
        <v>0</v>
      </c>
      <c r="J51" s="100">
        <v>0</v>
      </c>
      <c r="K51" s="100">
        <v>21</v>
      </c>
      <c r="L51" s="254">
        <v>45597</v>
      </c>
      <c r="M51" s="254">
        <v>45626</v>
      </c>
      <c r="N51" s="33" t="s">
        <v>124</v>
      </c>
      <c r="O51" s="96" t="s">
        <v>125</v>
      </c>
      <c r="P51" s="29" t="s">
        <v>126</v>
      </c>
      <c r="Q51" s="29" t="s">
        <v>241</v>
      </c>
      <c r="R51" s="29" t="s">
        <v>79</v>
      </c>
      <c r="S51" s="33">
        <f t="shared" si="0"/>
        <v>21</v>
      </c>
      <c r="T51" s="62" t="s">
        <v>363</v>
      </c>
      <c r="U51" s="62">
        <v>45302.5659722222</v>
      </c>
      <c r="V51" s="35"/>
      <c r="W51" s="35"/>
      <c r="X51" s="40"/>
      <c r="Y51" s="40"/>
      <c r="Z51" s="38"/>
      <c r="AA51" s="34" t="s">
        <v>364</v>
      </c>
      <c r="AB51" s="34" t="s">
        <v>367</v>
      </c>
      <c r="AC51" s="67" t="s">
        <v>365</v>
      </c>
      <c r="AD51" s="67" t="s">
        <v>366</v>
      </c>
      <c r="AE51" s="69"/>
      <c r="AF51" s="67" t="s">
        <v>132</v>
      </c>
      <c r="AG51" s="67" t="s">
        <v>133</v>
      </c>
    </row>
    <row r="52" ht="409.5" spans="1:33">
      <c r="A52" s="33">
        <v>2125</v>
      </c>
      <c r="B52" s="33" t="s">
        <v>117</v>
      </c>
      <c r="C52" s="33" t="s">
        <v>118</v>
      </c>
      <c r="D52" s="33" t="s">
        <v>361</v>
      </c>
      <c r="E52" s="33" t="s">
        <v>146</v>
      </c>
      <c r="F52" s="33" t="s">
        <v>368</v>
      </c>
      <c r="G52" s="33" t="s">
        <v>122</v>
      </c>
      <c r="H52" s="100" t="s">
        <v>123</v>
      </c>
      <c r="I52" s="100">
        <v>1</v>
      </c>
      <c r="J52" s="100">
        <v>3</v>
      </c>
      <c r="K52" s="100">
        <v>49</v>
      </c>
      <c r="L52" s="254">
        <v>45566</v>
      </c>
      <c r="M52" s="254">
        <v>45596</v>
      </c>
      <c r="N52" s="33" t="s">
        <v>124</v>
      </c>
      <c r="O52" s="96" t="s">
        <v>125</v>
      </c>
      <c r="P52" s="29" t="s">
        <v>126</v>
      </c>
      <c r="Q52" s="29" t="s">
        <v>263</v>
      </c>
      <c r="R52" s="29" t="s">
        <v>79</v>
      </c>
      <c r="S52" s="33">
        <f t="shared" si="0"/>
        <v>53</v>
      </c>
      <c r="T52" s="62" t="s">
        <v>369</v>
      </c>
      <c r="U52" s="62">
        <v>45307.4861111111</v>
      </c>
      <c r="V52" s="35"/>
      <c r="W52" s="35"/>
      <c r="X52" s="40"/>
      <c r="Y52" s="40"/>
      <c r="Z52" s="38"/>
      <c r="AA52" s="34" t="s">
        <v>370</v>
      </c>
      <c r="AB52" s="34" t="s">
        <v>368</v>
      </c>
      <c r="AC52" s="67" t="s">
        <v>371</v>
      </c>
      <c r="AD52" s="67" t="s">
        <v>372</v>
      </c>
      <c r="AE52" s="69"/>
      <c r="AF52" s="67" t="s">
        <v>132</v>
      </c>
      <c r="AG52" s="67" t="s">
        <v>133</v>
      </c>
    </row>
    <row r="53" ht="409.5" spans="1:33">
      <c r="A53" s="33">
        <v>2143</v>
      </c>
      <c r="B53" s="33" t="s">
        <v>117</v>
      </c>
      <c r="C53" s="33" t="s">
        <v>118</v>
      </c>
      <c r="D53" s="33" t="s">
        <v>361</v>
      </c>
      <c r="E53" s="33" t="s">
        <v>146</v>
      </c>
      <c r="F53" s="33" t="s">
        <v>373</v>
      </c>
      <c r="G53" s="33" t="s">
        <v>122</v>
      </c>
      <c r="H53" s="100" t="s">
        <v>123</v>
      </c>
      <c r="I53" s="100">
        <v>1</v>
      </c>
      <c r="J53" s="100">
        <v>3</v>
      </c>
      <c r="K53" s="100">
        <v>40</v>
      </c>
      <c r="L53" s="254">
        <v>45505</v>
      </c>
      <c r="M53" s="254">
        <v>45535</v>
      </c>
      <c r="N53" s="33" t="s">
        <v>124</v>
      </c>
      <c r="O53" s="96" t="s">
        <v>125</v>
      </c>
      <c r="P53" s="29" t="s">
        <v>126</v>
      </c>
      <c r="Q53" s="29" t="s">
        <v>263</v>
      </c>
      <c r="R53" s="29" t="s">
        <v>79</v>
      </c>
      <c r="S53" s="33">
        <f t="shared" si="0"/>
        <v>44</v>
      </c>
      <c r="T53" s="62" t="s">
        <v>369</v>
      </c>
      <c r="U53" s="62">
        <v>45307.4861111111</v>
      </c>
      <c r="V53" s="35"/>
      <c r="W53" s="35"/>
      <c r="X53" s="40"/>
      <c r="Y53" s="40"/>
      <c r="Z53" s="38"/>
      <c r="AA53" s="34" t="s">
        <v>370</v>
      </c>
      <c r="AB53" s="34" t="s">
        <v>373</v>
      </c>
      <c r="AC53" s="67" t="s">
        <v>371</v>
      </c>
      <c r="AD53" s="67" t="s">
        <v>372</v>
      </c>
      <c r="AE53" s="69"/>
      <c r="AF53" s="67" t="s">
        <v>132</v>
      </c>
      <c r="AG53" s="67" t="s">
        <v>133</v>
      </c>
    </row>
    <row r="54" ht="409.5" spans="1:33">
      <c r="A54" s="33">
        <v>2161</v>
      </c>
      <c r="B54" s="33" t="s">
        <v>117</v>
      </c>
      <c r="C54" s="33" t="s">
        <v>118</v>
      </c>
      <c r="D54" s="33" t="s">
        <v>361</v>
      </c>
      <c r="E54" s="33" t="s">
        <v>146</v>
      </c>
      <c r="F54" s="33" t="s">
        <v>374</v>
      </c>
      <c r="G54" s="33" t="s">
        <v>122</v>
      </c>
      <c r="H54" s="100" t="s">
        <v>123</v>
      </c>
      <c r="I54" s="100">
        <v>89</v>
      </c>
      <c r="J54" s="100">
        <v>452</v>
      </c>
      <c r="K54" s="100">
        <v>136</v>
      </c>
      <c r="L54" s="254">
        <v>45597</v>
      </c>
      <c r="M54" s="254">
        <v>45626</v>
      </c>
      <c r="N54" s="33" t="s">
        <v>124</v>
      </c>
      <c r="O54" s="96" t="s">
        <v>125</v>
      </c>
      <c r="P54" s="29" t="s">
        <v>126</v>
      </c>
      <c r="Q54" s="29" t="s">
        <v>351</v>
      </c>
      <c r="R54" s="29" t="s">
        <v>79</v>
      </c>
      <c r="S54" s="33">
        <f t="shared" si="0"/>
        <v>677</v>
      </c>
      <c r="T54" s="62" t="s">
        <v>375</v>
      </c>
      <c r="U54" s="62">
        <v>45308.4965277778</v>
      </c>
      <c r="V54" s="35"/>
      <c r="W54" s="35"/>
      <c r="X54" s="40"/>
      <c r="Y54" s="40"/>
      <c r="Z54" s="38"/>
      <c r="AA54" s="34" t="s">
        <v>376</v>
      </c>
      <c r="AB54" s="34" t="s">
        <v>374</v>
      </c>
      <c r="AC54" s="67" t="s">
        <v>377</v>
      </c>
      <c r="AD54" s="67" t="s">
        <v>378</v>
      </c>
      <c r="AE54" s="69"/>
      <c r="AF54" s="67" t="s">
        <v>132</v>
      </c>
      <c r="AG54" s="67" t="s">
        <v>133</v>
      </c>
    </row>
    <row r="55" ht="409.5" spans="1:33">
      <c r="A55" s="33">
        <v>2179</v>
      </c>
      <c r="B55" s="33" t="s">
        <v>117</v>
      </c>
      <c r="C55" s="33" t="s">
        <v>118</v>
      </c>
      <c r="D55" s="33" t="s">
        <v>361</v>
      </c>
      <c r="E55" s="33" t="s">
        <v>146</v>
      </c>
      <c r="F55" s="33" t="s">
        <v>379</v>
      </c>
      <c r="G55" s="33" t="s">
        <v>122</v>
      </c>
      <c r="H55" s="100" t="s">
        <v>123</v>
      </c>
      <c r="I55" s="100">
        <v>70</v>
      </c>
      <c r="J55" s="100">
        <v>378</v>
      </c>
      <c r="K55" s="100">
        <v>104</v>
      </c>
      <c r="L55" s="254">
        <v>45597</v>
      </c>
      <c r="M55" s="254">
        <v>45626</v>
      </c>
      <c r="N55" s="33" t="s">
        <v>124</v>
      </c>
      <c r="O55" s="96" t="s">
        <v>125</v>
      </c>
      <c r="P55" s="29" t="s">
        <v>126</v>
      </c>
      <c r="Q55" s="29" t="s">
        <v>351</v>
      </c>
      <c r="R55" s="29" t="s">
        <v>79</v>
      </c>
      <c r="S55" s="33">
        <f t="shared" si="0"/>
        <v>552</v>
      </c>
      <c r="T55" s="62" t="s">
        <v>380</v>
      </c>
      <c r="U55" s="62">
        <v>45308.4965277778</v>
      </c>
      <c r="V55" s="35"/>
      <c r="W55" s="35"/>
      <c r="X55" s="40"/>
      <c r="Y55" s="40"/>
      <c r="Z55" s="38"/>
      <c r="AA55" s="34" t="s">
        <v>381</v>
      </c>
      <c r="AB55" s="34" t="s">
        <v>379</v>
      </c>
      <c r="AC55" s="67" t="s">
        <v>382</v>
      </c>
      <c r="AD55" s="67" t="s">
        <v>383</v>
      </c>
      <c r="AE55" s="69"/>
      <c r="AF55" s="67" t="s">
        <v>132</v>
      </c>
      <c r="AG55" s="67" t="s">
        <v>133</v>
      </c>
    </row>
    <row r="56" ht="409.5" spans="1:33">
      <c r="A56" s="33">
        <v>2197</v>
      </c>
      <c r="B56" s="33" t="s">
        <v>117</v>
      </c>
      <c r="C56" s="33" t="s">
        <v>118</v>
      </c>
      <c r="D56" s="33" t="s">
        <v>361</v>
      </c>
      <c r="E56" s="33" t="s">
        <v>146</v>
      </c>
      <c r="F56" s="33" t="s">
        <v>384</v>
      </c>
      <c r="G56" s="33" t="s">
        <v>122</v>
      </c>
      <c r="H56" s="100" t="s">
        <v>123</v>
      </c>
      <c r="I56" s="100">
        <v>65</v>
      </c>
      <c r="J56" s="100">
        <v>316</v>
      </c>
      <c r="K56" s="100">
        <v>99</v>
      </c>
      <c r="L56" s="254">
        <v>45597</v>
      </c>
      <c r="M56" s="254">
        <v>45626</v>
      </c>
      <c r="N56" s="33" t="s">
        <v>124</v>
      </c>
      <c r="O56" s="96" t="s">
        <v>125</v>
      </c>
      <c r="P56" s="29" t="s">
        <v>126</v>
      </c>
      <c r="Q56" s="33" t="s">
        <v>385</v>
      </c>
      <c r="R56" s="29" t="s">
        <v>79</v>
      </c>
      <c r="S56" s="33">
        <f t="shared" si="0"/>
        <v>480</v>
      </c>
      <c r="T56" s="62" t="s">
        <v>386</v>
      </c>
      <c r="U56" s="62">
        <v>45308.4965277778</v>
      </c>
      <c r="V56" s="35"/>
      <c r="W56" s="35"/>
      <c r="X56" s="40"/>
      <c r="Y56" s="40"/>
      <c r="Z56" s="38"/>
      <c r="AA56" s="34" t="s">
        <v>387</v>
      </c>
      <c r="AB56" s="34" t="s">
        <v>384</v>
      </c>
      <c r="AC56" s="67" t="s">
        <v>388</v>
      </c>
      <c r="AD56" s="67" t="s">
        <v>389</v>
      </c>
      <c r="AE56" s="69"/>
      <c r="AF56" s="67" t="s">
        <v>132</v>
      </c>
      <c r="AG56" s="67" t="s">
        <v>133</v>
      </c>
    </row>
    <row r="57" ht="409.5" spans="1:33">
      <c r="A57" s="33">
        <v>2215</v>
      </c>
      <c r="B57" s="33" t="s">
        <v>117</v>
      </c>
      <c r="C57" s="33" t="s">
        <v>118</v>
      </c>
      <c r="D57" s="33" t="s">
        <v>361</v>
      </c>
      <c r="E57" s="33" t="s">
        <v>146</v>
      </c>
      <c r="F57" s="33" t="s">
        <v>390</v>
      </c>
      <c r="G57" s="33" t="s">
        <v>122</v>
      </c>
      <c r="H57" s="100" t="s">
        <v>123</v>
      </c>
      <c r="I57" s="100">
        <v>49</v>
      </c>
      <c r="J57" s="100">
        <v>250</v>
      </c>
      <c r="K57" s="100">
        <v>78</v>
      </c>
      <c r="L57" s="254">
        <v>45597</v>
      </c>
      <c r="M57" s="254">
        <v>45626</v>
      </c>
      <c r="N57" s="33" t="s">
        <v>124</v>
      </c>
      <c r="O57" s="96" t="s">
        <v>125</v>
      </c>
      <c r="P57" s="29" t="s">
        <v>126</v>
      </c>
      <c r="Q57" s="33" t="s">
        <v>385</v>
      </c>
      <c r="R57" s="29" t="s">
        <v>79</v>
      </c>
      <c r="S57" s="33">
        <f t="shared" si="0"/>
        <v>377</v>
      </c>
      <c r="T57" s="62" t="s">
        <v>391</v>
      </c>
      <c r="U57" s="62">
        <v>45308.4965277778</v>
      </c>
      <c r="V57" s="35"/>
      <c r="W57" s="35"/>
      <c r="X57" s="40"/>
      <c r="Y57" s="40"/>
      <c r="Z57" s="38"/>
      <c r="AA57" s="34" t="s">
        <v>392</v>
      </c>
      <c r="AB57" s="34" t="s">
        <v>390</v>
      </c>
      <c r="AC57" s="67" t="s">
        <v>393</v>
      </c>
      <c r="AD57" s="67" t="s">
        <v>394</v>
      </c>
      <c r="AE57" s="69"/>
      <c r="AF57" s="67" t="s">
        <v>132</v>
      </c>
      <c r="AG57" s="67" t="s">
        <v>133</v>
      </c>
    </row>
    <row r="58" ht="409.5" spans="1:33">
      <c r="A58" s="33">
        <v>2241</v>
      </c>
      <c r="B58" s="33" t="s">
        <v>117</v>
      </c>
      <c r="C58" s="33" t="s">
        <v>118</v>
      </c>
      <c r="D58" s="33" t="s">
        <v>361</v>
      </c>
      <c r="E58" s="33" t="s">
        <v>146</v>
      </c>
      <c r="F58" s="33" t="s">
        <v>395</v>
      </c>
      <c r="G58" s="33" t="s">
        <v>122</v>
      </c>
      <c r="H58" s="33" t="s">
        <v>123</v>
      </c>
      <c r="I58" s="100">
        <v>46</v>
      </c>
      <c r="J58" s="100">
        <v>246</v>
      </c>
      <c r="K58" s="100">
        <v>54</v>
      </c>
      <c r="L58" s="219">
        <v>45444</v>
      </c>
      <c r="M58" s="219">
        <v>45473</v>
      </c>
      <c r="N58" s="33" t="s">
        <v>124</v>
      </c>
      <c r="O58" s="48" t="s">
        <v>125</v>
      </c>
      <c r="P58" s="29" t="s">
        <v>396</v>
      </c>
      <c r="Q58" s="29" t="s">
        <v>397</v>
      </c>
      <c r="R58" s="29" t="s">
        <v>80</v>
      </c>
      <c r="S58" s="33">
        <v>100</v>
      </c>
      <c r="T58" s="62" t="s">
        <v>398</v>
      </c>
      <c r="U58" s="62">
        <v>45341.4611111111</v>
      </c>
      <c r="V58" s="35"/>
      <c r="W58" s="35"/>
      <c r="X58" s="40"/>
      <c r="Y58" s="40"/>
      <c r="Z58" s="38"/>
      <c r="AA58" s="34" t="s">
        <v>399</v>
      </c>
      <c r="AB58" s="34" t="s">
        <v>395</v>
      </c>
      <c r="AC58" s="67" t="s">
        <v>400</v>
      </c>
      <c r="AD58" s="67" t="s">
        <v>401</v>
      </c>
      <c r="AE58" s="69"/>
      <c r="AF58" s="67" t="s">
        <v>132</v>
      </c>
      <c r="AG58" s="67" t="s">
        <v>153</v>
      </c>
    </row>
    <row r="59" ht="409.5" spans="1:33">
      <c r="A59" s="33">
        <v>2254</v>
      </c>
      <c r="B59" s="33" t="s">
        <v>117</v>
      </c>
      <c r="C59" s="33" t="s">
        <v>118</v>
      </c>
      <c r="D59" s="33" t="s">
        <v>361</v>
      </c>
      <c r="E59" s="33" t="s">
        <v>146</v>
      </c>
      <c r="F59" s="33" t="s">
        <v>402</v>
      </c>
      <c r="G59" s="33" t="s">
        <v>122</v>
      </c>
      <c r="H59" s="33" t="s">
        <v>123</v>
      </c>
      <c r="I59" s="100">
        <v>42</v>
      </c>
      <c r="J59" s="100">
        <v>237</v>
      </c>
      <c r="K59" s="100">
        <v>54</v>
      </c>
      <c r="L59" s="219">
        <v>45444</v>
      </c>
      <c r="M59" s="219">
        <v>45473</v>
      </c>
      <c r="N59" s="33" t="s">
        <v>124</v>
      </c>
      <c r="O59" s="48" t="s">
        <v>125</v>
      </c>
      <c r="P59" s="29" t="s">
        <v>396</v>
      </c>
      <c r="Q59" s="29" t="s">
        <v>397</v>
      </c>
      <c r="R59" s="29" t="s">
        <v>80</v>
      </c>
      <c r="S59" s="33">
        <v>96</v>
      </c>
      <c r="T59" s="62" t="s">
        <v>398</v>
      </c>
      <c r="U59" s="62">
        <v>45341.4611111111</v>
      </c>
      <c r="V59" s="35"/>
      <c r="W59" s="35"/>
      <c r="X59" s="40"/>
      <c r="Y59" s="40"/>
      <c r="Z59" s="38"/>
      <c r="AA59" s="34" t="s">
        <v>399</v>
      </c>
      <c r="AB59" s="34" t="s">
        <v>402</v>
      </c>
      <c r="AC59" s="67" t="s">
        <v>400</v>
      </c>
      <c r="AD59" s="67" t="s">
        <v>401</v>
      </c>
      <c r="AE59" s="69"/>
      <c r="AF59" s="67" t="s">
        <v>132</v>
      </c>
      <c r="AG59" s="67" t="s">
        <v>153</v>
      </c>
    </row>
    <row r="60" ht="409.5" spans="1:33">
      <c r="A60" s="33">
        <v>2267</v>
      </c>
      <c r="B60" s="33" t="s">
        <v>117</v>
      </c>
      <c r="C60" s="33" t="s">
        <v>118</v>
      </c>
      <c r="D60" s="33" t="s">
        <v>361</v>
      </c>
      <c r="E60" s="33" t="s">
        <v>146</v>
      </c>
      <c r="F60" s="33" t="s">
        <v>403</v>
      </c>
      <c r="G60" s="33" t="s">
        <v>122</v>
      </c>
      <c r="H60" s="33" t="s">
        <v>123</v>
      </c>
      <c r="I60" s="100">
        <v>30</v>
      </c>
      <c r="J60" s="100">
        <v>147</v>
      </c>
      <c r="K60" s="100">
        <v>31</v>
      </c>
      <c r="L60" s="219">
        <v>45444</v>
      </c>
      <c r="M60" s="219">
        <v>45473</v>
      </c>
      <c r="N60" s="33" t="s">
        <v>124</v>
      </c>
      <c r="O60" s="48" t="s">
        <v>125</v>
      </c>
      <c r="P60" s="29" t="s">
        <v>396</v>
      </c>
      <c r="Q60" s="29" t="s">
        <v>404</v>
      </c>
      <c r="R60" s="29" t="s">
        <v>80</v>
      </c>
      <c r="S60" s="33">
        <v>61</v>
      </c>
      <c r="T60" s="62" t="s">
        <v>405</v>
      </c>
      <c r="U60" s="62">
        <v>45341.4611111111</v>
      </c>
      <c r="V60" s="35"/>
      <c r="W60" s="35"/>
      <c r="X60" s="40"/>
      <c r="Y60" s="40"/>
      <c r="Z60" s="38"/>
      <c r="AA60" s="34" t="s">
        <v>406</v>
      </c>
      <c r="AB60" s="34" t="s">
        <v>403</v>
      </c>
      <c r="AC60" s="67" t="s">
        <v>407</v>
      </c>
      <c r="AD60" s="67" t="s">
        <v>408</v>
      </c>
      <c r="AE60" s="69"/>
      <c r="AF60" s="67" t="s">
        <v>132</v>
      </c>
      <c r="AG60" s="67" t="s">
        <v>153</v>
      </c>
    </row>
    <row r="61" ht="409.5" spans="1:33">
      <c r="A61" s="33">
        <v>2280</v>
      </c>
      <c r="B61" s="33" t="s">
        <v>117</v>
      </c>
      <c r="C61" s="33" t="s">
        <v>118</v>
      </c>
      <c r="D61" s="33" t="s">
        <v>361</v>
      </c>
      <c r="E61" s="33" t="s">
        <v>146</v>
      </c>
      <c r="F61" s="33" t="s">
        <v>409</v>
      </c>
      <c r="G61" s="33" t="s">
        <v>122</v>
      </c>
      <c r="H61" s="33" t="s">
        <v>123</v>
      </c>
      <c r="I61" s="100">
        <v>30</v>
      </c>
      <c r="J61" s="100">
        <v>147</v>
      </c>
      <c r="K61" s="100">
        <v>31</v>
      </c>
      <c r="L61" s="219">
        <v>45444</v>
      </c>
      <c r="M61" s="219">
        <v>45473</v>
      </c>
      <c r="N61" s="33" t="s">
        <v>124</v>
      </c>
      <c r="O61" s="48" t="s">
        <v>125</v>
      </c>
      <c r="P61" s="29" t="s">
        <v>396</v>
      </c>
      <c r="Q61" s="29" t="s">
        <v>404</v>
      </c>
      <c r="R61" s="29" t="s">
        <v>80</v>
      </c>
      <c r="S61" s="33">
        <v>61</v>
      </c>
      <c r="T61" s="62" t="s">
        <v>405</v>
      </c>
      <c r="U61" s="62">
        <v>45341.4611111111</v>
      </c>
      <c r="V61" s="35"/>
      <c r="W61" s="35"/>
      <c r="X61" s="40"/>
      <c r="Y61" s="40"/>
      <c r="Z61" s="38"/>
      <c r="AA61" s="34" t="s">
        <v>406</v>
      </c>
      <c r="AB61" s="34" t="s">
        <v>409</v>
      </c>
      <c r="AC61" s="67" t="s">
        <v>407</v>
      </c>
      <c r="AD61" s="67" t="s">
        <v>408</v>
      </c>
      <c r="AE61" s="69"/>
      <c r="AF61" s="67" t="s">
        <v>132</v>
      </c>
      <c r="AG61" s="67" t="s">
        <v>153</v>
      </c>
    </row>
    <row r="62" ht="409.5" spans="1:33">
      <c r="A62" s="33">
        <v>2293</v>
      </c>
      <c r="B62" s="33" t="s">
        <v>117</v>
      </c>
      <c r="C62" s="33" t="s">
        <v>118</v>
      </c>
      <c r="D62" s="33" t="s">
        <v>361</v>
      </c>
      <c r="E62" s="33" t="s">
        <v>146</v>
      </c>
      <c r="F62" s="33" t="s">
        <v>410</v>
      </c>
      <c r="G62" s="33" t="s">
        <v>122</v>
      </c>
      <c r="H62" s="33" t="s">
        <v>123</v>
      </c>
      <c r="I62" s="100">
        <v>6</v>
      </c>
      <c r="J62" s="100">
        <v>27</v>
      </c>
      <c r="K62" s="100">
        <v>22</v>
      </c>
      <c r="L62" s="219">
        <v>45444</v>
      </c>
      <c r="M62" s="219">
        <v>45473</v>
      </c>
      <c r="N62" s="33" t="s">
        <v>124</v>
      </c>
      <c r="O62" s="48" t="s">
        <v>125</v>
      </c>
      <c r="P62" s="29" t="s">
        <v>396</v>
      </c>
      <c r="Q62" s="29" t="s">
        <v>411</v>
      </c>
      <c r="R62" s="29" t="s">
        <v>80</v>
      </c>
      <c r="S62" s="33">
        <v>28</v>
      </c>
      <c r="T62" s="62" t="s">
        <v>412</v>
      </c>
      <c r="U62" s="62">
        <v>45341.4611111111</v>
      </c>
      <c r="V62" s="35"/>
      <c r="W62" s="35"/>
      <c r="X62" s="40"/>
      <c r="Y62" s="40"/>
      <c r="Z62" s="38"/>
      <c r="AA62" s="34" t="s">
        <v>413</v>
      </c>
      <c r="AB62" s="34" t="s">
        <v>410</v>
      </c>
      <c r="AC62" s="67" t="s">
        <v>414</v>
      </c>
      <c r="AD62" s="67" t="s">
        <v>415</v>
      </c>
      <c r="AE62" s="69"/>
      <c r="AF62" s="67" t="s">
        <v>132</v>
      </c>
      <c r="AG62" s="67" t="s">
        <v>153</v>
      </c>
    </row>
    <row r="63" ht="409.5" spans="1:33">
      <c r="A63" s="33">
        <v>2306</v>
      </c>
      <c r="B63" s="33" t="s">
        <v>117</v>
      </c>
      <c r="C63" s="33" t="s">
        <v>118</v>
      </c>
      <c r="D63" s="33" t="s">
        <v>361</v>
      </c>
      <c r="E63" s="33" t="s">
        <v>146</v>
      </c>
      <c r="F63" s="33" t="s">
        <v>416</v>
      </c>
      <c r="G63" s="33" t="s">
        <v>122</v>
      </c>
      <c r="H63" s="33" t="s">
        <v>123</v>
      </c>
      <c r="I63" s="100">
        <v>4</v>
      </c>
      <c r="J63" s="100">
        <v>18</v>
      </c>
      <c r="K63" s="100">
        <v>22</v>
      </c>
      <c r="L63" s="219">
        <v>45444</v>
      </c>
      <c r="M63" s="219">
        <v>45473</v>
      </c>
      <c r="N63" s="33" t="s">
        <v>124</v>
      </c>
      <c r="O63" s="48" t="s">
        <v>125</v>
      </c>
      <c r="P63" s="29" t="s">
        <v>396</v>
      </c>
      <c r="Q63" s="29" t="s">
        <v>411</v>
      </c>
      <c r="R63" s="29" t="s">
        <v>80</v>
      </c>
      <c r="S63" s="33">
        <v>26</v>
      </c>
      <c r="T63" s="62" t="s">
        <v>412</v>
      </c>
      <c r="U63" s="62">
        <v>45341.4611111111</v>
      </c>
      <c r="V63" s="35"/>
      <c r="W63" s="35"/>
      <c r="X63" s="40"/>
      <c r="Y63" s="40"/>
      <c r="Z63" s="38"/>
      <c r="AA63" s="34" t="s">
        <v>413</v>
      </c>
      <c r="AB63" s="34" t="s">
        <v>416</v>
      </c>
      <c r="AC63" s="67" t="s">
        <v>414</v>
      </c>
      <c r="AD63" s="67" t="s">
        <v>415</v>
      </c>
      <c r="AE63" s="69"/>
      <c r="AF63" s="67" t="s">
        <v>132</v>
      </c>
      <c r="AG63" s="67" t="s">
        <v>153</v>
      </c>
    </row>
    <row r="64" ht="409.5" spans="1:33">
      <c r="A64" s="33">
        <v>2307</v>
      </c>
      <c r="B64" s="33" t="s">
        <v>117</v>
      </c>
      <c r="C64" s="33" t="s">
        <v>118</v>
      </c>
      <c r="D64" s="33" t="s">
        <v>145</v>
      </c>
      <c r="E64" s="33" t="s">
        <v>146</v>
      </c>
      <c r="F64" s="33" t="s">
        <v>417</v>
      </c>
      <c r="G64" s="33" t="s">
        <v>122</v>
      </c>
      <c r="H64" s="33" t="s">
        <v>123</v>
      </c>
      <c r="I64" s="100">
        <v>1</v>
      </c>
      <c r="J64" s="100">
        <v>3</v>
      </c>
      <c r="K64" s="100">
        <v>9</v>
      </c>
      <c r="L64" s="219">
        <v>45474</v>
      </c>
      <c r="M64" s="219">
        <v>45504</v>
      </c>
      <c r="N64" s="33" t="s">
        <v>124</v>
      </c>
      <c r="O64" s="48" t="s">
        <v>125</v>
      </c>
      <c r="P64" s="29" t="s">
        <v>396</v>
      </c>
      <c r="Q64" s="29" t="s">
        <v>411</v>
      </c>
      <c r="R64" s="29" t="s">
        <v>80</v>
      </c>
      <c r="S64" s="33">
        <v>10</v>
      </c>
      <c r="T64" s="62" t="s">
        <v>418</v>
      </c>
      <c r="U64" s="62">
        <v>45471.6708333333</v>
      </c>
      <c r="V64" s="35"/>
      <c r="W64" s="35"/>
      <c r="X64" s="40"/>
      <c r="Y64" s="40"/>
      <c r="Z64" s="38"/>
      <c r="AA64" s="34" t="s">
        <v>419</v>
      </c>
      <c r="AB64" s="34" t="s">
        <v>417</v>
      </c>
      <c r="AC64" s="67" t="s">
        <v>420</v>
      </c>
      <c r="AD64" s="67" t="s">
        <v>421</v>
      </c>
      <c r="AE64" s="69"/>
      <c r="AF64" s="67" t="s">
        <v>132</v>
      </c>
      <c r="AG64" s="67" t="s">
        <v>422</v>
      </c>
    </row>
    <row r="65" ht="409.5" spans="1:33">
      <c r="A65" s="33">
        <v>2308</v>
      </c>
      <c r="B65" s="33" t="s">
        <v>117</v>
      </c>
      <c r="C65" s="33" t="s">
        <v>118</v>
      </c>
      <c r="D65" s="33" t="s">
        <v>145</v>
      </c>
      <c r="E65" s="33" t="s">
        <v>146</v>
      </c>
      <c r="F65" s="33" t="s">
        <v>423</v>
      </c>
      <c r="G65" s="33" t="s">
        <v>122</v>
      </c>
      <c r="H65" s="33" t="s">
        <v>123</v>
      </c>
      <c r="I65" s="100">
        <v>0</v>
      </c>
      <c r="J65" s="100">
        <v>0</v>
      </c>
      <c r="K65" s="100">
        <v>9</v>
      </c>
      <c r="L65" s="219">
        <v>45474</v>
      </c>
      <c r="M65" s="219">
        <v>45504</v>
      </c>
      <c r="N65" s="33" t="s">
        <v>124</v>
      </c>
      <c r="O65" s="48" t="s">
        <v>125</v>
      </c>
      <c r="P65" s="29" t="s">
        <v>396</v>
      </c>
      <c r="Q65" s="29" t="s">
        <v>411</v>
      </c>
      <c r="R65" s="29" t="s">
        <v>80</v>
      </c>
      <c r="S65" s="33">
        <v>9</v>
      </c>
      <c r="T65" s="62" t="s">
        <v>418</v>
      </c>
      <c r="U65" s="62">
        <v>45471.6708333333</v>
      </c>
      <c r="V65" s="35"/>
      <c r="W65" s="35"/>
      <c r="X65" s="40"/>
      <c r="Y65" s="40"/>
      <c r="Z65" s="38"/>
      <c r="AA65" s="34" t="s">
        <v>419</v>
      </c>
      <c r="AB65" s="34" t="s">
        <v>423</v>
      </c>
      <c r="AC65" s="67" t="s">
        <v>420</v>
      </c>
      <c r="AD65" s="67" t="s">
        <v>421</v>
      </c>
      <c r="AE65" s="69"/>
      <c r="AF65" s="67" t="s">
        <v>132</v>
      </c>
      <c r="AG65" s="67" t="s">
        <v>422</v>
      </c>
    </row>
    <row r="66" ht="409.5" spans="1:33">
      <c r="A66" s="33">
        <v>2321</v>
      </c>
      <c r="B66" s="33" t="s">
        <v>117</v>
      </c>
      <c r="C66" s="33" t="s">
        <v>118</v>
      </c>
      <c r="D66" s="33" t="s">
        <v>145</v>
      </c>
      <c r="E66" s="33" t="s">
        <v>146</v>
      </c>
      <c r="F66" s="33" t="s">
        <v>424</v>
      </c>
      <c r="G66" s="33" t="s">
        <v>122</v>
      </c>
      <c r="H66" s="33" t="s">
        <v>123</v>
      </c>
      <c r="I66" s="100">
        <v>36</v>
      </c>
      <c r="J66" s="100">
        <v>120</v>
      </c>
      <c r="K66" s="100">
        <v>38</v>
      </c>
      <c r="L66" s="219">
        <v>45444</v>
      </c>
      <c r="M66" s="219">
        <v>45473</v>
      </c>
      <c r="N66" s="33" t="s">
        <v>124</v>
      </c>
      <c r="O66" s="48" t="s">
        <v>125</v>
      </c>
      <c r="P66" s="29" t="s">
        <v>396</v>
      </c>
      <c r="Q66" s="29" t="s">
        <v>425</v>
      </c>
      <c r="R66" s="29" t="s">
        <v>80</v>
      </c>
      <c r="S66" s="33">
        <v>74</v>
      </c>
      <c r="T66" s="62" t="s">
        <v>426</v>
      </c>
      <c r="U66" s="62">
        <v>45327.5</v>
      </c>
      <c r="V66" s="35"/>
      <c r="W66" s="35"/>
      <c r="X66" s="40"/>
      <c r="Y66" s="40"/>
      <c r="Z66" s="38"/>
      <c r="AA66" s="34" t="s">
        <v>427</v>
      </c>
      <c r="AB66" s="34" t="s">
        <v>424</v>
      </c>
      <c r="AC66" s="67" t="s">
        <v>428</v>
      </c>
      <c r="AD66" s="67" t="s">
        <v>429</v>
      </c>
      <c r="AE66" s="69"/>
      <c r="AF66" s="67" t="s">
        <v>132</v>
      </c>
      <c r="AG66" s="67" t="s">
        <v>153</v>
      </c>
    </row>
    <row r="67" ht="409.5" spans="1:33">
      <c r="A67" s="33">
        <v>2322</v>
      </c>
      <c r="B67" s="33" t="s">
        <v>117</v>
      </c>
      <c r="C67" s="33" t="s">
        <v>118</v>
      </c>
      <c r="D67" s="33" t="s">
        <v>145</v>
      </c>
      <c r="E67" s="33" t="s">
        <v>146</v>
      </c>
      <c r="F67" s="33" t="s">
        <v>430</v>
      </c>
      <c r="G67" s="33" t="s">
        <v>122</v>
      </c>
      <c r="H67" s="33" t="s">
        <v>123</v>
      </c>
      <c r="I67" s="100">
        <v>0</v>
      </c>
      <c r="J67" s="100">
        <v>0</v>
      </c>
      <c r="K67" s="100">
        <v>2</v>
      </c>
      <c r="L67" s="219">
        <v>45444</v>
      </c>
      <c r="M67" s="219">
        <v>45473</v>
      </c>
      <c r="N67" s="33" t="s">
        <v>124</v>
      </c>
      <c r="O67" s="48" t="s">
        <v>125</v>
      </c>
      <c r="P67" s="29" t="s">
        <v>396</v>
      </c>
      <c r="Q67" s="29" t="s">
        <v>425</v>
      </c>
      <c r="R67" s="29" t="s">
        <v>80</v>
      </c>
      <c r="S67" s="33">
        <v>2</v>
      </c>
      <c r="T67" s="62" t="s">
        <v>431</v>
      </c>
      <c r="U67" s="62">
        <v>45443.434837963</v>
      </c>
      <c r="V67" s="35"/>
      <c r="W67" s="35"/>
      <c r="X67" s="40"/>
      <c r="Y67" s="40"/>
      <c r="Z67" s="38"/>
      <c r="AA67" s="34" t="s">
        <v>432</v>
      </c>
      <c r="AB67" s="34" t="s">
        <v>430</v>
      </c>
      <c r="AC67" s="67" t="s">
        <v>433</v>
      </c>
      <c r="AD67" s="67" t="s">
        <v>434</v>
      </c>
      <c r="AE67" s="69"/>
      <c r="AF67" s="67" t="s">
        <v>132</v>
      </c>
      <c r="AG67" s="67" t="s">
        <v>435</v>
      </c>
    </row>
    <row r="68" ht="409.5" spans="1:33">
      <c r="A68" s="33">
        <v>2335</v>
      </c>
      <c r="B68" s="33" t="s">
        <v>117</v>
      </c>
      <c r="C68" s="33" t="s">
        <v>118</v>
      </c>
      <c r="D68" s="33" t="s">
        <v>145</v>
      </c>
      <c r="E68" s="33" t="s">
        <v>146</v>
      </c>
      <c r="F68" s="33" t="s">
        <v>436</v>
      </c>
      <c r="G68" s="33" t="s">
        <v>122</v>
      </c>
      <c r="H68" s="33" t="s">
        <v>123</v>
      </c>
      <c r="I68" s="100">
        <v>33</v>
      </c>
      <c r="J68" s="100">
        <v>111</v>
      </c>
      <c r="K68" s="100">
        <v>22</v>
      </c>
      <c r="L68" s="219">
        <v>45444</v>
      </c>
      <c r="M68" s="219">
        <v>45473</v>
      </c>
      <c r="N68" s="33" t="s">
        <v>124</v>
      </c>
      <c r="O68" s="48" t="s">
        <v>125</v>
      </c>
      <c r="P68" s="29" t="s">
        <v>396</v>
      </c>
      <c r="Q68" s="29" t="s">
        <v>425</v>
      </c>
      <c r="R68" s="29" t="s">
        <v>80</v>
      </c>
      <c r="S68" s="33">
        <v>55</v>
      </c>
      <c r="T68" s="62" t="s">
        <v>437</v>
      </c>
      <c r="U68" s="62">
        <v>45327.5</v>
      </c>
      <c r="V68" s="35"/>
      <c r="W68" s="35"/>
      <c r="X68" s="40"/>
      <c r="Y68" s="40"/>
      <c r="Z68" s="38"/>
      <c r="AA68" s="34" t="s">
        <v>438</v>
      </c>
      <c r="AB68" s="34" t="s">
        <v>436</v>
      </c>
      <c r="AC68" s="67" t="s">
        <v>439</v>
      </c>
      <c r="AD68" s="67" t="s">
        <v>440</v>
      </c>
      <c r="AE68" s="69"/>
      <c r="AF68" s="67" t="s">
        <v>132</v>
      </c>
      <c r="AG68" s="67" t="s">
        <v>153</v>
      </c>
    </row>
    <row r="69" ht="409.5" spans="1:33">
      <c r="A69" s="33">
        <v>2348</v>
      </c>
      <c r="B69" s="33" t="s">
        <v>117</v>
      </c>
      <c r="C69" s="33" t="s">
        <v>118</v>
      </c>
      <c r="D69" s="33" t="s">
        <v>145</v>
      </c>
      <c r="E69" s="33" t="s">
        <v>146</v>
      </c>
      <c r="F69" s="33" t="s">
        <v>441</v>
      </c>
      <c r="G69" s="33" t="s">
        <v>122</v>
      </c>
      <c r="H69" s="33" t="s">
        <v>123</v>
      </c>
      <c r="I69" s="100">
        <v>39</v>
      </c>
      <c r="J69" s="100">
        <v>132</v>
      </c>
      <c r="K69" s="100">
        <v>39</v>
      </c>
      <c r="L69" s="219">
        <v>45444</v>
      </c>
      <c r="M69" s="219">
        <v>45473</v>
      </c>
      <c r="N69" s="33" t="s">
        <v>124</v>
      </c>
      <c r="O69" s="48" t="s">
        <v>125</v>
      </c>
      <c r="P69" s="29" t="s">
        <v>396</v>
      </c>
      <c r="Q69" s="29" t="s">
        <v>442</v>
      </c>
      <c r="R69" s="29" t="s">
        <v>80</v>
      </c>
      <c r="S69" s="33">
        <v>78</v>
      </c>
      <c r="T69" s="62" t="s">
        <v>443</v>
      </c>
      <c r="U69" s="62">
        <v>45327.5</v>
      </c>
      <c r="V69" s="35"/>
      <c r="W69" s="35"/>
      <c r="X69" s="40"/>
      <c r="Y69" s="40"/>
      <c r="Z69" s="38"/>
      <c r="AA69" s="34" t="s">
        <v>444</v>
      </c>
      <c r="AB69" s="34" t="s">
        <v>441</v>
      </c>
      <c r="AC69" s="67" t="s">
        <v>445</v>
      </c>
      <c r="AD69" s="67" t="s">
        <v>446</v>
      </c>
      <c r="AE69" s="69"/>
      <c r="AF69" s="67" t="s">
        <v>132</v>
      </c>
      <c r="AG69" s="67" t="s">
        <v>153</v>
      </c>
    </row>
    <row r="70" ht="409.5" spans="1:33">
      <c r="A70" s="33">
        <v>2349</v>
      </c>
      <c r="B70" s="33" t="s">
        <v>117</v>
      </c>
      <c r="C70" s="33" t="s">
        <v>118</v>
      </c>
      <c r="D70" s="33" t="s">
        <v>145</v>
      </c>
      <c r="E70" s="33" t="s">
        <v>146</v>
      </c>
      <c r="F70" s="33" t="s">
        <v>447</v>
      </c>
      <c r="G70" s="33" t="s">
        <v>122</v>
      </c>
      <c r="H70" s="33" t="s">
        <v>123</v>
      </c>
      <c r="I70" s="100">
        <v>0</v>
      </c>
      <c r="J70" s="100">
        <v>0</v>
      </c>
      <c r="K70" s="100">
        <v>2</v>
      </c>
      <c r="L70" s="219">
        <v>45444</v>
      </c>
      <c r="M70" s="219">
        <v>45473</v>
      </c>
      <c r="N70" s="33" t="s">
        <v>124</v>
      </c>
      <c r="O70" s="48" t="s">
        <v>125</v>
      </c>
      <c r="P70" s="29" t="s">
        <v>396</v>
      </c>
      <c r="Q70" s="29" t="s">
        <v>442</v>
      </c>
      <c r="R70" s="29" t="s">
        <v>80</v>
      </c>
      <c r="S70" s="33">
        <v>2</v>
      </c>
      <c r="T70" s="62" t="s">
        <v>448</v>
      </c>
      <c r="U70" s="62">
        <v>45443.434837963</v>
      </c>
      <c r="V70" s="35"/>
      <c r="W70" s="35"/>
      <c r="X70" s="40"/>
      <c r="Y70" s="40"/>
      <c r="Z70" s="38"/>
      <c r="AA70" s="34" t="s">
        <v>449</v>
      </c>
      <c r="AB70" s="34" t="s">
        <v>447</v>
      </c>
      <c r="AC70" s="67" t="s">
        <v>450</v>
      </c>
      <c r="AD70" s="67" t="s">
        <v>451</v>
      </c>
      <c r="AE70" s="69"/>
      <c r="AF70" s="67" t="s">
        <v>132</v>
      </c>
      <c r="AG70" s="67" t="s">
        <v>435</v>
      </c>
    </row>
    <row r="71" ht="409.5" spans="1:33">
      <c r="A71" s="33">
        <v>2362</v>
      </c>
      <c r="B71" s="33" t="s">
        <v>117</v>
      </c>
      <c r="C71" s="33" t="s">
        <v>118</v>
      </c>
      <c r="D71" s="33" t="s">
        <v>145</v>
      </c>
      <c r="E71" s="217" t="s">
        <v>452</v>
      </c>
      <c r="F71" s="33" t="s">
        <v>453</v>
      </c>
      <c r="G71" s="33" t="s">
        <v>122</v>
      </c>
      <c r="H71" s="33" t="s">
        <v>123</v>
      </c>
      <c r="I71" s="100">
        <v>11</v>
      </c>
      <c r="J71" s="100">
        <v>63</v>
      </c>
      <c r="K71" s="100">
        <v>33</v>
      </c>
      <c r="L71" s="219">
        <v>45474</v>
      </c>
      <c r="M71" s="219">
        <v>45504</v>
      </c>
      <c r="N71" s="33" t="s">
        <v>124</v>
      </c>
      <c r="O71" s="48" t="s">
        <v>125</v>
      </c>
      <c r="P71" s="29" t="s">
        <v>396</v>
      </c>
      <c r="Q71" s="29" t="s">
        <v>454</v>
      </c>
      <c r="R71" s="29" t="s">
        <v>80</v>
      </c>
      <c r="S71" s="33">
        <v>44</v>
      </c>
      <c r="T71" s="62" t="s">
        <v>455</v>
      </c>
      <c r="U71" s="62">
        <v>45478.4819444444</v>
      </c>
      <c r="V71" s="35"/>
      <c r="W71" s="35"/>
      <c r="X71" s="40"/>
      <c r="Y71" s="40"/>
      <c r="Z71" s="38"/>
      <c r="AA71" s="34" t="s">
        <v>456</v>
      </c>
      <c r="AB71" s="34" t="s">
        <v>453</v>
      </c>
      <c r="AC71" s="67" t="s">
        <v>457</v>
      </c>
      <c r="AD71" s="67" t="s">
        <v>458</v>
      </c>
      <c r="AE71" s="67"/>
      <c r="AF71" s="67" t="s">
        <v>132</v>
      </c>
      <c r="AG71" s="67" t="s">
        <v>138</v>
      </c>
    </row>
    <row r="72" ht="409.5" spans="1:33">
      <c r="A72" s="217" t="s">
        <v>459</v>
      </c>
      <c r="B72" s="217" t="s">
        <v>117</v>
      </c>
      <c r="C72" s="217" t="s">
        <v>118</v>
      </c>
      <c r="D72" s="217" t="s">
        <v>145</v>
      </c>
      <c r="E72" s="217" t="s">
        <v>452</v>
      </c>
      <c r="F72" s="217" t="s">
        <v>453</v>
      </c>
      <c r="G72" s="217" t="s">
        <v>122</v>
      </c>
      <c r="H72" s="217" t="s">
        <v>123</v>
      </c>
      <c r="I72" s="217">
        <v>11</v>
      </c>
      <c r="J72" s="217">
        <v>63</v>
      </c>
      <c r="K72" s="217">
        <v>33</v>
      </c>
      <c r="L72" s="295">
        <v>45536</v>
      </c>
      <c r="M72" s="295">
        <v>45565</v>
      </c>
      <c r="N72" s="217" t="s">
        <v>124</v>
      </c>
      <c r="O72" s="144" t="s">
        <v>125</v>
      </c>
      <c r="P72" s="31" t="s">
        <v>396</v>
      </c>
      <c r="Q72" s="31" t="s">
        <v>454</v>
      </c>
      <c r="R72" s="31" t="s">
        <v>80</v>
      </c>
      <c r="S72" s="217">
        <v>44</v>
      </c>
      <c r="T72" s="297" t="s">
        <v>460</v>
      </c>
      <c r="U72" s="298">
        <v>45478.4819444444</v>
      </c>
      <c r="V72" s="31"/>
      <c r="W72" s="31"/>
      <c r="X72" s="31"/>
      <c r="Y72" s="31"/>
      <c r="Z72" s="217"/>
      <c r="AA72" s="67" t="s">
        <v>461</v>
      </c>
      <c r="AB72" s="69" t="s">
        <v>453</v>
      </c>
      <c r="AC72" s="67" t="s">
        <v>462</v>
      </c>
      <c r="AD72" s="67" t="s">
        <v>463</v>
      </c>
      <c r="AE72" s="67"/>
      <c r="AF72" s="67" t="s">
        <v>132</v>
      </c>
      <c r="AG72" s="67" t="s">
        <v>138</v>
      </c>
    </row>
    <row r="73" ht="409.5" spans="1:33">
      <c r="A73" s="33">
        <v>2375</v>
      </c>
      <c r="B73" s="33" t="s">
        <v>117</v>
      </c>
      <c r="C73" s="33" t="s">
        <v>118</v>
      </c>
      <c r="D73" s="33" t="s">
        <v>145</v>
      </c>
      <c r="E73" s="217" t="s">
        <v>452</v>
      </c>
      <c r="F73" s="33" t="s">
        <v>464</v>
      </c>
      <c r="G73" s="33" t="s">
        <v>122</v>
      </c>
      <c r="H73" s="33" t="s">
        <v>123</v>
      </c>
      <c r="I73" s="100">
        <v>11</v>
      </c>
      <c r="J73" s="100">
        <v>63</v>
      </c>
      <c r="K73" s="100">
        <v>33</v>
      </c>
      <c r="L73" s="219">
        <v>45474</v>
      </c>
      <c r="M73" s="219">
        <v>45504</v>
      </c>
      <c r="N73" s="33" t="s">
        <v>124</v>
      </c>
      <c r="O73" s="48" t="s">
        <v>125</v>
      </c>
      <c r="P73" s="29" t="s">
        <v>396</v>
      </c>
      <c r="Q73" s="29" t="s">
        <v>454</v>
      </c>
      <c r="R73" s="29" t="s">
        <v>80</v>
      </c>
      <c r="S73" s="33">
        <v>44</v>
      </c>
      <c r="T73" s="290" t="s">
        <v>455</v>
      </c>
      <c r="U73" s="291">
        <v>45478.4819444444</v>
      </c>
      <c r="V73" s="29"/>
      <c r="W73" s="29"/>
      <c r="X73" s="29"/>
      <c r="Y73" s="29"/>
      <c r="Z73" s="33"/>
      <c r="AA73" s="67" t="s">
        <v>456</v>
      </c>
      <c r="AB73" s="69" t="s">
        <v>464</v>
      </c>
      <c r="AC73" s="67" t="s">
        <v>457</v>
      </c>
      <c r="AD73" s="67" t="s">
        <v>458</v>
      </c>
      <c r="AE73" s="67"/>
      <c r="AF73" s="67" t="s">
        <v>132</v>
      </c>
      <c r="AG73" s="67" t="s">
        <v>138</v>
      </c>
    </row>
    <row r="74" ht="409.5" spans="1:33">
      <c r="A74" s="217" t="s">
        <v>459</v>
      </c>
      <c r="B74" s="217" t="s">
        <v>117</v>
      </c>
      <c r="C74" s="217" t="s">
        <v>118</v>
      </c>
      <c r="D74" s="217" t="s">
        <v>145</v>
      </c>
      <c r="E74" s="217" t="s">
        <v>452</v>
      </c>
      <c r="F74" s="217" t="s">
        <v>464</v>
      </c>
      <c r="G74" s="217" t="s">
        <v>122</v>
      </c>
      <c r="H74" s="217" t="s">
        <v>123</v>
      </c>
      <c r="I74" s="217">
        <v>11</v>
      </c>
      <c r="J74" s="217">
        <v>63</v>
      </c>
      <c r="K74" s="217">
        <v>33</v>
      </c>
      <c r="L74" s="295">
        <v>45536</v>
      </c>
      <c r="M74" s="295">
        <v>45565</v>
      </c>
      <c r="N74" s="217" t="s">
        <v>124</v>
      </c>
      <c r="O74" s="144" t="s">
        <v>125</v>
      </c>
      <c r="P74" s="31" t="s">
        <v>396</v>
      </c>
      <c r="Q74" s="31" t="s">
        <v>454</v>
      </c>
      <c r="R74" s="31" t="s">
        <v>80</v>
      </c>
      <c r="S74" s="217">
        <v>44</v>
      </c>
      <c r="T74" s="297" t="s">
        <v>460</v>
      </c>
      <c r="U74" s="298">
        <v>45478.4819444444</v>
      </c>
      <c r="V74" s="31"/>
      <c r="W74" s="31"/>
      <c r="X74" s="31"/>
      <c r="Y74" s="31"/>
      <c r="Z74" s="217"/>
      <c r="AA74" s="67" t="s">
        <v>461</v>
      </c>
      <c r="AB74" s="69" t="s">
        <v>464</v>
      </c>
      <c r="AC74" s="67" t="s">
        <v>462</v>
      </c>
      <c r="AD74" s="67" t="s">
        <v>463</v>
      </c>
      <c r="AE74" s="67"/>
      <c r="AF74" s="67" t="s">
        <v>132</v>
      </c>
      <c r="AG74" s="67" t="s">
        <v>138</v>
      </c>
    </row>
    <row r="75" ht="409.5" spans="1:33">
      <c r="A75" s="33">
        <v>2388</v>
      </c>
      <c r="B75" s="33" t="s">
        <v>117</v>
      </c>
      <c r="C75" s="33" t="s">
        <v>118</v>
      </c>
      <c r="D75" s="33" t="s">
        <v>145</v>
      </c>
      <c r="E75" s="217" t="s">
        <v>146</v>
      </c>
      <c r="F75" s="33" t="s">
        <v>465</v>
      </c>
      <c r="G75" s="33" t="s">
        <v>122</v>
      </c>
      <c r="H75" s="33" t="s">
        <v>123</v>
      </c>
      <c r="I75" s="100">
        <v>15</v>
      </c>
      <c r="J75" s="100">
        <v>48</v>
      </c>
      <c r="K75" s="100">
        <v>22</v>
      </c>
      <c r="L75" s="219">
        <v>45474</v>
      </c>
      <c r="M75" s="219">
        <v>45504</v>
      </c>
      <c r="N75" s="33" t="s">
        <v>124</v>
      </c>
      <c r="O75" s="48" t="s">
        <v>125</v>
      </c>
      <c r="P75" s="29" t="s">
        <v>396</v>
      </c>
      <c r="Q75" s="29" t="s">
        <v>466</v>
      </c>
      <c r="R75" s="29" t="s">
        <v>80</v>
      </c>
      <c r="S75" s="33">
        <v>37</v>
      </c>
      <c r="T75" s="62" t="s">
        <v>467</v>
      </c>
      <c r="U75" s="62">
        <v>45323.4645833333</v>
      </c>
      <c r="V75" s="35"/>
      <c r="W75" s="35"/>
      <c r="X75" s="40"/>
      <c r="Y75" s="40"/>
      <c r="Z75" s="38"/>
      <c r="AA75" s="34" t="s">
        <v>468</v>
      </c>
      <c r="AB75" s="34" t="s">
        <v>465</v>
      </c>
      <c r="AC75" s="67" t="s">
        <v>469</v>
      </c>
      <c r="AD75" s="67" t="s">
        <v>458</v>
      </c>
      <c r="AE75" s="69"/>
      <c r="AF75" s="67" t="s">
        <v>132</v>
      </c>
      <c r="AG75" s="67" t="s">
        <v>153</v>
      </c>
    </row>
    <row r="76" ht="409.5" spans="1:33">
      <c r="A76" s="33">
        <v>2401</v>
      </c>
      <c r="B76" s="33" t="s">
        <v>117</v>
      </c>
      <c r="C76" s="33" t="s">
        <v>118</v>
      </c>
      <c r="D76" s="33" t="s">
        <v>145</v>
      </c>
      <c r="E76" s="217" t="s">
        <v>146</v>
      </c>
      <c r="F76" s="33" t="s">
        <v>470</v>
      </c>
      <c r="G76" s="33" t="s">
        <v>122</v>
      </c>
      <c r="H76" s="33" t="s">
        <v>123</v>
      </c>
      <c r="I76" s="100">
        <v>15</v>
      </c>
      <c r="J76" s="100">
        <v>48</v>
      </c>
      <c r="K76" s="100">
        <v>22</v>
      </c>
      <c r="L76" s="219">
        <v>45474</v>
      </c>
      <c r="M76" s="219">
        <v>45504</v>
      </c>
      <c r="N76" s="33" t="s">
        <v>124</v>
      </c>
      <c r="O76" s="48" t="s">
        <v>125</v>
      </c>
      <c r="P76" s="29" t="s">
        <v>396</v>
      </c>
      <c r="Q76" s="29" t="s">
        <v>466</v>
      </c>
      <c r="R76" s="29" t="s">
        <v>80</v>
      </c>
      <c r="S76" s="33">
        <v>37</v>
      </c>
      <c r="T76" s="62" t="s">
        <v>471</v>
      </c>
      <c r="U76" s="62">
        <v>45323.4645833333</v>
      </c>
      <c r="V76" s="35"/>
      <c r="W76" s="35"/>
      <c r="X76" s="40"/>
      <c r="Y76" s="40"/>
      <c r="Z76" s="38"/>
      <c r="AA76" s="34" t="s">
        <v>472</v>
      </c>
      <c r="AB76" s="34" t="s">
        <v>470</v>
      </c>
      <c r="AC76" s="67" t="s">
        <v>473</v>
      </c>
      <c r="AD76" s="67" t="s">
        <v>458</v>
      </c>
      <c r="AE76" s="69"/>
      <c r="AF76" s="67" t="s">
        <v>132</v>
      </c>
      <c r="AG76" s="67" t="s">
        <v>153</v>
      </c>
    </row>
    <row r="77" ht="409.5" spans="1:33">
      <c r="A77" s="33">
        <v>2414</v>
      </c>
      <c r="B77" s="33" t="s">
        <v>117</v>
      </c>
      <c r="C77" s="33" t="s">
        <v>118</v>
      </c>
      <c r="D77" s="33" t="s">
        <v>145</v>
      </c>
      <c r="E77" s="33" t="s">
        <v>146</v>
      </c>
      <c r="F77" s="33" t="s">
        <v>474</v>
      </c>
      <c r="G77" s="33" t="s">
        <v>122</v>
      </c>
      <c r="H77" s="33" t="s">
        <v>123</v>
      </c>
      <c r="I77" s="100">
        <v>1</v>
      </c>
      <c r="J77" s="100">
        <v>3</v>
      </c>
      <c r="K77" s="100">
        <v>12</v>
      </c>
      <c r="L77" s="219">
        <v>45505</v>
      </c>
      <c r="M77" s="219">
        <v>45535</v>
      </c>
      <c r="N77" s="33" t="s">
        <v>124</v>
      </c>
      <c r="O77" s="48" t="s">
        <v>125</v>
      </c>
      <c r="P77" s="29" t="s">
        <v>396</v>
      </c>
      <c r="Q77" s="29" t="s">
        <v>442</v>
      </c>
      <c r="R77" s="29" t="s">
        <v>80</v>
      </c>
      <c r="S77" s="33">
        <v>13</v>
      </c>
      <c r="T77" s="62" t="s">
        <v>475</v>
      </c>
      <c r="U77" s="62">
        <v>45326.4895833333</v>
      </c>
      <c r="V77" s="35"/>
      <c r="W77" s="35"/>
      <c r="X77" s="40"/>
      <c r="Y77" s="40"/>
      <c r="Z77" s="38"/>
      <c r="AA77" s="34" t="s">
        <v>476</v>
      </c>
      <c r="AB77" s="34" t="s">
        <v>474</v>
      </c>
      <c r="AC77" s="67" t="s">
        <v>477</v>
      </c>
      <c r="AD77" s="67" t="s">
        <v>478</v>
      </c>
      <c r="AE77" s="69"/>
      <c r="AF77" s="67" t="s">
        <v>132</v>
      </c>
      <c r="AG77" s="67" t="s">
        <v>153</v>
      </c>
    </row>
    <row r="78" ht="409.5" spans="1:33">
      <c r="A78" s="33">
        <v>2427</v>
      </c>
      <c r="B78" s="33" t="s">
        <v>117</v>
      </c>
      <c r="C78" s="33" t="s">
        <v>118</v>
      </c>
      <c r="D78" s="33" t="s">
        <v>145</v>
      </c>
      <c r="E78" s="33" t="s">
        <v>250</v>
      </c>
      <c r="F78" s="33" t="s">
        <v>479</v>
      </c>
      <c r="G78" s="33" t="s">
        <v>122</v>
      </c>
      <c r="H78" s="33" t="s">
        <v>123</v>
      </c>
      <c r="I78" s="100">
        <v>21</v>
      </c>
      <c r="J78" s="100">
        <v>63</v>
      </c>
      <c r="K78" s="100">
        <v>32</v>
      </c>
      <c r="L78" s="219">
        <v>45505</v>
      </c>
      <c r="M78" s="219">
        <v>45535</v>
      </c>
      <c r="N78" s="33" t="s">
        <v>124</v>
      </c>
      <c r="O78" s="48" t="s">
        <v>125</v>
      </c>
      <c r="P78" s="29" t="s">
        <v>396</v>
      </c>
      <c r="Q78" s="29" t="s">
        <v>480</v>
      </c>
      <c r="R78" s="29" t="s">
        <v>80</v>
      </c>
      <c r="S78" s="33">
        <v>53</v>
      </c>
      <c r="T78" s="62" t="s">
        <v>481</v>
      </c>
      <c r="U78" s="62">
        <v>45324.5361111111</v>
      </c>
      <c r="V78" s="35"/>
      <c r="W78" s="35"/>
      <c r="X78" s="40"/>
      <c r="Y78" s="40"/>
      <c r="Z78" s="38"/>
      <c r="AA78" s="34" t="s">
        <v>482</v>
      </c>
      <c r="AB78" s="34" t="s">
        <v>479</v>
      </c>
      <c r="AC78" s="67" t="s">
        <v>483</v>
      </c>
      <c r="AD78" s="67" t="s">
        <v>484</v>
      </c>
      <c r="AE78" s="69"/>
      <c r="AF78" s="67" t="s">
        <v>132</v>
      </c>
      <c r="AG78" s="67" t="s">
        <v>153</v>
      </c>
    </row>
    <row r="79" ht="409.5" spans="1:33">
      <c r="A79" s="33">
        <v>2440</v>
      </c>
      <c r="B79" s="33" t="s">
        <v>117</v>
      </c>
      <c r="C79" s="33" t="s">
        <v>118</v>
      </c>
      <c r="D79" s="33" t="s">
        <v>145</v>
      </c>
      <c r="E79" s="33" t="s">
        <v>250</v>
      </c>
      <c r="F79" s="33" t="s">
        <v>485</v>
      </c>
      <c r="G79" s="33" t="s">
        <v>122</v>
      </c>
      <c r="H79" s="33" t="s">
        <v>123</v>
      </c>
      <c r="I79" s="100">
        <v>21</v>
      </c>
      <c r="J79" s="100">
        <v>63</v>
      </c>
      <c r="K79" s="100">
        <v>36</v>
      </c>
      <c r="L79" s="219">
        <v>45505</v>
      </c>
      <c r="M79" s="219">
        <v>45535</v>
      </c>
      <c r="N79" s="33" t="s">
        <v>124</v>
      </c>
      <c r="O79" s="48" t="s">
        <v>125</v>
      </c>
      <c r="P79" s="29" t="s">
        <v>396</v>
      </c>
      <c r="Q79" s="29" t="s">
        <v>480</v>
      </c>
      <c r="R79" s="29" t="s">
        <v>80</v>
      </c>
      <c r="S79" s="33">
        <v>57</v>
      </c>
      <c r="T79" s="62" t="s">
        <v>486</v>
      </c>
      <c r="U79" s="62">
        <v>45327.5</v>
      </c>
      <c r="V79" s="35"/>
      <c r="W79" s="35"/>
      <c r="X79" s="40"/>
      <c r="Y79" s="40"/>
      <c r="Z79" s="38"/>
      <c r="AA79" s="34" t="s">
        <v>487</v>
      </c>
      <c r="AB79" s="34" t="s">
        <v>485</v>
      </c>
      <c r="AC79" s="67" t="s">
        <v>488</v>
      </c>
      <c r="AD79" s="67" t="s">
        <v>489</v>
      </c>
      <c r="AE79" s="69"/>
      <c r="AF79" s="67" t="s">
        <v>132</v>
      </c>
      <c r="AG79" s="67" t="s">
        <v>153</v>
      </c>
    </row>
    <row r="80" ht="409.5" spans="1:33">
      <c r="A80" s="33">
        <v>2441</v>
      </c>
      <c r="B80" s="33" t="s">
        <v>117</v>
      </c>
      <c r="C80" s="33" t="s">
        <v>118</v>
      </c>
      <c r="D80" s="33" t="s">
        <v>145</v>
      </c>
      <c r="E80" s="33" t="s">
        <v>250</v>
      </c>
      <c r="F80" s="33" t="s">
        <v>490</v>
      </c>
      <c r="G80" s="33" t="s">
        <v>122</v>
      </c>
      <c r="H80" s="33" t="s">
        <v>123</v>
      </c>
      <c r="I80" s="100">
        <v>0</v>
      </c>
      <c r="J80" s="100">
        <v>0</v>
      </c>
      <c r="K80" s="100">
        <v>2</v>
      </c>
      <c r="L80" s="219">
        <v>45505</v>
      </c>
      <c r="M80" s="219">
        <v>45535</v>
      </c>
      <c r="N80" s="33" t="s">
        <v>124</v>
      </c>
      <c r="O80" s="48" t="s">
        <v>125</v>
      </c>
      <c r="P80" s="29" t="s">
        <v>396</v>
      </c>
      <c r="Q80" s="29" t="s">
        <v>480</v>
      </c>
      <c r="R80" s="29" t="s">
        <v>80</v>
      </c>
      <c r="S80" s="33">
        <v>2</v>
      </c>
      <c r="T80" s="62" t="s">
        <v>491</v>
      </c>
      <c r="U80" s="62">
        <v>45471.6680555556</v>
      </c>
      <c r="V80" s="35"/>
      <c r="W80" s="35"/>
      <c r="X80" s="40"/>
      <c r="Y80" s="40"/>
      <c r="Z80" s="38"/>
      <c r="AA80" s="34" t="s">
        <v>492</v>
      </c>
      <c r="AB80" s="34" t="s">
        <v>490</v>
      </c>
      <c r="AC80" s="67" t="s">
        <v>493</v>
      </c>
      <c r="AD80" s="67" t="s">
        <v>494</v>
      </c>
      <c r="AE80" s="69"/>
      <c r="AF80" s="67" t="s">
        <v>132</v>
      </c>
      <c r="AG80" s="67" t="s">
        <v>422</v>
      </c>
    </row>
    <row r="81" ht="409.5" spans="1:33">
      <c r="A81" s="33">
        <v>2442</v>
      </c>
      <c r="B81" s="33" t="s">
        <v>117</v>
      </c>
      <c r="C81" s="33" t="s">
        <v>118</v>
      </c>
      <c r="D81" s="33" t="s">
        <v>145</v>
      </c>
      <c r="E81" s="33" t="s">
        <v>250</v>
      </c>
      <c r="F81" s="33" t="s">
        <v>495</v>
      </c>
      <c r="G81" s="33" t="s">
        <v>122</v>
      </c>
      <c r="H81" s="33" t="s">
        <v>123</v>
      </c>
      <c r="I81" s="100">
        <v>0</v>
      </c>
      <c r="J81" s="100">
        <v>0</v>
      </c>
      <c r="K81" s="100">
        <v>2</v>
      </c>
      <c r="L81" s="219">
        <v>45505</v>
      </c>
      <c r="M81" s="219">
        <v>45535</v>
      </c>
      <c r="N81" s="33" t="s">
        <v>124</v>
      </c>
      <c r="O81" s="48" t="s">
        <v>125</v>
      </c>
      <c r="P81" s="29" t="s">
        <v>396</v>
      </c>
      <c r="Q81" s="29" t="s">
        <v>480</v>
      </c>
      <c r="R81" s="29" t="s">
        <v>80</v>
      </c>
      <c r="S81" s="33">
        <v>2</v>
      </c>
      <c r="T81" s="62" t="s">
        <v>491</v>
      </c>
      <c r="U81" s="62">
        <v>45471.6680555556</v>
      </c>
      <c r="V81" s="35"/>
      <c r="W81" s="35"/>
      <c r="X81" s="40"/>
      <c r="Y81" s="40"/>
      <c r="Z81" s="38"/>
      <c r="AA81" s="34" t="s">
        <v>492</v>
      </c>
      <c r="AB81" s="34" t="s">
        <v>495</v>
      </c>
      <c r="AC81" s="67" t="s">
        <v>493</v>
      </c>
      <c r="AD81" s="67" t="s">
        <v>494</v>
      </c>
      <c r="AE81" s="69"/>
      <c r="AF81" s="67" t="s">
        <v>132</v>
      </c>
      <c r="AG81" s="67" t="s">
        <v>422</v>
      </c>
    </row>
    <row r="82" ht="409.5" spans="1:33">
      <c r="A82" s="33">
        <v>2467</v>
      </c>
      <c r="B82" s="33" t="s">
        <v>117</v>
      </c>
      <c r="C82" s="33" t="s">
        <v>118</v>
      </c>
      <c r="D82" s="33" t="s">
        <v>145</v>
      </c>
      <c r="E82" s="33" t="s">
        <v>250</v>
      </c>
      <c r="F82" s="33" t="s">
        <v>496</v>
      </c>
      <c r="G82" s="33" t="s">
        <v>122</v>
      </c>
      <c r="H82" s="33" t="s">
        <v>123</v>
      </c>
      <c r="I82" s="100">
        <v>0</v>
      </c>
      <c r="J82" s="100">
        <v>0</v>
      </c>
      <c r="K82" s="100">
        <v>4</v>
      </c>
      <c r="L82" s="219">
        <v>45505</v>
      </c>
      <c r="M82" s="219">
        <v>45535</v>
      </c>
      <c r="N82" s="33" t="s">
        <v>124</v>
      </c>
      <c r="O82" s="48" t="s">
        <v>125</v>
      </c>
      <c r="P82" s="29" t="s">
        <v>396</v>
      </c>
      <c r="Q82" s="29" t="s">
        <v>480</v>
      </c>
      <c r="R82" s="29" t="s">
        <v>80</v>
      </c>
      <c r="S82" s="33">
        <v>4</v>
      </c>
      <c r="T82" s="62" t="s">
        <v>497</v>
      </c>
      <c r="U82" s="62">
        <v>45471.6680555556</v>
      </c>
      <c r="V82" s="35"/>
      <c r="W82" s="35"/>
      <c r="X82" s="40"/>
      <c r="Y82" s="40"/>
      <c r="Z82" s="38"/>
      <c r="AA82" s="34" t="s">
        <v>498</v>
      </c>
      <c r="AB82" s="34" t="s">
        <v>496</v>
      </c>
      <c r="AC82" s="67" t="s">
        <v>499</v>
      </c>
      <c r="AD82" s="67" t="s">
        <v>500</v>
      </c>
      <c r="AE82" s="69"/>
      <c r="AF82" s="67" t="s">
        <v>132</v>
      </c>
      <c r="AG82" s="67" t="s">
        <v>422</v>
      </c>
    </row>
    <row r="83" ht="409.5" spans="1:33">
      <c r="A83" s="33">
        <v>2480</v>
      </c>
      <c r="B83" s="33" t="s">
        <v>117</v>
      </c>
      <c r="C83" s="33" t="s">
        <v>118</v>
      </c>
      <c r="D83" s="33" t="s">
        <v>145</v>
      </c>
      <c r="E83" s="33" t="s">
        <v>146</v>
      </c>
      <c r="F83" s="33" t="s">
        <v>501</v>
      </c>
      <c r="G83" s="33" t="s">
        <v>122</v>
      </c>
      <c r="H83" s="33" t="s">
        <v>123</v>
      </c>
      <c r="I83" s="100">
        <v>2</v>
      </c>
      <c r="J83" s="100">
        <v>6</v>
      </c>
      <c r="K83" s="100">
        <v>14</v>
      </c>
      <c r="L83" s="219">
        <v>45444</v>
      </c>
      <c r="M83" s="219">
        <v>45473</v>
      </c>
      <c r="N83" s="33" t="s">
        <v>124</v>
      </c>
      <c r="O83" s="48" t="s">
        <v>125</v>
      </c>
      <c r="P83" s="29" t="s">
        <v>396</v>
      </c>
      <c r="Q83" s="29" t="s">
        <v>502</v>
      </c>
      <c r="R83" s="29" t="s">
        <v>80</v>
      </c>
      <c r="S83" s="33">
        <v>16</v>
      </c>
      <c r="T83" s="62" t="s">
        <v>503</v>
      </c>
      <c r="U83" s="62">
        <v>45327.5</v>
      </c>
      <c r="V83" s="35"/>
      <c r="W83" s="35"/>
      <c r="X83" s="40"/>
      <c r="Y83" s="40"/>
      <c r="Z83" s="38"/>
      <c r="AA83" s="34" t="s">
        <v>504</v>
      </c>
      <c r="AB83" s="34" t="s">
        <v>501</v>
      </c>
      <c r="AC83" s="67" t="s">
        <v>505</v>
      </c>
      <c r="AD83" s="67" t="s">
        <v>506</v>
      </c>
      <c r="AE83" s="69"/>
      <c r="AF83" s="67" t="s">
        <v>132</v>
      </c>
      <c r="AG83" s="67" t="s">
        <v>153</v>
      </c>
    </row>
    <row r="84" ht="409.5" spans="1:33">
      <c r="A84" s="33">
        <v>2493</v>
      </c>
      <c r="B84" s="33" t="s">
        <v>117</v>
      </c>
      <c r="C84" s="33" t="s">
        <v>118</v>
      </c>
      <c r="D84" s="33" t="s">
        <v>145</v>
      </c>
      <c r="E84" s="217" t="s">
        <v>146</v>
      </c>
      <c r="F84" s="33" t="s">
        <v>507</v>
      </c>
      <c r="G84" s="33" t="s">
        <v>122</v>
      </c>
      <c r="H84" s="33" t="s">
        <v>123</v>
      </c>
      <c r="I84" s="100">
        <v>3</v>
      </c>
      <c r="J84" s="100">
        <v>9</v>
      </c>
      <c r="K84" s="100">
        <v>14</v>
      </c>
      <c r="L84" s="219">
        <v>45444</v>
      </c>
      <c r="M84" s="219">
        <v>45473</v>
      </c>
      <c r="N84" s="33" t="s">
        <v>124</v>
      </c>
      <c r="O84" s="48" t="s">
        <v>125</v>
      </c>
      <c r="P84" s="29" t="s">
        <v>396</v>
      </c>
      <c r="Q84" s="29" t="s">
        <v>502</v>
      </c>
      <c r="R84" s="29" t="s">
        <v>80</v>
      </c>
      <c r="S84" s="33">
        <v>17</v>
      </c>
      <c r="T84" s="62" t="s">
        <v>508</v>
      </c>
      <c r="U84" s="62">
        <v>45327.5</v>
      </c>
      <c r="V84" s="35"/>
      <c r="W84" s="35"/>
      <c r="X84" s="40"/>
      <c r="Y84" s="40"/>
      <c r="Z84" s="38"/>
      <c r="AA84" s="34" t="s">
        <v>509</v>
      </c>
      <c r="AB84" s="34" t="s">
        <v>507</v>
      </c>
      <c r="AC84" s="67" t="s">
        <v>510</v>
      </c>
      <c r="AD84" s="67" t="s">
        <v>511</v>
      </c>
      <c r="AE84" s="69"/>
      <c r="AF84" s="67" t="s">
        <v>132</v>
      </c>
      <c r="AG84" s="67" t="s">
        <v>153</v>
      </c>
    </row>
    <row r="85" ht="409.5" spans="1:33">
      <c r="A85" s="33">
        <v>2506</v>
      </c>
      <c r="B85" s="33" t="s">
        <v>117</v>
      </c>
      <c r="C85" s="33" t="s">
        <v>118</v>
      </c>
      <c r="D85" s="33" t="s">
        <v>145</v>
      </c>
      <c r="E85" s="33" t="s">
        <v>239</v>
      </c>
      <c r="F85" s="33" t="s">
        <v>512</v>
      </c>
      <c r="G85" s="33" t="s">
        <v>122</v>
      </c>
      <c r="H85" s="33" t="s">
        <v>123</v>
      </c>
      <c r="I85" s="100">
        <v>2</v>
      </c>
      <c r="J85" s="100">
        <v>9</v>
      </c>
      <c r="K85" s="100">
        <v>11</v>
      </c>
      <c r="L85" s="219">
        <v>45444</v>
      </c>
      <c r="M85" s="219">
        <v>45473</v>
      </c>
      <c r="N85" s="33" t="s">
        <v>124</v>
      </c>
      <c r="O85" s="48" t="s">
        <v>125</v>
      </c>
      <c r="P85" s="29" t="s">
        <v>396</v>
      </c>
      <c r="Q85" s="29" t="s">
        <v>502</v>
      </c>
      <c r="R85" s="29" t="s">
        <v>80</v>
      </c>
      <c r="S85" s="33">
        <v>13</v>
      </c>
      <c r="T85" s="62" t="s">
        <v>513</v>
      </c>
      <c r="U85" s="62">
        <v>45323.4645833333</v>
      </c>
      <c r="V85" s="35"/>
      <c r="W85" s="35"/>
      <c r="X85" s="40"/>
      <c r="Y85" s="40"/>
      <c r="Z85" s="38"/>
      <c r="AA85" s="34" t="s">
        <v>514</v>
      </c>
      <c r="AB85" s="34" t="s">
        <v>512</v>
      </c>
      <c r="AC85" s="67" t="s">
        <v>515</v>
      </c>
      <c r="AD85" s="67" t="s">
        <v>516</v>
      </c>
      <c r="AE85" s="69"/>
      <c r="AF85" s="67" t="s">
        <v>132</v>
      </c>
      <c r="AG85" s="67" t="s">
        <v>153</v>
      </c>
    </row>
    <row r="86" ht="409.5" spans="1:33">
      <c r="A86" s="33">
        <v>2507</v>
      </c>
      <c r="B86" s="33" t="s">
        <v>117</v>
      </c>
      <c r="C86" s="33" t="s">
        <v>118</v>
      </c>
      <c r="D86" s="33" t="s">
        <v>145</v>
      </c>
      <c r="E86" s="33" t="s">
        <v>239</v>
      </c>
      <c r="F86" s="33" t="s">
        <v>512</v>
      </c>
      <c r="G86" s="33" t="s">
        <v>122</v>
      </c>
      <c r="H86" s="33" t="s">
        <v>123</v>
      </c>
      <c r="I86" s="100">
        <v>2</v>
      </c>
      <c r="J86" s="100">
        <v>9</v>
      </c>
      <c r="K86" s="100">
        <v>11</v>
      </c>
      <c r="L86" s="219">
        <v>45536</v>
      </c>
      <c r="M86" s="219">
        <v>45565</v>
      </c>
      <c r="N86" s="33" t="s">
        <v>124</v>
      </c>
      <c r="O86" s="48" t="s">
        <v>125</v>
      </c>
      <c r="P86" s="29" t="s">
        <v>396</v>
      </c>
      <c r="Q86" s="29" t="s">
        <v>502</v>
      </c>
      <c r="R86" s="29" t="s">
        <v>80</v>
      </c>
      <c r="S86" s="33">
        <v>13</v>
      </c>
      <c r="T86" s="290" t="s">
        <v>517</v>
      </c>
      <c r="U86" s="291">
        <v>45478.4819444444</v>
      </c>
      <c r="V86" s="29"/>
      <c r="W86" s="29"/>
      <c r="X86" s="29"/>
      <c r="Y86" s="29"/>
      <c r="Z86" s="33"/>
      <c r="AA86" s="67" t="s">
        <v>518</v>
      </c>
      <c r="AB86" s="69" t="s">
        <v>512</v>
      </c>
      <c r="AC86" s="67" t="s">
        <v>519</v>
      </c>
      <c r="AD86" s="67" t="s">
        <v>458</v>
      </c>
      <c r="AE86" s="69"/>
      <c r="AF86" s="67" t="s">
        <v>132</v>
      </c>
      <c r="AG86" s="67" t="s">
        <v>138</v>
      </c>
    </row>
    <row r="87" ht="409.5" spans="1:33">
      <c r="A87" s="33">
        <v>2652</v>
      </c>
      <c r="B87" s="28" t="s">
        <v>117</v>
      </c>
      <c r="C87" s="28" t="s">
        <v>118</v>
      </c>
      <c r="D87" s="277" t="s">
        <v>119</v>
      </c>
      <c r="E87" s="229" t="s">
        <v>120</v>
      </c>
      <c r="F87" s="277" t="s">
        <v>520</v>
      </c>
      <c r="G87" s="33" t="s">
        <v>122</v>
      </c>
      <c r="H87" s="229" t="s">
        <v>123</v>
      </c>
      <c r="I87" s="100">
        <v>71</v>
      </c>
      <c r="J87" s="100">
        <v>352</v>
      </c>
      <c r="K87" s="100">
        <v>37</v>
      </c>
      <c r="L87" s="296">
        <v>45352</v>
      </c>
      <c r="M87" s="296">
        <v>45381</v>
      </c>
      <c r="N87" s="229" t="s">
        <v>124</v>
      </c>
      <c r="O87" s="33" t="s">
        <v>125</v>
      </c>
      <c r="P87" s="33" t="s">
        <v>396</v>
      </c>
      <c r="Q87" s="278" t="s">
        <v>521</v>
      </c>
      <c r="R87" s="278" t="s">
        <v>80</v>
      </c>
      <c r="S87" s="299">
        <v>80</v>
      </c>
      <c r="T87" s="62" t="s">
        <v>522</v>
      </c>
      <c r="U87" s="62">
        <v>45322.7434259259</v>
      </c>
      <c r="V87" s="35"/>
      <c r="W87" s="35"/>
      <c r="X87" s="40"/>
      <c r="Y87" s="40"/>
      <c r="Z87" s="38"/>
      <c r="AA87" s="34" t="s">
        <v>523</v>
      </c>
      <c r="AB87" s="34" t="s">
        <v>520</v>
      </c>
      <c r="AC87" s="67" t="s">
        <v>524</v>
      </c>
      <c r="AD87" s="67" t="s">
        <v>525</v>
      </c>
      <c r="AE87" s="69"/>
      <c r="AF87" s="67" t="s">
        <v>132</v>
      </c>
      <c r="AG87" s="67" t="s">
        <v>133</v>
      </c>
    </row>
    <row r="88" ht="409.5" spans="1:33">
      <c r="A88" s="33">
        <v>2653</v>
      </c>
      <c r="B88" s="28" t="s">
        <v>117</v>
      </c>
      <c r="C88" s="28" t="s">
        <v>118</v>
      </c>
      <c r="D88" s="277" t="s">
        <v>119</v>
      </c>
      <c r="E88" s="229" t="s">
        <v>120</v>
      </c>
      <c r="F88" s="277" t="s">
        <v>520</v>
      </c>
      <c r="G88" s="33" t="s">
        <v>122</v>
      </c>
      <c r="H88" s="229" t="s">
        <v>123</v>
      </c>
      <c r="I88" s="100">
        <v>71</v>
      </c>
      <c r="J88" s="100">
        <v>352</v>
      </c>
      <c r="K88" s="100">
        <v>37</v>
      </c>
      <c r="L88" s="296">
        <v>45474</v>
      </c>
      <c r="M88" s="219">
        <v>45504</v>
      </c>
      <c r="N88" s="229" t="s">
        <v>124</v>
      </c>
      <c r="O88" s="33" t="s">
        <v>125</v>
      </c>
      <c r="P88" s="33" t="s">
        <v>396</v>
      </c>
      <c r="Q88" s="278" t="s">
        <v>521</v>
      </c>
      <c r="R88" s="278" t="s">
        <v>80</v>
      </c>
      <c r="S88" s="277">
        <v>80</v>
      </c>
      <c r="T88" s="290" t="s">
        <v>526</v>
      </c>
      <c r="U88" s="274">
        <v>45497.5034722222</v>
      </c>
      <c r="V88" s="35"/>
      <c r="W88" s="35"/>
      <c r="X88" s="40"/>
      <c r="Y88" s="40"/>
      <c r="Z88" s="27"/>
      <c r="AA88" s="67" t="s">
        <v>527</v>
      </c>
      <c r="AB88" s="69" t="s">
        <v>520</v>
      </c>
      <c r="AC88" s="67" t="s">
        <v>528</v>
      </c>
      <c r="AD88" s="67" t="s">
        <v>529</v>
      </c>
      <c r="AE88" s="69"/>
      <c r="AF88" s="67" t="s">
        <v>132</v>
      </c>
      <c r="AG88" s="67" t="s">
        <v>138</v>
      </c>
    </row>
    <row r="89" ht="409.5" spans="1:33">
      <c r="A89" s="33">
        <v>2690</v>
      </c>
      <c r="B89" s="28" t="s">
        <v>117</v>
      </c>
      <c r="C89" s="28" t="s">
        <v>118</v>
      </c>
      <c r="D89" s="277" t="s">
        <v>119</v>
      </c>
      <c r="E89" s="229" t="s">
        <v>120</v>
      </c>
      <c r="F89" s="277" t="s">
        <v>530</v>
      </c>
      <c r="G89" s="33" t="s">
        <v>122</v>
      </c>
      <c r="H89" s="229" t="s">
        <v>123</v>
      </c>
      <c r="I89" s="100">
        <v>76</v>
      </c>
      <c r="J89" s="100">
        <v>363</v>
      </c>
      <c r="K89" s="100">
        <v>38</v>
      </c>
      <c r="L89" s="296">
        <v>45352</v>
      </c>
      <c r="M89" s="296">
        <v>45381</v>
      </c>
      <c r="N89" s="229" t="s">
        <v>124</v>
      </c>
      <c r="O89" s="33" t="s">
        <v>125</v>
      </c>
      <c r="P89" s="33" t="s">
        <v>396</v>
      </c>
      <c r="Q89" s="278" t="s">
        <v>521</v>
      </c>
      <c r="R89" s="278" t="s">
        <v>80</v>
      </c>
      <c r="S89" s="299">
        <v>82</v>
      </c>
      <c r="T89" s="62" t="s">
        <v>531</v>
      </c>
      <c r="U89" s="62">
        <v>45322.7434259259</v>
      </c>
      <c r="V89" s="35"/>
      <c r="W89" s="35"/>
      <c r="X89" s="40"/>
      <c r="Y89" s="40"/>
      <c r="Z89" s="38"/>
      <c r="AA89" s="34" t="s">
        <v>532</v>
      </c>
      <c r="AB89" s="34" t="s">
        <v>530</v>
      </c>
      <c r="AC89" s="67" t="s">
        <v>533</v>
      </c>
      <c r="AD89" s="67" t="s">
        <v>534</v>
      </c>
      <c r="AE89" s="69"/>
      <c r="AF89" s="67" t="s">
        <v>132</v>
      </c>
      <c r="AG89" s="67" t="s">
        <v>133</v>
      </c>
    </row>
    <row r="90" ht="409.5" spans="1:33">
      <c r="A90" s="33">
        <v>2691</v>
      </c>
      <c r="B90" s="28" t="s">
        <v>117</v>
      </c>
      <c r="C90" s="28" t="s">
        <v>118</v>
      </c>
      <c r="D90" s="277" t="s">
        <v>119</v>
      </c>
      <c r="E90" s="229" t="s">
        <v>120</v>
      </c>
      <c r="F90" s="277" t="s">
        <v>530</v>
      </c>
      <c r="G90" s="33" t="s">
        <v>122</v>
      </c>
      <c r="H90" s="229" t="s">
        <v>123</v>
      </c>
      <c r="I90" s="100">
        <v>76</v>
      </c>
      <c r="J90" s="100">
        <v>363</v>
      </c>
      <c r="K90" s="100">
        <v>38</v>
      </c>
      <c r="L90" s="296">
        <v>45474</v>
      </c>
      <c r="M90" s="219">
        <v>45504</v>
      </c>
      <c r="N90" s="229" t="s">
        <v>124</v>
      </c>
      <c r="O90" s="33" t="s">
        <v>125</v>
      </c>
      <c r="P90" s="33" t="s">
        <v>396</v>
      </c>
      <c r="Q90" s="278" t="s">
        <v>521</v>
      </c>
      <c r="R90" s="278" t="s">
        <v>80</v>
      </c>
      <c r="S90" s="277">
        <v>82</v>
      </c>
      <c r="T90" s="290" t="s">
        <v>526</v>
      </c>
      <c r="U90" s="274">
        <v>45497.5034722222</v>
      </c>
      <c r="V90" s="35"/>
      <c r="W90" s="35"/>
      <c r="X90" s="40"/>
      <c r="Y90" s="40"/>
      <c r="Z90" s="27"/>
      <c r="AA90" s="67" t="s">
        <v>527</v>
      </c>
      <c r="AB90" s="69" t="s">
        <v>530</v>
      </c>
      <c r="AC90" s="67" t="s">
        <v>528</v>
      </c>
      <c r="AD90" s="67" t="s">
        <v>529</v>
      </c>
      <c r="AE90" s="69"/>
      <c r="AF90" s="67" t="s">
        <v>132</v>
      </c>
      <c r="AG90" s="67" t="s">
        <v>138</v>
      </c>
    </row>
    <row r="91" ht="409.5" spans="1:33">
      <c r="A91" s="33">
        <v>2728</v>
      </c>
      <c r="B91" s="28" t="s">
        <v>117</v>
      </c>
      <c r="C91" s="28" t="s">
        <v>118</v>
      </c>
      <c r="D91" s="277" t="s">
        <v>361</v>
      </c>
      <c r="E91" s="279" t="s">
        <v>146</v>
      </c>
      <c r="F91" s="229" t="s">
        <v>535</v>
      </c>
      <c r="G91" s="33" t="s">
        <v>122</v>
      </c>
      <c r="H91" s="229" t="s">
        <v>123</v>
      </c>
      <c r="I91" s="100">
        <v>82</v>
      </c>
      <c r="J91" s="100">
        <v>417</v>
      </c>
      <c r="K91" s="100">
        <v>55</v>
      </c>
      <c r="L91" s="296">
        <v>45444</v>
      </c>
      <c r="M91" s="296">
        <v>45473</v>
      </c>
      <c r="N91" s="229" t="s">
        <v>124</v>
      </c>
      <c r="O91" s="33" t="s">
        <v>125</v>
      </c>
      <c r="P91" s="33" t="s">
        <v>396</v>
      </c>
      <c r="Q91" s="278" t="s">
        <v>536</v>
      </c>
      <c r="R91" s="278" t="s">
        <v>80</v>
      </c>
      <c r="S91" s="281">
        <v>117</v>
      </c>
      <c r="T91" s="62" t="s">
        <v>537</v>
      </c>
      <c r="U91" s="62">
        <v>45322.7434259259</v>
      </c>
      <c r="V91" s="35"/>
      <c r="W91" s="35"/>
      <c r="X91" s="40"/>
      <c r="Y91" s="40"/>
      <c r="Z91" s="38"/>
      <c r="AA91" s="34" t="s">
        <v>538</v>
      </c>
      <c r="AB91" s="34" t="s">
        <v>535</v>
      </c>
      <c r="AC91" s="67" t="s">
        <v>539</v>
      </c>
      <c r="AD91" s="67" t="s">
        <v>540</v>
      </c>
      <c r="AE91" s="69"/>
      <c r="AF91" s="67" t="s">
        <v>132</v>
      </c>
      <c r="AG91" s="67" t="s">
        <v>133</v>
      </c>
    </row>
    <row r="92" ht="409.5" spans="1:33">
      <c r="A92" s="33">
        <v>2741</v>
      </c>
      <c r="B92" s="28" t="s">
        <v>117</v>
      </c>
      <c r="C92" s="28" t="s">
        <v>118</v>
      </c>
      <c r="D92" s="277" t="s">
        <v>361</v>
      </c>
      <c r="E92" s="279" t="s">
        <v>146</v>
      </c>
      <c r="F92" s="229" t="s">
        <v>541</v>
      </c>
      <c r="G92" s="33" t="s">
        <v>122</v>
      </c>
      <c r="H92" s="229" t="s">
        <v>123</v>
      </c>
      <c r="I92" s="100">
        <v>80</v>
      </c>
      <c r="J92" s="100">
        <v>420</v>
      </c>
      <c r="K92" s="100">
        <v>55</v>
      </c>
      <c r="L92" s="296">
        <v>45444</v>
      </c>
      <c r="M92" s="296">
        <v>45473</v>
      </c>
      <c r="N92" s="229" t="s">
        <v>124</v>
      </c>
      <c r="O92" s="33" t="s">
        <v>125</v>
      </c>
      <c r="P92" s="33" t="s">
        <v>396</v>
      </c>
      <c r="Q92" s="278" t="s">
        <v>536</v>
      </c>
      <c r="R92" s="278" t="s">
        <v>80</v>
      </c>
      <c r="S92" s="281">
        <v>117</v>
      </c>
      <c r="T92" s="62" t="s">
        <v>542</v>
      </c>
      <c r="U92" s="62">
        <v>45322.7434259259</v>
      </c>
      <c r="V92" s="35"/>
      <c r="W92" s="35"/>
      <c r="X92" s="40"/>
      <c r="Y92" s="40"/>
      <c r="Z92" s="38"/>
      <c r="AA92" s="34" t="s">
        <v>543</v>
      </c>
      <c r="AB92" s="34" t="s">
        <v>541</v>
      </c>
      <c r="AC92" s="67" t="s">
        <v>544</v>
      </c>
      <c r="AD92" s="67" t="s">
        <v>540</v>
      </c>
      <c r="AE92" s="69"/>
      <c r="AF92" s="67" t="s">
        <v>132</v>
      </c>
      <c r="AG92" s="67" t="s">
        <v>133</v>
      </c>
    </row>
    <row r="93" ht="409.5" spans="1:33">
      <c r="A93" s="33">
        <v>2754</v>
      </c>
      <c r="B93" s="28" t="s">
        <v>117</v>
      </c>
      <c r="C93" s="28" t="s">
        <v>118</v>
      </c>
      <c r="D93" s="277" t="s">
        <v>361</v>
      </c>
      <c r="E93" s="277" t="s">
        <v>146</v>
      </c>
      <c r="F93" s="277" t="s">
        <v>545</v>
      </c>
      <c r="G93" s="33" t="s">
        <v>122</v>
      </c>
      <c r="H93" s="229" t="s">
        <v>123</v>
      </c>
      <c r="I93" s="100">
        <v>39</v>
      </c>
      <c r="J93" s="100">
        <v>165</v>
      </c>
      <c r="K93" s="100">
        <v>26</v>
      </c>
      <c r="L93" s="296">
        <v>45444</v>
      </c>
      <c r="M93" s="296">
        <v>45473</v>
      </c>
      <c r="N93" s="229" t="s">
        <v>124</v>
      </c>
      <c r="O93" s="33" t="s">
        <v>125</v>
      </c>
      <c r="P93" s="33" t="s">
        <v>396</v>
      </c>
      <c r="Q93" s="278" t="s">
        <v>546</v>
      </c>
      <c r="R93" s="278" t="s">
        <v>80</v>
      </c>
      <c r="S93" s="281">
        <v>55</v>
      </c>
      <c r="T93" s="62" t="s">
        <v>547</v>
      </c>
      <c r="U93" s="62">
        <v>45314.6770833333</v>
      </c>
      <c r="V93" s="35"/>
      <c r="W93" s="35"/>
      <c r="X93" s="40"/>
      <c r="Y93" s="40"/>
      <c r="Z93" s="38"/>
      <c r="AA93" s="34" t="s">
        <v>548</v>
      </c>
      <c r="AB93" s="34" t="s">
        <v>545</v>
      </c>
      <c r="AC93" s="67" t="s">
        <v>549</v>
      </c>
      <c r="AD93" s="67" t="s">
        <v>550</v>
      </c>
      <c r="AE93" s="69"/>
      <c r="AF93" s="67" t="s">
        <v>132</v>
      </c>
      <c r="AG93" s="67" t="s">
        <v>133</v>
      </c>
    </row>
    <row r="94" ht="409.5" spans="1:33">
      <c r="A94" s="33">
        <v>2767</v>
      </c>
      <c r="B94" s="28" t="s">
        <v>117</v>
      </c>
      <c r="C94" s="28" t="s">
        <v>118</v>
      </c>
      <c r="D94" s="277" t="s">
        <v>361</v>
      </c>
      <c r="E94" s="277" t="s">
        <v>146</v>
      </c>
      <c r="F94" s="277" t="s">
        <v>551</v>
      </c>
      <c r="G94" s="33" t="s">
        <v>122</v>
      </c>
      <c r="H94" s="229" t="s">
        <v>123</v>
      </c>
      <c r="I94" s="100">
        <v>39</v>
      </c>
      <c r="J94" s="100">
        <v>162</v>
      </c>
      <c r="K94" s="100">
        <v>26</v>
      </c>
      <c r="L94" s="296">
        <v>45444</v>
      </c>
      <c r="M94" s="296">
        <v>45473</v>
      </c>
      <c r="N94" s="229" t="s">
        <v>124</v>
      </c>
      <c r="O94" s="33" t="s">
        <v>125</v>
      </c>
      <c r="P94" s="33" t="s">
        <v>396</v>
      </c>
      <c r="Q94" s="278" t="s">
        <v>546</v>
      </c>
      <c r="R94" s="278" t="s">
        <v>80</v>
      </c>
      <c r="S94" s="281">
        <v>55</v>
      </c>
      <c r="T94" s="62" t="s">
        <v>552</v>
      </c>
      <c r="U94" s="62">
        <v>45316.6319444444</v>
      </c>
      <c r="V94" s="35"/>
      <c r="W94" s="35"/>
      <c r="X94" s="40"/>
      <c r="Y94" s="40"/>
      <c r="Z94" s="38"/>
      <c r="AA94" s="34" t="s">
        <v>553</v>
      </c>
      <c r="AB94" s="34" t="s">
        <v>551</v>
      </c>
      <c r="AC94" s="67" t="s">
        <v>554</v>
      </c>
      <c r="AD94" s="67" t="s">
        <v>555</v>
      </c>
      <c r="AE94" s="69"/>
      <c r="AF94" s="67" t="s">
        <v>132</v>
      </c>
      <c r="AG94" s="67" t="s">
        <v>133</v>
      </c>
    </row>
    <row r="95" ht="409.5" spans="1:33">
      <c r="A95" s="33">
        <v>2780</v>
      </c>
      <c r="B95" s="33" t="s">
        <v>117</v>
      </c>
      <c r="C95" s="33" t="s">
        <v>118</v>
      </c>
      <c r="D95" s="33" t="s">
        <v>361</v>
      </c>
      <c r="E95" s="217" t="s">
        <v>452</v>
      </c>
      <c r="F95" s="33" t="s">
        <v>556</v>
      </c>
      <c r="G95" s="33" t="s">
        <v>122</v>
      </c>
      <c r="H95" s="33" t="s">
        <v>123</v>
      </c>
      <c r="I95" s="100">
        <v>23</v>
      </c>
      <c r="J95" s="100">
        <v>135</v>
      </c>
      <c r="K95" s="100">
        <v>18</v>
      </c>
      <c r="L95" s="296">
        <v>45444</v>
      </c>
      <c r="M95" s="296">
        <v>45473</v>
      </c>
      <c r="N95" s="229" t="s">
        <v>124</v>
      </c>
      <c r="O95" s="33" t="s">
        <v>125</v>
      </c>
      <c r="P95" s="33" t="s">
        <v>396</v>
      </c>
      <c r="Q95" s="278" t="s">
        <v>557</v>
      </c>
      <c r="R95" s="278" t="s">
        <v>80</v>
      </c>
      <c r="S95" s="281">
        <v>35</v>
      </c>
      <c r="T95" s="62" t="s">
        <v>558</v>
      </c>
      <c r="U95" s="62">
        <v>45471.6145833333</v>
      </c>
      <c r="V95" s="35"/>
      <c r="W95" s="35"/>
      <c r="X95" s="40"/>
      <c r="Y95" s="40"/>
      <c r="Z95" s="38"/>
      <c r="AA95" s="34" t="s">
        <v>559</v>
      </c>
      <c r="AB95" s="34" t="s">
        <v>556</v>
      </c>
      <c r="AC95" s="67" t="s">
        <v>560</v>
      </c>
      <c r="AD95" s="67" t="s">
        <v>561</v>
      </c>
      <c r="AE95" s="69"/>
      <c r="AF95" s="67" t="s">
        <v>132</v>
      </c>
      <c r="AG95" s="67" t="s">
        <v>422</v>
      </c>
    </row>
    <row r="96" ht="409.5" spans="1:33">
      <c r="A96" s="33">
        <v>2781</v>
      </c>
      <c r="B96" s="33" t="s">
        <v>117</v>
      </c>
      <c r="C96" s="33" t="s">
        <v>118</v>
      </c>
      <c r="D96" s="33" t="s">
        <v>361</v>
      </c>
      <c r="E96" s="217" t="s">
        <v>452</v>
      </c>
      <c r="F96" s="33" t="s">
        <v>556</v>
      </c>
      <c r="G96" s="33" t="s">
        <v>122</v>
      </c>
      <c r="H96" s="33" t="s">
        <v>123</v>
      </c>
      <c r="I96" s="100">
        <v>23</v>
      </c>
      <c r="J96" s="100">
        <v>135</v>
      </c>
      <c r="K96" s="100">
        <v>18</v>
      </c>
      <c r="L96" s="296">
        <v>45536</v>
      </c>
      <c r="M96" s="296">
        <v>45565</v>
      </c>
      <c r="N96" s="229" t="s">
        <v>124</v>
      </c>
      <c r="O96" s="33" t="s">
        <v>125</v>
      </c>
      <c r="P96" s="33" t="s">
        <v>396</v>
      </c>
      <c r="Q96" s="278" t="s">
        <v>557</v>
      </c>
      <c r="R96" s="278" t="s">
        <v>80</v>
      </c>
      <c r="S96" s="281">
        <v>35</v>
      </c>
      <c r="T96" s="290" t="s">
        <v>562</v>
      </c>
      <c r="U96" s="291">
        <v>45496.6909722222</v>
      </c>
      <c r="V96" s="29"/>
      <c r="W96" s="29"/>
      <c r="X96" s="29"/>
      <c r="Y96" s="29"/>
      <c r="Z96" s="33"/>
      <c r="AA96" s="67" t="s">
        <v>563</v>
      </c>
      <c r="AB96" s="69" t="s">
        <v>556</v>
      </c>
      <c r="AC96" s="67" t="s">
        <v>564</v>
      </c>
      <c r="AD96" s="67" t="s">
        <v>565</v>
      </c>
      <c r="AE96" s="69"/>
      <c r="AF96" s="67" t="s">
        <v>132</v>
      </c>
      <c r="AG96" s="67" t="s">
        <v>138</v>
      </c>
    </row>
    <row r="97" ht="409.5" spans="1:33">
      <c r="A97" s="33">
        <v>2794</v>
      </c>
      <c r="B97" s="33" t="s">
        <v>117</v>
      </c>
      <c r="C97" s="33" t="s">
        <v>118</v>
      </c>
      <c r="D97" s="33" t="s">
        <v>361</v>
      </c>
      <c r="E97" s="217" t="s">
        <v>452</v>
      </c>
      <c r="F97" s="33" t="s">
        <v>566</v>
      </c>
      <c r="G97" s="33" t="s">
        <v>122</v>
      </c>
      <c r="H97" s="33" t="s">
        <v>123</v>
      </c>
      <c r="I97" s="100">
        <v>25</v>
      </c>
      <c r="J97" s="100">
        <v>144</v>
      </c>
      <c r="K97" s="100">
        <v>18</v>
      </c>
      <c r="L97" s="296">
        <v>45444</v>
      </c>
      <c r="M97" s="296">
        <v>45473</v>
      </c>
      <c r="N97" s="229" t="s">
        <v>124</v>
      </c>
      <c r="O97" s="33" t="s">
        <v>125</v>
      </c>
      <c r="P97" s="33" t="s">
        <v>396</v>
      </c>
      <c r="Q97" s="278" t="s">
        <v>557</v>
      </c>
      <c r="R97" s="278" t="s">
        <v>80</v>
      </c>
      <c r="S97" s="281">
        <v>35</v>
      </c>
      <c r="T97" s="62" t="s">
        <v>567</v>
      </c>
      <c r="U97" s="62">
        <v>45471.6145833333</v>
      </c>
      <c r="V97" s="35"/>
      <c r="W97" s="35"/>
      <c r="X97" s="40"/>
      <c r="Y97" s="40"/>
      <c r="Z97" s="38"/>
      <c r="AA97" s="34" t="s">
        <v>568</v>
      </c>
      <c r="AB97" s="34" t="s">
        <v>566</v>
      </c>
      <c r="AC97" s="67" t="s">
        <v>569</v>
      </c>
      <c r="AD97" s="67" t="s">
        <v>561</v>
      </c>
      <c r="AE97" s="69"/>
      <c r="AF97" s="67" t="s">
        <v>132</v>
      </c>
      <c r="AG97" s="67" t="s">
        <v>422</v>
      </c>
    </row>
    <row r="98" ht="409.5" spans="1:33">
      <c r="A98" s="33">
        <v>2795</v>
      </c>
      <c r="B98" s="33" t="s">
        <v>117</v>
      </c>
      <c r="C98" s="33" t="s">
        <v>118</v>
      </c>
      <c r="D98" s="33" t="s">
        <v>361</v>
      </c>
      <c r="E98" s="217" t="s">
        <v>452</v>
      </c>
      <c r="F98" s="33" t="s">
        <v>566</v>
      </c>
      <c r="G98" s="33" t="s">
        <v>122</v>
      </c>
      <c r="H98" s="33" t="s">
        <v>123</v>
      </c>
      <c r="I98" s="100">
        <v>25</v>
      </c>
      <c r="J98" s="100">
        <v>144</v>
      </c>
      <c r="K98" s="100">
        <v>18</v>
      </c>
      <c r="L98" s="296">
        <v>45536</v>
      </c>
      <c r="M98" s="296">
        <v>45565</v>
      </c>
      <c r="N98" s="229" t="s">
        <v>124</v>
      </c>
      <c r="O98" s="33" t="s">
        <v>125</v>
      </c>
      <c r="P98" s="33" t="s">
        <v>396</v>
      </c>
      <c r="Q98" s="278" t="s">
        <v>557</v>
      </c>
      <c r="R98" s="278" t="s">
        <v>80</v>
      </c>
      <c r="S98" s="281">
        <v>35</v>
      </c>
      <c r="T98" s="290" t="s">
        <v>562</v>
      </c>
      <c r="U98" s="291">
        <v>45496.6909722222</v>
      </c>
      <c r="V98" s="29"/>
      <c r="W98" s="29"/>
      <c r="X98" s="29"/>
      <c r="Y98" s="29"/>
      <c r="Z98" s="33"/>
      <c r="AA98" s="67" t="s">
        <v>563</v>
      </c>
      <c r="AB98" s="69" t="s">
        <v>566</v>
      </c>
      <c r="AC98" s="67" t="s">
        <v>564</v>
      </c>
      <c r="AD98" s="67" t="s">
        <v>565</v>
      </c>
      <c r="AE98" s="69"/>
      <c r="AF98" s="67" t="s">
        <v>132</v>
      </c>
      <c r="AG98" s="67" t="s">
        <v>138</v>
      </c>
    </row>
    <row r="99" ht="409.5" spans="1:33">
      <c r="A99" s="33">
        <v>2808</v>
      </c>
      <c r="B99" s="33" t="s">
        <v>117</v>
      </c>
      <c r="C99" s="33" t="s">
        <v>118</v>
      </c>
      <c r="D99" s="33" t="s">
        <v>361</v>
      </c>
      <c r="E99" s="33" t="s">
        <v>146</v>
      </c>
      <c r="F99" s="33" t="s">
        <v>570</v>
      </c>
      <c r="G99" s="33" t="s">
        <v>122</v>
      </c>
      <c r="H99" s="33" t="s">
        <v>123</v>
      </c>
      <c r="I99" s="100">
        <v>61</v>
      </c>
      <c r="J99" s="100">
        <v>253</v>
      </c>
      <c r="K99" s="100">
        <v>10</v>
      </c>
      <c r="L99" s="296">
        <v>45444</v>
      </c>
      <c r="M99" s="296">
        <v>45473</v>
      </c>
      <c r="N99" s="229" t="s">
        <v>124</v>
      </c>
      <c r="O99" s="33" t="s">
        <v>125</v>
      </c>
      <c r="P99" s="33" t="s">
        <v>396</v>
      </c>
      <c r="Q99" s="278" t="s">
        <v>571</v>
      </c>
      <c r="R99" s="278" t="s">
        <v>80</v>
      </c>
      <c r="S99" s="281">
        <v>72</v>
      </c>
      <c r="T99" s="62" t="s">
        <v>572</v>
      </c>
      <c r="U99" s="62">
        <v>45348.7388888889</v>
      </c>
      <c r="V99" s="35"/>
      <c r="W99" s="35"/>
      <c r="X99" s="40"/>
      <c r="Y99" s="40"/>
      <c r="Z99" s="38"/>
      <c r="AA99" s="34" t="s">
        <v>573</v>
      </c>
      <c r="AB99" s="34" t="s">
        <v>570</v>
      </c>
      <c r="AC99" s="67" t="s">
        <v>574</v>
      </c>
      <c r="AD99" s="67" t="s">
        <v>575</v>
      </c>
      <c r="AE99" s="69"/>
      <c r="AF99" s="67" t="s">
        <v>132</v>
      </c>
      <c r="AG99" s="67" t="s">
        <v>153</v>
      </c>
    </row>
    <row r="100" ht="409.5" spans="1:33">
      <c r="A100" s="33">
        <v>2821</v>
      </c>
      <c r="B100" s="33" t="s">
        <v>117</v>
      </c>
      <c r="C100" s="33" t="s">
        <v>118</v>
      </c>
      <c r="D100" s="33" t="s">
        <v>361</v>
      </c>
      <c r="E100" s="33" t="s">
        <v>146</v>
      </c>
      <c r="F100" s="33" t="s">
        <v>576</v>
      </c>
      <c r="G100" s="33" t="s">
        <v>122</v>
      </c>
      <c r="H100" s="33" t="s">
        <v>123</v>
      </c>
      <c r="I100" s="100">
        <v>61</v>
      </c>
      <c r="J100" s="100">
        <v>244</v>
      </c>
      <c r="K100" s="100">
        <v>10</v>
      </c>
      <c r="L100" s="296">
        <v>45444</v>
      </c>
      <c r="M100" s="296">
        <v>45473</v>
      </c>
      <c r="N100" s="229" t="s">
        <v>124</v>
      </c>
      <c r="O100" s="33" t="s">
        <v>125</v>
      </c>
      <c r="P100" s="33" t="s">
        <v>396</v>
      </c>
      <c r="Q100" s="278" t="s">
        <v>571</v>
      </c>
      <c r="R100" s="278" t="s">
        <v>80</v>
      </c>
      <c r="S100" s="281">
        <v>72</v>
      </c>
      <c r="T100" s="62" t="s">
        <v>577</v>
      </c>
      <c r="U100" s="62">
        <v>45316.6319444444</v>
      </c>
      <c r="V100" s="35"/>
      <c r="W100" s="35"/>
      <c r="X100" s="40"/>
      <c r="Y100" s="40"/>
      <c r="Z100" s="38"/>
      <c r="AA100" s="34" t="s">
        <v>578</v>
      </c>
      <c r="AB100" s="34" t="s">
        <v>576</v>
      </c>
      <c r="AC100" s="67" t="s">
        <v>579</v>
      </c>
      <c r="AD100" s="67" t="s">
        <v>575</v>
      </c>
      <c r="AE100" s="69"/>
      <c r="AF100" s="67" t="s">
        <v>132</v>
      </c>
      <c r="AG100" s="67" t="s">
        <v>133</v>
      </c>
    </row>
    <row r="101" ht="409.5" spans="1:33">
      <c r="A101" s="33">
        <v>2834</v>
      </c>
      <c r="B101" s="28" t="s">
        <v>117</v>
      </c>
      <c r="C101" s="28" t="s">
        <v>118</v>
      </c>
      <c r="D101" s="277" t="s">
        <v>361</v>
      </c>
      <c r="E101" s="277" t="s">
        <v>146</v>
      </c>
      <c r="F101" s="282" t="s">
        <v>580</v>
      </c>
      <c r="G101" s="33" t="s">
        <v>122</v>
      </c>
      <c r="H101" s="33" t="s">
        <v>123</v>
      </c>
      <c r="I101" s="100">
        <v>5</v>
      </c>
      <c r="J101" s="100">
        <v>39</v>
      </c>
      <c r="K101" s="100">
        <v>8</v>
      </c>
      <c r="L101" s="296">
        <v>45444</v>
      </c>
      <c r="M101" s="296">
        <v>45473</v>
      </c>
      <c r="N101" s="229" t="s">
        <v>124</v>
      </c>
      <c r="O101" s="33" t="s">
        <v>125</v>
      </c>
      <c r="P101" s="33" t="s">
        <v>396</v>
      </c>
      <c r="Q101" s="278" t="s">
        <v>571</v>
      </c>
      <c r="R101" s="278" t="s">
        <v>80</v>
      </c>
      <c r="S101" s="281">
        <v>38</v>
      </c>
      <c r="T101" s="62" t="s">
        <v>581</v>
      </c>
      <c r="U101" s="62">
        <v>45316.6319444444</v>
      </c>
      <c r="V101" s="35"/>
      <c r="W101" s="35"/>
      <c r="X101" s="40"/>
      <c r="Y101" s="40"/>
      <c r="Z101" s="38"/>
      <c r="AA101" s="34" t="s">
        <v>582</v>
      </c>
      <c r="AB101" s="34" t="s">
        <v>580</v>
      </c>
      <c r="AC101" s="67" t="s">
        <v>583</v>
      </c>
      <c r="AD101" s="67" t="s">
        <v>584</v>
      </c>
      <c r="AE101" s="69"/>
      <c r="AF101" s="67" t="s">
        <v>132</v>
      </c>
      <c r="AG101" s="67" t="s">
        <v>133</v>
      </c>
    </row>
    <row r="102" ht="409.5" spans="1:33">
      <c r="A102" s="33">
        <v>2847</v>
      </c>
      <c r="B102" s="28" t="s">
        <v>117</v>
      </c>
      <c r="C102" s="28" t="s">
        <v>118</v>
      </c>
      <c r="D102" s="277" t="s">
        <v>361</v>
      </c>
      <c r="E102" s="277" t="s">
        <v>146</v>
      </c>
      <c r="F102" s="282" t="s">
        <v>585</v>
      </c>
      <c r="G102" s="33" t="s">
        <v>122</v>
      </c>
      <c r="H102" s="33" t="s">
        <v>123</v>
      </c>
      <c r="I102" s="100">
        <v>38</v>
      </c>
      <c r="J102" s="100">
        <v>204</v>
      </c>
      <c r="K102" s="100">
        <v>29</v>
      </c>
      <c r="L102" s="296">
        <v>45444</v>
      </c>
      <c r="M102" s="296">
        <v>45473</v>
      </c>
      <c r="N102" s="229" t="s">
        <v>124</v>
      </c>
      <c r="O102" s="33" t="s">
        <v>125</v>
      </c>
      <c r="P102" s="33" t="s">
        <v>396</v>
      </c>
      <c r="Q102" s="278" t="s">
        <v>557</v>
      </c>
      <c r="R102" s="278" t="s">
        <v>80</v>
      </c>
      <c r="S102" s="281">
        <v>59</v>
      </c>
      <c r="T102" s="62" t="s">
        <v>586</v>
      </c>
      <c r="U102" s="62">
        <v>45322.7434259259</v>
      </c>
      <c r="V102" s="35"/>
      <c r="W102" s="35"/>
      <c r="X102" s="40"/>
      <c r="Y102" s="40"/>
      <c r="Z102" s="38"/>
      <c r="AA102" s="34" t="s">
        <v>587</v>
      </c>
      <c r="AB102" s="34" t="s">
        <v>585</v>
      </c>
      <c r="AC102" s="67" t="s">
        <v>588</v>
      </c>
      <c r="AD102" s="67" t="s">
        <v>589</v>
      </c>
      <c r="AE102" s="69"/>
      <c r="AF102" s="67" t="s">
        <v>132</v>
      </c>
      <c r="AG102" s="67" t="s">
        <v>133</v>
      </c>
    </row>
    <row r="103" ht="409.5" spans="1:33">
      <c r="A103" s="33">
        <v>2860</v>
      </c>
      <c r="B103" s="28" t="s">
        <v>117</v>
      </c>
      <c r="C103" s="28" t="s">
        <v>118</v>
      </c>
      <c r="D103" s="277" t="s">
        <v>361</v>
      </c>
      <c r="E103" s="277" t="s">
        <v>146</v>
      </c>
      <c r="F103" s="282" t="s">
        <v>590</v>
      </c>
      <c r="G103" s="33" t="s">
        <v>122</v>
      </c>
      <c r="H103" s="33" t="s">
        <v>123</v>
      </c>
      <c r="I103" s="100">
        <v>44</v>
      </c>
      <c r="J103" s="100">
        <v>222</v>
      </c>
      <c r="K103" s="100">
        <v>29</v>
      </c>
      <c r="L103" s="296">
        <v>45444</v>
      </c>
      <c r="M103" s="296">
        <v>45473</v>
      </c>
      <c r="N103" s="229" t="s">
        <v>124</v>
      </c>
      <c r="O103" s="33" t="s">
        <v>125</v>
      </c>
      <c r="P103" s="33" t="s">
        <v>396</v>
      </c>
      <c r="Q103" s="278" t="s">
        <v>557</v>
      </c>
      <c r="R103" s="278" t="s">
        <v>80</v>
      </c>
      <c r="S103" s="281">
        <v>59</v>
      </c>
      <c r="T103" s="62" t="s">
        <v>591</v>
      </c>
      <c r="U103" s="62">
        <v>45322.7434259259</v>
      </c>
      <c r="V103" s="35"/>
      <c r="W103" s="35"/>
      <c r="X103" s="40"/>
      <c r="Y103" s="40"/>
      <c r="Z103" s="38"/>
      <c r="AA103" s="34" t="s">
        <v>592</v>
      </c>
      <c r="AB103" s="34" t="s">
        <v>590</v>
      </c>
      <c r="AC103" s="67" t="s">
        <v>593</v>
      </c>
      <c r="AD103" s="67" t="s">
        <v>589</v>
      </c>
      <c r="AE103" s="69"/>
      <c r="AF103" s="67" t="s">
        <v>132</v>
      </c>
      <c r="AG103" s="67" t="s">
        <v>133</v>
      </c>
    </row>
    <row r="104" ht="409.5" spans="1:33">
      <c r="A104" s="33">
        <v>2873</v>
      </c>
      <c r="B104" s="28" t="s">
        <v>117</v>
      </c>
      <c r="C104" s="28" t="s">
        <v>118</v>
      </c>
      <c r="D104" s="277" t="s">
        <v>361</v>
      </c>
      <c r="E104" s="217" t="s">
        <v>452</v>
      </c>
      <c r="F104" s="282" t="s">
        <v>594</v>
      </c>
      <c r="G104" s="33" t="s">
        <v>122</v>
      </c>
      <c r="H104" s="33" t="s">
        <v>123</v>
      </c>
      <c r="I104" s="100">
        <v>51</v>
      </c>
      <c r="J104" s="100">
        <v>303</v>
      </c>
      <c r="K104" s="100">
        <v>48</v>
      </c>
      <c r="L104" s="296">
        <v>45352</v>
      </c>
      <c r="M104" s="296">
        <v>45381</v>
      </c>
      <c r="N104" s="229" t="s">
        <v>124</v>
      </c>
      <c r="O104" s="33" t="s">
        <v>125</v>
      </c>
      <c r="P104" s="33" t="s">
        <v>396</v>
      </c>
      <c r="Q104" s="278" t="s">
        <v>536</v>
      </c>
      <c r="R104" s="278" t="s">
        <v>80</v>
      </c>
      <c r="S104" s="277">
        <v>86</v>
      </c>
      <c r="T104" s="62" t="s">
        <v>595</v>
      </c>
      <c r="U104" s="62">
        <v>45378.7104166667</v>
      </c>
      <c r="V104" s="35"/>
      <c r="W104" s="35"/>
      <c r="X104" s="40"/>
      <c r="Y104" s="40"/>
      <c r="Z104" s="38"/>
      <c r="AA104" s="34" t="s">
        <v>596</v>
      </c>
      <c r="AB104" s="34" t="s">
        <v>594</v>
      </c>
      <c r="AC104" s="67" t="s">
        <v>597</v>
      </c>
      <c r="AD104" s="67" t="s">
        <v>598</v>
      </c>
      <c r="AE104" s="69"/>
      <c r="AF104" s="67" t="s">
        <v>132</v>
      </c>
      <c r="AG104" s="67" t="s">
        <v>159</v>
      </c>
    </row>
    <row r="105" ht="409.5" spans="1:33">
      <c r="A105" s="33">
        <v>2874</v>
      </c>
      <c r="B105" s="28" t="s">
        <v>117</v>
      </c>
      <c r="C105" s="28" t="s">
        <v>118</v>
      </c>
      <c r="D105" s="277" t="s">
        <v>361</v>
      </c>
      <c r="E105" s="217" t="s">
        <v>452</v>
      </c>
      <c r="F105" s="282" t="s">
        <v>594</v>
      </c>
      <c r="G105" s="33" t="s">
        <v>122</v>
      </c>
      <c r="H105" s="33" t="s">
        <v>123</v>
      </c>
      <c r="I105" s="100">
        <v>51</v>
      </c>
      <c r="J105" s="100">
        <v>303</v>
      </c>
      <c r="K105" s="100">
        <v>48</v>
      </c>
      <c r="L105" s="296">
        <v>45474</v>
      </c>
      <c r="M105" s="219">
        <v>45504</v>
      </c>
      <c r="N105" s="229" t="s">
        <v>124</v>
      </c>
      <c r="O105" s="33" t="s">
        <v>125</v>
      </c>
      <c r="P105" s="33" t="s">
        <v>396</v>
      </c>
      <c r="Q105" s="278" t="s">
        <v>536</v>
      </c>
      <c r="R105" s="278" t="s">
        <v>80</v>
      </c>
      <c r="S105" s="277">
        <v>86</v>
      </c>
      <c r="T105" s="290" t="s">
        <v>599</v>
      </c>
      <c r="U105" s="291">
        <v>45496.6909722222</v>
      </c>
      <c r="V105" s="29"/>
      <c r="W105" s="29"/>
      <c r="X105" s="29"/>
      <c r="Y105" s="29"/>
      <c r="Z105" s="33"/>
      <c r="AA105" s="67" t="s">
        <v>600</v>
      </c>
      <c r="AB105" s="69" t="s">
        <v>594</v>
      </c>
      <c r="AC105" s="67" t="s">
        <v>601</v>
      </c>
      <c r="AD105" s="67" t="s">
        <v>602</v>
      </c>
      <c r="AE105" s="69"/>
      <c r="AF105" s="67" t="s">
        <v>132</v>
      </c>
      <c r="AG105" s="67" t="s">
        <v>138</v>
      </c>
    </row>
    <row r="106" ht="409.5" spans="1:33">
      <c r="A106" s="33">
        <v>2887</v>
      </c>
      <c r="B106" s="28" t="s">
        <v>117</v>
      </c>
      <c r="C106" s="28" t="s">
        <v>118</v>
      </c>
      <c r="D106" s="277" t="s">
        <v>361</v>
      </c>
      <c r="E106" s="217" t="s">
        <v>452</v>
      </c>
      <c r="F106" s="282" t="s">
        <v>603</v>
      </c>
      <c r="G106" s="33" t="s">
        <v>122</v>
      </c>
      <c r="H106" s="33" t="s">
        <v>123</v>
      </c>
      <c r="I106" s="100">
        <v>52</v>
      </c>
      <c r="J106" s="100">
        <v>306</v>
      </c>
      <c r="K106" s="100">
        <v>48</v>
      </c>
      <c r="L106" s="296">
        <v>45352</v>
      </c>
      <c r="M106" s="296">
        <v>45381</v>
      </c>
      <c r="N106" s="229" t="s">
        <v>124</v>
      </c>
      <c r="O106" s="33" t="s">
        <v>125</v>
      </c>
      <c r="P106" s="33" t="s">
        <v>396</v>
      </c>
      <c r="Q106" s="278" t="s">
        <v>536</v>
      </c>
      <c r="R106" s="278" t="s">
        <v>80</v>
      </c>
      <c r="S106" s="277">
        <v>86</v>
      </c>
      <c r="T106" s="62" t="s">
        <v>604</v>
      </c>
      <c r="U106" s="62">
        <v>45378.7104166667</v>
      </c>
      <c r="V106" s="35"/>
      <c r="W106" s="35"/>
      <c r="X106" s="40"/>
      <c r="Y106" s="40"/>
      <c r="Z106" s="38"/>
      <c r="AA106" s="34" t="s">
        <v>605</v>
      </c>
      <c r="AB106" s="34" t="s">
        <v>603</v>
      </c>
      <c r="AC106" s="67" t="s">
        <v>606</v>
      </c>
      <c r="AD106" s="67" t="s">
        <v>607</v>
      </c>
      <c r="AE106" s="69"/>
      <c r="AF106" s="67" t="s">
        <v>132</v>
      </c>
      <c r="AG106" s="67" t="s">
        <v>159</v>
      </c>
    </row>
    <row r="107" ht="409.5" spans="1:33">
      <c r="A107" s="33">
        <v>2888</v>
      </c>
      <c r="B107" s="28" t="s">
        <v>117</v>
      </c>
      <c r="C107" s="28" t="s">
        <v>118</v>
      </c>
      <c r="D107" s="277" t="s">
        <v>361</v>
      </c>
      <c r="E107" s="217" t="s">
        <v>452</v>
      </c>
      <c r="F107" s="282" t="s">
        <v>603</v>
      </c>
      <c r="G107" s="33" t="s">
        <v>122</v>
      </c>
      <c r="H107" s="33" t="s">
        <v>123</v>
      </c>
      <c r="I107" s="100">
        <v>52</v>
      </c>
      <c r="J107" s="100">
        <v>306</v>
      </c>
      <c r="K107" s="100">
        <v>48</v>
      </c>
      <c r="L107" s="296">
        <v>45474</v>
      </c>
      <c r="M107" s="219">
        <v>45504</v>
      </c>
      <c r="N107" s="229" t="s">
        <v>124</v>
      </c>
      <c r="O107" s="33" t="s">
        <v>125</v>
      </c>
      <c r="P107" s="33" t="s">
        <v>396</v>
      </c>
      <c r="Q107" s="278" t="s">
        <v>536</v>
      </c>
      <c r="R107" s="278" t="s">
        <v>80</v>
      </c>
      <c r="S107" s="277">
        <v>86</v>
      </c>
      <c r="T107" s="290" t="s">
        <v>599</v>
      </c>
      <c r="U107" s="291">
        <v>45496.6909722222</v>
      </c>
      <c r="V107" s="29"/>
      <c r="W107" s="29"/>
      <c r="X107" s="29"/>
      <c r="Y107" s="29"/>
      <c r="Z107" s="33"/>
      <c r="AA107" s="67" t="s">
        <v>600</v>
      </c>
      <c r="AB107" s="69" t="s">
        <v>603</v>
      </c>
      <c r="AC107" s="67" t="s">
        <v>601</v>
      </c>
      <c r="AD107" s="67" t="s">
        <v>602</v>
      </c>
      <c r="AE107" s="69"/>
      <c r="AF107" s="67" t="s">
        <v>132</v>
      </c>
      <c r="AG107" s="67" t="s">
        <v>138</v>
      </c>
    </row>
    <row r="108" ht="409.5" spans="1:33">
      <c r="A108" s="33">
        <v>2901</v>
      </c>
      <c r="B108" s="28" t="s">
        <v>117</v>
      </c>
      <c r="C108" s="28" t="s">
        <v>118</v>
      </c>
      <c r="D108" s="277" t="s">
        <v>145</v>
      </c>
      <c r="E108" s="279" t="s">
        <v>250</v>
      </c>
      <c r="F108" s="229" t="s">
        <v>608</v>
      </c>
      <c r="G108" s="33" t="s">
        <v>122</v>
      </c>
      <c r="H108" s="33" t="s">
        <v>123</v>
      </c>
      <c r="I108" s="100">
        <v>8</v>
      </c>
      <c r="J108" s="100">
        <v>32</v>
      </c>
      <c r="K108" s="100">
        <v>16</v>
      </c>
      <c r="L108" s="296">
        <v>45444</v>
      </c>
      <c r="M108" s="296">
        <v>45473</v>
      </c>
      <c r="N108" s="229" t="s">
        <v>124</v>
      </c>
      <c r="O108" s="33" t="s">
        <v>125</v>
      </c>
      <c r="P108" s="33" t="s">
        <v>396</v>
      </c>
      <c r="Q108" s="278" t="s">
        <v>609</v>
      </c>
      <c r="R108" s="278" t="s">
        <v>80</v>
      </c>
      <c r="S108" s="281">
        <v>21</v>
      </c>
      <c r="T108" s="62" t="s">
        <v>610</v>
      </c>
      <c r="U108" s="62">
        <v>45314.6770833333</v>
      </c>
      <c r="V108" s="35"/>
      <c r="W108" s="35"/>
      <c r="X108" s="40"/>
      <c r="Y108" s="40"/>
      <c r="Z108" s="38"/>
      <c r="AA108" s="34" t="s">
        <v>611</v>
      </c>
      <c r="AB108" s="34" t="s">
        <v>608</v>
      </c>
      <c r="AC108" s="67" t="s">
        <v>612</v>
      </c>
      <c r="AD108" s="67" t="s">
        <v>613</v>
      </c>
      <c r="AE108" s="69"/>
      <c r="AF108" s="67" t="s">
        <v>132</v>
      </c>
      <c r="AG108" s="67" t="s">
        <v>133</v>
      </c>
    </row>
    <row r="109" ht="409.5" spans="1:33">
      <c r="A109" s="33">
        <v>2914</v>
      </c>
      <c r="B109" s="28" t="s">
        <v>117</v>
      </c>
      <c r="C109" s="28" t="s">
        <v>118</v>
      </c>
      <c r="D109" s="277" t="s">
        <v>145</v>
      </c>
      <c r="E109" s="279" t="s">
        <v>250</v>
      </c>
      <c r="F109" s="229" t="s">
        <v>614</v>
      </c>
      <c r="G109" s="33" t="s">
        <v>122</v>
      </c>
      <c r="H109" s="33" t="s">
        <v>123</v>
      </c>
      <c r="I109" s="100">
        <v>5</v>
      </c>
      <c r="J109" s="100">
        <v>24</v>
      </c>
      <c r="K109" s="100">
        <v>16</v>
      </c>
      <c r="L109" s="296">
        <v>45444</v>
      </c>
      <c r="M109" s="296">
        <v>45473</v>
      </c>
      <c r="N109" s="229" t="s">
        <v>124</v>
      </c>
      <c r="O109" s="33" t="s">
        <v>125</v>
      </c>
      <c r="P109" s="33" t="s">
        <v>396</v>
      </c>
      <c r="Q109" s="278" t="s">
        <v>609</v>
      </c>
      <c r="R109" s="278" t="s">
        <v>80</v>
      </c>
      <c r="S109" s="281">
        <v>21</v>
      </c>
      <c r="T109" s="62" t="s">
        <v>615</v>
      </c>
      <c r="U109" s="62">
        <v>45317.7225115741</v>
      </c>
      <c r="V109" s="35"/>
      <c r="W109" s="35"/>
      <c r="X109" s="40"/>
      <c r="Y109" s="40"/>
      <c r="Z109" s="38"/>
      <c r="AA109" s="34" t="s">
        <v>616</v>
      </c>
      <c r="AB109" s="34" t="s">
        <v>614</v>
      </c>
      <c r="AC109" s="67" t="s">
        <v>617</v>
      </c>
      <c r="AD109" s="67" t="s">
        <v>613</v>
      </c>
      <c r="AE109" s="69"/>
      <c r="AF109" s="67" t="s">
        <v>132</v>
      </c>
      <c r="AG109" s="67" t="s">
        <v>133</v>
      </c>
    </row>
    <row r="110" ht="409.5" spans="1:33">
      <c r="A110" s="33">
        <v>2927</v>
      </c>
      <c r="B110" s="28" t="s">
        <v>117</v>
      </c>
      <c r="C110" s="28" t="s">
        <v>118</v>
      </c>
      <c r="D110" s="277" t="s">
        <v>145</v>
      </c>
      <c r="E110" s="277" t="s">
        <v>146</v>
      </c>
      <c r="F110" s="229" t="s">
        <v>618</v>
      </c>
      <c r="G110" s="33" t="s">
        <v>122</v>
      </c>
      <c r="H110" s="33" t="s">
        <v>123</v>
      </c>
      <c r="I110" s="100">
        <v>22</v>
      </c>
      <c r="J110" s="100">
        <v>136</v>
      </c>
      <c r="K110" s="100">
        <v>10</v>
      </c>
      <c r="L110" s="296">
        <v>45444</v>
      </c>
      <c r="M110" s="296">
        <v>45473</v>
      </c>
      <c r="N110" s="229" t="s">
        <v>124</v>
      </c>
      <c r="O110" s="33" t="s">
        <v>125</v>
      </c>
      <c r="P110" s="33" t="s">
        <v>396</v>
      </c>
      <c r="Q110" s="278" t="s">
        <v>557</v>
      </c>
      <c r="R110" s="278" t="s">
        <v>80</v>
      </c>
      <c r="S110" s="281">
        <v>28</v>
      </c>
      <c r="T110" s="62" t="s">
        <v>619</v>
      </c>
      <c r="U110" s="62">
        <v>45327.7395833333</v>
      </c>
      <c r="V110" s="35"/>
      <c r="W110" s="35"/>
      <c r="X110" s="40"/>
      <c r="Y110" s="40"/>
      <c r="Z110" s="38"/>
      <c r="AA110" s="34" t="s">
        <v>620</v>
      </c>
      <c r="AB110" s="34" t="s">
        <v>618</v>
      </c>
      <c r="AC110" s="67" t="s">
        <v>621</v>
      </c>
      <c r="AD110" s="67" t="s">
        <v>622</v>
      </c>
      <c r="AE110" s="69"/>
      <c r="AF110" s="67" t="s">
        <v>132</v>
      </c>
      <c r="AG110" s="67" t="s">
        <v>153</v>
      </c>
    </row>
    <row r="111" ht="409.5" spans="1:33">
      <c r="A111" s="33">
        <v>2940</v>
      </c>
      <c r="B111" s="28" t="s">
        <v>117</v>
      </c>
      <c r="C111" s="28" t="s">
        <v>118</v>
      </c>
      <c r="D111" s="277" t="s">
        <v>145</v>
      </c>
      <c r="E111" s="277" t="s">
        <v>146</v>
      </c>
      <c r="F111" s="229" t="s">
        <v>623</v>
      </c>
      <c r="G111" s="33" t="s">
        <v>122</v>
      </c>
      <c r="H111" s="33" t="s">
        <v>123</v>
      </c>
      <c r="I111" s="100">
        <v>19</v>
      </c>
      <c r="J111" s="100">
        <v>126</v>
      </c>
      <c r="K111" s="100">
        <v>10</v>
      </c>
      <c r="L111" s="296">
        <v>45444</v>
      </c>
      <c r="M111" s="296">
        <v>45473</v>
      </c>
      <c r="N111" s="229" t="s">
        <v>124</v>
      </c>
      <c r="O111" s="33" t="s">
        <v>125</v>
      </c>
      <c r="P111" s="33" t="s">
        <v>396</v>
      </c>
      <c r="Q111" s="278" t="s">
        <v>557</v>
      </c>
      <c r="R111" s="278" t="s">
        <v>80</v>
      </c>
      <c r="S111" s="281">
        <v>28</v>
      </c>
      <c r="T111" s="62" t="s">
        <v>624</v>
      </c>
      <c r="U111" s="62">
        <v>45317.7225115741</v>
      </c>
      <c r="V111" s="35"/>
      <c r="W111" s="35"/>
      <c r="X111" s="40"/>
      <c r="Y111" s="40"/>
      <c r="Z111" s="38"/>
      <c r="AA111" s="34" t="s">
        <v>625</v>
      </c>
      <c r="AB111" s="34" t="s">
        <v>623</v>
      </c>
      <c r="AC111" s="67" t="s">
        <v>626</v>
      </c>
      <c r="AD111" s="67" t="s">
        <v>613</v>
      </c>
      <c r="AE111" s="69"/>
      <c r="AF111" s="67" t="s">
        <v>132</v>
      </c>
      <c r="AG111" s="67" t="s">
        <v>133</v>
      </c>
    </row>
    <row r="112" ht="409.5" spans="1:33">
      <c r="A112" s="33">
        <v>2953</v>
      </c>
      <c r="B112" s="28" t="s">
        <v>117</v>
      </c>
      <c r="C112" s="28" t="s">
        <v>118</v>
      </c>
      <c r="D112" s="277" t="s">
        <v>145</v>
      </c>
      <c r="E112" s="277" t="s">
        <v>146</v>
      </c>
      <c r="F112" s="229" t="s">
        <v>627</v>
      </c>
      <c r="G112" s="33" t="s">
        <v>122</v>
      </c>
      <c r="H112" s="33" t="s">
        <v>123</v>
      </c>
      <c r="I112" s="100">
        <v>17</v>
      </c>
      <c r="J112" s="100">
        <v>100</v>
      </c>
      <c r="K112" s="100">
        <v>14</v>
      </c>
      <c r="L112" s="296">
        <v>45444</v>
      </c>
      <c r="M112" s="296">
        <v>45473</v>
      </c>
      <c r="N112" s="229" t="s">
        <v>124</v>
      </c>
      <c r="O112" s="33" t="s">
        <v>125</v>
      </c>
      <c r="P112" s="33" t="s">
        <v>396</v>
      </c>
      <c r="Q112" s="278" t="s">
        <v>557</v>
      </c>
      <c r="R112" s="278" t="s">
        <v>80</v>
      </c>
      <c r="S112" s="281">
        <v>29</v>
      </c>
      <c r="T112" s="62" t="s">
        <v>628</v>
      </c>
      <c r="U112" s="62">
        <v>45317.7225115741</v>
      </c>
      <c r="V112" s="35"/>
      <c r="W112" s="35"/>
      <c r="X112" s="40"/>
      <c r="Y112" s="40"/>
      <c r="Z112" s="38"/>
      <c r="AA112" s="34" t="s">
        <v>629</v>
      </c>
      <c r="AB112" s="34" t="s">
        <v>627</v>
      </c>
      <c r="AC112" s="67" t="s">
        <v>630</v>
      </c>
      <c r="AD112" s="67" t="s">
        <v>565</v>
      </c>
      <c r="AE112" s="69"/>
      <c r="AF112" s="67" t="s">
        <v>132</v>
      </c>
      <c r="AG112" s="67" t="s">
        <v>133</v>
      </c>
    </row>
    <row r="113" ht="409.5" spans="1:33">
      <c r="A113" s="33">
        <v>2966</v>
      </c>
      <c r="B113" s="28" t="s">
        <v>117</v>
      </c>
      <c r="C113" s="28" t="s">
        <v>118</v>
      </c>
      <c r="D113" s="277" t="s">
        <v>145</v>
      </c>
      <c r="E113" s="277" t="s">
        <v>146</v>
      </c>
      <c r="F113" s="229" t="s">
        <v>631</v>
      </c>
      <c r="G113" s="33" t="s">
        <v>122</v>
      </c>
      <c r="H113" s="33" t="s">
        <v>123</v>
      </c>
      <c r="I113" s="100">
        <v>46</v>
      </c>
      <c r="J113" s="100">
        <v>162</v>
      </c>
      <c r="K113" s="100">
        <v>24</v>
      </c>
      <c r="L113" s="296">
        <v>45444</v>
      </c>
      <c r="M113" s="296">
        <v>45473</v>
      </c>
      <c r="N113" s="229" t="s">
        <v>124</v>
      </c>
      <c r="O113" s="33" t="s">
        <v>125</v>
      </c>
      <c r="P113" s="33" t="s">
        <v>396</v>
      </c>
      <c r="Q113" s="29" t="s">
        <v>632</v>
      </c>
      <c r="R113" s="33" t="s">
        <v>80</v>
      </c>
      <c r="S113" s="277">
        <v>64</v>
      </c>
      <c r="T113" s="62" t="s">
        <v>633</v>
      </c>
      <c r="U113" s="62">
        <v>45322.7434259259</v>
      </c>
      <c r="V113" s="35"/>
      <c r="W113" s="35"/>
      <c r="X113" s="40"/>
      <c r="Y113" s="40"/>
      <c r="Z113" s="38"/>
      <c r="AA113" s="34" t="s">
        <v>634</v>
      </c>
      <c r="AB113" s="34" t="s">
        <v>631</v>
      </c>
      <c r="AC113" s="67" t="s">
        <v>635</v>
      </c>
      <c r="AD113" s="67" t="s">
        <v>589</v>
      </c>
      <c r="AE113" s="69"/>
      <c r="AF113" s="67" t="s">
        <v>132</v>
      </c>
      <c r="AG113" s="67" t="s">
        <v>133</v>
      </c>
    </row>
    <row r="114" ht="409.5" spans="1:33">
      <c r="A114" s="33">
        <v>2979</v>
      </c>
      <c r="B114" s="28" t="s">
        <v>117</v>
      </c>
      <c r="C114" s="28" t="s">
        <v>118</v>
      </c>
      <c r="D114" s="277" t="s">
        <v>145</v>
      </c>
      <c r="E114" s="277" t="s">
        <v>146</v>
      </c>
      <c r="F114" s="229" t="s">
        <v>636</v>
      </c>
      <c r="G114" s="33" t="s">
        <v>122</v>
      </c>
      <c r="H114" s="33" t="s">
        <v>123</v>
      </c>
      <c r="I114" s="100">
        <v>14</v>
      </c>
      <c r="J114" s="100">
        <v>75</v>
      </c>
      <c r="K114" s="100">
        <v>15</v>
      </c>
      <c r="L114" s="296">
        <v>45444</v>
      </c>
      <c r="M114" s="296">
        <v>45473</v>
      </c>
      <c r="N114" s="229" t="s">
        <v>124</v>
      </c>
      <c r="O114" s="33" t="s">
        <v>125</v>
      </c>
      <c r="P114" s="33" t="s">
        <v>396</v>
      </c>
      <c r="Q114" s="278" t="s">
        <v>632</v>
      </c>
      <c r="R114" s="278" t="s">
        <v>80</v>
      </c>
      <c r="S114" s="277">
        <v>23</v>
      </c>
      <c r="T114" s="62" t="s">
        <v>637</v>
      </c>
      <c r="U114" s="62">
        <v>45384.6979166667</v>
      </c>
      <c r="V114" s="35"/>
      <c r="W114" s="35"/>
      <c r="X114" s="40"/>
      <c r="Y114" s="40"/>
      <c r="Z114" s="38"/>
      <c r="AA114" s="34" t="s">
        <v>638</v>
      </c>
      <c r="AB114" s="34" t="s">
        <v>636</v>
      </c>
      <c r="AC114" s="67" t="s">
        <v>639</v>
      </c>
      <c r="AD114" s="67" t="s">
        <v>640</v>
      </c>
      <c r="AE114" s="69"/>
      <c r="AF114" s="67" t="s">
        <v>132</v>
      </c>
      <c r="AG114" s="67" t="s">
        <v>144</v>
      </c>
    </row>
    <row r="115" ht="409.5" spans="1:33">
      <c r="A115" s="33">
        <v>2980</v>
      </c>
      <c r="B115" s="28" t="s">
        <v>117</v>
      </c>
      <c r="C115" s="28" t="s">
        <v>118</v>
      </c>
      <c r="D115" s="277" t="s">
        <v>145</v>
      </c>
      <c r="E115" s="279" t="s">
        <v>250</v>
      </c>
      <c r="F115" s="282" t="s">
        <v>641</v>
      </c>
      <c r="G115" s="33" t="s">
        <v>122</v>
      </c>
      <c r="H115" s="33" t="s">
        <v>123</v>
      </c>
      <c r="I115" s="100">
        <v>34</v>
      </c>
      <c r="J115" s="100">
        <v>139</v>
      </c>
      <c r="K115" s="100">
        <v>44</v>
      </c>
      <c r="L115" s="296">
        <v>45444</v>
      </c>
      <c r="M115" s="296">
        <v>45473</v>
      </c>
      <c r="N115" s="229" t="s">
        <v>124</v>
      </c>
      <c r="O115" s="33" t="s">
        <v>125</v>
      </c>
      <c r="P115" s="33" t="s">
        <v>396</v>
      </c>
      <c r="Q115" s="278" t="s">
        <v>632</v>
      </c>
      <c r="R115" s="278" t="s">
        <v>80</v>
      </c>
      <c r="S115" s="277">
        <v>97</v>
      </c>
      <c r="T115" s="62" t="s">
        <v>642</v>
      </c>
      <c r="U115" s="62">
        <v>45322.7434259259</v>
      </c>
      <c r="V115" s="35"/>
      <c r="W115" s="35"/>
      <c r="X115" s="40"/>
      <c r="Y115" s="40"/>
      <c r="Z115" s="38"/>
      <c r="AA115" s="34" t="s">
        <v>643</v>
      </c>
      <c r="AB115" s="34" t="s">
        <v>641</v>
      </c>
      <c r="AC115" s="67" t="s">
        <v>644</v>
      </c>
      <c r="AD115" s="67" t="s">
        <v>645</v>
      </c>
      <c r="AE115" s="69"/>
      <c r="AF115" s="67" t="s">
        <v>132</v>
      </c>
      <c r="AG115" s="67" t="s">
        <v>133</v>
      </c>
    </row>
    <row r="116" ht="409.5" spans="1:33">
      <c r="A116" s="33">
        <v>2993</v>
      </c>
      <c r="B116" s="28" t="s">
        <v>117</v>
      </c>
      <c r="C116" s="28" t="s">
        <v>118</v>
      </c>
      <c r="D116" s="277" t="s">
        <v>145</v>
      </c>
      <c r="E116" s="279" t="s">
        <v>250</v>
      </c>
      <c r="F116" s="229" t="s">
        <v>646</v>
      </c>
      <c r="G116" s="33" t="s">
        <v>122</v>
      </c>
      <c r="H116" s="33" t="s">
        <v>123</v>
      </c>
      <c r="I116" s="100">
        <v>13</v>
      </c>
      <c r="J116" s="100">
        <v>63</v>
      </c>
      <c r="K116" s="100">
        <v>10</v>
      </c>
      <c r="L116" s="296">
        <v>45444</v>
      </c>
      <c r="M116" s="296">
        <v>45473</v>
      </c>
      <c r="N116" s="229" t="s">
        <v>124</v>
      </c>
      <c r="O116" s="33" t="s">
        <v>125</v>
      </c>
      <c r="P116" s="33" t="s">
        <v>396</v>
      </c>
      <c r="Q116" s="278" t="s">
        <v>632</v>
      </c>
      <c r="R116" s="278" t="s">
        <v>80</v>
      </c>
      <c r="S116" s="281">
        <v>19</v>
      </c>
      <c r="T116" s="62" t="s">
        <v>647</v>
      </c>
      <c r="U116" s="62">
        <v>45461.6527777778</v>
      </c>
      <c r="V116" s="35"/>
      <c r="W116" s="35"/>
      <c r="X116" s="40"/>
      <c r="Y116" s="40"/>
      <c r="Z116" s="38"/>
      <c r="AA116" s="34" t="s">
        <v>648</v>
      </c>
      <c r="AB116" s="34" t="s">
        <v>646</v>
      </c>
      <c r="AC116" s="67" t="s">
        <v>649</v>
      </c>
      <c r="AD116" s="67" t="s">
        <v>650</v>
      </c>
      <c r="AE116" s="69"/>
      <c r="AF116" s="67" t="s">
        <v>132</v>
      </c>
      <c r="AG116" s="67" t="s">
        <v>422</v>
      </c>
    </row>
    <row r="117" ht="409.5" spans="1:33">
      <c r="A117" s="33">
        <v>2994</v>
      </c>
      <c r="B117" s="28" t="s">
        <v>117</v>
      </c>
      <c r="C117" s="28" t="s">
        <v>118</v>
      </c>
      <c r="D117" s="277" t="s">
        <v>145</v>
      </c>
      <c r="E117" s="279" t="s">
        <v>250</v>
      </c>
      <c r="F117" s="229" t="s">
        <v>651</v>
      </c>
      <c r="G117" s="33" t="s">
        <v>122</v>
      </c>
      <c r="H117" s="33" t="s">
        <v>123</v>
      </c>
      <c r="I117" s="100">
        <v>26</v>
      </c>
      <c r="J117" s="100">
        <v>141</v>
      </c>
      <c r="K117" s="100">
        <v>25</v>
      </c>
      <c r="L117" s="296">
        <v>45444</v>
      </c>
      <c r="M117" s="296">
        <v>45473</v>
      </c>
      <c r="N117" s="229" t="s">
        <v>124</v>
      </c>
      <c r="O117" s="33" t="s">
        <v>125</v>
      </c>
      <c r="P117" s="33" t="s">
        <v>396</v>
      </c>
      <c r="Q117" s="278" t="s">
        <v>632</v>
      </c>
      <c r="R117" s="278" t="s">
        <v>80</v>
      </c>
      <c r="S117" s="281">
        <v>47</v>
      </c>
      <c r="T117" s="62" t="s">
        <v>652</v>
      </c>
      <c r="U117" s="62">
        <v>45322.7434259259</v>
      </c>
      <c r="V117" s="35"/>
      <c r="W117" s="35"/>
      <c r="X117" s="40"/>
      <c r="Y117" s="40"/>
      <c r="Z117" s="38"/>
      <c r="AA117" s="34" t="s">
        <v>653</v>
      </c>
      <c r="AB117" s="34" t="s">
        <v>651</v>
      </c>
      <c r="AC117" s="67" t="s">
        <v>654</v>
      </c>
      <c r="AD117" s="67" t="s">
        <v>655</v>
      </c>
      <c r="AE117" s="69"/>
      <c r="AF117" s="69" t="s">
        <v>132</v>
      </c>
      <c r="AG117" s="67" t="s">
        <v>133</v>
      </c>
    </row>
    <row r="118" ht="409.5" spans="1:33">
      <c r="A118" s="33">
        <v>3007</v>
      </c>
      <c r="B118" s="28" t="s">
        <v>117</v>
      </c>
      <c r="C118" s="28" t="s">
        <v>118</v>
      </c>
      <c r="D118" s="277" t="s">
        <v>145</v>
      </c>
      <c r="E118" s="279" t="s">
        <v>250</v>
      </c>
      <c r="F118" s="100" t="s">
        <v>656</v>
      </c>
      <c r="G118" s="33" t="s">
        <v>122</v>
      </c>
      <c r="H118" s="33" t="s">
        <v>123</v>
      </c>
      <c r="I118" s="100">
        <v>13</v>
      </c>
      <c r="J118" s="100">
        <v>72</v>
      </c>
      <c r="K118" s="100">
        <v>16</v>
      </c>
      <c r="L118" s="296">
        <v>45444</v>
      </c>
      <c r="M118" s="296">
        <v>45473</v>
      </c>
      <c r="N118" s="229" t="s">
        <v>124</v>
      </c>
      <c r="O118" s="33" t="s">
        <v>125</v>
      </c>
      <c r="P118" s="33" t="s">
        <v>396</v>
      </c>
      <c r="Q118" s="278" t="s">
        <v>632</v>
      </c>
      <c r="R118" s="278" t="s">
        <v>80</v>
      </c>
      <c r="S118" s="277">
        <v>25</v>
      </c>
      <c r="T118" s="62" t="s">
        <v>657</v>
      </c>
      <c r="U118" s="62">
        <v>45384.6979166667</v>
      </c>
      <c r="V118" s="35"/>
      <c r="W118" s="35"/>
      <c r="X118" s="40"/>
      <c r="Y118" s="40"/>
      <c r="Z118" s="38"/>
      <c r="AA118" s="34" t="s">
        <v>658</v>
      </c>
      <c r="AB118" s="34" t="s">
        <v>656</v>
      </c>
      <c r="AC118" s="67" t="s">
        <v>659</v>
      </c>
      <c r="AD118" s="67" t="s">
        <v>640</v>
      </c>
      <c r="AE118" s="69"/>
      <c r="AF118" s="69" t="s">
        <v>132</v>
      </c>
      <c r="AG118" s="67" t="s">
        <v>144</v>
      </c>
    </row>
    <row r="119" ht="409.5" spans="1:33">
      <c r="A119" s="33">
        <v>3008</v>
      </c>
      <c r="B119" s="28" t="s">
        <v>117</v>
      </c>
      <c r="C119" s="28" t="s">
        <v>118</v>
      </c>
      <c r="D119" s="277" t="s">
        <v>145</v>
      </c>
      <c r="E119" s="279" t="s">
        <v>250</v>
      </c>
      <c r="F119" s="229" t="s">
        <v>660</v>
      </c>
      <c r="G119" s="33" t="s">
        <v>122</v>
      </c>
      <c r="H119" s="33" t="s">
        <v>123</v>
      </c>
      <c r="I119" s="100">
        <v>29</v>
      </c>
      <c r="J119" s="100">
        <v>144</v>
      </c>
      <c r="K119" s="100">
        <v>25</v>
      </c>
      <c r="L119" s="296">
        <v>45444</v>
      </c>
      <c r="M119" s="296">
        <v>45473</v>
      </c>
      <c r="N119" s="229" t="s">
        <v>124</v>
      </c>
      <c r="O119" s="33" t="s">
        <v>125</v>
      </c>
      <c r="P119" s="33" t="s">
        <v>396</v>
      </c>
      <c r="Q119" s="278" t="s">
        <v>632</v>
      </c>
      <c r="R119" s="278" t="s">
        <v>80</v>
      </c>
      <c r="S119" s="285">
        <v>47</v>
      </c>
      <c r="T119" s="62" t="s">
        <v>661</v>
      </c>
      <c r="U119" s="62">
        <v>45322.7434259259</v>
      </c>
      <c r="V119" s="35"/>
      <c r="W119" s="35"/>
      <c r="X119" s="40"/>
      <c r="Y119" s="40"/>
      <c r="Z119" s="38"/>
      <c r="AA119" s="34" t="s">
        <v>662</v>
      </c>
      <c r="AB119" s="34" t="s">
        <v>660</v>
      </c>
      <c r="AC119" s="67" t="s">
        <v>663</v>
      </c>
      <c r="AD119" s="67" t="s">
        <v>655</v>
      </c>
      <c r="AE119" s="69"/>
      <c r="AF119" s="69" t="s">
        <v>132</v>
      </c>
      <c r="AG119" s="67" t="s">
        <v>133</v>
      </c>
    </row>
    <row r="120" ht="409.5" spans="1:33">
      <c r="A120" s="33">
        <v>3021</v>
      </c>
      <c r="B120" s="28" t="s">
        <v>117</v>
      </c>
      <c r="C120" s="28" t="s">
        <v>118</v>
      </c>
      <c r="D120" s="277" t="s">
        <v>145</v>
      </c>
      <c r="E120" s="294" t="s">
        <v>250</v>
      </c>
      <c r="F120" s="229" t="s">
        <v>664</v>
      </c>
      <c r="G120" s="33" t="s">
        <v>122</v>
      </c>
      <c r="H120" s="33" t="s">
        <v>123</v>
      </c>
      <c r="I120" s="100">
        <v>0</v>
      </c>
      <c r="J120" s="100">
        <v>0</v>
      </c>
      <c r="K120" s="100">
        <v>2</v>
      </c>
      <c r="L120" s="296">
        <v>45444</v>
      </c>
      <c r="M120" s="296">
        <v>45473</v>
      </c>
      <c r="N120" s="229" t="s">
        <v>124</v>
      </c>
      <c r="O120" s="33" t="s">
        <v>125</v>
      </c>
      <c r="P120" s="33" t="s">
        <v>396</v>
      </c>
      <c r="Q120" s="278" t="s">
        <v>632</v>
      </c>
      <c r="R120" s="278" t="s">
        <v>80</v>
      </c>
      <c r="S120" s="285">
        <v>1</v>
      </c>
      <c r="T120" s="62" t="s">
        <v>665</v>
      </c>
      <c r="U120" s="62">
        <v>45464.6298611111</v>
      </c>
      <c r="V120" s="35"/>
      <c r="W120" s="35"/>
      <c r="X120" s="40"/>
      <c r="Y120" s="40"/>
      <c r="Z120" s="38"/>
      <c r="AA120" s="34" t="s">
        <v>666</v>
      </c>
      <c r="AB120" s="34" t="s">
        <v>664</v>
      </c>
      <c r="AC120" s="67" t="s">
        <v>667</v>
      </c>
      <c r="AD120" s="67" t="s">
        <v>668</v>
      </c>
      <c r="AE120" s="69"/>
      <c r="AF120" s="69" t="s">
        <v>132</v>
      </c>
      <c r="AG120" s="67" t="s">
        <v>422</v>
      </c>
    </row>
    <row r="121" ht="409.5" spans="1:33">
      <c r="A121" s="33">
        <v>3022</v>
      </c>
      <c r="B121" s="28" t="s">
        <v>117</v>
      </c>
      <c r="C121" s="28" t="s">
        <v>118</v>
      </c>
      <c r="D121" s="277" t="s">
        <v>145</v>
      </c>
      <c r="E121" s="294" t="s">
        <v>250</v>
      </c>
      <c r="F121" s="229" t="s">
        <v>669</v>
      </c>
      <c r="G121" s="33" t="s">
        <v>122</v>
      </c>
      <c r="H121" s="33" t="s">
        <v>123</v>
      </c>
      <c r="I121" s="100">
        <v>0</v>
      </c>
      <c r="J121" s="100">
        <v>0</v>
      </c>
      <c r="K121" s="100">
        <v>2</v>
      </c>
      <c r="L121" s="296">
        <v>45444</v>
      </c>
      <c r="M121" s="296">
        <v>45473</v>
      </c>
      <c r="N121" s="229" t="s">
        <v>124</v>
      </c>
      <c r="O121" s="33" t="s">
        <v>125</v>
      </c>
      <c r="P121" s="33" t="s">
        <v>396</v>
      </c>
      <c r="Q121" s="278" t="s">
        <v>632</v>
      </c>
      <c r="R121" s="278" t="s">
        <v>80</v>
      </c>
      <c r="S121" s="285">
        <v>1</v>
      </c>
      <c r="T121" s="62" t="s">
        <v>670</v>
      </c>
      <c r="U121" s="62">
        <v>45464.6298611111</v>
      </c>
      <c r="V121" s="35"/>
      <c r="W121" s="35"/>
      <c r="X121" s="40"/>
      <c r="Y121" s="40"/>
      <c r="Z121" s="38"/>
      <c r="AA121" s="34" t="s">
        <v>671</v>
      </c>
      <c r="AB121" s="34" t="s">
        <v>669</v>
      </c>
      <c r="AC121" s="67" t="s">
        <v>672</v>
      </c>
      <c r="AD121" s="67" t="s">
        <v>668</v>
      </c>
      <c r="AE121" s="69"/>
      <c r="AF121" s="69" t="s">
        <v>132</v>
      </c>
      <c r="AG121" s="67" t="s">
        <v>422</v>
      </c>
    </row>
    <row r="122" ht="409.5" spans="1:33">
      <c r="A122" s="33">
        <v>3023</v>
      </c>
      <c r="B122" s="28" t="s">
        <v>117</v>
      </c>
      <c r="C122" s="28" t="s">
        <v>118</v>
      </c>
      <c r="D122" s="277" t="s">
        <v>145</v>
      </c>
      <c r="E122" s="279" t="s">
        <v>250</v>
      </c>
      <c r="F122" s="282" t="s">
        <v>673</v>
      </c>
      <c r="G122" s="33" t="s">
        <v>122</v>
      </c>
      <c r="H122" s="33" t="s">
        <v>123</v>
      </c>
      <c r="I122" s="100">
        <v>38</v>
      </c>
      <c r="J122" s="100">
        <v>234</v>
      </c>
      <c r="K122" s="100">
        <v>28</v>
      </c>
      <c r="L122" s="296">
        <v>45444</v>
      </c>
      <c r="M122" s="296">
        <v>45473</v>
      </c>
      <c r="N122" s="229" t="s">
        <v>124</v>
      </c>
      <c r="O122" s="33" t="s">
        <v>125</v>
      </c>
      <c r="P122" s="33" t="s">
        <v>396</v>
      </c>
      <c r="Q122" s="278" t="s">
        <v>674</v>
      </c>
      <c r="R122" s="278" t="s">
        <v>80</v>
      </c>
      <c r="S122" s="285">
        <v>77</v>
      </c>
      <c r="T122" s="62" t="s">
        <v>675</v>
      </c>
      <c r="U122" s="62">
        <v>45322.7434259259</v>
      </c>
      <c r="V122" s="35"/>
      <c r="W122" s="35"/>
      <c r="X122" s="40"/>
      <c r="Y122" s="40"/>
      <c r="Z122" s="38"/>
      <c r="AA122" s="34" t="s">
        <v>676</v>
      </c>
      <c r="AB122" s="34" t="s">
        <v>673</v>
      </c>
      <c r="AC122" s="67" t="s">
        <v>677</v>
      </c>
      <c r="AD122" s="67" t="s">
        <v>678</v>
      </c>
      <c r="AE122" s="69"/>
      <c r="AF122" s="69" t="s">
        <v>132</v>
      </c>
      <c r="AG122" s="67" t="s">
        <v>133</v>
      </c>
    </row>
    <row r="123" ht="409.5" spans="1:33">
      <c r="A123" s="33">
        <v>3036</v>
      </c>
      <c r="B123" s="28" t="s">
        <v>117</v>
      </c>
      <c r="C123" s="28" t="s">
        <v>118</v>
      </c>
      <c r="D123" s="277" t="s">
        <v>145</v>
      </c>
      <c r="E123" s="279" t="s">
        <v>250</v>
      </c>
      <c r="F123" s="283" t="s">
        <v>679</v>
      </c>
      <c r="G123" s="33" t="s">
        <v>122</v>
      </c>
      <c r="H123" s="33" t="s">
        <v>123</v>
      </c>
      <c r="I123" s="100">
        <v>8</v>
      </c>
      <c r="J123" s="100">
        <v>33</v>
      </c>
      <c r="K123" s="100">
        <v>7</v>
      </c>
      <c r="L123" s="296">
        <v>45444</v>
      </c>
      <c r="M123" s="296">
        <v>45473</v>
      </c>
      <c r="N123" s="229" t="s">
        <v>124</v>
      </c>
      <c r="O123" s="33" t="s">
        <v>125</v>
      </c>
      <c r="P123" s="33" t="s">
        <v>396</v>
      </c>
      <c r="Q123" s="278" t="s">
        <v>536</v>
      </c>
      <c r="R123" s="278" t="s">
        <v>80</v>
      </c>
      <c r="S123" s="285">
        <v>15</v>
      </c>
      <c r="T123" s="62" t="s">
        <v>680</v>
      </c>
      <c r="U123" s="62">
        <v>45316.6319444444</v>
      </c>
      <c r="V123" s="35"/>
      <c r="W123" s="35"/>
      <c r="X123" s="40"/>
      <c r="Y123" s="40"/>
      <c r="Z123" s="38"/>
      <c r="AA123" s="34" t="s">
        <v>681</v>
      </c>
      <c r="AB123" s="34" t="s">
        <v>679</v>
      </c>
      <c r="AC123" s="67" t="s">
        <v>682</v>
      </c>
      <c r="AD123" s="67" t="s">
        <v>555</v>
      </c>
      <c r="AE123" s="69"/>
      <c r="AF123" s="69" t="s">
        <v>132</v>
      </c>
      <c r="AG123" s="67" t="s">
        <v>133</v>
      </c>
    </row>
    <row r="124" ht="409.5" spans="1:33">
      <c r="A124" s="33">
        <v>3062</v>
      </c>
      <c r="B124" s="28" t="s">
        <v>117</v>
      </c>
      <c r="C124" s="28" t="s">
        <v>118</v>
      </c>
      <c r="D124" s="99" t="s">
        <v>361</v>
      </c>
      <c r="E124" s="100" t="s">
        <v>250</v>
      </c>
      <c r="F124" s="100" t="s">
        <v>683</v>
      </c>
      <c r="G124" s="33" t="s">
        <v>122</v>
      </c>
      <c r="H124" s="33" t="s">
        <v>123</v>
      </c>
      <c r="I124" s="100">
        <v>30</v>
      </c>
      <c r="J124" s="100">
        <v>102</v>
      </c>
      <c r="K124" s="100">
        <v>33</v>
      </c>
      <c r="L124" s="219">
        <v>45444</v>
      </c>
      <c r="M124" s="219">
        <v>45473</v>
      </c>
      <c r="N124" s="33" t="s">
        <v>124</v>
      </c>
      <c r="O124" s="33" t="s">
        <v>125</v>
      </c>
      <c r="P124" s="33" t="s">
        <v>396</v>
      </c>
      <c r="Q124" s="33" t="s">
        <v>684</v>
      </c>
      <c r="R124" s="29" t="s">
        <v>80</v>
      </c>
      <c r="S124" s="33">
        <v>74</v>
      </c>
      <c r="T124" s="62" t="s">
        <v>685</v>
      </c>
      <c r="U124" s="62">
        <v>45307.6805555556</v>
      </c>
      <c r="V124" s="35"/>
      <c r="W124" s="35"/>
      <c r="X124" s="40"/>
      <c r="Y124" s="40"/>
      <c r="Z124" s="38"/>
      <c r="AA124" s="34" t="s">
        <v>686</v>
      </c>
      <c r="AB124" s="34" t="s">
        <v>683</v>
      </c>
      <c r="AC124" s="67" t="s">
        <v>687</v>
      </c>
      <c r="AD124" s="67" t="s">
        <v>688</v>
      </c>
      <c r="AE124" s="69"/>
      <c r="AF124" s="69" t="s">
        <v>132</v>
      </c>
      <c r="AG124" s="67" t="s">
        <v>133</v>
      </c>
    </row>
    <row r="125" ht="409.5" spans="1:33">
      <c r="A125" s="33">
        <v>3075</v>
      </c>
      <c r="B125" s="28" t="s">
        <v>117</v>
      </c>
      <c r="C125" s="28" t="s">
        <v>118</v>
      </c>
      <c r="D125" s="99" t="s">
        <v>361</v>
      </c>
      <c r="E125" s="100" t="s">
        <v>250</v>
      </c>
      <c r="F125" s="100" t="s">
        <v>689</v>
      </c>
      <c r="G125" s="33" t="s">
        <v>122</v>
      </c>
      <c r="H125" s="33" t="s">
        <v>123</v>
      </c>
      <c r="I125" s="100">
        <v>41</v>
      </c>
      <c r="J125" s="100">
        <v>134</v>
      </c>
      <c r="K125" s="100">
        <v>37</v>
      </c>
      <c r="L125" s="219">
        <v>45444</v>
      </c>
      <c r="M125" s="219">
        <v>45473</v>
      </c>
      <c r="N125" s="33" t="s">
        <v>124</v>
      </c>
      <c r="O125" s="33" t="s">
        <v>125</v>
      </c>
      <c r="P125" s="33" t="s">
        <v>396</v>
      </c>
      <c r="Q125" s="33" t="s">
        <v>684</v>
      </c>
      <c r="R125" s="29" t="s">
        <v>80</v>
      </c>
      <c r="S125" s="33">
        <v>74</v>
      </c>
      <c r="T125" s="62" t="s">
        <v>690</v>
      </c>
      <c r="U125" s="62">
        <v>45307.6805555556</v>
      </c>
      <c r="V125" s="35"/>
      <c r="W125" s="35"/>
      <c r="X125" s="40"/>
      <c r="Y125" s="40"/>
      <c r="Z125" s="38"/>
      <c r="AA125" s="34" t="s">
        <v>691</v>
      </c>
      <c r="AB125" s="34" t="s">
        <v>689</v>
      </c>
      <c r="AC125" s="67" t="s">
        <v>692</v>
      </c>
      <c r="AD125" s="67" t="s">
        <v>693</v>
      </c>
      <c r="AE125" s="69"/>
      <c r="AF125" s="69" t="s">
        <v>132</v>
      </c>
      <c r="AG125" s="67" t="s">
        <v>133</v>
      </c>
    </row>
    <row r="126" ht="409.5" spans="1:33">
      <c r="A126" s="33">
        <v>3088</v>
      </c>
      <c r="B126" s="28" t="s">
        <v>117</v>
      </c>
      <c r="C126" s="28" t="s">
        <v>118</v>
      </c>
      <c r="D126" s="99" t="s">
        <v>361</v>
      </c>
      <c r="E126" s="99" t="s">
        <v>146</v>
      </c>
      <c r="F126" s="100" t="s">
        <v>694</v>
      </c>
      <c r="G126" s="33" t="s">
        <v>122</v>
      </c>
      <c r="H126" s="33" t="s">
        <v>123</v>
      </c>
      <c r="I126" s="100">
        <v>16</v>
      </c>
      <c r="J126" s="100">
        <v>81</v>
      </c>
      <c r="K126" s="100">
        <v>22</v>
      </c>
      <c r="L126" s="219">
        <v>45444</v>
      </c>
      <c r="M126" s="219">
        <v>45473</v>
      </c>
      <c r="N126" s="33" t="s">
        <v>124</v>
      </c>
      <c r="O126" s="33" t="s">
        <v>125</v>
      </c>
      <c r="P126" s="33" t="s">
        <v>396</v>
      </c>
      <c r="Q126" s="33" t="s">
        <v>684</v>
      </c>
      <c r="R126" s="29" t="s">
        <v>80</v>
      </c>
      <c r="S126" s="33">
        <v>30</v>
      </c>
      <c r="T126" s="62" t="s">
        <v>695</v>
      </c>
      <c r="U126" s="62">
        <v>45358.6215277778</v>
      </c>
      <c r="V126" s="35"/>
      <c r="W126" s="35"/>
      <c r="X126" s="40"/>
      <c r="Y126" s="40"/>
      <c r="Z126" s="38"/>
      <c r="AA126" s="34" t="s">
        <v>696</v>
      </c>
      <c r="AB126" s="34" t="s">
        <v>694</v>
      </c>
      <c r="AC126" s="67" t="s">
        <v>697</v>
      </c>
      <c r="AD126" s="67" t="s">
        <v>698</v>
      </c>
      <c r="AE126" s="69"/>
      <c r="AF126" s="69" t="s">
        <v>132</v>
      </c>
      <c r="AG126" s="67" t="s">
        <v>159</v>
      </c>
    </row>
    <row r="127" ht="409.5" spans="1:33">
      <c r="A127" s="33">
        <v>3101</v>
      </c>
      <c r="B127" s="28" t="s">
        <v>117</v>
      </c>
      <c r="C127" s="28" t="s">
        <v>118</v>
      </c>
      <c r="D127" s="99" t="s">
        <v>361</v>
      </c>
      <c r="E127" s="99" t="s">
        <v>146</v>
      </c>
      <c r="F127" s="100" t="s">
        <v>699</v>
      </c>
      <c r="G127" s="33" t="s">
        <v>122</v>
      </c>
      <c r="H127" s="33" t="s">
        <v>123</v>
      </c>
      <c r="I127" s="100">
        <v>19</v>
      </c>
      <c r="J127" s="100">
        <v>87</v>
      </c>
      <c r="K127" s="100">
        <v>21</v>
      </c>
      <c r="L127" s="219">
        <v>45444</v>
      </c>
      <c r="M127" s="219">
        <v>45473</v>
      </c>
      <c r="N127" s="33" t="s">
        <v>124</v>
      </c>
      <c r="O127" s="33" t="s">
        <v>125</v>
      </c>
      <c r="P127" s="33" t="s">
        <v>396</v>
      </c>
      <c r="Q127" s="33" t="s">
        <v>684</v>
      </c>
      <c r="R127" s="29" t="s">
        <v>80</v>
      </c>
      <c r="S127" s="33">
        <v>30</v>
      </c>
      <c r="T127" s="62" t="s">
        <v>700</v>
      </c>
      <c r="U127" s="62">
        <v>45308.6993055556</v>
      </c>
      <c r="V127" s="35"/>
      <c r="W127" s="35"/>
      <c r="X127" s="40"/>
      <c r="Y127" s="40"/>
      <c r="Z127" s="38"/>
      <c r="AA127" s="34" t="s">
        <v>701</v>
      </c>
      <c r="AB127" s="34" t="s">
        <v>699</v>
      </c>
      <c r="AC127" s="67" t="s">
        <v>702</v>
      </c>
      <c r="AD127" s="67" t="s">
        <v>698</v>
      </c>
      <c r="AE127" s="69"/>
      <c r="AF127" s="69" t="s">
        <v>132</v>
      </c>
      <c r="AG127" s="67" t="s">
        <v>133</v>
      </c>
    </row>
    <row r="128" ht="409.5" spans="1:33">
      <c r="A128" s="33">
        <v>3114</v>
      </c>
      <c r="B128" s="28" t="s">
        <v>117</v>
      </c>
      <c r="C128" s="28" t="s">
        <v>118</v>
      </c>
      <c r="D128" s="99" t="s">
        <v>361</v>
      </c>
      <c r="E128" s="99" t="s">
        <v>146</v>
      </c>
      <c r="F128" s="100" t="s">
        <v>703</v>
      </c>
      <c r="G128" s="33" t="s">
        <v>122</v>
      </c>
      <c r="H128" s="33" t="s">
        <v>123</v>
      </c>
      <c r="I128" s="100">
        <v>7</v>
      </c>
      <c r="J128" s="100">
        <v>27</v>
      </c>
      <c r="K128" s="100">
        <v>16</v>
      </c>
      <c r="L128" s="219">
        <v>45444</v>
      </c>
      <c r="M128" s="219">
        <v>45473</v>
      </c>
      <c r="N128" s="33" t="s">
        <v>124</v>
      </c>
      <c r="O128" s="33" t="s">
        <v>125</v>
      </c>
      <c r="P128" s="33" t="s">
        <v>396</v>
      </c>
      <c r="Q128" s="33" t="s">
        <v>684</v>
      </c>
      <c r="R128" s="29" t="s">
        <v>80</v>
      </c>
      <c r="S128" s="33">
        <v>18</v>
      </c>
      <c r="T128" s="62" t="s">
        <v>704</v>
      </c>
      <c r="U128" s="62">
        <v>45367.6944444444</v>
      </c>
      <c r="V128" s="35"/>
      <c r="W128" s="35"/>
      <c r="X128" s="40"/>
      <c r="Y128" s="40"/>
      <c r="Z128" s="38"/>
      <c r="AA128" s="34" t="s">
        <v>705</v>
      </c>
      <c r="AB128" s="34" t="s">
        <v>703</v>
      </c>
      <c r="AC128" s="67" t="s">
        <v>706</v>
      </c>
      <c r="AD128" s="67" t="s">
        <v>707</v>
      </c>
      <c r="AE128" s="69"/>
      <c r="AF128" s="69" t="s">
        <v>132</v>
      </c>
      <c r="AG128" s="67" t="s">
        <v>159</v>
      </c>
    </row>
    <row r="129" ht="409.5" spans="1:33">
      <c r="A129" s="33">
        <v>3115</v>
      </c>
      <c r="B129" s="28" t="s">
        <v>117</v>
      </c>
      <c r="C129" s="28" t="s">
        <v>118</v>
      </c>
      <c r="D129" s="99" t="s">
        <v>361</v>
      </c>
      <c r="E129" s="99" t="s">
        <v>146</v>
      </c>
      <c r="F129" s="100" t="s">
        <v>708</v>
      </c>
      <c r="G129" s="33" t="s">
        <v>122</v>
      </c>
      <c r="H129" s="33" t="s">
        <v>123</v>
      </c>
      <c r="I129" s="100">
        <v>12</v>
      </c>
      <c r="J129" s="100">
        <v>42</v>
      </c>
      <c r="K129" s="100">
        <v>16</v>
      </c>
      <c r="L129" s="219">
        <v>45444</v>
      </c>
      <c r="M129" s="219">
        <v>45473</v>
      </c>
      <c r="N129" s="33" t="s">
        <v>124</v>
      </c>
      <c r="O129" s="33" t="s">
        <v>125</v>
      </c>
      <c r="P129" s="33" t="s">
        <v>396</v>
      </c>
      <c r="Q129" s="33" t="s">
        <v>709</v>
      </c>
      <c r="R129" s="29" t="s">
        <v>80</v>
      </c>
      <c r="S129" s="33">
        <v>18</v>
      </c>
      <c r="T129" s="62" t="s">
        <v>704</v>
      </c>
      <c r="U129" s="62">
        <v>45367.6944444444</v>
      </c>
      <c r="V129" s="35"/>
      <c r="W129" s="35"/>
      <c r="X129" s="40"/>
      <c r="Y129" s="40"/>
      <c r="Z129" s="38"/>
      <c r="AA129" s="34" t="s">
        <v>705</v>
      </c>
      <c r="AB129" s="34" t="s">
        <v>708</v>
      </c>
      <c r="AC129" s="67" t="s">
        <v>706</v>
      </c>
      <c r="AD129" s="67" t="s">
        <v>707</v>
      </c>
      <c r="AE129" s="69"/>
      <c r="AF129" s="69" t="s">
        <v>132</v>
      </c>
      <c r="AG129" s="67" t="s">
        <v>159</v>
      </c>
    </row>
    <row r="130" ht="409.5" spans="1:33">
      <c r="A130" s="33">
        <v>3116</v>
      </c>
      <c r="B130" s="28" t="s">
        <v>117</v>
      </c>
      <c r="C130" s="28" t="s">
        <v>118</v>
      </c>
      <c r="D130" s="99" t="s">
        <v>361</v>
      </c>
      <c r="E130" s="100" t="s">
        <v>146</v>
      </c>
      <c r="F130" s="100" t="s">
        <v>710</v>
      </c>
      <c r="G130" s="33" t="s">
        <v>122</v>
      </c>
      <c r="H130" s="33" t="s">
        <v>123</v>
      </c>
      <c r="I130" s="100">
        <v>14</v>
      </c>
      <c r="J130" s="100">
        <v>87</v>
      </c>
      <c r="K130" s="100">
        <v>9</v>
      </c>
      <c r="L130" s="219">
        <v>45444</v>
      </c>
      <c r="M130" s="219">
        <v>45473</v>
      </c>
      <c r="N130" s="33" t="s">
        <v>124</v>
      </c>
      <c r="O130" s="33" t="s">
        <v>125</v>
      </c>
      <c r="P130" s="33" t="s">
        <v>396</v>
      </c>
      <c r="Q130" s="33" t="s">
        <v>684</v>
      </c>
      <c r="R130" s="29" t="s">
        <v>80</v>
      </c>
      <c r="S130" s="33">
        <v>23</v>
      </c>
      <c r="T130" s="62" t="s">
        <v>711</v>
      </c>
      <c r="U130" s="62">
        <v>45358.6215277778</v>
      </c>
      <c r="V130" s="35"/>
      <c r="W130" s="35"/>
      <c r="X130" s="40"/>
      <c r="Y130" s="40"/>
      <c r="Z130" s="38"/>
      <c r="AA130" s="34" t="s">
        <v>712</v>
      </c>
      <c r="AB130" s="34" t="s">
        <v>710</v>
      </c>
      <c r="AC130" s="67" t="s">
        <v>713</v>
      </c>
      <c r="AD130" s="67" t="s">
        <v>698</v>
      </c>
      <c r="AE130" s="69"/>
      <c r="AF130" s="69" t="s">
        <v>132</v>
      </c>
      <c r="AG130" s="67" t="s">
        <v>159</v>
      </c>
    </row>
    <row r="131" ht="409.5" spans="1:33">
      <c r="A131" s="33">
        <v>3129</v>
      </c>
      <c r="B131" s="28" t="s">
        <v>117</v>
      </c>
      <c r="C131" s="28" t="s">
        <v>118</v>
      </c>
      <c r="D131" s="99" t="s">
        <v>361</v>
      </c>
      <c r="E131" s="100" t="s">
        <v>146</v>
      </c>
      <c r="F131" s="100" t="s">
        <v>714</v>
      </c>
      <c r="G131" s="33" t="s">
        <v>122</v>
      </c>
      <c r="H131" s="33" t="s">
        <v>123</v>
      </c>
      <c r="I131" s="100">
        <v>14</v>
      </c>
      <c r="J131" s="100">
        <v>87</v>
      </c>
      <c r="K131" s="100">
        <v>9</v>
      </c>
      <c r="L131" s="219">
        <v>45444</v>
      </c>
      <c r="M131" s="219">
        <v>45473</v>
      </c>
      <c r="N131" s="33" t="s">
        <v>124</v>
      </c>
      <c r="O131" s="33" t="s">
        <v>125</v>
      </c>
      <c r="P131" s="33" t="s">
        <v>396</v>
      </c>
      <c r="Q131" s="33" t="s">
        <v>684</v>
      </c>
      <c r="R131" s="29" t="s">
        <v>80</v>
      </c>
      <c r="S131" s="33">
        <v>23</v>
      </c>
      <c r="T131" s="62" t="s">
        <v>715</v>
      </c>
      <c r="U131" s="62">
        <v>45308.6993055556</v>
      </c>
      <c r="V131" s="35"/>
      <c r="W131" s="35"/>
      <c r="X131" s="40"/>
      <c r="Y131" s="40"/>
      <c r="Z131" s="38"/>
      <c r="AA131" s="34" t="s">
        <v>716</v>
      </c>
      <c r="AB131" s="34" t="s">
        <v>714</v>
      </c>
      <c r="AC131" s="67" t="s">
        <v>717</v>
      </c>
      <c r="AD131" s="67" t="s">
        <v>698</v>
      </c>
      <c r="AE131" s="69"/>
      <c r="AF131" s="69" t="s">
        <v>132</v>
      </c>
      <c r="AG131" s="67" t="s">
        <v>133</v>
      </c>
    </row>
    <row r="132" ht="409.5" spans="1:33">
      <c r="A132" s="33">
        <v>3142</v>
      </c>
      <c r="B132" s="28" t="s">
        <v>117</v>
      </c>
      <c r="C132" s="28" t="s">
        <v>118</v>
      </c>
      <c r="D132" s="99" t="s">
        <v>361</v>
      </c>
      <c r="E132" s="99" t="s">
        <v>250</v>
      </c>
      <c r="F132" s="100" t="s">
        <v>718</v>
      </c>
      <c r="G132" s="33" t="s">
        <v>122</v>
      </c>
      <c r="H132" s="33" t="s">
        <v>123</v>
      </c>
      <c r="I132" s="100">
        <v>18</v>
      </c>
      <c r="J132" s="100">
        <v>92</v>
      </c>
      <c r="K132" s="100">
        <v>19</v>
      </c>
      <c r="L132" s="219">
        <v>45444</v>
      </c>
      <c r="M132" s="219">
        <v>45473</v>
      </c>
      <c r="N132" s="33" t="s">
        <v>124</v>
      </c>
      <c r="O132" s="33" t="s">
        <v>125</v>
      </c>
      <c r="P132" s="33" t="s">
        <v>396</v>
      </c>
      <c r="Q132" s="33" t="s">
        <v>684</v>
      </c>
      <c r="R132" s="29" t="s">
        <v>80</v>
      </c>
      <c r="S132" s="33">
        <v>37</v>
      </c>
      <c r="T132" s="62" t="s">
        <v>719</v>
      </c>
      <c r="U132" s="62">
        <v>45320.6895833333</v>
      </c>
      <c r="V132" s="35"/>
      <c r="W132" s="35"/>
      <c r="X132" s="40"/>
      <c r="Y132" s="40"/>
      <c r="Z132" s="38"/>
      <c r="AA132" s="34" t="s">
        <v>720</v>
      </c>
      <c r="AB132" s="34" t="s">
        <v>718</v>
      </c>
      <c r="AC132" s="67" t="s">
        <v>721</v>
      </c>
      <c r="AD132" s="67" t="s">
        <v>722</v>
      </c>
      <c r="AE132" s="69"/>
      <c r="AF132" s="69" t="s">
        <v>132</v>
      </c>
      <c r="AG132" s="67" t="s">
        <v>133</v>
      </c>
    </row>
    <row r="133" ht="409.5" spans="1:33">
      <c r="A133" s="33">
        <v>3179</v>
      </c>
      <c r="B133" s="28" t="s">
        <v>117</v>
      </c>
      <c r="C133" s="28" t="s">
        <v>118</v>
      </c>
      <c r="D133" s="99" t="s">
        <v>145</v>
      </c>
      <c r="E133" s="99" t="s">
        <v>250</v>
      </c>
      <c r="F133" s="100" t="s">
        <v>723</v>
      </c>
      <c r="G133" s="33" t="s">
        <v>122</v>
      </c>
      <c r="H133" s="33" t="s">
        <v>123</v>
      </c>
      <c r="I133" s="100">
        <v>24</v>
      </c>
      <c r="J133" s="100">
        <v>90</v>
      </c>
      <c r="K133" s="100">
        <v>39</v>
      </c>
      <c r="L133" s="219">
        <v>45444</v>
      </c>
      <c r="M133" s="219">
        <v>45473</v>
      </c>
      <c r="N133" s="33" t="s">
        <v>124</v>
      </c>
      <c r="O133" s="33" t="s">
        <v>125</v>
      </c>
      <c r="P133" s="33" t="s">
        <v>396</v>
      </c>
      <c r="Q133" s="29" t="s">
        <v>724</v>
      </c>
      <c r="R133" s="29" t="s">
        <v>80</v>
      </c>
      <c r="S133" s="33">
        <v>56</v>
      </c>
      <c r="T133" s="62" t="s">
        <v>725</v>
      </c>
      <c r="U133" s="62">
        <v>45320.6895833333</v>
      </c>
      <c r="V133" s="35"/>
      <c r="W133" s="35"/>
      <c r="X133" s="40"/>
      <c r="Y133" s="40"/>
      <c r="Z133" s="38"/>
      <c r="AA133" s="34" t="s">
        <v>726</v>
      </c>
      <c r="AB133" s="34" t="s">
        <v>723</v>
      </c>
      <c r="AC133" s="67" t="s">
        <v>727</v>
      </c>
      <c r="AD133" s="67" t="s">
        <v>728</v>
      </c>
      <c r="AE133" s="69"/>
      <c r="AF133" s="69" t="s">
        <v>132</v>
      </c>
      <c r="AG133" s="67" t="s">
        <v>133</v>
      </c>
    </row>
    <row r="134" ht="409.5" spans="1:33">
      <c r="A134" s="33">
        <v>3216</v>
      </c>
      <c r="B134" s="28" t="s">
        <v>117</v>
      </c>
      <c r="C134" s="28" t="s">
        <v>118</v>
      </c>
      <c r="D134" s="99" t="s">
        <v>145</v>
      </c>
      <c r="E134" s="99" t="s">
        <v>250</v>
      </c>
      <c r="F134" s="33" t="s">
        <v>729</v>
      </c>
      <c r="G134" s="33" t="s">
        <v>122</v>
      </c>
      <c r="H134" s="33" t="s">
        <v>123</v>
      </c>
      <c r="I134" s="100">
        <v>0</v>
      </c>
      <c r="J134" s="100">
        <v>0</v>
      </c>
      <c r="K134" s="100">
        <v>6</v>
      </c>
      <c r="L134" s="219">
        <v>45444</v>
      </c>
      <c r="M134" s="219">
        <v>45473</v>
      </c>
      <c r="N134" s="33" t="s">
        <v>124</v>
      </c>
      <c r="O134" s="33" t="s">
        <v>125</v>
      </c>
      <c r="P134" s="33" t="s">
        <v>396</v>
      </c>
      <c r="Q134" s="29" t="s">
        <v>724</v>
      </c>
      <c r="R134" s="29" t="s">
        <v>80</v>
      </c>
      <c r="S134" s="33">
        <v>6</v>
      </c>
      <c r="T134" s="62" t="s">
        <v>730</v>
      </c>
      <c r="U134" s="62">
        <v>45384.6597222222</v>
      </c>
      <c r="V134" s="35"/>
      <c r="W134" s="35"/>
      <c r="X134" s="40"/>
      <c r="Y134" s="40"/>
      <c r="Z134" s="38"/>
      <c r="AA134" s="34" t="s">
        <v>731</v>
      </c>
      <c r="AB134" s="34" t="s">
        <v>729</v>
      </c>
      <c r="AC134" s="67" t="s">
        <v>732</v>
      </c>
      <c r="AD134" s="67" t="s">
        <v>733</v>
      </c>
      <c r="AE134" s="69"/>
      <c r="AF134" s="69" t="s">
        <v>132</v>
      </c>
      <c r="AG134" s="67" t="s">
        <v>144</v>
      </c>
    </row>
    <row r="135" ht="409.5" spans="1:33">
      <c r="A135" s="33">
        <v>3217</v>
      </c>
      <c r="B135" s="28" t="s">
        <v>117</v>
      </c>
      <c r="C135" s="28" t="s">
        <v>118</v>
      </c>
      <c r="D135" s="99" t="s">
        <v>145</v>
      </c>
      <c r="E135" s="99" t="s">
        <v>250</v>
      </c>
      <c r="F135" s="100" t="s">
        <v>734</v>
      </c>
      <c r="G135" s="33" t="s">
        <v>122</v>
      </c>
      <c r="H135" s="33" t="s">
        <v>123</v>
      </c>
      <c r="I135" s="100">
        <v>38</v>
      </c>
      <c r="J135" s="100">
        <v>165</v>
      </c>
      <c r="K135" s="100">
        <v>48</v>
      </c>
      <c r="L135" s="219">
        <v>45444</v>
      </c>
      <c r="M135" s="219">
        <v>45473</v>
      </c>
      <c r="N135" s="33" t="s">
        <v>124</v>
      </c>
      <c r="O135" s="33" t="s">
        <v>125</v>
      </c>
      <c r="P135" s="33" t="s">
        <v>396</v>
      </c>
      <c r="Q135" s="33" t="s">
        <v>735</v>
      </c>
      <c r="R135" s="29" t="s">
        <v>80</v>
      </c>
      <c r="S135" s="33">
        <v>76</v>
      </c>
      <c r="T135" s="62" t="s">
        <v>736</v>
      </c>
      <c r="U135" s="62">
        <v>45320.6895833333</v>
      </c>
      <c r="V135" s="35"/>
      <c r="W135" s="35"/>
      <c r="X135" s="40"/>
      <c r="Y135" s="40"/>
      <c r="Z135" s="38"/>
      <c r="AA135" s="34" t="s">
        <v>737</v>
      </c>
      <c r="AB135" s="34" t="s">
        <v>734</v>
      </c>
      <c r="AC135" s="67" t="s">
        <v>738</v>
      </c>
      <c r="AD135" s="67" t="s">
        <v>728</v>
      </c>
      <c r="AE135" s="69"/>
      <c r="AF135" s="69" t="s">
        <v>132</v>
      </c>
      <c r="AG135" s="67" t="s">
        <v>133</v>
      </c>
    </row>
    <row r="136" ht="409.5" spans="1:33">
      <c r="A136" s="33">
        <v>3254</v>
      </c>
      <c r="B136" s="28" t="s">
        <v>117</v>
      </c>
      <c r="C136" s="28" t="s">
        <v>118</v>
      </c>
      <c r="D136" s="99" t="s">
        <v>145</v>
      </c>
      <c r="E136" s="99" t="s">
        <v>250</v>
      </c>
      <c r="F136" s="100" t="s">
        <v>739</v>
      </c>
      <c r="G136" s="33" t="s">
        <v>122</v>
      </c>
      <c r="H136" s="33" t="s">
        <v>123</v>
      </c>
      <c r="I136" s="100">
        <v>9</v>
      </c>
      <c r="J136" s="100">
        <v>42</v>
      </c>
      <c r="K136" s="100">
        <v>8</v>
      </c>
      <c r="L136" s="219">
        <v>45444</v>
      </c>
      <c r="M136" s="219">
        <v>45473</v>
      </c>
      <c r="N136" s="33" t="s">
        <v>124</v>
      </c>
      <c r="O136" s="33" t="s">
        <v>125</v>
      </c>
      <c r="P136" s="33" t="s">
        <v>396</v>
      </c>
      <c r="Q136" s="29" t="s">
        <v>740</v>
      </c>
      <c r="R136" s="29" t="s">
        <v>80</v>
      </c>
      <c r="S136" s="33">
        <v>12</v>
      </c>
      <c r="T136" s="62" t="s">
        <v>741</v>
      </c>
      <c r="U136" s="62">
        <v>45471.7375</v>
      </c>
      <c r="V136" s="35"/>
      <c r="W136" s="35"/>
      <c r="X136" s="40"/>
      <c r="Y136" s="40"/>
      <c r="Z136" s="38"/>
      <c r="AA136" s="34" t="s">
        <v>742</v>
      </c>
      <c r="AB136" s="34" t="s">
        <v>739</v>
      </c>
      <c r="AC136" s="67" t="s">
        <v>743</v>
      </c>
      <c r="AD136" s="67" t="s">
        <v>744</v>
      </c>
      <c r="AE136" s="69"/>
      <c r="AF136" s="69" t="s">
        <v>132</v>
      </c>
      <c r="AG136" s="67" t="s">
        <v>422</v>
      </c>
    </row>
    <row r="137" ht="409.5" spans="1:33">
      <c r="A137" s="33">
        <v>3255</v>
      </c>
      <c r="B137" s="28" t="s">
        <v>117</v>
      </c>
      <c r="C137" s="28" t="s">
        <v>118</v>
      </c>
      <c r="D137" s="99" t="s">
        <v>145</v>
      </c>
      <c r="E137" s="99" t="s">
        <v>146</v>
      </c>
      <c r="F137" s="100" t="s">
        <v>745</v>
      </c>
      <c r="G137" s="33" t="s">
        <v>122</v>
      </c>
      <c r="H137" s="33" t="s">
        <v>123</v>
      </c>
      <c r="I137" s="100">
        <v>3</v>
      </c>
      <c r="J137" s="100">
        <v>18</v>
      </c>
      <c r="K137" s="100">
        <v>4</v>
      </c>
      <c r="L137" s="219">
        <v>45444</v>
      </c>
      <c r="M137" s="219">
        <v>45473</v>
      </c>
      <c r="N137" s="33" t="s">
        <v>124</v>
      </c>
      <c r="O137" s="33" t="s">
        <v>125</v>
      </c>
      <c r="P137" s="33" t="s">
        <v>396</v>
      </c>
      <c r="Q137" s="29" t="s">
        <v>724</v>
      </c>
      <c r="R137" s="29" t="s">
        <v>80</v>
      </c>
      <c r="S137" s="33">
        <v>8</v>
      </c>
      <c r="T137" s="62" t="s">
        <v>746</v>
      </c>
      <c r="U137" s="62">
        <v>45456.7097222222</v>
      </c>
      <c r="V137" s="35"/>
      <c r="W137" s="35"/>
      <c r="X137" s="40"/>
      <c r="Y137" s="40"/>
      <c r="Z137" s="38"/>
      <c r="AA137" s="34" t="s">
        <v>747</v>
      </c>
      <c r="AB137" s="34" t="s">
        <v>745</v>
      </c>
      <c r="AC137" s="67" t="s">
        <v>748</v>
      </c>
      <c r="AD137" s="67" t="s">
        <v>749</v>
      </c>
      <c r="AE137" s="69"/>
      <c r="AF137" s="69" t="s">
        <v>132</v>
      </c>
      <c r="AG137" s="67" t="s">
        <v>422</v>
      </c>
    </row>
    <row r="138" ht="409.5" spans="1:33">
      <c r="A138" s="33">
        <v>3256</v>
      </c>
      <c r="B138" s="28" t="s">
        <v>117</v>
      </c>
      <c r="C138" s="28" t="s">
        <v>118</v>
      </c>
      <c r="D138" s="99" t="s">
        <v>145</v>
      </c>
      <c r="E138" s="286" t="s">
        <v>146</v>
      </c>
      <c r="F138" s="100" t="s">
        <v>750</v>
      </c>
      <c r="G138" s="33" t="s">
        <v>122</v>
      </c>
      <c r="H138" s="33" t="s">
        <v>123</v>
      </c>
      <c r="I138" s="100">
        <v>12</v>
      </c>
      <c r="J138" s="100">
        <v>65</v>
      </c>
      <c r="K138" s="100">
        <v>18</v>
      </c>
      <c r="L138" s="219">
        <v>45444</v>
      </c>
      <c r="M138" s="219">
        <v>45473</v>
      </c>
      <c r="N138" s="33" t="s">
        <v>124</v>
      </c>
      <c r="O138" s="33" t="s">
        <v>125</v>
      </c>
      <c r="P138" s="33" t="s">
        <v>396</v>
      </c>
      <c r="Q138" s="29" t="s">
        <v>740</v>
      </c>
      <c r="R138" s="29" t="s">
        <v>80</v>
      </c>
      <c r="S138" s="287">
        <v>24</v>
      </c>
      <c r="T138" s="62" t="s">
        <v>751</v>
      </c>
      <c r="U138" s="62">
        <v>45308.6993055556</v>
      </c>
      <c r="V138" s="35"/>
      <c r="W138" s="35"/>
      <c r="X138" s="40"/>
      <c r="Y138" s="40"/>
      <c r="Z138" s="38"/>
      <c r="AA138" s="34" t="s">
        <v>752</v>
      </c>
      <c r="AB138" s="34" t="s">
        <v>750</v>
      </c>
      <c r="AC138" s="67" t="s">
        <v>753</v>
      </c>
      <c r="AD138" s="67" t="s">
        <v>698</v>
      </c>
      <c r="AE138" s="69"/>
      <c r="AF138" s="69" t="s">
        <v>132</v>
      </c>
      <c r="AG138" s="67" t="s">
        <v>133</v>
      </c>
    </row>
    <row r="139" ht="409.5" spans="1:33">
      <c r="A139" s="33">
        <v>3269</v>
      </c>
      <c r="B139" s="28" t="s">
        <v>117</v>
      </c>
      <c r="C139" s="28" t="s">
        <v>118</v>
      </c>
      <c r="D139" s="99" t="s">
        <v>145</v>
      </c>
      <c r="E139" s="99" t="s">
        <v>250</v>
      </c>
      <c r="F139" s="100" t="s">
        <v>754</v>
      </c>
      <c r="G139" s="33" t="s">
        <v>122</v>
      </c>
      <c r="H139" s="33" t="s">
        <v>123</v>
      </c>
      <c r="I139" s="100">
        <v>6</v>
      </c>
      <c r="J139" s="100">
        <v>34</v>
      </c>
      <c r="K139" s="100">
        <v>15</v>
      </c>
      <c r="L139" s="219">
        <v>45444</v>
      </c>
      <c r="M139" s="219">
        <v>45473</v>
      </c>
      <c r="N139" s="33" t="s">
        <v>124</v>
      </c>
      <c r="O139" s="33" t="s">
        <v>125</v>
      </c>
      <c r="P139" s="33" t="s">
        <v>396</v>
      </c>
      <c r="Q139" s="29" t="s">
        <v>740</v>
      </c>
      <c r="R139" s="29" t="s">
        <v>80</v>
      </c>
      <c r="S139" s="33">
        <v>16</v>
      </c>
      <c r="T139" s="62" t="s">
        <v>755</v>
      </c>
      <c r="U139" s="62">
        <v>45471.6888888889</v>
      </c>
      <c r="V139" s="35"/>
      <c r="W139" s="35"/>
      <c r="X139" s="40"/>
      <c r="Y139" s="40"/>
      <c r="Z139" s="38"/>
      <c r="AA139" s="34" t="s">
        <v>756</v>
      </c>
      <c r="AB139" s="34" t="s">
        <v>754</v>
      </c>
      <c r="AC139" s="67" t="s">
        <v>757</v>
      </c>
      <c r="AD139" s="67" t="s">
        <v>758</v>
      </c>
      <c r="AE139" s="69"/>
      <c r="AF139" s="69" t="s">
        <v>132</v>
      </c>
      <c r="AG139" s="67" t="s">
        <v>422</v>
      </c>
    </row>
    <row r="140" ht="409.5" spans="1:33">
      <c r="A140" s="33">
        <v>3270</v>
      </c>
      <c r="B140" s="28" t="s">
        <v>117</v>
      </c>
      <c r="C140" s="28" t="s">
        <v>118</v>
      </c>
      <c r="D140" s="99" t="s">
        <v>145</v>
      </c>
      <c r="E140" s="99" t="s">
        <v>250</v>
      </c>
      <c r="F140" s="100" t="s">
        <v>759</v>
      </c>
      <c r="G140" s="33" t="s">
        <v>122</v>
      </c>
      <c r="H140" s="33" t="s">
        <v>123</v>
      </c>
      <c r="I140" s="100">
        <v>12</v>
      </c>
      <c r="J140" s="100">
        <v>69</v>
      </c>
      <c r="K140" s="100">
        <v>23</v>
      </c>
      <c r="L140" s="219">
        <v>45444</v>
      </c>
      <c r="M140" s="219">
        <v>45473</v>
      </c>
      <c r="N140" s="33" t="s">
        <v>124</v>
      </c>
      <c r="O140" s="33" t="s">
        <v>125</v>
      </c>
      <c r="P140" s="33" t="s">
        <v>396</v>
      </c>
      <c r="Q140" s="29" t="s">
        <v>740</v>
      </c>
      <c r="R140" s="29" t="s">
        <v>80</v>
      </c>
      <c r="S140" s="33">
        <v>32</v>
      </c>
      <c r="T140" s="62" t="s">
        <v>760</v>
      </c>
      <c r="U140" s="62">
        <v>45308.6993055556</v>
      </c>
      <c r="V140" s="35"/>
      <c r="W140" s="35"/>
      <c r="X140" s="40"/>
      <c r="Y140" s="40"/>
      <c r="Z140" s="38"/>
      <c r="AA140" s="34" t="s">
        <v>761</v>
      </c>
      <c r="AB140" s="34" t="s">
        <v>759</v>
      </c>
      <c r="AC140" s="67" t="s">
        <v>762</v>
      </c>
      <c r="AD140" s="67" t="s">
        <v>698</v>
      </c>
      <c r="AE140" s="69"/>
      <c r="AF140" s="69" t="s">
        <v>132</v>
      </c>
      <c r="AG140" s="67" t="s">
        <v>133</v>
      </c>
    </row>
    <row r="141" ht="409.5" spans="1:33">
      <c r="A141" s="33">
        <v>3283</v>
      </c>
      <c r="B141" s="28" t="s">
        <v>117</v>
      </c>
      <c r="C141" s="28" t="s">
        <v>118</v>
      </c>
      <c r="D141" s="99" t="s">
        <v>145</v>
      </c>
      <c r="E141" s="99" t="s">
        <v>250</v>
      </c>
      <c r="F141" s="100" t="s">
        <v>763</v>
      </c>
      <c r="G141" s="33" t="s">
        <v>122</v>
      </c>
      <c r="H141" s="33" t="s">
        <v>123</v>
      </c>
      <c r="I141" s="100">
        <v>4</v>
      </c>
      <c r="J141" s="100">
        <v>24</v>
      </c>
      <c r="K141" s="100">
        <v>6</v>
      </c>
      <c r="L141" s="219">
        <v>45444</v>
      </c>
      <c r="M141" s="219">
        <v>45473</v>
      </c>
      <c r="N141" s="33" t="s">
        <v>124</v>
      </c>
      <c r="O141" s="33" t="s">
        <v>125</v>
      </c>
      <c r="P141" s="33" t="s">
        <v>396</v>
      </c>
      <c r="Q141" s="29" t="s">
        <v>740</v>
      </c>
      <c r="R141" s="29" t="s">
        <v>80</v>
      </c>
      <c r="S141" s="33">
        <v>10</v>
      </c>
      <c r="T141" s="62" t="s">
        <v>764</v>
      </c>
      <c r="U141" s="62">
        <v>45471.6888888889</v>
      </c>
      <c r="V141" s="35"/>
      <c r="W141" s="35"/>
      <c r="X141" s="40"/>
      <c r="Y141" s="40"/>
      <c r="Z141" s="38"/>
      <c r="AA141" s="34" t="s">
        <v>765</v>
      </c>
      <c r="AB141" s="34" t="s">
        <v>763</v>
      </c>
      <c r="AC141" s="67" t="s">
        <v>766</v>
      </c>
      <c r="AD141" s="67" t="s">
        <v>758</v>
      </c>
      <c r="AE141" s="69"/>
      <c r="AF141" s="69" t="s">
        <v>132</v>
      </c>
      <c r="AG141" s="67" t="s">
        <v>422</v>
      </c>
    </row>
    <row r="142" ht="409.5" spans="1:33">
      <c r="A142" s="33">
        <v>3284</v>
      </c>
      <c r="B142" s="28" t="s">
        <v>117</v>
      </c>
      <c r="C142" s="28" t="s">
        <v>118</v>
      </c>
      <c r="D142" s="99" t="s">
        <v>145</v>
      </c>
      <c r="E142" s="99" t="s">
        <v>250</v>
      </c>
      <c r="F142" s="100" t="s">
        <v>767</v>
      </c>
      <c r="G142" s="33" t="s">
        <v>122</v>
      </c>
      <c r="H142" s="33" t="s">
        <v>123</v>
      </c>
      <c r="I142" s="100">
        <v>11</v>
      </c>
      <c r="J142" s="100">
        <v>63</v>
      </c>
      <c r="K142" s="100">
        <v>6</v>
      </c>
      <c r="L142" s="219">
        <v>45444</v>
      </c>
      <c r="M142" s="219">
        <v>45473</v>
      </c>
      <c r="N142" s="33" t="s">
        <v>124</v>
      </c>
      <c r="O142" s="33" t="s">
        <v>125</v>
      </c>
      <c r="P142" s="33" t="s">
        <v>396</v>
      </c>
      <c r="Q142" s="29" t="s">
        <v>740</v>
      </c>
      <c r="R142" s="29" t="s">
        <v>80</v>
      </c>
      <c r="S142" s="33">
        <v>16</v>
      </c>
      <c r="T142" s="62" t="s">
        <v>768</v>
      </c>
      <c r="U142" s="62">
        <v>45471.7375</v>
      </c>
      <c r="V142" s="35"/>
      <c r="W142" s="35"/>
      <c r="X142" s="40"/>
      <c r="Y142" s="40"/>
      <c r="Z142" s="38"/>
      <c r="AA142" s="34" t="s">
        <v>769</v>
      </c>
      <c r="AB142" s="34" t="s">
        <v>767</v>
      </c>
      <c r="AC142" s="67" t="s">
        <v>770</v>
      </c>
      <c r="AD142" s="67" t="s">
        <v>744</v>
      </c>
      <c r="AE142" s="69"/>
      <c r="AF142" s="69" t="s">
        <v>132</v>
      </c>
      <c r="AG142" s="67" t="s">
        <v>422</v>
      </c>
    </row>
    <row r="143" ht="409.5" spans="1:33">
      <c r="A143" s="33">
        <v>3285</v>
      </c>
      <c r="B143" s="28" t="s">
        <v>117</v>
      </c>
      <c r="C143" s="28" t="s">
        <v>118</v>
      </c>
      <c r="D143" s="99" t="s">
        <v>145</v>
      </c>
      <c r="E143" s="99" t="s">
        <v>250</v>
      </c>
      <c r="F143" s="100" t="s">
        <v>771</v>
      </c>
      <c r="G143" s="33" t="s">
        <v>122</v>
      </c>
      <c r="H143" s="33" t="s">
        <v>123</v>
      </c>
      <c r="I143" s="100">
        <v>9</v>
      </c>
      <c r="J143" s="100">
        <v>42</v>
      </c>
      <c r="K143" s="100">
        <v>7</v>
      </c>
      <c r="L143" s="219">
        <v>45444</v>
      </c>
      <c r="M143" s="219">
        <v>45473</v>
      </c>
      <c r="N143" s="33" t="s">
        <v>124</v>
      </c>
      <c r="O143" s="33" t="s">
        <v>125</v>
      </c>
      <c r="P143" s="33" t="s">
        <v>396</v>
      </c>
      <c r="Q143" s="29" t="s">
        <v>740</v>
      </c>
      <c r="R143" s="29" t="s">
        <v>80</v>
      </c>
      <c r="S143" s="33">
        <v>12</v>
      </c>
      <c r="T143" s="62" t="s">
        <v>768</v>
      </c>
      <c r="U143" s="62">
        <v>45471.7375</v>
      </c>
      <c r="V143" s="35"/>
      <c r="W143" s="35"/>
      <c r="X143" s="40"/>
      <c r="Y143" s="40"/>
      <c r="Z143" s="38"/>
      <c r="AA143" s="34" t="s">
        <v>769</v>
      </c>
      <c r="AB143" s="34" t="s">
        <v>771</v>
      </c>
      <c r="AC143" s="67" t="s">
        <v>770</v>
      </c>
      <c r="AD143" s="67" t="s">
        <v>744</v>
      </c>
      <c r="AE143" s="69"/>
      <c r="AF143" s="69" t="s">
        <v>132</v>
      </c>
      <c r="AG143" s="67" t="s">
        <v>422</v>
      </c>
    </row>
    <row r="144" ht="409.5" spans="1:33">
      <c r="A144" s="33">
        <v>3286</v>
      </c>
      <c r="B144" s="28" t="s">
        <v>117</v>
      </c>
      <c r="C144" s="28" t="s">
        <v>118</v>
      </c>
      <c r="D144" s="99" t="s">
        <v>145</v>
      </c>
      <c r="E144" s="99" t="s">
        <v>146</v>
      </c>
      <c r="F144" s="100" t="s">
        <v>772</v>
      </c>
      <c r="G144" s="33" t="s">
        <v>122</v>
      </c>
      <c r="H144" s="33" t="s">
        <v>123</v>
      </c>
      <c r="I144" s="100">
        <v>18</v>
      </c>
      <c r="J144" s="100">
        <v>54</v>
      </c>
      <c r="K144" s="100">
        <v>19</v>
      </c>
      <c r="L144" s="219">
        <v>45444</v>
      </c>
      <c r="M144" s="219">
        <v>45473</v>
      </c>
      <c r="N144" s="33" t="s">
        <v>124</v>
      </c>
      <c r="O144" s="33" t="s">
        <v>125</v>
      </c>
      <c r="P144" s="33" t="s">
        <v>396</v>
      </c>
      <c r="Q144" s="29" t="s">
        <v>773</v>
      </c>
      <c r="R144" s="29" t="s">
        <v>80</v>
      </c>
      <c r="S144" s="33">
        <v>34</v>
      </c>
      <c r="T144" s="62" t="s">
        <v>774</v>
      </c>
      <c r="U144" s="62">
        <v>45411.5266898148</v>
      </c>
      <c r="V144" s="35"/>
      <c r="W144" s="35"/>
      <c r="X144" s="40"/>
      <c r="Y144" s="40"/>
      <c r="Z144" s="38"/>
      <c r="AA144" s="34" t="s">
        <v>775</v>
      </c>
      <c r="AB144" s="34" t="s">
        <v>772</v>
      </c>
      <c r="AC144" s="67" t="s">
        <v>776</v>
      </c>
      <c r="AD144" s="67" t="s">
        <v>777</v>
      </c>
      <c r="AE144" s="69"/>
      <c r="AF144" s="69" t="s">
        <v>132</v>
      </c>
      <c r="AG144" s="67" t="s">
        <v>144</v>
      </c>
    </row>
    <row r="145" ht="409.5" spans="1:33">
      <c r="A145" s="33">
        <v>3287</v>
      </c>
      <c r="B145" s="28" t="s">
        <v>117</v>
      </c>
      <c r="C145" s="28" t="s">
        <v>118</v>
      </c>
      <c r="D145" s="99" t="s">
        <v>145</v>
      </c>
      <c r="E145" s="99" t="s">
        <v>146</v>
      </c>
      <c r="F145" s="100" t="s">
        <v>778</v>
      </c>
      <c r="G145" s="33" t="s">
        <v>122</v>
      </c>
      <c r="H145" s="33" t="s">
        <v>123</v>
      </c>
      <c r="I145" s="100">
        <v>20</v>
      </c>
      <c r="J145" s="100">
        <v>63</v>
      </c>
      <c r="K145" s="100">
        <v>19</v>
      </c>
      <c r="L145" s="219">
        <v>45444</v>
      </c>
      <c r="M145" s="219">
        <v>45473</v>
      </c>
      <c r="N145" s="33" t="s">
        <v>124</v>
      </c>
      <c r="O145" s="33" t="s">
        <v>125</v>
      </c>
      <c r="P145" s="33" t="s">
        <v>396</v>
      </c>
      <c r="Q145" s="29" t="s">
        <v>773</v>
      </c>
      <c r="R145" s="29" t="s">
        <v>80</v>
      </c>
      <c r="S145" s="33">
        <v>34</v>
      </c>
      <c r="T145" s="62" t="s">
        <v>774</v>
      </c>
      <c r="U145" s="62">
        <v>45411.5266898148</v>
      </c>
      <c r="V145" s="35"/>
      <c r="W145" s="35"/>
      <c r="X145" s="40"/>
      <c r="Y145" s="40"/>
      <c r="Z145" s="38"/>
      <c r="AA145" s="34" t="s">
        <v>775</v>
      </c>
      <c r="AB145" s="34" t="s">
        <v>778</v>
      </c>
      <c r="AC145" s="67" t="s">
        <v>776</v>
      </c>
      <c r="AD145" s="67" t="s">
        <v>777</v>
      </c>
      <c r="AE145" s="69"/>
      <c r="AF145" s="69" t="s">
        <v>132</v>
      </c>
      <c r="AG145" s="67" t="s">
        <v>144</v>
      </c>
    </row>
    <row r="146" ht="409.5" spans="1:33">
      <c r="A146" s="33">
        <v>3288</v>
      </c>
      <c r="B146" s="28" t="s">
        <v>117</v>
      </c>
      <c r="C146" s="28" t="s">
        <v>118</v>
      </c>
      <c r="D146" s="99" t="s">
        <v>145</v>
      </c>
      <c r="E146" s="217" t="s">
        <v>779</v>
      </c>
      <c r="F146" s="100" t="s">
        <v>780</v>
      </c>
      <c r="G146" s="33" t="s">
        <v>122</v>
      </c>
      <c r="H146" s="33" t="s">
        <v>123</v>
      </c>
      <c r="I146" s="100">
        <v>50</v>
      </c>
      <c r="J146" s="100">
        <v>153</v>
      </c>
      <c r="K146" s="100">
        <v>63</v>
      </c>
      <c r="L146" s="219">
        <v>45444</v>
      </c>
      <c r="M146" s="219">
        <v>45473</v>
      </c>
      <c r="N146" s="33" t="s">
        <v>124</v>
      </c>
      <c r="O146" s="33" t="s">
        <v>125</v>
      </c>
      <c r="P146" s="33" t="s">
        <v>396</v>
      </c>
      <c r="Q146" s="29" t="s">
        <v>781</v>
      </c>
      <c r="R146" s="29" t="s">
        <v>80</v>
      </c>
      <c r="S146" s="33">
        <v>90</v>
      </c>
      <c r="T146" s="62" t="s">
        <v>782</v>
      </c>
      <c r="U146" s="62">
        <v>45464.7125</v>
      </c>
      <c r="V146" s="35"/>
      <c r="W146" s="35"/>
      <c r="X146" s="40"/>
      <c r="Y146" s="40"/>
      <c r="Z146" s="38"/>
      <c r="AA146" s="34" t="s">
        <v>783</v>
      </c>
      <c r="AB146" s="34" t="s">
        <v>780</v>
      </c>
      <c r="AC146" s="67" t="s">
        <v>784</v>
      </c>
      <c r="AD146" s="67" t="s">
        <v>785</v>
      </c>
      <c r="AE146" s="69"/>
      <c r="AF146" s="69" t="s">
        <v>132</v>
      </c>
      <c r="AG146" s="67" t="s">
        <v>422</v>
      </c>
    </row>
    <row r="147" ht="409.5" spans="1:33">
      <c r="A147" s="33">
        <v>3289</v>
      </c>
      <c r="B147" s="28" t="s">
        <v>117</v>
      </c>
      <c r="C147" s="28" t="s">
        <v>118</v>
      </c>
      <c r="D147" s="99" t="s">
        <v>145</v>
      </c>
      <c r="E147" s="217" t="s">
        <v>779</v>
      </c>
      <c r="F147" s="100" t="s">
        <v>780</v>
      </c>
      <c r="G147" s="33" t="s">
        <v>122</v>
      </c>
      <c r="H147" s="33" t="s">
        <v>123</v>
      </c>
      <c r="I147" s="100">
        <v>50</v>
      </c>
      <c r="J147" s="100">
        <v>153</v>
      </c>
      <c r="K147" s="100">
        <v>63</v>
      </c>
      <c r="L147" s="219">
        <v>45536</v>
      </c>
      <c r="M147" s="219">
        <v>45565</v>
      </c>
      <c r="N147" s="33" t="s">
        <v>124</v>
      </c>
      <c r="O147" s="33" t="s">
        <v>125</v>
      </c>
      <c r="P147" s="33" t="s">
        <v>396</v>
      </c>
      <c r="Q147" s="29" t="s">
        <v>781</v>
      </c>
      <c r="R147" s="29" t="s">
        <v>80</v>
      </c>
      <c r="S147" s="33">
        <v>90</v>
      </c>
      <c r="T147" s="290" t="s">
        <v>786</v>
      </c>
      <c r="U147" s="291">
        <v>45498.5069444444</v>
      </c>
      <c r="V147" s="35"/>
      <c r="W147" s="29"/>
      <c r="X147" s="29"/>
      <c r="Y147" s="29"/>
      <c r="Z147" s="33"/>
      <c r="AA147" s="67" t="s">
        <v>787</v>
      </c>
      <c r="AB147" s="69" t="s">
        <v>780</v>
      </c>
      <c r="AC147" s="67" t="s">
        <v>788</v>
      </c>
      <c r="AD147" s="67" t="s">
        <v>789</v>
      </c>
      <c r="AE147" s="69"/>
      <c r="AF147" s="69" t="s">
        <v>132</v>
      </c>
      <c r="AG147" s="69" t="s">
        <v>138</v>
      </c>
    </row>
    <row r="148" ht="409.5" spans="1:33">
      <c r="A148" s="33">
        <v>3326</v>
      </c>
      <c r="B148" s="28" t="s">
        <v>117</v>
      </c>
      <c r="C148" s="28" t="s">
        <v>118</v>
      </c>
      <c r="D148" s="99" t="s">
        <v>145</v>
      </c>
      <c r="E148" s="217" t="s">
        <v>779</v>
      </c>
      <c r="F148" s="100" t="s">
        <v>790</v>
      </c>
      <c r="G148" s="33" t="s">
        <v>122</v>
      </c>
      <c r="H148" s="33" t="s">
        <v>123</v>
      </c>
      <c r="I148" s="100">
        <v>5</v>
      </c>
      <c r="J148" s="100">
        <v>21</v>
      </c>
      <c r="K148" s="100">
        <v>9</v>
      </c>
      <c r="L148" s="219">
        <v>45444</v>
      </c>
      <c r="M148" s="219">
        <v>45473</v>
      </c>
      <c r="N148" s="33" t="s">
        <v>124</v>
      </c>
      <c r="O148" s="33" t="s">
        <v>125</v>
      </c>
      <c r="P148" s="33" t="s">
        <v>396</v>
      </c>
      <c r="Q148" s="29" t="s">
        <v>781</v>
      </c>
      <c r="R148" s="29" t="s">
        <v>80</v>
      </c>
      <c r="S148" s="33">
        <v>11</v>
      </c>
      <c r="T148" s="62" t="s">
        <v>791</v>
      </c>
      <c r="U148" s="62">
        <v>45464.7125</v>
      </c>
      <c r="V148" s="35"/>
      <c r="W148" s="35"/>
      <c r="X148" s="40"/>
      <c r="Y148" s="40"/>
      <c r="Z148" s="38"/>
      <c r="AA148" s="34" t="s">
        <v>792</v>
      </c>
      <c r="AB148" s="34" t="s">
        <v>790</v>
      </c>
      <c r="AC148" s="67" t="s">
        <v>793</v>
      </c>
      <c r="AD148" s="67" t="s">
        <v>794</v>
      </c>
      <c r="AE148" s="69"/>
      <c r="AF148" s="69" t="s">
        <v>132</v>
      </c>
      <c r="AG148" s="67" t="s">
        <v>422</v>
      </c>
    </row>
    <row r="149" ht="81" spans="1:33">
      <c r="A149" s="33">
        <v>3327</v>
      </c>
      <c r="B149" s="28" t="s">
        <v>117</v>
      </c>
      <c r="C149" s="28" t="s">
        <v>118</v>
      </c>
      <c r="D149" s="99" t="s">
        <v>145</v>
      </c>
      <c r="E149" s="217" t="s">
        <v>779</v>
      </c>
      <c r="F149" s="100" t="s">
        <v>790</v>
      </c>
      <c r="G149" s="33" t="s">
        <v>122</v>
      </c>
      <c r="H149" s="33" t="s">
        <v>123</v>
      </c>
      <c r="I149" s="100">
        <v>5</v>
      </c>
      <c r="J149" s="100">
        <v>21</v>
      </c>
      <c r="K149" s="100">
        <v>9</v>
      </c>
      <c r="L149" s="219">
        <v>45536</v>
      </c>
      <c r="M149" s="219">
        <v>45565</v>
      </c>
      <c r="N149" s="33" t="s">
        <v>124</v>
      </c>
      <c r="O149" s="33" t="s">
        <v>125</v>
      </c>
      <c r="P149" s="33" t="s">
        <v>396</v>
      </c>
      <c r="Q149" s="29" t="s">
        <v>781</v>
      </c>
      <c r="R149" s="29" t="s">
        <v>80</v>
      </c>
      <c r="S149" s="33">
        <v>11</v>
      </c>
      <c r="T149" s="291">
        <v>45485.3506944444</v>
      </c>
      <c r="U149" s="291">
        <v>45485.5465277778</v>
      </c>
      <c r="V149" s="35"/>
      <c r="W149" s="29"/>
      <c r="X149" s="29"/>
      <c r="Y149" s="29"/>
      <c r="Z149" s="33"/>
      <c r="AA149" s="69" t="s">
        <v>795</v>
      </c>
      <c r="AB149" s="69" t="s">
        <v>790</v>
      </c>
      <c r="AC149" s="69" t="s">
        <v>796</v>
      </c>
      <c r="AD149" s="67" t="s">
        <v>797</v>
      </c>
      <c r="AE149" s="69"/>
      <c r="AF149" s="69" t="s">
        <v>132</v>
      </c>
      <c r="AG149" s="69" t="s">
        <v>138</v>
      </c>
    </row>
    <row r="150" ht="409.5" spans="1:33">
      <c r="A150" s="33">
        <v>3340</v>
      </c>
      <c r="B150" s="28" t="s">
        <v>117</v>
      </c>
      <c r="C150" s="28" t="s">
        <v>118</v>
      </c>
      <c r="D150" s="100" t="s">
        <v>145</v>
      </c>
      <c r="E150" s="217" t="s">
        <v>779</v>
      </c>
      <c r="F150" s="100" t="s">
        <v>798</v>
      </c>
      <c r="G150" s="33" t="s">
        <v>122</v>
      </c>
      <c r="H150" s="33" t="s">
        <v>123</v>
      </c>
      <c r="I150" s="100">
        <v>0</v>
      </c>
      <c r="J150" s="100">
        <v>0</v>
      </c>
      <c r="K150" s="100">
        <v>2</v>
      </c>
      <c r="L150" s="219">
        <v>45444</v>
      </c>
      <c r="M150" s="219">
        <v>45473</v>
      </c>
      <c r="N150" s="33" t="s">
        <v>124</v>
      </c>
      <c r="O150" s="33" t="s">
        <v>125</v>
      </c>
      <c r="P150" s="33" t="s">
        <v>396</v>
      </c>
      <c r="Q150" s="29" t="s">
        <v>781</v>
      </c>
      <c r="R150" s="29" t="s">
        <v>80</v>
      </c>
      <c r="S150" s="33">
        <v>2</v>
      </c>
      <c r="T150" s="62" t="s">
        <v>799</v>
      </c>
      <c r="U150" s="62">
        <v>45464.7125</v>
      </c>
      <c r="V150" s="35"/>
      <c r="W150" s="35"/>
      <c r="X150" s="40"/>
      <c r="Y150" s="40"/>
      <c r="Z150" s="38"/>
      <c r="AA150" s="34" t="s">
        <v>800</v>
      </c>
      <c r="AB150" s="34" t="s">
        <v>798</v>
      </c>
      <c r="AC150" s="67" t="s">
        <v>801</v>
      </c>
      <c r="AD150" s="67" t="s">
        <v>802</v>
      </c>
      <c r="AE150" s="69"/>
      <c r="AF150" s="69" t="s">
        <v>132</v>
      </c>
      <c r="AG150" s="67" t="s">
        <v>422</v>
      </c>
    </row>
    <row r="151" ht="24" spans="1:33">
      <c r="A151" s="33">
        <v>3341</v>
      </c>
      <c r="B151" s="28" t="s">
        <v>117</v>
      </c>
      <c r="C151" s="28" t="s">
        <v>118</v>
      </c>
      <c r="D151" s="100" t="s">
        <v>145</v>
      </c>
      <c r="E151" s="217" t="s">
        <v>779</v>
      </c>
      <c r="F151" s="100" t="s">
        <v>798</v>
      </c>
      <c r="G151" s="33" t="s">
        <v>122</v>
      </c>
      <c r="H151" s="33" t="s">
        <v>123</v>
      </c>
      <c r="I151" s="100">
        <v>0</v>
      </c>
      <c r="J151" s="100">
        <v>0</v>
      </c>
      <c r="K151" s="100">
        <v>2</v>
      </c>
      <c r="L151" s="219">
        <v>45536</v>
      </c>
      <c r="M151" s="219">
        <v>45565</v>
      </c>
      <c r="N151" s="33" t="s">
        <v>124</v>
      </c>
      <c r="O151" s="33" t="s">
        <v>125</v>
      </c>
      <c r="P151" s="33" t="s">
        <v>396</v>
      </c>
      <c r="Q151" s="29" t="s">
        <v>781</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250</v>
      </c>
      <c r="F152" s="100" t="s">
        <v>803</v>
      </c>
      <c r="G152" s="33" t="s">
        <v>122</v>
      </c>
      <c r="H152" s="33" t="s">
        <v>123</v>
      </c>
      <c r="I152" s="100">
        <v>8</v>
      </c>
      <c r="J152" s="100">
        <v>23</v>
      </c>
      <c r="K152" s="100">
        <v>16</v>
      </c>
      <c r="L152" s="219">
        <v>45444</v>
      </c>
      <c r="M152" s="219">
        <v>45473</v>
      </c>
      <c r="N152" s="33" t="s">
        <v>124</v>
      </c>
      <c r="O152" s="33" t="s">
        <v>125</v>
      </c>
      <c r="P152" s="33" t="s">
        <v>396</v>
      </c>
      <c r="Q152" s="29" t="s">
        <v>804</v>
      </c>
      <c r="R152" s="29" t="s">
        <v>80</v>
      </c>
      <c r="S152" s="33">
        <v>21</v>
      </c>
      <c r="T152" s="62" t="s">
        <v>805</v>
      </c>
      <c r="U152" s="62">
        <v>45308.6993055556</v>
      </c>
      <c r="V152" s="35"/>
      <c r="W152" s="35"/>
      <c r="X152" s="40"/>
      <c r="Y152" s="40"/>
      <c r="Z152" s="38"/>
      <c r="AA152" s="34" t="s">
        <v>806</v>
      </c>
      <c r="AB152" s="34" t="s">
        <v>803</v>
      </c>
      <c r="AC152" s="67" t="s">
        <v>807</v>
      </c>
      <c r="AD152" s="67" t="s">
        <v>698</v>
      </c>
      <c r="AE152" s="69"/>
      <c r="AF152" s="69" t="s">
        <v>132</v>
      </c>
      <c r="AG152" s="67" t="s">
        <v>133</v>
      </c>
    </row>
    <row r="153" ht="409.5" spans="1:33">
      <c r="A153" s="33">
        <v>3343</v>
      </c>
      <c r="B153" s="28" t="s">
        <v>117</v>
      </c>
      <c r="C153" s="28" t="s">
        <v>118</v>
      </c>
      <c r="D153" s="100" t="s">
        <v>145</v>
      </c>
      <c r="E153" s="99" t="s">
        <v>250</v>
      </c>
      <c r="F153" s="100" t="s">
        <v>808</v>
      </c>
      <c r="G153" s="33" t="s">
        <v>122</v>
      </c>
      <c r="H153" s="33" t="s">
        <v>123</v>
      </c>
      <c r="I153" s="100">
        <v>15</v>
      </c>
      <c r="J153" s="100">
        <v>43</v>
      </c>
      <c r="K153" s="100">
        <v>14</v>
      </c>
      <c r="L153" s="219">
        <v>45444</v>
      </c>
      <c r="M153" s="219">
        <v>45473</v>
      </c>
      <c r="N153" s="33" t="s">
        <v>124</v>
      </c>
      <c r="O153" s="33" t="s">
        <v>125</v>
      </c>
      <c r="P153" s="33" t="s">
        <v>396</v>
      </c>
      <c r="Q153" s="29" t="s">
        <v>809</v>
      </c>
      <c r="R153" s="29" t="s">
        <v>80</v>
      </c>
      <c r="S153" s="33">
        <v>23</v>
      </c>
      <c r="T153" s="62" t="s">
        <v>810</v>
      </c>
      <c r="U153" s="62">
        <v>45308.6993055556</v>
      </c>
      <c r="V153" s="35"/>
      <c r="W153" s="35"/>
      <c r="X153" s="40"/>
      <c r="Y153" s="40"/>
      <c r="Z153" s="38"/>
      <c r="AA153" s="34" t="s">
        <v>811</v>
      </c>
      <c r="AB153" s="34" t="s">
        <v>808</v>
      </c>
      <c r="AC153" s="67" t="s">
        <v>812</v>
      </c>
      <c r="AD153" s="67" t="s">
        <v>698</v>
      </c>
      <c r="AE153" s="69"/>
      <c r="AF153" s="69" t="s">
        <v>132</v>
      </c>
      <c r="AG153" s="67" t="s">
        <v>133</v>
      </c>
    </row>
    <row r="154" ht="409.5" spans="1:33">
      <c r="A154" s="33">
        <v>3356</v>
      </c>
      <c r="B154" s="28" t="s">
        <v>117</v>
      </c>
      <c r="C154" s="28" t="s">
        <v>118</v>
      </c>
      <c r="D154" s="100" t="s">
        <v>145</v>
      </c>
      <c r="E154" s="29" t="s">
        <v>250</v>
      </c>
      <c r="F154" s="29" t="s">
        <v>813</v>
      </c>
      <c r="G154" s="33" t="s">
        <v>122</v>
      </c>
      <c r="H154" s="33" t="s">
        <v>123</v>
      </c>
      <c r="I154" s="100">
        <v>17</v>
      </c>
      <c r="J154" s="100">
        <v>50</v>
      </c>
      <c r="K154" s="100">
        <v>17</v>
      </c>
      <c r="L154" s="219">
        <v>45444</v>
      </c>
      <c r="M154" s="219">
        <v>45473</v>
      </c>
      <c r="N154" s="33" t="s">
        <v>124</v>
      </c>
      <c r="O154" s="33" t="s">
        <v>125</v>
      </c>
      <c r="P154" s="33" t="s">
        <v>396</v>
      </c>
      <c r="Q154" s="29" t="s">
        <v>814</v>
      </c>
      <c r="R154" s="33" t="s">
        <v>80</v>
      </c>
      <c r="S154" s="33">
        <v>25</v>
      </c>
      <c r="T154" s="62" t="s">
        <v>815</v>
      </c>
      <c r="U154" s="62">
        <v>45307.6805555556</v>
      </c>
      <c r="V154" s="35"/>
      <c r="W154" s="35"/>
      <c r="X154" s="40"/>
      <c r="Y154" s="40"/>
      <c r="Z154" s="38"/>
      <c r="AA154" s="34" t="s">
        <v>816</v>
      </c>
      <c r="AB154" s="34" t="s">
        <v>813</v>
      </c>
      <c r="AC154" s="67" t="s">
        <v>817</v>
      </c>
      <c r="AD154" s="67" t="s">
        <v>818</v>
      </c>
      <c r="AE154" s="69"/>
      <c r="AF154" s="69" t="s">
        <v>132</v>
      </c>
      <c r="AG154" s="67" t="s">
        <v>133</v>
      </c>
    </row>
    <row r="155" ht="409.5" spans="1:33">
      <c r="A155" s="33">
        <v>3369</v>
      </c>
      <c r="B155" s="28" t="s">
        <v>117</v>
      </c>
      <c r="C155" s="28" t="s">
        <v>118</v>
      </c>
      <c r="D155" s="100" t="s">
        <v>145</v>
      </c>
      <c r="E155" s="100" t="s">
        <v>146</v>
      </c>
      <c r="F155" s="100" t="s">
        <v>819</v>
      </c>
      <c r="G155" s="33" t="s">
        <v>122</v>
      </c>
      <c r="H155" s="33" t="s">
        <v>123</v>
      </c>
      <c r="I155" s="100">
        <v>37</v>
      </c>
      <c r="J155" s="100">
        <v>134</v>
      </c>
      <c r="K155" s="100">
        <v>45</v>
      </c>
      <c r="L155" s="219">
        <v>45444</v>
      </c>
      <c r="M155" s="219">
        <v>45473</v>
      </c>
      <c r="N155" s="33" t="s">
        <v>124</v>
      </c>
      <c r="O155" s="33" t="s">
        <v>125</v>
      </c>
      <c r="P155" s="33" t="s">
        <v>396</v>
      </c>
      <c r="Q155" s="29" t="s">
        <v>773</v>
      </c>
      <c r="R155" s="33" t="s">
        <v>80</v>
      </c>
      <c r="S155" s="33">
        <v>73</v>
      </c>
      <c r="T155" s="62" t="s">
        <v>820</v>
      </c>
      <c r="U155" s="62">
        <v>45307.6805555556</v>
      </c>
      <c r="V155" s="35"/>
      <c r="W155" s="35"/>
      <c r="X155" s="40"/>
      <c r="Y155" s="40"/>
      <c r="Z155" s="38"/>
      <c r="AA155" s="34" t="s">
        <v>821</v>
      </c>
      <c r="AB155" s="34" t="s">
        <v>819</v>
      </c>
      <c r="AC155" s="67" t="s">
        <v>822</v>
      </c>
      <c r="AD155" s="67" t="s">
        <v>823</v>
      </c>
      <c r="AE155" s="69"/>
      <c r="AF155" s="69" t="s">
        <v>132</v>
      </c>
      <c r="AG155" s="67" t="s">
        <v>133</v>
      </c>
    </row>
    <row r="156" ht="409.5" spans="1:33">
      <c r="A156" s="33">
        <v>3382</v>
      </c>
      <c r="B156" s="28" t="s">
        <v>117</v>
      </c>
      <c r="C156" s="28" t="s">
        <v>118</v>
      </c>
      <c r="D156" s="100" t="s">
        <v>145</v>
      </c>
      <c r="E156" s="100" t="s">
        <v>146</v>
      </c>
      <c r="F156" s="100" t="s">
        <v>824</v>
      </c>
      <c r="G156" s="33" t="s">
        <v>122</v>
      </c>
      <c r="H156" s="33" t="s">
        <v>123</v>
      </c>
      <c r="I156" s="100">
        <v>37</v>
      </c>
      <c r="J156" s="100">
        <v>138</v>
      </c>
      <c r="K156" s="100">
        <v>45</v>
      </c>
      <c r="L156" s="219">
        <v>45444</v>
      </c>
      <c r="M156" s="219">
        <v>45473</v>
      </c>
      <c r="N156" s="33" t="s">
        <v>124</v>
      </c>
      <c r="O156" s="33" t="s">
        <v>125</v>
      </c>
      <c r="P156" s="33" t="s">
        <v>396</v>
      </c>
      <c r="Q156" s="29" t="s">
        <v>773</v>
      </c>
      <c r="R156" s="33" t="s">
        <v>80</v>
      </c>
      <c r="S156" s="33">
        <v>73</v>
      </c>
      <c r="T156" s="62" t="s">
        <v>820</v>
      </c>
      <c r="U156" s="62">
        <v>45307.6805555556</v>
      </c>
      <c r="V156" s="35"/>
      <c r="W156" s="35"/>
      <c r="X156" s="40"/>
      <c r="Y156" s="40"/>
      <c r="Z156" s="38"/>
      <c r="AA156" s="34" t="s">
        <v>821</v>
      </c>
      <c r="AB156" s="34" t="s">
        <v>824</v>
      </c>
      <c r="AC156" s="67" t="s">
        <v>822</v>
      </c>
      <c r="AD156" s="67" t="s">
        <v>823</v>
      </c>
      <c r="AE156" s="69"/>
      <c r="AF156" s="69" t="s">
        <v>132</v>
      </c>
      <c r="AG156" s="67" t="s">
        <v>133</v>
      </c>
    </row>
    <row r="157" ht="409.5" spans="1:33">
      <c r="A157" s="33">
        <v>3395</v>
      </c>
      <c r="B157" s="28" t="s">
        <v>117</v>
      </c>
      <c r="C157" s="28" t="s">
        <v>118</v>
      </c>
      <c r="D157" s="100" t="s">
        <v>145</v>
      </c>
      <c r="E157" s="100" t="s">
        <v>146</v>
      </c>
      <c r="F157" s="100" t="s">
        <v>825</v>
      </c>
      <c r="G157" s="33" t="s">
        <v>122</v>
      </c>
      <c r="H157" s="33" t="s">
        <v>123</v>
      </c>
      <c r="I157" s="100">
        <v>0</v>
      </c>
      <c r="J157" s="100">
        <v>0</v>
      </c>
      <c r="K157" s="100">
        <v>1</v>
      </c>
      <c r="L157" s="219">
        <v>45444</v>
      </c>
      <c r="M157" s="219">
        <v>45473</v>
      </c>
      <c r="N157" s="33" t="s">
        <v>124</v>
      </c>
      <c r="O157" s="33" t="s">
        <v>125</v>
      </c>
      <c r="P157" s="33" t="s">
        <v>396</v>
      </c>
      <c r="Q157" s="29" t="s">
        <v>773</v>
      </c>
      <c r="R157" s="33" t="s">
        <v>80</v>
      </c>
      <c r="S157" s="33">
        <v>1</v>
      </c>
      <c r="T157" s="62" t="s">
        <v>826</v>
      </c>
      <c r="U157" s="62">
        <v>45462.6701388889</v>
      </c>
      <c r="V157" s="35"/>
      <c r="W157" s="35"/>
      <c r="X157" s="40"/>
      <c r="Y157" s="40"/>
      <c r="Z157" s="38"/>
      <c r="AA157" s="34" t="s">
        <v>827</v>
      </c>
      <c r="AB157" s="34" t="s">
        <v>825</v>
      </c>
      <c r="AC157" s="67" t="s">
        <v>828</v>
      </c>
      <c r="AD157" s="67" t="s">
        <v>829</v>
      </c>
      <c r="AE157" s="69"/>
      <c r="AF157" s="69" t="s">
        <v>132</v>
      </c>
      <c r="AG157" s="67" t="s">
        <v>422</v>
      </c>
    </row>
    <row r="158" ht="409.5" spans="1:33">
      <c r="A158" s="33">
        <v>3396</v>
      </c>
      <c r="B158" s="28" t="s">
        <v>117</v>
      </c>
      <c r="C158" s="28" t="s">
        <v>118</v>
      </c>
      <c r="D158" s="100" t="s">
        <v>145</v>
      </c>
      <c r="E158" s="100" t="s">
        <v>146</v>
      </c>
      <c r="F158" s="100" t="s">
        <v>830</v>
      </c>
      <c r="G158" s="33" t="s">
        <v>122</v>
      </c>
      <c r="H158" s="33" t="s">
        <v>123</v>
      </c>
      <c r="I158" s="100">
        <v>1</v>
      </c>
      <c r="J158" s="100">
        <v>3</v>
      </c>
      <c r="K158" s="100">
        <v>1</v>
      </c>
      <c r="L158" s="219">
        <v>45444</v>
      </c>
      <c r="M158" s="219">
        <v>45473</v>
      </c>
      <c r="N158" s="33" t="s">
        <v>124</v>
      </c>
      <c r="O158" s="33" t="s">
        <v>125</v>
      </c>
      <c r="P158" s="33" t="s">
        <v>396</v>
      </c>
      <c r="Q158" s="29" t="s">
        <v>773</v>
      </c>
      <c r="R158" s="33" t="s">
        <v>80</v>
      </c>
      <c r="S158" s="33">
        <v>1</v>
      </c>
      <c r="T158" s="62" t="s">
        <v>831</v>
      </c>
      <c r="U158" s="62">
        <v>45462.6701388889</v>
      </c>
      <c r="V158" s="35"/>
      <c r="W158" s="35"/>
      <c r="X158" s="40"/>
      <c r="Y158" s="40"/>
      <c r="Z158" s="38"/>
      <c r="AA158" s="34" t="s">
        <v>832</v>
      </c>
      <c r="AB158" s="34" t="s">
        <v>830</v>
      </c>
      <c r="AC158" s="67" t="s">
        <v>833</v>
      </c>
      <c r="AD158" s="67" t="s">
        <v>834</v>
      </c>
      <c r="AE158" s="69"/>
      <c r="AF158" s="69" t="s">
        <v>132</v>
      </c>
      <c r="AG158" s="67" t="s">
        <v>422</v>
      </c>
    </row>
    <row r="159" ht="409.5" spans="1:33">
      <c r="A159" s="33">
        <v>3397</v>
      </c>
      <c r="B159" s="28" t="s">
        <v>117</v>
      </c>
      <c r="C159" s="28" t="s">
        <v>118</v>
      </c>
      <c r="D159" s="100" t="s">
        <v>145</v>
      </c>
      <c r="E159" s="217" t="s">
        <v>779</v>
      </c>
      <c r="F159" s="100" t="s">
        <v>835</v>
      </c>
      <c r="G159" s="33" t="s">
        <v>122</v>
      </c>
      <c r="H159" s="33" t="s">
        <v>123</v>
      </c>
      <c r="I159" s="100">
        <v>29</v>
      </c>
      <c r="J159" s="100">
        <v>108</v>
      </c>
      <c r="K159" s="100">
        <v>38</v>
      </c>
      <c r="L159" s="219">
        <v>45444</v>
      </c>
      <c r="M159" s="219">
        <v>45473</v>
      </c>
      <c r="N159" s="33" t="s">
        <v>124</v>
      </c>
      <c r="O159" s="33" t="s">
        <v>125</v>
      </c>
      <c r="P159" s="33" t="s">
        <v>396</v>
      </c>
      <c r="Q159" s="33" t="s">
        <v>809</v>
      </c>
      <c r="R159" s="29" t="s">
        <v>80</v>
      </c>
      <c r="S159" s="33">
        <v>60</v>
      </c>
      <c r="T159" s="62" t="s">
        <v>836</v>
      </c>
      <c r="U159" s="62">
        <v>45464.7125</v>
      </c>
      <c r="V159" s="35"/>
      <c r="W159" s="35"/>
      <c r="X159" s="40"/>
      <c r="Y159" s="40"/>
      <c r="Z159" s="38"/>
      <c r="AA159" s="34" t="s">
        <v>837</v>
      </c>
      <c r="AB159" s="34" t="s">
        <v>835</v>
      </c>
      <c r="AC159" s="67" t="s">
        <v>838</v>
      </c>
      <c r="AD159" s="67" t="s">
        <v>839</v>
      </c>
      <c r="AE159" s="69"/>
      <c r="AF159" s="69" t="s">
        <v>132</v>
      </c>
      <c r="AG159" s="67" t="s">
        <v>422</v>
      </c>
    </row>
    <row r="160" ht="409.5" spans="1:33">
      <c r="A160" s="33">
        <v>3398</v>
      </c>
      <c r="B160" s="28" t="s">
        <v>117</v>
      </c>
      <c r="C160" s="28" t="s">
        <v>118</v>
      </c>
      <c r="D160" s="100" t="s">
        <v>145</v>
      </c>
      <c r="E160" s="217" t="s">
        <v>779</v>
      </c>
      <c r="F160" s="100" t="s">
        <v>835</v>
      </c>
      <c r="G160" s="33" t="s">
        <v>122</v>
      </c>
      <c r="H160" s="33" t="s">
        <v>123</v>
      </c>
      <c r="I160" s="100">
        <v>29</v>
      </c>
      <c r="J160" s="100">
        <v>108</v>
      </c>
      <c r="K160" s="100">
        <v>38</v>
      </c>
      <c r="L160" s="219">
        <v>45536</v>
      </c>
      <c r="M160" s="219">
        <v>45565</v>
      </c>
      <c r="N160" s="33" t="s">
        <v>124</v>
      </c>
      <c r="O160" s="33" t="s">
        <v>125</v>
      </c>
      <c r="P160" s="33" t="s">
        <v>396</v>
      </c>
      <c r="Q160" s="33" t="s">
        <v>809</v>
      </c>
      <c r="R160" s="29" t="s">
        <v>80</v>
      </c>
      <c r="S160" s="33">
        <v>60</v>
      </c>
      <c r="T160" s="290" t="s">
        <v>840</v>
      </c>
      <c r="U160" s="291">
        <v>45498.5069444444</v>
      </c>
      <c r="V160" s="35"/>
      <c r="W160" s="29"/>
      <c r="X160" s="29"/>
      <c r="Y160" s="29"/>
      <c r="Z160" s="33"/>
      <c r="AA160" s="67" t="s">
        <v>841</v>
      </c>
      <c r="AB160" s="69" t="s">
        <v>835</v>
      </c>
      <c r="AC160" s="67" t="s">
        <v>842</v>
      </c>
      <c r="AD160" s="67" t="s">
        <v>843</v>
      </c>
      <c r="AE160" s="69"/>
      <c r="AF160" s="69" t="s">
        <v>132</v>
      </c>
      <c r="AG160" s="69" t="s">
        <v>138</v>
      </c>
    </row>
    <row r="161" ht="409.5" spans="1:33">
      <c r="A161" s="33">
        <v>3435</v>
      </c>
      <c r="B161" s="28" t="s">
        <v>117</v>
      </c>
      <c r="C161" s="28" t="s">
        <v>118</v>
      </c>
      <c r="D161" s="100" t="s">
        <v>145</v>
      </c>
      <c r="E161" s="217" t="s">
        <v>779</v>
      </c>
      <c r="F161" s="100" t="s">
        <v>844</v>
      </c>
      <c r="G161" s="33" t="s">
        <v>122</v>
      </c>
      <c r="H161" s="33" t="s">
        <v>123</v>
      </c>
      <c r="I161" s="100">
        <v>3</v>
      </c>
      <c r="J161" s="100">
        <v>18</v>
      </c>
      <c r="K161" s="100">
        <v>6</v>
      </c>
      <c r="L161" s="219">
        <v>45444</v>
      </c>
      <c r="M161" s="219">
        <v>45473</v>
      </c>
      <c r="N161" s="33" t="s">
        <v>124</v>
      </c>
      <c r="O161" s="33" t="s">
        <v>125</v>
      </c>
      <c r="P161" s="33" t="s">
        <v>396</v>
      </c>
      <c r="Q161" s="33" t="s">
        <v>809</v>
      </c>
      <c r="R161" s="29" t="s">
        <v>80</v>
      </c>
      <c r="S161" s="33">
        <v>8</v>
      </c>
      <c r="T161" s="62" t="s">
        <v>845</v>
      </c>
      <c r="U161" s="62">
        <v>45464.7125</v>
      </c>
      <c r="V161" s="35"/>
      <c r="W161" s="35"/>
      <c r="X161" s="40"/>
      <c r="Y161" s="40"/>
      <c r="Z161" s="38"/>
      <c r="AA161" s="34" t="s">
        <v>846</v>
      </c>
      <c r="AB161" s="34" t="s">
        <v>844</v>
      </c>
      <c r="AC161" s="67" t="s">
        <v>847</v>
      </c>
      <c r="AD161" s="67" t="s">
        <v>848</v>
      </c>
      <c r="AE161" s="69"/>
      <c r="AF161" s="69" t="s">
        <v>132</v>
      </c>
      <c r="AG161" s="67" t="s">
        <v>422</v>
      </c>
    </row>
    <row r="162" ht="40.5" spans="1:33">
      <c r="A162" s="33">
        <v>3436</v>
      </c>
      <c r="B162" s="28" t="s">
        <v>117</v>
      </c>
      <c r="C162" s="28" t="s">
        <v>118</v>
      </c>
      <c r="D162" s="100" t="s">
        <v>145</v>
      </c>
      <c r="E162" s="217" t="s">
        <v>779</v>
      </c>
      <c r="F162" s="100" t="s">
        <v>844</v>
      </c>
      <c r="G162" s="33" t="s">
        <v>122</v>
      </c>
      <c r="H162" s="33" t="s">
        <v>123</v>
      </c>
      <c r="I162" s="100">
        <v>3</v>
      </c>
      <c r="J162" s="100">
        <v>18</v>
      </c>
      <c r="K162" s="100">
        <v>6</v>
      </c>
      <c r="L162" s="219">
        <v>45536</v>
      </c>
      <c r="M162" s="219">
        <v>45565</v>
      </c>
      <c r="N162" s="33" t="s">
        <v>124</v>
      </c>
      <c r="O162" s="33" t="s">
        <v>125</v>
      </c>
      <c r="P162" s="33" t="s">
        <v>396</v>
      </c>
      <c r="Q162" s="33" t="s">
        <v>809</v>
      </c>
      <c r="R162" s="29" t="s">
        <v>80</v>
      </c>
      <c r="S162" s="33">
        <v>8</v>
      </c>
      <c r="T162" s="291">
        <v>45520.4016203704</v>
      </c>
      <c r="U162" s="291">
        <v>45520.41875</v>
      </c>
      <c r="V162" s="35"/>
      <c r="W162" s="29"/>
      <c r="X162" s="29"/>
      <c r="Y162" s="29"/>
      <c r="Z162" s="33"/>
      <c r="AA162" s="69" t="s">
        <v>849</v>
      </c>
      <c r="AB162" s="69" t="s">
        <v>844</v>
      </c>
      <c r="AC162" s="69" t="s">
        <v>850</v>
      </c>
      <c r="AD162" s="67" t="s">
        <v>851</v>
      </c>
      <c r="AE162" s="69"/>
      <c r="AF162" s="69" t="s">
        <v>132</v>
      </c>
      <c r="AG162" s="69" t="s">
        <v>852</v>
      </c>
    </row>
    <row r="163" ht="409.5" spans="1:33">
      <c r="A163" s="33">
        <v>3437</v>
      </c>
      <c r="B163" s="28" t="s">
        <v>117</v>
      </c>
      <c r="C163" s="28" t="s">
        <v>118</v>
      </c>
      <c r="D163" s="100" t="s">
        <v>145</v>
      </c>
      <c r="E163" s="100" t="s">
        <v>146</v>
      </c>
      <c r="F163" s="100" t="s">
        <v>853</v>
      </c>
      <c r="G163" s="33" t="s">
        <v>122</v>
      </c>
      <c r="H163" s="33" t="s">
        <v>123</v>
      </c>
      <c r="I163" s="100">
        <v>15</v>
      </c>
      <c r="J163" s="100">
        <v>52</v>
      </c>
      <c r="K163" s="100">
        <v>23</v>
      </c>
      <c r="L163" s="219">
        <v>45444</v>
      </c>
      <c r="M163" s="219">
        <v>45473</v>
      </c>
      <c r="N163" s="33" t="s">
        <v>124</v>
      </c>
      <c r="O163" s="33" t="s">
        <v>125</v>
      </c>
      <c r="P163" s="33" t="s">
        <v>396</v>
      </c>
      <c r="Q163" s="33" t="s">
        <v>809</v>
      </c>
      <c r="R163" s="33" t="s">
        <v>80</v>
      </c>
      <c r="S163" s="33">
        <v>39</v>
      </c>
      <c r="T163" s="62" t="s">
        <v>854</v>
      </c>
      <c r="U163" s="62">
        <v>45320.6895833333</v>
      </c>
      <c r="V163" s="35"/>
      <c r="W163" s="35"/>
      <c r="X163" s="40"/>
      <c r="Y163" s="40"/>
      <c r="Z163" s="38"/>
      <c r="AA163" s="34" t="s">
        <v>855</v>
      </c>
      <c r="AB163" s="34" t="s">
        <v>853</v>
      </c>
      <c r="AC163" s="67" t="s">
        <v>856</v>
      </c>
      <c r="AD163" s="67" t="s">
        <v>843</v>
      </c>
      <c r="AE163" s="69"/>
      <c r="AF163" s="69" t="s">
        <v>132</v>
      </c>
      <c r="AG163" s="67" t="s">
        <v>133</v>
      </c>
    </row>
    <row r="164" ht="409.5" spans="1:33">
      <c r="A164" s="33">
        <v>3474</v>
      </c>
      <c r="B164" s="28" t="s">
        <v>117</v>
      </c>
      <c r="C164" s="28" t="s">
        <v>118</v>
      </c>
      <c r="D164" s="100" t="s">
        <v>145</v>
      </c>
      <c r="E164" s="100" t="s">
        <v>250</v>
      </c>
      <c r="F164" s="100" t="s">
        <v>857</v>
      </c>
      <c r="G164" s="33" t="s">
        <v>122</v>
      </c>
      <c r="H164" s="33" t="s">
        <v>123</v>
      </c>
      <c r="I164" s="100">
        <v>33</v>
      </c>
      <c r="J164" s="100">
        <v>120</v>
      </c>
      <c r="K164" s="100">
        <v>37</v>
      </c>
      <c r="L164" s="219">
        <v>45444</v>
      </c>
      <c r="M164" s="219">
        <v>45473</v>
      </c>
      <c r="N164" s="33" t="s">
        <v>124</v>
      </c>
      <c r="O164" s="33" t="s">
        <v>125</v>
      </c>
      <c r="P164" s="33" t="s">
        <v>396</v>
      </c>
      <c r="Q164" s="33" t="s">
        <v>814</v>
      </c>
      <c r="R164" s="33" t="s">
        <v>80</v>
      </c>
      <c r="S164" s="33">
        <v>59</v>
      </c>
      <c r="T164" s="62" t="s">
        <v>858</v>
      </c>
      <c r="U164" s="62">
        <v>45320.6895833333</v>
      </c>
      <c r="V164" s="35"/>
      <c r="W164" s="35"/>
      <c r="X164" s="40"/>
      <c r="Y164" s="40"/>
      <c r="Z164" s="38"/>
      <c r="AA164" s="34" t="s">
        <v>859</v>
      </c>
      <c r="AB164" s="34" t="s">
        <v>857</v>
      </c>
      <c r="AC164" s="67" t="s">
        <v>860</v>
      </c>
      <c r="AD164" s="67" t="s">
        <v>861</v>
      </c>
      <c r="AE164" s="69"/>
      <c r="AF164" s="69" t="s">
        <v>132</v>
      </c>
      <c r="AG164" s="67" t="s">
        <v>133</v>
      </c>
    </row>
    <row r="165" ht="409.5" spans="1:33">
      <c r="A165" s="33">
        <v>3511</v>
      </c>
      <c r="B165" s="28" t="s">
        <v>117</v>
      </c>
      <c r="C165" s="28" t="s">
        <v>118</v>
      </c>
      <c r="D165" s="100" t="s">
        <v>145</v>
      </c>
      <c r="E165" s="100" t="s">
        <v>250</v>
      </c>
      <c r="F165" s="100" t="s">
        <v>862</v>
      </c>
      <c r="G165" s="33" t="s">
        <v>122</v>
      </c>
      <c r="H165" s="33" t="s">
        <v>123</v>
      </c>
      <c r="I165" s="100">
        <v>12</v>
      </c>
      <c r="J165" s="100">
        <v>56</v>
      </c>
      <c r="K165" s="100">
        <v>5</v>
      </c>
      <c r="L165" s="219">
        <v>45444</v>
      </c>
      <c r="M165" s="219">
        <v>45473</v>
      </c>
      <c r="N165" s="33" t="s">
        <v>124</v>
      </c>
      <c r="O165" s="33" t="s">
        <v>125</v>
      </c>
      <c r="P165" s="33" t="s">
        <v>396</v>
      </c>
      <c r="Q165" s="33" t="s">
        <v>814</v>
      </c>
      <c r="R165" s="33" t="s">
        <v>80</v>
      </c>
      <c r="S165" s="33">
        <v>12</v>
      </c>
      <c r="T165" s="62" t="s">
        <v>863</v>
      </c>
      <c r="U165" s="62">
        <v>45447.7055555556</v>
      </c>
      <c r="V165" s="35"/>
      <c r="W165" s="35"/>
      <c r="X165" s="40"/>
      <c r="Y165" s="40"/>
      <c r="Z165" s="38"/>
      <c r="AA165" s="34" t="s">
        <v>864</v>
      </c>
      <c r="AB165" s="34" t="s">
        <v>862</v>
      </c>
      <c r="AC165" s="67" t="s">
        <v>865</v>
      </c>
      <c r="AD165" s="67" t="s">
        <v>866</v>
      </c>
      <c r="AE165" s="69"/>
      <c r="AF165" s="69" t="s">
        <v>132</v>
      </c>
      <c r="AG165" s="67" t="s">
        <v>422</v>
      </c>
    </row>
    <row r="166" ht="409.5" spans="1:33">
      <c r="A166" s="33">
        <v>3512</v>
      </c>
      <c r="B166" s="28" t="s">
        <v>117</v>
      </c>
      <c r="C166" s="28" t="s">
        <v>118</v>
      </c>
      <c r="D166" s="100" t="s">
        <v>145</v>
      </c>
      <c r="E166" s="100" t="s">
        <v>250</v>
      </c>
      <c r="F166" s="100" t="s">
        <v>867</v>
      </c>
      <c r="G166" s="33" t="s">
        <v>122</v>
      </c>
      <c r="H166" s="33" t="s">
        <v>123</v>
      </c>
      <c r="I166" s="100">
        <v>37</v>
      </c>
      <c r="J166" s="100">
        <v>135</v>
      </c>
      <c r="K166" s="100">
        <v>36</v>
      </c>
      <c r="L166" s="219">
        <v>45444</v>
      </c>
      <c r="M166" s="219">
        <v>45473</v>
      </c>
      <c r="N166" s="33" t="s">
        <v>124</v>
      </c>
      <c r="O166" s="33" t="s">
        <v>125</v>
      </c>
      <c r="P166" s="33" t="s">
        <v>396</v>
      </c>
      <c r="Q166" s="29" t="s">
        <v>773</v>
      </c>
      <c r="R166" s="33" t="s">
        <v>80</v>
      </c>
      <c r="S166" s="33">
        <v>63</v>
      </c>
      <c r="T166" s="62" t="s">
        <v>868</v>
      </c>
      <c r="U166" s="62">
        <v>45378.6972222222</v>
      </c>
      <c r="V166" s="35"/>
      <c r="W166" s="35"/>
      <c r="X166" s="40"/>
      <c r="Y166" s="40"/>
      <c r="Z166" s="38"/>
      <c r="AA166" s="34" t="s">
        <v>869</v>
      </c>
      <c r="AB166" s="34" t="s">
        <v>867</v>
      </c>
      <c r="AC166" s="67" t="s">
        <v>870</v>
      </c>
      <c r="AD166" s="67" t="s">
        <v>777</v>
      </c>
      <c r="AE166" s="69"/>
      <c r="AF166" s="69" t="s">
        <v>132</v>
      </c>
      <c r="AG166" s="67" t="s">
        <v>159</v>
      </c>
    </row>
    <row r="167" ht="409.5" spans="1:33">
      <c r="A167" s="33">
        <v>3525</v>
      </c>
      <c r="B167" s="28" t="s">
        <v>117</v>
      </c>
      <c r="C167" s="28" t="s">
        <v>118</v>
      </c>
      <c r="D167" s="100" t="s">
        <v>145</v>
      </c>
      <c r="E167" s="256" t="s">
        <v>146</v>
      </c>
      <c r="F167" s="100" t="s">
        <v>871</v>
      </c>
      <c r="G167" s="33" t="s">
        <v>122</v>
      </c>
      <c r="H167" s="33" t="s">
        <v>123</v>
      </c>
      <c r="I167" s="100">
        <v>35</v>
      </c>
      <c r="J167" s="100">
        <v>108</v>
      </c>
      <c r="K167" s="100">
        <v>36</v>
      </c>
      <c r="L167" s="219">
        <v>45444</v>
      </c>
      <c r="M167" s="219">
        <v>45473</v>
      </c>
      <c r="N167" s="33" t="s">
        <v>124</v>
      </c>
      <c r="O167" s="33" t="s">
        <v>125</v>
      </c>
      <c r="P167" s="33" t="s">
        <v>396</v>
      </c>
      <c r="Q167" s="29" t="s">
        <v>773</v>
      </c>
      <c r="R167" s="33" t="s">
        <v>80</v>
      </c>
      <c r="S167" s="33">
        <v>63</v>
      </c>
      <c r="T167" s="62" t="s">
        <v>872</v>
      </c>
      <c r="U167" s="62">
        <v>45378.6972222222</v>
      </c>
      <c r="V167" s="35"/>
      <c r="W167" s="35"/>
      <c r="X167" s="40"/>
      <c r="Y167" s="40"/>
      <c r="Z167" s="38"/>
      <c r="AA167" s="34" t="s">
        <v>873</v>
      </c>
      <c r="AB167" s="34" t="s">
        <v>871</v>
      </c>
      <c r="AC167" s="67" t="s">
        <v>874</v>
      </c>
      <c r="AD167" s="67" t="s">
        <v>875</v>
      </c>
      <c r="AE167" s="69"/>
      <c r="AF167" s="69" t="s">
        <v>132</v>
      </c>
      <c r="AG167" s="67" t="s">
        <v>159</v>
      </c>
    </row>
    <row r="168" ht="409.5" spans="1:33">
      <c r="A168" s="33">
        <v>3538</v>
      </c>
      <c r="B168" s="28" t="s">
        <v>117</v>
      </c>
      <c r="C168" s="28" t="s">
        <v>118</v>
      </c>
      <c r="D168" s="99" t="s">
        <v>145</v>
      </c>
      <c r="E168" s="256" t="s">
        <v>146</v>
      </c>
      <c r="F168" s="100" t="s">
        <v>876</v>
      </c>
      <c r="G168" s="33" t="s">
        <v>122</v>
      </c>
      <c r="H168" s="33" t="s">
        <v>123</v>
      </c>
      <c r="I168" s="100">
        <v>21</v>
      </c>
      <c r="J168" s="100">
        <v>53</v>
      </c>
      <c r="K168" s="100">
        <v>19</v>
      </c>
      <c r="L168" s="219">
        <v>45444</v>
      </c>
      <c r="M168" s="219">
        <v>45473</v>
      </c>
      <c r="N168" s="33" t="s">
        <v>124</v>
      </c>
      <c r="O168" s="33" t="s">
        <v>125</v>
      </c>
      <c r="P168" s="33" t="s">
        <v>396</v>
      </c>
      <c r="Q168" s="29" t="s">
        <v>773</v>
      </c>
      <c r="R168" s="33" t="s">
        <v>80</v>
      </c>
      <c r="S168" s="33">
        <v>35</v>
      </c>
      <c r="T168" s="62" t="s">
        <v>877</v>
      </c>
      <c r="U168" s="62">
        <v>45418.6270833333</v>
      </c>
      <c r="V168" s="35"/>
      <c r="W168" s="35"/>
      <c r="X168" s="40"/>
      <c r="Y168" s="40"/>
      <c r="Z168" s="38"/>
      <c r="AA168" s="34" t="s">
        <v>878</v>
      </c>
      <c r="AB168" s="34" t="s">
        <v>876</v>
      </c>
      <c r="AC168" s="67" t="s">
        <v>879</v>
      </c>
      <c r="AD168" s="67" t="s">
        <v>880</v>
      </c>
      <c r="AE168" s="69"/>
      <c r="AF168" s="69" t="s">
        <v>132</v>
      </c>
      <c r="AG168" s="67" t="s">
        <v>435</v>
      </c>
    </row>
    <row r="169" ht="409.5" spans="1:33">
      <c r="A169" s="33">
        <v>3539</v>
      </c>
      <c r="B169" s="28" t="s">
        <v>117</v>
      </c>
      <c r="C169" s="28" t="s">
        <v>118</v>
      </c>
      <c r="D169" s="100" t="s">
        <v>145</v>
      </c>
      <c r="E169" s="100" t="s">
        <v>250</v>
      </c>
      <c r="F169" s="100" t="s">
        <v>881</v>
      </c>
      <c r="G169" s="33" t="s">
        <v>122</v>
      </c>
      <c r="H169" s="33" t="s">
        <v>123</v>
      </c>
      <c r="I169" s="100">
        <v>37</v>
      </c>
      <c r="J169" s="100">
        <v>198</v>
      </c>
      <c r="K169" s="100">
        <v>48</v>
      </c>
      <c r="L169" s="219">
        <v>45444</v>
      </c>
      <c r="M169" s="219">
        <v>45473</v>
      </c>
      <c r="N169" s="33" t="s">
        <v>124</v>
      </c>
      <c r="O169" s="33" t="s">
        <v>125</v>
      </c>
      <c r="P169" s="33" t="s">
        <v>396</v>
      </c>
      <c r="Q169" s="29" t="s">
        <v>814</v>
      </c>
      <c r="R169" s="33" t="s">
        <v>80</v>
      </c>
      <c r="S169" s="33">
        <v>69</v>
      </c>
      <c r="T169" s="62" t="s">
        <v>882</v>
      </c>
      <c r="U169" s="62">
        <v>45320.6895833333</v>
      </c>
      <c r="V169" s="35"/>
      <c r="W169" s="35"/>
      <c r="X169" s="40"/>
      <c r="Y169" s="40"/>
      <c r="Z169" s="38"/>
      <c r="AA169" s="34" t="s">
        <v>883</v>
      </c>
      <c r="AB169" s="34" t="s">
        <v>881</v>
      </c>
      <c r="AC169" s="67" t="s">
        <v>884</v>
      </c>
      <c r="AD169" s="67" t="s">
        <v>861</v>
      </c>
      <c r="AE169" s="69"/>
      <c r="AF169" s="69" t="s">
        <v>132</v>
      </c>
      <c r="AG169" s="67" t="s">
        <v>133</v>
      </c>
    </row>
    <row r="170" ht="409.5" spans="1:33">
      <c r="A170" s="33">
        <v>3576</v>
      </c>
      <c r="B170" s="28" t="s">
        <v>117</v>
      </c>
      <c r="C170" s="28" t="s">
        <v>118</v>
      </c>
      <c r="D170" s="100" t="s">
        <v>145</v>
      </c>
      <c r="E170" s="100" t="s">
        <v>250</v>
      </c>
      <c r="F170" s="100" t="s">
        <v>885</v>
      </c>
      <c r="G170" s="33" t="s">
        <v>122</v>
      </c>
      <c r="H170" s="33" t="s">
        <v>123</v>
      </c>
      <c r="I170" s="100">
        <v>5</v>
      </c>
      <c r="J170" s="100">
        <v>30</v>
      </c>
      <c r="K170" s="100">
        <v>2</v>
      </c>
      <c r="L170" s="219">
        <v>45444</v>
      </c>
      <c r="M170" s="219">
        <v>45473</v>
      </c>
      <c r="N170" s="33" t="s">
        <v>124</v>
      </c>
      <c r="O170" s="33" t="s">
        <v>125</v>
      </c>
      <c r="P170" s="33" t="s">
        <v>396</v>
      </c>
      <c r="Q170" s="29" t="s">
        <v>814</v>
      </c>
      <c r="R170" s="33" t="s">
        <v>80</v>
      </c>
      <c r="S170" s="33">
        <v>7</v>
      </c>
      <c r="T170" s="62" t="s">
        <v>886</v>
      </c>
      <c r="U170" s="62">
        <v>45447.7055555556</v>
      </c>
      <c r="V170" s="35"/>
      <c r="W170" s="35"/>
      <c r="X170" s="40"/>
      <c r="Y170" s="40"/>
      <c r="Z170" s="38"/>
      <c r="AA170" s="34" t="s">
        <v>887</v>
      </c>
      <c r="AB170" s="34" t="s">
        <v>885</v>
      </c>
      <c r="AC170" s="67" t="s">
        <v>888</v>
      </c>
      <c r="AD170" s="67" t="s">
        <v>889</v>
      </c>
      <c r="AE170" s="69"/>
      <c r="AF170" s="69" t="s">
        <v>132</v>
      </c>
      <c r="AG170" s="67" t="s">
        <v>422</v>
      </c>
    </row>
    <row r="171" ht="409.5" spans="1:33">
      <c r="A171" s="33">
        <v>3577</v>
      </c>
      <c r="B171" s="28" t="s">
        <v>117</v>
      </c>
      <c r="C171" s="28" t="s">
        <v>118</v>
      </c>
      <c r="D171" s="100" t="s">
        <v>145</v>
      </c>
      <c r="E171" s="100" t="s">
        <v>250</v>
      </c>
      <c r="F171" s="100" t="s">
        <v>890</v>
      </c>
      <c r="G171" s="33" t="s">
        <v>122</v>
      </c>
      <c r="H171" s="33" t="s">
        <v>123</v>
      </c>
      <c r="I171" s="100">
        <v>8</v>
      </c>
      <c r="J171" s="100">
        <v>44</v>
      </c>
      <c r="K171" s="100">
        <v>5</v>
      </c>
      <c r="L171" s="219">
        <v>45444</v>
      </c>
      <c r="M171" s="219">
        <v>45473</v>
      </c>
      <c r="N171" s="33" t="s">
        <v>124</v>
      </c>
      <c r="O171" s="33" t="s">
        <v>125</v>
      </c>
      <c r="P171" s="33" t="s">
        <v>396</v>
      </c>
      <c r="Q171" s="29" t="s">
        <v>814</v>
      </c>
      <c r="R171" s="33" t="s">
        <v>80</v>
      </c>
      <c r="S171" s="33">
        <v>12</v>
      </c>
      <c r="T171" s="62" t="s">
        <v>891</v>
      </c>
      <c r="U171" s="62">
        <v>45447.7055555556</v>
      </c>
      <c r="V171" s="35"/>
      <c r="W171" s="35"/>
      <c r="X171" s="40"/>
      <c r="Y171" s="40"/>
      <c r="Z171" s="38"/>
      <c r="AA171" s="34" t="s">
        <v>892</v>
      </c>
      <c r="AB171" s="34" t="s">
        <v>890</v>
      </c>
      <c r="AC171" s="67" t="s">
        <v>893</v>
      </c>
      <c r="AD171" s="67" t="s">
        <v>894</v>
      </c>
      <c r="AE171" s="69"/>
      <c r="AF171" s="69" t="s">
        <v>132</v>
      </c>
      <c r="AG171" s="67" t="s">
        <v>422</v>
      </c>
    </row>
    <row r="172" ht="409.5" spans="1:33">
      <c r="A172" s="33">
        <v>3578</v>
      </c>
      <c r="B172" s="33" t="s">
        <v>117</v>
      </c>
      <c r="C172" s="33" t="s">
        <v>118</v>
      </c>
      <c r="D172" s="33" t="s">
        <v>119</v>
      </c>
      <c r="E172" s="33" t="s">
        <v>120</v>
      </c>
      <c r="F172" s="33" t="s">
        <v>895</v>
      </c>
      <c r="G172" s="33" t="s">
        <v>122</v>
      </c>
      <c r="H172" s="33" t="s">
        <v>123</v>
      </c>
      <c r="I172" s="100">
        <v>68</v>
      </c>
      <c r="J172" s="100">
        <v>460</v>
      </c>
      <c r="K172" s="100">
        <v>50</v>
      </c>
      <c r="L172" s="219">
        <v>45352</v>
      </c>
      <c r="M172" s="219">
        <v>45382</v>
      </c>
      <c r="N172" s="33" t="s">
        <v>124</v>
      </c>
      <c r="O172" s="48" t="s">
        <v>125</v>
      </c>
      <c r="P172" s="29" t="s">
        <v>896</v>
      </c>
      <c r="Q172" s="29" t="s">
        <v>897</v>
      </c>
      <c r="R172" s="29" t="s">
        <v>81</v>
      </c>
      <c r="S172" s="33">
        <v>448</v>
      </c>
      <c r="T172" s="62" t="s">
        <v>898</v>
      </c>
      <c r="U172" s="62">
        <v>45308.6532175926</v>
      </c>
      <c r="V172" s="35"/>
      <c r="W172" s="35"/>
      <c r="X172" s="40"/>
      <c r="Y172" s="40"/>
      <c r="Z172" s="38"/>
      <c r="AA172" s="34" t="s">
        <v>899</v>
      </c>
      <c r="AB172" s="34" t="s">
        <v>895</v>
      </c>
      <c r="AC172" s="67" t="s">
        <v>900</v>
      </c>
      <c r="AD172" s="67" t="s">
        <v>901</v>
      </c>
      <c r="AE172" s="69"/>
      <c r="AF172" s="67" t="s">
        <v>132</v>
      </c>
      <c r="AG172" s="67" t="s">
        <v>133</v>
      </c>
    </row>
    <row r="173" ht="409.5" spans="1:33">
      <c r="A173" s="33">
        <v>3579</v>
      </c>
      <c r="B173" s="33" t="s">
        <v>117</v>
      </c>
      <c r="C173" s="33" t="s">
        <v>118</v>
      </c>
      <c r="D173" s="33" t="s">
        <v>119</v>
      </c>
      <c r="E173" s="33" t="s">
        <v>120</v>
      </c>
      <c r="F173" s="33" t="s">
        <v>895</v>
      </c>
      <c r="G173" s="33" t="s">
        <v>122</v>
      </c>
      <c r="H173" s="33" t="s">
        <v>123</v>
      </c>
      <c r="I173" s="100">
        <v>68</v>
      </c>
      <c r="J173" s="100">
        <v>460</v>
      </c>
      <c r="K173" s="100">
        <v>50</v>
      </c>
      <c r="L173" s="219">
        <v>45566</v>
      </c>
      <c r="M173" s="219">
        <v>45596</v>
      </c>
      <c r="N173" s="33" t="s">
        <v>124</v>
      </c>
      <c r="O173" s="48" t="s">
        <v>125</v>
      </c>
      <c r="P173" s="29" t="s">
        <v>896</v>
      </c>
      <c r="Q173" s="29" t="s">
        <v>897</v>
      </c>
      <c r="R173" s="29" t="s">
        <v>81</v>
      </c>
      <c r="S173" s="33">
        <v>448</v>
      </c>
      <c r="T173" s="300" t="s">
        <v>902</v>
      </c>
      <c r="U173" s="274">
        <v>45490.50625</v>
      </c>
      <c r="V173" s="35"/>
      <c r="W173" s="35"/>
      <c r="X173" s="40"/>
      <c r="Y173" s="33"/>
      <c r="Z173" s="27"/>
      <c r="AA173" s="67" t="s">
        <v>903</v>
      </c>
      <c r="AB173" s="69" t="s">
        <v>895</v>
      </c>
      <c r="AC173" s="67" t="s">
        <v>904</v>
      </c>
      <c r="AD173" s="67" t="s">
        <v>905</v>
      </c>
      <c r="AE173" s="69"/>
      <c r="AF173" s="69" t="s">
        <v>132</v>
      </c>
      <c r="AG173" s="69" t="s">
        <v>138</v>
      </c>
    </row>
    <row r="174" ht="409.5" spans="1:33">
      <c r="A174" s="33">
        <v>3616</v>
      </c>
      <c r="B174" s="33" t="s">
        <v>117</v>
      </c>
      <c r="C174" s="33" t="s">
        <v>118</v>
      </c>
      <c r="D174" s="33" t="s">
        <v>119</v>
      </c>
      <c r="E174" s="33" t="s">
        <v>120</v>
      </c>
      <c r="F174" s="33" t="s">
        <v>906</v>
      </c>
      <c r="G174" s="33" t="s">
        <v>122</v>
      </c>
      <c r="H174" s="33" t="s">
        <v>123</v>
      </c>
      <c r="I174" s="100">
        <v>68</v>
      </c>
      <c r="J174" s="100">
        <v>454</v>
      </c>
      <c r="K174" s="100">
        <v>50</v>
      </c>
      <c r="L174" s="219">
        <v>45352</v>
      </c>
      <c r="M174" s="219">
        <v>45382</v>
      </c>
      <c r="N174" s="33" t="s">
        <v>124</v>
      </c>
      <c r="O174" s="48" t="s">
        <v>125</v>
      </c>
      <c r="P174" s="29" t="s">
        <v>896</v>
      </c>
      <c r="Q174" s="29" t="s">
        <v>897</v>
      </c>
      <c r="R174" s="29" t="s">
        <v>81</v>
      </c>
      <c r="S174" s="33">
        <v>442</v>
      </c>
      <c r="T174" s="62" t="s">
        <v>907</v>
      </c>
      <c r="U174" s="62">
        <v>45313.5402777778</v>
      </c>
      <c r="V174" s="35"/>
      <c r="W174" s="35"/>
      <c r="X174" s="40"/>
      <c r="Y174" s="40"/>
      <c r="Z174" s="38"/>
      <c r="AA174" s="34" t="s">
        <v>908</v>
      </c>
      <c r="AB174" s="34" t="s">
        <v>906</v>
      </c>
      <c r="AC174" s="67" t="s">
        <v>909</v>
      </c>
      <c r="AD174" s="67" t="s">
        <v>910</v>
      </c>
      <c r="AE174" s="69"/>
      <c r="AF174" s="67" t="s">
        <v>132</v>
      </c>
      <c r="AG174" s="67" t="s">
        <v>133</v>
      </c>
    </row>
    <row r="175" ht="409.5" spans="1:33">
      <c r="A175" s="33">
        <v>3617</v>
      </c>
      <c r="B175" s="33" t="s">
        <v>117</v>
      </c>
      <c r="C175" s="33" t="s">
        <v>118</v>
      </c>
      <c r="D175" s="33" t="s">
        <v>119</v>
      </c>
      <c r="E175" s="33" t="s">
        <v>120</v>
      </c>
      <c r="F175" s="33" t="s">
        <v>906</v>
      </c>
      <c r="G175" s="33" t="s">
        <v>122</v>
      </c>
      <c r="H175" s="33" t="s">
        <v>123</v>
      </c>
      <c r="I175" s="100">
        <v>68</v>
      </c>
      <c r="J175" s="100">
        <v>454</v>
      </c>
      <c r="K175" s="100">
        <v>50</v>
      </c>
      <c r="L175" s="219">
        <v>45566</v>
      </c>
      <c r="M175" s="219">
        <v>45596</v>
      </c>
      <c r="N175" s="33" t="s">
        <v>124</v>
      </c>
      <c r="O175" s="48" t="s">
        <v>125</v>
      </c>
      <c r="P175" s="29" t="s">
        <v>896</v>
      </c>
      <c r="Q175" s="29" t="s">
        <v>897</v>
      </c>
      <c r="R175" s="29" t="s">
        <v>81</v>
      </c>
      <c r="S175" s="33">
        <v>442</v>
      </c>
      <c r="T175" s="290" t="s">
        <v>911</v>
      </c>
      <c r="U175" s="291">
        <v>45497.5215277778</v>
      </c>
      <c r="V175" s="29"/>
      <c r="W175" s="29"/>
      <c r="X175" s="29"/>
      <c r="Y175" s="29"/>
      <c r="Z175" s="33"/>
      <c r="AA175" s="67" t="s">
        <v>912</v>
      </c>
      <c r="AB175" s="69" t="s">
        <v>906</v>
      </c>
      <c r="AC175" s="67" t="s">
        <v>913</v>
      </c>
      <c r="AD175" s="67" t="s">
        <v>914</v>
      </c>
      <c r="AE175" s="69"/>
      <c r="AF175" s="69" t="s">
        <v>132</v>
      </c>
      <c r="AG175" s="69" t="s">
        <v>138</v>
      </c>
    </row>
    <row r="176" ht="409.5" spans="1:33">
      <c r="A176" s="33">
        <v>3654</v>
      </c>
      <c r="B176" s="33" t="s">
        <v>117</v>
      </c>
      <c r="C176" s="33" t="s">
        <v>118</v>
      </c>
      <c r="D176" s="33" t="s">
        <v>119</v>
      </c>
      <c r="E176" s="33" t="s">
        <v>120</v>
      </c>
      <c r="F176" s="33" t="s">
        <v>915</v>
      </c>
      <c r="G176" s="33" t="s">
        <v>122</v>
      </c>
      <c r="H176" s="33" t="s">
        <v>123</v>
      </c>
      <c r="I176" s="100">
        <v>16</v>
      </c>
      <c r="J176" s="100">
        <v>111</v>
      </c>
      <c r="K176" s="100">
        <v>13</v>
      </c>
      <c r="L176" s="219">
        <v>45352</v>
      </c>
      <c r="M176" s="219">
        <v>45382</v>
      </c>
      <c r="N176" s="33" t="s">
        <v>124</v>
      </c>
      <c r="O176" s="48" t="s">
        <v>125</v>
      </c>
      <c r="P176" s="29" t="s">
        <v>896</v>
      </c>
      <c r="Q176" s="29" t="s">
        <v>897</v>
      </c>
      <c r="R176" s="29" t="s">
        <v>81</v>
      </c>
      <c r="S176" s="33">
        <v>102</v>
      </c>
      <c r="T176" s="62" t="s">
        <v>916</v>
      </c>
      <c r="U176" s="62">
        <v>45307.6130439815</v>
      </c>
      <c r="V176" s="35"/>
      <c r="W176" s="35"/>
      <c r="X176" s="40"/>
      <c r="Y176" s="40"/>
      <c r="Z176" s="38"/>
      <c r="AA176" s="34" t="s">
        <v>917</v>
      </c>
      <c r="AB176" s="34" t="s">
        <v>915</v>
      </c>
      <c r="AC176" s="67" t="s">
        <v>918</v>
      </c>
      <c r="AD176" s="67" t="s">
        <v>919</v>
      </c>
      <c r="AE176" s="69"/>
      <c r="AF176" s="67" t="s">
        <v>132</v>
      </c>
      <c r="AG176" s="67" t="s">
        <v>133</v>
      </c>
    </row>
    <row r="177" ht="324" spans="1:33">
      <c r="A177" s="33">
        <v>3655</v>
      </c>
      <c r="B177" s="33" t="s">
        <v>117</v>
      </c>
      <c r="C177" s="33" t="s">
        <v>118</v>
      </c>
      <c r="D177" s="33" t="s">
        <v>119</v>
      </c>
      <c r="E177" s="33" t="s">
        <v>120</v>
      </c>
      <c r="F177" s="33" t="s">
        <v>915</v>
      </c>
      <c r="G177" s="33" t="s">
        <v>122</v>
      </c>
      <c r="H177" s="33" t="s">
        <v>123</v>
      </c>
      <c r="I177" s="100">
        <v>16</v>
      </c>
      <c r="J177" s="100">
        <v>111</v>
      </c>
      <c r="K177" s="100">
        <v>13</v>
      </c>
      <c r="L177" s="219">
        <v>45566</v>
      </c>
      <c r="M177" s="219">
        <v>45596</v>
      </c>
      <c r="N177" s="33" t="s">
        <v>124</v>
      </c>
      <c r="O177" s="48" t="s">
        <v>125</v>
      </c>
      <c r="P177" s="29" t="s">
        <v>896</v>
      </c>
      <c r="Q177" s="29" t="s">
        <v>897</v>
      </c>
      <c r="R177" s="29" t="s">
        <v>81</v>
      </c>
      <c r="S177" s="33">
        <v>102</v>
      </c>
      <c r="T177" s="300" t="s">
        <v>920</v>
      </c>
      <c r="U177" s="274">
        <v>45488.5083333333</v>
      </c>
      <c r="V177" s="35"/>
      <c r="W177" s="35"/>
      <c r="X177" s="40"/>
      <c r="Y177" s="33"/>
      <c r="Z177" s="27"/>
      <c r="AA177" s="67" t="s">
        <v>921</v>
      </c>
      <c r="AB177" s="69" t="s">
        <v>915</v>
      </c>
      <c r="AC177" s="67" t="s">
        <v>922</v>
      </c>
      <c r="AD177" s="67" t="s">
        <v>923</v>
      </c>
      <c r="AE177" s="69"/>
      <c r="AF177" s="69" t="s">
        <v>132</v>
      </c>
      <c r="AG177" s="69" t="s">
        <v>138</v>
      </c>
    </row>
    <row r="178" ht="409.5" spans="1:33">
      <c r="A178" s="33">
        <v>3668</v>
      </c>
      <c r="B178" s="33" t="s">
        <v>117</v>
      </c>
      <c r="C178" s="33" t="s">
        <v>118</v>
      </c>
      <c r="D178" s="33" t="s">
        <v>119</v>
      </c>
      <c r="E178" s="33" t="s">
        <v>120</v>
      </c>
      <c r="F178" s="33" t="s">
        <v>924</v>
      </c>
      <c r="G178" s="33" t="s">
        <v>122</v>
      </c>
      <c r="H178" s="33" t="s">
        <v>123</v>
      </c>
      <c r="I178" s="100">
        <v>16</v>
      </c>
      <c r="J178" s="100">
        <v>117</v>
      </c>
      <c r="K178" s="100">
        <v>13</v>
      </c>
      <c r="L178" s="219">
        <v>45352</v>
      </c>
      <c r="M178" s="219">
        <v>45382</v>
      </c>
      <c r="N178" s="33" t="s">
        <v>124</v>
      </c>
      <c r="O178" s="48" t="s">
        <v>125</v>
      </c>
      <c r="P178" s="29" t="s">
        <v>896</v>
      </c>
      <c r="Q178" s="29" t="s">
        <v>897</v>
      </c>
      <c r="R178" s="29" t="s">
        <v>81</v>
      </c>
      <c r="S178" s="33">
        <v>108</v>
      </c>
      <c r="T178" s="62" t="s">
        <v>925</v>
      </c>
      <c r="U178" s="62">
        <v>45320.5215277778</v>
      </c>
      <c r="V178" s="35"/>
      <c r="W178" s="35"/>
      <c r="X178" s="40"/>
      <c r="Y178" s="40"/>
      <c r="Z178" s="38"/>
      <c r="AA178" s="34" t="s">
        <v>926</v>
      </c>
      <c r="AB178" s="34" t="s">
        <v>924</v>
      </c>
      <c r="AC178" s="67" t="s">
        <v>927</v>
      </c>
      <c r="AD178" s="67" t="s">
        <v>919</v>
      </c>
      <c r="AE178" s="69"/>
      <c r="AF178" s="67" t="s">
        <v>132</v>
      </c>
      <c r="AG178" s="67" t="s">
        <v>133</v>
      </c>
    </row>
    <row r="179" ht="409.5" spans="1:33">
      <c r="A179" s="33">
        <v>3669</v>
      </c>
      <c r="B179" s="33" t="s">
        <v>117</v>
      </c>
      <c r="C179" s="33" t="s">
        <v>118</v>
      </c>
      <c r="D179" s="33" t="s">
        <v>119</v>
      </c>
      <c r="E179" s="33" t="s">
        <v>120</v>
      </c>
      <c r="F179" s="33" t="s">
        <v>924</v>
      </c>
      <c r="G179" s="33" t="s">
        <v>122</v>
      </c>
      <c r="H179" s="33" t="s">
        <v>123</v>
      </c>
      <c r="I179" s="100">
        <v>16</v>
      </c>
      <c r="J179" s="100">
        <v>117</v>
      </c>
      <c r="K179" s="100">
        <v>13</v>
      </c>
      <c r="L179" s="219">
        <v>45566</v>
      </c>
      <c r="M179" s="219">
        <v>45596</v>
      </c>
      <c r="N179" s="33" t="s">
        <v>124</v>
      </c>
      <c r="O179" s="48" t="s">
        <v>125</v>
      </c>
      <c r="P179" s="29" t="s">
        <v>896</v>
      </c>
      <c r="Q179" s="29" t="s">
        <v>897</v>
      </c>
      <c r="R179" s="29" t="s">
        <v>81</v>
      </c>
      <c r="S179" s="33">
        <v>108</v>
      </c>
      <c r="T179" s="290" t="s">
        <v>928</v>
      </c>
      <c r="U179" s="291">
        <v>45497.5222222222</v>
      </c>
      <c r="V179" s="29"/>
      <c r="W179" s="29"/>
      <c r="X179" s="29"/>
      <c r="Y179" s="29"/>
      <c r="Z179" s="33"/>
      <c r="AA179" s="67" t="s">
        <v>929</v>
      </c>
      <c r="AB179" s="69" t="s">
        <v>924</v>
      </c>
      <c r="AC179" s="67" t="s">
        <v>930</v>
      </c>
      <c r="AD179" s="67" t="s">
        <v>931</v>
      </c>
      <c r="AE179" s="69"/>
      <c r="AF179" s="69" t="s">
        <v>132</v>
      </c>
      <c r="AG179" s="69" t="s">
        <v>138</v>
      </c>
    </row>
    <row r="180" ht="409.5" spans="1:33">
      <c r="A180" s="33">
        <v>3682</v>
      </c>
      <c r="B180" s="33" t="s">
        <v>117</v>
      </c>
      <c r="C180" s="33" t="s">
        <v>118</v>
      </c>
      <c r="D180" s="33" t="s">
        <v>119</v>
      </c>
      <c r="E180" s="33" t="s">
        <v>120</v>
      </c>
      <c r="F180" s="33" t="s">
        <v>932</v>
      </c>
      <c r="G180" s="33" t="s">
        <v>122</v>
      </c>
      <c r="H180" s="33" t="s">
        <v>123</v>
      </c>
      <c r="I180" s="100">
        <v>81</v>
      </c>
      <c r="J180" s="100">
        <v>631</v>
      </c>
      <c r="K180" s="100">
        <v>56</v>
      </c>
      <c r="L180" s="219">
        <v>45352</v>
      </c>
      <c r="M180" s="219">
        <v>45382</v>
      </c>
      <c r="N180" s="33" t="s">
        <v>124</v>
      </c>
      <c r="O180" s="48" t="s">
        <v>125</v>
      </c>
      <c r="P180" s="29" t="s">
        <v>896</v>
      </c>
      <c r="Q180" s="29" t="s">
        <v>933</v>
      </c>
      <c r="R180" s="29" t="s">
        <v>81</v>
      </c>
      <c r="S180" s="33">
        <v>624</v>
      </c>
      <c r="T180" s="62" t="s">
        <v>934</v>
      </c>
      <c r="U180" s="62">
        <v>45307.6130439815</v>
      </c>
      <c r="V180" s="35"/>
      <c r="W180" s="35"/>
      <c r="X180" s="40"/>
      <c r="Y180" s="40"/>
      <c r="Z180" s="38"/>
      <c r="AA180" s="34" t="s">
        <v>935</v>
      </c>
      <c r="AB180" s="34" t="s">
        <v>932</v>
      </c>
      <c r="AC180" s="67" t="s">
        <v>936</v>
      </c>
      <c r="AD180" s="67" t="s">
        <v>937</v>
      </c>
      <c r="AE180" s="69"/>
      <c r="AF180" s="67" t="s">
        <v>132</v>
      </c>
      <c r="AG180" s="67" t="s">
        <v>133</v>
      </c>
    </row>
    <row r="181" ht="409.5" spans="1:33">
      <c r="A181" s="33">
        <v>3683</v>
      </c>
      <c r="B181" s="33" t="s">
        <v>117</v>
      </c>
      <c r="C181" s="33" t="s">
        <v>118</v>
      </c>
      <c r="D181" s="33" t="s">
        <v>119</v>
      </c>
      <c r="E181" s="33" t="s">
        <v>120</v>
      </c>
      <c r="F181" s="33" t="s">
        <v>932</v>
      </c>
      <c r="G181" s="33" t="s">
        <v>122</v>
      </c>
      <c r="H181" s="33" t="s">
        <v>123</v>
      </c>
      <c r="I181" s="100">
        <v>81</v>
      </c>
      <c r="J181" s="100">
        <v>631</v>
      </c>
      <c r="K181" s="100">
        <v>56</v>
      </c>
      <c r="L181" s="219">
        <v>45566</v>
      </c>
      <c r="M181" s="219">
        <v>45596</v>
      </c>
      <c r="N181" s="33" t="s">
        <v>124</v>
      </c>
      <c r="O181" s="48" t="s">
        <v>125</v>
      </c>
      <c r="P181" s="29" t="s">
        <v>896</v>
      </c>
      <c r="Q181" s="29" t="s">
        <v>933</v>
      </c>
      <c r="R181" s="29" t="s">
        <v>81</v>
      </c>
      <c r="S181" s="33">
        <v>624</v>
      </c>
      <c r="T181" s="290" t="s">
        <v>938</v>
      </c>
      <c r="U181" s="291">
        <v>45490.5069444444</v>
      </c>
      <c r="V181" s="29"/>
      <c r="W181" s="29"/>
      <c r="X181" s="29"/>
      <c r="Y181" s="29"/>
      <c r="Z181" s="33"/>
      <c r="AA181" s="67" t="s">
        <v>939</v>
      </c>
      <c r="AB181" s="69" t="s">
        <v>932</v>
      </c>
      <c r="AC181" s="67" t="s">
        <v>940</v>
      </c>
      <c r="AD181" s="67" t="s">
        <v>941</v>
      </c>
      <c r="AE181" s="69"/>
      <c r="AF181" s="69" t="s">
        <v>132</v>
      </c>
      <c r="AG181" s="69" t="s">
        <v>138</v>
      </c>
    </row>
    <row r="182" ht="409.5" spans="1:33">
      <c r="A182" s="33">
        <v>3720</v>
      </c>
      <c r="B182" s="33" t="s">
        <v>117</v>
      </c>
      <c r="C182" s="33" t="s">
        <v>118</v>
      </c>
      <c r="D182" s="33" t="s">
        <v>119</v>
      </c>
      <c r="E182" s="33" t="s">
        <v>120</v>
      </c>
      <c r="F182" s="33" t="s">
        <v>942</v>
      </c>
      <c r="G182" s="33" t="s">
        <v>122</v>
      </c>
      <c r="H182" s="33" t="s">
        <v>123</v>
      </c>
      <c r="I182" s="100">
        <v>81</v>
      </c>
      <c r="J182" s="100">
        <v>633</v>
      </c>
      <c r="K182" s="100">
        <v>56</v>
      </c>
      <c r="L182" s="219">
        <v>45352</v>
      </c>
      <c r="M182" s="219">
        <v>45382</v>
      </c>
      <c r="N182" s="33" t="s">
        <v>124</v>
      </c>
      <c r="O182" s="48" t="s">
        <v>125</v>
      </c>
      <c r="P182" s="29" t="s">
        <v>896</v>
      </c>
      <c r="Q182" s="29" t="s">
        <v>933</v>
      </c>
      <c r="R182" s="29" t="s">
        <v>81</v>
      </c>
      <c r="S182" s="33">
        <v>624</v>
      </c>
      <c r="T182" s="62" t="s">
        <v>934</v>
      </c>
      <c r="U182" s="62">
        <v>45307.6130439815</v>
      </c>
      <c r="V182" s="35"/>
      <c r="W182" s="35"/>
      <c r="X182" s="40"/>
      <c r="Y182" s="40"/>
      <c r="Z182" s="38"/>
      <c r="AA182" s="34" t="s">
        <v>943</v>
      </c>
      <c r="AB182" s="34" t="s">
        <v>942</v>
      </c>
      <c r="AC182" s="67" t="s">
        <v>944</v>
      </c>
      <c r="AD182" s="67" t="s">
        <v>937</v>
      </c>
      <c r="AE182" s="69"/>
      <c r="AF182" s="67" t="s">
        <v>132</v>
      </c>
      <c r="AG182" s="67" t="s">
        <v>133</v>
      </c>
    </row>
    <row r="183" ht="409.5" spans="1:33">
      <c r="A183" s="33">
        <v>3721</v>
      </c>
      <c r="B183" s="33" t="s">
        <v>117</v>
      </c>
      <c r="C183" s="33" t="s">
        <v>118</v>
      </c>
      <c r="D183" s="33" t="s">
        <v>119</v>
      </c>
      <c r="E183" s="33" t="s">
        <v>120</v>
      </c>
      <c r="F183" s="33" t="s">
        <v>942</v>
      </c>
      <c r="G183" s="33" t="s">
        <v>122</v>
      </c>
      <c r="H183" s="33" t="s">
        <v>123</v>
      </c>
      <c r="I183" s="100">
        <v>81</v>
      </c>
      <c r="J183" s="100">
        <v>633</v>
      </c>
      <c r="K183" s="100">
        <v>56</v>
      </c>
      <c r="L183" s="219">
        <v>45566</v>
      </c>
      <c r="M183" s="219">
        <v>45596</v>
      </c>
      <c r="N183" s="33" t="s">
        <v>124</v>
      </c>
      <c r="O183" s="48" t="s">
        <v>125</v>
      </c>
      <c r="P183" s="29" t="s">
        <v>896</v>
      </c>
      <c r="Q183" s="29" t="s">
        <v>933</v>
      </c>
      <c r="R183" s="29" t="s">
        <v>81</v>
      </c>
      <c r="S183" s="33">
        <v>624</v>
      </c>
      <c r="T183" s="290" t="s">
        <v>938</v>
      </c>
      <c r="U183" s="291">
        <v>45490.5069444444</v>
      </c>
      <c r="V183" s="29"/>
      <c r="W183" s="29"/>
      <c r="X183" s="29"/>
      <c r="Y183" s="29"/>
      <c r="Z183" s="33"/>
      <c r="AA183" s="67" t="s">
        <v>939</v>
      </c>
      <c r="AB183" s="69" t="s">
        <v>942</v>
      </c>
      <c r="AC183" s="67" t="s">
        <v>940</v>
      </c>
      <c r="AD183" s="67" t="s">
        <v>941</v>
      </c>
      <c r="AE183" s="69"/>
      <c r="AF183" s="69" t="s">
        <v>132</v>
      </c>
      <c r="AG183" s="69" t="s">
        <v>138</v>
      </c>
    </row>
    <row r="184" ht="409.5" spans="1:33">
      <c r="A184" s="33">
        <v>3758</v>
      </c>
      <c r="B184" s="33" t="s">
        <v>117</v>
      </c>
      <c r="C184" s="33" t="s">
        <v>118</v>
      </c>
      <c r="D184" s="33" t="s">
        <v>361</v>
      </c>
      <c r="E184" s="33" t="s">
        <v>239</v>
      </c>
      <c r="F184" s="33" t="s">
        <v>945</v>
      </c>
      <c r="G184" s="33" t="s">
        <v>122</v>
      </c>
      <c r="H184" s="33" t="s">
        <v>123</v>
      </c>
      <c r="I184" s="100">
        <v>47</v>
      </c>
      <c r="J184" s="100">
        <v>236</v>
      </c>
      <c r="K184" s="100">
        <v>54</v>
      </c>
      <c r="L184" s="219">
        <v>45383</v>
      </c>
      <c r="M184" s="219">
        <v>45412</v>
      </c>
      <c r="N184" s="33" t="s">
        <v>124</v>
      </c>
      <c r="O184" s="48" t="s">
        <v>125</v>
      </c>
      <c r="P184" s="29" t="s">
        <v>896</v>
      </c>
      <c r="Q184" s="29" t="s">
        <v>946</v>
      </c>
      <c r="R184" s="29" t="s">
        <v>81</v>
      </c>
      <c r="S184" s="33">
        <v>249</v>
      </c>
      <c r="T184" s="62" t="s">
        <v>947</v>
      </c>
      <c r="U184" s="62">
        <v>45309.6097222222</v>
      </c>
      <c r="V184" s="35"/>
      <c r="W184" s="35"/>
      <c r="X184" s="40"/>
      <c r="Y184" s="40"/>
      <c r="Z184" s="38"/>
      <c r="AA184" s="34" t="s">
        <v>948</v>
      </c>
      <c r="AB184" s="34" t="s">
        <v>945</v>
      </c>
      <c r="AC184" s="67" t="s">
        <v>949</v>
      </c>
      <c r="AD184" s="67" t="s">
        <v>950</v>
      </c>
      <c r="AE184" s="69"/>
      <c r="AF184" s="67" t="s">
        <v>132</v>
      </c>
      <c r="AG184" s="67" t="s">
        <v>133</v>
      </c>
    </row>
    <row r="185" ht="409.5" spans="1:33">
      <c r="A185" s="33">
        <v>3759</v>
      </c>
      <c r="B185" s="33" t="s">
        <v>117</v>
      </c>
      <c r="C185" s="33" t="s">
        <v>118</v>
      </c>
      <c r="D185" s="33" t="s">
        <v>361</v>
      </c>
      <c r="E185" s="33" t="s">
        <v>239</v>
      </c>
      <c r="F185" s="33" t="s">
        <v>945</v>
      </c>
      <c r="G185" s="33" t="s">
        <v>122</v>
      </c>
      <c r="H185" s="33" t="s">
        <v>123</v>
      </c>
      <c r="I185" s="100">
        <v>47</v>
      </c>
      <c r="J185" s="100">
        <v>236</v>
      </c>
      <c r="K185" s="100">
        <v>54</v>
      </c>
      <c r="L185" s="219">
        <v>45597</v>
      </c>
      <c r="M185" s="219">
        <v>45626</v>
      </c>
      <c r="N185" s="33" t="s">
        <v>124</v>
      </c>
      <c r="O185" s="48" t="s">
        <v>125</v>
      </c>
      <c r="P185" s="29" t="s">
        <v>896</v>
      </c>
      <c r="Q185" s="29" t="s">
        <v>946</v>
      </c>
      <c r="R185" s="29" t="s">
        <v>81</v>
      </c>
      <c r="S185" s="33">
        <v>249</v>
      </c>
      <c r="T185" s="290" t="s">
        <v>951</v>
      </c>
      <c r="U185" s="291">
        <v>45498.7291666667</v>
      </c>
      <c r="V185" s="29"/>
      <c r="W185" s="29"/>
      <c r="X185" s="29"/>
      <c r="Y185" s="29"/>
      <c r="Z185" s="33"/>
      <c r="AA185" s="67" t="s">
        <v>952</v>
      </c>
      <c r="AB185" s="69" t="s">
        <v>945</v>
      </c>
      <c r="AC185" s="67" t="s">
        <v>953</v>
      </c>
      <c r="AD185" s="67" t="s">
        <v>954</v>
      </c>
      <c r="AE185" s="69"/>
      <c r="AF185" s="69" t="s">
        <v>132</v>
      </c>
      <c r="AG185" s="69" t="s">
        <v>138</v>
      </c>
    </row>
    <row r="186" ht="409.5" spans="1:33">
      <c r="A186" s="33">
        <v>3796</v>
      </c>
      <c r="B186" s="33" t="s">
        <v>117</v>
      </c>
      <c r="C186" s="33" t="s">
        <v>118</v>
      </c>
      <c r="D186" s="33" t="s">
        <v>361</v>
      </c>
      <c r="E186" s="33" t="s">
        <v>239</v>
      </c>
      <c r="F186" s="33" t="s">
        <v>955</v>
      </c>
      <c r="G186" s="33" t="s">
        <v>122</v>
      </c>
      <c r="H186" s="33" t="s">
        <v>123</v>
      </c>
      <c r="I186" s="100">
        <v>48</v>
      </c>
      <c r="J186" s="100">
        <v>240</v>
      </c>
      <c r="K186" s="100">
        <v>54</v>
      </c>
      <c r="L186" s="219">
        <v>45383</v>
      </c>
      <c r="M186" s="219">
        <v>45412</v>
      </c>
      <c r="N186" s="33" t="s">
        <v>124</v>
      </c>
      <c r="O186" s="48" t="s">
        <v>125</v>
      </c>
      <c r="P186" s="29" t="s">
        <v>896</v>
      </c>
      <c r="Q186" s="29" t="s">
        <v>946</v>
      </c>
      <c r="R186" s="29" t="s">
        <v>81</v>
      </c>
      <c r="S186" s="33">
        <v>249</v>
      </c>
      <c r="T186" s="62" t="s">
        <v>956</v>
      </c>
      <c r="U186" s="62">
        <v>45309.5333333333</v>
      </c>
      <c r="V186" s="35"/>
      <c r="W186" s="35"/>
      <c r="X186" s="40"/>
      <c r="Y186" s="40"/>
      <c r="Z186" s="38"/>
      <c r="AA186" s="34" t="s">
        <v>957</v>
      </c>
      <c r="AB186" s="34" t="s">
        <v>955</v>
      </c>
      <c r="AC186" s="67" t="s">
        <v>958</v>
      </c>
      <c r="AD186" s="67" t="s">
        <v>950</v>
      </c>
      <c r="AE186" s="69"/>
      <c r="AF186" s="67" t="s">
        <v>132</v>
      </c>
      <c r="AG186" s="67" t="s">
        <v>133</v>
      </c>
    </row>
    <row r="187" ht="409.5" spans="1:33">
      <c r="A187" s="33">
        <v>3797</v>
      </c>
      <c r="B187" s="33" t="s">
        <v>117</v>
      </c>
      <c r="C187" s="33" t="s">
        <v>118</v>
      </c>
      <c r="D187" s="33" t="s">
        <v>361</v>
      </c>
      <c r="E187" s="33" t="s">
        <v>239</v>
      </c>
      <c r="F187" s="33" t="s">
        <v>955</v>
      </c>
      <c r="G187" s="33" t="s">
        <v>122</v>
      </c>
      <c r="H187" s="33" t="s">
        <v>123</v>
      </c>
      <c r="I187" s="100">
        <v>48</v>
      </c>
      <c r="J187" s="100">
        <v>240</v>
      </c>
      <c r="K187" s="100">
        <v>54</v>
      </c>
      <c r="L187" s="219">
        <v>45597</v>
      </c>
      <c r="M187" s="219">
        <v>45626</v>
      </c>
      <c r="N187" s="33" t="s">
        <v>124</v>
      </c>
      <c r="O187" s="48" t="s">
        <v>125</v>
      </c>
      <c r="P187" s="29" t="s">
        <v>896</v>
      </c>
      <c r="Q187" s="29" t="s">
        <v>946</v>
      </c>
      <c r="R187" s="29" t="s">
        <v>81</v>
      </c>
      <c r="S187" s="33">
        <v>249</v>
      </c>
      <c r="T187" s="290" t="s">
        <v>959</v>
      </c>
      <c r="U187" s="291">
        <v>45489.5180555556</v>
      </c>
      <c r="V187" s="29"/>
      <c r="W187" s="29"/>
      <c r="X187" s="29"/>
      <c r="Y187" s="29"/>
      <c r="Z187" s="33"/>
      <c r="AA187" s="67" t="s">
        <v>960</v>
      </c>
      <c r="AB187" s="69" t="s">
        <v>955</v>
      </c>
      <c r="AC187" s="67" t="s">
        <v>961</v>
      </c>
      <c r="AD187" s="67" t="s">
        <v>962</v>
      </c>
      <c r="AE187" s="69"/>
      <c r="AF187" s="69" t="s">
        <v>132</v>
      </c>
      <c r="AG187" s="69" t="s">
        <v>138</v>
      </c>
    </row>
    <row r="188" ht="409.5" spans="1:33">
      <c r="A188" s="33">
        <v>3834</v>
      </c>
      <c r="B188" s="33" t="s">
        <v>117</v>
      </c>
      <c r="C188" s="33" t="s">
        <v>118</v>
      </c>
      <c r="D188" s="33" t="s">
        <v>361</v>
      </c>
      <c r="E188" s="33" t="s">
        <v>146</v>
      </c>
      <c r="F188" s="33" t="s">
        <v>963</v>
      </c>
      <c r="G188" s="33" t="s">
        <v>122</v>
      </c>
      <c r="H188" s="33" t="s">
        <v>123</v>
      </c>
      <c r="I188" s="100">
        <v>40</v>
      </c>
      <c r="J188" s="100">
        <v>244</v>
      </c>
      <c r="K188" s="100">
        <v>43</v>
      </c>
      <c r="L188" s="219">
        <v>45292</v>
      </c>
      <c r="M188" s="219">
        <v>45322</v>
      </c>
      <c r="N188" s="33" t="s">
        <v>124</v>
      </c>
      <c r="O188" s="48" t="s">
        <v>125</v>
      </c>
      <c r="P188" s="29" t="s">
        <v>896</v>
      </c>
      <c r="Q188" s="29" t="s">
        <v>964</v>
      </c>
      <c r="R188" s="29" t="s">
        <v>81</v>
      </c>
      <c r="S188" s="33">
        <v>244</v>
      </c>
      <c r="T188" s="62" t="s">
        <v>965</v>
      </c>
      <c r="U188" s="62">
        <v>45322.5923611111</v>
      </c>
      <c r="V188" s="35"/>
      <c r="W188" s="35"/>
      <c r="X188" s="40"/>
      <c r="Y188" s="40"/>
      <c r="Z188" s="38"/>
      <c r="AA188" s="34" t="s">
        <v>966</v>
      </c>
      <c r="AB188" s="34" t="s">
        <v>963</v>
      </c>
      <c r="AC188" s="67" t="s">
        <v>967</v>
      </c>
      <c r="AD188" s="67" t="s">
        <v>968</v>
      </c>
      <c r="AE188" s="69"/>
      <c r="AF188" s="69" t="s">
        <v>132</v>
      </c>
      <c r="AG188" s="67" t="s">
        <v>133</v>
      </c>
    </row>
    <row r="189" ht="409.5" spans="1:33">
      <c r="A189" s="33">
        <v>3847</v>
      </c>
      <c r="B189" s="33" t="s">
        <v>117</v>
      </c>
      <c r="C189" s="33" t="s">
        <v>118</v>
      </c>
      <c r="D189" s="33" t="s">
        <v>361</v>
      </c>
      <c r="E189" s="33" t="s">
        <v>146</v>
      </c>
      <c r="F189" s="33" t="s">
        <v>969</v>
      </c>
      <c r="G189" s="33" t="s">
        <v>122</v>
      </c>
      <c r="H189" s="33" t="s">
        <v>123</v>
      </c>
      <c r="I189" s="100">
        <v>40</v>
      </c>
      <c r="J189" s="100">
        <v>253</v>
      </c>
      <c r="K189" s="100">
        <v>43</v>
      </c>
      <c r="L189" s="219">
        <v>45292</v>
      </c>
      <c r="M189" s="219">
        <v>45322</v>
      </c>
      <c r="N189" s="33" t="s">
        <v>124</v>
      </c>
      <c r="O189" s="48" t="s">
        <v>125</v>
      </c>
      <c r="P189" s="29" t="s">
        <v>896</v>
      </c>
      <c r="Q189" s="29" t="s">
        <v>964</v>
      </c>
      <c r="R189" s="29" t="s">
        <v>81</v>
      </c>
      <c r="S189" s="33">
        <v>250</v>
      </c>
      <c r="T189" s="62" t="s">
        <v>970</v>
      </c>
      <c r="U189" s="62">
        <v>45322.5923611111</v>
      </c>
      <c r="V189" s="35"/>
      <c r="W189" s="35"/>
      <c r="X189" s="40"/>
      <c r="Y189" s="40"/>
      <c r="Z189" s="38"/>
      <c r="AA189" s="34" t="s">
        <v>971</v>
      </c>
      <c r="AB189" s="34" t="s">
        <v>969</v>
      </c>
      <c r="AC189" s="67" t="s">
        <v>972</v>
      </c>
      <c r="AD189" s="67" t="s">
        <v>973</v>
      </c>
      <c r="AE189" s="69"/>
      <c r="AF189" s="69" t="s">
        <v>132</v>
      </c>
      <c r="AG189" s="67" t="s">
        <v>133</v>
      </c>
    </row>
    <row r="190" ht="409.5" spans="1:33">
      <c r="A190" s="33">
        <v>3860</v>
      </c>
      <c r="B190" s="33" t="s">
        <v>117</v>
      </c>
      <c r="C190" s="33" t="s">
        <v>118</v>
      </c>
      <c r="D190" s="33" t="s">
        <v>361</v>
      </c>
      <c r="E190" s="33" t="s">
        <v>120</v>
      </c>
      <c r="F190" s="33" t="s">
        <v>974</v>
      </c>
      <c r="G190" s="33" t="s">
        <v>122</v>
      </c>
      <c r="H190" s="33" t="s">
        <v>123</v>
      </c>
      <c r="I190" s="100">
        <v>32</v>
      </c>
      <c r="J190" s="100">
        <v>207</v>
      </c>
      <c r="K190" s="100">
        <v>52</v>
      </c>
      <c r="L190" s="219">
        <v>45413</v>
      </c>
      <c r="M190" s="219">
        <v>45443</v>
      </c>
      <c r="N190" s="33" t="s">
        <v>124</v>
      </c>
      <c r="O190" s="48" t="s">
        <v>125</v>
      </c>
      <c r="P190" s="29" t="s">
        <v>896</v>
      </c>
      <c r="Q190" s="29" t="s">
        <v>964</v>
      </c>
      <c r="R190" s="29" t="s">
        <v>81</v>
      </c>
      <c r="S190" s="33">
        <v>183</v>
      </c>
      <c r="T190" s="62" t="s">
        <v>975</v>
      </c>
      <c r="U190" s="62">
        <v>45309.6097222222</v>
      </c>
      <c r="V190" s="35"/>
      <c r="W190" s="35"/>
      <c r="X190" s="40"/>
      <c r="Y190" s="40"/>
      <c r="Z190" s="38"/>
      <c r="AA190" s="34" t="s">
        <v>976</v>
      </c>
      <c r="AB190" s="34" t="s">
        <v>974</v>
      </c>
      <c r="AC190" s="67" t="s">
        <v>977</v>
      </c>
      <c r="AD190" s="67" t="s">
        <v>978</v>
      </c>
      <c r="AE190" s="69"/>
      <c r="AF190" s="67" t="s">
        <v>132</v>
      </c>
      <c r="AG190" s="67" t="s">
        <v>133</v>
      </c>
    </row>
    <row r="191" ht="409.5" spans="1:33">
      <c r="A191" s="33">
        <v>3861</v>
      </c>
      <c r="B191" s="33" t="s">
        <v>117</v>
      </c>
      <c r="C191" s="33" t="s">
        <v>118</v>
      </c>
      <c r="D191" s="33" t="s">
        <v>361</v>
      </c>
      <c r="E191" s="33" t="s">
        <v>120</v>
      </c>
      <c r="F191" s="33" t="s">
        <v>974</v>
      </c>
      <c r="G191" s="33" t="s">
        <v>122</v>
      </c>
      <c r="H191" s="33" t="s">
        <v>123</v>
      </c>
      <c r="I191" s="100">
        <v>32</v>
      </c>
      <c r="J191" s="100">
        <v>207</v>
      </c>
      <c r="K191" s="100">
        <v>52</v>
      </c>
      <c r="L191" s="219">
        <v>45627</v>
      </c>
      <c r="M191" s="219">
        <v>45656</v>
      </c>
      <c r="N191" s="33" t="s">
        <v>124</v>
      </c>
      <c r="O191" s="48" t="s">
        <v>125</v>
      </c>
      <c r="P191" s="29" t="s">
        <v>896</v>
      </c>
      <c r="Q191" s="29" t="s">
        <v>964</v>
      </c>
      <c r="R191" s="29" t="s">
        <v>81</v>
      </c>
      <c r="S191" s="33">
        <v>183</v>
      </c>
      <c r="T191" s="290" t="s">
        <v>979</v>
      </c>
      <c r="U191" s="291">
        <v>45497.7298611111</v>
      </c>
      <c r="V191" s="29"/>
      <c r="W191" s="29"/>
      <c r="X191" s="29"/>
      <c r="Y191" s="29"/>
      <c r="Z191" s="33"/>
      <c r="AA191" s="67" t="s">
        <v>980</v>
      </c>
      <c r="AB191" s="69" t="s">
        <v>974</v>
      </c>
      <c r="AC191" s="67" t="s">
        <v>981</v>
      </c>
      <c r="AD191" s="67" t="s">
        <v>982</v>
      </c>
      <c r="AE191" s="69"/>
      <c r="AF191" s="69" t="s">
        <v>132</v>
      </c>
      <c r="AG191" s="69" t="s">
        <v>138</v>
      </c>
    </row>
    <row r="192" ht="409.5" spans="1:33">
      <c r="A192" s="33">
        <v>3874</v>
      </c>
      <c r="B192" s="33" t="s">
        <v>117</v>
      </c>
      <c r="C192" s="33" t="s">
        <v>118</v>
      </c>
      <c r="D192" s="33" t="s">
        <v>361</v>
      </c>
      <c r="E192" s="33" t="s">
        <v>120</v>
      </c>
      <c r="F192" s="33" t="s">
        <v>983</v>
      </c>
      <c r="G192" s="33" t="s">
        <v>122</v>
      </c>
      <c r="H192" s="33" t="s">
        <v>123</v>
      </c>
      <c r="I192" s="100">
        <v>32</v>
      </c>
      <c r="J192" s="100">
        <v>207</v>
      </c>
      <c r="K192" s="100">
        <v>52</v>
      </c>
      <c r="L192" s="219">
        <v>45413</v>
      </c>
      <c r="M192" s="219">
        <v>45443</v>
      </c>
      <c r="N192" s="33" t="s">
        <v>124</v>
      </c>
      <c r="O192" s="48" t="s">
        <v>125</v>
      </c>
      <c r="P192" s="29" t="s">
        <v>896</v>
      </c>
      <c r="Q192" s="29" t="s">
        <v>964</v>
      </c>
      <c r="R192" s="29" t="s">
        <v>81</v>
      </c>
      <c r="S192" s="33">
        <v>183</v>
      </c>
      <c r="T192" s="62" t="s">
        <v>984</v>
      </c>
      <c r="U192" s="62">
        <v>45316.6319444444</v>
      </c>
      <c r="V192" s="35"/>
      <c r="W192" s="35"/>
      <c r="X192" s="40"/>
      <c r="Y192" s="40"/>
      <c r="Z192" s="38"/>
      <c r="AA192" s="34" t="s">
        <v>985</v>
      </c>
      <c r="AB192" s="34" t="s">
        <v>983</v>
      </c>
      <c r="AC192" s="67" t="s">
        <v>986</v>
      </c>
      <c r="AD192" s="67" t="s">
        <v>978</v>
      </c>
      <c r="AE192" s="69"/>
      <c r="AF192" s="67" t="s">
        <v>132</v>
      </c>
      <c r="AG192" s="67" t="s">
        <v>133</v>
      </c>
    </row>
    <row r="193" ht="409.5" spans="1:33">
      <c r="A193" s="33">
        <v>3875</v>
      </c>
      <c r="B193" s="33" t="s">
        <v>117</v>
      </c>
      <c r="C193" s="33" t="s">
        <v>118</v>
      </c>
      <c r="D193" s="33" t="s">
        <v>361</v>
      </c>
      <c r="E193" s="33" t="s">
        <v>120</v>
      </c>
      <c r="F193" s="33" t="s">
        <v>983</v>
      </c>
      <c r="G193" s="33" t="s">
        <v>122</v>
      </c>
      <c r="H193" s="33" t="s">
        <v>123</v>
      </c>
      <c r="I193" s="100">
        <v>32</v>
      </c>
      <c r="J193" s="100">
        <v>207</v>
      </c>
      <c r="K193" s="100">
        <v>52</v>
      </c>
      <c r="L193" s="219">
        <v>45627</v>
      </c>
      <c r="M193" s="219">
        <v>45656</v>
      </c>
      <c r="N193" s="33" t="s">
        <v>124</v>
      </c>
      <c r="O193" s="48" t="s">
        <v>125</v>
      </c>
      <c r="P193" s="29" t="s">
        <v>896</v>
      </c>
      <c r="Q193" s="29" t="s">
        <v>964</v>
      </c>
      <c r="R193" s="29" t="s">
        <v>81</v>
      </c>
      <c r="S193" s="33">
        <v>183</v>
      </c>
      <c r="T193" s="290" t="s">
        <v>987</v>
      </c>
      <c r="U193" s="291">
        <v>45489.5180555556</v>
      </c>
      <c r="V193" s="29"/>
      <c r="W193" s="29"/>
      <c r="X193" s="29"/>
      <c r="Y193" s="29"/>
      <c r="Z193" s="33"/>
      <c r="AA193" s="67" t="s">
        <v>988</v>
      </c>
      <c r="AB193" s="69" t="s">
        <v>983</v>
      </c>
      <c r="AC193" s="67" t="s">
        <v>989</v>
      </c>
      <c r="AD193" s="67" t="s">
        <v>990</v>
      </c>
      <c r="AE193" s="69"/>
      <c r="AF193" s="69" t="s">
        <v>132</v>
      </c>
      <c r="AG193" s="69" t="s">
        <v>138</v>
      </c>
    </row>
    <row r="194" ht="409.5" spans="1:33">
      <c r="A194" s="33">
        <v>3888</v>
      </c>
      <c r="B194" s="33" t="s">
        <v>117</v>
      </c>
      <c r="C194" s="33" t="s">
        <v>118</v>
      </c>
      <c r="D194" s="33" t="s">
        <v>361</v>
      </c>
      <c r="E194" s="33" t="s">
        <v>146</v>
      </c>
      <c r="F194" s="33" t="s">
        <v>991</v>
      </c>
      <c r="G194" s="33" t="s">
        <v>122</v>
      </c>
      <c r="H194" s="33" t="s">
        <v>123</v>
      </c>
      <c r="I194" s="100">
        <v>23</v>
      </c>
      <c r="J194" s="100">
        <v>114</v>
      </c>
      <c r="K194" s="100">
        <v>30</v>
      </c>
      <c r="L194" s="219">
        <v>45474</v>
      </c>
      <c r="M194" s="219">
        <v>45504</v>
      </c>
      <c r="N194" s="33" t="s">
        <v>124</v>
      </c>
      <c r="O194" s="48" t="s">
        <v>125</v>
      </c>
      <c r="P194" s="29" t="s">
        <v>896</v>
      </c>
      <c r="Q194" s="29" t="s">
        <v>992</v>
      </c>
      <c r="R194" s="29" t="s">
        <v>81</v>
      </c>
      <c r="S194" s="33">
        <v>126</v>
      </c>
      <c r="T194" s="62" t="s">
        <v>993</v>
      </c>
      <c r="U194" s="62">
        <v>45309.6097222222</v>
      </c>
      <c r="V194" s="35"/>
      <c r="W194" s="35"/>
      <c r="X194" s="40"/>
      <c r="Y194" s="40"/>
      <c r="Z194" s="38"/>
      <c r="AA194" s="34" t="s">
        <v>994</v>
      </c>
      <c r="AB194" s="34" t="s">
        <v>991</v>
      </c>
      <c r="AC194" s="67" t="s">
        <v>995</v>
      </c>
      <c r="AD194" s="67" t="s">
        <v>996</v>
      </c>
      <c r="AE194" s="69"/>
      <c r="AF194" s="69" t="s">
        <v>132</v>
      </c>
      <c r="AG194" s="67" t="s">
        <v>133</v>
      </c>
    </row>
    <row r="195" ht="409.5" spans="1:33">
      <c r="A195" s="33">
        <v>3901</v>
      </c>
      <c r="B195" s="33" t="s">
        <v>117</v>
      </c>
      <c r="C195" s="33" t="s">
        <v>118</v>
      </c>
      <c r="D195" s="33" t="s">
        <v>361</v>
      </c>
      <c r="E195" s="33" t="s">
        <v>146</v>
      </c>
      <c r="F195" s="33" t="s">
        <v>997</v>
      </c>
      <c r="G195" s="33" t="s">
        <v>122</v>
      </c>
      <c r="H195" s="33" t="s">
        <v>123</v>
      </c>
      <c r="I195" s="100">
        <v>23</v>
      </c>
      <c r="J195" s="100">
        <v>135</v>
      </c>
      <c r="K195" s="100">
        <v>30</v>
      </c>
      <c r="L195" s="219">
        <v>45474</v>
      </c>
      <c r="M195" s="219">
        <v>45504</v>
      </c>
      <c r="N195" s="33" t="s">
        <v>124</v>
      </c>
      <c r="O195" s="48" t="s">
        <v>125</v>
      </c>
      <c r="P195" s="29" t="s">
        <v>896</v>
      </c>
      <c r="Q195" s="29" t="s">
        <v>992</v>
      </c>
      <c r="R195" s="29" t="s">
        <v>81</v>
      </c>
      <c r="S195" s="33">
        <v>132</v>
      </c>
      <c r="T195" s="62" t="s">
        <v>998</v>
      </c>
      <c r="U195" s="62">
        <v>45309.6097222222</v>
      </c>
      <c r="V195" s="35"/>
      <c r="W195" s="35"/>
      <c r="X195" s="40"/>
      <c r="Y195" s="40"/>
      <c r="Z195" s="38"/>
      <c r="AA195" s="34" t="s">
        <v>999</v>
      </c>
      <c r="AB195" s="34" t="s">
        <v>997</v>
      </c>
      <c r="AC195" s="67" t="s">
        <v>1000</v>
      </c>
      <c r="AD195" s="67" t="s">
        <v>1001</v>
      </c>
      <c r="AE195" s="69"/>
      <c r="AF195" s="69" t="s">
        <v>132</v>
      </c>
      <c r="AG195" s="67" t="s">
        <v>133</v>
      </c>
    </row>
    <row r="196" ht="409.5" spans="1:33">
      <c r="A196" s="33">
        <v>3914</v>
      </c>
      <c r="B196" s="33" t="s">
        <v>117</v>
      </c>
      <c r="C196" s="33" t="s">
        <v>118</v>
      </c>
      <c r="D196" s="33" t="s">
        <v>361</v>
      </c>
      <c r="E196" s="33" t="s">
        <v>1002</v>
      </c>
      <c r="F196" s="33" t="s">
        <v>1003</v>
      </c>
      <c r="G196" s="33" t="s">
        <v>122</v>
      </c>
      <c r="H196" s="33" t="s">
        <v>123</v>
      </c>
      <c r="I196" s="100">
        <v>49</v>
      </c>
      <c r="J196" s="100">
        <v>369</v>
      </c>
      <c r="K196" s="100">
        <v>69</v>
      </c>
      <c r="L196" s="219">
        <v>45444</v>
      </c>
      <c r="M196" s="219">
        <v>45473</v>
      </c>
      <c r="N196" s="33" t="s">
        <v>124</v>
      </c>
      <c r="O196" s="48" t="s">
        <v>125</v>
      </c>
      <c r="P196" s="29" t="s">
        <v>896</v>
      </c>
      <c r="Q196" s="29" t="s">
        <v>1004</v>
      </c>
      <c r="R196" s="29" t="s">
        <v>81</v>
      </c>
      <c r="S196" s="33">
        <v>168</v>
      </c>
      <c r="T196" s="62" t="s">
        <v>1005</v>
      </c>
      <c r="U196" s="62">
        <v>45448.53125</v>
      </c>
      <c r="V196" s="35"/>
      <c r="W196" s="35"/>
      <c r="X196" s="40"/>
      <c r="Y196" s="40"/>
      <c r="Z196" s="38"/>
      <c r="AA196" s="34" t="s">
        <v>1006</v>
      </c>
      <c r="AB196" s="34" t="s">
        <v>1003</v>
      </c>
      <c r="AC196" s="67" t="s">
        <v>1007</v>
      </c>
      <c r="AD196" s="67" t="s">
        <v>1008</v>
      </c>
      <c r="AE196" s="69"/>
      <c r="AF196" s="69" t="s">
        <v>132</v>
      </c>
      <c r="AG196" s="67" t="s">
        <v>422</v>
      </c>
    </row>
    <row r="197" ht="162" spans="1:33">
      <c r="A197" s="33">
        <v>3915</v>
      </c>
      <c r="B197" s="33" t="s">
        <v>117</v>
      </c>
      <c r="C197" s="33" t="s">
        <v>118</v>
      </c>
      <c r="D197" s="33" t="s">
        <v>361</v>
      </c>
      <c r="E197" s="33" t="s">
        <v>1002</v>
      </c>
      <c r="F197" s="33" t="s">
        <v>1003</v>
      </c>
      <c r="G197" s="33" t="s">
        <v>122</v>
      </c>
      <c r="H197" s="33" t="s">
        <v>123</v>
      </c>
      <c r="I197" s="100">
        <v>49</v>
      </c>
      <c r="J197" s="100">
        <v>369</v>
      </c>
      <c r="K197" s="100">
        <v>69</v>
      </c>
      <c r="L197" s="219">
        <v>45536</v>
      </c>
      <c r="M197" s="219">
        <v>45565</v>
      </c>
      <c r="N197" s="33" t="s">
        <v>124</v>
      </c>
      <c r="O197" s="48" t="s">
        <v>125</v>
      </c>
      <c r="P197" s="29" t="s">
        <v>896</v>
      </c>
      <c r="Q197" s="29" t="s">
        <v>1004</v>
      </c>
      <c r="R197" s="29" t="s">
        <v>81</v>
      </c>
      <c r="S197" s="33">
        <v>168</v>
      </c>
      <c r="T197" s="290" t="s">
        <v>1009</v>
      </c>
      <c r="U197" s="291">
        <v>45477.3409375</v>
      </c>
      <c r="V197" s="29"/>
      <c r="W197" s="29"/>
      <c r="X197" s="29"/>
      <c r="Y197" s="29"/>
      <c r="Z197" s="33"/>
      <c r="AA197" s="67" t="s">
        <v>1010</v>
      </c>
      <c r="AB197" s="69" t="s">
        <v>1003</v>
      </c>
      <c r="AC197" s="67" t="s">
        <v>1011</v>
      </c>
      <c r="AD197" s="67" t="s">
        <v>1012</v>
      </c>
      <c r="AE197" s="69"/>
      <c r="AF197" s="69" t="s">
        <v>132</v>
      </c>
      <c r="AG197" s="69" t="s">
        <v>138</v>
      </c>
    </row>
    <row r="198" ht="409.5" spans="1:33">
      <c r="A198" s="33">
        <v>3928</v>
      </c>
      <c r="B198" s="33" t="s">
        <v>117</v>
      </c>
      <c r="C198" s="33" t="s">
        <v>118</v>
      </c>
      <c r="D198" s="33" t="s">
        <v>361</v>
      </c>
      <c r="E198" s="33" t="s">
        <v>1002</v>
      </c>
      <c r="F198" s="33" t="s">
        <v>1013</v>
      </c>
      <c r="G198" s="33" t="s">
        <v>122</v>
      </c>
      <c r="H198" s="33" t="s">
        <v>123</v>
      </c>
      <c r="I198" s="100">
        <v>48</v>
      </c>
      <c r="J198" s="100">
        <v>387</v>
      </c>
      <c r="K198" s="100">
        <v>69</v>
      </c>
      <c r="L198" s="219">
        <v>45444</v>
      </c>
      <c r="M198" s="219">
        <v>45473</v>
      </c>
      <c r="N198" s="33" t="s">
        <v>124</v>
      </c>
      <c r="O198" s="48" t="s">
        <v>125</v>
      </c>
      <c r="P198" s="29" t="s">
        <v>896</v>
      </c>
      <c r="Q198" s="29" t="s">
        <v>1004</v>
      </c>
      <c r="R198" s="29" t="s">
        <v>81</v>
      </c>
      <c r="S198" s="33">
        <v>168</v>
      </c>
      <c r="T198" s="62" t="s">
        <v>1005</v>
      </c>
      <c r="U198" s="62">
        <v>45448.53125</v>
      </c>
      <c r="V198" s="35"/>
      <c r="W198" s="35"/>
      <c r="X198" s="40"/>
      <c r="Y198" s="40"/>
      <c r="Z198" s="38"/>
      <c r="AA198" s="34" t="s">
        <v>1014</v>
      </c>
      <c r="AB198" s="34" t="s">
        <v>1013</v>
      </c>
      <c r="AC198" s="67" t="s">
        <v>1015</v>
      </c>
      <c r="AD198" s="67" t="s">
        <v>1008</v>
      </c>
      <c r="AE198" s="69"/>
      <c r="AF198" s="69" t="s">
        <v>132</v>
      </c>
      <c r="AG198" s="67" t="s">
        <v>422</v>
      </c>
    </row>
    <row r="199" ht="409.5" spans="1:33">
      <c r="A199" s="33">
        <v>3929</v>
      </c>
      <c r="B199" s="33" t="s">
        <v>117</v>
      </c>
      <c r="C199" s="33" t="s">
        <v>118</v>
      </c>
      <c r="D199" s="33" t="s">
        <v>361</v>
      </c>
      <c r="E199" s="33" t="s">
        <v>1002</v>
      </c>
      <c r="F199" s="33" t="s">
        <v>1013</v>
      </c>
      <c r="G199" s="33" t="s">
        <v>122</v>
      </c>
      <c r="H199" s="33" t="s">
        <v>123</v>
      </c>
      <c r="I199" s="100">
        <v>48</v>
      </c>
      <c r="J199" s="100">
        <v>387</v>
      </c>
      <c r="K199" s="100">
        <v>69</v>
      </c>
      <c r="L199" s="219">
        <v>45536</v>
      </c>
      <c r="M199" s="219">
        <v>45565</v>
      </c>
      <c r="N199" s="33" t="s">
        <v>124</v>
      </c>
      <c r="O199" s="48" t="s">
        <v>125</v>
      </c>
      <c r="P199" s="29" t="s">
        <v>896</v>
      </c>
      <c r="Q199" s="29" t="s">
        <v>1004</v>
      </c>
      <c r="R199" s="29" t="s">
        <v>81</v>
      </c>
      <c r="S199" s="33">
        <v>168</v>
      </c>
      <c r="T199" s="290" t="s">
        <v>1016</v>
      </c>
      <c r="U199" s="291">
        <v>45504.5194444444</v>
      </c>
      <c r="V199" s="29"/>
      <c r="W199" s="29"/>
      <c r="X199" s="29"/>
      <c r="Y199" s="29"/>
      <c r="Z199" s="33"/>
      <c r="AA199" s="67" t="s">
        <v>1017</v>
      </c>
      <c r="AB199" s="69" t="s">
        <v>1013</v>
      </c>
      <c r="AC199" s="67" t="s">
        <v>1018</v>
      </c>
      <c r="AD199" s="67" t="s">
        <v>1019</v>
      </c>
      <c r="AE199" s="69"/>
      <c r="AF199" s="69" t="s">
        <v>132</v>
      </c>
      <c r="AG199" s="69" t="s">
        <v>138</v>
      </c>
    </row>
    <row r="200" ht="409.5" spans="1:33">
      <c r="A200" s="33">
        <v>3942</v>
      </c>
      <c r="B200" s="33" t="s">
        <v>117</v>
      </c>
      <c r="C200" s="33" t="s">
        <v>118</v>
      </c>
      <c r="D200" s="33" t="s">
        <v>361</v>
      </c>
      <c r="E200" s="33" t="s">
        <v>239</v>
      </c>
      <c r="F200" s="33" t="s">
        <v>1020</v>
      </c>
      <c r="G200" s="33" t="s">
        <v>122</v>
      </c>
      <c r="H200" s="33" t="s">
        <v>123</v>
      </c>
      <c r="I200" s="100">
        <v>17</v>
      </c>
      <c r="J200" s="100">
        <v>102</v>
      </c>
      <c r="K200" s="100">
        <v>34</v>
      </c>
      <c r="L200" s="219">
        <v>45383</v>
      </c>
      <c r="M200" s="219">
        <v>45412</v>
      </c>
      <c r="N200" s="33" t="s">
        <v>124</v>
      </c>
      <c r="O200" s="48" t="s">
        <v>125</v>
      </c>
      <c r="P200" s="29" t="s">
        <v>896</v>
      </c>
      <c r="Q200" s="29" t="s">
        <v>1021</v>
      </c>
      <c r="R200" s="29" t="s">
        <v>81</v>
      </c>
      <c r="S200" s="33">
        <v>69</v>
      </c>
      <c r="T200" s="301" t="s">
        <v>1022</v>
      </c>
      <c r="U200" s="302">
        <v>45357.6243402778</v>
      </c>
      <c r="V200" s="35"/>
      <c r="W200" s="35"/>
      <c r="X200" s="40"/>
      <c r="Y200" s="40"/>
      <c r="Z200" s="38"/>
      <c r="AA200" s="34" t="s">
        <v>1023</v>
      </c>
      <c r="AB200" s="34" t="s">
        <v>1020</v>
      </c>
      <c r="AC200" s="67" t="s">
        <v>1024</v>
      </c>
      <c r="AD200" s="67" t="s">
        <v>1025</v>
      </c>
      <c r="AE200" s="69"/>
      <c r="AF200" s="67" t="s">
        <v>132</v>
      </c>
      <c r="AG200" s="67" t="s">
        <v>159</v>
      </c>
    </row>
    <row r="201" spans="1:33">
      <c r="A201" s="33">
        <v>3943</v>
      </c>
      <c r="B201" s="33" t="s">
        <v>117</v>
      </c>
      <c r="C201" s="33" t="s">
        <v>118</v>
      </c>
      <c r="D201" s="33" t="s">
        <v>361</v>
      </c>
      <c r="E201" s="33" t="s">
        <v>239</v>
      </c>
      <c r="F201" s="33" t="s">
        <v>1020</v>
      </c>
      <c r="G201" s="33" t="s">
        <v>122</v>
      </c>
      <c r="H201" s="33" t="s">
        <v>123</v>
      </c>
      <c r="I201" s="100">
        <v>17</v>
      </c>
      <c r="J201" s="100">
        <v>102</v>
      </c>
      <c r="K201" s="100">
        <v>34</v>
      </c>
      <c r="L201" s="219">
        <v>45536</v>
      </c>
      <c r="M201" s="219">
        <v>45565</v>
      </c>
      <c r="N201" s="33" t="s">
        <v>124</v>
      </c>
      <c r="O201" s="48" t="s">
        <v>125</v>
      </c>
      <c r="P201" s="29" t="s">
        <v>896</v>
      </c>
      <c r="Q201" s="29" t="s">
        <v>1021</v>
      </c>
      <c r="R201" s="29" t="s">
        <v>81</v>
      </c>
      <c r="S201" s="33">
        <v>69</v>
      </c>
      <c r="T201" s="291">
        <v>45498.3534722222</v>
      </c>
      <c r="U201" s="291">
        <v>45498.5201388889</v>
      </c>
      <c r="V201" s="29"/>
      <c r="W201" s="29"/>
      <c r="X201" s="29"/>
      <c r="Y201" s="29"/>
      <c r="Z201" s="33"/>
      <c r="AA201" s="69" t="s">
        <v>1026</v>
      </c>
      <c r="AB201" s="69" t="s">
        <v>1020</v>
      </c>
      <c r="AC201" s="69" t="s">
        <v>1027</v>
      </c>
      <c r="AD201" s="69" t="s">
        <v>1028</v>
      </c>
      <c r="AE201" s="69"/>
      <c r="AF201" s="69" t="s">
        <v>132</v>
      </c>
      <c r="AG201" s="69" t="s">
        <v>138</v>
      </c>
    </row>
    <row r="202" ht="409.5" spans="1:33">
      <c r="A202" s="33">
        <v>3956</v>
      </c>
      <c r="B202" s="33" t="s">
        <v>117</v>
      </c>
      <c r="C202" s="33" t="s">
        <v>118</v>
      </c>
      <c r="D202" s="33" t="s">
        <v>361</v>
      </c>
      <c r="E202" s="33" t="s">
        <v>239</v>
      </c>
      <c r="F202" s="33" t="s">
        <v>1029</v>
      </c>
      <c r="G202" s="33" t="s">
        <v>122</v>
      </c>
      <c r="H202" s="33" t="s">
        <v>123</v>
      </c>
      <c r="I202" s="100">
        <v>17</v>
      </c>
      <c r="J202" s="100">
        <v>102</v>
      </c>
      <c r="K202" s="100">
        <v>34</v>
      </c>
      <c r="L202" s="219">
        <v>45383</v>
      </c>
      <c r="M202" s="219">
        <v>45412</v>
      </c>
      <c r="N202" s="33" t="s">
        <v>124</v>
      </c>
      <c r="O202" s="48" t="s">
        <v>125</v>
      </c>
      <c r="P202" s="29" t="s">
        <v>896</v>
      </c>
      <c r="Q202" s="29" t="s">
        <v>1021</v>
      </c>
      <c r="R202" s="29" t="s">
        <v>81</v>
      </c>
      <c r="S202" s="33">
        <v>75</v>
      </c>
      <c r="T202" s="301" t="s">
        <v>1030</v>
      </c>
      <c r="U202" s="302">
        <v>45313.5215277778</v>
      </c>
      <c r="V202" s="35"/>
      <c r="W202" s="35"/>
      <c r="X202" s="40"/>
      <c r="Y202" s="40"/>
      <c r="Z202" s="38"/>
      <c r="AA202" s="34" t="s">
        <v>1031</v>
      </c>
      <c r="AB202" s="34" t="s">
        <v>1029</v>
      </c>
      <c r="AC202" s="67" t="s">
        <v>1032</v>
      </c>
      <c r="AD202" s="67" t="s">
        <v>1025</v>
      </c>
      <c r="AE202" s="69"/>
      <c r="AF202" s="67" t="s">
        <v>132</v>
      </c>
      <c r="AG202" s="67" t="s">
        <v>133</v>
      </c>
    </row>
    <row r="203" ht="409.5" spans="1:33">
      <c r="A203" s="33">
        <v>3957</v>
      </c>
      <c r="B203" s="33" t="s">
        <v>117</v>
      </c>
      <c r="C203" s="33" t="s">
        <v>118</v>
      </c>
      <c r="D203" s="33" t="s">
        <v>361</v>
      </c>
      <c r="E203" s="33" t="s">
        <v>239</v>
      </c>
      <c r="F203" s="33" t="s">
        <v>1029</v>
      </c>
      <c r="G203" s="33" t="s">
        <v>122</v>
      </c>
      <c r="H203" s="33" t="s">
        <v>123</v>
      </c>
      <c r="I203" s="100">
        <v>17</v>
      </c>
      <c r="J203" s="100">
        <v>102</v>
      </c>
      <c r="K203" s="100">
        <v>34</v>
      </c>
      <c r="L203" s="219">
        <v>45536</v>
      </c>
      <c r="M203" s="219">
        <v>45565</v>
      </c>
      <c r="N203" s="33" t="s">
        <v>124</v>
      </c>
      <c r="O203" s="48" t="s">
        <v>125</v>
      </c>
      <c r="P203" s="29" t="s">
        <v>896</v>
      </c>
      <c r="Q203" s="29" t="s">
        <v>1021</v>
      </c>
      <c r="R203" s="29" t="s">
        <v>81</v>
      </c>
      <c r="S203" s="33">
        <v>75</v>
      </c>
      <c r="T203" s="290" t="s">
        <v>1033</v>
      </c>
      <c r="U203" s="291">
        <v>45504.5194444444</v>
      </c>
      <c r="V203" s="29"/>
      <c r="W203" s="29"/>
      <c r="X203" s="29"/>
      <c r="Y203" s="29"/>
      <c r="Z203" s="33"/>
      <c r="AA203" s="67" t="s">
        <v>1034</v>
      </c>
      <c r="AB203" s="69" t="s">
        <v>1029</v>
      </c>
      <c r="AC203" s="67" t="s">
        <v>1035</v>
      </c>
      <c r="AD203" s="67" t="s">
        <v>1036</v>
      </c>
      <c r="AE203" s="69"/>
      <c r="AF203" s="69" t="s">
        <v>132</v>
      </c>
      <c r="AG203" s="69" t="s">
        <v>138</v>
      </c>
    </row>
    <row r="204" ht="409.5" spans="1:33">
      <c r="A204" s="33">
        <v>3970</v>
      </c>
      <c r="B204" s="33" t="s">
        <v>117</v>
      </c>
      <c r="C204" s="33" t="s">
        <v>118</v>
      </c>
      <c r="D204" s="33" t="s">
        <v>361</v>
      </c>
      <c r="E204" s="33" t="s">
        <v>239</v>
      </c>
      <c r="F204" s="33" t="s">
        <v>1037</v>
      </c>
      <c r="G204" s="33" t="s">
        <v>122</v>
      </c>
      <c r="H204" s="33" t="s">
        <v>123</v>
      </c>
      <c r="I204" s="100">
        <v>16</v>
      </c>
      <c r="J204" s="100">
        <v>99</v>
      </c>
      <c r="K204" s="100">
        <v>35</v>
      </c>
      <c r="L204" s="219">
        <v>45383</v>
      </c>
      <c r="M204" s="219">
        <v>45412</v>
      </c>
      <c r="N204" s="33" t="s">
        <v>124</v>
      </c>
      <c r="O204" s="48" t="s">
        <v>125</v>
      </c>
      <c r="P204" s="29" t="s">
        <v>896</v>
      </c>
      <c r="Q204" s="29" t="s">
        <v>1021</v>
      </c>
      <c r="R204" s="29" t="s">
        <v>81</v>
      </c>
      <c r="S204" s="33">
        <v>66</v>
      </c>
      <c r="T204" s="301" t="s">
        <v>1038</v>
      </c>
      <c r="U204" s="302">
        <v>45309.6097222222</v>
      </c>
      <c r="V204" s="35"/>
      <c r="W204" s="35"/>
      <c r="X204" s="40"/>
      <c r="Y204" s="40"/>
      <c r="Z204" s="38"/>
      <c r="AA204" s="34" t="s">
        <v>1039</v>
      </c>
      <c r="AB204" s="34" t="s">
        <v>1037</v>
      </c>
      <c r="AC204" s="67" t="s">
        <v>1040</v>
      </c>
      <c r="AD204" s="67" t="s">
        <v>1025</v>
      </c>
      <c r="AE204" s="69"/>
      <c r="AF204" s="67" t="s">
        <v>132</v>
      </c>
      <c r="AG204" s="67" t="s">
        <v>133</v>
      </c>
    </row>
    <row r="205" spans="1:33">
      <c r="A205" s="33">
        <v>3971</v>
      </c>
      <c r="B205" s="33" t="s">
        <v>117</v>
      </c>
      <c r="C205" s="33" t="s">
        <v>118</v>
      </c>
      <c r="D205" s="33" t="s">
        <v>361</v>
      </c>
      <c r="E205" s="33" t="s">
        <v>239</v>
      </c>
      <c r="F205" s="33" t="s">
        <v>1037</v>
      </c>
      <c r="G205" s="33" t="s">
        <v>122</v>
      </c>
      <c r="H205" s="33" t="s">
        <v>123</v>
      </c>
      <c r="I205" s="100">
        <v>16</v>
      </c>
      <c r="J205" s="100">
        <v>99</v>
      </c>
      <c r="K205" s="100">
        <v>35</v>
      </c>
      <c r="L205" s="219">
        <v>45536</v>
      </c>
      <c r="M205" s="219">
        <v>45565</v>
      </c>
      <c r="N205" s="33" t="s">
        <v>124</v>
      </c>
      <c r="O205" s="48" t="s">
        <v>125</v>
      </c>
      <c r="P205" s="29" t="s">
        <v>896</v>
      </c>
      <c r="Q205" s="29" t="s">
        <v>1021</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361</v>
      </c>
      <c r="E206" s="33" t="s">
        <v>239</v>
      </c>
      <c r="F206" s="33" t="s">
        <v>1041</v>
      </c>
      <c r="G206" s="33" t="s">
        <v>122</v>
      </c>
      <c r="H206" s="33" t="s">
        <v>123</v>
      </c>
      <c r="I206" s="100">
        <v>16</v>
      </c>
      <c r="J206" s="100">
        <v>93</v>
      </c>
      <c r="K206" s="100">
        <v>35</v>
      </c>
      <c r="L206" s="219">
        <v>45383</v>
      </c>
      <c r="M206" s="219">
        <v>45412</v>
      </c>
      <c r="N206" s="33" t="s">
        <v>124</v>
      </c>
      <c r="O206" s="48" t="s">
        <v>125</v>
      </c>
      <c r="P206" s="29" t="s">
        <v>896</v>
      </c>
      <c r="Q206" s="29" t="s">
        <v>1021</v>
      </c>
      <c r="R206" s="29" t="s">
        <v>81</v>
      </c>
      <c r="S206" s="33">
        <v>66</v>
      </c>
      <c r="T206" s="301" t="s">
        <v>1042</v>
      </c>
      <c r="U206" s="302">
        <v>45313.5215277778</v>
      </c>
      <c r="V206" s="35"/>
      <c r="W206" s="35"/>
      <c r="X206" s="40"/>
      <c r="Y206" s="40"/>
      <c r="Z206" s="38"/>
      <c r="AA206" s="34" t="s">
        <v>1043</v>
      </c>
      <c r="AB206" s="34" t="s">
        <v>1041</v>
      </c>
      <c r="AC206" s="67" t="s">
        <v>1044</v>
      </c>
      <c r="AD206" s="67" t="s">
        <v>1025</v>
      </c>
      <c r="AE206" s="69"/>
      <c r="AF206" s="67" t="s">
        <v>132</v>
      </c>
      <c r="AG206" s="67" t="s">
        <v>133</v>
      </c>
    </row>
    <row r="207" ht="409.5" spans="1:33">
      <c r="A207" s="33">
        <v>3985</v>
      </c>
      <c r="B207" s="33" t="s">
        <v>117</v>
      </c>
      <c r="C207" s="33" t="s">
        <v>118</v>
      </c>
      <c r="D207" s="33" t="s">
        <v>361</v>
      </c>
      <c r="E207" s="33" t="s">
        <v>239</v>
      </c>
      <c r="F207" s="33" t="s">
        <v>1041</v>
      </c>
      <c r="G207" s="33" t="s">
        <v>122</v>
      </c>
      <c r="H207" s="33" t="s">
        <v>123</v>
      </c>
      <c r="I207" s="100">
        <v>16</v>
      </c>
      <c r="J207" s="100">
        <v>93</v>
      </c>
      <c r="K207" s="100">
        <v>35</v>
      </c>
      <c r="L207" s="219">
        <v>45536</v>
      </c>
      <c r="M207" s="219">
        <v>45565</v>
      </c>
      <c r="N207" s="33" t="s">
        <v>124</v>
      </c>
      <c r="O207" s="48" t="s">
        <v>125</v>
      </c>
      <c r="P207" s="29" t="s">
        <v>896</v>
      </c>
      <c r="Q207" s="29" t="s">
        <v>1021</v>
      </c>
      <c r="R207" s="29" t="s">
        <v>81</v>
      </c>
      <c r="S207" s="33">
        <v>66</v>
      </c>
      <c r="T207" s="290" t="s">
        <v>1045</v>
      </c>
      <c r="U207" s="291">
        <v>45504.5194444444</v>
      </c>
      <c r="V207" s="29"/>
      <c r="W207" s="29"/>
      <c r="X207" s="29"/>
      <c r="Y207" s="29"/>
      <c r="Z207" s="33"/>
      <c r="AA207" s="67" t="s">
        <v>1046</v>
      </c>
      <c r="AB207" s="69" t="s">
        <v>1041</v>
      </c>
      <c r="AC207" s="67" t="s">
        <v>1047</v>
      </c>
      <c r="AD207" s="67" t="s">
        <v>1036</v>
      </c>
      <c r="AE207" s="69"/>
      <c r="AF207" s="69" t="s">
        <v>132</v>
      </c>
      <c r="AG207" s="69" t="s">
        <v>138</v>
      </c>
    </row>
    <row r="208" ht="409.5" spans="1:33">
      <c r="A208" s="33">
        <v>3998</v>
      </c>
      <c r="B208" s="33" t="s">
        <v>117</v>
      </c>
      <c r="C208" s="33" t="s">
        <v>118</v>
      </c>
      <c r="D208" s="33" t="s">
        <v>145</v>
      </c>
      <c r="E208" s="33" t="s">
        <v>146</v>
      </c>
      <c r="F208" s="33" t="s">
        <v>1048</v>
      </c>
      <c r="G208" s="33" t="s">
        <v>122</v>
      </c>
      <c r="H208" s="33" t="s">
        <v>123</v>
      </c>
      <c r="I208" s="100">
        <v>1</v>
      </c>
      <c r="J208" s="100">
        <v>3</v>
      </c>
      <c r="K208" s="100">
        <v>40</v>
      </c>
      <c r="L208" s="219">
        <v>45323</v>
      </c>
      <c r="M208" s="219">
        <v>45351</v>
      </c>
      <c r="N208" s="33" t="s">
        <v>124</v>
      </c>
      <c r="O208" s="48" t="s">
        <v>125</v>
      </c>
      <c r="P208" s="29" t="s">
        <v>896</v>
      </c>
      <c r="Q208" s="29" t="s">
        <v>1049</v>
      </c>
      <c r="R208" s="29" t="s">
        <v>81</v>
      </c>
      <c r="S208" s="33">
        <v>3</v>
      </c>
      <c r="T208" s="62" t="s">
        <v>1050</v>
      </c>
      <c r="U208" s="62">
        <v>45306.3514814815</v>
      </c>
      <c r="V208" s="35"/>
      <c r="W208" s="35"/>
      <c r="X208" s="40"/>
      <c r="Y208" s="40"/>
      <c r="Z208" s="38"/>
      <c r="AA208" s="34" t="s">
        <v>1051</v>
      </c>
      <c r="AB208" s="34" t="s">
        <v>1048</v>
      </c>
      <c r="AC208" s="67" t="s">
        <v>1052</v>
      </c>
      <c r="AD208" s="67" t="s">
        <v>1053</v>
      </c>
      <c r="AE208" s="69"/>
      <c r="AF208" s="69" t="s">
        <v>132</v>
      </c>
      <c r="AG208" s="67" t="s">
        <v>133</v>
      </c>
    </row>
    <row r="209" ht="409.5" spans="1:33">
      <c r="A209" s="33">
        <v>4011</v>
      </c>
      <c r="B209" s="33" t="s">
        <v>117</v>
      </c>
      <c r="C209" s="33" t="s">
        <v>118</v>
      </c>
      <c r="D209" s="33" t="s">
        <v>145</v>
      </c>
      <c r="E209" s="33" t="s">
        <v>146</v>
      </c>
      <c r="F209" s="33" t="s">
        <v>1054</v>
      </c>
      <c r="G209" s="33" t="s">
        <v>122</v>
      </c>
      <c r="H209" s="33" t="s">
        <v>123</v>
      </c>
      <c r="I209" s="100">
        <v>0</v>
      </c>
      <c r="J209" s="100">
        <v>0</v>
      </c>
      <c r="K209" s="100">
        <v>8</v>
      </c>
      <c r="L209" s="219">
        <v>45323</v>
      </c>
      <c r="M209" s="219">
        <v>45351</v>
      </c>
      <c r="N209" s="33" t="s">
        <v>124</v>
      </c>
      <c r="O209" s="48" t="s">
        <v>125</v>
      </c>
      <c r="P209" s="29" t="s">
        <v>896</v>
      </c>
      <c r="Q209" s="29" t="s">
        <v>1049</v>
      </c>
      <c r="R209" s="29" t="s">
        <v>81</v>
      </c>
      <c r="S209" s="33">
        <v>8</v>
      </c>
      <c r="T209" s="62" t="s">
        <v>1055</v>
      </c>
      <c r="U209" s="62">
        <v>45308.5284722222</v>
      </c>
      <c r="V209" s="35"/>
      <c r="W209" s="35"/>
      <c r="X209" s="40"/>
      <c r="Y209" s="40"/>
      <c r="Z209" s="38"/>
      <c r="AA209" s="34" t="s">
        <v>1056</v>
      </c>
      <c r="AB209" s="34" t="s">
        <v>1054</v>
      </c>
      <c r="AC209" s="67" t="s">
        <v>1057</v>
      </c>
      <c r="AD209" s="67" t="s">
        <v>1058</v>
      </c>
      <c r="AE209" s="69"/>
      <c r="AF209" s="69" t="s">
        <v>132</v>
      </c>
      <c r="AG209" s="67" t="s">
        <v>133</v>
      </c>
    </row>
    <row r="210" ht="409.5" spans="1:33">
      <c r="A210" s="33">
        <v>4012</v>
      </c>
      <c r="B210" s="33" t="s">
        <v>117</v>
      </c>
      <c r="C210" s="33" t="s">
        <v>118</v>
      </c>
      <c r="D210" s="33" t="s">
        <v>145</v>
      </c>
      <c r="E210" s="33" t="s">
        <v>146</v>
      </c>
      <c r="F210" s="33" t="s">
        <v>1059</v>
      </c>
      <c r="G210" s="33" t="s">
        <v>122</v>
      </c>
      <c r="H210" s="33" t="s">
        <v>123</v>
      </c>
      <c r="I210" s="100">
        <v>0</v>
      </c>
      <c r="J210" s="100">
        <v>0</v>
      </c>
      <c r="K210" s="100">
        <v>8</v>
      </c>
      <c r="L210" s="219">
        <v>45323</v>
      </c>
      <c r="M210" s="219">
        <v>45351</v>
      </c>
      <c r="N210" s="33" t="s">
        <v>124</v>
      </c>
      <c r="O210" s="48" t="s">
        <v>125</v>
      </c>
      <c r="P210" s="29" t="s">
        <v>896</v>
      </c>
      <c r="Q210" s="29" t="s">
        <v>1049</v>
      </c>
      <c r="R210" s="29" t="s">
        <v>81</v>
      </c>
      <c r="S210" s="33">
        <v>9</v>
      </c>
      <c r="T210" s="62" t="s">
        <v>1060</v>
      </c>
      <c r="U210" s="62">
        <v>45299.4107407407</v>
      </c>
      <c r="V210" s="35"/>
      <c r="W210" s="35"/>
      <c r="X210" s="40"/>
      <c r="Y210" s="40"/>
      <c r="Z210" s="38"/>
      <c r="AA210" s="34" t="s">
        <v>1061</v>
      </c>
      <c r="AB210" s="34" t="s">
        <v>1059</v>
      </c>
      <c r="AC210" s="67" t="s">
        <v>1062</v>
      </c>
      <c r="AD210" s="67" t="s">
        <v>1063</v>
      </c>
      <c r="AE210" s="69"/>
      <c r="AF210" s="69" t="s">
        <v>132</v>
      </c>
      <c r="AG210" s="67" t="s">
        <v>133</v>
      </c>
    </row>
    <row r="211" ht="409.5" spans="1:33">
      <c r="A211" s="33">
        <v>4025</v>
      </c>
      <c r="B211" s="33" t="s">
        <v>117</v>
      </c>
      <c r="C211" s="33" t="s">
        <v>118</v>
      </c>
      <c r="D211" s="33" t="s">
        <v>145</v>
      </c>
      <c r="E211" s="33" t="s">
        <v>146</v>
      </c>
      <c r="F211" s="33" t="s">
        <v>1064</v>
      </c>
      <c r="G211" s="33" t="s">
        <v>122</v>
      </c>
      <c r="H211" s="33" t="s">
        <v>123</v>
      </c>
      <c r="I211" s="100">
        <v>0</v>
      </c>
      <c r="J211" s="100">
        <v>0</v>
      </c>
      <c r="K211" s="100">
        <v>23</v>
      </c>
      <c r="L211" s="219">
        <v>45323</v>
      </c>
      <c r="M211" s="219">
        <v>45351</v>
      </c>
      <c r="N211" s="33" t="s">
        <v>124</v>
      </c>
      <c r="O211" s="48" t="s">
        <v>125</v>
      </c>
      <c r="P211" s="29" t="s">
        <v>896</v>
      </c>
      <c r="Q211" s="29" t="s">
        <v>1049</v>
      </c>
      <c r="R211" s="29" t="s">
        <v>81</v>
      </c>
      <c r="S211" s="33">
        <v>21</v>
      </c>
      <c r="T211" s="62" t="s">
        <v>1065</v>
      </c>
      <c r="U211" s="62">
        <v>45315.6932523148</v>
      </c>
      <c r="V211" s="35"/>
      <c r="W211" s="35"/>
      <c r="X211" s="40"/>
      <c r="Y211" s="40"/>
      <c r="Z211" s="38"/>
      <c r="AA211" s="34" t="s">
        <v>1066</v>
      </c>
      <c r="AB211" s="34" t="s">
        <v>1064</v>
      </c>
      <c r="AC211" s="67" t="s">
        <v>1067</v>
      </c>
      <c r="AD211" s="67" t="s">
        <v>1068</v>
      </c>
      <c r="AE211" s="69"/>
      <c r="AF211" s="69" t="s">
        <v>132</v>
      </c>
      <c r="AG211" s="67" t="s">
        <v>133</v>
      </c>
    </row>
    <row r="212" ht="409.5" spans="1:33">
      <c r="A212" s="33">
        <v>4038</v>
      </c>
      <c r="B212" s="33" t="s">
        <v>117</v>
      </c>
      <c r="C212" s="33" t="s">
        <v>118</v>
      </c>
      <c r="D212" s="33" t="s">
        <v>145</v>
      </c>
      <c r="E212" s="33" t="s">
        <v>146</v>
      </c>
      <c r="F212" s="33" t="s">
        <v>1069</v>
      </c>
      <c r="G212" s="33" t="s">
        <v>122</v>
      </c>
      <c r="H212" s="33" t="s">
        <v>123</v>
      </c>
      <c r="I212" s="100">
        <v>4</v>
      </c>
      <c r="J212" s="100">
        <v>15</v>
      </c>
      <c r="K212" s="100">
        <v>4</v>
      </c>
      <c r="L212" s="219">
        <v>45505</v>
      </c>
      <c r="M212" s="219">
        <v>45535</v>
      </c>
      <c r="N212" s="33" t="s">
        <v>124</v>
      </c>
      <c r="O212" s="48" t="s">
        <v>125</v>
      </c>
      <c r="P212" s="29" t="s">
        <v>896</v>
      </c>
      <c r="Q212" s="29" t="s">
        <v>1070</v>
      </c>
      <c r="R212" s="29" t="s">
        <v>81</v>
      </c>
      <c r="S212" s="33">
        <v>4</v>
      </c>
      <c r="T212" s="62" t="s">
        <v>1071</v>
      </c>
      <c r="U212" s="62">
        <v>45326.7369791667</v>
      </c>
      <c r="V212" s="35"/>
      <c r="W212" s="35"/>
      <c r="X212" s="40"/>
      <c r="Y212" s="40"/>
      <c r="Z212" s="38"/>
      <c r="AA212" s="34" t="s">
        <v>1072</v>
      </c>
      <c r="AB212" s="34" t="s">
        <v>1069</v>
      </c>
      <c r="AC212" s="67" t="s">
        <v>1073</v>
      </c>
      <c r="AD212" s="67" t="s">
        <v>1074</v>
      </c>
      <c r="AE212" s="69"/>
      <c r="AF212" s="69" t="s">
        <v>132</v>
      </c>
      <c r="AG212" s="67" t="s">
        <v>153</v>
      </c>
    </row>
    <row r="213" ht="409.5" spans="1:33">
      <c r="A213" s="33">
        <v>4039</v>
      </c>
      <c r="B213" s="33" t="s">
        <v>117</v>
      </c>
      <c r="C213" s="33" t="s">
        <v>118</v>
      </c>
      <c r="D213" s="33" t="s">
        <v>145</v>
      </c>
      <c r="E213" s="33" t="s">
        <v>239</v>
      </c>
      <c r="F213" s="33" t="s">
        <v>1075</v>
      </c>
      <c r="G213" s="33" t="s">
        <v>122</v>
      </c>
      <c r="H213" s="33" t="s">
        <v>123</v>
      </c>
      <c r="I213" s="100">
        <v>4</v>
      </c>
      <c r="J213" s="100">
        <v>15</v>
      </c>
      <c r="K213" s="100">
        <v>4</v>
      </c>
      <c r="L213" s="219">
        <v>45323</v>
      </c>
      <c r="M213" s="219">
        <v>45351</v>
      </c>
      <c r="N213" s="33" t="s">
        <v>124</v>
      </c>
      <c r="O213" s="48" t="s">
        <v>125</v>
      </c>
      <c r="P213" s="29" t="s">
        <v>896</v>
      </c>
      <c r="Q213" s="29" t="s">
        <v>1070</v>
      </c>
      <c r="R213" s="29" t="s">
        <v>81</v>
      </c>
      <c r="S213" s="33">
        <v>4</v>
      </c>
      <c r="T213" s="62" t="s">
        <v>1076</v>
      </c>
      <c r="U213" s="62">
        <v>45350.7</v>
      </c>
      <c r="V213" s="35"/>
      <c r="W213" s="35"/>
      <c r="X213" s="40"/>
      <c r="Y213" s="40"/>
      <c r="Z213" s="38"/>
      <c r="AA213" s="34" t="s">
        <v>1077</v>
      </c>
      <c r="AB213" s="34" t="s">
        <v>1075</v>
      </c>
      <c r="AC213" s="67" t="s">
        <v>1078</v>
      </c>
      <c r="AD213" s="67" t="s">
        <v>1079</v>
      </c>
      <c r="AE213" s="69"/>
      <c r="AF213" s="67" t="s">
        <v>132</v>
      </c>
      <c r="AG213" s="67" t="s">
        <v>153</v>
      </c>
    </row>
    <row r="214" ht="243" spans="1:33">
      <c r="A214" s="33">
        <v>4040</v>
      </c>
      <c r="B214" s="33" t="s">
        <v>117</v>
      </c>
      <c r="C214" s="33" t="s">
        <v>118</v>
      </c>
      <c r="D214" s="33" t="s">
        <v>145</v>
      </c>
      <c r="E214" s="33" t="s">
        <v>239</v>
      </c>
      <c r="F214" s="33" t="s">
        <v>1075</v>
      </c>
      <c r="G214" s="33" t="s">
        <v>122</v>
      </c>
      <c r="H214" s="33" t="s">
        <v>123</v>
      </c>
      <c r="I214" s="100">
        <v>4</v>
      </c>
      <c r="J214" s="100">
        <v>15</v>
      </c>
      <c r="K214" s="100">
        <v>4</v>
      </c>
      <c r="L214" s="219">
        <v>45505</v>
      </c>
      <c r="M214" s="219">
        <v>45535</v>
      </c>
      <c r="N214" s="33" t="s">
        <v>124</v>
      </c>
      <c r="O214" s="48" t="s">
        <v>125</v>
      </c>
      <c r="P214" s="29" t="s">
        <v>896</v>
      </c>
      <c r="Q214" s="29" t="s">
        <v>1070</v>
      </c>
      <c r="R214" s="29" t="s">
        <v>81</v>
      </c>
      <c r="S214" s="33">
        <v>4</v>
      </c>
      <c r="T214" s="290" t="s">
        <v>1080</v>
      </c>
      <c r="U214" s="291">
        <v>45474.5409722222</v>
      </c>
      <c r="V214" s="29"/>
      <c r="W214" s="29"/>
      <c r="X214" s="29"/>
      <c r="Y214" s="29"/>
      <c r="Z214" s="33"/>
      <c r="AA214" s="67" t="s">
        <v>1081</v>
      </c>
      <c r="AB214" s="69" t="s">
        <v>1075</v>
      </c>
      <c r="AC214" s="67" t="s">
        <v>1082</v>
      </c>
      <c r="AD214" s="67" t="s">
        <v>1074</v>
      </c>
      <c r="AE214" s="69"/>
      <c r="AF214" s="69" t="s">
        <v>132</v>
      </c>
      <c r="AG214" s="69" t="s">
        <v>138</v>
      </c>
    </row>
    <row r="215" ht="243" spans="1:33">
      <c r="A215" s="33">
        <v>4041</v>
      </c>
      <c r="B215" s="33" t="s">
        <v>117</v>
      </c>
      <c r="C215" s="33" t="s">
        <v>118</v>
      </c>
      <c r="D215" s="33" t="s">
        <v>145</v>
      </c>
      <c r="E215" s="33" t="s">
        <v>146</v>
      </c>
      <c r="F215" s="33" t="s">
        <v>1083</v>
      </c>
      <c r="G215" s="33" t="s">
        <v>122</v>
      </c>
      <c r="H215" s="33" t="s">
        <v>123</v>
      </c>
      <c r="I215" s="100">
        <v>0</v>
      </c>
      <c r="J215" s="100">
        <v>0</v>
      </c>
      <c r="K215" s="100">
        <v>3</v>
      </c>
      <c r="L215" s="219">
        <v>45505</v>
      </c>
      <c r="M215" s="219">
        <v>45535</v>
      </c>
      <c r="N215" s="33" t="s">
        <v>124</v>
      </c>
      <c r="O215" s="48" t="s">
        <v>125</v>
      </c>
      <c r="P215" s="29" t="s">
        <v>896</v>
      </c>
      <c r="Q215" s="29" t="s">
        <v>1084</v>
      </c>
      <c r="R215" s="29" t="s">
        <v>81</v>
      </c>
      <c r="S215" s="33">
        <v>3</v>
      </c>
      <c r="T215" s="62" t="s">
        <v>1085</v>
      </c>
      <c r="U215" s="62">
        <v>45478.5027777778</v>
      </c>
      <c r="V215" s="35"/>
      <c r="W215" s="35"/>
      <c r="X215" s="40"/>
      <c r="Y215" s="40"/>
      <c r="Z215" s="38"/>
      <c r="AA215" s="34" t="s">
        <v>1086</v>
      </c>
      <c r="AB215" s="34" t="s">
        <v>1083</v>
      </c>
      <c r="AC215" s="67" t="s">
        <v>1087</v>
      </c>
      <c r="AD215" s="67" t="s">
        <v>1074</v>
      </c>
      <c r="AE215" s="69"/>
      <c r="AF215" s="69" t="s">
        <v>132</v>
      </c>
      <c r="AG215" s="69" t="s">
        <v>138</v>
      </c>
    </row>
    <row r="216" ht="409.5" spans="1:33">
      <c r="A216" s="33">
        <v>4054</v>
      </c>
      <c r="B216" s="33" t="s">
        <v>117</v>
      </c>
      <c r="C216" s="33" t="s">
        <v>118</v>
      </c>
      <c r="D216" s="33" t="s">
        <v>145</v>
      </c>
      <c r="E216" s="33" t="s">
        <v>146</v>
      </c>
      <c r="F216" s="33" t="s">
        <v>1088</v>
      </c>
      <c r="G216" s="33" t="s">
        <v>122</v>
      </c>
      <c r="H216" s="33" t="s">
        <v>123</v>
      </c>
      <c r="I216" s="100">
        <v>0</v>
      </c>
      <c r="J216" s="100">
        <v>0</v>
      </c>
      <c r="K216" s="100">
        <v>3</v>
      </c>
      <c r="L216" s="219">
        <v>45505</v>
      </c>
      <c r="M216" s="219">
        <v>45535</v>
      </c>
      <c r="N216" s="33" t="s">
        <v>124</v>
      </c>
      <c r="O216" s="48" t="s">
        <v>125</v>
      </c>
      <c r="P216" s="29" t="s">
        <v>896</v>
      </c>
      <c r="Q216" s="29" t="s">
        <v>1084</v>
      </c>
      <c r="R216" s="29" t="s">
        <v>81</v>
      </c>
      <c r="S216" s="33">
        <v>3</v>
      </c>
      <c r="T216" s="62" t="s">
        <v>1089</v>
      </c>
      <c r="U216" s="62">
        <v>45355.5270833333</v>
      </c>
      <c r="V216" s="35"/>
      <c r="W216" s="35"/>
      <c r="X216" s="40"/>
      <c r="Y216" s="40"/>
      <c r="Z216" s="38"/>
      <c r="AA216" s="34" t="s">
        <v>1090</v>
      </c>
      <c r="AB216" s="34" t="s">
        <v>1088</v>
      </c>
      <c r="AC216" s="67" t="s">
        <v>1091</v>
      </c>
      <c r="AD216" s="67" t="s">
        <v>1092</v>
      </c>
      <c r="AE216" s="69"/>
      <c r="AF216" s="69" t="s">
        <v>132</v>
      </c>
      <c r="AG216" s="67" t="s">
        <v>159</v>
      </c>
    </row>
    <row r="217" ht="24" spans="1:33">
      <c r="A217" s="33">
        <v>4067</v>
      </c>
      <c r="B217" s="33" t="s">
        <v>117</v>
      </c>
      <c r="C217" s="33" t="s">
        <v>118</v>
      </c>
      <c r="D217" s="33" t="s">
        <v>145</v>
      </c>
      <c r="E217" s="33" t="s">
        <v>1093</v>
      </c>
      <c r="F217" s="33" t="s">
        <v>1094</v>
      </c>
      <c r="G217" s="33" t="s">
        <v>122</v>
      </c>
      <c r="H217" s="33" t="s">
        <v>123</v>
      </c>
      <c r="I217" s="100">
        <v>0</v>
      </c>
      <c r="J217" s="100">
        <v>0</v>
      </c>
      <c r="K217" s="100">
        <v>17</v>
      </c>
      <c r="L217" s="219">
        <v>45352</v>
      </c>
      <c r="M217" s="219">
        <v>45382</v>
      </c>
      <c r="N217" s="33" t="s">
        <v>124</v>
      </c>
      <c r="O217" s="48" t="s">
        <v>125</v>
      </c>
      <c r="P217" s="29" t="s">
        <v>896</v>
      </c>
      <c r="Q217" s="29" t="s">
        <v>1095</v>
      </c>
      <c r="R217" s="29" t="s">
        <v>81</v>
      </c>
      <c r="S217" s="33">
        <v>17</v>
      </c>
      <c r="T217" s="34"/>
      <c r="U217" s="34"/>
      <c r="V217" s="35"/>
      <c r="W217" s="35"/>
      <c r="X217" s="40"/>
      <c r="Y217" s="40"/>
      <c r="Z217" s="38"/>
      <c r="AA217" s="34"/>
      <c r="AB217" s="34"/>
      <c r="AC217" s="69"/>
      <c r="AD217" s="69"/>
      <c r="AE217" s="69"/>
      <c r="AF217" s="69"/>
      <c r="AG217" s="69"/>
    </row>
    <row r="218" ht="409.5" spans="1:33">
      <c r="A218" s="33">
        <v>4068</v>
      </c>
      <c r="B218" s="33" t="s">
        <v>117</v>
      </c>
      <c r="C218" s="33" t="s">
        <v>118</v>
      </c>
      <c r="D218" s="33" t="s">
        <v>145</v>
      </c>
      <c r="E218" s="33" t="s">
        <v>1093</v>
      </c>
      <c r="F218" s="33" t="s">
        <v>1094</v>
      </c>
      <c r="G218" s="33" t="s">
        <v>122</v>
      </c>
      <c r="H218" s="33" t="s">
        <v>123</v>
      </c>
      <c r="I218" s="100">
        <v>0</v>
      </c>
      <c r="J218" s="100">
        <v>0</v>
      </c>
      <c r="K218" s="100">
        <v>17</v>
      </c>
      <c r="L218" s="219">
        <v>45505</v>
      </c>
      <c r="M218" s="219">
        <v>45535</v>
      </c>
      <c r="N218" s="33" t="s">
        <v>124</v>
      </c>
      <c r="O218" s="48" t="s">
        <v>125</v>
      </c>
      <c r="P218" s="29" t="s">
        <v>896</v>
      </c>
      <c r="Q218" s="29" t="s">
        <v>1095</v>
      </c>
      <c r="R218" s="29" t="s">
        <v>81</v>
      </c>
      <c r="S218" s="33">
        <v>17</v>
      </c>
      <c r="T218" s="290" t="s">
        <v>1096</v>
      </c>
      <c r="U218" s="291">
        <v>45504.5194444444</v>
      </c>
      <c r="V218" s="29"/>
      <c r="W218" s="29"/>
      <c r="X218" s="29"/>
      <c r="Y218" s="29"/>
      <c r="Z218" s="33"/>
      <c r="AA218" s="67" t="s">
        <v>1097</v>
      </c>
      <c r="AB218" s="69" t="s">
        <v>1094</v>
      </c>
      <c r="AC218" s="67" t="s">
        <v>1098</v>
      </c>
      <c r="AD218" s="67" t="s">
        <v>1099</v>
      </c>
      <c r="AE218" s="69"/>
      <c r="AF218" s="69" t="s">
        <v>132</v>
      </c>
      <c r="AG218" s="69" t="s">
        <v>138</v>
      </c>
    </row>
    <row r="219" ht="24" spans="1:33">
      <c r="A219" s="33">
        <v>4081</v>
      </c>
      <c r="B219" s="33" t="s">
        <v>117</v>
      </c>
      <c r="C219" s="33" t="s">
        <v>118</v>
      </c>
      <c r="D219" s="33" t="s">
        <v>145</v>
      </c>
      <c r="E219" s="33" t="s">
        <v>1093</v>
      </c>
      <c r="F219" s="33" t="s">
        <v>1100</v>
      </c>
      <c r="G219" s="33" t="s">
        <v>122</v>
      </c>
      <c r="H219" s="33" t="s">
        <v>123</v>
      </c>
      <c r="I219" s="100">
        <v>3</v>
      </c>
      <c r="J219" s="100">
        <v>7</v>
      </c>
      <c r="K219" s="100">
        <v>2</v>
      </c>
      <c r="L219" s="219">
        <v>45352</v>
      </c>
      <c r="M219" s="219">
        <v>45382</v>
      </c>
      <c r="N219" s="33" t="s">
        <v>124</v>
      </c>
      <c r="O219" s="48" t="s">
        <v>125</v>
      </c>
      <c r="P219" s="29" t="s">
        <v>896</v>
      </c>
      <c r="Q219" s="29" t="s">
        <v>1095</v>
      </c>
      <c r="R219" s="29" t="s">
        <v>81</v>
      </c>
      <c r="S219" s="33">
        <v>7</v>
      </c>
      <c r="T219" s="34"/>
      <c r="U219" s="34"/>
      <c r="V219" s="35"/>
      <c r="W219" s="35"/>
      <c r="X219" s="40"/>
      <c r="Y219" s="40"/>
      <c r="Z219" s="38"/>
      <c r="AA219" s="34"/>
      <c r="AB219" s="34"/>
      <c r="AC219" s="69"/>
      <c r="AD219" s="69"/>
      <c r="AE219" s="69"/>
      <c r="AF219" s="69"/>
      <c r="AG219" s="69"/>
    </row>
    <row r="220" ht="202.5" spans="1:33">
      <c r="A220" s="33">
        <v>4082</v>
      </c>
      <c r="B220" s="33" t="s">
        <v>117</v>
      </c>
      <c r="C220" s="33" t="s">
        <v>118</v>
      </c>
      <c r="D220" s="33" t="s">
        <v>145</v>
      </c>
      <c r="E220" s="33" t="s">
        <v>1093</v>
      </c>
      <c r="F220" s="33" t="s">
        <v>1100</v>
      </c>
      <c r="G220" s="33" t="s">
        <v>122</v>
      </c>
      <c r="H220" s="33" t="s">
        <v>123</v>
      </c>
      <c r="I220" s="100">
        <v>3</v>
      </c>
      <c r="J220" s="100">
        <v>7</v>
      </c>
      <c r="K220" s="100">
        <v>2</v>
      </c>
      <c r="L220" s="219">
        <v>45505</v>
      </c>
      <c r="M220" s="219">
        <v>45535</v>
      </c>
      <c r="N220" s="33" t="s">
        <v>124</v>
      </c>
      <c r="O220" s="48" t="s">
        <v>125</v>
      </c>
      <c r="P220" s="29" t="s">
        <v>896</v>
      </c>
      <c r="Q220" s="29" t="s">
        <v>1095</v>
      </c>
      <c r="R220" s="29" t="s">
        <v>81</v>
      </c>
      <c r="S220" s="33">
        <v>7</v>
      </c>
      <c r="T220" s="290" t="s">
        <v>1101</v>
      </c>
      <c r="U220" s="291">
        <v>45478.5020833333</v>
      </c>
      <c r="V220" s="29"/>
      <c r="W220" s="29"/>
      <c r="X220" s="29"/>
      <c r="Y220" s="29"/>
      <c r="Z220" s="33"/>
      <c r="AA220" s="67" t="s">
        <v>1102</v>
      </c>
      <c r="AB220" s="69" t="s">
        <v>1100</v>
      </c>
      <c r="AC220" s="67" t="s">
        <v>1103</v>
      </c>
      <c r="AD220" s="69" t="s">
        <v>1104</v>
      </c>
      <c r="AE220" s="69"/>
      <c r="AF220" s="69" t="s">
        <v>132</v>
      </c>
      <c r="AG220" s="69" t="s">
        <v>138</v>
      </c>
    </row>
    <row r="221" ht="121.5" spans="1:33">
      <c r="A221" s="33">
        <v>4083</v>
      </c>
      <c r="B221" s="33" t="s">
        <v>117</v>
      </c>
      <c r="C221" s="33" t="s">
        <v>118</v>
      </c>
      <c r="D221" s="33" t="s">
        <v>145</v>
      </c>
      <c r="E221" s="33" t="s">
        <v>1093</v>
      </c>
      <c r="F221" s="33" t="s">
        <v>1105</v>
      </c>
      <c r="G221" s="33" t="s">
        <v>122</v>
      </c>
      <c r="H221" s="33" t="s">
        <v>123</v>
      </c>
      <c r="I221" s="100">
        <v>0</v>
      </c>
      <c r="J221" s="100">
        <v>0</v>
      </c>
      <c r="K221" s="100">
        <v>17</v>
      </c>
      <c r="L221" s="219">
        <v>45352</v>
      </c>
      <c r="M221" s="219">
        <v>45382</v>
      </c>
      <c r="N221" s="33" t="s">
        <v>124</v>
      </c>
      <c r="O221" s="48" t="s">
        <v>125</v>
      </c>
      <c r="P221" s="29" t="s">
        <v>896</v>
      </c>
      <c r="Q221" s="29" t="s">
        <v>1095</v>
      </c>
      <c r="R221" s="29" t="s">
        <v>81</v>
      </c>
      <c r="S221" s="33">
        <v>17</v>
      </c>
      <c r="T221" s="62" t="s">
        <v>1106</v>
      </c>
      <c r="U221" s="62">
        <v>45365.5236111111</v>
      </c>
      <c r="V221" s="35"/>
      <c r="W221" s="35"/>
      <c r="X221" s="40"/>
      <c r="Y221" s="40"/>
      <c r="Z221" s="38"/>
      <c r="AA221" s="34" t="s">
        <v>1107</v>
      </c>
      <c r="AB221" s="34" t="s">
        <v>1105</v>
      </c>
      <c r="AC221" s="67" t="s">
        <v>1108</v>
      </c>
      <c r="AD221" s="67" t="s">
        <v>1109</v>
      </c>
      <c r="AE221" s="69"/>
      <c r="AF221" s="69" t="s">
        <v>132</v>
      </c>
      <c r="AG221" s="67" t="s">
        <v>159</v>
      </c>
    </row>
    <row r="222" ht="409.5" spans="1:33">
      <c r="A222" s="33">
        <v>4084</v>
      </c>
      <c r="B222" s="33" t="s">
        <v>117</v>
      </c>
      <c r="C222" s="33" t="s">
        <v>118</v>
      </c>
      <c r="D222" s="33" t="s">
        <v>145</v>
      </c>
      <c r="E222" s="33" t="s">
        <v>1093</v>
      </c>
      <c r="F222" s="33" t="s">
        <v>1105</v>
      </c>
      <c r="G222" s="33" t="s">
        <v>122</v>
      </c>
      <c r="H222" s="33" t="s">
        <v>123</v>
      </c>
      <c r="I222" s="100">
        <v>0</v>
      </c>
      <c r="J222" s="100">
        <v>0</v>
      </c>
      <c r="K222" s="100">
        <v>17</v>
      </c>
      <c r="L222" s="219">
        <v>45505</v>
      </c>
      <c r="M222" s="219">
        <v>45535</v>
      </c>
      <c r="N222" s="33" t="s">
        <v>124</v>
      </c>
      <c r="O222" s="48" t="s">
        <v>125</v>
      </c>
      <c r="P222" s="29" t="s">
        <v>896</v>
      </c>
      <c r="Q222" s="29" t="s">
        <v>1095</v>
      </c>
      <c r="R222" s="29" t="s">
        <v>81</v>
      </c>
      <c r="S222" s="33">
        <v>17</v>
      </c>
      <c r="T222" s="290" t="s">
        <v>1110</v>
      </c>
      <c r="U222" s="291">
        <v>45504.5194444444</v>
      </c>
      <c r="V222" s="29"/>
      <c r="W222" s="29"/>
      <c r="X222" s="29"/>
      <c r="Y222" s="29"/>
      <c r="Z222" s="33"/>
      <c r="AA222" s="67" t="s">
        <v>1111</v>
      </c>
      <c r="AB222" s="69" t="s">
        <v>1105</v>
      </c>
      <c r="AC222" s="67" t="s">
        <v>1112</v>
      </c>
      <c r="AD222" s="67" t="s">
        <v>1099</v>
      </c>
      <c r="AE222" s="69"/>
      <c r="AF222" s="69" t="s">
        <v>132</v>
      </c>
      <c r="AG222" s="69" t="s">
        <v>138</v>
      </c>
    </row>
    <row r="223" ht="24" spans="1:33">
      <c r="A223" s="33">
        <v>4097</v>
      </c>
      <c r="B223" s="33" t="s">
        <v>117</v>
      </c>
      <c r="C223" s="33" t="s">
        <v>118</v>
      </c>
      <c r="D223" s="33" t="s">
        <v>145</v>
      </c>
      <c r="E223" s="33" t="s">
        <v>1093</v>
      </c>
      <c r="F223" s="33" t="s">
        <v>1113</v>
      </c>
      <c r="G223" s="33" t="s">
        <v>122</v>
      </c>
      <c r="H223" s="33" t="s">
        <v>123</v>
      </c>
      <c r="I223" s="100">
        <v>3</v>
      </c>
      <c r="J223" s="100">
        <v>7</v>
      </c>
      <c r="K223" s="100">
        <v>2</v>
      </c>
      <c r="L223" s="219">
        <v>45352</v>
      </c>
      <c r="M223" s="219">
        <v>45382</v>
      </c>
      <c r="N223" s="33" t="s">
        <v>124</v>
      </c>
      <c r="O223" s="48" t="s">
        <v>125</v>
      </c>
      <c r="P223" s="29" t="s">
        <v>896</v>
      </c>
      <c r="Q223" s="29" t="s">
        <v>1095</v>
      </c>
      <c r="R223" s="29" t="s">
        <v>81</v>
      </c>
      <c r="S223" s="33">
        <v>7</v>
      </c>
      <c r="T223" s="34"/>
      <c r="U223" s="34"/>
      <c r="V223" s="35"/>
      <c r="W223" s="35"/>
      <c r="X223" s="40"/>
      <c r="Y223" s="40"/>
      <c r="Z223" s="38"/>
      <c r="AA223" s="34"/>
      <c r="AB223" s="34"/>
      <c r="AC223" s="69"/>
      <c r="AD223" s="69"/>
      <c r="AE223" s="69"/>
      <c r="AF223" s="69"/>
      <c r="AG223" s="69"/>
    </row>
    <row r="224" ht="24" spans="1:33">
      <c r="A224" s="33">
        <v>4098</v>
      </c>
      <c r="B224" s="33" t="s">
        <v>117</v>
      </c>
      <c r="C224" s="33" t="s">
        <v>118</v>
      </c>
      <c r="D224" s="33" t="s">
        <v>145</v>
      </c>
      <c r="E224" s="33" t="s">
        <v>1093</v>
      </c>
      <c r="F224" s="33" t="s">
        <v>1113</v>
      </c>
      <c r="G224" s="33" t="s">
        <v>122</v>
      </c>
      <c r="H224" s="33" t="s">
        <v>123</v>
      </c>
      <c r="I224" s="100">
        <v>3</v>
      </c>
      <c r="J224" s="100">
        <v>7</v>
      </c>
      <c r="K224" s="100">
        <v>2</v>
      </c>
      <c r="L224" s="219">
        <v>45505</v>
      </c>
      <c r="M224" s="219">
        <v>45535</v>
      </c>
      <c r="N224" s="33" t="s">
        <v>124</v>
      </c>
      <c r="O224" s="48" t="s">
        <v>125</v>
      </c>
      <c r="P224" s="29" t="s">
        <v>896</v>
      </c>
      <c r="Q224" s="29" t="s">
        <v>1095</v>
      </c>
      <c r="R224" s="29" t="s">
        <v>81</v>
      </c>
      <c r="S224" s="33">
        <v>2</v>
      </c>
      <c r="T224" s="291">
        <v>45463.35625</v>
      </c>
      <c r="U224" s="291">
        <v>45463.5229166667</v>
      </c>
      <c r="V224" s="29"/>
      <c r="W224" s="29"/>
      <c r="X224" s="29"/>
      <c r="Y224" s="29"/>
      <c r="Z224" s="33"/>
      <c r="AA224" s="69" t="s">
        <v>1114</v>
      </c>
      <c r="AB224" s="69" t="s">
        <v>1113</v>
      </c>
      <c r="AC224" s="69" t="s">
        <v>1115</v>
      </c>
      <c r="AD224" s="69"/>
      <c r="AE224" s="69"/>
      <c r="AF224" s="69" t="s">
        <v>132</v>
      </c>
      <c r="AG224" s="69" t="s">
        <v>852</v>
      </c>
    </row>
    <row r="225" ht="409.5" spans="1:33">
      <c r="A225" s="33">
        <v>1</v>
      </c>
      <c r="B225" s="33" t="s">
        <v>117</v>
      </c>
      <c r="C225" s="33" t="s">
        <v>118</v>
      </c>
      <c r="D225" s="33" t="s">
        <v>361</v>
      </c>
      <c r="E225" s="33" t="s">
        <v>146</v>
      </c>
      <c r="F225" s="33" t="s">
        <v>1116</v>
      </c>
      <c r="G225" s="33" t="s">
        <v>122</v>
      </c>
      <c r="H225" s="33" t="s">
        <v>123</v>
      </c>
      <c r="I225" s="33">
        <v>21</v>
      </c>
      <c r="J225" s="33">
        <v>189</v>
      </c>
      <c r="K225" s="33">
        <v>48</v>
      </c>
      <c r="L225" s="220">
        <v>45444</v>
      </c>
      <c r="M225" s="220">
        <v>45473</v>
      </c>
      <c r="N225" s="33" t="s">
        <v>124</v>
      </c>
      <c r="O225" s="33" t="s">
        <v>125</v>
      </c>
      <c r="P225" s="33" t="s">
        <v>1117</v>
      </c>
      <c r="Q225" s="33" t="s">
        <v>1118</v>
      </c>
      <c r="R225" s="33" t="s">
        <v>78</v>
      </c>
      <c r="S225" s="33">
        <v>69</v>
      </c>
      <c r="T225" s="62" t="s">
        <v>1119</v>
      </c>
      <c r="U225" s="62">
        <v>45301.4305555556</v>
      </c>
      <c r="V225" s="35"/>
      <c r="W225" s="35"/>
      <c r="X225" s="40"/>
      <c r="Y225" s="40"/>
      <c r="Z225" s="38"/>
      <c r="AA225" s="34" t="s">
        <v>1120</v>
      </c>
      <c r="AB225" s="34" t="s">
        <v>1116</v>
      </c>
      <c r="AC225" s="67" t="s">
        <v>1121</v>
      </c>
      <c r="AD225" s="67" t="s">
        <v>1122</v>
      </c>
      <c r="AE225" s="69"/>
      <c r="AF225" s="69" t="s">
        <v>132</v>
      </c>
      <c r="AG225" s="67" t="s">
        <v>133</v>
      </c>
    </row>
    <row r="226" ht="409.5" spans="1:33">
      <c r="A226" s="33">
        <v>2</v>
      </c>
      <c r="B226" s="33" t="s">
        <v>117</v>
      </c>
      <c r="C226" s="33" t="s">
        <v>118</v>
      </c>
      <c r="D226" s="33" t="s">
        <v>361</v>
      </c>
      <c r="E226" s="33" t="s">
        <v>146</v>
      </c>
      <c r="F226" s="33" t="s">
        <v>1123</v>
      </c>
      <c r="G226" s="33" t="s">
        <v>122</v>
      </c>
      <c r="H226" s="33" t="s">
        <v>123</v>
      </c>
      <c r="I226" s="33">
        <v>21</v>
      </c>
      <c r="J226" s="33">
        <v>189</v>
      </c>
      <c r="K226" s="33">
        <v>48</v>
      </c>
      <c r="L226" s="220">
        <v>45444</v>
      </c>
      <c r="M226" s="220">
        <v>45473</v>
      </c>
      <c r="N226" s="33" t="s">
        <v>124</v>
      </c>
      <c r="O226" s="33" t="s">
        <v>125</v>
      </c>
      <c r="P226" s="33" t="s">
        <v>1117</v>
      </c>
      <c r="Q226" s="33" t="s">
        <v>1118</v>
      </c>
      <c r="R226" s="33" t="s">
        <v>78</v>
      </c>
      <c r="S226" s="33">
        <v>69</v>
      </c>
      <c r="T226" s="62" t="s">
        <v>1124</v>
      </c>
      <c r="U226" s="62">
        <v>45317.5131944444</v>
      </c>
      <c r="V226" s="35"/>
      <c r="W226" s="35"/>
      <c r="X226" s="40"/>
      <c r="Y226" s="40"/>
      <c r="Z226" s="38"/>
      <c r="AA226" s="34" t="s">
        <v>1125</v>
      </c>
      <c r="AB226" s="34" t="s">
        <v>1123</v>
      </c>
      <c r="AC226" s="67" t="s">
        <v>1126</v>
      </c>
      <c r="AD226" s="67" t="s">
        <v>1127</v>
      </c>
      <c r="AE226" s="69"/>
      <c r="AF226" s="69" t="s">
        <v>132</v>
      </c>
      <c r="AG226" s="67" t="s">
        <v>133</v>
      </c>
    </row>
    <row r="227" ht="409.5" spans="1:33">
      <c r="A227" s="33">
        <v>3</v>
      </c>
      <c r="B227" s="33" t="s">
        <v>117</v>
      </c>
      <c r="C227" s="33" t="s">
        <v>118</v>
      </c>
      <c r="D227" s="33" t="s">
        <v>361</v>
      </c>
      <c r="E227" s="33" t="s">
        <v>146</v>
      </c>
      <c r="F227" s="33" t="s">
        <v>1128</v>
      </c>
      <c r="G227" s="33" t="s">
        <v>122</v>
      </c>
      <c r="H227" s="33" t="s">
        <v>123</v>
      </c>
      <c r="I227" s="33">
        <v>32</v>
      </c>
      <c r="J227" s="33">
        <v>171</v>
      </c>
      <c r="K227" s="29">
        <v>31</v>
      </c>
      <c r="L227" s="220">
        <v>45444</v>
      </c>
      <c r="M227" s="220">
        <v>45473</v>
      </c>
      <c r="N227" s="33" t="s">
        <v>124</v>
      </c>
      <c r="O227" s="33" t="s">
        <v>125</v>
      </c>
      <c r="P227" s="33" t="s">
        <v>1117</v>
      </c>
      <c r="Q227" s="33" t="s">
        <v>1118</v>
      </c>
      <c r="R227" s="33" t="s">
        <v>78</v>
      </c>
      <c r="S227" s="33">
        <v>63</v>
      </c>
      <c r="T227" s="62" t="s">
        <v>1129</v>
      </c>
      <c r="U227" s="62">
        <v>45345.6076388889</v>
      </c>
      <c r="V227" s="35"/>
      <c r="W227" s="35"/>
      <c r="X227" s="40"/>
      <c r="Y227" s="40"/>
      <c r="Z227" s="38"/>
      <c r="AA227" s="34" t="s">
        <v>1130</v>
      </c>
      <c r="AB227" s="34" t="s">
        <v>1128</v>
      </c>
      <c r="AC227" s="67" t="s">
        <v>1131</v>
      </c>
      <c r="AD227" s="67" t="s">
        <v>1132</v>
      </c>
      <c r="AE227" s="69"/>
      <c r="AF227" s="69" t="s">
        <v>132</v>
      </c>
      <c r="AG227" s="67" t="s">
        <v>153</v>
      </c>
    </row>
    <row r="228" ht="409.5" spans="1:33">
      <c r="A228" s="33">
        <v>4</v>
      </c>
      <c r="B228" s="33" t="s">
        <v>117</v>
      </c>
      <c r="C228" s="33" t="s">
        <v>118</v>
      </c>
      <c r="D228" s="33" t="s">
        <v>361</v>
      </c>
      <c r="E228" s="33" t="s">
        <v>146</v>
      </c>
      <c r="F228" s="33" t="s">
        <v>1133</v>
      </c>
      <c r="G228" s="33" t="s">
        <v>122</v>
      </c>
      <c r="H228" s="33" t="s">
        <v>123</v>
      </c>
      <c r="I228" s="33">
        <v>32</v>
      </c>
      <c r="J228" s="33">
        <v>171</v>
      </c>
      <c r="K228" s="29">
        <v>31</v>
      </c>
      <c r="L228" s="220">
        <v>45444</v>
      </c>
      <c r="M228" s="220">
        <v>45473</v>
      </c>
      <c r="N228" s="33" t="s">
        <v>124</v>
      </c>
      <c r="O228" s="33" t="s">
        <v>125</v>
      </c>
      <c r="P228" s="33" t="s">
        <v>1117</v>
      </c>
      <c r="Q228" s="33" t="s">
        <v>1118</v>
      </c>
      <c r="R228" s="33" t="s">
        <v>78</v>
      </c>
      <c r="S228" s="33">
        <v>63</v>
      </c>
      <c r="T228" s="62" t="s">
        <v>1134</v>
      </c>
      <c r="U228" s="62">
        <v>45317.5131944444</v>
      </c>
      <c r="V228" s="35"/>
      <c r="W228" s="35"/>
      <c r="X228" s="40"/>
      <c r="Y228" s="40"/>
      <c r="Z228" s="38"/>
      <c r="AA228" s="34" t="s">
        <v>1135</v>
      </c>
      <c r="AB228" s="34" t="s">
        <v>1133</v>
      </c>
      <c r="AC228" s="67" t="s">
        <v>1136</v>
      </c>
      <c r="AD228" s="67" t="s">
        <v>1137</v>
      </c>
      <c r="AE228" s="69"/>
      <c r="AF228" s="69" t="s">
        <v>132</v>
      </c>
      <c r="AG228" s="67" t="s">
        <v>133</v>
      </c>
    </row>
    <row r="229" ht="409.5" spans="1:33">
      <c r="A229" s="33">
        <v>3</v>
      </c>
      <c r="B229" s="33" t="s">
        <v>117</v>
      </c>
      <c r="C229" s="33" t="s">
        <v>118</v>
      </c>
      <c r="D229" s="33" t="s">
        <v>361</v>
      </c>
      <c r="E229" s="33" t="s">
        <v>146</v>
      </c>
      <c r="F229" s="33" t="s">
        <v>1138</v>
      </c>
      <c r="G229" s="33" t="s">
        <v>122</v>
      </c>
      <c r="H229" s="33" t="s">
        <v>123</v>
      </c>
      <c r="I229" s="33">
        <v>32</v>
      </c>
      <c r="J229" s="33">
        <v>171</v>
      </c>
      <c r="K229" s="29">
        <v>31</v>
      </c>
      <c r="L229" s="220">
        <v>45444</v>
      </c>
      <c r="M229" s="220">
        <v>45473</v>
      </c>
      <c r="N229" s="33" t="s">
        <v>124</v>
      </c>
      <c r="O229" s="33" t="s">
        <v>125</v>
      </c>
      <c r="P229" s="33" t="s">
        <v>1117</v>
      </c>
      <c r="Q229" s="33" t="s">
        <v>1118</v>
      </c>
      <c r="R229" s="33" t="s">
        <v>78</v>
      </c>
      <c r="S229" s="33">
        <v>63</v>
      </c>
      <c r="T229" s="62" t="s">
        <v>1139</v>
      </c>
      <c r="U229" s="62">
        <v>45372.4930555556</v>
      </c>
      <c r="V229" s="35"/>
      <c r="W229" s="35"/>
      <c r="X229" s="40"/>
      <c r="Y229" s="40"/>
      <c r="Z229" s="38"/>
      <c r="AA229" s="34" t="s">
        <v>1140</v>
      </c>
      <c r="AB229" s="34" t="s">
        <v>1138</v>
      </c>
      <c r="AC229" s="67" t="s">
        <v>1141</v>
      </c>
      <c r="AD229" s="67" t="s">
        <v>1142</v>
      </c>
      <c r="AE229" s="69"/>
      <c r="AF229" s="69" t="s">
        <v>132</v>
      </c>
      <c r="AG229" s="67" t="s">
        <v>159</v>
      </c>
    </row>
    <row r="230" ht="409.5" spans="1:33">
      <c r="A230" s="33">
        <v>4</v>
      </c>
      <c r="B230" s="33" t="s">
        <v>117</v>
      </c>
      <c r="C230" s="33" t="s">
        <v>118</v>
      </c>
      <c r="D230" s="33" t="s">
        <v>361</v>
      </c>
      <c r="E230" s="33" t="s">
        <v>146</v>
      </c>
      <c r="F230" s="33" t="s">
        <v>1143</v>
      </c>
      <c r="G230" s="33" t="s">
        <v>122</v>
      </c>
      <c r="H230" s="33" t="s">
        <v>123</v>
      </c>
      <c r="I230" s="33">
        <v>32</v>
      </c>
      <c r="J230" s="33">
        <v>171</v>
      </c>
      <c r="K230" s="29">
        <v>31</v>
      </c>
      <c r="L230" s="220">
        <v>45444</v>
      </c>
      <c r="M230" s="220">
        <v>45473</v>
      </c>
      <c r="N230" s="33" t="s">
        <v>124</v>
      </c>
      <c r="O230" s="33" t="s">
        <v>125</v>
      </c>
      <c r="P230" s="33" t="s">
        <v>1117</v>
      </c>
      <c r="Q230" s="33" t="s">
        <v>1118</v>
      </c>
      <c r="R230" s="33" t="s">
        <v>78</v>
      </c>
      <c r="S230" s="33">
        <v>63</v>
      </c>
      <c r="T230" s="62" t="s">
        <v>1144</v>
      </c>
      <c r="U230" s="62">
        <v>45317.5131944444</v>
      </c>
      <c r="V230" s="35"/>
      <c r="W230" s="35"/>
      <c r="X230" s="40"/>
      <c r="Y230" s="40"/>
      <c r="Z230" s="38"/>
      <c r="AA230" s="34" t="s">
        <v>1145</v>
      </c>
      <c r="AB230" s="34" t="s">
        <v>1143</v>
      </c>
      <c r="AC230" s="67" t="s">
        <v>1146</v>
      </c>
      <c r="AD230" s="67" t="s">
        <v>1147</v>
      </c>
      <c r="AE230" s="69"/>
      <c r="AF230" s="69" t="s">
        <v>132</v>
      </c>
      <c r="AG230" s="67" t="s">
        <v>133</v>
      </c>
    </row>
    <row r="231" ht="24" spans="1:33">
      <c r="A231" s="33">
        <v>5</v>
      </c>
      <c r="B231" s="33" t="s">
        <v>117</v>
      </c>
      <c r="C231" s="33" t="s">
        <v>118</v>
      </c>
      <c r="D231" s="33" t="s">
        <v>361</v>
      </c>
      <c r="E231" s="33" t="s">
        <v>1148</v>
      </c>
      <c r="F231" s="33" t="s">
        <v>1149</v>
      </c>
      <c r="G231" s="33" t="s">
        <v>122</v>
      </c>
      <c r="H231" s="33" t="s">
        <v>123</v>
      </c>
      <c r="I231" s="33">
        <v>20</v>
      </c>
      <c r="J231" s="33">
        <v>117</v>
      </c>
      <c r="K231" s="29">
        <v>10</v>
      </c>
      <c r="L231" s="220">
        <v>45444</v>
      </c>
      <c r="M231" s="220">
        <v>45473</v>
      </c>
      <c r="N231" s="33" t="s">
        <v>124</v>
      </c>
      <c r="O231" s="33" t="s">
        <v>125</v>
      </c>
      <c r="P231" s="33" t="s">
        <v>1117</v>
      </c>
      <c r="Q231" s="29" t="s">
        <v>1150</v>
      </c>
      <c r="R231" s="33" t="s">
        <v>78</v>
      </c>
      <c r="S231" s="33">
        <v>30</v>
      </c>
      <c r="T231" s="34"/>
      <c r="U231" s="34"/>
      <c r="V231" s="35"/>
      <c r="W231" s="35"/>
      <c r="X231" s="40"/>
      <c r="Y231" s="40"/>
      <c r="Z231" s="38"/>
      <c r="AA231" s="34"/>
      <c r="AB231" s="34"/>
      <c r="AC231" s="69"/>
      <c r="AD231" s="69"/>
      <c r="AE231" s="69"/>
      <c r="AF231" s="69"/>
      <c r="AG231" s="69"/>
    </row>
    <row r="232" ht="409.5" spans="1:33">
      <c r="A232" s="33">
        <v>6</v>
      </c>
      <c r="B232" s="33" t="s">
        <v>117</v>
      </c>
      <c r="C232" s="33" t="s">
        <v>118</v>
      </c>
      <c r="D232" s="33" t="s">
        <v>361</v>
      </c>
      <c r="E232" s="33" t="s">
        <v>1148</v>
      </c>
      <c r="F232" s="33" t="s">
        <v>1149</v>
      </c>
      <c r="G232" s="33" t="s">
        <v>122</v>
      </c>
      <c r="H232" s="33" t="s">
        <v>123</v>
      </c>
      <c r="I232" s="33">
        <v>20</v>
      </c>
      <c r="J232" s="33">
        <v>117</v>
      </c>
      <c r="K232" s="29">
        <v>10</v>
      </c>
      <c r="L232" s="220">
        <v>45536</v>
      </c>
      <c r="M232" s="220">
        <v>45565</v>
      </c>
      <c r="N232" s="33" t="s">
        <v>124</v>
      </c>
      <c r="O232" s="33" t="s">
        <v>125</v>
      </c>
      <c r="P232" s="33" t="s">
        <v>1117</v>
      </c>
      <c r="Q232" s="29" t="s">
        <v>1150</v>
      </c>
      <c r="R232" s="33" t="s">
        <v>78</v>
      </c>
      <c r="S232" s="33">
        <v>30</v>
      </c>
      <c r="T232" s="290" t="s">
        <v>1151</v>
      </c>
      <c r="U232" s="291">
        <v>45483.4805555556</v>
      </c>
      <c r="V232" s="29"/>
      <c r="W232" s="29"/>
      <c r="X232" s="29"/>
      <c r="Y232" s="29"/>
      <c r="Z232" s="33"/>
      <c r="AA232" s="67" t="s">
        <v>1152</v>
      </c>
      <c r="AB232" s="69" t="s">
        <v>1149</v>
      </c>
      <c r="AC232" s="67" t="s">
        <v>1153</v>
      </c>
      <c r="AD232" s="67" t="s">
        <v>1154</v>
      </c>
      <c r="AE232" s="69"/>
      <c r="AF232" s="69" t="s">
        <v>132</v>
      </c>
      <c r="AG232" s="69" t="s">
        <v>138</v>
      </c>
    </row>
    <row r="233" ht="409.5" spans="1:33">
      <c r="A233" s="33">
        <v>7</v>
      </c>
      <c r="B233" s="33" t="s">
        <v>117</v>
      </c>
      <c r="C233" s="33" t="s">
        <v>118</v>
      </c>
      <c r="D233" s="33" t="s">
        <v>361</v>
      </c>
      <c r="E233" s="33" t="s">
        <v>1148</v>
      </c>
      <c r="F233" s="33" t="s">
        <v>1155</v>
      </c>
      <c r="G233" s="33" t="s">
        <v>122</v>
      </c>
      <c r="H233" s="33" t="s">
        <v>123</v>
      </c>
      <c r="I233" s="33">
        <v>20</v>
      </c>
      <c r="J233" s="33">
        <v>117</v>
      </c>
      <c r="K233" s="29">
        <v>10</v>
      </c>
      <c r="L233" s="220">
        <v>45444</v>
      </c>
      <c r="M233" s="220">
        <v>45473</v>
      </c>
      <c r="N233" s="33" t="s">
        <v>124</v>
      </c>
      <c r="O233" s="33" t="s">
        <v>125</v>
      </c>
      <c r="P233" s="33" t="s">
        <v>1117</v>
      </c>
      <c r="Q233" s="29" t="s">
        <v>1150</v>
      </c>
      <c r="R233" s="33" t="s">
        <v>78</v>
      </c>
      <c r="S233" s="33">
        <v>30</v>
      </c>
      <c r="T233" s="62" t="s">
        <v>1156</v>
      </c>
      <c r="U233" s="62">
        <v>45455.4763888889</v>
      </c>
      <c r="V233" s="35"/>
      <c r="W233" s="35"/>
      <c r="X233" s="40"/>
      <c r="Y233" s="40"/>
      <c r="Z233" s="38"/>
      <c r="AA233" s="34" t="s">
        <v>1157</v>
      </c>
      <c r="AB233" s="34" t="s">
        <v>1155</v>
      </c>
      <c r="AC233" s="67" t="s">
        <v>1158</v>
      </c>
      <c r="AD233" s="67" t="s">
        <v>1159</v>
      </c>
      <c r="AE233" s="69"/>
      <c r="AF233" s="69" t="s">
        <v>132</v>
      </c>
      <c r="AG233" s="67" t="s">
        <v>422</v>
      </c>
    </row>
    <row r="234" ht="409.5" spans="1:33">
      <c r="A234" s="33">
        <v>8</v>
      </c>
      <c r="B234" s="33" t="s">
        <v>117</v>
      </c>
      <c r="C234" s="33" t="s">
        <v>118</v>
      </c>
      <c r="D234" s="33" t="s">
        <v>361</v>
      </c>
      <c r="E234" s="33" t="s">
        <v>1148</v>
      </c>
      <c r="F234" s="33" t="s">
        <v>1155</v>
      </c>
      <c r="G234" s="33" t="s">
        <v>122</v>
      </c>
      <c r="H234" s="33" t="s">
        <v>123</v>
      </c>
      <c r="I234" s="33">
        <v>20</v>
      </c>
      <c r="J234" s="33">
        <v>117</v>
      </c>
      <c r="K234" s="29">
        <v>10</v>
      </c>
      <c r="L234" s="220">
        <v>45536</v>
      </c>
      <c r="M234" s="220">
        <v>45565</v>
      </c>
      <c r="N234" s="33" t="s">
        <v>124</v>
      </c>
      <c r="O234" s="33" t="s">
        <v>125</v>
      </c>
      <c r="P234" s="33" t="s">
        <v>1117</v>
      </c>
      <c r="Q234" s="29" t="s">
        <v>1150</v>
      </c>
      <c r="R234" s="33" t="s">
        <v>78</v>
      </c>
      <c r="S234" s="33">
        <v>30</v>
      </c>
      <c r="T234" s="290" t="s">
        <v>1160</v>
      </c>
      <c r="U234" s="291">
        <v>45495.6381944444</v>
      </c>
      <c r="V234" s="29"/>
      <c r="W234" s="29"/>
      <c r="X234" s="29"/>
      <c r="Y234" s="29"/>
      <c r="Z234" s="33"/>
      <c r="AA234" s="67" t="s">
        <v>1161</v>
      </c>
      <c r="AB234" s="69" t="s">
        <v>1155</v>
      </c>
      <c r="AC234" s="67" t="s">
        <v>1162</v>
      </c>
      <c r="AD234" s="67" t="s">
        <v>1163</v>
      </c>
      <c r="AE234" s="69"/>
      <c r="AF234" s="69" t="s">
        <v>132</v>
      </c>
      <c r="AG234" s="69" t="s">
        <v>138</v>
      </c>
    </row>
    <row r="235" ht="409.5" spans="1:33">
      <c r="A235" s="33">
        <v>9</v>
      </c>
      <c r="B235" s="33" t="s">
        <v>117</v>
      </c>
      <c r="C235" s="33" t="s">
        <v>118</v>
      </c>
      <c r="D235" s="33" t="s">
        <v>119</v>
      </c>
      <c r="E235" s="33" t="s">
        <v>120</v>
      </c>
      <c r="F235" s="33" t="s">
        <v>1164</v>
      </c>
      <c r="G235" s="33" t="s">
        <v>122</v>
      </c>
      <c r="H235" s="33" t="s">
        <v>123</v>
      </c>
      <c r="I235" s="33">
        <v>13</v>
      </c>
      <c r="J235" s="33">
        <v>42</v>
      </c>
      <c r="K235" s="29">
        <v>29</v>
      </c>
      <c r="L235" s="220">
        <v>45444</v>
      </c>
      <c r="M235" s="220">
        <v>45473</v>
      </c>
      <c r="N235" s="33" t="s">
        <v>124</v>
      </c>
      <c r="O235" s="33" t="s">
        <v>125</v>
      </c>
      <c r="P235" s="33" t="s">
        <v>1117</v>
      </c>
      <c r="Q235" s="29" t="s">
        <v>1165</v>
      </c>
      <c r="R235" s="33" t="s">
        <v>78</v>
      </c>
      <c r="S235" s="33">
        <v>42</v>
      </c>
      <c r="T235" s="62" t="s">
        <v>1166</v>
      </c>
      <c r="U235" s="62">
        <v>45300.5895833333</v>
      </c>
      <c r="V235" s="35"/>
      <c r="W235" s="35"/>
      <c r="X235" s="40"/>
      <c r="Y235" s="40"/>
      <c r="Z235" s="38"/>
      <c r="AA235" s="34" t="s">
        <v>1167</v>
      </c>
      <c r="AB235" s="34" t="s">
        <v>1164</v>
      </c>
      <c r="AC235" s="67" t="s">
        <v>1168</v>
      </c>
      <c r="AD235" s="67" t="s">
        <v>1169</v>
      </c>
      <c r="AE235" s="67"/>
      <c r="AF235" s="67" t="s">
        <v>132</v>
      </c>
      <c r="AG235" s="67" t="s">
        <v>133</v>
      </c>
    </row>
    <row r="236" ht="409.5" spans="1:33">
      <c r="A236" s="33">
        <v>10</v>
      </c>
      <c r="B236" s="33" t="s">
        <v>117</v>
      </c>
      <c r="C236" s="33" t="s">
        <v>118</v>
      </c>
      <c r="D236" s="33" t="s">
        <v>119</v>
      </c>
      <c r="E236" s="33" t="s">
        <v>120</v>
      </c>
      <c r="F236" s="33" t="s">
        <v>1164</v>
      </c>
      <c r="G236" s="33" t="s">
        <v>122</v>
      </c>
      <c r="H236" s="33" t="s">
        <v>123</v>
      </c>
      <c r="I236" s="33">
        <v>13</v>
      </c>
      <c r="J236" s="33">
        <v>42</v>
      </c>
      <c r="K236" s="29">
        <v>29</v>
      </c>
      <c r="L236" s="220">
        <v>45536</v>
      </c>
      <c r="M236" s="220">
        <v>45565</v>
      </c>
      <c r="N236" s="33" t="s">
        <v>124</v>
      </c>
      <c r="O236" s="33" t="s">
        <v>125</v>
      </c>
      <c r="P236" s="33" t="s">
        <v>1117</v>
      </c>
      <c r="Q236" s="29" t="s">
        <v>1165</v>
      </c>
      <c r="R236" s="33" t="s">
        <v>78</v>
      </c>
      <c r="S236" s="33">
        <v>42</v>
      </c>
      <c r="T236" s="290" t="s">
        <v>1170</v>
      </c>
      <c r="U236" s="274">
        <v>45503.339212963</v>
      </c>
      <c r="V236" s="35"/>
      <c r="W236" s="35"/>
      <c r="X236" s="40"/>
      <c r="Y236" s="40"/>
      <c r="Z236" s="27"/>
      <c r="AA236" s="67" t="s">
        <v>1171</v>
      </c>
      <c r="AB236" s="69" t="s">
        <v>1164</v>
      </c>
      <c r="AC236" s="67" t="s">
        <v>1172</v>
      </c>
      <c r="AD236" s="67" t="s">
        <v>1173</v>
      </c>
      <c r="AE236" s="69"/>
      <c r="AF236" s="69" t="s">
        <v>132</v>
      </c>
      <c r="AG236" s="69" t="s">
        <v>138</v>
      </c>
    </row>
    <row r="237" ht="409.5" spans="1:33">
      <c r="A237" s="33">
        <v>11</v>
      </c>
      <c r="B237" s="33" t="s">
        <v>117</v>
      </c>
      <c r="C237" s="33" t="s">
        <v>118</v>
      </c>
      <c r="D237" s="33" t="s">
        <v>119</v>
      </c>
      <c r="E237" s="33" t="s">
        <v>120</v>
      </c>
      <c r="F237" s="33" t="s">
        <v>1174</v>
      </c>
      <c r="G237" s="33" t="s">
        <v>122</v>
      </c>
      <c r="H237" s="33" t="s">
        <v>123</v>
      </c>
      <c r="I237" s="33">
        <v>15</v>
      </c>
      <c r="J237" s="33">
        <v>48</v>
      </c>
      <c r="K237" s="33">
        <v>30</v>
      </c>
      <c r="L237" s="220">
        <v>45444</v>
      </c>
      <c r="M237" s="220">
        <v>45473</v>
      </c>
      <c r="N237" s="33" t="s">
        <v>124</v>
      </c>
      <c r="O237" s="33" t="s">
        <v>125</v>
      </c>
      <c r="P237" s="33" t="s">
        <v>1117</v>
      </c>
      <c r="Q237" s="29" t="s">
        <v>1175</v>
      </c>
      <c r="R237" s="33" t="s">
        <v>78</v>
      </c>
      <c r="S237" s="33">
        <v>45</v>
      </c>
      <c r="T237" s="62" t="s">
        <v>1176</v>
      </c>
      <c r="U237" s="62">
        <v>45300.5895833333</v>
      </c>
      <c r="V237" s="35"/>
      <c r="W237" s="35"/>
      <c r="X237" s="40"/>
      <c r="Y237" s="40"/>
      <c r="Z237" s="38"/>
      <c r="AA237" s="34" t="s">
        <v>1177</v>
      </c>
      <c r="AB237" s="34" t="s">
        <v>1174</v>
      </c>
      <c r="AC237" s="67" t="s">
        <v>1178</v>
      </c>
      <c r="AD237" s="67" t="s">
        <v>1169</v>
      </c>
      <c r="AE237" s="67"/>
      <c r="AF237" s="67" t="s">
        <v>132</v>
      </c>
      <c r="AG237" s="67" t="s">
        <v>133</v>
      </c>
    </row>
    <row r="238" ht="409.5" spans="1:33">
      <c r="A238" s="33">
        <v>12</v>
      </c>
      <c r="B238" s="33" t="s">
        <v>117</v>
      </c>
      <c r="C238" s="33" t="s">
        <v>118</v>
      </c>
      <c r="D238" s="33" t="s">
        <v>119</v>
      </c>
      <c r="E238" s="33" t="s">
        <v>120</v>
      </c>
      <c r="F238" s="33" t="s">
        <v>1174</v>
      </c>
      <c r="G238" s="33" t="s">
        <v>122</v>
      </c>
      <c r="H238" s="33" t="s">
        <v>123</v>
      </c>
      <c r="I238" s="33">
        <v>15</v>
      </c>
      <c r="J238" s="33">
        <v>48</v>
      </c>
      <c r="K238" s="33">
        <v>30</v>
      </c>
      <c r="L238" s="220">
        <v>45536</v>
      </c>
      <c r="M238" s="220">
        <v>45565</v>
      </c>
      <c r="N238" s="33" t="s">
        <v>124</v>
      </c>
      <c r="O238" s="33" t="s">
        <v>125</v>
      </c>
      <c r="P238" s="33" t="s">
        <v>1117</v>
      </c>
      <c r="Q238" s="29" t="s">
        <v>1175</v>
      </c>
      <c r="R238" s="33" t="s">
        <v>78</v>
      </c>
      <c r="S238" s="33">
        <v>45</v>
      </c>
      <c r="T238" s="290" t="s">
        <v>1179</v>
      </c>
      <c r="U238" s="274">
        <v>45503.339212963</v>
      </c>
      <c r="V238" s="35"/>
      <c r="W238" s="35"/>
      <c r="X238" s="40"/>
      <c r="Y238" s="40"/>
      <c r="Z238" s="27"/>
      <c r="AA238" s="67" t="s">
        <v>1180</v>
      </c>
      <c r="AB238" s="69" t="s">
        <v>1174</v>
      </c>
      <c r="AC238" s="67" t="s">
        <v>1181</v>
      </c>
      <c r="AD238" s="67" t="s">
        <v>1182</v>
      </c>
      <c r="AE238" s="69"/>
      <c r="AF238" s="69" t="s">
        <v>132</v>
      </c>
      <c r="AG238" s="69" t="s">
        <v>138</v>
      </c>
    </row>
    <row r="239" ht="409.5" spans="1:33">
      <c r="A239" s="33">
        <v>13</v>
      </c>
      <c r="B239" s="33" t="s">
        <v>117</v>
      </c>
      <c r="C239" s="33" t="s">
        <v>118</v>
      </c>
      <c r="D239" s="33" t="s">
        <v>145</v>
      </c>
      <c r="E239" s="33" t="s">
        <v>146</v>
      </c>
      <c r="F239" s="33" t="s">
        <v>1183</v>
      </c>
      <c r="G239" s="33" t="s">
        <v>122</v>
      </c>
      <c r="H239" s="33" t="s">
        <v>123</v>
      </c>
      <c r="I239" s="33">
        <v>30</v>
      </c>
      <c r="J239" s="33">
        <v>103</v>
      </c>
      <c r="K239" s="33">
        <v>37</v>
      </c>
      <c r="L239" s="220">
        <v>45444</v>
      </c>
      <c r="M239" s="220">
        <v>45473</v>
      </c>
      <c r="N239" s="33" t="s">
        <v>124</v>
      </c>
      <c r="O239" s="33" t="s">
        <v>125</v>
      </c>
      <c r="P239" s="33" t="s">
        <v>1117</v>
      </c>
      <c r="Q239" s="29" t="s">
        <v>1184</v>
      </c>
      <c r="R239" s="33" t="s">
        <v>78</v>
      </c>
      <c r="S239" s="33">
        <v>67</v>
      </c>
      <c r="T239" s="62" t="s">
        <v>1185</v>
      </c>
      <c r="U239" s="62">
        <v>45317.5131944444</v>
      </c>
      <c r="V239" s="35"/>
      <c r="W239" s="35"/>
      <c r="X239" s="40"/>
      <c r="Y239" s="40"/>
      <c r="Z239" s="38"/>
      <c r="AA239" s="34" t="s">
        <v>1186</v>
      </c>
      <c r="AB239" s="34" t="s">
        <v>1183</v>
      </c>
      <c r="AC239" s="67" t="s">
        <v>1187</v>
      </c>
      <c r="AD239" s="67" t="s">
        <v>1188</v>
      </c>
      <c r="AE239" s="69"/>
      <c r="AF239" s="69" t="s">
        <v>132</v>
      </c>
      <c r="AG239" s="67" t="s">
        <v>133</v>
      </c>
    </row>
    <row r="240" ht="409.5" spans="1:33">
      <c r="A240" s="33">
        <v>14</v>
      </c>
      <c r="B240" s="33" t="s">
        <v>117</v>
      </c>
      <c r="C240" s="33" t="s">
        <v>118</v>
      </c>
      <c r="D240" s="33" t="s">
        <v>145</v>
      </c>
      <c r="E240" s="33" t="s">
        <v>250</v>
      </c>
      <c r="F240" s="33" t="s">
        <v>1189</v>
      </c>
      <c r="G240" s="33" t="s">
        <v>122</v>
      </c>
      <c r="H240" s="33" t="s">
        <v>123</v>
      </c>
      <c r="I240" s="33">
        <v>6</v>
      </c>
      <c r="J240" s="33">
        <v>14</v>
      </c>
      <c r="K240" s="29">
        <v>13</v>
      </c>
      <c r="L240" s="220">
        <v>45444</v>
      </c>
      <c r="M240" s="220">
        <v>45473</v>
      </c>
      <c r="N240" s="33" t="s">
        <v>124</v>
      </c>
      <c r="O240" s="33" t="s">
        <v>125</v>
      </c>
      <c r="P240" s="33" t="s">
        <v>1117</v>
      </c>
      <c r="Q240" s="29" t="s">
        <v>1184</v>
      </c>
      <c r="R240" s="33" t="s">
        <v>78</v>
      </c>
      <c r="S240" s="33">
        <v>19</v>
      </c>
      <c r="T240" s="62" t="s">
        <v>1190</v>
      </c>
      <c r="U240" s="62">
        <v>45313.5277777778</v>
      </c>
      <c r="V240" s="35"/>
      <c r="W240" s="35"/>
      <c r="X240" s="40"/>
      <c r="Y240" s="40"/>
      <c r="Z240" s="38"/>
      <c r="AA240" s="34" t="s">
        <v>1191</v>
      </c>
      <c r="AB240" s="34" t="s">
        <v>1189</v>
      </c>
      <c r="AC240" s="67" t="s">
        <v>1192</v>
      </c>
      <c r="AD240" s="67" t="s">
        <v>1193</v>
      </c>
      <c r="AE240" s="69"/>
      <c r="AF240" s="69" t="s">
        <v>132</v>
      </c>
      <c r="AG240" s="67" t="s">
        <v>133</v>
      </c>
    </row>
    <row r="241" ht="409.5" spans="1:33">
      <c r="A241" s="33">
        <v>15</v>
      </c>
      <c r="B241" s="33" t="s">
        <v>117</v>
      </c>
      <c r="C241" s="33" t="s">
        <v>118</v>
      </c>
      <c r="D241" s="33" t="s">
        <v>145</v>
      </c>
      <c r="E241" s="33" t="s">
        <v>250</v>
      </c>
      <c r="F241" s="33" t="s">
        <v>1194</v>
      </c>
      <c r="G241" s="33" t="s">
        <v>122</v>
      </c>
      <c r="H241" s="33" t="s">
        <v>123</v>
      </c>
      <c r="I241" s="33">
        <v>11</v>
      </c>
      <c r="J241" s="33">
        <v>34</v>
      </c>
      <c r="K241" s="33">
        <v>10</v>
      </c>
      <c r="L241" s="220">
        <v>45444</v>
      </c>
      <c r="M241" s="220">
        <v>45473</v>
      </c>
      <c r="N241" s="33" t="s">
        <v>124</v>
      </c>
      <c r="O241" s="33" t="s">
        <v>125</v>
      </c>
      <c r="P241" s="33" t="s">
        <v>1117</v>
      </c>
      <c r="Q241" s="29" t="s">
        <v>1184</v>
      </c>
      <c r="R241" s="33" t="s">
        <v>78</v>
      </c>
      <c r="S241" s="33">
        <v>21</v>
      </c>
      <c r="T241" s="62" t="s">
        <v>1195</v>
      </c>
      <c r="U241" s="62">
        <v>45313.5277777778</v>
      </c>
      <c r="V241" s="35"/>
      <c r="W241" s="35"/>
      <c r="X241" s="40"/>
      <c r="Y241" s="40"/>
      <c r="Z241" s="38"/>
      <c r="AA241" s="34" t="s">
        <v>1196</v>
      </c>
      <c r="AB241" s="34" t="s">
        <v>1194</v>
      </c>
      <c r="AC241" s="67" t="s">
        <v>1197</v>
      </c>
      <c r="AD241" s="67" t="s">
        <v>1198</v>
      </c>
      <c r="AE241" s="69"/>
      <c r="AF241" s="69" t="s">
        <v>132</v>
      </c>
      <c r="AG241" s="67" t="s">
        <v>133</v>
      </c>
    </row>
    <row r="242" ht="409.5" spans="1:33">
      <c r="A242" s="33">
        <v>16</v>
      </c>
      <c r="B242" s="33" t="s">
        <v>117</v>
      </c>
      <c r="C242" s="33" t="s">
        <v>118</v>
      </c>
      <c r="D242" s="33" t="s">
        <v>145</v>
      </c>
      <c r="E242" s="33" t="s">
        <v>146</v>
      </c>
      <c r="F242" s="33" t="s">
        <v>1199</v>
      </c>
      <c r="G242" s="33" t="s">
        <v>122</v>
      </c>
      <c r="H242" s="33" t="s">
        <v>123</v>
      </c>
      <c r="I242" s="33">
        <v>24</v>
      </c>
      <c r="J242" s="33">
        <v>0</v>
      </c>
      <c r="K242" s="33">
        <v>2</v>
      </c>
      <c r="L242" s="220">
        <v>45444</v>
      </c>
      <c r="M242" s="220">
        <v>45473</v>
      </c>
      <c r="N242" s="33" t="s">
        <v>124</v>
      </c>
      <c r="O242" s="33" t="s">
        <v>125</v>
      </c>
      <c r="P242" s="33" t="s">
        <v>1117</v>
      </c>
      <c r="Q242" s="29" t="s">
        <v>1184</v>
      </c>
      <c r="R242" s="33" t="s">
        <v>78</v>
      </c>
      <c r="S242" s="33">
        <v>26</v>
      </c>
      <c r="T242" s="62" t="s">
        <v>1200</v>
      </c>
      <c r="U242" s="62">
        <v>45382.7291666667</v>
      </c>
      <c r="V242" s="35"/>
      <c r="W242" s="35"/>
      <c r="X242" s="40"/>
      <c r="Y242" s="40"/>
      <c r="Z242" s="38"/>
      <c r="AA242" s="34" t="s">
        <v>1201</v>
      </c>
      <c r="AB242" s="34" t="s">
        <v>1199</v>
      </c>
      <c r="AC242" s="67" t="s">
        <v>1202</v>
      </c>
      <c r="AD242" s="67" t="s">
        <v>1203</v>
      </c>
      <c r="AE242" s="69"/>
      <c r="AF242" s="69" t="s">
        <v>132</v>
      </c>
      <c r="AG242" s="67" t="s">
        <v>159</v>
      </c>
    </row>
    <row r="243" ht="409.5" spans="1:33">
      <c r="A243" s="33">
        <v>17</v>
      </c>
      <c r="B243" s="33" t="s">
        <v>117</v>
      </c>
      <c r="C243" s="33" t="s">
        <v>118</v>
      </c>
      <c r="D243" s="33" t="s">
        <v>145</v>
      </c>
      <c r="E243" s="33" t="s">
        <v>250</v>
      </c>
      <c r="F243" s="33" t="s">
        <v>1204</v>
      </c>
      <c r="G243" s="33" t="s">
        <v>122</v>
      </c>
      <c r="H243" s="33" t="s">
        <v>123</v>
      </c>
      <c r="I243" s="33">
        <v>20</v>
      </c>
      <c r="J243" s="33">
        <v>97</v>
      </c>
      <c r="K243" s="29">
        <v>44</v>
      </c>
      <c r="L243" s="220">
        <v>45444</v>
      </c>
      <c r="M243" s="220">
        <v>45473</v>
      </c>
      <c r="N243" s="33" t="s">
        <v>124</v>
      </c>
      <c r="O243" s="33" t="s">
        <v>125</v>
      </c>
      <c r="P243" s="33" t="s">
        <v>1117</v>
      </c>
      <c r="Q243" s="29" t="s">
        <v>1205</v>
      </c>
      <c r="R243" s="33" t="s">
        <v>78</v>
      </c>
      <c r="S243" s="33">
        <v>64</v>
      </c>
      <c r="T243" s="62" t="s">
        <v>1206</v>
      </c>
      <c r="U243" s="62">
        <v>45321.5326388889</v>
      </c>
      <c r="V243" s="35"/>
      <c r="W243" s="35"/>
      <c r="X243" s="40"/>
      <c r="Y243" s="40"/>
      <c r="Z243" s="38"/>
      <c r="AA243" s="34" t="s">
        <v>1207</v>
      </c>
      <c r="AB243" s="34" t="s">
        <v>1204</v>
      </c>
      <c r="AC243" s="67" t="s">
        <v>1208</v>
      </c>
      <c r="AD243" s="67" t="s">
        <v>1209</v>
      </c>
      <c r="AE243" s="69"/>
      <c r="AF243" s="69" t="s">
        <v>132</v>
      </c>
      <c r="AG243" s="67" t="s">
        <v>133</v>
      </c>
    </row>
    <row r="244" ht="409.5" spans="1:33">
      <c r="A244" s="33">
        <v>19</v>
      </c>
      <c r="B244" s="33" t="s">
        <v>117</v>
      </c>
      <c r="C244" s="33" t="s">
        <v>118</v>
      </c>
      <c r="D244" s="33" t="s">
        <v>145</v>
      </c>
      <c r="E244" s="33" t="s">
        <v>250</v>
      </c>
      <c r="F244" s="33" t="s">
        <v>1210</v>
      </c>
      <c r="G244" s="33" t="s">
        <v>122</v>
      </c>
      <c r="H244" s="33" t="s">
        <v>123</v>
      </c>
      <c r="I244" s="33">
        <v>0</v>
      </c>
      <c r="J244" s="33">
        <v>0</v>
      </c>
      <c r="K244" s="33">
        <v>3</v>
      </c>
      <c r="L244" s="220">
        <v>45444</v>
      </c>
      <c r="M244" s="220">
        <v>45473</v>
      </c>
      <c r="N244" s="33" t="s">
        <v>124</v>
      </c>
      <c r="O244" s="33" t="s">
        <v>125</v>
      </c>
      <c r="P244" s="33" t="s">
        <v>1117</v>
      </c>
      <c r="Q244" s="29" t="s">
        <v>1205</v>
      </c>
      <c r="R244" s="33" t="s">
        <v>78</v>
      </c>
      <c r="S244" s="33">
        <v>3</v>
      </c>
      <c r="T244" s="62" t="s">
        <v>1211</v>
      </c>
      <c r="U244" s="62">
        <v>45382.7291666667</v>
      </c>
      <c r="V244" s="35"/>
      <c r="W244" s="35"/>
      <c r="X244" s="40"/>
      <c r="Y244" s="40"/>
      <c r="Z244" s="38"/>
      <c r="AA244" s="34" t="s">
        <v>1212</v>
      </c>
      <c r="AB244" s="34" t="s">
        <v>1210</v>
      </c>
      <c r="AC244" s="67" t="s">
        <v>1213</v>
      </c>
      <c r="AD244" s="67" t="s">
        <v>1214</v>
      </c>
      <c r="AE244" s="69"/>
      <c r="AF244" s="69" t="s">
        <v>132</v>
      </c>
      <c r="AG244" s="67" t="s">
        <v>159</v>
      </c>
    </row>
    <row r="245" ht="409.5" spans="1:33">
      <c r="A245" s="33">
        <v>21</v>
      </c>
      <c r="B245" s="33" t="s">
        <v>117</v>
      </c>
      <c r="C245" s="33" t="s">
        <v>118</v>
      </c>
      <c r="D245" s="33" t="s">
        <v>145</v>
      </c>
      <c r="E245" s="33" t="s">
        <v>250</v>
      </c>
      <c r="F245" s="33" t="s">
        <v>1215</v>
      </c>
      <c r="G245" s="33" t="s">
        <v>122</v>
      </c>
      <c r="H245" s="33" t="s">
        <v>123</v>
      </c>
      <c r="I245" s="33">
        <v>29</v>
      </c>
      <c r="J245" s="33">
        <v>132</v>
      </c>
      <c r="K245" s="33">
        <v>45</v>
      </c>
      <c r="L245" s="220">
        <v>45444</v>
      </c>
      <c r="M245" s="220">
        <v>45473</v>
      </c>
      <c r="N245" s="33" t="s">
        <v>124</v>
      </c>
      <c r="O245" s="33" t="s">
        <v>125</v>
      </c>
      <c r="P245" s="33" t="s">
        <v>1117</v>
      </c>
      <c r="Q245" s="29" t="s">
        <v>1205</v>
      </c>
      <c r="R245" s="33" t="s">
        <v>78</v>
      </c>
      <c r="S245" s="33">
        <v>74</v>
      </c>
      <c r="T245" s="62" t="s">
        <v>1216</v>
      </c>
      <c r="U245" s="62">
        <v>45321.5326388889</v>
      </c>
      <c r="V245" s="35"/>
      <c r="W245" s="35"/>
      <c r="X245" s="40"/>
      <c r="Y245" s="40"/>
      <c r="Z245" s="38"/>
      <c r="AA245" s="34" t="s">
        <v>1217</v>
      </c>
      <c r="AB245" s="34" t="s">
        <v>1215</v>
      </c>
      <c r="AC245" s="67" t="s">
        <v>1218</v>
      </c>
      <c r="AD245" s="67" t="s">
        <v>1219</v>
      </c>
      <c r="AE245" s="69"/>
      <c r="AF245" s="69" t="s">
        <v>132</v>
      </c>
      <c r="AG245" s="67" t="s">
        <v>133</v>
      </c>
    </row>
    <row r="246" ht="409.5" spans="1:33">
      <c r="A246" s="33">
        <v>22</v>
      </c>
      <c r="B246" s="33" t="s">
        <v>117</v>
      </c>
      <c r="C246" s="33" t="s">
        <v>118</v>
      </c>
      <c r="D246" s="33" t="s">
        <v>145</v>
      </c>
      <c r="E246" s="33" t="s">
        <v>250</v>
      </c>
      <c r="F246" s="33" t="s">
        <v>1220</v>
      </c>
      <c r="G246" s="33" t="s">
        <v>122</v>
      </c>
      <c r="H246" s="33" t="s">
        <v>123</v>
      </c>
      <c r="I246" s="33">
        <v>0</v>
      </c>
      <c r="J246" s="33">
        <v>0</v>
      </c>
      <c r="K246" s="33">
        <v>3</v>
      </c>
      <c r="L246" s="220">
        <v>45444</v>
      </c>
      <c r="M246" s="220">
        <v>45473</v>
      </c>
      <c r="N246" s="33" t="s">
        <v>124</v>
      </c>
      <c r="O246" s="33" t="s">
        <v>125</v>
      </c>
      <c r="P246" s="33" t="s">
        <v>1117</v>
      </c>
      <c r="Q246" s="29" t="s">
        <v>1205</v>
      </c>
      <c r="R246" s="33" t="s">
        <v>78</v>
      </c>
      <c r="S246" s="33">
        <v>3</v>
      </c>
      <c r="T246" s="62" t="s">
        <v>1221</v>
      </c>
      <c r="U246" s="62">
        <v>45382.7291666667</v>
      </c>
      <c r="V246" s="35"/>
      <c r="W246" s="35"/>
      <c r="X246" s="40"/>
      <c r="Y246" s="40"/>
      <c r="Z246" s="38"/>
      <c r="AA246" s="34" t="s">
        <v>1222</v>
      </c>
      <c r="AB246" s="34" t="s">
        <v>1220</v>
      </c>
      <c r="AC246" s="67" t="s">
        <v>1223</v>
      </c>
      <c r="AD246" s="67" t="s">
        <v>1214</v>
      </c>
      <c r="AE246" s="69"/>
      <c r="AF246" s="69" t="s">
        <v>132</v>
      </c>
      <c r="AG246" s="67" t="s">
        <v>159</v>
      </c>
    </row>
    <row r="247" ht="409.5" spans="1:33">
      <c r="A247" s="33">
        <v>28</v>
      </c>
      <c r="B247" s="33" t="s">
        <v>117</v>
      </c>
      <c r="C247" s="33" t="s">
        <v>118</v>
      </c>
      <c r="D247" s="33" t="s">
        <v>145</v>
      </c>
      <c r="E247" s="33" t="s">
        <v>1148</v>
      </c>
      <c r="F247" s="33" t="s">
        <v>1224</v>
      </c>
      <c r="G247" s="33" t="s">
        <v>122</v>
      </c>
      <c r="H247" s="33" t="s">
        <v>123</v>
      </c>
      <c r="I247" s="33">
        <v>52</v>
      </c>
      <c r="J247" s="33">
        <v>216</v>
      </c>
      <c r="K247" s="33">
        <v>54</v>
      </c>
      <c r="L247" s="220">
        <v>45444</v>
      </c>
      <c r="M247" s="220">
        <v>45473</v>
      </c>
      <c r="N247" s="33" t="s">
        <v>124</v>
      </c>
      <c r="O247" s="33" t="s">
        <v>125</v>
      </c>
      <c r="P247" s="33" t="s">
        <v>1117</v>
      </c>
      <c r="Q247" s="29" t="s">
        <v>1225</v>
      </c>
      <c r="R247" s="33" t="s">
        <v>78</v>
      </c>
      <c r="S247" s="33">
        <v>106</v>
      </c>
      <c r="T247" s="62" t="s">
        <v>1226</v>
      </c>
      <c r="U247" s="62">
        <v>45468.5180555556</v>
      </c>
      <c r="V247" s="35"/>
      <c r="W247" s="35"/>
      <c r="X247" s="40"/>
      <c r="Y247" s="40"/>
      <c r="Z247" s="38"/>
      <c r="AA247" s="34" t="s">
        <v>1227</v>
      </c>
      <c r="AB247" s="34" t="s">
        <v>1224</v>
      </c>
      <c r="AC247" s="67" t="s">
        <v>1228</v>
      </c>
      <c r="AD247" s="67" t="s">
        <v>1229</v>
      </c>
      <c r="AE247" s="69"/>
      <c r="AF247" s="69" t="s">
        <v>132</v>
      </c>
      <c r="AG247" s="67" t="s">
        <v>422</v>
      </c>
    </row>
    <row r="248" ht="409.5" spans="1:33">
      <c r="A248" s="33">
        <v>29</v>
      </c>
      <c r="B248" s="33" t="s">
        <v>117</v>
      </c>
      <c r="C248" s="33" t="s">
        <v>118</v>
      </c>
      <c r="D248" s="33" t="s">
        <v>145</v>
      </c>
      <c r="E248" s="33" t="s">
        <v>1148</v>
      </c>
      <c r="F248" s="33" t="s">
        <v>1224</v>
      </c>
      <c r="G248" s="33" t="s">
        <v>122</v>
      </c>
      <c r="H248" s="33" t="s">
        <v>123</v>
      </c>
      <c r="I248" s="33">
        <v>52</v>
      </c>
      <c r="J248" s="33">
        <v>216</v>
      </c>
      <c r="K248" s="33">
        <v>54</v>
      </c>
      <c r="L248" s="220">
        <v>45536</v>
      </c>
      <c r="M248" s="220">
        <v>45565</v>
      </c>
      <c r="N248" s="33" t="s">
        <v>124</v>
      </c>
      <c r="O248" s="33" t="s">
        <v>125</v>
      </c>
      <c r="P248" s="33" t="s">
        <v>1117</v>
      </c>
      <c r="Q248" s="29" t="s">
        <v>1225</v>
      </c>
      <c r="R248" s="33" t="s">
        <v>78</v>
      </c>
      <c r="S248" s="33">
        <v>106</v>
      </c>
      <c r="T248" s="290" t="s">
        <v>1230</v>
      </c>
      <c r="U248" s="291">
        <v>45495.4645833333</v>
      </c>
      <c r="V248" s="29"/>
      <c r="W248" s="29"/>
      <c r="X248" s="29"/>
      <c r="Y248" s="29"/>
      <c r="Z248" s="33"/>
      <c r="AA248" s="67" t="s">
        <v>1231</v>
      </c>
      <c r="AB248" s="69" t="s">
        <v>1224</v>
      </c>
      <c r="AC248" s="67" t="s">
        <v>1232</v>
      </c>
      <c r="AD248" s="67" t="s">
        <v>1233</v>
      </c>
      <c r="AE248" s="69"/>
      <c r="AF248" s="69" t="s">
        <v>132</v>
      </c>
      <c r="AG248" s="69" t="s">
        <v>138</v>
      </c>
    </row>
    <row r="249" ht="378" spans="1:33">
      <c r="A249" s="33">
        <v>30</v>
      </c>
      <c r="B249" s="33" t="s">
        <v>117</v>
      </c>
      <c r="C249" s="33" t="s">
        <v>118</v>
      </c>
      <c r="D249" s="33" t="s">
        <v>145</v>
      </c>
      <c r="E249" s="33" t="s">
        <v>1148</v>
      </c>
      <c r="F249" s="33" t="s">
        <v>1234</v>
      </c>
      <c r="G249" s="33" t="s">
        <v>122</v>
      </c>
      <c r="H249" s="33" t="s">
        <v>123</v>
      </c>
      <c r="I249" s="33">
        <v>38</v>
      </c>
      <c r="J249" s="33">
        <v>114</v>
      </c>
      <c r="K249" s="33">
        <v>15</v>
      </c>
      <c r="L249" s="220">
        <v>45444</v>
      </c>
      <c r="M249" s="220">
        <v>45473</v>
      </c>
      <c r="N249" s="33" t="s">
        <v>124</v>
      </c>
      <c r="O249" s="33" t="s">
        <v>125</v>
      </c>
      <c r="P249" s="33" t="s">
        <v>1117</v>
      </c>
      <c r="Q249" s="29" t="s">
        <v>1235</v>
      </c>
      <c r="R249" s="33" t="s">
        <v>78</v>
      </c>
      <c r="S249" s="33">
        <v>53</v>
      </c>
      <c r="T249" s="62" t="s">
        <v>1236</v>
      </c>
      <c r="U249" s="62">
        <v>45468.5215277778</v>
      </c>
      <c r="V249" s="35"/>
      <c r="W249" s="35"/>
      <c r="X249" s="40"/>
      <c r="Y249" s="40"/>
      <c r="Z249" s="38"/>
      <c r="AA249" s="34" t="s">
        <v>1237</v>
      </c>
      <c r="AB249" s="34" t="s">
        <v>1238</v>
      </c>
      <c r="AC249" s="67" t="s">
        <v>1239</v>
      </c>
      <c r="AD249" s="67" t="s">
        <v>1240</v>
      </c>
      <c r="AE249" s="69"/>
      <c r="AF249" s="69" t="s">
        <v>132</v>
      </c>
      <c r="AG249" s="67" t="s">
        <v>422</v>
      </c>
    </row>
    <row r="250" ht="24" spans="1:33">
      <c r="A250" s="33">
        <v>31</v>
      </c>
      <c r="B250" s="33" t="s">
        <v>117</v>
      </c>
      <c r="C250" s="33" t="s">
        <v>118</v>
      </c>
      <c r="D250" s="33" t="s">
        <v>145</v>
      </c>
      <c r="E250" s="33" t="s">
        <v>1148</v>
      </c>
      <c r="F250" s="33" t="s">
        <v>1234</v>
      </c>
      <c r="G250" s="33" t="s">
        <v>122</v>
      </c>
      <c r="H250" s="33" t="s">
        <v>123</v>
      </c>
      <c r="I250" s="33">
        <v>38</v>
      </c>
      <c r="J250" s="33">
        <v>114</v>
      </c>
      <c r="K250" s="33">
        <v>15</v>
      </c>
      <c r="L250" s="220">
        <v>45536</v>
      </c>
      <c r="M250" s="220">
        <v>45565</v>
      </c>
      <c r="N250" s="33" t="s">
        <v>124</v>
      </c>
      <c r="O250" s="33" t="s">
        <v>125</v>
      </c>
      <c r="P250" s="33" t="s">
        <v>1117</v>
      </c>
      <c r="Q250" s="29" t="s">
        <v>1235</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1148</v>
      </c>
      <c r="F251" s="33" t="s">
        <v>1241</v>
      </c>
      <c r="G251" s="33" t="s">
        <v>122</v>
      </c>
      <c r="H251" s="33" t="s">
        <v>123</v>
      </c>
      <c r="I251" s="33">
        <v>5</v>
      </c>
      <c r="J251" s="33">
        <v>15</v>
      </c>
      <c r="K251" s="33">
        <v>18</v>
      </c>
      <c r="L251" s="220">
        <v>45444</v>
      </c>
      <c r="M251" s="220">
        <v>45473</v>
      </c>
      <c r="N251" s="33" t="s">
        <v>124</v>
      </c>
      <c r="O251" s="33" t="s">
        <v>125</v>
      </c>
      <c r="P251" s="33" t="s">
        <v>1117</v>
      </c>
      <c r="Q251" s="29" t="s">
        <v>1150</v>
      </c>
      <c r="R251" s="33" t="s">
        <v>78</v>
      </c>
      <c r="S251" s="33">
        <v>23</v>
      </c>
      <c r="T251" s="62" t="s">
        <v>1242</v>
      </c>
      <c r="U251" s="62">
        <v>45455.4763888889</v>
      </c>
      <c r="V251" s="35"/>
      <c r="W251" s="35"/>
      <c r="X251" s="40"/>
      <c r="Y251" s="40"/>
      <c r="Z251" s="38"/>
      <c r="AA251" s="34" t="s">
        <v>1243</v>
      </c>
      <c r="AB251" s="34" t="s">
        <v>1241</v>
      </c>
      <c r="AC251" s="67" t="s">
        <v>1244</v>
      </c>
      <c r="AD251" s="67" t="s">
        <v>1245</v>
      </c>
      <c r="AE251" s="69"/>
      <c r="AF251" s="69" t="s">
        <v>132</v>
      </c>
      <c r="AG251" s="67" t="s">
        <v>422</v>
      </c>
    </row>
    <row r="252" ht="24" spans="1:33">
      <c r="A252" s="33">
        <v>33</v>
      </c>
      <c r="B252" s="33" t="s">
        <v>117</v>
      </c>
      <c r="C252" s="33" t="s">
        <v>118</v>
      </c>
      <c r="D252" s="33" t="s">
        <v>145</v>
      </c>
      <c r="E252" s="33" t="s">
        <v>1148</v>
      </c>
      <c r="F252" s="33" t="s">
        <v>1241</v>
      </c>
      <c r="G252" s="33" t="s">
        <v>122</v>
      </c>
      <c r="H252" s="33" t="s">
        <v>123</v>
      </c>
      <c r="I252" s="33">
        <v>5</v>
      </c>
      <c r="J252" s="33">
        <v>15</v>
      </c>
      <c r="K252" s="33">
        <v>18</v>
      </c>
      <c r="L252" s="220">
        <v>45536</v>
      </c>
      <c r="M252" s="220">
        <v>45565</v>
      </c>
      <c r="N252" s="33" t="s">
        <v>124</v>
      </c>
      <c r="O252" s="33" t="s">
        <v>125</v>
      </c>
      <c r="P252" s="33" t="s">
        <v>1117</v>
      </c>
      <c r="Q252" s="29" t="s">
        <v>1150</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250</v>
      </c>
      <c r="F253" s="33" t="s">
        <v>1246</v>
      </c>
      <c r="G253" s="33" t="s">
        <v>122</v>
      </c>
      <c r="H253" s="33" t="s">
        <v>123</v>
      </c>
      <c r="I253" s="33">
        <v>2</v>
      </c>
      <c r="J253" s="33">
        <v>7</v>
      </c>
      <c r="K253" s="33">
        <v>2</v>
      </c>
      <c r="L253" s="220">
        <v>45444</v>
      </c>
      <c r="M253" s="220">
        <v>45473</v>
      </c>
      <c r="N253" s="33" t="s">
        <v>124</v>
      </c>
      <c r="O253" s="33" t="s">
        <v>125</v>
      </c>
      <c r="P253" s="33" t="s">
        <v>1117</v>
      </c>
      <c r="Q253" s="29" t="s">
        <v>1184</v>
      </c>
      <c r="R253" s="33" t="s">
        <v>78</v>
      </c>
      <c r="S253" s="33">
        <v>4</v>
      </c>
      <c r="T253" s="62" t="s">
        <v>1247</v>
      </c>
      <c r="U253" s="62">
        <v>45317.5131944444</v>
      </c>
      <c r="V253" s="35"/>
      <c r="W253" s="35"/>
      <c r="X253" s="40"/>
      <c r="Y253" s="40"/>
      <c r="Z253" s="38"/>
      <c r="AA253" s="34" t="s">
        <v>1248</v>
      </c>
      <c r="AB253" s="34" t="s">
        <v>1246</v>
      </c>
      <c r="AC253" s="67" t="s">
        <v>1249</v>
      </c>
      <c r="AD253" s="67" t="s">
        <v>1250</v>
      </c>
      <c r="AE253" s="69"/>
      <c r="AF253" s="69" t="s">
        <v>132</v>
      </c>
      <c r="AG253" s="67" t="s">
        <v>133</v>
      </c>
    </row>
    <row r="254" ht="409.5" spans="1:33">
      <c r="A254" s="33">
        <v>35</v>
      </c>
      <c r="B254" s="33" t="s">
        <v>117</v>
      </c>
      <c r="C254" s="33" t="s">
        <v>118</v>
      </c>
      <c r="D254" s="33" t="s">
        <v>145</v>
      </c>
      <c r="E254" s="33" t="s">
        <v>250</v>
      </c>
      <c r="F254" s="33" t="s">
        <v>1251</v>
      </c>
      <c r="G254" s="33" t="s">
        <v>122</v>
      </c>
      <c r="H254" s="33" t="s">
        <v>123</v>
      </c>
      <c r="I254" s="33">
        <v>2</v>
      </c>
      <c r="J254" s="33">
        <v>12</v>
      </c>
      <c r="K254" s="33">
        <v>8</v>
      </c>
      <c r="L254" s="220">
        <v>45444</v>
      </c>
      <c r="M254" s="220">
        <v>45473</v>
      </c>
      <c r="N254" s="33" t="s">
        <v>124</v>
      </c>
      <c r="O254" s="33" t="s">
        <v>125</v>
      </c>
      <c r="P254" s="33" t="s">
        <v>1117</v>
      </c>
      <c r="Q254" s="29" t="s">
        <v>1184</v>
      </c>
      <c r="R254" s="33" t="s">
        <v>78</v>
      </c>
      <c r="S254" s="33">
        <v>10</v>
      </c>
      <c r="T254" s="62" t="s">
        <v>1252</v>
      </c>
      <c r="U254" s="62">
        <v>45317.5131944444</v>
      </c>
      <c r="V254" s="35"/>
      <c r="W254" s="35"/>
      <c r="X254" s="40"/>
      <c r="Y254" s="40"/>
      <c r="Z254" s="38"/>
      <c r="AA254" s="34" t="s">
        <v>1253</v>
      </c>
      <c r="AB254" s="34" t="s">
        <v>1251</v>
      </c>
      <c r="AC254" s="67" t="s">
        <v>1254</v>
      </c>
      <c r="AD254" s="67" t="s">
        <v>1250</v>
      </c>
      <c r="AE254" s="69"/>
      <c r="AF254" s="69" t="s">
        <v>132</v>
      </c>
      <c r="AG254" s="67" t="s">
        <v>133</v>
      </c>
    </row>
    <row r="255" ht="409.5" spans="1:33">
      <c r="A255" s="33">
        <v>36</v>
      </c>
      <c r="B255" s="33" t="s">
        <v>117</v>
      </c>
      <c r="C255" s="33" t="s">
        <v>118</v>
      </c>
      <c r="D255" s="33" t="s">
        <v>145</v>
      </c>
      <c r="E255" s="33" t="s">
        <v>250</v>
      </c>
      <c r="F255" s="33" t="s">
        <v>1255</v>
      </c>
      <c r="G255" s="33" t="s">
        <v>122</v>
      </c>
      <c r="H255" s="33" t="s">
        <v>123</v>
      </c>
      <c r="I255" s="33">
        <v>25</v>
      </c>
      <c r="J255" s="33">
        <v>71</v>
      </c>
      <c r="K255" s="33">
        <v>45</v>
      </c>
      <c r="L255" s="220">
        <v>45444</v>
      </c>
      <c r="M255" s="220">
        <v>45473</v>
      </c>
      <c r="N255" s="33" t="s">
        <v>124</v>
      </c>
      <c r="O255" s="33" t="s">
        <v>125</v>
      </c>
      <c r="P255" s="33" t="s">
        <v>1117</v>
      </c>
      <c r="Q255" s="29" t="s">
        <v>1256</v>
      </c>
      <c r="R255" s="33" t="s">
        <v>78</v>
      </c>
      <c r="S255" s="33">
        <v>70</v>
      </c>
      <c r="T255" s="62" t="s">
        <v>1257</v>
      </c>
      <c r="U255" s="62">
        <v>45321.5326388889</v>
      </c>
      <c r="V255" s="35"/>
      <c r="W255" s="35"/>
      <c r="X255" s="40"/>
      <c r="Y255" s="40"/>
      <c r="Z255" s="38"/>
      <c r="AA255" s="34" t="s">
        <v>1258</v>
      </c>
      <c r="AB255" s="34" t="s">
        <v>1255</v>
      </c>
      <c r="AC255" s="67" t="s">
        <v>1259</v>
      </c>
      <c r="AD255" s="67" t="s">
        <v>1260</v>
      </c>
      <c r="AE255" s="69"/>
      <c r="AF255" s="69" t="s">
        <v>132</v>
      </c>
      <c r="AG255" s="67" t="s">
        <v>133</v>
      </c>
    </row>
    <row r="256" ht="283.5" spans="1:33">
      <c r="A256" s="33">
        <v>37</v>
      </c>
      <c r="B256" s="33" t="s">
        <v>117</v>
      </c>
      <c r="C256" s="33" t="s">
        <v>118</v>
      </c>
      <c r="D256" s="33" t="s">
        <v>145</v>
      </c>
      <c r="E256" s="33" t="s">
        <v>250</v>
      </c>
      <c r="F256" s="33" t="s">
        <v>1261</v>
      </c>
      <c r="G256" s="33" t="s">
        <v>122</v>
      </c>
      <c r="H256" s="33" t="s">
        <v>123</v>
      </c>
      <c r="I256" s="33">
        <v>1</v>
      </c>
      <c r="J256" s="33">
        <v>3</v>
      </c>
      <c r="K256" s="33">
        <v>7</v>
      </c>
      <c r="L256" s="220">
        <v>45444</v>
      </c>
      <c r="M256" s="220">
        <v>45473</v>
      </c>
      <c r="N256" s="33" t="s">
        <v>124</v>
      </c>
      <c r="O256" s="33" t="s">
        <v>125</v>
      </c>
      <c r="P256" s="33" t="s">
        <v>1117</v>
      </c>
      <c r="Q256" s="29" t="s">
        <v>1256</v>
      </c>
      <c r="R256" s="33" t="s">
        <v>78</v>
      </c>
      <c r="S256" s="33">
        <v>8</v>
      </c>
      <c r="T256" s="62" t="s">
        <v>1262</v>
      </c>
      <c r="U256" s="62">
        <v>45326.4652777778</v>
      </c>
      <c r="V256" s="35"/>
      <c r="W256" s="35"/>
      <c r="X256" s="40"/>
      <c r="Y256" s="40"/>
      <c r="Z256" s="38"/>
      <c r="AA256" s="34" t="s">
        <v>1263</v>
      </c>
      <c r="AB256" s="34" t="s">
        <v>1261</v>
      </c>
      <c r="AC256" s="67" t="s">
        <v>1264</v>
      </c>
      <c r="AD256" s="67" t="s">
        <v>1265</v>
      </c>
      <c r="AE256" s="69"/>
      <c r="AF256" s="69" t="s">
        <v>132</v>
      </c>
      <c r="AG256" s="67" t="s">
        <v>153</v>
      </c>
    </row>
    <row r="257" ht="409.5" spans="1:33">
      <c r="A257" s="33">
        <v>38</v>
      </c>
      <c r="B257" s="33" t="s">
        <v>117</v>
      </c>
      <c r="C257" s="33" t="s">
        <v>118</v>
      </c>
      <c r="D257" s="33" t="s">
        <v>145</v>
      </c>
      <c r="E257" s="33" t="s">
        <v>250</v>
      </c>
      <c r="F257" s="33" t="s">
        <v>1266</v>
      </c>
      <c r="G257" s="33" t="s">
        <v>122</v>
      </c>
      <c r="H257" s="33" t="s">
        <v>123</v>
      </c>
      <c r="I257" s="33">
        <v>25</v>
      </c>
      <c r="J257" s="33">
        <v>71</v>
      </c>
      <c r="K257" s="33">
        <v>45</v>
      </c>
      <c r="L257" s="220">
        <v>45444</v>
      </c>
      <c r="M257" s="220">
        <v>45473</v>
      </c>
      <c r="N257" s="33" t="s">
        <v>124</v>
      </c>
      <c r="O257" s="33" t="s">
        <v>125</v>
      </c>
      <c r="P257" s="33" t="s">
        <v>1117</v>
      </c>
      <c r="Q257" s="29" t="s">
        <v>1256</v>
      </c>
      <c r="R257" s="33" t="s">
        <v>78</v>
      </c>
      <c r="S257" s="33">
        <v>70</v>
      </c>
      <c r="T257" s="62" t="s">
        <v>1267</v>
      </c>
      <c r="U257" s="62">
        <v>45321.5326388889</v>
      </c>
      <c r="V257" s="35"/>
      <c r="W257" s="35"/>
      <c r="X257" s="40"/>
      <c r="Y257" s="40"/>
      <c r="Z257" s="38"/>
      <c r="AA257" s="34" t="s">
        <v>1268</v>
      </c>
      <c r="AB257" s="34" t="s">
        <v>1266</v>
      </c>
      <c r="AC257" s="67" t="s">
        <v>1269</v>
      </c>
      <c r="AD257" s="67" t="s">
        <v>1270</v>
      </c>
      <c r="AE257" s="69"/>
      <c r="AF257" s="69" t="s">
        <v>132</v>
      </c>
      <c r="AG257" s="67" t="s">
        <v>133</v>
      </c>
    </row>
    <row r="258" ht="283.5" spans="1:33">
      <c r="A258" s="33">
        <v>39</v>
      </c>
      <c r="B258" s="33" t="s">
        <v>117</v>
      </c>
      <c r="C258" s="33" t="s">
        <v>118</v>
      </c>
      <c r="D258" s="33" t="s">
        <v>145</v>
      </c>
      <c r="E258" s="33" t="s">
        <v>250</v>
      </c>
      <c r="F258" s="33" t="s">
        <v>1271</v>
      </c>
      <c r="G258" s="33" t="s">
        <v>122</v>
      </c>
      <c r="H258" s="33" t="s">
        <v>123</v>
      </c>
      <c r="I258" s="33">
        <v>1</v>
      </c>
      <c r="J258" s="33">
        <v>3</v>
      </c>
      <c r="K258" s="33">
        <v>7</v>
      </c>
      <c r="L258" s="220">
        <v>45444</v>
      </c>
      <c r="M258" s="220">
        <v>45473</v>
      </c>
      <c r="N258" s="33" t="s">
        <v>124</v>
      </c>
      <c r="O258" s="33" t="s">
        <v>125</v>
      </c>
      <c r="P258" s="33" t="s">
        <v>1117</v>
      </c>
      <c r="Q258" s="29" t="s">
        <v>1256</v>
      </c>
      <c r="R258" s="33" t="s">
        <v>78</v>
      </c>
      <c r="S258" s="33">
        <v>8</v>
      </c>
      <c r="T258" s="62" t="s">
        <v>1262</v>
      </c>
      <c r="U258" s="62">
        <v>45326.4652777778</v>
      </c>
      <c r="V258" s="35"/>
      <c r="W258" s="35"/>
      <c r="X258" s="40"/>
      <c r="Y258" s="40"/>
      <c r="Z258" s="38"/>
      <c r="AA258" s="34" t="s">
        <v>1263</v>
      </c>
      <c r="AB258" s="34" t="s">
        <v>1271</v>
      </c>
      <c r="AC258" s="67" t="s">
        <v>1264</v>
      </c>
      <c r="AD258" s="67" t="s">
        <v>1265</v>
      </c>
      <c r="AE258" s="69"/>
      <c r="AF258" s="69" t="s">
        <v>132</v>
      </c>
      <c r="AG258" s="67" t="s">
        <v>153</v>
      </c>
    </row>
    <row r="259" ht="409.5" spans="1:33">
      <c r="A259" s="33">
        <v>40</v>
      </c>
      <c r="B259" s="33" t="s">
        <v>117</v>
      </c>
      <c r="C259" s="33" t="s">
        <v>118</v>
      </c>
      <c r="D259" s="33" t="s">
        <v>145</v>
      </c>
      <c r="E259" s="33" t="s">
        <v>250</v>
      </c>
      <c r="F259" s="33" t="s">
        <v>1272</v>
      </c>
      <c r="G259" s="33" t="s">
        <v>122</v>
      </c>
      <c r="H259" s="33" t="s">
        <v>123</v>
      </c>
      <c r="I259" s="33">
        <v>33</v>
      </c>
      <c r="J259" s="33">
        <v>148</v>
      </c>
      <c r="K259" s="33">
        <v>28</v>
      </c>
      <c r="L259" s="220">
        <v>45444</v>
      </c>
      <c r="M259" s="220">
        <v>45473</v>
      </c>
      <c r="N259" s="33" t="s">
        <v>124</v>
      </c>
      <c r="O259" s="33" t="s">
        <v>125</v>
      </c>
      <c r="P259" s="33" t="s">
        <v>1117</v>
      </c>
      <c r="Q259" s="29" t="s">
        <v>1273</v>
      </c>
      <c r="R259" s="33" t="s">
        <v>78</v>
      </c>
      <c r="S259" s="33">
        <v>61</v>
      </c>
      <c r="T259" s="62" t="s">
        <v>1274</v>
      </c>
      <c r="U259" s="62">
        <v>45317.5131944444</v>
      </c>
      <c r="V259" s="35"/>
      <c r="W259" s="35"/>
      <c r="X259" s="40"/>
      <c r="Y259" s="40"/>
      <c r="Z259" s="38"/>
      <c r="AA259" s="34" t="s">
        <v>1275</v>
      </c>
      <c r="AB259" s="34" t="s">
        <v>1272</v>
      </c>
      <c r="AC259" s="67" t="s">
        <v>1276</v>
      </c>
      <c r="AD259" s="67" t="s">
        <v>1277</v>
      </c>
      <c r="AE259" s="69"/>
      <c r="AF259" s="69" t="s">
        <v>132</v>
      </c>
      <c r="AG259" s="67" t="s">
        <v>133</v>
      </c>
    </row>
    <row r="260" ht="409.5" spans="1:33">
      <c r="A260" s="33">
        <v>41</v>
      </c>
      <c r="B260" s="33" t="s">
        <v>117</v>
      </c>
      <c r="C260" s="33" t="s">
        <v>118</v>
      </c>
      <c r="D260" s="33" t="s">
        <v>145</v>
      </c>
      <c r="E260" s="33" t="s">
        <v>250</v>
      </c>
      <c r="F260" s="33" t="s">
        <v>1278</v>
      </c>
      <c r="G260" s="33" t="s">
        <v>122</v>
      </c>
      <c r="H260" s="33" t="s">
        <v>123</v>
      </c>
      <c r="I260" s="33">
        <v>0</v>
      </c>
      <c r="J260" s="33">
        <v>0</v>
      </c>
      <c r="K260" s="33">
        <v>23</v>
      </c>
      <c r="L260" s="220">
        <v>45444</v>
      </c>
      <c r="M260" s="220">
        <v>45473</v>
      </c>
      <c r="N260" s="33" t="s">
        <v>124</v>
      </c>
      <c r="O260" s="33" t="s">
        <v>125</v>
      </c>
      <c r="P260" s="33" t="s">
        <v>1117</v>
      </c>
      <c r="Q260" s="29" t="s">
        <v>1273</v>
      </c>
      <c r="R260" s="33" t="s">
        <v>78</v>
      </c>
      <c r="S260" s="33">
        <v>23</v>
      </c>
      <c r="T260" s="62" t="s">
        <v>1279</v>
      </c>
      <c r="U260" s="62">
        <v>45317.5131944444</v>
      </c>
      <c r="V260" s="35"/>
      <c r="W260" s="35"/>
      <c r="X260" s="40"/>
      <c r="Y260" s="40"/>
      <c r="Z260" s="38"/>
      <c r="AA260" s="34" t="s">
        <v>1280</v>
      </c>
      <c r="AB260" s="34" t="s">
        <v>1278</v>
      </c>
      <c r="AC260" s="67" t="s">
        <v>1281</v>
      </c>
      <c r="AD260" s="67" t="s">
        <v>1282</v>
      </c>
      <c r="AE260" s="69"/>
      <c r="AF260" s="69" t="s">
        <v>132</v>
      </c>
      <c r="AG260" s="67" t="s">
        <v>133</v>
      </c>
    </row>
    <row r="261" ht="409.5" spans="1:33">
      <c r="A261" s="33">
        <v>42</v>
      </c>
      <c r="B261" s="33" t="s">
        <v>117</v>
      </c>
      <c r="C261" s="33" t="s">
        <v>118</v>
      </c>
      <c r="D261" s="33" t="s">
        <v>145</v>
      </c>
      <c r="E261" s="33" t="s">
        <v>1148</v>
      </c>
      <c r="F261" s="33" t="s">
        <v>1283</v>
      </c>
      <c r="G261" s="33" t="s">
        <v>122</v>
      </c>
      <c r="H261" s="33" t="s">
        <v>123</v>
      </c>
      <c r="I261" s="33">
        <v>23</v>
      </c>
      <c r="J261" s="33">
        <v>93</v>
      </c>
      <c r="K261" s="33">
        <v>23</v>
      </c>
      <c r="L261" s="220">
        <v>45444</v>
      </c>
      <c r="M261" s="220">
        <v>45473</v>
      </c>
      <c r="N261" s="33" t="s">
        <v>124</v>
      </c>
      <c r="O261" s="33" t="s">
        <v>125</v>
      </c>
      <c r="P261" s="33" t="s">
        <v>1117</v>
      </c>
      <c r="Q261" s="29" t="s">
        <v>1284</v>
      </c>
      <c r="R261" s="33" t="s">
        <v>78</v>
      </c>
      <c r="S261" s="33">
        <v>46</v>
      </c>
      <c r="T261" s="62" t="s">
        <v>1285</v>
      </c>
      <c r="U261" s="62">
        <v>45455.4909722222</v>
      </c>
      <c r="V261" s="35"/>
      <c r="W261" s="35"/>
      <c r="X261" s="40"/>
      <c r="Y261" s="40"/>
      <c r="Z261" s="38"/>
      <c r="AA261" s="34" t="s">
        <v>1286</v>
      </c>
      <c r="AB261" s="34" t="s">
        <v>1283</v>
      </c>
      <c r="AC261" s="67" t="s">
        <v>1287</v>
      </c>
      <c r="AD261" s="67" t="s">
        <v>1288</v>
      </c>
      <c r="AE261" s="69"/>
      <c r="AF261" s="69" t="s">
        <v>132</v>
      </c>
      <c r="AG261" s="67" t="s">
        <v>422</v>
      </c>
    </row>
    <row r="262" ht="409.5" spans="1:33">
      <c r="A262" s="33">
        <v>42</v>
      </c>
      <c r="B262" s="33" t="s">
        <v>117</v>
      </c>
      <c r="C262" s="33" t="s">
        <v>118</v>
      </c>
      <c r="D262" s="33" t="s">
        <v>145</v>
      </c>
      <c r="E262" s="33" t="s">
        <v>1148</v>
      </c>
      <c r="F262" s="33" t="s">
        <v>1283</v>
      </c>
      <c r="G262" s="33" t="s">
        <v>122</v>
      </c>
      <c r="H262" s="33" t="s">
        <v>123</v>
      </c>
      <c r="I262" s="33">
        <v>23</v>
      </c>
      <c r="J262" s="33">
        <v>93</v>
      </c>
      <c r="K262" s="33">
        <v>23</v>
      </c>
      <c r="L262" s="220">
        <v>45536</v>
      </c>
      <c r="M262" s="220">
        <v>45565</v>
      </c>
      <c r="N262" s="33" t="s">
        <v>124</v>
      </c>
      <c r="O262" s="33" t="s">
        <v>125</v>
      </c>
      <c r="P262" s="33" t="s">
        <v>1117</v>
      </c>
      <c r="Q262" s="29" t="s">
        <v>1284</v>
      </c>
      <c r="R262" s="33" t="s">
        <v>78</v>
      </c>
      <c r="S262" s="33">
        <v>46</v>
      </c>
      <c r="T262" s="290" t="s">
        <v>1289</v>
      </c>
      <c r="U262" s="291">
        <v>45498.5145833333</v>
      </c>
      <c r="V262" s="29"/>
      <c r="W262" s="29"/>
      <c r="X262" s="29"/>
      <c r="Y262" s="29"/>
      <c r="Z262" s="33"/>
      <c r="AA262" s="67" t="s">
        <v>1290</v>
      </c>
      <c r="AB262" s="69" t="s">
        <v>1283</v>
      </c>
      <c r="AC262" s="67" t="s">
        <v>1291</v>
      </c>
      <c r="AD262" s="67" t="s">
        <v>1292</v>
      </c>
      <c r="AE262" s="69"/>
      <c r="AF262" s="69" t="s">
        <v>132</v>
      </c>
      <c r="AG262" s="69" t="s">
        <v>138</v>
      </c>
    </row>
    <row r="263" ht="337.5" spans="1:33">
      <c r="A263" s="33">
        <v>43</v>
      </c>
      <c r="B263" s="33" t="s">
        <v>117</v>
      </c>
      <c r="C263" s="33" t="s">
        <v>118</v>
      </c>
      <c r="D263" s="33" t="s">
        <v>145</v>
      </c>
      <c r="E263" s="33" t="s">
        <v>1148</v>
      </c>
      <c r="F263" s="33" t="s">
        <v>1293</v>
      </c>
      <c r="G263" s="33" t="s">
        <v>122</v>
      </c>
      <c r="H263" s="33" t="s">
        <v>123</v>
      </c>
      <c r="I263" s="33">
        <v>0</v>
      </c>
      <c r="J263" s="33">
        <v>0</v>
      </c>
      <c r="K263" s="33">
        <v>26</v>
      </c>
      <c r="L263" s="220">
        <v>45444</v>
      </c>
      <c r="M263" s="220">
        <v>45473</v>
      </c>
      <c r="N263" s="33" t="s">
        <v>124</v>
      </c>
      <c r="O263" s="33" t="s">
        <v>125</v>
      </c>
      <c r="P263" s="33" t="s">
        <v>1117</v>
      </c>
      <c r="Q263" s="29" t="s">
        <v>1273</v>
      </c>
      <c r="R263" s="33" t="s">
        <v>78</v>
      </c>
      <c r="S263" s="33">
        <v>26</v>
      </c>
      <c r="T263" s="62" t="s">
        <v>1294</v>
      </c>
      <c r="U263" s="62">
        <v>45469.525</v>
      </c>
      <c r="V263" s="35"/>
      <c r="W263" s="35"/>
      <c r="X263" s="40"/>
      <c r="Y263" s="40"/>
      <c r="Z263" s="38"/>
      <c r="AA263" s="34" t="s">
        <v>1295</v>
      </c>
      <c r="AB263" s="34" t="s">
        <v>1293</v>
      </c>
      <c r="AC263" s="67" t="s">
        <v>1296</v>
      </c>
      <c r="AD263" s="67" t="s">
        <v>1297</v>
      </c>
      <c r="AE263" s="69"/>
      <c r="AF263" s="69" t="s">
        <v>132</v>
      </c>
      <c r="AG263" s="67" t="s">
        <v>422</v>
      </c>
    </row>
    <row r="264" ht="409.5" spans="1:33">
      <c r="A264" s="33">
        <v>43</v>
      </c>
      <c r="B264" s="33" t="s">
        <v>117</v>
      </c>
      <c r="C264" s="33" t="s">
        <v>118</v>
      </c>
      <c r="D264" s="33" t="s">
        <v>145</v>
      </c>
      <c r="E264" s="33" t="s">
        <v>1148</v>
      </c>
      <c r="F264" s="33" t="s">
        <v>1293</v>
      </c>
      <c r="G264" s="33" t="s">
        <v>122</v>
      </c>
      <c r="H264" s="33" t="s">
        <v>123</v>
      </c>
      <c r="I264" s="33">
        <v>0</v>
      </c>
      <c r="J264" s="33">
        <v>0</v>
      </c>
      <c r="K264" s="33">
        <v>26</v>
      </c>
      <c r="L264" s="220">
        <v>45536</v>
      </c>
      <c r="M264" s="220">
        <v>45565</v>
      </c>
      <c r="N264" s="33" t="s">
        <v>124</v>
      </c>
      <c r="O264" s="33" t="s">
        <v>125</v>
      </c>
      <c r="P264" s="33" t="s">
        <v>1117</v>
      </c>
      <c r="Q264" s="29" t="s">
        <v>1273</v>
      </c>
      <c r="R264" s="33" t="s">
        <v>78</v>
      </c>
      <c r="S264" s="33">
        <v>26</v>
      </c>
      <c r="T264" s="290" t="s">
        <v>1298</v>
      </c>
      <c r="U264" s="291">
        <v>45498.5145833333</v>
      </c>
      <c r="V264" s="29"/>
      <c r="W264" s="29"/>
      <c r="X264" s="29"/>
      <c r="Y264" s="29"/>
      <c r="Z264" s="33"/>
      <c r="AA264" s="67" t="s">
        <v>1299</v>
      </c>
      <c r="AB264" s="69" t="s">
        <v>1293</v>
      </c>
      <c r="AC264" s="67" t="s">
        <v>1300</v>
      </c>
      <c r="AD264" s="67" t="s">
        <v>1282</v>
      </c>
      <c r="AE264" s="69"/>
      <c r="AF264" s="69" t="s">
        <v>132</v>
      </c>
      <c r="AG264" s="69" t="s">
        <v>138</v>
      </c>
    </row>
    <row r="265" ht="409.5" spans="1:33">
      <c r="A265" s="33">
        <v>44</v>
      </c>
      <c r="B265" s="33" t="s">
        <v>117</v>
      </c>
      <c r="C265" s="33" t="s">
        <v>118</v>
      </c>
      <c r="D265" s="33" t="s">
        <v>145</v>
      </c>
      <c r="E265" s="33" t="s">
        <v>250</v>
      </c>
      <c r="F265" s="33" t="s">
        <v>1301</v>
      </c>
      <c r="G265" s="33" t="s">
        <v>122</v>
      </c>
      <c r="H265" s="33" t="s">
        <v>123</v>
      </c>
      <c r="I265" s="33">
        <v>29</v>
      </c>
      <c r="J265" s="33">
        <v>135</v>
      </c>
      <c r="K265" s="33">
        <v>27</v>
      </c>
      <c r="L265" s="220">
        <v>45444</v>
      </c>
      <c r="M265" s="220">
        <v>45473</v>
      </c>
      <c r="N265" s="33" t="s">
        <v>124</v>
      </c>
      <c r="O265" s="33" t="s">
        <v>125</v>
      </c>
      <c r="P265" s="33" t="s">
        <v>1117</v>
      </c>
      <c r="Q265" s="29" t="s">
        <v>1273</v>
      </c>
      <c r="R265" s="33" t="s">
        <v>78</v>
      </c>
      <c r="S265" s="33">
        <v>56</v>
      </c>
      <c r="T265" s="62" t="s">
        <v>1302</v>
      </c>
      <c r="U265" s="62">
        <v>45317.5131944444</v>
      </c>
      <c r="V265" s="35"/>
      <c r="W265" s="35"/>
      <c r="X265" s="40"/>
      <c r="Y265" s="40"/>
      <c r="Z265" s="38"/>
      <c r="AA265" s="34" t="s">
        <v>1303</v>
      </c>
      <c r="AB265" s="34" t="s">
        <v>1301</v>
      </c>
      <c r="AC265" s="67" t="s">
        <v>1304</v>
      </c>
      <c r="AD265" s="67" t="s">
        <v>1277</v>
      </c>
      <c r="AE265" s="69"/>
      <c r="AF265" s="69" t="s">
        <v>132</v>
      </c>
      <c r="AG265" s="67" t="s">
        <v>133</v>
      </c>
    </row>
    <row r="266" ht="409.5" spans="1:33">
      <c r="A266" s="33">
        <v>45</v>
      </c>
      <c r="B266" s="33" t="s">
        <v>117</v>
      </c>
      <c r="C266" s="33" t="s">
        <v>118</v>
      </c>
      <c r="D266" s="33" t="s">
        <v>145</v>
      </c>
      <c r="E266" s="33" t="s">
        <v>1148</v>
      </c>
      <c r="F266" s="33" t="s">
        <v>1305</v>
      </c>
      <c r="G266" s="33" t="s">
        <v>122</v>
      </c>
      <c r="H266" s="33" t="s">
        <v>123</v>
      </c>
      <c r="I266" s="33">
        <v>2</v>
      </c>
      <c r="J266" s="33">
        <v>12</v>
      </c>
      <c r="K266" s="33">
        <v>11</v>
      </c>
      <c r="L266" s="220">
        <v>45444</v>
      </c>
      <c r="M266" s="220">
        <v>45473</v>
      </c>
      <c r="N266" s="33" t="s">
        <v>124</v>
      </c>
      <c r="O266" s="33" t="s">
        <v>125</v>
      </c>
      <c r="P266" s="33" t="s">
        <v>1117</v>
      </c>
      <c r="Q266" s="29" t="s">
        <v>1306</v>
      </c>
      <c r="R266" s="33" t="s">
        <v>78</v>
      </c>
      <c r="S266" s="33">
        <v>13</v>
      </c>
      <c r="T266" s="62" t="s">
        <v>1307</v>
      </c>
      <c r="U266" s="62">
        <v>45455.4909722222</v>
      </c>
      <c r="V266" s="35"/>
      <c r="W266" s="35"/>
      <c r="X266" s="40"/>
      <c r="Y266" s="40"/>
      <c r="Z266" s="38"/>
      <c r="AA266" s="34" t="s">
        <v>1308</v>
      </c>
      <c r="AB266" s="34" t="s">
        <v>1305</v>
      </c>
      <c r="AC266" s="67" t="s">
        <v>1309</v>
      </c>
      <c r="AD266" s="67" t="s">
        <v>1310</v>
      </c>
      <c r="AE266" s="69"/>
      <c r="AF266" s="69" t="s">
        <v>132</v>
      </c>
      <c r="AG266" s="67" t="s">
        <v>422</v>
      </c>
    </row>
    <row r="267" ht="409.5" spans="1:33">
      <c r="A267" s="33">
        <v>46</v>
      </c>
      <c r="B267" s="33" t="s">
        <v>117</v>
      </c>
      <c r="C267" s="33" t="s">
        <v>118</v>
      </c>
      <c r="D267" s="33" t="s">
        <v>145</v>
      </c>
      <c r="E267" s="33" t="s">
        <v>1148</v>
      </c>
      <c r="F267" s="33" t="s">
        <v>1305</v>
      </c>
      <c r="G267" s="33" t="s">
        <v>122</v>
      </c>
      <c r="H267" s="33" t="s">
        <v>123</v>
      </c>
      <c r="I267" s="33">
        <v>2</v>
      </c>
      <c r="J267" s="33">
        <v>12</v>
      </c>
      <c r="K267" s="33">
        <v>11</v>
      </c>
      <c r="L267" s="220">
        <v>45536</v>
      </c>
      <c r="M267" s="220">
        <v>45565</v>
      </c>
      <c r="N267" s="33" t="s">
        <v>124</v>
      </c>
      <c r="O267" s="33" t="s">
        <v>125</v>
      </c>
      <c r="P267" s="33" t="s">
        <v>1117</v>
      </c>
      <c r="Q267" s="29" t="s">
        <v>1306</v>
      </c>
      <c r="R267" s="33" t="s">
        <v>78</v>
      </c>
      <c r="S267" s="33">
        <v>13</v>
      </c>
      <c r="T267" s="290" t="s">
        <v>1311</v>
      </c>
      <c r="U267" s="291">
        <v>45497.6236111111</v>
      </c>
      <c r="V267" s="29"/>
      <c r="W267" s="29"/>
      <c r="X267" s="29"/>
      <c r="Y267" s="29"/>
      <c r="Z267" s="33"/>
      <c r="AA267" s="67" t="s">
        <v>1312</v>
      </c>
      <c r="AB267" s="69" t="s">
        <v>1305</v>
      </c>
      <c r="AC267" s="67" t="s">
        <v>1313</v>
      </c>
      <c r="AD267" s="67" t="s">
        <v>1250</v>
      </c>
      <c r="AE267" s="69"/>
      <c r="AF267" s="69" t="s">
        <v>132</v>
      </c>
      <c r="AG267" s="69" t="s">
        <v>138</v>
      </c>
    </row>
    <row r="268" ht="24" spans="1:33">
      <c r="A268" s="33">
        <v>47</v>
      </c>
      <c r="B268" s="33" t="s">
        <v>117</v>
      </c>
      <c r="C268" s="33" t="s">
        <v>118</v>
      </c>
      <c r="D268" s="33" t="s">
        <v>145</v>
      </c>
      <c r="E268" s="33" t="s">
        <v>1148</v>
      </c>
      <c r="F268" s="33" t="s">
        <v>1314</v>
      </c>
      <c r="G268" s="33" t="s">
        <v>122</v>
      </c>
      <c r="H268" s="33" t="s">
        <v>123</v>
      </c>
      <c r="I268" s="33">
        <v>0</v>
      </c>
      <c r="J268" s="33">
        <v>0</v>
      </c>
      <c r="K268" s="33">
        <v>6</v>
      </c>
      <c r="L268" s="220">
        <v>45444</v>
      </c>
      <c r="M268" s="220">
        <v>45473</v>
      </c>
      <c r="N268" s="33" t="s">
        <v>124</v>
      </c>
      <c r="O268" s="33" t="s">
        <v>125</v>
      </c>
      <c r="P268" s="33" t="s">
        <v>1117</v>
      </c>
      <c r="Q268" s="29" t="s">
        <v>1306</v>
      </c>
      <c r="R268" s="33" t="s">
        <v>78</v>
      </c>
      <c r="S268" s="33">
        <v>6</v>
      </c>
      <c r="T268" s="62">
        <v>45464.3555555556</v>
      </c>
      <c r="U268" s="62">
        <v>45464.5013888889</v>
      </c>
      <c r="V268" s="35"/>
      <c r="W268" s="35"/>
      <c r="X268" s="40"/>
      <c r="Y268" s="40"/>
      <c r="Z268" s="38"/>
      <c r="AA268" s="34" t="s">
        <v>1315</v>
      </c>
      <c r="AB268" s="34" t="s">
        <v>1314</v>
      </c>
      <c r="AC268" s="69" t="s">
        <v>1316</v>
      </c>
      <c r="AD268" s="69"/>
      <c r="AE268" s="69"/>
      <c r="AF268" s="69" t="s">
        <v>132</v>
      </c>
      <c r="AG268" s="67" t="s">
        <v>422</v>
      </c>
    </row>
    <row r="269" ht="24" spans="1:33">
      <c r="A269" s="33">
        <v>48</v>
      </c>
      <c r="B269" s="33" t="s">
        <v>117</v>
      </c>
      <c r="C269" s="33" t="s">
        <v>118</v>
      </c>
      <c r="D269" s="33" t="s">
        <v>145</v>
      </c>
      <c r="E269" s="33" t="s">
        <v>1148</v>
      </c>
      <c r="F269" s="33" t="s">
        <v>1314</v>
      </c>
      <c r="G269" s="33" t="s">
        <v>122</v>
      </c>
      <c r="H269" s="33" t="s">
        <v>123</v>
      </c>
      <c r="I269" s="33">
        <v>0</v>
      </c>
      <c r="J269" s="33">
        <v>0</v>
      </c>
      <c r="K269" s="33">
        <v>6</v>
      </c>
      <c r="L269" s="220">
        <v>45536</v>
      </c>
      <c r="M269" s="220">
        <v>45565</v>
      </c>
      <c r="N269" s="33" t="s">
        <v>124</v>
      </c>
      <c r="O269" s="33" t="s">
        <v>125</v>
      </c>
      <c r="P269" s="33" t="s">
        <v>1117</v>
      </c>
      <c r="Q269" s="29" t="s">
        <v>1306</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1148</v>
      </c>
      <c r="F270" s="33" t="s">
        <v>1317</v>
      </c>
      <c r="G270" s="33" t="s">
        <v>122</v>
      </c>
      <c r="H270" s="33" t="s">
        <v>123</v>
      </c>
      <c r="I270" s="33">
        <v>13</v>
      </c>
      <c r="J270" s="33">
        <v>62</v>
      </c>
      <c r="K270" s="33">
        <v>15</v>
      </c>
      <c r="L270" s="220">
        <v>45444</v>
      </c>
      <c r="M270" s="220">
        <v>45473</v>
      </c>
      <c r="N270" s="33" t="s">
        <v>124</v>
      </c>
      <c r="O270" s="33" t="s">
        <v>125</v>
      </c>
      <c r="P270" s="33" t="s">
        <v>1117</v>
      </c>
      <c r="Q270" s="29" t="s">
        <v>1318</v>
      </c>
      <c r="R270" s="33" t="s">
        <v>78</v>
      </c>
      <c r="S270" s="33">
        <v>28</v>
      </c>
      <c r="T270" s="62">
        <v>45457.3534722222</v>
      </c>
      <c r="U270" s="62">
        <v>45457.4493055556</v>
      </c>
      <c r="V270" s="35"/>
      <c r="W270" s="35"/>
      <c r="X270" s="40"/>
      <c r="Y270" s="40"/>
      <c r="Z270" s="38"/>
      <c r="AA270" s="34" t="s">
        <v>1319</v>
      </c>
      <c r="AB270" s="34" t="s">
        <v>1317</v>
      </c>
      <c r="AC270" s="67" t="s">
        <v>1320</v>
      </c>
      <c r="AD270" s="67" t="s">
        <v>1240</v>
      </c>
      <c r="AE270" s="69"/>
      <c r="AF270" s="69" t="s">
        <v>132</v>
      </c>
      <c r="AG270" s="67" t="s">
        <v>422</v>
      </c>
    </row>
    <row r="271" ht="24" spans="1:33">
      <c r="A271" s="33">
        <v>50</v>
      </c>
      <c r="B271" s="33" t="s">
        <v>117</v>
      </c>
      <c r="C271" s="33" t="s">
        <v>118</v>
      </c>
      <c r="D271" s="33" t="s">
        <v>145</v>
      </c>
      <c r="E271" s="33" t="s">
        <v>1148</v>
      </c>
      <c r="F271" s="33" t="s">
        <v>1317</v>
      </c>
      <c r="G271" s="33" t="s">
        <v>122</v>
      </c>
      <c r="H271" s="33" t="s">
        <v>123</v>
      </c>
      <c r="I271" s="33">
        <v>13</v>
      </c>
      <c r="J271" s="33">
        <v>62</v>
      </c>
      <c r="K271" s="33">
        <v>15</v>
      </c>
      <c r="L271" s="220">
        <v>45536</v>
      </c>
      <c r="M271" s="220">
        <v>45565</v>
      </c>
      <c r="N271" s="33" t="s">
        <v>124</v>
      </c>
      <c r="O271" s="33" t="s">
        <v>125</v>
      </c>
      <c r="P271" s="33" t="s">
        <v>1117</v>
      </c>
      <c r="Q271" s="29" t="s">
        <v>1318</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1321</v>
      </c>
      <c r="G272" s="33" t="s">
        <v>122</v>
      </c>
      <c r="H272" s="33" t="s">
        <v>123</v>
      </c>
      <c r="I272" s="33">
        <v>2</v>
      </c>
      <c r="J272" s="33">
        <v>9</v>
      </c>
      <c r="K272" s="33">
        <v>4</v>
      </c>
      <c r="L272" s="220">
        <v>45444</v>
      </c>
      <c r="M272" s="220">
        <v>45473</v>
      </c>
      <c r="N272" s="33" t="s">
        <v>124</v>
      </c>
      <c r="O272" s="33" t="s">
        <v>125</v>
      </c>
      <c r="P272" s="33" t="s">
        <v>1117</v>
      </c>
      <c r="Q272" s="29" t="s">
        <v>1322</v>
      </c>
      <c r="R272" s="33" t="s">
        <v>78</v>
      </c>
      <c r="S272" s="33">
        <v>6</v>
      </c>
      <c r="T272" s="62" t="s">
        <v>1323</v>
      </c>
      <c r="U272" s="62">
        <v>45293.4701388889</v>
      </c>
      <c r="V272" s="35"/>
      <c r="W272" s="35"/>
      <c r="X272" s="40"/>
      <c r="Y272" s="40"/>
      <c r="Z272" s="38"/>
      <c r="AA272" s="34" t="s">
        <v>1324</v>
      </c>
      <c r="AB272" s="34" t="s">
        <v>1321</v>
      </c>
      <c r="AC272" s="67" t="s">
        <v>1325</v>
      </c>
      <c r="AD272" s="67" t="s">
        <v>1326</v>
      </c>
      <c r="AE272" s="69"/>
      <c r="AF272" s="69" t="s">
        <v>132</v>
      </c>
      <c r="AG272" s="67" t="s">
        <v>133</v>
      </c>
    </row>
    <row r="273" ht="409.5" spans="1:33">
      <c r="A273" s="33">
        <v>52</v>
      </c>
      <c r="B273" s="33" t="s">
        <v>117</v>
      </c>
      <c r="C273" s="33" t="s">
        <v>118</v>
      </c>
      <c r="D273" s="33" t="s">
        <v>145</v>
      </c>
      <c r="E273" s="33" t="s">
        <v>146</v>
      </c>
      <c r="F273" s="33" t="s">
        <v>1327</v>
      </c>
      <c r="G273" s="33" t="s">
        <v>122</v>
      </c>
      <c r="H273" s="33" t="s">
        <v>123</v>
      </c>
      <c r="I273" s="33">
        <v>2</v>
      </c>
      <c r="J273" s="33">
        <v>9</v>
      </c>
      <c r="K273" s="33">
        <v>4</v>
      </c>
      <c r="L273" s="220">
        <v>45444</v>
      </c>
      <c r="M273" s="220">
        <v>45473</v>
      </c>
      <c r="N273" s="33" t="s">
        <v>124</v>
      </c>
      <c r="O273" s="33" t="s">
        <v>125</v>
      </c>
      <c r="P273" s="33" t="s">
        <v>1117</v>
      </c>
      <c r="Q273" s="29" t="s">
        <v>1322</v>
      </c>
      <c r="R273" s="33" t="s">
        <v>78</v>
      </c>
      <c r="S273" s="33">
        <v>6</v>
      </c>
      <c r="T273" s="62" t="s">
        <v>1328</v>
      </c>
      <c r="U273" s="62">
        <v>45293.4506944444</v>
      </c>
      <c r="V273" s="35"/>
      <c r="W273" s="35"/>
      <c r="X273" s="40"/>
      <c r="Y273" s="40"/>
      <c r="Z273" s="38"/>
      <c r="AA273" s="34" t="s">
        <v>1329</v>
      </c>
      <c r="AB273" s="34" t="s">
        <v>1327</v>
      </c>
      <c r="AC273" s="67" t="s">
        <v>1330</v>
      </c>
      <c r="AD273" s="67" t="s">
        <v>1331</v>
      </c>
      <c r="AE273" s="69"/>
      <c r="AF273" s="69" t="s">
        <v>132</v>
      </c>
      <c r="AG273" s="67" t="s">
        <v>133</v>
      </c>
    </row>
    <row r="274" ht="409.5" spans="1:33">
      <c r="A274" s="33">
        <v>53</v>
      </c>
      <c r="B274" s="33" t="s">
        <v>117</v>
      </c>
      <c r="C274" s="33" t="s">
        <v>118</v>
      </c>
      <c r="D274" s="33" t="s">
        <v>361</v>
      </c>
      <c r="E274" s="33" t="s">
        <v>146</v>
      </c>
      <c r="F274" s="33" t="s">
        <v>1332</v>
      </c>
      <c r="G274" s="33" t="s">
        <v>122</v>
      </c>
      <c r="H274" s="33" t="s">
        <v>123</v>
      </c>
      <c r="I274" s="33">
        <v>8</v>
      </c>
      <c r="J274" s="33">
        <v>41</v>
      </c>
      <c r="K274" s="33">
        <v>23</v>
      </c>
      <c r="L274" s="220">
        <v>45444</v>
      </c>
      <c r="M274" s="220">
        <v>45473</v>
      </c>
      <c r="N274" s="33" t="s">
        <v>124</v>
      </c>
      <c r="O274" s="33" t="s">
        <v>125</v>
      </c>
      <c r="P274" s="33" t="s">
        <v>1117</v>
      </c>
      <c r="Q274" s="29" t="s">
        <v>1333</v>
      </c>
      <c r="R274" s="33" t="s">
        <v>78</v>
      </c>
      <c r="S274" s="33">
        <v>31</v>
      </c>
      <c r="T274" s="62" t="s">
        <v>1334</v>
      </c>
      <c r="U274" s="62">
        <v>45350.6583333333</v>
      </c>
      <c r="V274" s="35"/>
      <c r="W274" s="35"/>
      <c r="X274" s="40"/>
      <c r="Y274" s="40"/>
      <c r="Z274" s="38"/>
      <c r="AA274" s="34" t="s">
        <v>1335</v>
      </c>
      <c r="AB274" s="34" t="s">
        <v>1332</v>
      </c>
      <c r="AC274" s="67" t="s">
        <v>1336</v>
      </c>
      <c r="AD274" s="67" t="s">
        <v>1337</v>
      </c>
      <c r="AE274" s="69"/>
      <c r="AF274" s="69" t="s">
        <v>132</v>
      </c>
      <c r="AG274" s="67" t="s">
        <v>153</v>
      </c>
    </row>
    <row r="275" ht="409.5" spans="1:33">
      <c r="A275" s="33">
        <v>54</v>
      </c>
      <c r="B275" s="33" t="s">
        <v>117</v>
      </c>
      <c r="C275" s="33" t="s">
        <v>118</v>
      </c>
      <c r="D275" s="33" t="s">
        <v>361</v>
      </c>
      <c r="E275" s="33" t="s">
        <v>146</v>
      </c>
      <c r="F275" s="33" t="s">
        <v>1338</v>
      </c>
      <c r="G275" s="33" t="s">
        <v>122</v>
      </c>
      <c r="H275" s="33" t="s">
        <v>123</v>
      </c>
      <c r="I275" s="33">
        <v>8</v>
      </c>
      <c r="J275" s="33">
        <v>41</v>
      </c>
      <c r="K275" s="33">
        <v>23</v>
      </c>
      <c r="L275" s="220">
        <v>45444</v>
      </c>
      <c r="M275" s="220">
        <v>45473</v>
      </c>
      <c r="N275" s="33" t="s">
        <v>124</v>
      </c>
      <c r="O275" s="33" t="s">
        <v>125</v>
      </c>
      <c r="P275" s="33" t="s">
        <v>1117</v>
      </c>
      <c r="Q275" s="29" t="s">
        <v>1333</v>
      </c>
      <c r="R275" s="33" t="s">
        <v>78</v>
      </c>
      <c r="S275" s="33">
        <v>31</v>
      </c>
      <c r="T275" s="62" t="s">
        <v>1339</v>
      </c>
      <c r="U275" s="62">
        <v>45317.5131944444</v>
      </c>
      <c r="V275" s="35"/>
      <c r="W275" s="35"/>
      <c r="X275" s="40"/>
      <c r="Y275" s="40"/>
      <c r="Z275" s="38"/>
      <c r="AA275" s="34" t="s">
        <v>1340</v>
      </c>
      <c r="AB275" s="34" t="s">
        <v>1338</v>
      </c>
      <c r="AC275" s="67" t="s">
        <v>1341</v>
      </c>
      <c r="AD275" s="67" t="s">
        <v>1342</v>
      </c>
      <c r="AE275" s="69"/>
      <c r="AF275" s="69" t="s">
        <v>132</v>
      </c>
      <c r="AG275" s="67" t="s">
        <v>133</v>
      </c>
    </row>
    <row r="276" ht="351" spans="1:33">
      <c r="A276" s="33">
        <v>55</v>
      </c>
      <c r="B276" s="33" t="s">
        <v>117</v>
      </c>
      <c r="C276" s="33" t="s">
        <v>118</v>
      </c>
      <c r="D276" s="33" t="s">
        <v>145</v>
      </c>
      <c r="E276" s="33" t="s">
        <v>1148</v>
      </c>
      <c r="F276" s="33" t="s">
        <v>1343</v>
      </c>
      <c r="G276" s="33" t="s">
        <v>122</v>
      </c>
      <c r="H276" s="33" t="s">
        <v>123</v>
      </c>
      <c r="I276" s="33">
        <v>0</v>
      </c>
      <c r="J276" s="33">
        <v>0</v>
      </c>
      <c r="K276" s="33">
        <v>18</v>
      </c>
      <c r="L276" s="220">
        <v>45444</v>
      </c>
      <c r="M276" s="220">
        <v>45473</v>
      </c>
      <c r="N276" s="33" t="s">
        <v>124</v>
      </c>
      <c r="O276" s="33" t="s">
        <v>125</v>
      </c>
      <c r="P276" s="33" t="s">
        <v>1117</v>
      </c>
      <c r="Q276" s="29" t="s">
        <v>1235</v>
      </c>
      <c r="R276" s="33" t="s">
        <v>78</v>
      </c>
      <c r="S276" s="33">
        <v>18</v>
      </c>
      <c r="T276" s="62" t="s">
        <v>1344</v>
      </c>
      <c r="U276" s="62">
        <v>45469.6840277778</v>
      </c>
      <c r="V276" s="35"/>
      <c r="W276" s="35"/>
      <c r="X276" s="40"/>
      <c r="Y276" s="40"/>
      <c r="Z276" s="38"/>
      <c r="AA276" s="34" t="s">
        <v>1345</v>
      </c>
      <c r="AB276" s="34" t="s">
        <v>1343</v>
      </c>
      <c r="AC276" s="67" t="s">
        <v>1346</v>
      </c>
      <c r="AD276" s="67" t="s">
        <v>1240</v>
      </c>
      <c r="AE276" s="69"/>
      <c r="AF276" s="69" t="s">
        <v>132</v>
      </c>
      <c r="AG276" s="67" t="s">
        <v>422</v>
      </c>
    </row>
    <row r="277" ht="409.5" spans="1:33">
      <c r="A277" s="33">
        <v>56</v>
      </c>
      <c r="B277" s="33" t="s">
        <v>117</v>
      </c>
      <c r="C277" s="33" t="s">
        <v>118</v>
      </c>
      <c r="D277" s="33" t="s">
        <v>145</v>
      </c>
      <c r="E277" s="33" t="s">
        <v>1148</v>
      </c>
      <c r="F277" s="33" t="s">
        <v>1343</v>
      </c>
      <c r="G277" s="33" t="s">
        <v>122</v>
      </c>
      <c r="H277" s="33" t="s">
        <v>123</v>
      </c>
      <c r="I277" s="33">
        <v>0</v>
      </c>
      <c r="J277" s="33">
        <v>0</v>
      </c>
      <c r="K277" s="33">
        <v>18</v>
      </c>
      <c r="L277" s="220">
        <v>45536</v>
      </c>
      <c r="M277" s="220">
        <v>45565</v>
      </c>
      <c r="N277" s="33" t="s">
        <v>124</v>
      </c>
      <c r="O277" s="33" t="s">
        <v>125</v>
      </c>
      <c r="P277" s="33" t="s">
        <v>1117</v>
      </c>
      <c r="Q277" s="29" t="s">
        <v>1235</v>
      </c>
      <c r="R277" s="33" t="s">
        <v>78</v>
      </c>
      <c r="S277" s="33">
        <v>18</v>
      </c>
      <c r="T277" s="290" t="s">
        <v>1347</v>
      </c>
      <c r="U277" s="291">
        <v>45497.5097222222</v>
      </c>
      <c r="V277" s="29"/>
      <c r="W277" s="29"/>
      <c r="X277" s="29"/>
      <c r="Y277" s="29"/>
      <c r="Z277" s="33"/>
      <c r="AA277" s="67" t="s">
        <v>1348</v>
      </c>
      <c r="AB277" s="69" t="s">
        <v>1343</v>
      </c>
      <c r="AC277" s="67" t="s">
        <v>1349</v>
      </c>
      <c r="AD277" s="67" t="s">
        <v>1350</v>
      </c>
      <c r="AE277" s="69"/>
      <c r="AF277" s="69" t="s">
        <v>132</v>
      </c>
      <c r="AG277" s="69" t="s">
        <v>138</v>
      </c>
    </row>
    <row r="278" ht="409.5" spans="1:33">
      <c r="A278" s="33">
        <v>57</v>
      </c>
      <c r="B278" s="33" t="s">
        <v>117</v>
      </c>
      <c r="C278" s="33" t="s">
        <v>118</v>
      </c>
      <c r="D278" s="33" t="s">
        <v>145</v>
      </c>
      <c r="E278" s="33" t="s">
        <v>146</v>
      </c>
      <c r="F278" s="33" t="s">
        <v>1351</v>
      </c>
      <c r="G278" s="33" t="s">
        <v>122</v>
      </c>
      <c r="H278" s="33" t="s">
        <v>123</v>
      </c>
      <c r="I278" s="33">
        <v>4</v>
      </c>
      <c r="J278" s="33">
        <v>15</v>
      </c>
      <c r="K278" s="33">
        <v>22</v>
      </c>
      <c r="L278" s="220">
        <v>45444</v>
      </c>
      <c r="M278" s="220">
        <v>45473</v>
      </c>
      <c r="N278" s="33" t="s">
        <v>124</v>
      </c>
      <c r="O278" s="33" t="s">
        <v>125</v>
      </c>
      <c r="P278" s="33" t="s">
        <v>1117</v>
      </c>
      <c r="Q278" s="29" t="s">
        <v>1352</v>
      </c>
      <c r="R278" s="33" t="s">
        <v>78</v>
      </c>
      <c r="S278" s="33">
        <v>26</v>
      </c>
      <c r="T278" s="62" t="s">
        <v>1353</v>
      </c>
      <c r="U278" s="62">
        <v>45306.4819444444</v>
      </c>
      <c r="V278" s="35"/>
      <c r="W278" s="35"/>
      <c r="X278" s="40"/>
      <c r="Y278" s="40"/>
      <c r="Z278" s="38"/>
      <c r="AA278" s="34" t="s">
        <v>1354</v>
      </c>
      <c r="AB278" s="34" t="s">
        <v>1351</v>
      </c>
      <c r="AC278" s="67" t="s">
        <v>1355</v>
      </c>
      <c r="AD278" s="67" t="s">
        <v>1356</v>
      </c>
      <c r="AE278" s="69"/>
      <c r="AF278" s="69" t="s">
        <v>132</v>
      </c>
      <c r="AG278" s="67" t="s">
        <v>133</v>
      </c>
    </row>
    <row r="279" ht="409.5" spans="1:33">
      <c r="A279" s="33">
        <v>58</v>
      </c>
      <c r="B279" s="33" t="s">
        <v>117</v>
      </c>
      <c r="C279" s="33" t="s">
        <v>118</v>
      </c>
      <c r="D279" s="33" t="s">
        <v>145</v>
      </c>
      <c r="E279" s="33" t="s">
        <v>1148</v>
      </c>
      <c r="F279" s="33" t="s">
        <v>1357</v>
      </c>
      <c r="G279" s="33" t="s">
        <v>122</v>
      </c>
      <c r="H279" s="33" t="s">
        <v>123</v>
      </c>
      <c r="I279" s="33">
        <v>23</v>
      </c>
      <c r="J279" s="33">
        <v>77</v>
      </c>
      <c r="K279" s="33">
        <v>18</v>
      </c>
      <c r="L279" s="220">
        <v>45444</v>
      </c>
      <c r="M279" s="220">
        <v>45473</v>
      </c>
      <c r="N279" s="33" t="s">
        <v>124</v>
      </c>
      <c r="O279" s="33" t="s">
        <v>125</v>
      </c>
      <c r="P279" s="33" t="s">
        <v>1117</v>
      </c>
      <c r="Q279" s="29" t="s">
        <v>1150</v>
      </c>
      <c r="R279" s="33" t="s">
        <v>78</v>
      </c>
      <c r="S279" s="33">
        <v>41</v>
      </c>
      <c r="T279" s="62" t="s">
        <v>1358</v>
      </c>
      <c r="U279" s="62">
        <v>45455.4763888889</v>
      </c>
      <c r="V279" s="35"/>
      <c r="W279" s="35"/>
      <c r="X279" s="40"/>
      <c r="Y279" s="40"/>
      <c r="Z279" s="38"/>
      <c r="AA279" s="34" t="s">
        <v>1359</v>
      </c>
      <c r="AB279" s="34" t="s">
        <v>1357</v>
      </c>
      <c r="AC279" s="67" t="s">
        <v>1360</v>
      </c>
      <c r="AD279" s="67" t="s">
        <v>1361</v>
      </c>
      <c r="AE279" s="69"/>
      <c r="AF279" s="69" t="s">
        <v>132</v>
      </c>
      <c r="AG279" s="67" t="s">
        <v>422</v>
      </c>
    </row>
    <row r="280" ht="409.5" spans="1:33">
      <c r="A280" s="33">
        <v>59</v>
      </c>
      <c r="B280" s="33" t="s">
        <v>117</v>
      </c>
      <c r="C280" s="33" t="s">
        <v>118</v>
      </c>
      <c r="D280" s="33" t="s">
        <v>145</v>
      </c>
      <c r="E280" s="33" t="s">
        <v>1148</v>
      </c>
      <c r="F280" s="33" t="s">
        <v>1357</v>
      </c>
      <c r="G280" s="33" t="s">
        <v>122</v>
      </c>
      <c r="H280" s="33" t="s">
        <v>123</v>
      </c>
      <c r="I280" s="33">
        <v>23</v>
      </c>
      <c r="J280" s="33">
        <v>77</v>
      </c>
      <c r="K280" s="33">
        <v>18</v>
      </c>
      <c r="L280" s="220">
        <v>45536</v>
      </c>
      <c r="M280" s="220">
        <v>45565</v>
      </c>
      <c r="N280" s="33" t="s">
        <v>124</v>
      </c>
      <c r="O280" s="33" t="s">
        <v>125</v>
      </c>
      <c r="P280" s="33" t="s">
        <v>1117</v>
      </c>
      <c r="Q280" s="29" t="s">
        <v>1150</v>
      </c>
      <c r="R280" s="33" t="s">
        <v>78</v>
      </c>
      <c r="S280" s="33">
        <v>41</v>
      </c>
      <c r="T280" s="290" t="s">
        <v>1362</v>
      </c>
      <c r="U280" s="291">
        <v>45495.4645833333</v>
      </c>
      <c r="V280" s="29"/>
      <c r="W280" s="29"/>
      <c r="X280" s="29"/>
      <c r="Y280" s="29"/>
      <c r="Z280" s="33"/>
      <c r="AA280" s="67" t="s">
        <v>1363</v>
      </c>
      <c r="AB280" s="69" t="s">
        <v>1357</v>
      </c>
      <c r="AC280" s="67" t="s">
        <v>1364</v>
      </c>
      <c r="AD280" s="67" t="s">
        <v>1365</v>
      </c>
      <c r="AE280" s="69"/>
      <c r="AF280" s="69" t="s">
        <v>132</v>
      </c>
      <c r="AG280" s="69" t="s">
        <v>138</v>
      </c>
    </row>
    <row r="281" ht="189" spans="1:33">
      <c r="A281" s="33">
        <v>60</v>
      </c>
      <c r="B281" s="33" t="s">
        <v>117</v>
      </c>
      <c r="C281" s="33" t="s">
        <v>118</v>
      </c>
      <c r="D281" s="33" t="s">
        <v>145</v>
      </c>
      <c r="E281" s="33" t="s">
        <v>1148</v>
      </c>
      <c r="F281" s="33" t="s">
        <v>1366</v>
      </c>
      <c r="G281" s="33" t="s">
        <v>122</v>
      </c>
      <c r="H281" s="33" t="s">
        <v>123</v>
      </c>
      <c r="I281" s="33">
        <v>5</v>
      </c>
      <c r="J281" s="33">
        <v>30</v>
      </c>
      <c r="K281" s="33">
        <v>18</v>
      </c>
      <c r="L281" s="220">
        <v>45444</v>
      </c>
      <c r="M281" s="220">
        <v>45473</v>
      </c>
      <c r="N281" s="33" t="s">
        <v>124</v>
      </c>
      <c r="O281" s="33" t="s">
        <v>125</v>
      </c>
      <c r="P281" s="33" t="s">
        <v>1117</v>
      </c>
      <c r="Q281" s="29" t="s">
        <v>1150</v>
      </c>
      <c r="R281" s="33" t="s">
        <v>78</v>
      </c>
      <c r="S281" s="33">
        <v>23</v>
      </c>
      <c r="T281" s="62">
        <v>45455.3513888889</v>
      </c>
      <c r="U281" s="62">
        <v>45455.4763888889</v>
      </c>
      <c r="V281" s="35"/>
      <c r="W281" s="35"/>
      <c r="X281" s="40"/>
      <c r="Y281" s="40"/>
      <c r="Z281" s="38"/>
      <c r="AA281" s="34" t="s">
        <v>1367</v>
      </c>
      <c r="AB281" s="34" t="s">
        <v>1366</v>
      </c>
      <c r="AC281" s="67" t="s">
        <v>1368</v>
      </c>
      <c r="AD281" s="67" t="s">
        <v>1369</v>
      </c>
      <c r="AE281" s="69"/>
      <c r="AF281" s="69" t="s">
        <v>132</v>
      </c>
      <c r="AG281" s="67" t="s">
        <v>422</v>
      </c>
    </row>
    <row r="282" ht="409.5" spans="1:33">
      <c r="A282" s="33">
        <v>61</v>
      </c>
      <c r="B282" s="33" t="s">
        <v>117</v>
      </c>
      <c r="C282" s="33" t="s">
        <v>118</v>
      </c>
      <c r="D282" s="33" t="s">
        <v>145</v>
      </c>
      <c r="E282" s="33" t="s">
        <v>1148</v>
      </c>
      <c r="F282" s="33" t="s">
        <v>1366</v>
      </c>
      <c r="G282" s="33" t="s">
        <v>122</v>
      </c>
      <c r="H282" s="33" t="s">
        <v>123</v>
      </c>
      <c r="I282" s="33">
        <v>5</v>
      </c>
      <c r="J282" s="33">
        <v>30</v>
      </c>
      <c r="K282" s="33">
        <v>18</v>
      </c>
      <c r="L282" s="220">
        <v>45536</v>
      </c>
      <c r="M282" s="220">
        <v>45565</v>
      </c>
      <c r="N282" s="33" t="s">
        <v>124</v>
      </c>
      <c r="O282" s="33" t="s">
        <v>125</v>
      </c>
      <c r="P282" s="33" t="s">
        <v>1117</v>
      </c>
      <c r="Q282" s="29" t="s">
        <v>1150</v>
      </c>
      <c r="R282" s="33" t="s">
        <v>78</v>
      </c>
      <c r="S282" s="33">
        <v>23</v>
      </c>
      <c r="T282" s="290" t="s">
        <v>1370</v>
      </c>
      <c r="U282" s="291">
        <v>45492.4680555556</v>
      </c>
      <c r="V282" s="29"/>
      <c r="W282" s="29"/>
      <c r="X282" s="29"/>
      <c r="Y282" s="29"/>
      <c r="Z282" s="33"/>
      <c r="AA282" s="67" t="s">
        <v>1371</v>
      </c>
      <c r="AB282" s="69" t="s">
        <v>1366</v>
      </c>
      <c r="AC282" s="67" t="s">
        <v>1372</v>
      </c>
      <c r="AD282" s="67" t="s">
        <v>1373</v>
      </c>
      <c r="AE282" s="69"/>
      <c r="AF282" s="69" t="s">
        <v>132</v>
      </c>
      <c r="AG282" s="69" t="s">
        <v>138</v>
      </c>
    </row>
    <row r="283" ht="409.5" spans="1:33">
      <c r="A283" s="33">
        <v>62</v>
      </c>
      <c r="B283" s="33" t="s">
        <v>117</v>
      </c>
      <c r="C283" s="33" t="s">
        <v>118</v>
      </c>
      <c r="D283" s="33" t="s">
        <v>145</v>
      </c>
      <c r="E283" s="33" t="s">
        <v>146</v>
      </c>
      <c r="F283" s="33" t="s">
        <v>1374</v>
      </c>
      <c r="G283" s="33" t="s">
        <v>122</v>
      </c>
      <c r="H283" s="33" t="s">
        <v>123</v>
      </c>
      <c r="I283" s="33">
        <v>2</v>
      </c>
      <c r="J283" s="33">
        <v>9</v>
      </c>
      <c r="K283" s="33">
        <v>10</v>
      </c>
      <c r="L283" s="220">
        <v>45444</v>
      </c>
      <c r="M283" s="220">
        <v>45473</v>
      </c>
      <c r="N283" s="33" t="s">
        <v>124</v>
      </c>
      <c r="O283" s="33" t="s">
        <v>125</v>
      </c>
      <c r="P283" s="33" t="s">
        <v>1117</v>
      </c>
      <c r="Q283" s="29" t="s">
        <v>1352</v>
      </c>
      <c r="R283" s="33" t="s">
        <v>78</v>
      </c>
      <c r="S283" s="33">
        <v>12</v>
      </c>
      <c r="T283" s="62" t="s">
        <v>1375</v>
      </c>
      <c r="U283" s="62">
        <v>45317.5131944444</v>
      </c>
      <c r="V283" s="35"/>
      <c r="W283" s="35"/>
      <c r="X283" s="40"/>
      <c r="Y283" s="40"/>
      <c r="Z283" s="38"/>
      <c r="AA283" s="34" t="s">
        <v>1376</v>
      </c>
      <c r="AB283" s="34" t="s">
        <v>1374</v>
      </c>
      <c r="AC283" s="67" t="s">
        <v>1377</v>
      </c>
      <c r="AD283" s="67" t="s">
        <v>1378</v>
      </c>
      <c r="AE283" s="69"/>
      <c r="AF283" s="69" t="s">
        <v>132</v>
      </c>
      <c r="AG283" s="67" t="s">
        <v>133</v>
      </c>
    </row>
    <row r="284" ht="409.5" spans="1:33">
      <c r="A284" s="33">
        <v>63</v>
      </c>
      <c r="B284" s="33" t="s">
        <v>117</v>
      </c>
      <c r="C284" s="33" t="s">
        <v>118</v>
      </c>
      <c r="D284" s="33" t="s">
        <v>145</v>
      </c>
      <c r="E284" s="33" t="s">
        <v>250</v>
      </c>
      <c r="F284" s="33" t="s">
        <v>1379</v>
      </c>
      <c r="G284" s="33" t="s">
        <v>122</v>
      </c>
      <c r="H284" s="33" t="s">
        <v>123</v>
      </c>
      <c r="I284" s="33">
        <v>10</v>
      </c>
      <c r="J284" s="33">
        <v>45</v>
      </c>
      <c r="K284" s="33">
        <v>13</v>
      </c>
      <c r="L284" s="220">
        <v>45444</v>
      </c>
      <c r="M284" s="220">
        <v>45473</v>
      </c>
      <c r="N284" s="33" t="s">
        <v>124</v>
      </c>
      <c r="O284" s="33" t="s">
        <v>125</v>
      </c>
      <c r="P284" s="33" t="s">
        <v>1117</v>
      </c>
      <c r="Q284" s="29" t="s">
        <v>1352</v>
      </c>
      <c r="R284" s="33" t="s">
        <v>78</v>
      </c>
      <c r="S284" s="33">
        <v>23</v>
      </c>
      <c r="T284" s="62" t="s">
        <v>1380</v>
      </c>
      <c r="U284" s="62">
        <v>45317.5131944444</v>
      </c>
      <c r="V284" s="35"/>
      <c r="W284" s="35"/>
      <c r="X284" s="40"/>
      <c r="Y284" s="40"/>
      <c r="Z284" s="38"/>
      <c r="AA284" s="34" t="s">
        <v>1381</v>
      </c>
      <c r="AB284" s="34" t="s">
        <v>1379</v>
      </c>
      <c r="AC284" s="67" t="s">
        <v>1382</v>
      </c>
      <c r="AD284" s="67" t="s">
        <v>1383</v>
      </c>
      <c r="AE284" s="69"/>
      <c r="AF284" s="69" t="s">
        <v>132</v>
      </c>
      <c r="AG284" s="67" t="s">
        <v>133</v>
      </c>
    </row>
    <row r="285" ht="409.5" spans="1:33">
      <c r="A285" s="33">
        <v>64</v>
      </c>
      <c r="B285" s="33" t="s">
        <v>117</v>
      </c>
      <c r="C285" s="33" t="s">
        <v>118</v>
      </c>
      <c r="D285" s="33" t="s">
        <v>145</v>
      </c>
      <c r="E285" s="33" t="s">
        <v>239</v>
      </c>
      <c r="F285" s="33" t="s">
        <v>1384</v>
      </c>
      <c r="G285" s="33" t="s">
        <v>122</v>
      </c>
      <c r="H285" s="33" t="s">
        <v>123</v>
      </c>
      <c r="I285" s="33">
        <v>2</v>
      </c>
      <c r="J285" s="33">
        <v>7</v>
      </c>
      <c r="K285" s="33">
        <v>8</v>
      </c>
      <c r="L285" s="220">
        <v>45444</v>
      </c>
      <c r="M285" s="220">
        <v>45473</v>
      </c>
      <c r="N285" s="33" t="s">
        <v>124</v>
      </c>
      <c r="O285" s="33" t="s">
        <v>125</v>
      </c>
      <c r="P285" s="33" t="s">
        <v>1117</v>
      </c>
      <c r="Q285" s="29" t="s">
        <v>1385</v>
      </c>
      <c r="R285" s="33" t="s">
        <v>78</v>
      </c>
      <c r="S285" s="33">
        <v>10</v>
      </c>
      <c r="T285" s="62" t="s">
        <v>1386</v>
      </c>
      <c r="U285" s="62">
        <v>45332.7083333333</v>
      </c>
      <c r="V285" s="35"/>
      <c r="W285" s="35"/>
      <c r="X285" s="40"/>
      <c r="Y285" s="40"/>
      <c r="Z285" s="38"/>
      <c r="AA285" s="34" t="s">
        <v>1387</v>
      </c>
      <c r="AB285" s="34" t="s">
        <v>1384</v>
      </c>
      <c r="AC285" s="67" t="s">
        <v>1388</v>
      </c>
      <c r="AD285" s="67" t="s">
        <v>1389</v>
      </c>
      <c r="AE285" s="67"/>
      <c r="AF285" s="67" t="s">
        <v>132</v>
      </c>
      <c r="AG285" s="67" t="s">
        <v>153</v>
      </c>
    </row>
    <row r="286" ht="409.5" spans="1:33">
      <c r="A286" s="33">
        <v>65</v>
      </c>
      <c r="B286" s="33" t="s">
        <v>117</v>
      </c>
      <c r="C286" s="33" t="s">
        <v>118</v>
      </c>
      <c r="D286" s="33" t="s">
        <v>145</v>
      </c>
      <c r="E286" s="33" t="s">
        <v>239</v>
      </c>
      <c r="F286" s="33" t="s">
        <v>1384</v>
      </c>
      <c r="G286" s="33" t="s">
        <v>122</v>
      </c>
      <c r="H286" s="33" t="s">
        <v>123</v>
      </c>
      <c r="I286" s="33">
        <v>2</v>
      </c>
      <c r="J286" s="33">
        <v>7</v>
      </c>
      <c r="K286" s="33">
        <v>8</v>
      </c>
      <c r="L286" s="220">
        <v>45536</v>
      </c>
      <c r="M286" s="220">
        <v>45565</v>
      </c>
      <c r="N286" s="33" t="s">
        <v>124</v>
      </c>
      <c r="O286" s="33" t="s">
        <v>125</v>
      </c>
      <c r="P286" s="33" t="s">
        <v>1117</v>
      </c>
      <c r="Q286" s="29" t="s">
        <v>1385</v>
      </c>
      <c r="R286" s="33" t="s">
        <v>78</v>
      </c>
      <c r="S286" s="33">
        <v>10</v>
      </c>
      <c r="T286" s="290" t="s">
        <v>1390</v>
      </c>
      <c r="U286" s="291">
        <v>45492.6777777778</v>
      </c>
      <c r="V286" s="29"/>
      <c r="W286" s="29"/>
      <c r="X286" s="29"/>
      <c r="Y286" s="29"/>
      <c r="Z286" s="33"/>
      <c r="AA286" s="67" t="s">
        <v>1391</v>
      </c>
      <c r="AB286" s="69" t="s">
        <v>1384</v>
      </c>
      <c r="AC286" s="67" t="s">
        <v>1392</v>
      </c>
      <c r="AD286" s="67" t="s">
        <v>1393</v>
      </c>
      <c r="AE286" s="69"/>
      <c r="AF286" s="69" t="s">
        <v>132</v>
      </c>
      <c r="AG286" s="69" t="s">
        <v>138</v>
      </c>
    </row>
    <row r="287" ht="409.5" spans="1:33">
      <c r="A287" s="33">
        <v>66</v>
      </c>
      <c r="B287" s="33" t="s">
        <v>117</v>
      </c>
      <c r="C287" s="33" t="s">
        <v>118</v>
      </c>
      <c r="D287" s="33" t="s">
        <v>145</v>
      </c>
      <c r="E287" s="33" t="s">
        <v>239</v>
      </c>
      <c r="F287" s="33" t="s">
        <v>1394</v>
      </c>
      <c r="G287" s="33" t="s">
        <v>122</v>
      </c>
      <c r="H287" s="33" t="s">
        <v>123</v>
      </c>
      <c r="I287" s="33">
        <v>2</v>
      </c>
      <c r="J287" s="33">
        <v>7</v>
      </c>
      <c r="K287" s="33">
        <v>8</v>
      </c>
      <c r="L287" s="220">
        <v>45444</v>
      </c>
      <c r="M287" s="220">
        <v>45473</v>
      </c>
      <c r="N287" s="33" t="s">
        <v>124</v>
      </c>
      <c r="O287" s="33" t="s">
        <v>125</v>
      </c>
      <c r="P287" s="33" t="s">
        <v>1117</v>
      </c>
      <c r="Q287" s="29" t="s">
        <v>1385</v>
      </c>
      <c r="R287" s="33" t="s">
        <v>78</v>
      </c>
      <c r="S287" s="33">
        <v>10</v>
      </c>
      <c r="T287" s="62" t="s">
        <v>1395</v>
      </c>
      <c r="U287" s="62">
        <v>45306.4548611111</v>
      </c>
      <c r="V287" s="35"/>
      <c r="W287" s="35"/>
      <c r="X287" s="40"/>
      <c r="Y287" s="40"/>
      <c r="Z287" s="38"/>
      <c r="AA287" s="34" t="s">
        <v>1396</v>
      </c>
      <c r="AB287" s="34" t="s">
        <v>1394</v>
      </c>
      <c r="AC287" s="67" t="s">
        <v>1397</v>
      </c>
      <c r="AD287" s="67" t="s">
        <v>1389</v>
      </c>
      <c r="AE287" s="67"/>
      <c r="AF287" s="67" t="s">
        <v>132</v>
      </c>
      <c r="AG287" s="67" t="s">
        <v>133</v>
      </c>
    </row>
    <row r="288" ht="364.5" spans="1:33">
      <c r="A288" s="33">
        <v>67</v>
      </c>
      <c r="B288" s="33" t="s">
        <v>117</v>
      </c>
      <c r="C288" s="33" t="s">
        <v>118</v>
      </c>
      <c r="D288" s="33" t="s">
        <v>145</v>
      </c>
      <c r="E288" s="33" t="s">
        <v>239</v>
      </c>
      <c r="F288" s="33" t="s">
        <v>1394</v>
      </c>
      <c r="G288" s="33" t="s">
        <v>122</v>
      </c>
      <c r="H288" s="33" t="s">
        <v>123</v>
      </c>
      <c r="I288" s="33">
        <v>2</v>
      </c>
      <c r="J288" s="33">
        <v>7</v>
      </c>
      <c r="K288" s="33">
        <v>8</v>
      </c>
      <c r="L288" s="220">
        <v>45536</v>
      </c>
      <c r="M288" s="220">
        <v>45565</v>
      </c>
      <c r="N288" s="33" t="s">
        <v>124</v>
      </c>
      <c r="O288" s="33" t="s">
        <v>125</v>
      </c>
      <c r="P288" s="33" t="s">
        <v>1117</v>
      </c>
      <c r="Q288" s="29" t="s">
        <v>1385</v>
      </c>
      <c r="R288" s="33" t="s">
        <v>78</v>
      </c>
      <c r="S288" s="33">
        <v>10</v>
      </c>
      <c r="T288" s="290" t="s">
        <v>1398</v>
      </c>
      <c r="U288" s="291">
        <v>45481.6620717593</v>
      </c>
      <c r="V288" s="29"/>
      <c r="W288" s="29"/>
      <c r="X288" s="29"/>
      <c r="Y288" s="29"/>
      <c r="Z288" s="33"/>
      <c r="AA288" s="67" t="s">
        <v>1399</v>
      </c>
      <c r="AB288" s="69" t="s">
        <v>1394</v>
      </c>
      <c r="AC288" s="67" t="s">
        <v>1400</v>
      </c>
      <c r="AD288" s="67" t="s">
        <v>1389</v>
      </c>
      <c r="AE288" s="69"/>
      <c r="AF288" s="69" t="s">
        <v>132</v>
      </c>
      <c r="AG288" s="69" t="s">
        <v>138</v>
      </c>
    </row>
    <row r="289" ht="409.5" spans="1:33">
      <c r="A289" s="33">
        <v>68</v>
      </c>
      <c r="B289" s="33" t="s">
        <v>117</v>
      </c>
      <c r="C289" s="33" t="s">
        <v>118</v>
      </c>
      <c r="D289" s="33" t="s">
        <v>145</v>
      </c>
      <c r="E289" s="33" t="s">
        <v>250</v>
      </c>
      <c r="F289" s="33" t="s">
        <v>1401</v>
      </c>
      <c r="G289" s="33" t="s">
        <v>122</v>
      </c>
      <c r="H289" s="33" t="s">
        <v>123</v>
      </c>
      <c r="I289" s="33">
        <v>16</v>
      </c>
      <c r="J289" s="33">
        <v>69</v>
      </c>
      <c r="K289" s="33">
        <v>23</v>
      </c>
      <c r="L289" s="220">
        <v>45444</v>
      </c>
      <c r="M289" s="220">
        <v>45473</v>
      </c>
      <c r="N289" s="33" t="s">
        <v>124</v>
      </c>
      <c r="O289" s="33" t="s">
        <v>125</v>
      </c>
      <c r="P289" s="33" t="s">
        <v>1117</v>
      </c>
      <c r="Q289" s="29" t="s">
        <v>1352</v>
      </c>
      <c r="R289" s="33" t="s">
        <v>78</v>
      </c>
      <c r="S289" s="33">
        <v>39</v>
      </c>
      <c r="T289" s="62" t="s">
        <v>1402</v>
      </c>
      <c r="U289" s="62">
        <v>45317.5131944444</v>
      </c>
      <c r="V289" s="35"/>
      <c r="W289" s="35"/>
      <c r="X289" s="40"/>
      <c r="Y289" s="40"/>
      <c r="Z289" s="38"/>
      <c r="AA289" s="34" t="s">
        <v>1403</v>
      </c>
      <c r="AB289" s="34" t="s">
        <v>1401</v>
      </c>
      <c r="AC289" s="67" t="s">
        <v>1404</v>
      </c>
      <c r="AD289" s="67" t="s">
        <v>1405</v>
      </c>
      <c r="AE289" s="69"/>
      <c r="AF289" s="69" t="s">
        <v>132</v>
      </c>
      <c r="AG289" s="67" t="s">
        <v>133</v>
      </c>
    </row>
    <row r="290" ht="409.5" spans="1:33">
      <c r="A290" s="33">
        <v>69</v>
      </c>
      <c r="B290" s="33" t="s">
        <v>117</v>
      </c>
      <c r="C290" s="33" t="s">
        <v>118</v>
      </c>
      <c r="D290" s="33" t="s">
        <v>145</v>
      </c>
      <c r="E290" s="33" t="s">
        <v>250</v>
      </c>
      <c r="F290" s="33" t="s">
        <v>1406</v>
      </c>
      <c r="G290" s="33" t="s">
        <v>122</v>
      </c>
      <c r="H290" s="33" t="s">
        <v>123</v>
      </c>
      <c r="I290" s="33">
        <v>0</v>
      </c>
      <c r="J290" s="33">
        <v>0</v>
      </c>
      <c r="K290" s="33">
        <v>1</v>
      </c>
      <c r="L290" s="220">
        <v>45444</v>
      </c>
      <c r="M290" s="220">
        <v>45473</v>
      </c>
      <c r="N290" s="33" t="s">
        <v>124</v>
      </c>
      <c r="O290" s="33" t="s">
        <v>125</v>
      </c>
      <c r="P290" s="33" t="s">
        <v>1117</v>
      </c>
      <c r="Q290" s="29" t="s">
        <v>1352</v>
      </c>
      <c r="R290" s="33" t="s">
        <v>78</v>
      </c>
      <c r="S290" s="33">
        <v>1</v>
      </c>
      <c r="T290" s="62" t="s">
        <v>1407</v>
      </c>
      <c r="U290" s="62">
        <v>45350.6583333333</v>
      </c>
      <c r="V290" s="35"/>
      <c r="W290" s="35"/>
      <c r="X290" s="40"/>
      <c r="Y290" s="40"/>
      <c r="Z290" s="38"/>
      <c r="AA290" s="34" t="s">
        <v>1408</v>
      </c>
      <c r="AB290" s="34" t="s">
        <v>1406</v>
      </c>
      <c r="AC290" s="67" t="s">
        <v>1409</v>
      </c>
      <c r="AD290" s="67" t="s">
        <v>1410</v>
      </c>
      <c r="AE290" s="69"/>
      <c r="AF290" s="69" t="s">
        <v>132</v>
      </c>
      <c r="AG290" s="67" t="s">
        <v>153</v>
      </c>
    </row>
    <row r="291" ht="409.5" spans="1:33">
      <c r="A291" s="33">
        <v>70</v>
      </c>
      <c r="B291" s="33" t="s">
        <v>117</v>
      </c>
      <c r="C291" s="33" t="s">
        <v>118</v>
      </c>
      <c r="D291" s="33" t="s">
        <v>145</v>
      </c>
      <c r="E291" s="33" t="s">
        <v>250</v>
      </c>
      <c r="F291" s="33" t="s">
        <v>1411</v>
      </c>
      <c r="G291" s="33" t="s">
        <v>122</v>
      </c>
      <c r="H291" s="33" t="s">
        <v>123</v>
      </c>
      <c r="I291" s="33">
        <v>0</v>
      </c>
      <c r="J291" s="33">
        <v>0</v>
      </c>
      <c r="K291" s="33">
        <v>1</v>
      </c>
      <c r="L291" s="220">
        <v>45444</v>
      </c>
      <c r="M291" s="220">
        <v>45473</v>
      </c>
      <c r="N291" s="33" t="s">
        <v>124</v>
      </c>
      <c r="O291" s="33" t="s">
        <v>125</v>
      </c>
      <c r="P291" s="33" t="s">
        <v>1117</v>
      </c>
      <c r="Q291" s="29" t="s">
        <v>1205</v>
      </c>
      <c r="R291" s="33" t="s">
        <v>78</v>
      </c>
      <c r="S291" s="33">
        <v>1</v>
      </c>
      <c r="T291" s="62" t="s">
        <v>1412</v>
      </c>
      <c r="U291" s="62">
        <v>45382.7291666667</v>
      </c>
      <c r="V291" s="35"/>
      <c r="W291" s="35"/>
      <c r="X291" s="40"/>
      <c r="Y291" s="40"/>
      <c r="Z291" s="38"/>
      <c r="AA291" s="34" t="s">
        <v>1413</v>
      </c>
      <c r="AB291" s="34" t="s">
        <v>1411</v>
      </c>
      <c r="AC291" s="67" t="s">
        <v>1414</v>
      </c>
      <c r="AD291" s="67" t="s">
        <v>1214</v>
      </c>
      <c r="AE291" s="69"/>
      <c r="AF291" s="69" t="s">
        <v>132</v>
      </c>
      <c r="AG291" s="67" t="s">
        <v>159</v>
      </c>
    </row>
    <row r="292" ht="409.5" spans="1:33">
      <c r="A292" s="33">
        <v>72</v>
      </c>
      <c r="B292" s="33" t="s">
        <v>117</v>
      </c>
      <c r="C292" s="33" t="s">
        <v>118</v>
      </c>
      <c r="D292" s="33" t="s">
        <v>145</v>
      </c>
      <c r="E292" s="33" t="s">
        <v>250</v>
      </c>
      <c r="F292" s="33" t="s">
        <v>1415</v>
      </c>
      <c r="G292" s="33" t="s">
        <v>122</v>
      </c>
      <c r="H292" s="33" t="s">
        <v>123</v>
      </c>
      <c r="I292" s="33">
        <v>0</v>
      </c>
      <c r="J292" s="33">
        <v>0</v>
      </c>
      <c r="K292" s="33">
        <v>1</v>
      </c>
      <c r="L292" s="220">
        <v>45444</v>
      </c>
      <c r="M292" s="220">
        <v>45473</v>
      </c>
      <c r="N292" s="33" t="s">
        <v>124</v>
      </c>
      <c r="O292" s="33" t="s">
        <v>125</v>
      </c>
      <c r="P292" s="33" t="s">
        <v>1117</v>
      </c>
      <c r="Q292" s="29" t="s">
        <v>1205</v>
      </c>
      <c r="R292" s="33" t="s">
        <v>78</v>
      </c>
      <c r="S292" s="33">
        <v>1</v>
      </c>
      <c r="T292" s="62" t="s">
        <v>1416</v>
      </c>
      <c r="U292" s="62">
        <v>45382.7291666667</v>
      </c>
      <c r="V292" s="35"/>
      <c r="W292" s="35"/>
      <c r="X292" s="40"/>
      <c r="Y292" s="40"/>
      <c r="Z292" s="38"/>
      <c r="AA292" s="34" t="s">
        <v>1417</v>
      </c>
      <c r="AB292" s="34" t="s">
        <v>1415</v>
      </c>
      <c r="AC292" s="67" t="s">
        <v>1418</v>
      </c>
      <c r="AD292" s="67" t="s">
        <v>1214</v>
      </c>
      <c r="AE292" s="69"/>
      <c r="AF292" s="69" t="s">
        <v>132</v>
      </c>
      <c r="AG292" s="67" t="s">
        <v>159</v>
      </c>
    </row>
    <row r="293" ht="24" spans="1:33">
      <c r="A293" s="33">
        <v>73</v>
      </c>
      <c r="B293" s="33" t="s">
        <v>117</v>
      </c>
      <c r="C293" s="33" t="s">
        <v>118</v>
      </c>
      <c r="D293" s="33" t="s">
        <v>361</v>
      </c>
      <c r="E293" s="33" t="s">
        <v>1419</v>
      </c>
      <c r="F293" s="33" t="s">
        <v>1420</v>
      </c>
      <c r="G293" s="33" t="s">
        <v>122</v>
      </c>
      <c r="H293" s="33" t="s">
        <v>123</v>
      </c>
      <c r="I293" s="33">
        <v>22</v>
      </c>
      <c r="J293" s="33">
        <v>99</v>
      </c>
      <c r="K293" s="33">
        <v>25</v>
      </c>
      <c r="L293" s="220">
        <v>45444</v>
      </c>
      <c r="M293" s="220">
        <v>45473</v>
      </c>
      <c r="N293" s="33" t="s">
        <v>124</v>
      </c>
      <c r="O293" s="33" t="s">
        <v>125</v>
      </c>
      <c r="P293" s="33" t="s">
        <v>1117</v>
      </c>
      <c r="Q293" s="29" t="s">
        <v>1284</v>
      </c>
      <c r="R293" s="33" t="s">
        <v>78</v>
      </c>
      <c r="S293" s="33">
        <v>47</v>
      </c>
      <c r="T293" s="62">
        <v>45469.3506944444</v>
      </c>
      <c r="U293" s="62">
        <v>45469.525</v>
      </c>
      <c r="V293" s="35"/>
      <c r="W293" s="35"/>
      <c r="X293" s="40"/>
      <c r="Y293" s="40"/>
      <c r="Z293" s="38"/>
      <c r="AA293" s="34" t="s">
        <v>1421</v>
      </c>
      <c r="AB293" s="34" t="s">
        <v>1420</v>
      </c>
      <c r="AC293" s="69" t="s">
        <v>1422</v>
      </c>
      <c r="AD293" s="69"/>
      <c r="AE293" s="69"/>
      <c r="AF293" s="69" t="s">
        <v>132</v>
      </c>
      <c r="AG293" s="67" t="s">
        <v>422</v>
      </c>
    </row>
    <row r="294" ht="409.5" spans="1:33">
      <c r="A294" s="33">
        <v>74</v>
      </c>
      <c r="B294" s="33" t="s">
        <v>117</v>
      </c>
      <c r="C294" s="33" t="s">
        <v>118</v>
      </c>
      <c r="D294" s="33" t="s">
        <v>361</v>
      </c>
      <c r="E294" s="33" t="s">
        <v>1419</v>
      </c>
      <c r="F294" s="33" t="s">
        <v>1423</v>
      </c>
      <c r="G294" s="33" t="s">
        <v>122</v>
      </c>
      <c r="H294" s="33" t="s">
        <v>123</v>
      </c>
      <c r="I294" s="33">
        <v>22</v>
      </c>
      <c r="J294" s="33">
        <v>99</v>
      </c>
      <c r="K294" s="33">
        <v>25</v>
      </c>
      <c r="L294" s="220">
        <v>45444</v>
      </c>
      <c r="M294" s="220">
        <v>45473</v>
      </c>
      <c r="N294" s="33" t="s">
        <v>124</v>
      </c>
      <c r="O294" s="33" t="s">
        <v>125</v>
      </c>
      <c r="P294" s="33" t="s">
        <v>1117</v>
      </c>
      <c r="Q294" s="29" t="s">
        <v>1284</v>
      </c>
      <c r="R294" s="33" t="s">
        <v>78</v>
      </c>
      <c r="S294" s="33">
        <v>47</v>
      </c>
      <c r="T294" s="62" t="s">
        <v>1424</v>
      </c>
      <c r="U294" s="62">
        <v>45455.4909722222</v>
      </c>
      <c r="V294" s="35"/>
      <c r="W294" s="35"/>
      <c r="X294" s="40"/>
      <c r="Y294" s="40"/>
      <c r="Z294" s="38"/>
      <c r="AA294" s="34" t="s">
        <v>1425</v>
      </c>
      <c r="AB294" s="34" t="s">
        <v>1423</v>
      </c>
      <c r="AC294" s="67" t="s">
        <v>1426</v>
      </c>
      <c r="AD294" s="67" t="s">
        <v>1427</v>
      </c>
      <c r="AE294" s="69"/>
      <c r="AF294" s="69" t="s">
        <v>132</v>
      </c>
      <c r="AG294" s="67" t="s">
        <v>422</v>
      </c>
    </row>
    <row r="295" ht="409.5" spans="1:33">
      <c r="A295" s="33">
        <v>73</v>
      </c>
      <c r="B295" s="33" t="s">
        <v>117</v>
      </c>
      <c r="C295" s="33" t="s">
        <v>118</v>
      </c>
      <c r="D295" s="33" t="s">
        <v>361</v>
      </c>
      <c r="E295" s="33" t="s">
        <v>1419</v>
      </c>
      <c r="F295" s="33" t="s">
        <v>1420</v>
      </c>
      <c r="G295" s="33" t="s">
        <v>122</v>
      </c>
      <c r="H295" s="33" t="s">
        <v>123</v>
      </c>
      <c r="I295" s="33">
        <v>22</v>
      </c>
      <c r="J295" s="33">
        <v>99</v>
      </c>
      <c r="K295" s="33">
        <v>25</v>
      </c>
      <c r="L295" s="220">
        <v>45536</v>
      </c>
      <c r="M295" s="220">
        <v>45565</v>
      </c>
      <c r="N295" s="33" t="s">
        <v>124</v>
      </c>
      <c r="O295" s="33" t="s">
        <v>125</v>
      </c>
      <c r="P295" s="33" t="s">
        <v>1117</v>
      </c>
      <c r="Q295" s="29" t="s">
        <v>1284</v>
      </c>
      <c r="R295" s="33" t="s">
        <v>78</v>
      </c>
      <c r="S295" s="33">
        <v>47</v>
      </c>
      <c r="T295" s="290" t="s">
        <v>1428</v>
      </c>
      <c r="U295" s="291">
        <v>45496.7769097222</v>
      </c>
      <c r="V295" s="29"/>
      <c r="W295" s="29"/>
      <c r="X295" s="29"/>
      <c r="Y295" s="29"/>
      <c r="Z295" s="33"/>
      <c r="AA295" s="67" t="s">
        <v>1429</v>
      </c>
      <c r="AB295" s="69" t="s">
        <v>1420</v>
      </c>
      <c r="AC295" s="67" t="s">
        <v>1430</v>
      </c>
      <c r="AD295" s="67" t="s">
        <v>1431</v>
      </c>
      <c r="AE295" s="69"/>
      <c r="AF295" s="69" t="s">
        <v>132</v>
      </c>
      <c r="AG295" s="69" t="s">
        <v>138</v>
      </c>
    </row>
    <row r="296" ht="409.5" spans="1:33">
      <c r="A296" s="33">
        <v>74</v>
      </c>
      <c r="B296" s="33" t="s">
        <v>117</v>
      </c>
      <c r="C296" s="33" t="s">
        <v>118</v>
      </c>
      <c r="D296" s="33" t="s">
        <v>361</v>
      </c>
      <c r="E296" s="33" t="s">
        <v>1419</v>
      </c>
      <c r="F296" s="33" t="s">
        <v>1423</v>
      </c>
      <c r="G296" s="33" t="s">
        <v>122</v>
      </c>
      <c r="H296" s="33" t="s">
        <v>123</v>
      </c>
      <c r="I296" s="33">
        <v>22</v>
      </c>
      <c r="J296" s="33">
        <v>99</v>
      </c>
      <c r="K296" s="33">
        <v>25</v>
      </c>
      <c r="L296" s="220">
        <v>45536</v>
      </c>
      <c r="M296" s="220">
        <v>45565</v>
      </c>
      <c r="N296" s="33" t="s">
        <v>124</v>
      </c>
      <c r="O296" s="33" t="s">
        <v>125</v>
      </c>
      <c r="P296" s="33" t="s">
        <v>1117</v>
      </c>
      <c r="Q296" s="29" t="s">
        <v>1284</v>
      </c>
      <c r="R296" s="33" t="s">
        <v>78</v>
      </c>
      <c r="S296" s="33">
        <v>47</v>
      </c>
      <c r="T296" s="290" t="s">
        <v>1432</v>
      </c>
      <c r="U296" s="291">
        <v>45474.5125</v>
      </c>
      <c r="V296" s="29"/>
      <c r="W296" s="29"/>
      <c r="X296" s="29"/>
      <c r="Y296" s="29"/>
      <c r="Z296" s="33"/>
      <c r="AA296" s="67" t="s">
        <v>1433</v>
      </c>
      <c r="AB296" s="69" t="s">
        <v>1423</v>
      </c>
      <c r="AC296" s="67" t="s">
        <v>1434</v>
      </c>
      <c r="AD296" s="67" t="s">
        <v>1277</v>
      </c>
      <c r="AE296" s="69"/>
      <c r="AF296" s="69" t="s">
        <v>132</v>
      </c>
      <c r="AG296" s="69" t="s">
        <v>138</v>
      </c>
    </row>
    <row r="297" ht="24" spans="1:33">
      <c r="A297" s="33">
        <v>75</v>
      </c>
      <c r="B297" s="33" t="s">
        <v>117</v>
      </c>
      <c r="C297" s="33" t="s">
        <v>118</v>
      </c>
      <c r="D297" s="33" t="s">
        <v>145</v>
      </c>
      <c r="E297" s="33" t="s">
        <v>1148</v>
      </c>
      <c r="F297" s="33" t="s">
        <v>1435</v>
      </c>
      <c r="G297" s="33" t="s">
        <v>122</v>
      </c>
      <c r="H297" s="33" t="s">
        <v>123</v>
      </c>
      <c r="I297" s="33">
        <v>2</v>
      </c>
      <c r="J297" s="33">
        <v>4</v>
      </c>
      <c r="K297" s="33">
        <v>8</v>
      </c>
      <c r="L297" s="220">
        <v>45444</v>
      </c>
      <c r="M297" s="220">
        <v>45473</v>
      </c>
      <c r="N297" s="33" t="s">
        <v>124</v>
      </c>
      <c r="O297" s="33" t="s">
        <v>125</v>
      </c>
      <c r="P297" s="33" t="s">
        <v>1117</v>
      </c>
      <c r="Q297" s="29" t="s">
        <v>1306</v>
      </c>
      <c r="R297" s="33" t="s">
        <v>78</v>
      </c>
      <c r="S297" s="33">
        <v>10</v>
      </c>
      <c r="T297" s="62">
        <v>45464.3659722222</v>
      </c>
      <c r="U297" s="62">
        <v>45464.5111111111</v>
      </c>
      <c r="V297" s="35"/>
      <c r="W297" s="35"/>
      <c r="X297" s="40"/>
      <c r="Y297" s="40"/>
      <c r="Z297" s="38"/>
      <c r="AA297" s="34" t="s">
        <v>1436</v>
      </c>
      <c r="AB297" s="34" t="s">
        <v>1435</v>
      </c>
      <c r="AC297" s="69" t="s">
        <v>1437</v>
      </c>
      <c r="AD297" s="69"/>
      <c r="AE297" s="69"/>
      <c r="AF297" s="69" t="s">
        <v>132</v>
      </c>
      <c r="AG297" s="67" t="s">
        <v>422</v>
      </c>
    </row>
    <row r="298" ht="40.5" spans="1:33">
      <c r="A298" s="33">
        <v>75</v>
      </c>
      <c r="B298" s="33" t="s">
        <v>117</v>
      </c>
      <c r="C298" s="33" t="s">
        <v>118</v>
      </c>
      <c r="D298" s="33" t="s">
        <v>145</v>
      </c>
      <c r="E298" s="33" t="s">
        <v>1148</v>
      </c>
      <c r="F298" s="33" t="s">
        <v>1435</v>
      </c>
      <c r="G298" s="33" t="s">
        <v>122</v>
      </c>
      <c r="H298" s="33" t="s">
        <v>123</v>
      </c>
      <c r="I298" s="33">
        <v>2</v>
      </c>
      <c r="J298" s="33">
        <v>4</v>
      </c>
      <c r="K298" s="33">
        <v>8</v>
      </c>
      <c r="L298" s="220">
        <v>45536</v>
      </c>
      <c r="M298" s="220">
        <v>45565</v>
      </c>
      <c r="N298" s="33" t="s">
        <v>124</v>
      </c>
      <c r="O298" s="33" t="s">
        <v>125</v>
      </c>
      <c r="P298" s="33" t="s">
        <v>1117</v>
      </c>
      <c r="Q298" s="29" t="s">
        <v>1306</v>
      </c>
      <c r="R298" s="33" t="s">
        <v>78</v>
      </c>
      <c r="S298" s="33">
        <v>10</v>
      </c>
      <c r="T298" s="291">
        <v>45485.3743055556</v>
      </c>
      <c r="U298" s="291">
        <v>45485.4930555556</v>
      </c>
      <c r="V298" s="29"/>
      <c r="W298" s="29"/>
      <c r="X298" s="29"/>
      <c r="Y298" s="29"/>
      <c r="Z298" s="33"/>
      <c r="AA298" s="69" t="s">
        <v>1438</v>
      </c>
      <c r="AB298" s="69" t="s">
        <v>1435</v>
      </c>
      <c r="AC298" s="69" t="s">
        <v>1439</v>
      </c>
      <c r="AD298" s="67" t="s">
        <v>1440</v>
      </c>
      <c r="AE298" s="69"/>
      <c r="AF298" s="69" t="s">
        <v>132</v>
      </c>
      <c r="AG298" s="69" t="s">
        <v>138</v>
      </c>
    </row>
    <row r="299" ht="409.5" spans="1:33">
      <c r="A299" s="33">
        <v>76</v>
      </c>
      <c r="B299" s="33" t="s">
        <v>117</v>
      </c>
      <c r="C299" s="33" t="s">
        <v>118</v>
      </c>
      <c r="D299" s="33" t="s">
        <v>145</v>
      </c>
      <c r="E299" s="33" t="s">
        <v>250</v>
      </c>
      <c r="F299" s="33" t="s">
        <v>1441</v>
      </c>
      <c r="G299" s="33" t="s">
        <v>122</v>
      </c>
      <c r="H299" s="33" t="s">
        <v>123</v>
      </c>
      <c r="I299" s="33">
        <v>3</v>
      </c>
      <c r="J299" s="33">
        <v>9</v>
      </c>
      <c r="K299" s="33">
        <v>11</v>
      </c>
      <c r="L299" s="220">
        <v>45444</v>
      </c>
      <c r="M299" s="220">
        <v>45473</v>
      </c>
      <c r="N299" s="33" t="s">
        <v>124</v>
      </c>
      <c r="O299" s="33" t="s">
        <v>125</v>
      </c>
      <c r="P299" s="33" t="s">
        <v>1117</v>
      </c>
      <c r="Q299" s="29" t="s">
        <v>1184</v>
      </c>
      <c r="R299" s="33" t="s">
        <v>78</v>
      </c>
      <c r="S299" s="33">
        <v>14</v>
      </c>
      <c r="T299" s="62" t="s">
        <v>1442</v>
      </c>
      <c r="U299" s="62">
        <v>45313.5277777778</v>
      </c>
      <c r="V299" s="35"/>
      <c r="W299" s="35"/>
      <c r="X299" s="40"/>
      <c r="Y299" s="40"/>
      <c r="Z299" s="38"/>
      <c r="AA299" s="34" t="s">
        <v>1443</v>
      </c>
      <c r="AB299" s="34" t="s">
        <v>1441</v>
      </c>
      <c r="AC299" s="67" t="s">
        <v>1444</v>
      </c>
      <c r="AD299" s="67" t="s">
        <v>1445</v>
      </c>
      <c r="AE299" s="69"/>
      <c r="AF299" s="69" t="s">
        <v>132</v>
      </c>
      <c r="AG299" s="67" t="s">
        <v>133</v>
      </c>
    </row>
    <row r="300" ht="409.5" spans="1:33">
      <c r="A300" s="33">
        <v>581</v>
      </c>
      <c r="B300" s="33" t="s">
        <v>117</v>
      </c>
      <c r="C300" s="33" t="s">
        <v>118</v>
      </c>
      <c r="D300" s="33" t="s">
        <v>361</v>
      </c>
      <c r="E300" s="33" t="s">
        <v>1419</v>
      </c>
      <c r="F300" s="33" t="s">
        <v>1446</v>
      </c>
      <c r="G300" s="33" t="s">
        <v>122</v>
      </c>
      <c r="H300" s="33" t="s">
        <v>123</v>
      </c>
      <c r="I300" s="33">
        <v>8</v>
      </c>
      <c r="J300" s="33">
        <v>45</v>
      </c>
      <c r="K300" s="33">
        <v>22</v>
      </c>
      <c r="L300" s="220">
        <v>45413</v>
      </c>
      <c r="M300" s="220">
        <v>45413</v>
      </c>
      <c r="N300" s="33" t="s">
        <v>124</v>
      </c>
      <c r="O300" s="48" t="s">
        <v>125</v>
      </c>
      <c r="P300" s="29" t="s">
        <v>1117</v>
      </c>
      <c r="Q300" s="29" t="s">
        <v>1447</v>
      </c>
      <c r="R300" s="29" t="s">
        <v>78</v>
      </c>
      <c r="S300" s="33">
        <v>35</v>
      </c>
      <c r="T300" s="62" t="s">
        <v>1448</v>
      </c>
      <c r="U300" s="62">
        <v>45442.6319444444</v>
      </c>
      <c r="V300" s="35"/>
      <c r="W300" s="35"/>
      <c r="X300" s="40"/>
      <c r="Y300" s="40"/>
      <c r="Z300" s="38"/>
      <c r="AA300" s="34" t="s">
        <v>1449</v>
      </c>
      <c r="AB300" s="34" t="s">
        <v>1446</v>
      </c>
      <c r="AC300" s="67" t="s">
        <v>1450</v>
      </c>
      <c r="AD300" s="67" t="s">
        <v>1451</v>
      </c>
      <c r="AE300" s="69"/>
      <c r="AF300" s="69" t="s">
        <v>132</v>
      </c>
      <c r="AG300" s="67" t="s">
        <v>435</v>
      </c>
    </row>
    <row r="301" ht="24" spans="1:33">
      <c r="A301" s="33">
        <v>582</v>
      </c>
      <c r="B301" s="33" t="s">
        <v>117</v>
      </c>
      <c r="C301" s="33" t="s">
        <v>118</v>
      </c>
      <c r="D301" s="33" t="s">
        <v>361</v>
      </c>
      <c r="E301" s="33" t="s">
        <v>1419</v>
      </c>
      <c r="F301" s="33" t="s">
        <v>1446</v>
      </c>
      <c r="G301" s="33" t="s">
        <v>122</v>
      </c>
      <c r="H301" s="33" t="s">
        <v>123</v>
      </c>
      <c r="I301" s="33">
        <v>8</v>
      </c>
      <c r="J301" s="33">
        <v>45</v>
      </c>
      <c r="K301" s="33">
        <v>22</v>
      </c>
      <c r="L301" s="220">
        <v>45597</v>
      </c>
      <c r="M301" s="220">
        <v>45597</v>
      </c>
      <c r="N301" s="33" t="s">
        <v>124</v>
      </c>
      <c r="O301" s="48" t="s">
        <v>125</v>
      </c>
      <c r="P301" s="29" t="s">
        <v>1117</v>
      </c>
      <c r="Q301" s="29" t="s">
        <v>1447</v>
      </c>
      <c r="R301" s="29" t="s">
        <v>78</v>
      </c>
      <c r="S301" s="33">
        <v>35</v>
      </c>
      <c r="T301" s="274"/>
      <c r="U301" s="274"/>
      <c r="V301" s="35"/>
      <c r="W301" s="35"/>
      <c r="X301" s="40"/>
      <c r="Y301" s="40"/>
      <c r="Z301" s="27"/>
      <c r="AA301" s="69"/>
      <c r="AB301" s="69"/>
      <c r="AC301" s="69"/>
      <c r="AD301" s="69"/>
      <c r="AE301" s="69"/>
      <c r="AF301" s="69"/>
      <c r="AG301" s="69"/>
    </row>
    <row r="302" ht="409.5" spans="1:33">
      <c r="A302" s="33">
        <v>619</v>
      </c>
      <c r="B302" s="33" t="s">
        <v>117</v>
      </c>
      <c r="C302" s="33" t="s">
        <v>118</v>
      </c>
      <c r="D302" s="33" t="s">
        <v>361</v>
      </c>
      <c r="E302" s="33" t="s">
        <v>1419</v>
      </c>
      <c r="F302" s="33" t="s">
        <v>1452</v>
      </c>
      <c r="G302" s="33" t="s">
        <v>122</v>
      </c>
      <c r="H302" s="33" t="s">
        <v>123</v>
      </c>
      <c r="I302" s="33">
        <v>9</v>
      </c>
      <c r="J302" s="33">
        <v>51</v>
      </c>
      <c r="K302" s="33">
        <v>22</v>
      </c>
      <c r="L302" s="220">
        <v>45413</v>
      </c>
      <c r="M302" s="220">
        <v>45413</v>
      </c>
      <c r="N302" s="33" t="s">
        <v>124</v>
      </c>
      <c r="O302" s="48" t="s">
        <v>125</v>
      </c>
      <c r="P302" s="29" t="s">
        <v>1117</v>
      </c>
      <c r="Q302" s="29" t="s">
        <v>1447</v>
      </c>
      <c r="R302" s="29" t="s">
        <v>78</v>
      </c>
      <c r="S302" s="33">
        <v>35</v>
      </c>
      <c r="T302" s="62" t="s">
        <v>1453</v>
      </c>
      <c r="U302" s="62">
        <v>45442.6319444444</v>
      </c>
      <c r="V302" s="35"/>
      <c r="W302" s="35"/>
      <c r="X302" s="40"/>
      <c r="Y302" s="40"/>
      <c r="Z302" s="38"/>
      <c r="AA302" s="34" t="s">
        <v>1454</v>
      </c>
      <c r="AB302" s="34" t="s">
        <v>1452</v>
      </c>
      <c r="AC302" s="67" t="s">
        <v>1455</v>
      </c>
      <c r="AD302" s="67" t="s">
        <v>1456</v>
      </c>
      <c r="AE302" s="69"/>
      <c r="AF302" s="69" t="s">
        <v>132</v>
      </c>
      <c r="AG302" s="67" t="s">
        <v>435</v>
      </c>
    </row>
    <row r="303" ht="409.5" spans="1:33">
      <c r="A303" s="33">
        <v>620</v>
      </c>
      <c r="B303" s="33" t="s">
        <v>117</v>
      </c>
      <c r="C303" s="33" t="s">
        <v>118</v>
      </c>
      <c r="D303" s="33" t="s">
        <v>361</v>
      </c>
      <c r="E303" s="33" t="s">
        <v>1419</v>
      </c>
      <c r="F303" s="33" t="s">
        <v>1452</v>
      </c>
      <c r="G303" s="33" t="s">
        <v>122</v>
      </c>
      <c r="H303" s="33" t="s">
        <v>123</v>
      </c>
      <c r="I303" s="33">
        <v>9</v>
      </c>
      <c r="J303" s="33">
        <v>51</v>
      </c>
      <c r="K303" s="33">
        <v>22</v>
      </c>
      <c r="L303" s="220">
        <v>45597</v>
      </c>
      <c r="M303" s="220">
        <v>45597</v>
      </c>
      <c r="N303" s="33" t="s">
        <v>124</v>
      </c>
      <c r="O303" s="48" t="s">
        <v>125</v>
      </c>
      <c r="P303" s="29" t="s">
        <v>1117</v>
      </c>
      <c r="Q303" s="29" t="s">
        <v>1447</v>
      </c>
      <c r="R303" s="29" t="s">
        <v>78</v>
      </c>
      <c r="S303" s="33">
        <v>35</v>
      </c>
      <c r="T303" s="290" t="s">
        <v>1457</v>
      </c>
      <c r="U303" s="291">
        <v>45489.6909722222</v>
      </c>
      <c r="V303" s="29"/>
      <c r="W303" s="29"/>
      <c r="X303" s="29"/>
      <c r="Y303" s="29"/>
      <c r="Z303" s="33"/>
      <c r="AA303" s="67" t="s">
        <v>1458</v>
      </c>
      <c r="AB303" s="69" t="s">
        <v>1452</v>
      </c>
      <c r="AC303" s="67" t="s">
        <v>1459</v>
      </c>
      <c r="AD303" s="67" t="s">
        <v>1460</v>
      </c>
      <c r="AE303" s="69"/>
      <c r="AF303" s="69" t="s">
        <v>132</v>
      </c>
      <c r="AG303" s="69" t="s">
        <v>138</v>
      </c>
    </row>
    <row r="304" ht="409.5" spans="1:33">
      <c r="A304" s="33">
        <v>657</v>
      </c>
      <c r="B304" s="33" t="s">
        <v>117</v>
      </c>
      <c r="C304" s="33" t="s">
        <v>118</v>
      </c>
      <c r="D304" s="33" t="s">
        <v>361</v>
      </c>
      <c r="E304" s="33" t="s">
        <v>1419</v>
      </c>
      <c r="F304" s="33" t="s">
        <v>1461</v>
      </c>
      <c r="G304" s="33" t="s">
        <v>122</v>
      </c>
      <c r="H304" s="33" t="s">
        <v>123</v>
      </c>
      <c r="I304" s="33">
        <v>20</v>
      </c>
      <c r="J304" s="33">
        <v>127</v>
      </c>
      <c r="K304" s="33">
        <v>54</v>
      </c>
      <c r="L304" s="220">
        <v>45413</v>
      </c>
      <c r="M304" s="220">
        <v>45413</v>
      </c>
      <c r="N304" s="33" t="s">
        <v>124</v>
      </c>
      <c r="O304" s="48" t="s">
        <v>125</v>
      </c>
      <c r="P304" s="29" t="s">
        <v>1117</v>
      </c>
      <c r="Q304" s="29" t="s">
        <v>1462</v>
      </c>
      <c r="R304" s="29" t="s">
        <v>78</v>
      </c>
      <c r="S304" s="33">
        <v>92</v>
      </c>
      <c r="T304" s="62" t="s">
        <v>1463</v>
      </c>
      <c r="U304" s="62">
        <v>45442.6319444444</v>
      </c>
      <c r="V304" s="35"/>
      <c r="W304" s="35"/>
      <c r="X304" s="40"/>
      <c r="Y304" s="40"/>
      <c r="Z304" s="38"/>
      <c r="AA304" s="34" t="s">
        <v>1464</v>
      </c>
      <c r="AB304" s="34" t="s">
        <v>1461</v>
      </c>
      <c r="AC304" s="67" t="s">
        <v>1465</v>
      </c>
      <c r="AD304" s="67" t="s">
        <v>1466</v>
      </c>
      <c r="AE304" s="69"/>
      <c r="AF304" s="69" t="s">
        <v>132</v>
      </c>
      <c r="AG304" s="67" t="s">
        <v>435</v>
      </c>
    </row>
    <row r="305" ht="24" spans="1:33">
      <c r="A305" s="33">
        <v>658</v>
      </c>
      <c r="B305" s="33" t="s">
        <v>117</v>
      </c>
      <c r="C305" s="33" t="s">
        <v>118</v>
      </c>
      <c r="D305" s="33" t="s">
        <v>361</v>
      </c>
      <c r="E305" s="33" t="s">
        <v>1419</v>
      </c>
      <c r="F305" s="33" t="s">
        <v>1461</v>
      </c>
      <c r="G305" s="33" t="s">
        <v>122</v>
      </c>
      <c r="H305" s="33" t="s">
        <v>123</v>
      </c>
      <c r="I305" s="33">
        <v>20</v>
      </c>
      <c r="J305" s="33">
        <v>127</v>
      </c>
      <c r="K305" s="33">
        <v>54</v>
      </c>
      <c r="L305" s="220">
        <v>45597</v>
      </c>
      <c r="M305" s="220">
        <v>45597</v>
      </c>
      <c r="N305" s="33" t="s">
        <v>124</v>
      </c>
      <c r="O305" s="48" t="s">
        <v>125</v>
      </c>
      <c r="P305" s="29" t="s">
        <v>1117</v>
      </c>
      <c r="Q305" s="29" t="s">
        <v>1462</v>
      </c>
      <c r="R305" s="29" t="s">
        <v>78</v>
      </c>
      <c r="S305" s="33">
        <v>92</v>
      </c>
      <c r="T305" s="291">
        <v>45478.4087615741</v>
      </c>
      <c r="U305" s="291">
        <v>45483.7091898148</v>
      </c>
      <c r="V305" s="29"/>
      <c r="W305" s="29"/>
      <c r="X305" s="29"/>
      <c r="Y305" s="29"/>
      <c r="Z305" s="33"/>
      <c r="AA305" s="69" t="s">
        <v>1467</v>
      </c>
      <c r="AB305" s="69" t="s">
        <v>1461</v>
      </c>
      <c r="AC305" s="69" t="s">
        <v>1468</v>
      </c>
      <c r="AD305" s="69" t="s">
        <v>1469</v>
      </c>
      <c r="AE305" s="69"/>
      <c r="AF305" s="69" t="s">
        <v>132</v>
      </c>
      <c r="AG305" s="69" t="s">
        <v>138</v>
      </c>
    </row>
    <row r="306" ht="409.5" spans="1:33">
      <c r="A306" s="33">
        <v>695</v>
      </c>
      <c r="B306" s="33" t="s">
        <v>117</v>
      </c>
      <c r="C306" s="33" t="s">
        <v>118</v>
      </c>
      <c r="D306" s="33" t="s">
        <v>361</v>
      </c>
      <c r="E306" s="33" t="s">
        <v>1419</v>
      </c>
      <c r="F306" s="33" t="s">
        <v>1470</v>
      </c>
      <c r="G306" s="33" t="s">
        <v>122</v>
      </c>
      <c r="H306" s="33" t="s">
        <v>123</v>
      </c>
      <c r="I306" s="33">
        <v>20</v>
      </c>
      <c r="J306" s="33">
        <v>129</v>
      </c>
      <c r="K306" s="33">
        <v>54</v>
      </c>
      <c r="L306" s="220">
        <v>45413</v>
      </c>
      <c r="M306" s="220">
        <v>45413</v>
      </c>
      <c r="N306" s="33" t="s">
        <v>124</v>
      </c>
      <c r="O306" s="48" t="s">
        <v>125</v>
      </c>
      <c r="P306" s="29" t="s">
        <v>1117</v>
      </c>
      <c r="Q306" s="29" t="s">
        <v>1462</v>
      </c>
      <c r="R306" s="29" t="s">
        <v>78</v>
      </c>
      <c r="S306" s="33">
        <v>91</v>
      </c>
      <c r="T306" s="62" t="s">
        <v>1471</v>
      </c>
      <c r="U306" s="62">
        <v>45442.6319444444</v>
      </c>
      <c r="V306" s="35"/>
      <c r="W306" s="35"/>
      <c r="X306" s="40"/>
      <c r="Y306" s="40"/>
      <c r="Z306" s="38"/>
      <c r="AA306" s="34" t="s">
        <v>1472</v>
      </c>
      <c r="AB306" s="34" t="s">
        <v>1470</v>
      </c>
      <c r="AC306" s="67" t="s">
        <v>1473</v>
      </c>
      <c r="AD306" s="67" t="s">
        <v>1474</v>
      </c>
      <c r="AE306" s="69"/>
      <c r="AF306" s="69" t="s">
        <v>132</v>
      </c>
      <c r="AG306" s="67" t="s">
        <v>435</v>
      </c>
    </row>
    <row r="307" ht="409.5" spans="1:33">
      <c r="A307" s="33">
        <v>696</v>
      </c>
      <c r="B307" s="33" t="s">
        <v>117</v>
      </c>
      <c r="C307" s="33" t="s">
        <v>118</v>
      </c>
      <c r="D307" s="33" t="s">
        <v>361</v>
      </c>
      <c r="E307" s="33" t="s">
        <v>1419</v>
      </c>
      <c r="F307" s="33" t="s">
        <v>1470</v>
      </c>
      <c r="G307" s="33" t="s">
        <v>122</v>
      </c>
      <c r="H307" s="33" t="s">
        <v>123</v>
      </c>
      <c r="I307" s="33">
        <v>20</v>
      </c>
      <c r="J307" s="33">
        <v>129</v>
      </c>
      <c r="K307" s="33">
        <v>54</v>
      </c>
      <c r="L307" s="220">
        <v>45597</v>
      </c>
      <c r="M307" s="220">
        <v>45597</v>
      </c>
      <c r="N307" s="33" t="s">
        <v>124</v>
      </c>
      <c r="O307" s="48" t="s">
        <v>125</v>
      </c>
      <c r="P307" s="29" t="s">
        <v>1117</v>
      </c>
      <c r="Q307" s="29" t="s">
        <v>1462</v>
      </c>
      <c r="R307" s="29" t="s">
        <v>78</v>
      </c>
      <c r="S307" s="33">
        <v>91</v>
      </c>
      <c r="T307" s="290" t="s">
        <v>1475</v>
      </c>
      <c r="U307" s="291">
        <v>45489.6909722222</v>
      </c>
      <c r="V307" s="29"/>
      <c r="W307" s="29"/>
      <c r="X307" s="29"/>
      <c r="Y307" s="29"/>
      <c r="Z307" s="33"/>
      <c r="AA307" s="67" t="s">
        <v>1476</v>
      </c>
      <c r="AB307" s="69" t="s">
        <v>1470</v>
      </c>
      <c r="AC307" s="67" t="s">
        <v>1477</v>
      </c>
      <c r="AD307" s="67" t="s">
        <v>1478</v>
      </c>
      <c r="AE307" s="69"/>
      <c r="AF307" s="69" t="s">
        <v>132</v>
      </c>
      <c r="AG307" s="69" t="s">
        <v>138</v>
      </c>
    </row>
    <row r="308" ht="409.5" spans="1:33">
      <c r="A308" s="33">
        <v>733</v>
      </c>
      <c r="B308" s="33" t="s">
        <v>117</v>
      </c>
      <c r="C308" s="33" t="s">
        <v>118</v>
      </c>
      <c r="D308" s="33" t="s">
        <v>361</v>
      </c>
      <c r="E308" s="33" t="s">
        <v>1419</v>
      </c>
      <c r="F308" s="33" t="s">
        <v>1479</v>
      </c>
      <c r="G308" s="33" t="s">
        <v>122</v>
      </c>
      <c r="H308" s="33" t="s">
        <v>123</v>
      </c>
      <c r="I308" s="33">
        <v>53</v>
      </c>
      <c r="J308" s="33">
        <v>353</v>
      </c>
      <c r="K308" s="33">
        <v>58</v>
      </c>
      <c r="L308" s="220">
        <v>45413</v>
      </c>
      <c r="M308" s="220">
        <v>45413</v>
      </c>
      <c r="N308" s="33" t="s">
        <v>124</v>
      </c>
      <c r="O308" s="48" t="s">
        <v>125</v>
      </c>
      <c r="P308" s="29" t="s">
        <v>1117</v>
      </c>
      <c r="Q308" s="29" t="s">
        <v>1480</v>
      </c>
      <c r="R308" s="29" t="s">
        <v>78</v>
      </c>
      <c r="S308" s="33">
        <v>127</v>
      </c>
      <c r="T308" s="62" t="s">
        <v>1481</v>
      </c>
      <c r="U308" s="62">
        <v>45442.6319444444</v>
      </c>
      <c r="V308" s="35"/>
      <c r="W308" s="35"/>
      <c r="X308" s="40"/>
      <c r="Y308" s="40"/>
      <c r="Z308" s="38"/>
      <c r="AA308" s="34" t="s">
        <v>1482</v>
      </c>
      <c r="AB308" s="34" t="s">
        <v>1479</v>
      </c>
      <c r="AC308" s="67" t="s">
        <v>1483</v>
      </c>
      <c r="AD308" s="67" t="s">
        <v>1484</v>
      </c>
      <c r="AE308" s="69"/>
      <c r="AF308" s="69" t="s">
        <v>132</v>
      </c>
      <c r="AG308" s="67" t="s">
        <v>435</v>
      </c>
    </row>
    <row r="309" ht="24" spans="1:33">
      <c r="A309" s="33">
        <v>734</v>
      </c>
      <c r="B309" s="33" t="s">
        <v>117</v>
      </c>
      <c r="C309" s="33" t="s">
        <v>118</v>
      </c>
      <c r="D309" s="33" t="s">
        <v>361</v>
      </c>
      <c r="E309" s="33" t="s">
        <v>1419</v>
      </c>
      <c r="F309" s="33" t="s">
        <v>1479</v>
      </c>
      <c r="G309" s="33" t="s">
        <v>122</v>
      </c>
      <c r="H309" s="33" t="s">
        <v>123</v>
      </c>
      <c r="I309" s="33">
        <v>53</v>
      </c>
      <c r="J309" s="33">
        <v>353</v>
      </c>
      <c r="K309" s="33">
        <v>58</v>
      </c>
      <c r="L309" s="220">
        <v>45597</v>
      </c>
      <c r="M309" s="220">
        <v>45597</v>
      </c>
      <c r="N309" s="33" t="s">
        <v>124</v>
      </c>
      <c r="O309" s="48" t="s">
        <v>125</v>
      </c>
      <c r="P309" s="29" t="s">
        <v>1117</v>
      </c>
      <c r="Q309" s="29" t="s">
        <v>1480</v>
      </c>
      <c r="R309" s="29" t="s">
        <v>78</v>
      </c>
      <c r="S309" s="33">
        <v>127</v>
      </c>
      <c r="T309" s="291">
        <v>45484.3802199074</v>
      </c>
      <c r="U309" s="291">
        <v>45487.3518518519</v>
      </c>
      <c r="V309" s="29"/>
      <c r="W309" s="29"/>
      <c r="X309" s="29"/>
      <c r="Y309" s="29"/>
      <c r="Z309" s="33"/>
      <c r="AA309" s="69" t="s">
        <v>1485</v>
      </c>
      <c r="AB309" s="69" t="s">
        <v>1479</v>
      </c>
      <c r="AC309" s="69" t="s">
        <v>1486</v>
      </c>
      <c r="AD309" s="69" t="s">
        <v>1487</v>
      </c>
      <c r="AE309" s="69"/>
      <c r="AF309" s="69" t="s">
        <v>132</v>
      </c>
      <c r="AG309" s="69" t="s">
        <v>138</v>
      </c>
    </row>
    <row r="310" ht="409.5" spans="1:33">
      <c r="A310" s="33">
        <v>771</v>
      </c>
      <c r="B310" s="33" t="s">
        <v>117</v>
      </c>
      <c r="C310" s="33" t="s">
        <v>118</v>
      </c>
      <c r="D310" s="33" t="s">
        <v>361</v>
      </c>
      <c r="E310" s="33" t="s">
        <v>1419</v>
      </c>
      <c r="F310" s="33" t="s">
        <v>1488</v>
      </c>
      <c r="G310" s="33" t="s">
        <v>122</v>
      </c>
      <c r="H310" s="33" t="s">
        <v>123</v>
      </c>
      <c r="I310" s="33">
        <v>53</v>
      </c>
      <c r="J310" s="33">
        <v>348</v>
      </c>
      <c r="K310" s="33">
        <v>58</v>
      </c>
      <c r="L310" s="220">
        <v>45413</v>
      </c>
      <c r="M310" s="220">
        <v>45413</v>
      </c>
      <c r="N310" s="33" t="s">
        <v>124</v>
      </c>
      <c r="O310" s="48" t="s">
        <v>125</v>
      </c>
      <c r="P310" s="29" t="s">
        <v>1117</v>
      </c>
      <c r="Q310" s="29" t="s">
        <v>1480</v>
      </c>
      <c r="R310" s="29" t="s">
        <v>78</v>
      </c>
      <c r="S310" s="33">
        <v>127</v>
      </c>
      <c r="T310" s="62" t="s">
        <v>1489</v>
      </c>
      <c r="U310" s="62">
        <v>45442.6319444444</v>
      </c>
      <c r="V310" s="35"/>
      <c r="W310" s="35"/>
      <c r="X310" s="40"/>
      <c r="Y310" s="40"/>
      <c r="Z310" s="38"/>
      <c r="AA310" s="34" t="s">
        <v>1490</v>
      </c>
      <c r="AB310" s="34" t="s">
        <v>1488</v>
      </c>
      <c r="AC310" s="67" t="s">
        <v>1491</v>
      </c>
      <c r="AD310" s="67" t="s">
        <v>1492</v>
      </c>
      <c r="AE310" s="69"/>
      <c r="AF310" s="69" t="s">
        <v>132</v>
      </c>
      <c r="AG310" s="67" t="s">
        <v>435</v>
      </c>
    </row>
    <row r="311" ht="409.5" spans="1:33">
      <c r="A311" s="33">
        <v>772</v>
      </c>
      <c r="B311" s="33" t="s">
        <v>117</v>
      </c>
      <c r="C311" s="33" t="s">
        <v>118</v>
      </c>
      <c r="D311" s="33" t="s">
        <v>361</v>
      </c>
      <c r="E311" s="33" t="s">
        <v>1419</v>
      </c>
      <c r="F311" s="33" t="s">
        <v>1488</v>
      </c>
      <c r="G311" s="33" t="s">
        <v>122</v>
      </c>
      <c r="H311" s="33" t="s">
        <v>123</v>
      </c>
      <c r="I311" s="33">
        <v>53</v>
      </c>
      <c r="J311" s="33">
        <v>348</v>
      </c>
      <c r="K311" s="33">
        <v>58</v>
      </c>
      <c r="L311" s="220">
        <v>45597</v>
      </c>
      <c r="M311" s="220">
        <v>45597</v>
      </c>
      <c r="N311" s="33" t="s">
        <v>124</v>
      </c>
      <c r="O311" s="48" t="s">
        <v>125</v>
      </c>
      <c r="P311" s="29" t="s">
        <v>1117</v>
      </c>
      <c r="Q311" s="29" t="s">
        <v>1480</v>
      </c>
      <c r="R311" s="29" t="s">
        <v>78</v>
      </c>
      <c r="S311" s="33">
        <v>127</v>
      </c>
      <c r="T311" s="290" t="s">
        <v>1493</v>
      </c>
      <c r="U311" s="291">
        <v>45489.6909722222</v>
      </c>
      <c r="V311" s="29"/>
      <c r="W311" s="29"/>
      <c r="X311" s="29"/>
      <c r="Y311" s="29"/>
      <c r="Z311" s="33"/>
      <c r="AA311" s="67" t="s">
        <v>1494</v>
      </c>
      <c r="AB311" s="69" t="s">
        <v>1488</v>
      </c>
      <c r="AC311" s="67" t="s">
        <v>1495</v>
      </c>
      <c r="AD311" s="67" t="s">
        <v>1496</v>
      </c>
      <c r="AE311" s="69"/>
      <c r="AF311" s="69" t="s">
        <v>132</v>
      </c>
      <c r="AG311" s="69" t="s">
        <v>138</v>
      </c>
    </row>
    <row r="312" ht="409.5" spans="1:33">
      <c r="A312" s="33">
        <v>773</v>
      </c>
      <c r="B312" s="33" t="s">
        <v>117</v>
      </c>
      <c r="C312" s="33" t="s">
        <v>118</v>
      </c>
      <c r="D312" s="33" t="s">
        <v>145</v>
      </c>
      <c r="E312" s="33" t="s">
        <v>120</v>
      </c>
      <c r="F312" s="33" t="s">
        <v>1497</v>
      </c>
      <c r="G312" s="33" t="s">
        <v>122</v>
      </c>
      <c r="H312" s="33" t="s">
        <v>123</v>
      </c>
      <c r="I312" s="29">
        <v>16</v>
      </c>
      <c r="J312" s="33">
        <v>63</v>
      </c>
      <c r="K312" s="29">
        <v>15</v>
      </c>
      <c r="L312" s="220">
        <v>45323</v>
      </c>
      <c r="M312" s="220">
        <v>45323</v>
      </c>
      <c r="N312" s="33" t="s">
        <v>124</v>
      </c>
      <c r="O312" s="48" t="s">
        <v>125</v>
      </c>
      <c r="P312" s="29" t="s">
        <v>1117</v>
      </c>
      <c r="Q312" s="29" t="s">
        <v>1498</v>
      </c>
      <c r="R312" s="29" t="s">
        <v>78</v>
      </c>
      <c r="S312" s="33">
        <v>27</v>
      </c>
      <c r="T312" s="62" t="s">
        <v>1499</v>
      </c>
      <c r="U312" s="62">
        <v>45310.6840277778</v>
      </c>
      <c r="V312" s="35"/>
      <c r="W312" s="35"/>
      <c r="X312" s="40"/>
      <c r="Y312" s="40"/>
      <c r="Z312" s="38"/>
      <c r="AA312" s="34" t="s">
        <v>1500</v>
      </c>
      <c r="AB312" s="34" t="s">
        <v>1497</v>
      </c>
      <c r="AC312" s="67" t="s">
        <v>1501</v>
      </c>
      <c r="AD312" s="67" t="s">
        <v>1502</v>
      </c>
      <c r="AE312" s="67"/>
      <c r="AF312" s="67" t="s">
        <v>132</v>
      </c>
      <c r="AG312" s="67" t="s">
        <v>133</v>
      </c>
    </row>
    <row r="313" ht="409.5" spans="1:33">
      <c r="A313" s="33">
        <v>774</v>
      </c>
      <c r="B313" s="33" t="s">
        <v>117</v>
      </c>
      <c r="C313" s="33" t="s">
        <v>118</v>
      </c>
      <c r="D313" s="33" t="s">
        <v>145</v>
      </c>
      <c r="E313" s="33" t="s">
        <v>120</v>
      </c>
      <c r="F313" s="33" t="s">
        <v>1497</v>
      </c>
      <c r="G313" s="33" t="s">
        <v>122</v>
      </c>
      <c r="H313" s="33" t="s">
        <v>123</v>
      </c>
      <c r="I313" s="29">
        <v>16</v>
      </c>
      <c r="J313" s="33">
        <v>63</v>
      </c>
      <c r="K313" s="29">
        <v>15</v>
      </c>
      <c r="L313" s="220">
        <v>45505</v>
      </c>
      <c r="M313" s="220">
        <v>45505</v>
      </c>
      <c r="N313" s="33" t="s">
        <v>124</v>
      </c>
      <c r="O313" s="48" t="s">
        <v>125</v>
      </c>
      <c r="P313" s="29" t="s">
        <v>1117</v>
      </c>
      <c r="Q313" s="29" t="s">
        <v>1498</v>
      </c>
      <c r="R313" s="29" t="s">
        <v>78</v>
      </c>
      <c r="S313" s="33">
        <v>27</v>
      </c>
      <c r="T313" s="290" t="s">
        <v>1503</v>
      </c>
      <c r="U313" s="291">
        <v>45517.433287037</v>
      </c>
      <c r="V313" s="29"/>
      <c r="W313" s="29"/>
      <c r="X313" s="29"/>
      <c r="Y313" s="29"/>
      <c r="Z313" s="33"/>
      <c r="AA313" s="67" t="s">
        <v>1504</v>
      </c>
      <c r="AB313" s="69" t="s">
        <v>1497</v>
      </c>
      <c r="AC313" s="67" t="s">
        <v>1505</v>
      </c>
      <c r="AD313" s="67" t="s">
        <v>1506</v>
      </c>
      <c r="AE313" s="69"/>
      <c r="AF313" s="69" t="s">
        <v>132</v>
      </c>
      <c r="AG313" s="69" t="s">
        <v>852</v>
      </c>
    </row>
    <row r="314" ht="409.5" spans="1:33">
      <c r="A314" s="33">
        <v>799</v>
      </c>
      <c r="B314" s="33" t="s">
        <v>117</v>
      </c>
      <c r="C314" s="33" t="s">
        <v>118</v>
      </c>
      <c r="D314" s="33" t="s">
        <v>145</v>
      </c>
      <c r="E314" s="33" t="s">
        <v>120</v>
      </c>
      <c r="F314" s="33" t="s">
        <v>1507</v>
      </c>
      <c r="G314" s="33" t="s">
        <v>122</v>
      </c>
      <c r="H314" s="33" t="s">
        <v>123</v>
      </c>
      <c r="I314" s="33">
        <v>8</v>
      </c>
      <c r="J314" s="33">
        <v>24</v>
      </c>
      <c r="K314" s="33">
        <v>12</v>
      </c>
      <c r="L314" s="220">
        <v>45323</v>
      </c>
      <c r="M314" s="220">
        <v>45323</v>
      </c>
      <c r="N314" s="33" t="s">
        <v>124</v>
      </c>
      <c r="O314" s="48" t="s">
        <v>125</v>
      </c>
      <c r="P314" s="29" t="s">
        <v>1117</v>
      </c>
      <c r="Q314" s="29" t="s">
        <v>1498</v>
      </c>
      <c r="R314" s="29" t="s">
        <v>78</v>
      </c>
      <c r="S314" s="33">
        <v>19</v>
      </c>
      <c r="T314" s="62" t="s">
        <v>1508</v>
      </c>
      <c r="U314" s="62">
        <v>45350.5986111111</v>
      </c>
      <c r="V314" s="35"/>
      <c r="W314" s="35"/>
      <c r="X314" s="40"/>
      <c r="Y314" s="40"/>
      <c r="Z314" s="38"/>
      <c r="AA314" s="34" t="s">
        <v>1509</v>
      </c>
      <c r="AB314" s="34" t="s">
        <v>1507</v>
      </c>
      <c r="AC314" s="67" t="s">
        <v>1510</v>
      </c>
      <c r="AD314" s="67" t="s">
        <v>1511</v>
      </c>
      <c r="AE314" s="67"/>
      <c r="AF314" s="67" t="s">
        <v>132</v>
      </c>
      <c r="AG314" s="67" t="s">
        <v>153</v>
      </c>
    </row>
    <row r="315" ht="409.5" spans="1:33">
      <c r="A315" s="33">
        <v>800</v>
      </c>
      <c r="B315" s="33" t="s">
        <v>117</v>
      </c>
      <c r="C315" s="33" t="s">
        <v>118</v>
      </c>
      <c r="D315" s="33" t="s">
        <v>145</v>
      </c>
      <c r="E315" s="33" t="s">
        <v>120</v>
      </c>
      <c r="F315" s="33" t="s">
        <v>1507</v>
      </c>
      <c r="G315" s="33" t="s">
        <v>122</v>
      </c>
      <c r="H315" s="33" t="s">
        <v>123</v>
      </c>
      <c r="I315" s="33">
        <v>8</v>
      </c>
      <c r="J315" s="33">
        <v>24</v>
      </c>
      <c r="K315" s="33">
        <v>12</v>
      </c>
      <c r="L315" s="220">
        <v>45505</v>
      </c>
      <c r="M315" s="220">
        <v>45505</v>
      </c>
      <c r="N315" s="33" t="s">
        <v>124</v>
      </c>
      <c r="O315" s="48" t="s">
        <v>125</v>
      </c>
      <c r="P315" s="29" t="s">
        <v>1117</v>
      </c>
      <c r="Q315" s="29" t="s">
        <v>1498</v>
      </c>
      <c r="R315" s="29" t="s">
        <v>78</v>
      </c>
      <c r="S315" s="33">
        <v>19</v>
      </c>
      <c r="T315" s="290" t="s">
        <v>1512</v>
      </c>
      <c r="U315" s="291">
        <v>45512.6037384259</v>
      </c>
      <c r="V315" s="29"/>
      <c r="W315" s="29"/>
      <c r="X315" s="29"/>
      <c r="Y315" s="29"/>
      <c r="Z315" s="33"/>
      <c r="AA315" s="67" t="s">
        <v>1513</v>
      </c>
      <c r="AB315" s="69" t="s">
        <v>1507</v>
      </c>
      <c r="AC315" s="67" t="s">
        <v>1514</v>
      </c>
      <c r="AD315" s="67" t="s">
        <v>1515</v>
      </c>
      <c r="AE315" s="69"/>
      <c r="AF315" s="69" t="s">
        <v>132</v>
      </c>
      <c r="AG315" s="69" t="s">
        <v>852</v>
      </c>
    </row>
    <row r="316" ht="409.5" spans="1:33">
      <c r="A316" s="33">
        <v>801</v>
      </c>
      <c r="B316" s="33" t="s">
        <v>117</v>
      </c>
      <c r="C316" s="33" t="s">
        <v>118</v>
      </c>
      <c r="D316" s="33" t="s">
        <v>145</v>
      </c>
      <c r="E316" s="33" t="s">
        <v>120</v>
      </c>
      <c r="F316" s="33" t="s">
        <v>1516</v>
      </c>
      <c r="G316" s="33" t="s">
        <v>122</v>
      </c>
      <c r="H316" s="33" t="s">
        <v>123</v>
      </c>
      <c r="I316" s="33">
        <v>15</v>
      </c>
      <c r="J316" s="33">
        <v>64</v>
      </c>
      <c r="K316" s="29">
        <v>15</v>
      </c>
      <c r="L316" s="220">
        <v>45323</v>
      </c>
      <c r="M316" s="220">
        <v>45323</v>
      </c>
      <c r="N316" s="33" t="s">
        <v>124</v>
      </c>
      <c r="O316" s="48" t="s">
        <v>125</v>
      </c>
      <c r="P316" s="29" t="s">
        <v>1117</v>
      </c>
      <c r="Q316" s="29" t="s">
        <v>1498</v>
      </c>
      <c r="R316" s="29" t="s">
        <v>78</v>
      </c>
      <c r="S316" s="33">
        <v>27</v>
      </c>
      <c r="T316" s="62" t="s">
        <v>1517</v>
      </c>
      <c r="U316" s="62">
        <v>45316.5243055556</v>
      </c>
      <c r="V316" s="35"/>
      <c r="W316" s="35"/>
      <c r="X316" s="40"/>
      <c r="Y316" s="40"/>
      <c r="Z316" s="38"/>
      <c r="AA316" s="34" t="s">
        <v>1518</v>
      </c>
      <c r="AB316" s="34" t="s">
        <v>1516</v>
      </c>
      <c r="AC316" s="67" t="s">
        <v>1519</v>
      </c>
      <c r="AD316" s="67" t="s">
        <v>1520</v>
      </c>
      <c r="AE316" s="67"/>
      <c r="AF316" s="67" t="s">
        <v>132</v>
      </c>
      <c r="AG316" s="67" t="s">
        <v>133</v>
      </c>
    </row>
    <row r="317" ht="409.5" spans="1:33">
      <c r="A317" s="33">
        <v>802</v>
      </c>
      <c r="B317" s="33" t="s">
        <v>117</v>
      </c>
      <c r="C317" s="33" t="s">
        <v>118</v>
      </c>
      <c r="D317" s="33" t="s">
        <v>145</v>
      </c>
      <c r="E317" s="33" t="s">
        <v>120</v>
      </c>
      <c r="F317" s="33" t="s">
        <v>1516</v>
      </c>
      <c r="G317" s="33" t="s">
        <v>122</v>
      </c>
      <c r="H317" s="33" t="s">
        <v>123</v>
      </c>
      <c r="I317" s="33">
        <v>15</v>
      </c>
      <c r="J317" s="33">
        <v>64</v>
      </c>
      <c r="K317" s="29">
        <v>15</v>
      </c>
      <c r="L317" s="220">
        <v>45505</v>
      </c>
      <c r="M317" s="220">
        <v>45505</v>
      </c>
      <c r="N317" s="33" t="s">
        <v>124</v>
      </c>
      <c r="O317" s="48" t="s">
        <v>125</v>
      </c>
      <c r="P317" s="29" t="s">
        <v>1117</v>
      </c>
      <c r="Q317" s="29" t="s">
        <v>1498</v>
      </c>
      <c r="R317" s="29" t="s">
        <v>78</v>
      </c>
      <c r="S317" s="33">
        <v>27</v>
      </c>
      <c r="T317" s="290" t="s">
        <v>1521</v>
      </c>
      <c r="U317" s="291">
        <v>45489.6909722222</v>
      </c>
      <c r="V317" s="29"/>
      <c r="W317" s="29"/>
      <c r="X317" s="29"/>
      <c r="Y317" s="29"/>
      <c r="Z317" s="33"/>
      <c r="AA317" s="67" t="s">
        <v>1522</v>
      </c>
      <c r="AB317" s="69" t="s">
        <v>1516</v>
      </c>
      <c r="AC317" s="67" t="s">
        <v>1523</v>
      </c>
      <c r="AD317" s="67" t="s">
        <v>1524</v>
      </c>
      <c r="AE317" s="69"/>
      <c r="AF317" s="69" t="s">
        <v>132</v>
      </c>
      <c r="AG317" s="69" t="s">
        <v>138</v>
      </c>
    </row>
    <row r="318" ht="409.5" spans="1:33">
      <c r="A318" s="33">
        <v>827</v>
      </c>
      <c r="B318" s="33" t="s">
        <v>117</v>
      </c>
      <c r="C318" s="33" t="s">
        <v>118</v>
      </c>
      <c r="D318" s="33" t="s">
        <v>145</v>
      </c>
      <c r="E318" s="33" t="s">
        <v>120</v>
      </c>
      <c r="F318" s="33" t="s">
        <v>1525</v>
      </c>
      <c r="G318" s="33" t="s">
        <v>122</v>
      </c>
      <c r="H318" s="33" t="s">
        <v>123</v>
      </c>
      <c r="I318" s="33">
        <v>8</v>
      </c>
      <c r="J318" s="33">
        <v>30</v>
      </c>
      <c r="K318" s="33">
        <v>12</v>
      </c>
      <c r="L318" s="220">
        <v>45323</v>
      </c>
      <c r="M318" s="220">
        <v>45323</v>
      </c>
      <c r="N318" s="33" t="s">
        <v>124</v>
      </c>
      <c r="O318" s="48" t="s">
        <v>125</v>
      </c>
      <c r="P318" s="29" t="s">
        <v>1117</v>
      </c>
      <c r="Q318" s="29" t="s">
        <v>1498</v>
      </c>
      <c r="R318" s="29" t="s">
        <v>78</v>
      </c>
      <c r="S318" s="33">
        <v>19</v>
      </c>
      <c r="T318" s="62" t="s">
        <v>1526</v>
      </c>
      <c r="U318" s="62">
        <v>45316.5243055556</v>
      </c>
      <c r="V318" s="35"/>
      <c r="W318" s="35"/>
      <c r="X318" s="40"/>
      <c r="Y318" s="40"/>
      <c r="Z318" s="38"/>
      <c r="AA318" s="34" t="s">
        <v>1527</v>
      </c>
      <c r="AB318" s="34" t="s">
        <v>1525</v>
      </c>
      <c r="AC318" s="67" t="s">
        <v>1528</v>
      </c>
      <c r="AD318" s="67" t="s">
        <v>1511</v>
      </c>
      <c r="AE318" s="67"/>
      <c r="AF318" s="67" t="s">
        <v>132</v>
      </c>
      <c r="AG318" s="67" t="s">
        <v>133</v>
      </c>
    </row>
    <row r="319" ht="409.5" spans="1:33">
      <c r="A319" s="33">
        <v>828</v>
      </c>
      <c r="B319" s="33" t="s">
        <v>117</v>
      </c>
      <c r="C319" s="33" t="s">
        <v>118</v>
      </c>
      <c r="D319" s="33" t="s">
        <v>145</v>
      </c>
      <c r="E319" s="33" t="s">
        <v>120</v>
      </c>
      <c r="F319" s="33" t="s">
        <v>1525</v>
      </c>
      <c r="G319" s="33" t="s">
        <v>122</v>
      </c>
      <c r="H319" s="33" t="s">
        <v>123</v>
      </c>
      <c r="I319" s="33">
        <v>8</v>
      </c>
      <c r="J319" s="33">
        <v>30</v>
      </c>
      <c r="K319" s="33">
        <v>12</v>
      </c>
      <c r="L319" s="220">
        <v>45505</v>
      </c>
      <c r="M319" s="220">
        <v>45505</v>
      </c>
      <c r="N319" s="33" t="s">
        <v>124</v>
      </c>
      <c r="O319" s="48" t="s">
        <v>125</v>
      </c>
      <c r="P319" s="29" t="s">
        <v>1117</v>
      </c>
      <c r="Q319" s="29" t="s">
        <v>1498</v>
      </c>
      <c r="R319" s="29" t="s">
        <v>78</v>
      </c>
      <c r="S319" s="33">
        <v>19</v>
      </c>
      <c r="T319" s="290" t="s">
        <v>1512</v>
      </c>
      <c r="U319" s="291">
        <v>45512.6037384259</v>
      </c>
      <c r="V319" s="29"/>
      <c r="W319" s="29"/>
      <c r="X319" s="29"/>
      <c r="Y319" s="29"/>
      <c r="Z319" s="33"/>
      <c r="AA319" s="67" t="s">
        <v>1513</v>
      </c>
      <c r="AB319" s="69" t="s">
        <v>1525</v>
      </c>
      <c r="AC319" s="67" t="s">
        <v>1514</v>
      </c>
      <c r="AD319" s="67" t="s">
        <v>1515</v>
      </c>
      <c r="AE319" s="69"/>
      <c r="AF319" s="69" t="s">
        <v>132</v>
      </c>
      <c r="AG319" s="69" t="s">
        <v>852</v>
      </c>
    </row>
    <row r="320" ht="409.5" spans="1:33">
      <c r="A320" s="33">
        <v>829</v>
      </c>
      <c r="B320" s="33" t="s">
        <v>117</v>
      </c>
      <c r="C320" s="33" t="s">
        <v>118</v>
      </c>
      <c r="D320" s="33" t="s">
        <v>145</v>
      </c>
      <c r="E320" s="33" t="s">
        <v>250</v>
      </c>
      <c r="F320" s="33" t="s">
        <v>1529</v>
      </c>
      <c r="G320" s="33" t="s">
        <v>122</v>
      </c>
      <c r="H320" s="33" t="s">
        <v>123</v>
      </c>
      <c r="I320" s="33">
        <v>7</v>
      </c>
      <c r="J320" s="33">
        <v>18</v>
      </c>
      <c r="K320" s="33">
        <v>6</v>
      </c>
      <c r="L320" s="220">
        <v>45323</v>
      </c>
      <c r="M320" s="220">
        <v>45323</v>
      </c>
      <c r="N320" s="33" t="s">
        <v>124</v>
      </c>
      <c r="O320" s="48" t="s">
        <v>125</v>
      </c>
      <c r="P320" s="29" t="s">
        <v>1117</v>
      </c>
      <c r="Q320" s="29" t="s">
        <v>1498</v>
      </c>
      <c r="R320" s="29" t="s">
        <v>78</v>
      </c>
      <c r="S320" s="33">
        <v>11</v>
      </c>
      <c r="T320" s="62" t="s">
        <v>1530</v>
      </c>
      <c r="U320" s="62">
        <v>45350.5965277778</v>
      </c>
      <c r="V320" s="35"/>
      <c r="W320" s="35"/>
      <c r="X320" s="40"/>
      <c r="Y320" s="40"/>
      <c r="Z320" s="38"/>
      <c r="AA320" s="34" t="s">
        <v>1531</v>
      </c>
      <c r="AB320" s="34" t="s">
        <v>1529</v>
      </c>
      <c r="AC320" s="67" t="s">
        <v>1532</v>
      </c>
      <c r="AD320" s="67" t="s">
        <v>1533</v>
      </c>
      <c r="AE320" s="69"/>
      <c r="AF320" s="69" t="s">
        <v>132</v>
      </c>
      <c r="AG320" s="67" t="s">
        <v>153</v>
      </c>
    </row>
    <row r="321" ht="409.5" spans="1:33">
      <c r="A321" s="33">
        <v>830</v>
      </c>
      <c r="B321" s="33" t="s">
        <v>117</v>
      </c>
      <c r="C321" s="33" t="s">
        <v>118</v>
      </c>
      <c r="D321" s="33" t="s">
        <v>145</v>
      </c>
      <c r="E321" s="33" t="s">
        <v>250</v>
      </c>
      <c r="F321" s="33" t="s">
        <v>1529</v>
      </c>
      <c r="G321" s="33" t="s">
        <v>122</v>
      </c>
      <c r="H321" s="33" t="s">
        <v>123</v>
      </c>
      <c r="I321" s="33">
        <v>7</v>
      </c>
      <c r="J321" s="33">
        <v>18</v>
      </c>
      <c r="K321" s="33">
        <v>6</v>
      </c>
      <c r="L321" s="220">
        <v>45505</v>
      </c>
      <c r="M321" s="220">
        <v>45505</v>
      </c>
      <c r="N321" s="33" t="s">
        <v>124</v>
      </c>
      <c r="O321" s="48" t="s">
        <v>125</v>
      </c>
      <c r="P321" s="29" t="s">
        <v>1117</v>
      </c>
      <c r="Q321" s="29" t="s">
        <v>1498</v>
      </c>
      <c r="R321" s="29" t="s">
        <v>78</v>
      </c>
      <c r="S321" s="33">
        <v>11</v>
      </c>
      <c r="T321" s="62" t="s">
        <v>1530</v>
      </c>
      <c r="U321" s="62">
        <v>45350.5965277778</v>
      </c>
      <c r="V321" s="35"/>
      <c r="W321" s="35"/>
      <c r="X321" s="40"/>
      <c r="Y321" s="40"/>
      <c r="Z321" s="38"/>
      <c r="AA321" s="34" t="s">
        <v>1531</v>
      </c>
      <c r="AB321" s="34" t="s">
        <v>1529</v>
      </c>
      <c r="AC321" s="67" t="s">
        <v>1532</v>
      </c>
      <c r="AD321" s="67" t="s">
        <v>1533</v>
      </c>
      <c r="AE321" s="69"/>
      <c r="AF321" s="69" t="s">
        <v>132</v>
      </c>
      <c r="AG321" s="67" t="s">
        <v>153</v>
      </c>
    </row>
    <row r="322" ht="409.5" spans="1:33">
      <c r="A322" s="33">
        <v>831</v>
      </c>
      <c r="B322" s="33" t="s">
        <v>117</v>
      </c>
      <c r="C322" s="33" t="s">
        <v>118</v>
      </c>
      <c r="D322" s="33" t="s">
        <v>145</v>
      </c>
      <c r="E322" s="33" t="s">
        <v>1148</v>
      </c>
      <c r="F322" s="33" t="s">
        <v>1534</v>
      </c>
      <c r="G322" s="33" t="s">
        <v>122</v>
      </c>
      <c r="H322" s="33" t="s">
        <v>123</v>
      </c>
      <c r="I322" s="33">
        <v>9</v>
      </c>
      <c r="J322" s="33">
        <v>27</v>
      </c>
      <c r="K322" s="29">
        <v>9</v>
      </c>
      <c r="L322" s="220">
        <v>45323</v>
      </c>
      <c r="M322" s="220">
        <v>45323</v>
      </c>
      <c r="N322" s="33" t="s">
        <v>124</v>
      </c>
      <c r="O322" s="48" t="s">
        <v>125</v>
      </c>
      <c r="P322" s="29" t="s">
        <v>1117</v>
      </c>
      <c r="Q322" s="29" t="s">
        <v>1498</v>
      </c>
      <c r="R322" s="29" t="s">
        <v>78</v>
      </c>
      <c r="S322" s="33">
        <v>14</v>
      </c>
      <c r="T322" s="62" t="s">
        <v>1535</v>
      </c>
      <c r="U322" s="62">
        <v>45350.5965277778</v>
      </c>
      <c r="V322" s="35"/>
      <c r="W322" s="35"/>
      <c r="X322" s="40"/>
      <c r="Y322" s="40"/>
      <c r="Z322" s="38"/>
      <c r="AA322" s="34" t="s">
        <v>1536</v>
      </c>
      <c r="AB322" s="34" t="s">
        <v>1534</v>
      </c>
      <c r="AC322" s="67" t="s">
        <v>1537</v>
      </c>
      <c r="AD322" s="67" t="s">
        <v>1538</v>
      </c>
      <c r="AE322" s="69"/>
      <c r="AF322" s="69" t="s">
        <v>132</v>
      </c>
      <c r="AG322" s="67" t="s">
        <v>153</v>
      </c>
    </row>
    <row r="323" ht="24" spans="1:33">
      <c r="A323" s="33">
        <v>832</v>
      </c>
      <c r="B323" s="33" t="s">
        <v>117</v>
      </c>
      <c r="C323" s="33" t="s">
        <v>118</v>
      </c>
      <c r="D323" s="33" t="s">
        <v>145</v>
      </c>
      <c r="E323" s="33" t="s">
        <v>1148</v>
      </c>
      <c r="F323" s="33" t="s">
        <v>1534</v>
      </c>
      <c r="G323" s="33" t="s">
        <v>122</v>
      </c>
      <c r="H323" s="33" t="s">
        <v>123</v>
      </c>
      <c r="I323" s="33">
        <v>9</v>
      </c>
      <c r="J323" s="33">
        <v>27</v>
      </c>
      <c r="K323" s="29">
        <v>9</v>
      </c>
      <c r="L323" s="220">
        <v>45505</v>
      </c>
      <c r="M323" s="220">
        <v>45505</v>
      </c>
      <c r="N323" s="33" t="s">
        <v>124</v>
      </c>
      <c r="O323" s="48" t="s">
        <v>125</v>
      </c>
      <c r="P323" s="29" t="s">
        <v>1117</v>
      </c>
      <c r="Q323" s="29" t="s">
        <v>1498</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239</v>
      </c>
      <c r="F324" s="33" t="s">
        <v>1539</v>
      </c>
      <c r="G324" s="33" t="s">
        <v>122</v>
      </c>
      <c r="H324" s="33" t="s">
        <v>123</v>
      </c>
      <c r="I324" s="33">
        <v>5</v>
      </c>
      <c r="J324" s="33">
        <v>17</v>
      </c>
      <c r="K324" s="33">
        <v>28</v>
      </c>
      <c r="L324" s="220">
        <v>45352</v>
      </c>
      <c r="M324" s="220">
        <v>45352</v>
      </c>
      <c r="N324" s="33" t="s">
        <v>124</v>
      </c>
      <c r="O324" s="48" t="s">
        <v>125</v>
      </c>
      <c r="P324" s="29" t="s">
        <v>1117</v>
      </c>
      <c r="Q324" s="29" t="s">
        <v>1540</v>
      </c>
      <c r="R324" s="29" t="s">
        <v>78</v>
      </c>
      <c r="S324" s="33">
        <v>62</v>
      </c>
      <c r="T324" s="62" t="s">
        <v>1541</v>
      </c>
      <c r="U324" s="62">
        <v>45306.525</v>
      </c>
      <c r="V324" s="35"/>
      <c r="W324" s="35"/>
      <c r="X324" s="40"/>
      <c r="Y324" s="40"/>
      <c r="Z324" s="38"/>
      <c r="AA324" s="34" t="s">
        <v>1542</v>
      </c>
      <c r="AB324" s="34" t="s">
        <v>1539</v>
      </c>
      <c r="AC324" s="67" t="s">
        <v>1543</v>
      </c>
      <c r="AD324" s="67" t="s">
        <v>1544</v>
      </c>
      <c r="AE324" s="67"/>
      <c r="AF324" s="67" t="s">
        <v>132</v>
      </c>
      <c r="AG324" s="67" t="s">
        <v>133</v>
      </c>
    </row>
    <row r="325" ht="409.5" spans="1:33">
      <c r="A325" s="33">
        <v>870</v>
      </c>
      <c r="B325" s="33" t="s">
        <v>117</v>
      </c>
      <c r="C325" s="33" t="s">
        <v>118</v>
      </c>
      <c r="D325" s="33" t="s">
        <v>145</v>
      </c>
      <c r="E325" s="33" t="s">
        <v>239</v>
      </c>
      <c r="F325" s="33" t="s">
        <v>1539</v>
      </c>
      <c r="G325" s="33" t="s">
        <v>122</v>
      </c>
      <c r="H325" s="33" t="s">
        <v>123</v>
      </c>
      <c r="I325" s="33">
        <v>5</v>
      </c>
      <c r="J325" s="33">
        <v>17</v>
      </c>
      <c r="K325" s="33">
        <v>28</v>
      </c>
      <c r="L325" s="220">
        <v>45474</v>
      </c>
      <c r="M325" s="220">
        <v>45474</v>
      </c>
      <c r="N325" s="33" t="s">
        <v>124</v>
      </c>
      <c r="O325" s="48" t="s">
        <v>125</v>
      </c>
      <c r="P325" s="29" t="s">
        <v>1117</v>
      </c>
      <c r="Q325" s="29" t="s">
        <v>1540</v>
      </c>
      <c r="R325" s="29" t="s">
        <v>78</v>
      </c>
      <c r="S325" s="33">
        <v>62</v>
      </c>
      <c r="T325" s="290" t="s">
        <v>1545</v>
      </c>
      <c r="U325" s="291">
        <v>45489.6909722222</v>
      </c>
      <c r="V325" s="29"/>
      <c r="W325" s="29"/>
      <c r="X325" s="29"/>
      <c r="Y325" s="29"/>
      <c r="Z325" s="33"/>
      <c r="AA325" s="67" t="s">
        <v>1546</v>
      </c>
      <c r="AB325" s="69" t="s">
        <v>1539</v>
      </c>
      <c r="AC325" s="67" t="s">
        <v>1547</v>
      </c>
      <c r="AD325" s="67" t="s">
        <v>1548</v>
      </c>
      <c r="AE325" s="69"/>
      <c r="AF325" s="69" t="s">
        <v>132</v>
      </c>
      <c r="AG325" s="69" t="s">
        <v>138</v>
      </c>
    </row>
    <row r="326" ht="24" spans="1:33">
      <c r="A326" s="33">
        <v>871</v>
      </c>
      <c r="B326" s="33" t="s">
        <v>117</v>
      </c>
      <c r="C326" s="33" t="s">
        <v>118</v>
      </c>
      <c r="D326" s="33" t="s">
        <v>145</v>
      </c>
      <c r="E326" s="33" t="s">
        <v>239</v>
      </c>
      <c r="F326" s="33" t="s">
        <v>1549</v>
      </c>
      <c r="G326" s="33" t="s">
        <v>122</v>
      </c>
      <c r="H326" s="33" t="s">
        <v>123</v>
      </c>
      <c r="I326" s="33">
        <v>0</v>
      </c>
      <c r="J326" s="33">
        <v>0</v>
      </c>
      <c r="K326" s="33">
        <v>1</v>
      </c>
      <c r="L326" s="220">
        <v>45352</v>
      </c>
      <c r="M326" s="220">
        <v>45352</v>
      </c>
      <c r="N326" s="33" t="s">
        <v>124</v>
      </c>
      <c r="O326" s="48" t="s">
        <v>125</v>
      </c>
      <c r="P326" s="29" t="s">
        <v>1117</v>
      </c>
      <c r="Q326" s="29" t="s">
        <v>1540</v>
      </c>
      <c r="R326" s="29" t="s">
        <v>78</v>
      </c>
      <c r="S326" s="33">
        <v>1</v>
      </c>
      <c r="T326" s="34"/>
      <c r="U326" s="34"/>
      <c r="V326" s="35"/>
      <c r="W326" s="35"/>
      <c r="X326" s="40"/>
      <c r="Y326" s="40"/>
      <c r="Z326" s="38"/>
      <c r="AA326" s="34"/>
      <c r="AB326" s="34"/>
      <c r="AC326" s="69"/>
      <c r="AD326" s="69"/>
      <c r="AE326" s="69"/>
      <c r="AF326" s="69"/>
      <c r="AG326" s="69"/>
    </row>
    <row r="327" ht="24" spans="1:33">
      <c r="A327" s="33">
        <v>872</v>
      </c>
      <c r="B327" s="33" t="s">
        <v>117</v>
      </c>
      <c r="C327" s="33" t="s">
        <v>118</v>
      </c>
      <c r="D327" s="33" t="s">
        <v>145</v>
      </c>
      <c r="E327" s="33" t="s">
        <v>239</v>
      </c>
      <c r="F327" s="33" t="s">
        <v>1549</v>
      </c>
      <c r="G327" s="33" t="s">
        <v>122</v>
      </c>
      <c r="H327" s="33" t="s">
        <v>123</v>
      </c>
      <c r="I327" s="33">
        <v>0</v>
      </c>
      <c r="J327" s="33">
        <v>0</v>
      </c>
      <c r="K327" s="33">
        <v>1</v>
      </c>
      <c r="L327" s="220">
        <v>45474</v>
      </c>
      <c r="M327" s="220">
        <v>45474</v>
      </c>
      <c r="N327" s="33" t="s">
        <v>124</v>
      </c>
      <c r="O327" s="48" t="s">
        <v>125</v>
      </c>
      <c r="P327" s="29" t="s">
        <v>1117</v>
      </c>
      <c r="Q327" s="29" t="s">
        <v>1540</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239</v>
      </c>
      <c r="F328" s="33" t="s">
        <v>1550</v>
      </c>
      <c r="G328" s="33" t="s">
        <v>122</v>
      </c>
      <c r="H328" s="33" t="s">
        <v>123</v>
      </c>
      <c r="I328" s="33">
        <v>4</v>
      </c>
      <c r="J328" s="33">
        <v>12</v>
      </c>
      <c r="K328" s="29">
        <v>6</v>
      </c>
      <c r="L328" s="220">
        <v>45352</v>
      </c>
      <c r="M328" s="220">
        <v>45352</v>
      </c>
      <c r="N328" s="33" t="s">
        <v>124</v>
      </c>
      <c r="O328" s="48" t="s">
        <v>125</v>
      </c>
      <c r="P328" s="29" t="s">
        <v>1117</v>
      </c>
      <c r="Q328" s="29" t="s">
        <v>1540</v>
      </c>
      <c r="R328" s="29" t="s">
        <v>78</v>
      </c>
      <c r="S328" s="152">
        <v>12</v>
      </c>
      <c r="T328" s="62" t="s">
        <v>1551</v>
      </c>
      <c r="U328" s="62">
        <v>45379.4466203704</v>
      </c>
      <c r="V328" s="35"/>
      <c r="W328" s="35"/>
      <c r="X328" s="40"/>
      <c r="Y328" s="40"/>
      <c r="Z328" s="38"/>
      <c r="AA328" s="34" t="s">
        <v>1552</v>
      </c>
      <c r="AB328" s="34" t="s">
        <v>1550</v>
      </c>
      <c r="AC328" s="67" t="s">
        <v>1553</v>
      </c>
      <c r="AD328" s="67" t="s">
        <v>1554</v>
      </c>
      <c r="AE328" s="69"/>
      <c r="AF328" s="67" t="s">
        <v>132</v>
      </c>
      <c r="AG328" s="67" t="s">
        <v>159</v>
      </c>
    </row>
    <row r="329" ht="229.5" spans="1:33">
      <c r="A329" s="33">
        <v>874</v>
      </c>
      <c r="B329" s="33" t="s">
        <v>117</v>
      </c>
      <c r="C329" s="33" t="s">
        <v>118</v>
      </c>
      <c r="D329" s="33" t="s">
        <v>145</v>
      </c>
      <c r="E329" s="33" t="s">
        <v>239</v>
      </c>
      <c r="F329" s="33" t="s">
        <v>1550</v>
      </c>
      <c r="G329" s="33" t="s">
        <v>122</v>
      </c>
      <c r="H329" s="33" t="s">
        <v>123</v>
      </c>
      <c r="I329" s="33">
        <v>4</v>
      </c>
      <c r="J329" s="33">
        <v>12</v>
      </c>
      <c r="K329" s="29">
        <v>6</v>
      </c>
      <c r="L329" s="220">
        <v>45474</v>
      </c>
      <c r="M329" s="220">
        <v>45474</v>
      </c>
      <c r="N329" s="33" t="s">
        <v>124</v>
      </c>
      <c r="O329" s="48" t="s">
        <v>125</v>
      </c>
      <c r="P329" s="29" t="s">
        <v>1117</v>
      </c>
      <c r="Q329" s="29" t="s">
        <v>1540</v>
      </c>
      <c r="R329" s="29" t="s">
        <v>78</v>
      </c>
      <c r="S329" s="152">
        <v>12</v>
      </c>
      <c r="T329" s="290" t="s">
        <v>1555</v>
      </c>
      <c r="U329" s="291">
        <v>45475.6747916667</v>
      </c>
      <c r="V329" s="29"/>
      <c r="W329" s="29"/>
      <c r="X329" s="29"/>
      <c r="Y329" s="29"/>
      <c r="Z329" s="33"/>
      <c r="AA329" s="67" t="s">
        <v>1556</v>
      </c>
      <c r="AB329" s="69" t="s">
        <v>1550</v>
      </c>
      <c r="AC329" s="67" t="s">
        <v>1557</v>
      </c>
      <c r="AD329" s="67" t="s">
        <v>1558</v>
      </c>
      <c r="AE329" s="69"/>
      <c r="AF329" s="69" t="s">
        <v>132</v>
      </c>
      <c r="AG329" s="69" t="s">
        <v>138</v>
      </c>
    </row>
    <row r="330" ht="409.5" spans="1:33">
      <c r="A330" s="33">
        <v>911</v>
      </c>
      <c r="B330" s="33" t="s">
        <v>117</v>
      </c>
      <c r="C330" s="33" t="s">
        <v>118</v>
      </c>
      <c r="D330" s="33" t="s">
        <v>145</v>
      </c>
      <c r="E330" s="33" t="s">
        <v>250</v>
      </c>
      <c r="F330" s="33" t="s">
        <v>1559</v>
      </c>
      <c r="G330" s="33" t="s">
        <v>122</v>
      </c>
      <c r="H330" s="33" t="s">
        <v>123</v>
      </c>
      <c r="I330" s="29">
        <v>14</v>
      </c>
      <c r="J330" s="33">
        <v>76</v>
      </c>
      <c r="K330" s="29">
        <v>25</v>
      </c>
      <c r="L330" s="220">
        <v>45352</v>
      </c>
      <c r="M330" s="220">
        <v>45352</v>
      </c>
      <c r="N330" s="33" t="s">
        <v>124</v>
      </c>
      <c r="O330" s="48" t="s">
        <v>125</v>
      </c>
      <c r="P330" s="29" t="s">
        <v>1117</v>
      </c>
      <c r="Q330" s="29" t="s">
        <v>1540</v>
      </c>
      <c r="R330" s="29" t="s">
        <v>78</v>
      </c>
      <c r="S330" s="33">
        <v>55</v>
      </c>
      <c r="T330" s="62" t="s">
        <v>1560</v>
      </c>
      <c r="U330" s="62">
        <v>45306.525</v>
      </c>
      <c r="V330" s="35"/>
      <c r="W330" s="35"/>
      <c r="X330" s="40"/>
      <c r="Y330" s="40"/>
      <c r="Z330" s="38"/>
      <c r="AA330" s="34" t="s">
        <v>1561</v>
      </c>
      <c r="AB330" s="34" t="s">
        <v>1559</v>
      </c>
      <c r="AC330" s="67" t="s">
        <v>1562</v>
      </c>
      <c r="AD330" s="67" t="s">
        <v>1563</v>
      </c>
      <c r="AE330" s="69"/>
      <c r="AF330" s="69" t="s">
        <v>132</v>
      </c>
      <c r="AG330" s="67" t="s">
        <v>133</v>
      </c>
    </row>
    <row r="331" ht="409.5" spans="1:33">
      <c r="A331" s="33">
        <v>949</v>
      </c>
      <c r="B331" s="33" t="s">
        <v>117</v>
      </c>
      <c r="C331" s="33" t="s">
        <v>118</v>
      </c>
      <c r="D331" s="33" t="s">
        <v>145</v>
      </c>
      <c r="E331" s="33" t="s">
        <v>239</v>
      </c>
      <c r="F331" s="33" t="s">
        <v>1564</v>
      </c>
      <c r="G331" s="33" t="s">
        <v>122</v>
      </c>
      <c r="H331" s="33" t="s">
        <v>123</v>
      </c>
      <c r="I331" s="33">
        <v>0</v>
      </c>
      <c r="J331" s="33">
        <v>0</v>
      </c>
      <c r="K331" s="29">
        <v>13</v>
      </c>
      <c r="L331" s="220">
        <v>45352</v>
      </c>
      <c r="M331" s="220">
        <v>45352</v>
      </c>
      <c r="N331" s="33" t="s">
        <v>124</v>
      </c>
      <c r="O331" s="48" t="s">
        <v>125</v>
      </c>
      <c r="P331" s="29" t="s">
        <v>1117</v>
      </c>
      <c r="Q331" s="29" t="s">
        <v>1540</v>
      </c>
      <c r="R331" s="29" t="s">
        <v>78</v>
      </c>
      <c r="S331" s="152">
        <v>23</v>
      </c>
      <c r="T331" s="62" t="s">
        <v>1565</v>
      </c>
      <c r="U331" s="62">
        <v>45306.525</v>
      </c>
      <c r="V331" s="35"/>
      <c r="W331" s="35"/>
      <c r="X331" s="40"/>
      <c r="Y331" s="40"/>
      <c r="Z331" s="38"/>
      <c r="AA331" s="34" t="s">
        <v>1566</v>
      </c>
      <c r="AB331" s="34" t="s">
        <v>1564</v>
      </c>
      <c r="AC331" s="67" t="s">
        <v>1567</v>
      </c>
      <c r="AD331" s="67" t="s">
        <v>1568</v>
      </c>
      <c r="AE331" s="67"/>
      <c r="AF331" s="67" t="s">
        <v>132</v>
      </c>
      <c r="AG331" s="67" t="s">
        <v>133</v>
      </c>
    </row>
    <row r="332" ht="409.5" spans="1:33">
      <c r="A332" s="33" t="s">
        <v>459</v>
      </c>
      <c r="B332" s="33" t="s">
        <v>117</v>
      </c>
      <c r="C332" s="33" t="s">
        <v>118</v>
      </c>
      <c r="D332" s="33" t="s">
        <v>145</v>
      </c>
      <c r="E332" s="33" t="s">
        <v>239</v>
      </c>
      <c r="F332" s="33" t="s">
        <v>1564</v>
      </c>
      <c r="G332" s="33" t="s">
        <v>122</v>
      </c>
      <c r="H332" s="33" t="s">
        <v>123</v>
      </c>
      <c r="I332" s="33">
        <v>0</v>
      </c>
      <c r="J332" s="33">
        <v>0</v>
      </c>
      <c r="K332" s="29">
        <v>13</v>
      </c>
      <c r="L332" s="220">
        <v>45566</v>
      </c>
      <c r="M332" s="220">
        <v>45566</v>
      </c>
      <c r="N332" s="33" t="s">
        <v>124</v>
      </c>
      <c r="O332" s="48" t="s">
        <v>125</v>
      </c>
      <c r="P332" s="29" t="s">
        <v>1117</v>
      </c>
      <c r="Q332" s="29" t="s">
        <v>1540</v>
      </c>
      <c r="R332" s="29" t="s">
        <v>78</v>
      </c>
      <c r="S332" s="152">
        <v>23</v>
      </c>
      <c r="T332" s="290" t="s">
        <v>1569</v>
      </c>
      <c r="U332" s="291">
        <v>45489.6909722222</v>
      </c>
      <c r="V332" s="29"/>
      <c r="W332" s="29"/>
      <c r="X332" s="29"/>
      <c r="Y332" s="29"/>
      <c r="Z332" s="33"/>
      <c r="AA332" s="67" t="s">
        <v>1570</v>
      </c>
      <c r="AB332" s="69" t="s">
        <v>1564</v>
      </c>
      <c r="AC332" s="67" t="s">
        <v>1571</v>
      </c>
      <c r="AD332" s="67" t="s">
        <v>1563</v>
      </c>
      <c r="AE332" s="69"/>
      <c r="AF332" s="69" t="s">
        <v>132</v>
      </c>
      <c r="AG332" s="69" t="s">
        <v>138</v>
      </c>
    </row>
    <row r="333" ht="409.5" spans="1:33">
      <c r="A333" s="33">
        <v>950</v>
      </c>
      <c r="B333" s="33" t="s">
        <v>117</v>
      </c>
      <c r="C333" s="33" t="s">
        <v>118</v>
      </c>
      <c r="D333" s="33" t="s">
        <v>145</v>
      </c>
      <c r="E333" s="33" t="s">
        <v>250</v>
      </c>
      <c r="F333" s="33" t="s">
        <v>1572</v>
      </c>
      <c r="G333" s="33" t="s">
        <v>122</v>
      </c>
      <c r="H333" s="33" t="s">
        <v>123</v>
      </c>
      <c r="I333" s="29">
        <v>8</v>
      </c>
      <c r="J333" s="33">
        <v>24</v>
      </c>
      <c r="K333" s="29">
        <v>6</v>
      </c>
      <c r="L333" s="220">
        <v>45352</v>
      </c>
      <c r="M333" s="220">
        <v>45352</v>
      </c>
      <c r="N333" s="33" t="s">
        <v>124</v>
      </c>
      <c r="O333" s="48" t="s">
        <v>125</v>
      </c>
      <c r="P333" s="29" t="s">
        <v>1117</v>
      </c>
      <c r="Q333" s="29" t="s">
        <v>1540</v>
      </c>
      <c r="R333" s="29" t="s">
        <v>78</v>
      </c>
      <c r="S333" s="33">
        <v>12</v>
      </c>
      <c r="T333" s="62" t="s">
        <v>1573</v>
      </c>
      <c r="U333" s="62">
        <v>45379.4466203704</v>
      </c>
      <c r="V333" s="35"/>
      <c r="W333" s="35"/>
      <c r="X333" s="40"/>
      <c r="Y333" s="40"/>
      <c r="Z333" s="38"/>
      <c r="AA333" s="34" t="s">
        <v>1574</v>
      </c>
      <c r="AB333" s="34" t="s">
        <v>1572</v>
      </c>
      <c r="AC333" s="67" t="s">
        <v>1575</v>
      </c>
      <c r="AD333" s="67" t="s">
        <v>1554</v>
      </c>
      <c r="AE333" s="69"/>
      <c r="AF333" s="69" t="s">
        <v>132</v>
      </c>
      <c r="AG333" s="67" t="s">
        <v>159</v>
      </c>
    </row>
    <row r="334" ht="409.5" spans="1:33">
      <c r="A334" s="33">
        <v>964</v>
      </c>
      <c r="B334" s="33" t="s">
        <v>117</v>
      </c>
      <c r="C334" s="33" t="s">
        <v>118</v>
      </c>
      <c r="D334" s="33" t="s">
        <v>361</v>
      </c>
      <c r="E334" s="33" t="s">
        <v>120</v>
      </c>
      <c r="F334" s="33" t="s">
        <v>1576</v>
      </c>
      <c r="G334" s="33" t="s">
        <v>122</v>
      </c>
      <c r="H334" s="33" t="s">
        <v>123</v>
      </c>
      <c r="I334" s="29">
        <v>24</v>
      </c>
      <c r="J334" s="33">
        <v>129</v>
      </c>
      <c r="K334" s="29">
        <v>14</v>
      </c>
      <c r="L334" s="220">
        <v>45292</v>
      </c>
      <c r="M334" s="220">
        <v>45292</v>
      </c>
      <c r="N334" s="33" t="s">
        <v>124</v>
      </c>
      <c r="O334" s="48" t="s">
        <v>125</v>
      </c>
      <c r="P334" s="29" t="s">
        <v>1117</v>
      </c>
      <c r="Q334" s="29" t="s">
        <v>1577</v>
      </c>
      <c r="R334" s="29" t="s">
        <v>78</v>
      </c>
      <c r="S334" s="33">
        <v>35</v>
      </c>
      <c r="T334" s="62" t="s">
        <v>1578</v>
      </c>
      <c r="U334" s="62">
        <v>45310.6840277778</v>
      </c>
      <c r="V334" s="35"/>
      <c r="W334" s="35"/>
      <c r="X334" s="40"/>
      <c r="Y334" s="40"/>
      <c r="Z334" s="38"/>
      <c r="AA334" s="34" t="s">
        <v>1579</v>
      </c>
      <c r="AB334" s="34" t="s">
        <v>1576</v>
      </c>
      <c r="AC334" s="67" t="s">
        <v>1580</v>
      </c>
      <c r="AD334" s="67" t="s">
        <v>1581</v>
      </c>
      <c r="AE334" s="69"/>
      <c r="AF334" s="67" t="s">
        <v>132</v>
      </c>
      <c r="AG334" s="67" t="s">
        <v>133</v>
      </c>
    </row>
    <row r="335" ht="409.5" spans="1:33">
      <c r="A335" s="33">
        <v>965</v>
      </c>
      <c r="B335" s="33" t="s">
        <v>117</v>
      </c>
      <c r="C335" s="33" t="s">
        <v>118</v>
      </c>
      <c r="D335" s="33" t="s">
        <v>361</v>
      </c>
      <c r="E335" s="33" t="s">
        <v>120</v>
      </c>
      <c r="F335" s="33" t="s">
        <v>1576</v>
      </c>
      <c r="G335" s="33" t="s">
        <v>122</v>
      </c>
      <c r="H335" s="33" t="s">
        <v>123</v>
      </c>
      <c r="I335" s="29">
        <v>24</v>
      </c>
      <c r="J335" s="33">
        <v>129</v>
      </c>
      <c r="K335" s="29">
        <v>14</v>
      </c>
      <c r="L335" s="220">
        <v>45536</v>
      </c>
      <c r="M335" s="220">
        <v>45536</v>
      </c>
      <c r="N335" s="33" t="s">
        <v>124</v>
      </c>
      <c r="O335" s="48" t="s">
        <v>125</v>
      </c>
      <c r="P335" s="29" t="s">
        <v>1117</v>
      </c>
      <c r="Q335" s="29" t="s">
        <v>1577</v>
      </c>
      <c r="R335" s="29" t="s">
        <v>78</v>
      </c>
      <c r="S335" s="33">
        <v>35</v>
      </c>
      <c r="T335" s="290" t="s">
        <v>1582</v>
      </c>
      <c r="U335" s="291">
        <v>45497.6444444444</v>
      </c>
      <c r="V335" s="29"/>
      <c r="W335" s="29"/>
      <c r="X335" s="29"/>
      <c r="Y335" s="29"/>
      <c r="Z335" s="33"/>
      <c r="AA335" s="67" t="s">
        <v>1583</v>
      </c>
      <c r="AB335" s="69" t="s">
        <v>1576</v>
      </c>
      <c r="AC335" s="67" t="s">
        <v>1584</v>
      </c>
      <c r="AD335" s="67" t="s">
        <v>1585</v>
      </c>
      <c r="AE335" s="69"/>
      <c r="AF335" s="69" t="s">
        <v>132</v>
      </c>
      <c r="AG335" s="69" t="s">
        <v>138</v>
      </c>
    </row>
    <row r="336" ht="409.5" spans="1:33">
      <c r="A336" s="33">
        <v>1002</v>
      </c>
      <c r="B336" s="33" t="s">
        <v>117</v>
      </c>
      <c r="C336" s="33" t="s">
        <v>118</v>
      </c>
      <c r="D336" s="33" t="s">
        <v>361</v>
      </c>
      <c r="E336" s="33" t="s">
        <v>120</v>
      </c>
      <c r="F336" s="33" t="s">
        <v>1586</v>
      </c>
      <c r="G336" s="33" t="s">
        <v>122</v>
      </c>
      <c r="H336" s="33" t="s">
        <v>123</v>
      </c>
      <c r="I336" s="29">
        <v>33</v>
      </c>
      <c r="J336" s="33">
        <v>208</v>
      </c>
      <c r="K336" s="33">
        <v>14</v>
      </c>
      <c r="L336" s="220">
        <v>45292</v>
      </c>
      <c r="M336" s="220">
        <v>45292</v>
      </c>
      <c r="N336" s="33" t="s">
        <v>124</v>
      </c>
      <c r="O336" s="48" t="s">
        <v>125</v>
      </c>
      <c r="P336" s="29" t="s">
        <v>1117</v>
      </c>
      <c r="Q336" s="29" t="s">
        <v>1577</v>
      </c>
      <c r="R336" s="29" t="s">
        <v>78</v>
      </c>
      <c r="S336" s="33">
        <v>43</v>
      </c>
      <c r="T336" s="62" t="s">
        <v>1587</v>
      </c>
      <c r="U336" s="62">
        <v>45314.6770833333</v>
      </c>
      <c r="V336" s="35"/>
      <c r="W336" s="35"/>
      <c r="X336" s="40"/>
      <c r="Y336" s="40"/>
      <c r="Z336" s="38"/>
      <c r="AA336" s="34" t="s">
        <v>1588</v>
      </c>
      <c r="AB336" s="34" t="s">
        <v>1586</v>
      </c>
      <c r="AC336" s="67" t="s">
        <v>1589</v>
      </c>
      <c r="AD336" s="67" t="s">
        <v>1590</v>
      </c>
      <c r="AE336" s="69"/>
      <c r="AF336" s="67" t="s">
        <v>132</v>
      </c>
      <c r="AG336" s="67" t="s">
        <v>133</v>
      </c>
    </row>
    <row r="337" ht="409.5" spans="1:33">
      <c r="A337" s="33">
        <v>1003</v>
      </c>
      <c r="B337" s="33" t="s">
        <v>117</v>
      </c>
      <c r="C337" s="33" t="s">
        <v>118</v>
      </c>
      <c r="D337" s="33" t="s">
        <v>361</v>
      </c>
      <c r="E337" s="33" t="s">
        <v>120</v>
      </c>
      <c r="F337" s="33" t="s">
        <v>1586</v>
      </c>
      <c r="G337" s="33" t="s">
        <v>122</v>
      </c>
      <c r="H337" s="33" t="s">
        <v>123</v>
      </c>
      <c r="I337" s="29">
        <v>33</v>
      </c>
      <c r="J337" s="33">
        <v>208</v>
      </c>
      <c r="K337" s="33">
        <v>14</v>
      </c>
      <c r="L337" s="220">
        <v>45536</v>
      </c>
      <c r="M337" s="220">
        <v>45536</v>
      </c>
      <c r="N337" s="33" t="s">
        <v>124</v>
      </c>
      <c r="O337" s="48" t="s">
        <v>125</v>
      </c>
      <c r="P337" s="29" t="s">
        <v>1117</v>
      </c>
      <c r="Q337" s="29" t="s">
        <v>1577</v>
      </c>
      <c r="R337" s="29" t="s">
        <v>78</v>
      </c>
      <c r="S337" s="33">
        <v>43</v>
      </c>
      <c r="T337" s="290" t="s">
        <v>1591</v>
      </c>
      <c r="U337" s="291">
        <v>45497.6444444444</v>
      </c>
      <c r="V337" s="29"/>
      <c r="W337" s="29"/>
      <c r="X337" s="29"/>
      <c r="Y337" s="29"/>
      <c r="Z337" s="33"/>
      <c r="AA337" s="67" t="s">
        <v>1592</v>
      </c>
      <c r="AB337" s="69" t="s">
        <v>1586</v>
      </c>
      <c r="AC337" s="67" t="s">
        <v>1593</v>
      </c>
      <c r="AD337" s="67" t="s">
        <v>1594</v>
      </c>
      <c r="AE337" s="69"/>
      <c r="AF337" s="69" t="s">
        <v>132</v>
      </c>
      <c r="AG337" s="69" t="s">
        <v>138</v>
      </c>
    </row>
    <row r="338" ht="409.5" spans="1:33">
      <c r="A338" s="33">
        <v>1016</v>
      </c>
      <c r="B338" s="33" t="s">
        <v>117</v>
      </c>
      <c r="C338" s="33" t="s">
        <v>118</v>
      </c>
      <c r="D338" s="33" t="s">
        <v>145</v>
      </c>
      <c r="E338" s="33" t="s">
        <v>250</v>
      </c>
      <c r="F338" s="33" t="s">
        <v>1595</v>
      </c>
      <c r="G338" s="33" t="s">
        <v>122</v>
      </c>
      <c r="H338" s="33" t="s">
        <v>123</v>
      </c>
      <c r="I338" s="29">
        <v>10</v>
      </c>
      <c r="J338" s="33">
        <v>48</v>
      </c>
      <c r="K338" s="33">
        <v>12</v>
      </c>
      <c r="L338" s="220">
        <v>45323</v>
      </c>
      <c r="M338" s="220">
        <v>45323</v>
      </c>
      <c r="N338" s="33" t="s">
        <v>124</v>
      </c>
      <c r="O338" s="48" t="s">
        <v>125</v>
      </c>
      <c r="P338" s="29" t="s">
        <v>1117</v>
      </c>
      <c r="Q338" s="29" t="s">
        <v>1577</v>
      </c>
      <c r="R338" s="29" t="s">
        <v>78</v>
      </c>
      <c r="S338" s="33">
        <v>17</v>
      </c>
      <c r="T338" s="62" t="s">
        <v>1596</v>
      </c>
      <c r="U338" s="62">
        <v>45310.6840277778</v>
      </c>
      <c r="V338" s="35"/>
      <c r="W338" s="35"/>
      <c r="X338" s="40"/>
      <c r="Y338" s="40"/>
      <c r="Z338" s="38"/>
      <c r="AA338" s="34" t="s">
        <v>1597</v>
      </c>
      <c r="AB338" s="34" t="s">
        <v>1595</v>
      </c>
      <c r="AC338" s="67" t="s">
        <v>1598</v>
      </c>
      <c r="AD338" s="67" t="s">
        <v>1599</v>
      </c>
      <c r="AE338" s="69"/>
      <c r="AF338" s="69" t="s">
        <v>132</v>
      </c>
      <c r="AG338" s="67" t="s">
        <v>133</v>
      </c>
    </row>
    <row r="339" ht="409.5" spans="1:33">
      <c r="A339" s="33">
        <v>1029</v>
      </c>
      <c r="B339" s="33" t="s">
        <v>117</v>
      </c>
      <c r="C339" s="33" t="s">
        <v>118</v>
      </c>
      <c r="D339" s="33" t="s">
        <v>145</v>
      </c>
      <c r="E339" s="33" t="s">
        <v>250</v>
      </c>
      <c r="F339" s="33" t="s">
        <v>1600</v>
      </c>
      <c r="G339" s="33" t="s">
        <v>122</v>
      </c>
      <c r="H339" s="33" t="s">
        <v>123</v>
      </c>
      <c r="I339" s="29">
        <v>8</v>
      </c>
      <c r="J339" s="33">
        <v>33</v>
      </c>
      <c r="K339" s="33">
        <v>12</v>
      </c>
      <c r="L339" s="220">
        <v>45323</v>
      </c>
      <c r="M339" s="220">
        <v>45323</v>
      </c>
      <c r="N339" s="33" t="s">
        <v>124</v>
      </c>
      <c r="O339" s="48" t="s">
        <v>125</v>
      </c>
      <c r="P339" s="29" t="s">
        <v>1117</v>
      </c>
      <c r="Q339" s="29" t="s">
        <v>1577</v>
      </c>
      <c r="R339" s="29" t="s">
        <v>78</v>
      </c>
      <c r="S339" s="33">
        <v>17</v>
      </c>
      <c r="T339" s="62" t="s">
        <v>1601</v>
      </c>
      <c r="U339" s="62">
        <v>45310.6840277778</v>
      </c>
      <c r="V339" s="35"/>
      <c r="W339" s="35"/>
      <c r="X339" s="40"/>
      <c r="Y339" s="40"/>
      <c r="Z339" s="38"/>
      <c r="AA339" s="34" t="s">
        <v>1602</v>
      </c>
      <c r="AB339" s="34" t="s">
        <v>1600</v>
      </c>
      <c r="AC339" s="67" t="s">
        <v>1603</v>
      </c>
      <c r="AD339" s="67" t="s">
        <v>1604</v>
      </c>
      <c r="AE339" s="69"/>
      <c r="AF339" s="69" t="s">
        <v>132</v>
      </c>
      <c r="AG339" s="67" t="s">
        <v>133</v>
      </c>
    </row>
    <row r="340" ht="409.5" spans="1:33">
      <c r="A340" s="33">
        <v>1030</v>
      </c>
      <c r="B340" s="33" t="s">
        <v>117</v>
      </c>
      <c r="C340" s="33" t="s">
        <v>118</v>
      </c>
      <c r="D340" s="33" t="s">
        <v>145</v>
      </c>
      <c r="E340" s="33" t="s">
        <v>120</v>
      </c>
      <c r="F340" s="33" t="s">
        <v>1605</v>
      </c>
      <c r="G340" s="33" t="s">
        <v>122</v>
      </c>
      <c r="H340" s="33" t="s">
        <v>123</v>
      </c>
      <c r="I340" s="29">
        <v>7</v>
      </c>
      <c r="J340" s="33">
        <v>26</v>
      </c>
      <c r="K340" s="29">
        <v>8</v>
      </c>
      <c r="L340" s="220">
        <v>45292</v>
      </c>
      <c r="M340" s="220">
        <v>45292</v>
      </c>
      <c r="N340" s="33" t="s">
        <v>124</v>
      </c>
      <c r="O340" s="48" t="s">
        <v>125</v>
      </c>
      <c r="P340" s="29" t="s">
        <v>1117</v>
      </c>
      <c r="Q340" s="29" t="s">
        <v>1498</v>
      </c>
      <c r="R340" s="29" t="s">
        <v>78</v>
      </c>
      <c r="S340" s="33">
        <v>12</v>
      </c>
      <c r="T340" s="62" t="s">
        <v>1606</v>
      </c>
      <c r="U340" s="62">
        <v>45321.475</v>
      </c>
      <c r="V340" s="35"/>
      <c r="W340" s="35"/>
      <c r="X340" s="40"/>
      <c r="Y340" s="40"/>
      <c r="Z340" s="38"/>
      <c r="AA340" s="34" t="s">
        <v>1607</v>
      </c>
      <c r="AB340" s="34" t="s">
        <v>1605</v>
      </c>
      <c r="AC340" s="67" t="s">
        <v>1608</v>
      </c>
      <c r="AD340" s="67" t="s">
        <v>1609</v>
      </c>
      <c r="AE340" s="67"/>
      <c r="AF340" s="67" t="s">
        <v>132</v>
      </c>
      <c r="AG340" s="67" t="s">
        <v>133</v>
      </c>
    </row>
    <row r="341" ht="364.5" spans="1:33">
      <c r="A341" s="33">
        <v>1031</v>
      </c>
      <c r="B341" s="33" t="s">
        <v>117</v>
      </c>
      <c r="C341" s="33" t="s">
        <v>118</v>
      </c>
      <c r="D341" s="33" t="s">
        <v>145</v>
      </c>
      <c r="E341" s="33" t="s">
        <v>120</v>
      </c>
      <c r="F341" s="33" t="s">
        <v>1605</v>
      </c>
      <c r="G341" s="33" t="s">
        <v>122</v>
      </c>
      <c r="H341" s="33" t="s">
        <v>123</v>
      </c>
      <c r="I341" s="29">
        <v>7</v>
      </c>
      <c r="J341" s="33">
        <v>26</v>
      </c>
      <c r="K341" s="29">
        <v>8</v>
      </c>
      <c r="L341" s="220">
        <v>45536</v>
      </c>
      <c r="M341" s="220">
        <v>45536</v>
      </c>
      <c r="N341" s="33" t="s">
        <v>124</v>
      </c>
      <c r="O341" s="48" t="s">
        <v>125</v>
      </c>
      <c r="P341" s="29" t="s">
        <v>1117</v>
      </c>
      <c r="Q341" s="29" t="s">
        <v>1498</v>
      </c>
      <c r="R341" s="29" t="s">
        <v>78</v>
      </c>
      <c r="S341" s="33">
        <v>12</v>
      </c>
      <c r="T341" s="290" t="s">
        <v>1610</v>
      </c>
      <c r="U341" s="291">
        <v>45504.4472222222</v>
      </c>
      <c r="V341" s="29"/>
      <c r="W341" s="29"/>
      <c r="X341" s="29"/>
      <c r="Y341" s="29"/>
      <c r="Z341" s="33"/>
      <c r="AA341" s="67" t="s">
        <v>1611</v>
      </c>
      <c r="AB341" s="69" t="s">
        <v>1605</v>
      </c>
      <c r="AC341" s="67" t="s">
        <v>1612</v>
      </c>
      <c r="AD341" s="67" t="s">
        <v>1613</v>
      </c>
      <c r="AE341" s="69"/>
      <c r="AF341" s="69" t="s">
        <v>132</v>
      </c>
      <c r="AG341" s="69" t="s">
        <v>138</v>
      </c>
    </row>
    <row r="342" ht="409.5" spans="1:33">
      <c r="A342" s="33">
        <v>1032</v>
      </c>
      <c r="B342" s="33" t="s">
        <v>117</v>
      </c>
      <c r="C342" s="33" t="s">
        <v>118</v>
      </c>
      <c r="D342" s="33" t="s">
        <v>145</v>
      </c>
      <c r="E342" s="33" t="s">
        <v>120</v>
      </c>
      <c r="F342" s="33" t="s">
        <v>1614</v>
      </c>
      <c r="G342" s="33" t="s">
        <v>122</v>
      </c>
      <c r="H342" s="33" t="s">
        <v>123</v>
      </c>
      <c r="I342" s="29">
        <v>6</v>
      </c>
      <c r="J342" s="33">
        <v>24</v>
      </c>
      <c r="K342" s="29">
        <v>8</v>
      </c>
      <c r="L342" s="220">
        <v>45292</v>
      </c>
      <c r="M342" s="220">
        <v>45292</v>
      </c>
      <c r="N342" s="33" t="s">
        <v>124</v>
      </c>
      <c r="O342" s="48" t="s">
        <v>125</v>
      </c>
      <c r="P342" s="29" t="s">
        <v>1117</v>
      </c>
      <c r="Q342" s="29" t="s">
        <v>1498</v>
      </c>
      <c r="R342" s="29" t="s">
        <v>78</v>
      </c>
      <c r="S342" s="33">
        <v>13</v>
      </c>
      <c r="T342" s="62" t="s">
        <v>1615</v>
      </c>
      <c r="U342" s="62">
        <v>45317.4756944444</v>
      </c>
      <c r="V342" s="35"/>
      <c r="W342" s="35"/>
      <c r="X342" s="40"/>
      <c r="Y342" s="40"/>
      <c r="Z342" s="38"/>
      <c r="AA342" s="34" t="s">
        <v>1616</v>
      </c>
      <c r="AB342" s="34" t="s">
        <v>1614</v>
      </c>
      <c r="AC342" s="67" t="s">
        <v>1617</v>
      </c>
      <c r="AD342" s="67" t="s">
        <v>1618</v>
      </c>
      <c r="AE342" s="67"/>
      <c r="AF342" s="67" t="s">
        <v>132</v>
      </c>
      <c r="AG342" s="67" t="s">
        <v>133</v>
      </c>
    </row>
    <row r="343" spans="1:33">
      <c r="A343" s="33">
        <v>1033</v>
      </c>
      <c r="B343" s="33" t="s">
        <v>117</v>
      </c>
      <c r="C343" s="33" t="s">
        <v>118</v>
      </c>
      <c r="D343" s="33" t="s">
        <v>145</v>
      </c>
      <c r="E343" s="33" t="s">
        <v>120</v>
      </c>
      <c r="F343" s="33" t="s">
        <v>1614</v>
      </c>
      <c r="G343" s="33" t="s">
        <v>122</v>
      </c>
      <c r="H343" s="33" t="s">
        <v>123</v>
      </c>
      <c r="I343" s="29">
        <v>6</v>
      </c>
      <c r="J343" s="33">
        <v>24</v>
      </c>
      <c r="K343" s="29">
        <v>8</v>
      </c>
      <c r="L343" s="220">
        <v>45536</v>
      </c>
      <c r="M343" s="220">
        <v>45536</v>
      </c>
      <c r="N343" s="33" t="s">
        <v>124</v>
      </c>
      <c r="O343" s="48" t="s">
        <v>125</v>
      </c>
      <c r="P343" s="29" t="s">
        <v>1117</v>
      </c>
      <c r="Q343" s="29" t="s">
        <v>1498</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1619</v>
      </c>
      <c r="G344" s="33" t="s">
        <v>122</v>
      </c>
      <c r="H344" s="33" t="s">
        <v>123</v>
      </c>
      <c r="I344" s="29">
        <v>2</v>
      </c>
      <c r="J344" s="33">
        <v>6</v>
      </c>
      <c r="K344" s="29">
        <v>7</v>
      </c>
      <c r="L344" s="220">
        <v>45383</v>
      </c>
      <c r="M344" s="220">
        <v>45383</v>
      </c>
      <c r="N344" s="33" t="s">
        <v>124</v>
      </c>
      <c r="O344" s="48" t="s">
        <v>125</v>
      </c>
      <c r="P344" s="29" t="s">
        <v>1117</v>
      </c>
      <c r="Q344" s="29" t="s">
        <v>1620</v>
      </c>
      <c r="R344" s="29" t="s">
        <v>78</v>
      </c>
      <c r="S344" s="33">
        <v>11</v>
      </c>
      <c r="T344" s="62" t="s">
        <v>1621</v>
      </c>
      <c r="U344" s="62">
        <v>45398.65</v>
      </c>
      <c r="V344" s="35"/>
      <c r="W344" s="35"/>
      <c r="X344" s="40"/>
      <c r="Y344" s="40"/>
      <c r="Z344" s="38"/>
      <c r="AA344" s="34" t="s">
        <v>1622</v>
      </c>
      <c r="AB344" s="34" t="s">
        <v>1619</v>
      </c>
      <c r="AC344" s="67" t="s">
        <v>1623</v>
      </c>
      <c r="AD344" s="67" t="s">
        <v>1624</v>
      </c>
      <c r="AE344" s="69"/>
      <c r="AF344" s="69" t="s">
        <v>132</v>
      </c>
      <c r="AG344" s="67" t="s">
        <v>144</v>
      </c>
    </row>
    <row r="345" ht="409.5" spans="1:33">
      <c r="A345" s="33">
        <v>1059</v>
      </c>
      <c r="B345" s="33" t="s">
        <v>117</v>
      </c>
      <c r="C345" s="33" t="s">
        <v>118</v>
      </c>
      <c r="D345" s="33" t="s">
        <v>145</v>
      </c>
      <c r="E345" s="33" t="s">
        <v>146</v>
      </c>
      <c r="F345" s="33" t="s">
        <v>1625</v>
      </c>
      <c r="G345" s="33" t="s">
        <v>122</v>
      </c>
      <c r="H345" s="33" t="s">
        <v>123</v>
      </c>
      <c r="I345" s="29">
        <v>2</v>
      </c>
      <c r="J345" s="33">
        <v>6</v>
      </c>
      <c r="K345" s="29">
        <v>7</v>
      </c>
      <c r="L345" s="220">
        <v>45383</v>
      </c>
      <c r="M345" s="220">
        <v>45383</v>
      </c>
      <c r="N345" s="33" t="s">
        <v>124</v>
      </c>
      <c r="O345" s="48" t="s">
        <v>125</v>
      </c>
      <c r="P345" s="29" t="s">
        <v>1117</v>
      </c>
      <c r="Q345" s="29" t="s">
        <v>1620</v>
      </c>
      <c r="R345" s="29" t="s">
        <v>78</v>
      </c>
      <c r="S345" s="33">
        <v>11</v>
      </c>
      <c r="T345" s="62" t="s">
        <v>1626</v>
      </c>
      <c r="U345" s="62">
        <v>45348.4854166667</v>
      </c>
      <c r="V345" s="35"/>
      <c r="W345" s="35"/>
      <c r="X345" s="40"/>
      <c r="Y345" s="40"/>
      <c r="Z345" s="38"/>
      <c r="AA345" s="34" t="s">
        <v>1627</v>
      </c>
      <c r="AB345" s="34" t="s">
        <v>1625</v>
      </c>
      <c r="AC345" s="67" t="s">
        <v>1628</v>
      </c>
      <c r="AD345" s="67" t="s">
        <v>1629</v>
      </c>
      <c r="AE345" s="69"/>
      <c r="AF345" s="69" t="s">
        <v>132</v>
      </c>
      <c r="AG345" s="67" t="s">
        <v>153</v>
      </c>
    </row>
    <row r="346" ht="409.5" spans="1:33">
      <c r="A346" s="33">
        <v>1096</v>
      </c>
      <c r="B346" s="33" t="s">
        <v>117</v>
      </c>
      <c r="C346" s="33" t="s">
        <v>118</v>
      </c>
      <c r="D346" s="33" t="s">
        <v>119</v>
      </c>
      <c r="E346" s="33" t="s">
        <v>120</v>
      </c>
      <c r="F346" s="33" t="s">
        <v>1630</v>
      </c>
      <c r="G346" s="33" t="s">
        <v>122</v>
      </c>
      <c r="H346" s="33" t="s">
        <v>123</v>
      </c>
      <c r="I346" s="29">
        <v>22</v>
      </c>
      <c r="J346" s="33">
        <v>128</v>
      </c>
      <c r="K346" s="33">
        <v>10</v>
      </c>
      <c r="L346" s="220">
        <v>45352</v>
      </c>
      <c r="M346" s="220">
        <v>45352</v>
      </c>
      <c r="N346" s="33" t="s">
        <v>124</v>
      </c>
      <c r="O346" s="48" t="s">
        <v>125</v>
      </c>
      <c r="P346" s="29" t="s">
        <v>1117</v>
      </c>
      <c r="Q346" s="29" t="s">
        <v>1447</v>
      </c>
      <c r="R346" s="29" t="s">
        <v>78</v>
      </c>
      <c r="S346" s="33">
        <v>32</v>
      </c>
      <c r="T346" s="62" t="s">
        <v>1631</v>
      </c>
      <c r="U346" s="62">
        <v>45306.5243055556</v>
      </c>
      <c r="V346" s="35"/>
      <c r="W346" s="35"/>
      <c r="X346" s="40"/>
      <c r="Y346" s="40"/>
      <c r="Z346" s="38"/>
      <c r="AA346" s="34" t="s">
        <v>1632</v>
      </c>
      <c r="AB346" s="34" t="s">
        <v>1630</v>
      </c>
      <c r="AC346" s="67" t="s">
        <v>1633</v>
      </c>
      <c r="AD346" s="67" t="s">
        <v>1634</v>
      </c>
      <c r="AE346" s="67"/>
      <c r="AF346" s="67" t="s">
        <v>132</v>
      </c>
      <c r="AG346" s="67" t="s">
        <v>133</v>
      </c>
    </row>
    <row r="347" ht="409.5" spans="1:33">
      <c r="A347" s="33">
        <v>1097</v>
      </c>
      <c r="B347" s="33" t="s">
        <v>117</v>
      </c>
      <c r="C347" s="33" t="s">
        <v>118</v>
      </c>
      <c r="D347" s="33" t="s">
        <v>119</v>
      </c>
      <c r="E347" s="33" t="s">
        <v>120</v>
      </c>
      <c r="F347" s="33" t="s">
        <v>1630</v>
      </c>
      <c r="G347" s="33" t="s">
        <v>122</v>
      </c>
      <c r="H347" s="33" t="s">
        <v>123</v>
      </c>
      <c r="I347" s="29">
        <v>22</v>
      </c>
      <c r="J347" s="33">
        <v>128</v>
      </c>
      <c r="K347" s="33">
        <v>10</v>
      </c>
      <c r="L347" s="220">
        <v>45474</v>
      </c>
      <c r="M347" s="220">
        <v>45474</v>
      </c>
      <c r="N347" s="33" t="s">
        <v>124</v>
      </c>
      <c r="O347" s="48" t="s">
        <v>125</v>
      </c>
      <c r="P347" s="29" t="s">
        <v>1117</v>
      </c>
      <c r="Q347" s="29" t="s">
        <v>1447</v>
      </c>
      <c r="R347" s="29" t="s">
        <v>78</v>
      </c>
      <c r="S347" s="33">
        <v>32</v>
      </c>
      <c r="T347" s="290" t="s">
        <v>1635</v>
      </c>
      <c r="U347" s="291">
        <v>45489.6909722222</v>
      </c>
      <c r="V347" s="29"/>
      <c r="W347" s="29"/>
      <c r="X347" s="29"/>
      <c r="Y347" s="29"/>
      <c r="Z347" s="33"/>
      <c r="AA347" s="67" t="s">
        <v>1636</v>
      </c>
      <c r="AB347" s="69" t="s">
        <v>1630</v>
      </c>
      <c r="AC347" s="67" t="s">
        <v>1637</v>
      </c>
      <c r="AD347" s="67" t="s">
        <v>1638</v>
      </c>
      <c r="AE347" s="69"/>
      <c r="AF347" s="69" t="s">
        <v>132</v>
      </c>
      <c r="AG347" s="69" t="s">
        <v>138</v>
      </c>
    </row>
    <row r="348" ht="409.5" spans="1:33">
      <c r="A348" s="33">
        <v>1134</v>
      </c>
      <c r="B348" s="33" t="s">
        <v>117</v>
      </c>
      <c r="C348" s="33" t="s">
        <v>118</v>
      </c>
      <c r="D348" s="33" t="s">
        <v>119</v>
      </c>
      <c r="E348" s="33" t="s">
        <v>120</v>
      </c>
      <c r="F348" s="33" t="s">
        <v>1639</v>
      </c>
      <c r="G348" s="33" t="s">
        <v>122</v>
      </c>
      <c r="H348" s="33" t="s">
        <v>123</v>
      </c>
      <c r="I348" s="29">
        <v>20</v>
      </c>
      <c r="J348" s="33">
        <v>112</v>
      </c>
      <c r="K348" s="33">
        <v>11</v>
      </c>
      <c r="L348" s="220">
        <v>45352</v>
      </c>
      <c r="M348" s="220">
        <v>45352</v>
      </c>
      <c r="N348" s="33" t="s">
        <v>124</v>
      </c>
      <c r="O348" s="48" t="s">
        <v>125</v>
      </c>
      <c r="P348" s="29" t="s">
        <v>1117</v>
      </c>
      <c r="Q348" s="29" t="s">
        <v>1447</v>
      </c>
      <c r="R348" s="29" t="s">
        <v>78</v>
      </c>
      <c r="S348" s="33">
        <v>29</v>
      </c>
      <c r="T348" s="62" t="s">
        <v>1640</v>
      </c>
      <c r="U348" s="62">
        <v>45306.5243055556</v>
      </c>
      <c r="V348" s="35"/>
      <c r="W348" s="35"/>
      <c r="X348" s="40"/>
      <c r="Y348" s="40"/>
      <c r="Z348" s="38"/>
      <c r="AA348" s="34" t="s">
        <v>1641</v>
      </c>
      <c r="AB348" s="34" t="s">
        <v>1639</v>
      </c>
      <c r="AC348" s="67" t="s">
        <v>1642</v>
      </c>
      <c r="AD348" s="67" t="s">
        <v>1643</v>
      </c>
      <c r="AE348" s="67"/>
      <c r="AF348" s="67" t="s">
        <v>132</v>
      </c>
      <c r="AG348" s="67" t="s">
        <v>133</v>
      </c>
    </row>
    <row r="349" ht="409.5" spans="1:33">
      <c r="A349" s="33">
        <v>1135</v>
      </c>
      <c r="B349" s="33" t="s">
        <v>117</v>
      </c>
      <c r="C349" s="33" t="s">
        <v>118</v>
      </c>
      <c r="D349" s="33" t="s">
        <v>119</v>
      </c>
      <c r="E349" s="33" t="s">
        <v>120</v>
      </c>
      <c r="F349" s="33" t="s">
        <v>1639</v>
      </c>
      <c r="G349" s="33" t="s">
        <v>122</v>
      </c>
      <c r="H349" s="33" t="s">
        <v>123</v>
      </c>
      <c r="I349" s="29">
        <v>20</v>
      </c>
      <c r="J349" s="33">
        <v>112</v>
      </c>
      <c r="K349" s="33">
        <v>11</v>
      </c>
      <c r="L349" s="220">
        <v>45474</v>
      </c>
      <c r="M349" s="220">
        <v>45474</v>
      </c>
      <c r="N349" s="33" t="s">
        <v>124</v>
      </c>
      <c r="O349" s="48" t="s">
        <v>125</v>
      </c>
      <c r="P349" s="29" t="s">
        <v>1117</v>
      </c>
      <c r="Q349" s="29" t="s">
        <v>1447</v>
      </c>
      <c r="R349" s="29" t="s">
        <v>78</v>
      </c>
      <c r="S349" s="33">
        <v>29</v>
      </c>
      <c r="T349" s="290" t="s">
        <v>1635</v>
      </c>
      <c r="U349" s="291">
        <v>45489.6909722222</v>
      </c>
      <c r="V349" s="29"/>
      <c r="W349" s="29"/>
      <c r="X349" s="29"/>
      <c r="Y349" s="29"/>
      <c r="Z349" s="33"/>
      <c r="AA349" s="67" t="s">
        <v>1636</v>
      </c>
      <c r="AB349" s="69" t="s">
        <v>1639</v>
      </c>
      <c r="AC349" s="67" t="s">
        <v>1637</v>
      </c>
      <c r="AD349" s="67" t="s">
        <v>1638</v>
      </c>
      <c r="AE349" s="69"/>
      <c r="AF349" s="69" t="s">
        <v>132</v>
      </c>
      <c r="AG349" s="69" t="s">
        <v>138</v>
      </c>
    </row>
    <row r="350" ht="409.5" spans="1:33">
      <c r="A350" s="33">
        <v>1148</v>
      </c>
      <c r="B350" s="33" t="s">
        <v>117</v>
      </c>
      <c r="C350" s="33" t="s">
        <v>118</v>
      </c>
      <c r="D350" s="33" t="s">
        <v>145</v>
      </c>
      <c r="E350" s="33" t="s">
        <v>1148</v>
      </c>
      <c r="F350" s="29" t="s">
        <v>1644</v>
      </c>
      <c r="G350" s="33" t="s">
        <v>122</v>
      </c>
      <c r="H350" s="33" t="s">
        <v>123</v>
      </c>
      <c r="I350" s="29">
        <v>0</v>
      </c>
      <c r="J350" s="29">
        <v>0</v>
      </c>
      <c r="K350" s="29">
        <v>15</v>
      </c>
      <c r="L350" s="220">
        <v>45383</v>
      </c>
      <c r="M350" s="220">
        <v>45383</v>
      </c>
      <c r="N350" s="33" t="s">
        <v>124</v>
      </c>
      <c r="O350" s="48" t="s">
        <v>125</v>
      </c>
      <c r="P350" s="29" t="s">
        <v>1117</v>
      </c>
      <c r="Q350" s="29" t="s">
        <v>1620</v>
      </c>
      <c r="R350" s="29" t="s">
        <v>78</v>
      </c>
      <c r="S350" s="152">
        <v>23</v>
      </c>
      <c r="T350" s="62" t="s">
        <v>1645</v>
      </c>
      <c r="U350" s="62">
        <v>45400.6555555556</v>
      </c>
      <c r="V350" s="35"/>
      <c r="W350" s="35"/>
      <c r="X350" s="40"/>
      <c r="Y350" s="40"/>
      <c r="Z350" s="38"/>
      <c r="AA350" s="34" t="s">
        <v>1646</v>
      </c>
      <c r="AB350" s="34" t="s">
        <v>1644</v>
      </c>
      <c r="AC350" s="67" t="s">
        <v>1647</v>
      </c>
      <c r="AD350" s="67" t="s">
        <v>1648</v>
      </c>
      <c r="AE350" s="69"/>
      <c r="AF350" s="69" t="s">
        <v>132</v>
      </c>
      <c r="AG350" s="67" t="s">
        <v>144</v>
      </c>
    </row>
    <row r="351" ht="409.5" spans="1:33">
      <c r="A351" s="33">
        <v>1148</v>
      </c>
      <c r="B351" s="33" t="s">
        <v>117</v>
      </c>
      <c r="C351" s="33" t="s">
        <v>118</v>
      </c>
      <c r="D351" s="33" t="s">
        <v>459</v>
      </c>
      <c r="E351" s="33" t="s">
        <v>1148</v>
      </c>
      <c r="F351" s="29" t="s">
        <v>1644</v>
      </c>
      <c r="G351" s="33" t="s">
        <v>122</v>
      </c>
      <c r="H351" s="33" t="s">
        <v>123</v>
      </c>
      <c r="I351" s="29">
        <v>0</v>
      </c>
      <c r="J351" s="29">
        <v>0</v>
      </c>
      <c r="K351" s="29">
        <v>15</v>
      </c>
      <c r="L351" s="220">
        <v>45566</v>
      </c>
      <c r="M351" s="220">
        <v>45566</v>
      </c>
      <c r="N351" s="33" t="s">
        <v>124</v>
      </c>
      <c r="O351" s="48" t="s">
        <v>125</v>
      </c>
      <c r="P351" s="29" t="s">
        <v>1117</v>
      </c>
      <c r="Q351" s="29" t="s">
        <v>1620</v>
      </c>
      <c r="R351" s="29" t="s">
        <v>78</v>
      </c>
      <c r="S351" s="152">
        <v>23</v>
      </c>
      <c r="T351" s="290" t="s">
        <v>1649</v>
      </c>
      <c r="U351" s="291">
        <v>45497.6451388889</v>
      </c>
      <c r="V351" s="29"/>
      <c r="W351" s="29"/>
      <c r="X351" s="29"/>
      <c r="Y351" s="29"/>
      <c r="Z351" s="33"/>
      <c r="AA351" s="67" t="s">
        <v>1650</v>
      </c>
      <c r="AB351" s="69" t="s">
        <v>1644</v>
      </c>
      <c r="AC351" s="67" t="s">
        <v>1651</v>
      </c>
      <c r="AD351" s="67" t="s">
        <v>1629</v>
      </c>
      <c r="AE351" s="69"/>
      <c r="AF351" s="69" t="s">
        <v>132</v>
      </c>
      <c r="AG351" s="69" t="s">
        <v>138</v>
      </c>
    </row>
    <row r="352" ht="409.5" spans="1:33">
      <c r="A352" s="33">
        <v>1161</v>
      </c>
      <c r="B352" s="33" t="s">
        <v>117</v>
      </c>
      <c r="C352" s="33" t="s">
        <v>118</v>
      </c>
      <c r="D352" s="33" t="s">
        <v>145</v>
      </c>
      <c r="E352" s="33" t="s">
        <v>1148</v>
      </c>
      <c r="F352" s="33" t="s">
        <v>1652</v>
      </c>
      <c r="G352" s="33" t="s">
        <v>122</v>
      </c>
      <c r="H352" s="33" t="s">
        <v>123</v>
      </c>
      <c r="I352" s="29">
        <v>5</v>
      </c>
      <c r="J352" s="33">
        <v>18</v>
      </c>
      <c r="K352" s="33">
        <v>5</v>
      </c>
      <c r="L352" s="220">
        <v>45383</v>
      </c>
      <c r="M352" s="220">
        <v>45383</v>
      </c>
      <c r="N352" s="33" t="s">
        <v>124</v>
      </c>
      <c r="O352" s="48" t="s">
        <v>125</v>
      </c>
      <c r="P352" s="29" t="s">
        <v>1117</v>
      </c>
      <c r="Q352" s="29" t="s">
        <v>1620</v>
      </c>
      <c r="R352" s="29" t="s">
        <v>78</v>
      </c>
      <c r="S352" s="33">
        <v>10</v>
      </c>
      <c r="T352" s="62" t="s">
        <v>1653</v>
      </c>
      <c r="U352" s="62">
        <v>45400.6555555556</v>
      </c>
      <c r="V352" s="35"/>
      <c r="W352" s="35"/>
      <c r="X352" s="40"/>
      <c r="Y352" s="40"/>
      <c r="Z352" s="38"/>
      <c r="AA352" s="34" t="s">
        <v>1654</v>
      </c>
      <c r="AB352" s="34" t="s">
        <v>1652</v>
      </c>
      <c r="AC352" s="67" t="s">
        <v>1655</v>
      </c>
      <c r="AD352" s="67" t="s">
        <v>1656</v>
      </c>
      <c r="AE352" s="69"/>
      <c r="AF352" s="69" t="s">
        <v>132</v>
      </c>
      <c r="AG352" s="67" t="s">
        <v>144</v>
      </c>
    </row>
    <row r="353" ht="409.5" spans="1:33">
      <c r="A353" s="33">
        <v>1161</v>
      </c>
      <c r="B353" s="33" t="s">
        <v>117</v>
      </c>
      <c r="C353" s="33" t="s">
        <v>118</v>
      </c>
      <c r="D353" s="33" t="s">
        <v>459</v>
      </c>
      <c r="E353" s="33" t="s">
        <v>1148</v>
      </c>
      <c r="F353" s="33" t="s">
        <v>1652</v>
      </c>
      <c r="G353" s="33" t="s">
        <v>122</v>
      </c>
      <c r="H353" s="33" t="s">
        <v>123</v>
      </c>
      <c r="I353" s="29">
        <v>5</v>
      </c>
      <c r="J353" s="33">
        <v>18</v>
      </c>
      <c r="K353" s="33">
        <v>5</v>
      </c>
      <c r="L353" s="220">
        <v>45566</v>
      </c>
      <c r="M353" s="220">
        <v>45566</v>
      </c>
      <c r="N353" s="33" t="s">
        <v>124</v>
      </c>
      <c r="O353" s="48" t="s">
        <v>125</v>
      </c>
      <c r="P353" s="29" t="s">
        <v>1117</v>
      </c>
      <c r="Q353" s="29" t="s">
        <v>1620</v>
      </c>
      <c r="R353" s="29" t="s">
        <v>78</v>
      </c>
      <c r="S353" s="33">
        <v>10</v>
      </c>
      <c r="T353" s="290" t="s">
        <v>1657</v>
      </c>
      <c r="U353" s="291">
        <v>45497.6451388889</v>
      </c>
      <c r="V353" s="29"/>
      <c r="W353" s="29"/>
      <c r="X353" s="29"/>
      <c r="Y353" s="29"/>
      <c r="Z353" s="33"/>
      <c r="AA353" s="67" t="s">
        <v>1658</v>
      </c>
      <c r="AB353" s="69" t="s">
        <v>1652</v>
      </c>
      <c r="AC353" s="67" t="s">
        <v>1659</v>
      </c>
      <c r="AD353" s="67" t="s">
        <v>1660</v>
      </c>
      <c r="AE353" s="69"/>
      <c r="AF353" s="69" t="s">
        <v>132</v>
      </c>
      <c r="AG353" s="69" t="s">
        <v>138</v>
      </c>
    </row>
    <row r="354" ht="409.5" spans="1:33">
      <c r="A354" s="33">
        <v>1174</v>
      </c>
      <c r="B354" s="33" t="s">
        <v>117</v>
      </c>
      <c r="C354" s="33" t="s">
        <v>118</v>
      </c>
      <c r="D354" s="33" t="s">
        <v>145</v>
      </c>
      <c r="E354" s="33" t="s">
        <v>1148</v>
      </c>
      <c r="F354" s="29" t="s">
        <v>1661</v>
      </c>
      <c r="G354" s="33" t="s">
        <v>122</v>
      </c>
      <c r="H354" s="33" t="s">
        <v>123</v>
      </c>
      <c r="I354" s="33">
        <v>6</v>
      </c>
      <c r="J354" s="33">
        <v>23</v>
      </c>
      <c r="K354" s="29">
        <v>22</v>
      </c>
      <c r="L354" s="220">
        <v>45383</v>
      </c>
      <c r="M354" s="220">
        <v>45383</v>
      </c>
      <c r="N354" s="33" t="s">
        <v>124</v>
      </c>
      <c r="O354" s="48" t="s">
        <v>125</v>
      </c>
      <c r="P354" s="29" t="s">
        <v>1117</v>
      </c>
      <c r="Q354" s="29" t="s">
        <v>1620</v>
      </c>
      <c r="R354" s="29" t="s">
        <v>78</v>
      </c>
      <c r="S354" s="152">
        <v>39</v>
      </c>
      <c r="T354" s="62" t="s">
        <v>1662</v>
      </c>
      <c r="U354" s="62">
        <v>45400.6555555556</v>
      </c>
      <c r="V354" s="35"/>
      <c r="W354" s="35"/>
      <c r="X354" s="40"/>
      <c r="Y354" s="40"/>
      <c r="Z354" s="38"/>
      <c r="AA354" s="34" t="s">
        <v>1663</v>
      </c>
      <c r="AB354" s="34" t="s">
        <v>1661</v>
      </c>
      <c r="AC354" s="67" t="s">
        <v>1664</v>
      </c>
      <c r="AD354" s="67" t="s">
        <v>1665</v>
      </c>
      <c r="AE354" s="69"/>
      <c r="AF354" s="69" t="s">
        <v>132</v>
      </c>
      <c r="AG354" s="67" t="s">
        <v>144</v>
      </c>
    </row>
    <row r="355" ht="409.5" spans="1:33">
      <c r="A355" s="33">
        <v>1175</v>
      </c>
      <c r="B355" s="33" t="s">
        <v>117</v>
      </c>
      <c r="C355" s="33" t="s">
        <v>118</v>
      </c>
      <c r="D355" s="33" t="s">
        <v>145</v>
      </c>
      <c r="E355" s="33" t="s">
        <v>1148</v>
      </c>
      <c r="F355" s="29" t="s">
        <v>1661</v>
      </c>
      <c r="G355" s="33" t="s">
        <v>122</v>
      </c>
      <c r="H355" s="33" t="s">
        <v>123</v>
      </c>
      <c r="I355" s="33">
        <v>6</v>
      </c>
      <c r="J355" s="33">
        <v>23</v>
      </c>
      <c r="K355" s="29">
        <v>22</v>
      </c>
      <c r="L355" s="220">
        <v>45505</v>
      </c>
      <c r="M355" s="220">
        <v>45505</v>
      </c>
      <c r="N355" s="33" t="s">
        <v>124</v>
      </c>
      <c r="O355" s="48" t="s">
        <v>125</v>
      </c>
      <c r="P355" s="29" t="s">
        <v>1117</v>
      </c>
      <c r="Q355" s="29" t="s">
        <v>1620</v>
      </c>
      <c r="R355" s="29" t="s">
        <v>78</v>
      </c>
      <c r="S355" s="152">
        <v>39</v>
      </c>
      <c r="T355" s="290" t="s">
        <v>1666</v>
      </c>
      <c r="U355" s="291">
        <v>45497.6451388889</v>
      </c>
      <c r="V355" s="29"/>
      <c r="W355" s="29"/>
      <c r="X355" s="29"/>
      <c r="Y355" s="29"/>
      <c r="Z355" s="33"/>
      <c r="AA355" s="67" t="s">
        <v>1667</v>
      </c>
      <c r="AB355" s="69" t="s">
        <v>1661</v>
      </c>
      <c r="AC355" s="67" t="s">
        <v>1668</v>
      </c>
      <c r="AD355" s="67" t="s">
        <v>1669</v>
      </c>
      <c r="AE355" s="69"/>
      <c r="AF355" s="69" t="s">
        <v>132</v>
      </c>
      <c r="AG355" s="69" t="s">
        <v>138</v>
      </c>
    </row>
    <row r="356" ht="409.5" spans="1:33">
      <c r="A356" s="33">
        <v>1188</v>
      </c>
      <c r="B356" s="33" t="s">
        <v>117</v>
      </c>
      <c r="C356" s="33" t="s">
        <v>118</v>
      </c>
      <c r="D356" s="33" t="s">
        <v>145</v>
      </c>
      <c r="E356" s="33" t="s">
        <v>1148</v>
      </c>
      <c r="F356" s="33" t="s">
        <v>1670</v>
      </c>
      <c r="G356" s="33" t="s">
        <v>122</v>
      </c>
      <c r="H356" s="33" t="s">
        <v>123</v>
      </c>
      <c r="I356" s="33">
        <v>8</v>
      </c>
      <c r="J356" s="33">
        <v>29</v>
      </c>
      <c r="K356" s="33">
        <v>6</v>
      </c>
      <c r="L356" s="220">
        <v>45383</v>
      </c>
      <c r="M356" s="220">
        <v>45383</v>
      </c>
      <c r="N356" s="33" t="s">
        <v>124</v>
      </c>
      <c r="O356" s="48" t="s">
        <v>125</v>
      </c>
      <c r="P356" s="29" t="s">
        <v>1117</v>
      </c>
      <c r="Q356" s="29" t="s">
        <v>1620</v>
      </c>
      <c r="R356" s="29" t="s">
        <v>78</v>
      </c>
      <c r="S356" s="33">
        <v>11</v>
      </c>
      <c r="T356" s="62" t="s">
        <v>1653</v>
      </c>
      <c r="U356" s="62">
        <v>45400.6555555556</v>
      </c>
      <c r="V356" s="35"/>
      <c r="W356" s="35"/>
      <c r="X356" s="40"/>
      <c r="Y356" s="40"/>
      <c r="Z356" s="38"/>
      <c r="AA356" s="34" t="s">
        <v>1654</v>
      </c>
      <c r="AB356" s="34" t="s">
        <v>1670</v>
      </c>
      <c r="AC356" s="67" t="s">
        <v>1655</v>
      </c>
      <c r="AD356" s="67" t="s">
        <v>1656</v>
      </c>
      <c r="AE356" s="69"/>
      <c r="AF356" s="69" t="s">
        <v>132</v>
      </c>
      <c r="AG356" s="67" t="s">
        <v>144</v>
      </c>
    </row>
    <row r="357" ht="409.5" spans="1:33">
      <c r="A357" s="33">
        <v>1189</v>
      </c>
      <c r="B357" s="33" t="s">
        <v>117</v>
      </c>
      <c r="C357" s="33" t="s">
        <v>118</v>
      </c>
      <c r="D357" s="33" t="s">
        <v>145</v>
      </c>
      <c r="E357" s="33" t="s">
        <v>1148</v>
      </c>
      <c r="F357" s="33" t="s">
        <v>1670</v>
      </c>
      <c r="G357" s="33" t="s">
        <v>122</v>
      </c>
      <c r="H357" s="33" t="s">
        <v>123</v>
      </c>
      <c r="I357" s="33">
        <v>8</v>
      </c>
      <c r="J357" s="33">
        <v>29</v>
      </c>
      <c r="K357" s="33">
        <v>6</v>
      </c>
      <c r="L357" s="220">
        <v>45505</v>
      </c>
      <c r="M357" s="220">
        <v>45505</v>
      </c>
      <c r="N357" s="33" t="s">
        <v>124</v>
      </c>
      <c r="O357" s="48" t="s">
        <v>125</v>
      </c>
      <c r="P357" s="29" t="s">
        <v>1117</v>
      </c>
      <c r="Q357" s="29" t="s">
        <v>1620</v>
      </c>
      <c r="R357" s="29" t="s">
        <v>78</v>
      </c>
      <c r="S357" s="33">
        <v>11</v>
      </c>
      <c r="T357" s="290" t="s">
        <v>1671</v>
      </c>
      <c r="U357" s="291">
        <v>45497.6451388889</v>
      </c>
      <c r="V357" s="29"/>
      <c r="W357" s="29"/>
      <c r="X357" s="29"/>
      <c r="Y357" s="29"/>
      <c r="Z357" s="33"/>
      <c r="AA357" s="67" t="s">
        <v>1672</v>
      </c>
      <c r="AB357" s="69" t="s">
        <v>1670</v>
      </c>
      <c r="AC357" s="67" t="s">
        <v>1673</v>
      </c>
      <c r="AD357" s="67" t="s">
        <v>1674</v>
      </c>
      <c r="AE357" s="69"/>
      <c r="AF357" s="69" t="s">
        <v>132</v>
      </c>
      <c r="AG357" s="69" t="s">
        <v>138</v>
      </c>
    </row>
    <row r="358" ht="409.5" spans="1:33">
      <c r="A358" s="33">
        <v>1226</v>
      </c>
      <c r="B358" s="33" t="s">
        <v>117</v>
      </c>
      <c r="C358" s="33" t="s">
        <v>118</v>
      </c>
      <c r="D358" s="33" t="s">
        <v>361</v>
      </c>
      <c r="E358" s="33" t="s">
        <v>120</v>
      </c>
      <c r="F358" s="33" t="s">
        <v>1675</v>
      </c>
      <c r="G358" s="33" t="s">
        <v>122</v>
      </c>
      <c r="H358" s="33" t="s">
        <v>123</v>
      </c>
      <c r="I358" s="33">
        <v>16</v>
      </c>
      <c r="J358" s="33">
        <v>90</v>
      </c>
      <c r="K358" s="33">
        <v>8</v>
      </c>
      <c r="L358" s="220">
        <v>45292</v>
      </c>
      <c r="M358" s="220">
        <v>45292</v>
      </c>
      <c r="N358" s="33" t="s">
        <v>124</v>
      </c>
      <c r="O358" s="48" t="s">
        <v>125</v>
      </c>
      <c r="P358" s="29" t="s">
        <v>1117</v>
      </c>
      <c r="Q358" s="33" t="s">
        <v>1577</v>
      </c>
      <c r="R358" s="29" t="s">
        <v>78</v>
      </c>
      <c r="S358" s="33">
        <v>23</v>
      </c>
      <c r="T358" s="62" t="s">
        <v>1676</v>
      </c>
      <c r="U358" s="62">
        <v>45314.6770833333</v>
      </c>
      <c r="V358" s="35"/>
      <c r="W358" s="35"/>
      <c r="X358" s="40"/>
      <c r="Y358" s="40"/>
      <c r="Z358" s="38"/>
      <c r="AA358" s="34" t="s">
        <v>1677</v>
      </c>
      <c r="AB358" s="34" t="s">
        <v>1675</v>
      </c>
      <c r="AC358" s="67" t="s">
        <v>1678</v>
      </c>
      <c r="AD358" s="67" t="s">
        <v>1679</v>
      </c>
      <c r="AE358" s="69"/>
      <c r="AF358" s="67" t="s">
        <v>132</v>
      </c>
      <c r="AG358" s="67" t="s">
        <v>133</v>
      </c>
    </row>
    <row r="359" ht="409.5" spans="1:33">
      <c r="A359" s="33">
        <v>1227</v>
      </c>
      <c r="B359" s="33" t="s">
        <v>117</v>
      </c>
      <c r="C359" s="33" t="s">
        <v>118</v>
      </c>
      <c r="D359" s="33" t="s">
        <v>361</v>
      </c>
      <c r="E359" s="33" t="s">
        <v>120</v>
      </c>
      <c r="F359" s="33" t="s">
        <v>1675</v>
      </c>
      <c r="G359" s="33" t="s">
        <v>122</v>
      </c>
      <c r="H359" s="33" t="s">
        <v>123</v>
      </c>
      <c r="I359" s="33">
        <v>16</v>
      </c>
      <c r="J359" s="33">
        <v>90</v>
      </c>
      <c r="K359" s="33">
        <v>8</v>
      </c>
      <c r="L359" s="220">
        <v>45536</v>
      </c>
      <c r="M359" s="220">
        <v>45536</v>
      </c>
      <c r="N359" s="33" t="s">
        <v>124</v>
      </c>
      <c r="O359" s="48" t="s">
        <v>125</v>
      </c>
      <c r="P359" s="29" t="s">
        <v>1117</v>
      </c>
      <c r="Q359" s="33" t="s">
        <v>1577</v>
      </c>
      <c r="R359" s="29" t="s">
        <v>78</v>
      </c>
      <c r="S359" s="33">
        <v>23</v>
      </c>
      <c r="T359" s="290" t="s">
        <v>1680</v>
      </c>
      <c r="U359" s="291">
        <v>45489.6909722222</v>
      </c>
      <c r="V359" s="29"/>
      <c r="W359" s="29"/>
      <c r="X359" s="29"/>
      <c r="Y359" s="29"/>
      <c r="Z359" s="33"/>
      <c r="AA359" s="67" t="s">
        <v>1681</v>
      </c>
      <c r="AB359" s="69" t="s">
        <v>1675</v>
      </c>
      <c r="AC359" s="67" t="s">
        <v>1682</v>
      </c>
      <c r="AD359" s="67" t="s">
        <v>1683</v>
      </c>
      <c r="AE359" s="69"/>
      <c r="AF359" s="69" t="s">
        <v>132</v>
      </c>
      <c r="AG359" s="69" t="s">
        <v>138</v>
      </c>
    </row>
    <row r="360" ht="409.5" spans="1:33">
      <c r="A360" s="33">
        <v>1240</v>
      </c>
      <c r="B360" s="33" t="s">
        <v>117</v>
      </c>
      <c r="C360" s="33" t="s">
        <v>118</v>
      </c>
      <c r="D360" s="33" t="s">
        <v>145</v>
      </c>
      <c r="E360" s="33" t="s">
        <v>146</v>
      </c>
      <c r="F360" s="33" t="s">
        <v>1684</v>
      </c>
      <c r="G360" s="33" t="s">
        <v>122</v>
      </c>
      <c r="H360" s="33" t="s">
        <v>123</v>
      </c>
      <c r="I360" s="33">
        <v>4</v>
      </c>
      <c r="J360" s="33">
        <v>16</v>
      </c>
      <c r="K360" s="33">
        <v>4</v>
      </c>
      <c r="L360" s="220">
        <v>45292</v>
      </c>
      <c r="M360" s="220">
        <v>45292</v>
      </c>
      <c r="N360" s="33" t="s">
        <v>124</v>
      </c>
      <c r="O360" s="48" t="s">
        <v>125</v>
      </c>
      <c r="P360" s="29" t="s">
        <v>1117</v>
      </c>
      <c r="Q360" s="33" t="s">
        <v>1577</v>
      </c>
      <c r="R360" s="29" t="s">
        <v>78</v>
      </c>
      <c r="S360" s="33">
        <v>6</v>
      </c>
      <c r="T360" s="62" t="s">
        <v>1685</v>
      </c>
      <c r="U360" s="62">
        <v>45314.65625</v>
      </c>
      <c r="V360" s="35"/>
      <c r="W360" s="35"/>
      <c r="X360" s="40"/>
      <c r="Y360" s="40"/>
      <c r="Z360" s="38"/>
      <c r="AA360" s="34" t="s">
        <v>1686</v>
      </c>
      <c r="AB360" s="34" t="s">
        <v>1684</v>
      </c>
      <c r="AC360" s="67" t="s">
        <v>1687</v>
      </c>
      <c r="AD360" s="67" t="s">
        <v>1688</v>
      </c>
      <c r="AE360" s="69"/>
      <c r="AF360" s="69" t="s">
        <v>132</v>
      </c>
      <c r="AG360" s="67" t="s">
        <v>133</v>
      </c>
    </row>
    <row r="361" ht="409.5" spans="1:33">
      <c r="A361" s="33">
        <v>1241</v>
      </c>
      <c r="B361" s="33" t="s">
        <v>117</v>
      </c>
      <c r="C361" s="33" t="s">
        <v>118</v>
      </c>
      <c r="D361" s="33" t="s">
        <v>145</v>
      </c>
      <c r="E361" s="33" t="s">
        <v>146</v>
      </c>
      <c r="F361" s="33" t="s">
        <v>1689</v>
      </c>
      <c r="G361" s="33" t="s">
        <v>122</v>
      </c>
      <c r="H361" s="33" t="s">
        <v>123</v>
      </c>
      <c r="I361" s="33">
        <v>0</v>
      </c>
      <c r="J361" s="33">
        <v>0</v>
      </c>
      <c r="K361" s="33">
        <v>1</v>
      </c>
      <c r="L361" s="220">
        <v>45292</v>
      </c>
      <c r="M361" s="220">
        <v>45292</v>
      </c>
      <c r="N361" s="33" t="s">
        <v>124</v>
      </c>
      <c r="O361" s="48" t="s">
        <v>125</v>
      </c>
      <c r="P361" s="29" t="s">
        <v>1117</v>
      </c>
      <c r="Q361" s="33" t="s">
        <v>1577</v>
      </c>
      <c r="R361" s="29" t="s">
        <v>78</v>
      </c>
      <c r="S361" s="33">
        <v>1</v>
      </c>
      <c r="T361" s="62" t="s">
        <v>1690</v>
      </c>
      <c r="U361" s="62">
        <v>45307.6993055556</v>
      </c>
      <c r="V361" s="35"/>
      <c r="W361" s="35"/>
      <c r="X361" s="40"/>
      <c r="Y361" s="40"/>
      <c r="Z361" s="38"/>
      <c r="AA361" s="34" t="s">
        <v>1691</v>
      </c>
      <c r="AB361" s="34" t="s">
        <v>1689</v>
      </c>
      <c r="AC361" s="67" t="s">
        <v>1692</v>
      </c>
      <c r="AD361" s="67" t="s">
        <v>1693</v>
      </c>
      <c r="AE361" s="69"/>
      <c r="AF361" s="69" t="s">
        <v>132</v>
      </c>
      <c r="AG361" s="67" t="s">
        <v>133</v>
      </c>
    </row>
    <row r="362" ht="409.5" spans="1:33">
      <c r="A362" s="33">
        <v>1254</v>
      </c>
      <c r="B362" s="33" t="s">
        <v>117</v>
      </c>
      <c r="C362" s="33" t="s">
        <v>118</v>
      </c>
      <c r="D362" s="33" t="s">
        <v>145</v>
      </c>
      <c r="E362" s="33" t="s">
        <v>146</v>
      </c>
      <c r="F362" s="33" t="s">
        <v>1694</v>
      </c>
      <c r="G362" s="33" t="s">
        <v>122</v>
      </c>
      <c r="H362" s="33" t="s">
        <v>123</v>
      </c>
      <c r="I362" s="33">
        <v>5</v>
      </c>
      <c r="J362" s="33">
        <v>14</v>
      </c>
      <c r="K362" s="33">
        <v>5</v>
      </c>
      <c r="L362" s="220">
        <v>45383</v>
      </c>
      <c r="M362" s="220">
        <v>45383</v>
      </c>
      <c r="N362" s="33" t="s">
        <v>124</v>
      </c>
      <c r="O362" s="48" t="s">
        <v>125</v>
      </c>
      <c r="P362" s="29" t="s">
        <v>1117</v>
      </c>
      <c r="Q362" s="29" t="s">
        <v>1620</v>
      </c>
      <c r="R362" s="29" t="s">
        <v>78</v>
      </c>
      <c r="S362" s="33">
        <v>7</v>
      </c>
      <c r="T362" s="62" t="s">
        <v>1695</v>
      </c>
      <c r="U362" s="62">
        <v>45295.6916666667</v>
      </c>
      <c r="V362" s="35"/>
      <c r="W362" s="35"/>
      <c r="X362" s="40"/>
      <c r="Y362" s="40"/>
      <c r="Z362" s="38"/>
      <c r="AA362" s="34" t="s">
        <v>1696</v>
      </c>
      <c r="AB362" s="34" t="s">
        <v>1694</v>
      </c>
      <c r="AC362" s="67" t="s">
        <v>1697</v>
      </c>
      <c r="AD362" s="67" t="s">
        <v>1629</v>
      </c>
      <c r="AE362" s="69"/>
      <c r="AF362" s="69" t="s">
        <v>132</v>
      </c>
      <c r="AG362" s="67" t="s">
        <v>133</v>
      </c>
    </row>
    <row r="363" ht="409.5" spans="1:33">
      <c r="A363" s="33">
        <v>1255</v>
      </c>
      <c r="B363" s="33" t="s">
        <v>117</v>
      </c>
      <c r="C363" s="33" t="s">
        <v>118</v>
      </c>
      <c r="D363" s="33" t="s">
        <v>145</v>
      </c>
      <c r="E363" s="33" t="s">
        <v>1148</v>
      </c>
      <c r="F363" s="33" t="s">
        <v>1698</v>
      </c>
      <c r="G363" s="33" t="s">
        <v>122</v>
      </c>
      <c r="H363" s="33" t="s">
        <v>123</v>
      </c>
      <c r="I363" s="33">
        <v>11</v>
      </c>
      <c r="J363" s="33">
        <v>57</v>
      </c>
      <c r="K363" s="33">
        <v>8</v>
      </c>
      <c r="L363" s="220">
        <v>45383</v>
      </c>
      <c r="M363" s="220">
        <v>45383</v>
      </c>
      <c r="N363" s="33" t="s">
        <v>124</v>
      </c>
      <c r="O363" s="48" t="s">
        <v>125</v>
      </c>
      <c r="P363" s="29" t="s">
        <v>1117</v>
      </c>
      <c r="Q363" s="29" t="s">
        <v>1620</v>
      </c>
      <c r="R363" s="29" t="s">
        <v>78</v>
      </c>
      <c r="S363" s="33">
        <v>18</v>
      </c>
      <c r="T363" s="62" t="s">
        <v>1699</v>
      </c>
      <c r="U363" s="62">
        <v>45399.6180555556</v>
      </c>
      <c r="V363" s="35"/>
      <c r="W363" s="35"/>
      <c r="X363" s="40"/>
      <c r="Y363" s="40"/>
      <c r="Z363" s="38"/>
      <c r="AA363" s="34" t="s">
        <v>1700</v>
      </c>
      <c r="AB363" s="34" t="s">
        <v>1698</v>
      </c>
      <c r="AC363" s="67" t="s">
        <v>1701</v>
      </c>
      <c r="AD363" s="67" t="s">
        <v>1702</v>
      </c>
      <c r="AE363" s="69"/>
      <c r="AF363" s="69" t="s">
        <v>132</v>
      </c>
      <c r="AG363" s="67" t="s">
        <v>144</v>
      </c>
    </row>
    <row r="364" ht="409.5" spans="1:33">
      <c r="A364" s="33">
        <v>1256</v>
      </c>
      <c r="B364" s="33" t="s">
        <v>117</v>
      </c>
      <c r="C364" s="33" t="s">
        <v>118</v>
      </c>
      <c r="D364" s="33" t="s">
        <v>145</v>
      </c>
      <c r="E364" s="33" t="s">
        <v>1148</v>
      </c>
      <c r="F364" s="33" t="s">
        <v>1698</v>
      </c>
      <c r="G364" s="33" t="s">
        <v>122</v>
      </c>
      <c r="H364" s="33" t="s">
        <v>123</v>
      </c>
      <c r="I364" s="33">
        <v>11</v>
      </c>
      <c r="J364" s="33">
        <v>57</v>
      </c>
      <c r="K364" s="33">
        <v>8</v>
      </c>
      <c r="L364" s="220">
        <v>45505</v>
      </c>
      <c r="M364" s="220">
        <v>45505</v>
      </c>
      <c r="N364" s="33" t="s">
        <v>124</v>
      </c>
      <c r="O364" s="48" t="s">
        <v>125</v>
      </c>
      <c r="P364" s="29" t="s">
        <v>1117</v>
      </c>
      <c r="Q364" s="29" t="s">
        <v>1620</v>
      </c>
      <c r="R364" s="29" t="s">
        <v>78</v>
      </c>
      <c r="S364" s="33">
        <v>18</v>
      </c>
      <c r="T364" s="290" t="s">
        <v>1703</v>
      </c>
      <c r="U364" s="290">
        <v>45497.6451388889</v>
      </c>
      <c r="V364" s="33"/>
      <c r="W364" s="289"/>
      <c r="X364" s="289"/>
      <c r="Y364" s="33"/>
      <c r="Z364" s="33"/>
      <c r="AA364" s="67" t="s">
        <v>1704</v>
      </c>
      <c r="AB364" s="69" t="s">
        <v>1698</v>
      </c>
      <c r="AC364" s="67" t="s">
        <v>1705</v>
      </c>
      <c r="AD364" s="67" t="s">
        <v>1706</v>
      </c>
      <c r="AE364" s="69"/>
      <c r="AF364" s="69" t="s">
        <v>132</v>
      </c>
      <c r="AG364" s="69" t="s">
        <v>138</v>
      </c>
    </row>
    <row r="365" ht="409.5" spans="1:33">
      <c r="A365" s="33">
        <v>1293</v>
      </c>
      <c r="B365" s="33" t="s">
        <v>117</v>
      </c>
      <c r="C365" s="33" t="s">
        <v>118</v>
      </c>
      <c r="D365" s="33" t="s">
        <v>361</v>
      </c>
      <c r="E365" s="33" t="s">
        <v>146</v>
      </c>
      <c r="F365" s="33" t="s">
        <v>1707</v>
      </c>
      <c r="G365" s="33" t="s">
        <v>122</v>
      </c>
      <c r="H365" s="33" t="s">
        <v>123</v>
      </c>
      <c r="I365" s="33">
        <v>28</v>
      </c>
      <c r="J365" s="33">
        <v>162</v>
      </c>
      <c r="K365" s="33">
        <v>31</v>
      </c>
      <c r="L365" s="220">
        <v>45413</v>
      </c>
      <c r="M365" s="220">
        <v>45413</v>
      </c>
      <c r="N365" s="33" t="s">
        <v>124</v>
      </c>
      <c r="O365" s="48" t="s">
        <v>125</v>
      </c>
      <c r="P365" s="29" t="s">
        <v>1117</v>
      </c>
      <c r="Q365" s="33" t="s">
        <v>1462</v>
      </c>
      <c r="R365" s="29" t="s">
        <v>78</v>
      </c>
      <c r="S365" s="33">
        <v>57</v>
      </c>
      <c r="T365" s="62" t="s">
        <v>1708</v>
      </c>
      <c r="U365" s="62">
        <v>45442.6319444444</v>
      </c>
      <c r="V365" s="35"/>
      <c r="W365" s="35"/>
      <c r="X365" s="40"/>
      <c r="Y365" s="40"/>
      <c r="Z365" s="38"/>
      <c r="AA365" s="34" t="s">
        <v>1709</v>
      </c>
      <c r="AB365" s="34" t="s">
        <v>1707</v>
      </c>
      <c r="AC365" s="67" t="s">
        <v>1710</v>
      </c>
      <c r="AD365" s="67" t="s">
        <v>1711</v>
      </c>
      <c r="AE365" s="69"/>
      <c r="AF365" s="69" t="s">
        <v>132</v>
      </c>
      <c r="AG365" s="67" t="s">
        <v>435</v>
      </c>
    </row>
    <row r="366" ht="409.5" spans="1:33">
      <c r="A366" s="33">
        <v>1330</v>
      </c>
      <c r="B366" s="33" t="s">
        <v>117</v>
      </c>
      <c r="C366" s="33" t="s">
        <v>118</v>
      </c>
      <c r="D366" s="33" t="s">
        <v>361</v>
      </c>
      <c r="E366" s="33" t="s">
        <v>146</v>
      </c>
      <c r="F366" s="33" t="s">
        <v>1712</v>
      </c>
      <c r="G366" s="33" t="s">
        <v>122</v>
      </c>
      <c r="H366" s="33" t="s">
        <v>123</v>
      </c>
      <c r="I366" s="33">
        <v>28</v>
      </c>
      <c r="J366" s="33">
        <v>162</v>
      </c>
      <c r="K366" s="33">
        <v>31</v>
      </c>
      <c r="L366" s="220">
        <v>45413</v>
      </c>
      <c r="M366" s="220">
        <v>45413</v>
      </c>
      <c r="N366" s="33" t="s">
        <v>124</v>
      </c>
      <c r="O366" s="48" t="s">
        <v>125</v>
      </c>
      <c r="P366" s="29" t="s">
        <v>1117</v>
      </c>
      <c r="Q366" s="33" t="s">
        <v>1462</v>
      </c>
      <c r="R366" s="29" t="s">
        <v>78</v>
      </c>
      <c r="S366" s="33">
        <v>57</v>
      </c>
      <c r="T366" s="62" t="s">
        <v>1713</v>
      </c>
      <c r="U366" s="62">
        <v>45307.6979166667</v>
      </c>
      <c r="V366" s="35"/>
      <c r="W366" s="35"/>
      <c r="X366" s="40"/>
      <c r="Y366" s="40"/>
      <c r="Z366" s="38"/>
      <c r="AA366" s="34" t="s">
        <v>1714</v>
      </c>
      <c r="AB366" s="34" t="s">
        <v>1712</v>
      </c>
      <c r="AC366" s="67" t="s">
        <v>1715</v>
      </c>
      <c r="AD366" s="67" t="s">
        <v>1716</v>
      </c>
      <c r="AE366" s="69"/>
      <c r="AF366" s="69" t="s">
        <v>132</v>
      </c>
      <c r="AG366" s="67" t="s">
        <v>133</v>
      </c>
    </row>
    <row r="367" ht="409.5" spans="1:33">
      <c r="A367" s="33">
        <v>1331</v>
      </c>
      <c r="B367" s="33" t="s">
        <v>117</v>
      </c>
      <c r="C367" s="33" t="s">
        <v>118</v>
      </c>
      <c r="D367" s="33" t="s">
        <v>145</v>
      </c>
      <c r="E367" s="33" t="s">
        <v>1148</v>
      </c>
      <c r="F367" s="33" t="s">
        <v>1717</v>
      </c>
      <c r="G367" s="33" t="s">
        <v>122</v>
      </c>
      <c r="H367" s="33" t="s">
        <v>123</v>
      </c>
      <c r="I367" s="33">
        <v>0</v>
      </c>
      <c r="J367" s="33">
        <v>0</v>
      </c>
      <c r="K367" s="33">
        <v>6</v>
      </c>
      <c r="L367" s="220">
        <v>45383</v>
      </c>
      <c r="M367" s="220">
        <v>45383</v>
      </c>
      <c r="N367" s="33" t="s">
        <v>124</v>
      </c>
      <c r="O367" s="48" t="s">
        <v>125</v>
      </c>
      <c r="P367" s="29" t="s">
        <v>1117</v>
      </c>
      <c r="Q367" s="29" t="s">
        <v>1620</v>
      </c>
      <c r="R367" s="29" t="s">
        <v>78</v>
      </c>
      <c r="S367" s="33">
        <v>12</v>
      </c>
      <c r="T367" s="62" t="s">
        <v>1718</v>
      </c>
      <c r="U367" s="62">
        <v>45397.6895833333</v>
      </c>
      <c r="V367" s="35"/>
      <c r="W367" s="35"/>
      <c r="X367" s="40"/>
      <c r="Y367" s="40"/>
      <c r="Z367" s="38"/>
      <c r="AA367" s="34" t="s">
        <v>1719</v>
      </c>
      <c r="AB367" s="34" t="s">
        <v>1717</v>
      </c>
      <c r="AC367" s="67" t="s">
        <v>1720</v>
      </c>
      <c r="AD367" s="67" t="s">
        <v>1721</v>
      </c>
      <c r="AE367" s="69"/>
      <c r="AF367" s="69" t="s">
        <v>132</v>
      </c>
      <c r="AG367" s="67" t="s">
        <v>144</v>
      </c>
    </row>
    <row r="368" ht="409.5" spans="1:33">
      <c r="A368" s="33">
        <v>1332</v>
      </c>
      <c r="B368" s="33" t="s">
        <v>117</v>
      </c>
      <c r="C368" s="33" t="s">
        <v>118</v>
      </c>
      <c r="D368" s="33" t="s">
        <v>145</v>
      </c>
      <c r="E368" s="33" t="s">
        <v>1148</v>
      </c>
      <c r="F368" s="33" t="s">
        <v>1717</v>
      </c>
      <c r="G368" s="33" t="s">
        <v>122</v>
      </c>
      <c r="H368" s="33" t="s">
        <v>123</v>
      </c>
      <c r="I368" s="33">
        <v>0</v>
      </c>
      <c r="J368" s="33">
        <v>0</v>
      </c>
      <c r="K368" s="33">
        <v>6</v>
      </c>
      <c r="L368" s="220">
        <v>45505</v>
      </c>
      <c r="M368" s="220">
        <v>45505</v>
      </c>
      <c r="N368" s="33" t="s">
        <v>124</v>
      </c>
      <c r="O368" s="48" t="s">
        <v>125</v>
      </c>
      <c r="P368" s="29" t="s">
        <v>1117</v>
      </c>
      <c r="Q368" s="29" t="s">
        <v>1620</v>
      </c>
      <c r="R368" s="29" t="s">
        <v>78</v>
      </c>
      <c r="S368" s="33">
        <v>12</v>
      </c>
      <c r="T368" s="290" t="s">
        <v>1722</v>
      </c>
      <c r="U368" s="220">
        <v>45509.6244907407</v>
      </c>
      <c r="V368" s="220"/>
      <c r="W368" s="33"/>
      <c r="X368" s="33"/>
      <c r="Y368" s="289"/>
      <c r="Z368" s="289"/>
      <c r="AA368" s="67" t="s">
        <v>1723</v>
      </c>
      <c r="AB368" s="69" t="s">
        <v>1717</v>
      </c>
      <c r="AC368" s="67" t="s">
        <v>1724</v>
      </c>
      <c r="AD368" s="67" t="s">
        <v>1725</v>
      </c>
      <c r="AE368" s="69"/>
      <c r="AF368" s="69" t="s">
        <v>132</v>
      </c>
      <c r="AG368" s="69" t="s">
        <v>852</v>
      </c>
    </row>
    <row r="369" ht="409.5" spans="1:33">
      <c r="A369" s="33">
        <v>1333</v>
      </c>
      <c r="B369" s="33" t="s">
        <v>117</v>
      </c>
      <c r="C369" s="33" t="s">
        <v>118</v>
      </c>
      <c r="D369" s="33" t="s">
        <v>145</v>
      </c>
      <c r="E369" s="33" t="s">
        <v>1148</v>
      </c>
      <c r="F369" s="33" t="s">
        <v>1726</v>
      </c>
      <c r="G369" s="33" t="s">
        <v>122</v>
      </c>
      <c r="H369" s="33" t="s">
        <v>123</v>
      </c>
      <c r="I369" s="33">
        <v>0</v>
      </c>
      <c r="J369" s="33">
        <v>0</v>
      </c>
      <c r="K369" s="33">
        <v>6</v>
      </c>
      <c r="L369" s="220">
        <v>45505</v>
      </c>
      <c r="M369" s="220">
        <v>45505</v>
      </c>
      <c r="N369" s="33" t="s">
        <v>124</v>
      </c>
      <c r="O369" s="48" t="s">
        <v>125</v>
      </c>
      <c r="P369" s="29" t="s">
        <v>1117</v>
      </c>
      <c r="Q369" s="29" t="s">
        <v>1620</v>
      </c>
      <c r="R369" s="29" t="s">
        <v>78</v>
      </c>
      <c r="S369" s="33">
        <v>12</v>
      </c>
      <c r="T369" s="290" t="s">
        <v>1727</v>
      </c>
      <c r="U369" s="290">
        <v>45491.6680555556</v>
      </c>
      <c r="V369" s="33"/>
      <c r="W369" s="289"/>
      <c r="X369" s="289"/>
      <c r="Y369" s="33"/>
      <c r="Z369" s="33"/>
      <c r="AA369" s="67" t="s">
        <v>1728</v>
      </c>
      <c r="AB369" s="69" t="s">
        <v>1726</v>
      </c>
      <c r="AC369" s="67" t="s">
        <v>1729</v>
      </c>
      <c r="AD369" s="67" t="s">
        <v>1730</v>
      </c>
      <c r="AE369" s="69"/>
      <c r="AF369" s="69" t="s">
        <v>132</v>
      </c>
      <c r="AG369" s="69" t="s">
        <v>138</v>
      </c>
    </row>
    <row r="370" ht="409.5" spans="1:33">
      <c r="A370" s="33">
        <v>1333</v>
      </c>
      <c r="B370" s="33" t="s">
        <v>117</v>
      </c>
      <c r="C370" s="33" t="s">
        <v>118</v>
      </c>
      <c r="D370" s="33" t="s">
        <v>459</v>
      </c>
      <c r="E370" s="33" t="s">
        <v>1148</v>
      </c>
      <c r="F370" s="33" t="s">
        <v>1726</v>
      </c>
      <c r="G370" s="33" t="s">
        <v>122</v>
      </c>
      <c r="H370" s="33" t="s">
        <v>123</v>
      </c>
      <c r="I370" s="33">
        <v>0</v>
      </c>
      <c r="J370" s="33">
        <v>0</v>
      </c>
      <c r="K370" s="33">
        <v>6</v>
      </c>
      <c r="L370" s="220">
        <v>45383</v>
      </c>
      <c r="M370" s="220">
        <v>45383</v>
      </c>
      <c r="N370" s="33" t="s">
        <v>124</v>
      </c>
      <c r="O370" s="48" t="s">
        <v>125</v>
      </c>
      <c r="P370" s="29" t="s">
        <v>1117</v>
      </c>
      <c r="Q370" s="29" t="s">
        <v>1620</v>
      </c>
      <c r="R370" s="29" t="s">
        <v>78</v>
      </c>
      <c r="S370" s="33">
        <v>12</v>
      </c>
      <c r="T370" s="62" t="s">
        <v>1718</v>
      </c>
      <c r="U370" s="62">
        <v>45397.6895833333</v>
      </c>
      <c r="V370" s="35"/>
      <c r="W370" s="35"/>
      <c r="X370" s="40"/>
      <c r="Y370" s="40"/>
      <c r="Z370" s="38"/>
      <c r="AA370" s="34" t="s">
        <v>1719</v>
      </c>
      <c r="AB370" s="34" t="s">
        <v>1726</v>
      </c>
      <c r="AC370" s="67" t="s">
        <v>1720</v>
      </c>
      <c r="AD370" s="67" t="s">
        <v>1721</v>
      </c>
      <c r="AE370" s="69"/>
      <c r="AF370" s="69" t="s">
        <v>132</v>
      </c>
      <c r="AG370" s="67" t="s">
        <v>144</v>
      </c>
    </row>
    <row r="371" ht="409.5" spans="1:33">
      <c r="A371" s="33">
        <v>1370</v>
      </c>
      <c r="B371" s="33" t="s">
        <v>117</v>
      </c>
      <c r="C371" s="33" t="s">
        <v>118</v>
      </c>
      <c r="D371" s="33" t="s">
        <v>145</v>
      </c>
      <c r="E371" s="33" t="s">
        <v>250</v>
      </c>
      <c r="F371" s="33" t="s">
        <v>1731</v>
      </c>
      <c r="G371" s="33" t="s">
        <v>122</v>
      </c>
      <c r="H371" s="33" t="s">
        <v>123</v>
      </c>
      <c r="I371" s="33">
        <v>19</v>
      </c>
      <c r="J371" s="33">
        <v>123</v>
      </c>
      <c r="K371" s="33">
        <v>21</v>
      </c>
      <c r="L371" s="220">
        <v>45413</v>
      </c>
      <c r="M371" s="220">
        <v>45413</v>
      </c>
      <c r="N371" s="33" t="s">
        <v>124</v>
      </c>
      <c r="O371" s="48" t="s">
        <v>125</v>
      </c>
      <c r="P371" s="29" t="s">
        <v>1117</v>
      </c>
      <c r="Q371" s="33" t="s">
        <v>1732</v>
      </c>
      <c r="R371" s="29" t="s">
        <v>78</v>
      </c>
      <c r="S371" s="33">
        <v>45</v>
      </c>
      <c r="T371" s="62" t="s">
        <v>1733</v>
      </c>
      <c r="U371" s="62">
        <v>45435.7221643518</v>
      </c>
      <c r="V371" s="35"/>
      <c r="W371" s="35"/>
      <c r="X371" s="40"/>
      <c r="Y371" s="40"/>
      <c r="Z371" s="38"/>
      <c r="AA371" s="34" t="s">
        <v>1734</v>
      </c>
      <c r="AB371" s="34" t="s">
        <v>1731</v>
      </c>
      <c r="AC371" s="67" t="s">
        <v>1735</v>
      </c>
      <c r="AD371" s="67" t="s">
        <v>1736</v>
      </c>
      <c r="AE371" s="69"/>
      <c r="AF371" s="69" t="s">
        <v>132</v>
      </c>
      <c r="AG371" s="67" t="s">
        <v>435</v>
      </c>
    </row>
    <row r="372" ht="409.5" spans="1:33">
      <c r="A372" s="33">
        <v>1371</v>
      </c>
      <c r="B372" s="33" t="s">
        <v>117</v>
      </c>
      <c r="C372" s="33" t="s">
        <v>118</v>
      </c>
      <c r="D372" s="33" t="s">
        <v>145</v>
      </c>
      <c r="E372" s="33" t="s">
        <v>250</v>
      </c>
      <c r="F372" s="33" t="s">
        <v>1737</v>
      </c>
      <c r="G372" s="33" t="s">
        <v>122</v>
      </c>
      <c r="H372" s="33" t="s">
        <v>123</v>
      </c>
      <c r="I372" s="33">
        <v>0</v>
      </c>
      <c r="J372" s="33">
        <v>0</v>
      </c>
      <c r="K372" s="33">
        <v>2</v>
      </c>
      <c r="L372" s="220">
        <v>45413</v>
      </c>
      <c r="M372" s="220">
        <v>45413</v>
      </c>
      <c r="N372" s="33" t="s">
        <v>124</v>
      </c>
      <c r="O372" s="48" t="s">
        <v>125</v>
      </c>
      <c r="P372" s="29" t="s">
        <v>1117</v>
      </c>
      <c r="Q372" s="33" t="s">
        <v>1732</v>
      </c>
      <c r="R372" s="29" t="s">
        <v>78</v>
      </c>
      <c r="S372" s="33">
        <v>2</v>
      </c>
      <c r="T372" s="62" t="s">
        <v>1738</v>
      </c>
      <c r="U372" s="62">
        <v>45435.7221643518</v>
      </c>
      <c r="V372" s="35"/>
      <c r="W372" s="35"/>
      <c r="X372" s="40"/>
      <c r="Y372" s="40"/>
      <c r="Z372" s="38"/>
      <c r="AA372" s="34" t="s">
        <v>1739</v>
      </c>
      <c r="AB372" s="34" t="s">
        <v>1737</v>
      </c>
      <c r="AC372" s="67" t="s">
        <v>1740</v>
      </c>
      <c r="AD372" s="67" t="s">
        <v>1741</v>
      </c>
      <c r="AE372" s="69"/>
      <c r="AF372" s="69" t="s">
        <v>132</v>
      </c>
      <c r="AG372" s="67" t="s">
        <v>435</v>
      </c>
    </row>
    <row r="373" ht="409.5" spans="1:33">
      <c r="A373" s="33">
        <v>1408</v>
      </c>
      <c r="B373" s="33" t="s">
        <v>117</v>
      </c>
      <c r="C373" s="33" t="s">
        <v>118</v>
      </c>
      <c r="D373" s="33" t="s">
        <v>145</v>
      </c>
      <c r="E373" s="33" t="s">
        <v>250</v>
      </c>
      <c r="F373" s="33" t="s">
        <v>1742</v>
      </c>
      <c r="G373" s="33" t="s">
        <v>122</v>
      </c>
      <c r="H373" s="33" t="s">
        <v>123</v>
      </c>
      <c r="I373" s="33">
        <v>19</v>
      </c>
      <c r="J373" s="33">
        <v>114</v>
      </c>
      <c r="K373" s="33">
        <v>21</v>
      </c>
      <c r="L373" s="220">
        <v>45413</v>
      </c>
      <c r="M373" s="220">
        <v>45413</v>
      </c>
      <c r="N373" s="33" t="s">
        <v>124</v>
      </c>
      <c r="O373" s="48" t="s">
        <v>125</v>
      </c>
      <c r="P373" s="29" t="s">
        <v>1117</v>
      </c>
      <c r="Q373" s="33" t="s">
        <v>1743</v>
      </c>
      <c r="R373" s="29" t="s">
        <v>78</v>
      </c>
      <c r="S373" s="33">
        <v>45</v>
      </c>
      <c r="T373" s="62" t="s">
        <v>1744</v>
      </c>
      <c r="U373" s="62">
        <v>45307.6993055556</v>
      </c>
      <c r="V373" s="35"/>
      <c r="W373" s="35"/>
      <c r="X373" s="40"/>
      <c r="Y373" s="40"/>
      <c r="Z373" s="38"/>
      <c r="AA373" s="34" t="s">
        <v>1745</v>
      </c>
      <c r="AB373" s="34" t="s">
        <v>1742</v>
      </c>
      <c r="AC373" s="67" t="s">
        <v>1746</v>
      </c>
      <c r="AD373" s="67" t="s">
        <v>1747</v>
      </c>
      <c r="AE373" s="69"/>
      <c r="AF373" s="69" t="s">
        <v>132</v>
      </c>
      <c r="AG373" s="67" t="s">
        <v>133</v>
      </c>
    </row>
    <row r="374" ht="409.5" spans="1:33">
      <c r="A374" s="33">
        <v>1409</v>
      </c>
      <c r="B374" s="33" t="s">
        <v>117</v>
      </c>
      <c r="C374" s="33" t="s">
        <v>118</v>
      </c>
      <c r="D374" s="33" t="s">
        <v>145</v>
      </c>
      <c r="E374" s="33" t="s">
        <v>250</v>
      </c>
      <c r="F374" s="33" t="s">
        <v>1748</v>
      </c>
      <c r="G374" s="33" t="s">
        <v>122</v>
      </c>
      <c r="H374" s="33" t="s">
        <v>123</v>
      </c>
      <c r="I374" s="33">
        <v>0</v>
      </c>
      <c r="J374" s="33">
        <v>0</v>
      </c>
      <c r="K374" s="33">
        <v>2</v>
      </c>
      <c r="L374" s="220">
        <v>45413</v>
      </c>
      <c r="M374" s="220">
        <v>45413</v>
      </c>
      <c r="N374" s="33" t="s">
        <v>124</v>
      </c>
      <c r="O374" s="48" t="s">
        <v>125</v>
      </c>
      <c r="P374" s="29" t="s">
        <v>1117</v>
      </c>
      <c r="Q374" s="33" t="s">
        <v>1743</v>
      </c>
      <c r="R374" s="29" t="s">
        <v>78</v>
      </c>
      <c r="S374" s="33">
        <v>2</v>
      </c>
      <c r="T374" s="62" t="s">
        <v>1749</v>
      </c>
      <c r="U374" s="62">
        <v>45435.7221643518</v>
      </c>
      <c r="V374" s="35"/>
      <c r="W374" s="35"/>
      <c r="X374" s="40"/>
      <c r="Y374" s="40"/>
      <c r="Z374" s="38"/>
      <c r="AA374" s="34" t="s">
        <v>1750</v>
      </c>
      <c r="AB374" s="34" t="s">
        <v>1748</v>
      </c>
      <c r="AC374" s="67" t="s">
        <v>1751</v>
      </c>
      <c r="AD374" s="67" t="s">
        <v>1741</v>
      </c>
      <c r="AE374" s="69"/>
      <c r="AF374" s="69" t="s">
        <v>132</v>
      </c>
      <c r="AG374" s="67" t="s">
        <v>435</v>
      </c>
    </row>
    <row r="375" ht="409.5" spans="1:33">
      <c r="A375" s="33">
        <v>1422</v>
      </c>
      <c r="B375" s="33" t="s">
        <v>117</v>
      </c>
      <c r="C375" s="33" t="s">
        <v>118</v>
      </c>
      <c r="D375" s="33" t="s">
        <v>361</v>
      </c>
      <c r="E375" s="33" t="s">
        <v>250</v>
      </c>
      <c r="F375" s="33" t="s">
        <v>1752</v>
      </c>
      <c r="G375" s="33" t="s">
        <v>122</v>
      </c>
      <c r="H375" s="33" t="s">
        <v>123</v>
      </c>
      <c r="I375" s="33">
        <v>12</v>
      </c>
      <c r="J375" s="33">
        <v>62</v>
      </c>
      <c r="K375" s="33">
        <v>7</v>
      </c>
      <c r="L375" s="220">
        <v>45413</v>
      </c>
      <c r="M375" s="220">
        <v>45413</v>
      </c>
      <c r="N375" s="33" t="s">
        <v>124</v>
      </c>
      <c r="O375" s="48" t="s">
        <v>125</v>
      </c>
      <c r="P375" s="29" t="s">
        <v>1117</v>
      </c>
      <c r="Q375" s="33" t="s">
        <v>1480</v>
      </c>
      <c r="R375" s="29" t="s">
        <v>78</v>
      </c>
      <c r="S375" s="33">
        <v>16</v>
      </c>
      <c r="T375" s="62" t="s">
        <v>1753</v>
      </c>
      <c r="U375" s="62">
        <v>45310.6840277778</v>
      </c>
      <c r="V375" s="35"/>
      <c r="W375" s="35"/>
      <c r="X375" s="40"/>
      <c r="Y375" s="40"/>
      <c r="Z375" s="38"/>
      <c r="AA375" s="34" t="s">
        <v>1754</v>
      </c>
      <c r="AB375" s="34" t="s">
        <v>1752</v>
      </c>
      <c r="AC375" s="67" t="s">
        <v>1755</v>
      </c>
      <c r="AD375" s="67" t="s">
        <v>1756</v>
      </c>
      <c r="AE375" s="69"/>
      <c r="AF375" s="69" t="s">
        <v>132</v>
      </c>
      <c r="AG375" s="67" t="s">
        <v>133</v>
      </c>
    </row>
    <row r="376" ht="409.5" spans="1:33">
      <c r="A376" s="33">
        <v>1423</v>
      </c>
      <c r="B376" s="33" t="s">
        <v>117</v>
      </c>
      <c r="C376" s="33" t="s">
        <v>118</v>
      </c>
      <c r="D376" s="33" t="s">
        <v>361</v>
      </c>
      <c r="E376" s="33" t="s">
        <v>250</v>
      </c>
      <c r="F376" s="33" t="s">
        <v>1752</v>
      </c>
      <c r="G376" s="33" t="s">
        <v>122</v>
      </c>
      <c r="H376" s="33" t="s">
        <v>123</v>
      </c>
      <c r="I376" s="33">
        <v>12</v>
      </c>
      <c r="J376" s="33">
        <v>62</v>
      </c>
      <c r="K376" s="33">
        <v>7</v>
      </c>
      <c r="L376" s="220">
        <v>45536</v>
      </c>
      <c r="M376" s="220">
        <v>45536</v>
      </c>
      <c r="N376" s="33" t="s">
        <v>124</v>
      </c>
      <c r="O376" s="48" t="s">
        <v>125</v>
      </c>
      <c r="P376" s="29" t="s">
        <v>1117</v>
      </c>
      <c r="Q376" s="33" t="s">
        <v>1480</v>
      </c>
      <c r="R376" s="29" t="s">
        <v>78</v>
      </c>
      <c r="S376" s="33">
        <v>16</v>
      </c>
      <c r="T376" s="62" t="s">
        <v>1753</v>
      </c>
      <c r="U376" s="62">
        <v>45310.6840277778</v>
      </c>
      <c r="V376" s="35"/>
      <c r="W376" s="35"/>
      <c r="X376" s="40"/>
      <c r="Y376" s="40"/>
      <c r="Z376" s="38"/>
      <c r="AA376" s="34" t="s">
        <v>1754</v>
      </c>
      <c r="AB376" s="34" t="s">
        <v>1752</v>
      </c>
      <c r="AC376" s="67" t="s">
        <v>1755</v>
      </c>
      <c r="AD376" s="67" t="s">
        <v>1756</v>
      </c>
      <c r="AE376" s="69"/>
      <c r="AF376" s="69" t="s">
        <v>132</v>
      </c>
      <c r="AG376" s="67" t="s">
        <v>133</v>
      </c>
    </row>
    <row r="377" ht="409.5" spans="1:33">
      <c r="A377" s="33">
        <v>1436</v>
      </c>
      <c r="B377" s="33" t="s">
        <v>117</v>
      </c>
      <c r="C377" s="33" t="s">
        <v>118</v>
      </c>
      <c r="D377" s="33" t="s">
        <v>361</v>
      </c>
      <c r="E377" s="33" t="s">
        <v>250</v>
      </c>
      <c r="F377" s="33" t="s">
        <v>1757</v>
      </c>
      <c r="G377" s="33" t="s">
        <v>122</v>
      </c>
      <c r="H377" s="33" t="s">
        <v>123</v>
      </c>
      <c r="I377" s="33">
        <v>11</v>
      </c>
      <c r="J377" s="33">
        <v>63</v>
      </c>
      <c r="K377" s="33">
        <v>7</v>
      </c>
      <c r="L377" s="220">
        <v>45413</v>
      </c>
      <c r="M377" s="220">
        <v>45413</v>
      </c>
      <c r="N377" s="33" t="s">
        <v>124</v>
      </c>
      <c r="O377" s="48" t="s">
        <v>125</v>
      </c>
      <c r="P377" s="29" t="s">
        <v>1117</v>
      </c>
      <c r="Q377" s="33" t="s">
        <v>1480</v>
      </c>
      <c r="R377" s="29" t="s">
        <v>78</v>
      </c>
      <c r="S377" s="33">
        <v>16</v>
      </c>
      <c r="T377" s="62" t="s">
        <v>1758</v>
      </c>
      <c r="U377" s="62">
        <v>45310.6840277778</v>
      </c>
      <c r="V377" s="35"/>
      <c r="W377" s="35"/>
      <c r="X377" s="40"/>
      <c r="Y377" s="40"/>
      <c r="Z377" s="38"/>
      <c r="AA377" s="34" t="s">
        <v>1759</v>
      </c>
      <c r="AB377" s="34" t="s">
        <v>1757</v>
      </c>
      <c r="AC377" s="67" t="s">
        <v>1760</v>
      </c>
      <c r="AD377" s="67" t="s">
        <v>1761</v>
      </c>
      <c r="AE377" s="69"/>
      <c r="AF377" s="69" t="s">
        <v>132</v>
      </c>
      <c r="AG377" s="67" t="s">
        <v>133</v>
      </c>
    </row>
    <row r="378" ht="409.5" spans="1:33">
      <c r="A378" s="33">
        <v>1462</v>
      </c>
      <c r="B378" s="33" t="s">
        <v>117</v>
      </c>
      <c r="C378" s="33" t="s">
        <v>118</v>
      </c>
      <c r="D378" s="33" t="s">
        <v>145</v>
      </c>
      <c r="E378" s="33" t="s">
        <v>146</v>
      </c>
      <c r="F378" s="33" t="s">
        <v>1762</v>
      </c>
      <c r="G378" s="33" t="s">
        <v>122</v>
      </c>
      <c r="H378" s="33" t="s">
        <v>123</v>
      </c>
      <c r="I378" s="33">
        <v>3</v>
      </c>
      <c r="J378" s="33">
        <v>15</v>
      </c>
      <c r="K378" s="33">
        <v>3</v>
      </c>
      <c r="L378" s="220">
        <v>45292</v>
      </c>
      <c r="M378" s="220">
        <v>45292</v>
      </c>
      <c r="N378" s="33" t="s">
        <v>124</v>
      </c>
      <c r="O378" s="48" t="s">
        <v>125</v>
      </c>
      <c r="P378" s="29" t="s">
        <v>1117</v>
      </c>
      <c r="Q378" s="33" t="s">
        <v>1577</v>
      </c>
      <c r="R378" s="29" t="s">
        <v>78</v>
      </c>
      <c r="S378" s="33">
        <v>5</v>
      </c>
      <c r="T378" s="62" t="s">
        <v>1763</v>
      </c>
      <c r="U378" s="62">
        <v>45310.6840277778</v>
      </c>
      <c r="V378" s="35"/>
      <c r="W378" s="35"/>
      <c r="X378" s="40"/>
      <c r="Y378" s="40"/>
      <c r="Z378" s="38"/>
      <c r="AA378" s="34" t="s">
        <v>1764</v>
      </c>
      <c r="AB378" s="34" t="s">
        <v>1762</v>
      </c>
      <c r="AC378" s="67" t="s">
        <v>1765</v>
      </c>
      <c r="AD378" s="67" t="s">
        <v>1766</v>
      </c>
      <c r="AE378" s="69"/>
      <c r="AF378" s="69" t="s">
        <v>132</v>
      </c>
      <c r="AG378" s="67" t="s">
        <v>133</v>
      </c>
    </row>
    <row r="379" ht="409.5" spans="1:33">
      <c r="A379" s="33">
        <v>1463</v>
      </c>
      <c r="B379" s="33" t="s">
        <v>117</v>
      </c>
      <c r="C379" s="33" t="s">
        <v>118</v>
      </c>
      <c r="D379" s="33" t="s">
        <v>145</v>
      </c>
      <c r="E379" s="33" t="s">
        <v>146</v>
      </c>
      <c r="F379" s="33" t="s">
        <v>1767</v>
      </c>
      <c r="G379" s="33" t="s">
        <v>122</v>
      </c>
      <c r="H379" s="33" t="s">
        <v>123</v>
      </c>
      <c r="I379" s="33">
        <v>1</v>
      </c>
      <c r="J379" s="33">
        <v>2</v>
      </c>
      <c r="K379" s="33">
        <v>2</v>
      </c>
      <c r="L379" s="220">
        <v>45292</v>
      </c>
      <c r="M379" s="220">
        <v>45292</v>
      </c>
      <c r="N379" s="33" t="s">
        <v>124</v>
      </c>
      <c r="O379" s="48" t="s">
        <v>125</v>
      </c>
      <c r="P379" s="29" t="s">
        <v>1117</v>
      </c>
      <c r="Q379" s="33" t="s">
        <v>1577</v>
      </c>
      <c r="R379" s="29" t="s">
        <v>78</v>
      </c>
      <c r="S379" s="33">
        <v>2</v>
      </c>
      <c r="T379" s="62" t="s">
        <v>1768</v>
      </c>
      <c r="U379" s="62">
        <v>45310.6944444444</v>
      </c>
      <c r="V379" s="35"/>
      <c r="W379" s="35"/>
      <c r="X379" s="40"/>
      <c r="Y379" s="40"/>
      <c r="Z379" s="38"/>
      <c r="AA379" s="34" t="s">
        <v>1769</v>
      </c>
      <c r="AB379" s="34" t="s">
        <v>1767</v>
      </c>
      <c r="AC379" s="67" t="s">
        <v>1770</v>
      </c>
      <c r="AD379" s="67" t="s">
        <v>1741</v>
      </c>
      <c r="AE379" s="69"/>
      <c r="AF379" s="69" t="s">
        <v>132</v>
      </c>
      <c r="AG379" s="67" t="s">
        <v>133</v>
      </c>
    </row>
    <row r="380" ht="409.5" spans="1:33">
      <c r="A380" s="33">
        <v>1464</v>
      </c>
      <c r="B380" s="33" t="s">
        <v>117</v>
      </c>
      <c r="C380" s="33" t="s">
        <v>118</v>
      </c>
      <c r="D380" s="33" t="s">
        <v>145</v>
      </c>
      <c r="E380" s="33" t="s">
        <v>146</v>
      </c>
      <c r="F380" s="33" t="s">
        <v>1771</v>
      </c>
      <c r="G380" s="33" t="s">
        <v>122</v>
      </c>
      <c r="H380" s="33" t="s">
        <v>123</v>
      </c>
      <c r="I380" s="33">
        <v>4</v>
      </c>
      <c r="J380" s="33">
        <v>11</v>
      </c>
      <c r="K380" s="33">
        <v>2</v>
      </c>
      <c r="L380" s="220">
        <v>45292</v>
      </c>
      <c r="M380" s="220">
        <v>45292</v>
      </c>
      <c r="N380" s="33" t="s">
        <v>124</v>
      </c>
      <c r="O380" s="48" t="s">
        <v>125</v>
      </c>
      <c r="P380" s="29" t="s">
        <v>1117</v>
      </c>
      <c r="Q380" s="33" t="s">
        <v>1577</v>
      </c>
      <c r="R380" s="29" t="s">
        <v>78</v>
      </c>
      <c r="S380" s="33">
        <v>5</v>
      </c>
      <c r="T380" s="62" t="s">
        <v>1772</v>
      </c>
      <c r="U380" s="62">
        <v>45310.6840277778</v>
      </c>
      <c r="V380" s="35"/>
      <c r="W380" s="35"/>
      <c r="X380" s="40"/>
      <c r="Y380" s="40"/>
      <c r="Z380" s="38"/>
      <c r="AA380" s="34" t="s">
        <v>1773</v>
      </c>
      <c r="AB380" s="34" t="s">
        <v>1771</v>
      </c>
      <c r="AC380" s="67" t="s">
        <v>1774</v>
      </c>
      <c r="AD380" s="67" t="s">
        <v>1104</v>
      </c>
      <c r="AE380" s="69"/>
      <c r="AF380" s="69" t="s">
        <v>132</v>
      </c>
      <c r="AG380" s="67" t="s">
        <v>133</v>
      </c>
    </row>
    <row r="381" ht="409.5" spans="1:33">
      <c r="A381" s="33">
        <v>1489</v>
      </c>
      <c r="B381" s="33" t="s">
        <v>117</v>
      </c>
      <c r="C381" s="33" t="s">
        <v>118</v>
      </c>
      <c r="D381" s="33" t="s">
        <v>145</v>
      </c>
      <c r="E381" s="33" t="s">
        <v>146</v>
      </c>
      <c r="F381" s="33" t="s">
        <v>1775</v>
      </c>
      <c r="G381" s="33" t="s">
        <v>122</v>
      </c>
      <c r="H381" s="33" t="s">
        <v>123</v>
      </c>
      <c r="I381" s="33">
        <v>2</v>
      </c>
      <c r="J381" s="33">
        <v>12</v>
      </c>
      <c r="K381" s="33">
        <v>3</v>
      </c>
      <c r="L381" s="220">
        <v>45292</v>
      </c>
      <c r="M381" s="220">
        <v>45292</v>
      </c>
      <c r="N381" s="33" t="s">
        <v>124</v>
      </c>
      <c r="O381" s="48" t="s">
        <v>125</v>
      </c>
      <c r="P381" s="29" t="s">
        <v>1117</v>
      </c>
      <c r="Q381" s="33" t="s">
        <v>1577</v>
      </c>
      <c r="R381" s="29" t="s">
        <v>78</v>
      </c>
      <c r="S381" s="33">
        <v>5</v>
      </c>
      <c r="T381" s="62" t="s">
        <v>1776</v>
      </c>
      <c r="U381" s="62">
        <v>45315.4840277778</v>
      </c>
      <c r="V381" s="35"/>
      <c r="W381" s="35"/>
      <c r="X381" s="40"/>
      <c r="Y381" s="40"/>
      <c r="Z381" s="38"/>
      <c r="AA381" s="34" t="s">
        <v>1777</v>
      </c>
      <c r="AB381" s="34" t="s">
        <v>1775</v>
      </c>
      <c r="AC381" s="67" t="s">
        <v>1778</v>
      </c>
      <c r="AD381" s="67" t="s">
        <v>1683</v>
      </c>
      <c r="AE381" s="69"/>
      <c r="AF381" s="69" t="s">
        <v>132</v>
      </c>
      <c r="AG381" s="67" t="s">
        <v>133</v>
      </c>
    </row>
    <row r="382" ht="409.5" spans="1:33">
      <c r="A382" s="33">
        <v>1490</v>
      </c>
      <c r="B382" s="33" t="s">
        <v>117</v>
      </c>
      <c r="C382" s="33" t="s">
        <v>118</v>
      </c>
      <c r="D382" s="33" t="s">
        <v>145</v>
      </c>
      <c r="E382" s="33" t="s">
        <v>146</v>
      </c>
      <c r="F382" s="33" t="s">
        <v>1779</v>
      </c>
      <c r="G382" s="33" t="s">
        <v>122</v>
      </c>
      <c r="H382" s="33" t="s">
        <v>123</v>
      </c>
      <c r="I382" s="33">
        <v>4</v>
      </c>
      <c r="J382" s="33">
        <v>11</v>
      </c>
      <c r="K382" s="33">
        <v>2</v>
      </c>
      <c r="L382" s="220">
        <v>45292</v>
      </c>
      <c r="M382" s="220">
        <v>45292</v>
      </c>
      <c r="N382" s="33" t="s">
        <v>124</v>
      </c>
      <c r="O382" s="48" t="s">
        <v>125</v>
      </c>
      <c r="P382" s="29" t="s">
        <v>1117</v>
      </c>
      <c r="Q382" s="33" t="s">
        <v>1577</v>
      </c>
      <c r="R382" s="29" t="s">
        <v>78</v>
      </c>
      <c r="S382" s="33">
        <v>5</v>
      </c>
      <c r="T382" s="62" t="s">
        <v>1780</v>
      </c>
      <c r="U382" s="62">
        <v>45310.6840277778</v>
      </c>
      <c r="V382" s="35"/>
      <c r="W382" s="35"/>
      <c r="X382" s="40"/>
      <c r="Y382" s="40"/>
      <c r="Z382" s="38"/>
      <c r="AA382" s="34" t="s">
        <v>1781</v>
      </c>
      <c r="AB382" s="34" t="s">
        <v>1779</v>
      </c>
      <c r="AC382" s="67" t="s">
        <v>1782</v>
      </c>
      <c r="AD382" s="67" t="s">
        <v>1104</v>
      </c>
      <c r="AE382" s="69"/>
      <c r="AF382" s="69" t="s">
        <v>132</v>
      </c>
      <c r="AG382" s="67" t="s">
        <v>133</v>
      </c>
    </row>
    <row r="383" ht="409.5" spans="1:33">
      <c r="A383" s="33">
        <v>1509</v>
      </c>
      <c r="B383" s="33" t="s">
        <v>117</v>
      </c>
      <c r="C383" s="33" t="s">
        <v>118</v>
      </c>
      <c r="D383" s="33" t="s">
        <v>145</v>
      </c>
      <c r="E383" s="33" t="s">
        <v>146</v>
      </c>
      <c r="F383" s="33" t="s">
        <v>1783</v>
      </c>
      <c r="G383" s="33" t="s">
        <v>122</v>
      </c>
      <c r="H383" s="33" t="s">
        <v>123</v>
      </c>
      <c r="I383" s="33">
        <v>8</v>
      </c>
      <c r="J383" s="33">
        <v>26</v>
      </c>
      <c r="K383" s="33">
        <v>7</v>
      </c>
      <c r="L383" s="220">
        <v>45292</v>
      </c>
      <c r="M383" s="220">
        <v>45292</v>
      </c>
      <c r="N383" s="33" t="s">
        <v>124</v>
      </c>
      <c r="O383" s="48" t="s">
        <v>125</v>
      </c>
      <c r="P383" s="29" t="s">
        <v>1117</v>
      </c>
      <c r="Q383" s="33" t="s">
        <v>1577</v>
      </c>
      <c r="R383" s="29" t="s">
        <v>78</v>
      </c>
      <c r="S383" s="33">
        <v>10</v>
      </c>
      <c r="T383" s="62" t="s">
        <v>1784</v>
      </c>
      <c r="U383" s="62">
        <v>45315.4840277778</v>
      </c>
      <c r="V383" s="35"/>
      <c r="W383" s="35"/>
      <c r="X383" s="40"/>
      <c r="Y383" s="40"/>
      <c r="Z383" s="38"/>
      <c r="AA383" s="34" t="s">
        <v>1785</v>
      </c>
      <c r="AB383" s="34" t="s">
        <v>1783</v>
      </c>
      <c r="AC383" s="67" t="s">
        <v>1786</v>
      </c>
      <c r="AD383" s="67" t="s">
        <v>1688</v>
      </c>
      <c r="AE383" s="69"/>
      <c r="AF383" s="69" t="s">
        <v>132</v>
      </c>
      <c r="AG383" s="67" t="s">
        <v>133</v>
      </c>
    </row>
    <row r="384" ht="409.5" spans="1:33">
      <c r="A384" s="33">
        <v>1545</v>
      </c>
      <c r="B384" s="33" t="s">
        <v>117</v>
      </c>
      <c r="C384" s="33" t="s">
        <v>118</v>
      </c>
      <c r="D384" s="33" t="s">
        <v>145</v>
      </c>
      <c r="E384" s="33" t="s">
        <v>146</v>
      </c>
      <c r="F384" s="33" t="s">
        <v>1787</v>
      </c>
      <c r="G384" s="33" t="s">
        <v>122</v>
      </c>
      <c r="H384" s="33" t="s">
        <v>123</v>
      </c>
      <c r="I384" s="33">
        <v>11</v>
      </c>
      <c r="J384" s="33">
        <v>45</v>
      </c>
      <c r="K384" s="33">
        <v>6</v>
      </c>
      <c r="L384" s="220">
        <v>45292</v>
      </c>
      <c r="M384" s="220">
        <v>45292</v>
      </c>
      <c r="N384" s="33" t="s">
        <v>124</v>
      </c>
      <c r="O384" s="48" t="s">
        <v>125</v>
      </c>
      <c r="P384" s="29" t="s">
        <v>1117</v>
      </c>
      <c r="Q384" s="33" t="s">
        <v>1577</v>
      </c>
      <c r="R384" s="29" t="s">
        <v>78</v>
      </c>
      <c r="S384" s="33">
        <v>13</v>
      </c>
      <c r="T384" s="62" t="s">
        <v>1788</v>
      </c>
      <c r="U384" s="62">
        <v>45314.6770833333</v>
      </c>
      <c r="V384" s="35"/>
      <c r="W384" s="35"/>
      <c r="X384" s="40"/>
      <c r="Y384" s="40"/>
      <c r="Z384" s="38"/>
      <c r="AA384" s="34" t="s">
        <v>1789</v>
      </c>
      <c r="AB384" s="34" t="s">
        <v>1787</v>
      </c>
      <c r="AC384" s="67" t="s">
        <v>1790</v>
      </c>
      <c r="AD384" s="67" t="s">
        <v>1683</v>
      </c>
      <c r="AE384" s="69"/>
      <c r="AF384" s="69" t="s">
        <v>132</v>
      </c>
      <c r="AG384" s="67" t="s">
        <v>133</v>
      </c>
    </row>
    <row r="385" ht="409.5" spans="1:33">
      <c r="A385" s="33">
        <v>1558</v>
      </c>
      <c r="B385" s="33" t="s">
        <v>117</v>
      </c>
      <c r="C385" s="33" t="s">
        <v>118</v>
      </c>
      <c r="D385" s="33" t="s">
        <v>145</v>
      </c>
      <c r="E385" s="33" t="s">
        <v>250</v>
      </c>
      <c r="F385" s="33" t="s">
        <v>1791</v>
      </c>
      <c r="G385" s="33" t="s">
        <v>122</v>
      </c>
      <c r="H385" s="33" t="s">
        <v>123</v>
      </c>
      <c r="I385" s="33">
        <v>1</v>
      </c>
      <c r="J385" s="33">
        <v>6</v>
      </c>
      <c r="K385" s="33">
        <v>8</v>
      </c>
      <c r="L385" s="220">
        <v>45352</v>
      </c>
      <c r="M385" s="220">
        <v>45352</v>
      </c>
      <c r="N385" s="33" t="s">
        <v>124</v>
      </c>
      <c r="O385" s="48" t="s">
        <v>125</v>
      </c>
      <c r="P385" s="29" t="s">
        <v>1117</v>
      </c>
      <c r="Q385" s="33" t="s">
        <v>1540</v>
      </c>
      <c r="R385" s="29" t="s">
        <v>78</v>
      </c>
      <c r="S385" s="33">
        <v>19</v>
      </c>
      <c r="T385" s="62" t="s">
        <v>1792</v>
      </c>
      <c r="U385" s="62">
        <v>45295.4805555556</v>
      </c>
      <c r="V385" s="35"/>
      <c r="W385" s="35"/>
      <c r="X385" s="40"/>
      <c r="Y385" s="40"/>
      <c r="Z385" s="38"/>
      <c r="AA385" s="34" t="s">
        <v>1793</v>
      </c>
      <c r="AB385" s="34" t="s">
        <v>1791</v>
      </c>
      <c r="AC385" s="67" t="s">
        <v>1794</v>
      </c>
      <c r="AD385" s="67" t="s">
        <v>1795</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5" t="s">
        <v>83</v>
      </c>
      <c r="B1" s="245"/>
      <c r="C1" s="245"/>
      <c r="D1" s="245"/>
      <c r="E1" s="245"/>
      <c r="F1" s="245"/>
      <c r="G1" s="245"/>
      <c r="H1" s="245"/>
      <c r="I1" s="245"/>
      <c r="J1" s="245"/>
      <c r="K1" s="245"/>
      <c r="L1" s="245"/>
      <c r="M1" s="245"/>
      <c r="N1" s="245"/>
      <c r="O1" s="245"/>
      <c r="P1" s="245"/>
      <c r="Q1" s="245"/>
      <c r="R1" s="245"/>
      <c r="S1" s="245"/>
      <c r="T1" s="245"/>
      <c r="U1" s="259"/>
      <c r="V1" s="259"/>
      <c r="W1" s="259"/>
      <c r="X1" s="259"/>
      <c r="Y1" s="259"/>
      <c r="Z1" s="259"/>
    </row>
    <row r="2" ht="22.5" spans="1:28">
      <c r="A2" s="245"/>
      <c r="B2" s="245"/>
      <c r="C2" s="245"/>
      <c r="D2" s="245"/>
      <c r="E2" s="245"/>
      <c r="F2" s="245"/>
      <c r="G2" s="245"/>
      <c r="H2" s="245"/>
      <c r="I2" s="245"/>
      <c r="J2" s="245"/>
      <c r="K2" s="245"/>
      <c r="L2" s="245"/>
      <c r="M2" s="245"/>
      <c r="N2" s="245"/>
      <c r="O2" s="245"/>
      <c r="P2" s="245"/>
      <c r="Q2" s="245"/>
      <c r="R2" s="245"/>
      <c r="S2" s="245"/>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5" t="s">
        <v>84</v>
      </c>
      <c r="B3" s="215" t="s">
        <v>85</v>
      </c>
      <c r="C3" s="215" t="s">
        <v>86</v>
      </c>
      <c r="D3" s="215" t="s">
        <v>87</v>
      </c>
      <c r="E3" s="215" t="s">
        <v>88</v>
      </c>
      <c r="F3" s="215" t="s">
        <v>1796</v>
      </c>
      <c r="G3" s="215" t="s">
        <v>90</v>
      </c>
      <c r="H3" s="215" t="s">
        <v>91</v>
      </c>
      <c r="I3" s="215" t="s">
        <v>92</v>
      </c>
      <c r="J3" s="215" t="s">
        <v>93</v>
      </c>
      <c r="K3" s="215" t="s">
        <v>94</v>
      </c>
      <c r="L3" s="215" t="s">
        <v>95</v>
      </c>
      <c r="M3" s="215" t="s">
        <v>96</v>
      </c>
      <c r="N3" s="215" t="s">
        <v>97</v>
      </c>
      <c r="O3" s="215" t="s">
        <v>98</v>
      </c>
      <c r="P3" s="216" t="s">
        <v>99</v>
      </c>
      <c r="Q3" s="215" t="s">
        <v>100</v>
      </c>
      <c r="R3" s="215" t="s">
        <v>101</v>
      </c>
      <c r="S3" s="215" t="s">
        <v>102</v>
      </c>
      <c r="T3" s="215" t="s">
        <v>103</v>
      </c>
      <c r="U3" s="215" t="s">
        <v>104</v>
      </c>
      <c r="V3" s="215" t="s">
        <v>105</v>
      </c>
      <c r="W3" s="215" t="s">
        <v>106</v>
      </c>
      <c r="X3" s="215" t="s">
        <v>107</v>
      </c>
      <c r="Y3" s="215" t="s">
        <v>108</v>
      </c>
      <c r="Z3" s="215" t="s">
        <v>109</v>
      </c>
    </row>
    <row r="4" ht="48" spans="1:28">
      <c r="A4" s="33">
        <v>1564</v>
      </c>
      <c r="B4" s="33" t="s">
        <v>117</v>
      </c>
      <c r="C4" s="33" t="s">
        <v>118</v>
      </c>
      <c r="D4" s="100" t="s">
        <v>119</v>
      </c>
      <c r="E4" s="100" t="s">
        <v>120</v>
      </c>
      <c r="F4" s="100" t="s">
        <v>121</v>
      </c>
      <c r="G4" s="33" t="s">
        <v>1797</v>
      </c>
      <c r="H4" s="255" t="s">
        <v>1798</v>
      </c>
      <c r="I4" s="100"/>
      <c r="J4" s="100"/>
      <c r="K4" s="100">
        <v>18</v>
      </c>
      <c r="L4" s="254">
        <v>45292</v>
      </c>
      <c r="M4" s="254">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1797</v>
      </c>
      <c r="H5" s="255" t="s">
        <v>1798</v>
      </c>
      <c r="I5" s="100"/>
      <c r="J5" s="100"/>
      <c r="K5" s="100">
        <v>18</v>
      </c>
      <c r="L5" s="254">
        <v>45323</v>
      </c>
      <c r="M5" s="254">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1797</v>
      </c>
      <c r="H6" s="255" t="s">
        <v>1798</v>
      </c>
      <c r="I6" s="100"/>
      <c r="J6" s="100"/>
      <c r="K6" s="100">
        <v>18</v>
      </c>
      <c r="L6" s="254">
        <v>45352</v>
      </c>
      <c r="M6" s="254">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1797</v>
      </c>
      <c r="H7" s="255" t="s">
        <v>1798</v>
      </c>
      <c r="I7" s="100"/>
      <c r="J7" s="100"/>
      <c r="K7" s="100">
        <v>18</v>
      </c>
      <c r="L7" s="254">
        <v>45383</v>
      </c>
      <c r="M7" s="254">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1797</v>
      </c>
      <c r="H8" s="255" t="s">
        <v>1798</v>
      </c>
      <c r="I8" s="100"/>
      <c r="J8" s="100"/>
      <c r="K8" s="100">
        <v>18</v>
      </c>
      <c r="L8" s="254">
        <v>45413</v>
      </c>
      <c r="M8" s="254">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1797</v>
      </c>
      <c r="H9" s="255" t="s">
        <v>1798</v>
      </c>
      <c r="I9" s="100"/>
      <c r="J9" s="100"/>
      <c r="K9" s="100">
        <v>18</v>
      </c>
      <c r="L9" s="254">
        <v>45444</v>
      </c>
      <c r="M9" s="254">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1797</v>
      </c>
      <c r="H10" s="255" t="s">
        <v>1798</v>
      </c>
      <c r="I10" s="100"/>
      <c r="J10" s="100"/>
      <c r="K10" s="100">
        <v>18</v>
      </c>
      <c r="L10" s="254">
        <v>45474</v>
      </c>
      <c r="M10" s="254">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1797</v>
      </c>
      <c r="H11" s="255" t="s">
        <v>1798</v>
      </c>
      <c r="I11" s="100"/>
      <c r="J11" s="100"/>
      <c r="K11" s="100">
        <v>18</v>
      </c>
      <c r="L11" s="254">
        <v>45505</v>
      </c>
      <c r="M11" s="254">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1797</v>
      </c>
      <c r="H12" s="255" t="s">
        <v>1798</v>
      </c>
      <c r="I12" s="100"/>
      <c r="J12" s="100"/>
      <c r="K12" s="100">
        <v>18</v>
      </c>
      <c r="L12" s="254">
        <v>45536</v>
      </c>
      <c r="M12" s="254">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1797</v>
      </c>
      <c r="H13" s="255" t="s">
        <v>1798</v>
      </c>
      <c r="I13" s="100"/>
      <c r="J13" s="100"/>
      <c r="K13" s="100">
        <v>18</v>
      </c>
      <c r="L13" s="254">
        <v>45566</v>
      </c>
      <c r="M13" s="254">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1797</v>
      </c>
      <c r="H14" s="255" t="s">
        <v>1798</v>
      </c>
      <c r="I14" s="100"/>
      <c r="J14" s="100"/>
      <c r="K14" s="100">
        <v>18</v>
      </c>
      <c r="L14" s="254">
        <v>45597</v>
      </c>
      <c r="M14" s="254">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1797</v>
      </c>
      <c r="H15" s="255" t="s">
        <v>1798</v>
      </c>
      <c r="I15" s="100"/>
      <c r="J15" s="100"/>
      <c r="K15" s="100">
        <v>18</v>
      </c>
      <c r="L15" s="254">
        <v>45627</v>
      </c>
      <c r="M15" s="254">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1797</v>
      </c>
      <c r="H16" s="256" t="s">
        <v>1799</v>
      </c>
      <c r="I16" s="100"/>
      <c r="J16" s="100"/>
      <c r="K16" s="100">
        <v>9</v>
      </c>
      <c r="L16" s="254">
        <v>45352</v>
      </c>
      <c r="M16" s="254">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1797</v>
      </c>
      <c r="H17" s="256" t="s">
        <v>1799</v>
      </c>
      <c r="I17" s="100"/>
      <c r="J17" s="100"/>
      <c r="K17" s="100">
        <v>9</v>
      </c>
      <c r="L17" s="254">
        <v>45444</v>
      </c>
      <c r="M17" s="254">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1797</v>
      </c>
      <c r="H18" s="256" t="s">
        <v>1799</v>
      </c>
      <c r="I18" s="100"/>
      <c r="J18" s="100"/>
      <c r="K18" s="100">
        <v>9</v>
      </c>
      <c r="L18" s="254">
        <v>45536</v>
      </c>
      <c r="M18" s="254">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1797</v>
      </c>
      <c r="H19" s="256" t="s">
        <v>1799</v>
      </c>
      <c r="I19" s="100"/>
      <c r="J19" s="100"/>
      <c r="K19" s="100">
        <v>9</v>
      </c>
      <c r="L19" s="254">
        <v>45627</v>
      </c>
      <c r="M19" s="254">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1797</v>
      </c>
      <c r="H20" s="257" t="s">
        <v>1800</v>
      </c>
      <c r="I20" s="100"/>
      <c r="J20" s="100"/>
      <c r="K20" s="100">
        <v>4</v>
      </c>
      <c r="L20" s="254">
        <v>45292</v>
      </c>
      <c r="M20" s="254">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1797</v>
      </c>
      <c r="H21" s="257" t="s">
        <v>1800</v>
      </c>
      <c r="I21" s="100"/>
      <c r="J21" s="100"/>
      <c r="K21" s="100">
        <v>4</v>
      </c>
      <c r="L21" s="254">
        <v>45323</v>
      </c>
      <c r="M21" s="254">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1797</v>
      </c>
      <c r="H22" s="257" t="s">
        <v>1800</v>
      </c>
      <c r="I22" s="100"/>
      <c r="J22" s="100"/>
      <c r="K22" s="100">
        <v>4</v>
      </c>
      <c r="L22" s="254">
        <v>45352</v>
      </c>
      <c r="M22" s="254">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1797</v>
      </c>
      <c r="H23" s="257" t="s">
        <v>1800</v>
      </c>
      <c r="I23" s="100"/>
      <c r="J23" s="100"/>
      <c r="K23" s="100">
        <v>4</v>
      </c>
      <c r="L23" s="254">
        <v>45383</v>
      </c>
      <c r="M23" s="254">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1797</v>
      </c>
      <c r="H24" s="257" t="s">
        <v>1800</v>
      </c>
      <c r="I24" s="100"/>
      <c r="J24" s="100"/>
      <c r="K24" s="100">
        <v>4</v>
      </c>
      <c r="L24" s="254">
        <v>45413</v>
      </c>
      <c r="M24" s="254">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1797</v>
      </c>
      <c r="H25" s="257" t="s">
        <v>1800</v>
      </c>
      <c r="I25" s="100"/>
      <c r="J25" s="100"/>
      <c r="K25" s="100">
        <v>4</v>
      </c>
      <c r="L25" s="254">
        <v>45444</v>
      </c>
      <c r="M25" s="254">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1797</v>
      </c>
      <c r="H26" s="257" t="s">
        <v>1800</v>
      </c>
      <c r="I26" s="100"/>
      <c r="J26" s="100"/>
      <c r="K26" s="100">
        <v>4</v>
      </c>
      <c r="L26" s="254">
        <v>45474</v>
      </c>
      <c r="M26" s="254">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1797</v>
      </c>
      <c r="H27" s="257" t="s">
        <v>1800</v>
      </c>
      <c r="I27" s="100"/>
      <c r="J27" s="100"/>
      <c r="K27" s="100">
        <v>4</v>
      </c>
      <c r="L27" s="254">
        <v>45505</v>
      </c>
      <c r="M27" s="254">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1797</v>
      </c>
      <c r="H28" s="257" t="s">
        <v>1800</v>
      </c>
      <c r="I28" s="100"/>
      <c r="J28" s="100"/>
      <c r="K28" s="100">
        <v>4</v>
      </c>
      <c r="L28" s="254">
        <v>45536</v>
      </c>
      <c r="M28" s="254">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1797</v>
      </c>
      <c r="H29" s="257" t="s">
        <v>1800</v>
      </c>
      <c r="I29" s="100"/>
      <c r="J29" s="100"/>
      <c r="K29" s="100">
        <v>4</v>
      </c>
      <c r="L29" s="254">
        <v>45566</v>
      </c>
      <c r="M29" s="254">
        <v>45596</v>
      </c>
      <c r="N29" s="33" t="s">
        <v>124</v>
      </c>
      <c r="O29" s="96" t="s">
        <v>125</v>
      </c>
      <c r="P29" s="29" t="s">
        <v>126</v>
      </c>
      <c r="Q29" s="29" t="s">
        <v>148</v>
      </c>
      <c r="R29" s="29" t="s">
        <v>79</v>
      </c>
      <c r="S29" s="33">
        <f t="shared" si="0"/>
        <v>4</v>
      </c>
      <c r="T29" s="206"/>
      <c r="U29" s="206"/>
      <c r="V29" s="206"/>
      <c r="W29" s="206"/>
      <c r="X29" s="206"/>
      <c r="Y29" s="206"/>
      <c r="Z29" s="206"/>
    </row>
    <row r="30" ht="24" spans="1:26">
      <c r="A30" s="33">
        <v>1594</v>
      </c>
      <c r="B30" s="33" t="s">
        <v>117</v>
      </c>
      <c r="C30" s="33" t="s">
        <v>118</v>
      </c>
      <c r="D30" s="100" t="s">
        <v>145</v>
      </c>
      <c r="E30" s="100" t="s">
        <v>146</v>
      </c>
      <c r="F30" s="100" t="s">
        <v>147</v>
      </c>
      <c r="G30" s="33" t="s">
        <v>1797</v>
      </c>
      <c r="H30" s="257" t="s">
        <v>1800</v>
      </c>
      <c r="I30" s="100"/>
      <c r="J30" s="100"/>
      <c r="K30" s="100">
        <v>4</v>
      </c>
      <c r="L30" s="254">
        <v>45597</v>
      </c>
      <c r="M30" s="254">
        <v>45626</v>
      </c>
      <c r="N30" s="33" t="s">
        <v>124</v>
      </c>
      <c r="O30" s="96" t="s">
        <v>125</v>
      </c>
      <c r="P30" s="29" t="s">
        <v>126</v>
      </c>
      <c r="Q30" s="29" t="s">
        <v>148</v>
      </c>
      <c r="R30" s="29" t="s">
        <v>79</v>
      </c>
      <c r="S30" s="33">
        <f t="shared" si="0"/>
        <v>4</v>
      </c>
      <c r="T30" s="206"/>
      <c r="U30" s="206"/>
      <c r="V30" s="206"/>
      <c r="W30" s="206"/>
      <c r="X30" s="206"/>
      <c r="Y30" s="206"/>
      <c r="Z30" s="206"/>
    </row>
    <row r="31" ht="24" spans="1:26">
      <c r="A31" s="33">
        <v>1595</v>
      </c>
      <c r="B31" s="33" t="s">
        <v>117</v>
      </c>
      <c r="C31" s="33" t="s">
        <v>118</v>
      </c>
      <c r="D31" s="100" t="s">
        <v>145</v>
      </c>
      <c r="E31" s="100" t="s">
        <v>146</v>
      </c>
      <c r="F31" s="100" t="s">
        <v>147</v>
      </c>
      <c r="G31" s="33" t="s">
        <v>1797</v>
      </c>
      <c r="H31" s="257" t="s">
        <v>1800</v>
      </c>
      <c r="I31" s="100"/>
      <c r="J31" s="100"/>
      <c r="K31" s="100">
        <v>4</v>
      </c>
      <c r="L31" s="254">
        <v>45627</v>
      </c>
      <c r="M31" s="254">
        <v>45657</v>
      </c>
      <c r="N31" s="33" t="s">
        <v>124</v>
      </c>
      <c r="O31" s="96" t="s">
        <v>125</v>
      </c>
      <c r="P31" s="29" t="s">
        <v>126</v>
      </c>
      <c r="Q31" s="29" t="s">
        <v>148</v>
      </c>
      <c r="R31" s="29" t="s">
        <v>79</v>
      </c>
      <c r="S31" s="33">
        <f t="shared" si="0"/>
        <v>4</v>
      </c>
      <c r="T31" s="206"/>
      <c r="U31" s="206"/>
      <c r="V31" s="206"/>
      <c r="W31" s="206"/>
      <c r="X31" s="206"/>
      <c r="Y31" s="206"/>
      <c r="Z31" s="206"/>
    </row>
    <row r="32" ht="24" spans="1:26">
      <c r="A32" s="33">
        <v>1603</v>
      </c>
      <c r="B32" s="33" t="s">
        <v>117</v>
      </c>
      <c r="C32" s="33" t="s">
        <v>118</v>
      </c>
      <c r="D32" s="100" t="s">
        <v>145</v>
      </c>
      <c r="E32" s="100" t="s">
        <v>146</v>
      </c>
      <c r="F32" s="100" t="s">
        <v>160</v>
      </c>
      <c r="G32" s="33" t="s">
        <v>1797</v>
      </c>
      <c r="H32" s="257" t="s">
        <v>1801</v>
      </c>
      <c r="I32" s="100"/>
      <c r="J32" s="100"/>
      <c r="K32" s="100">
        <v>1</v>
      </c>
      <c r="L32" s="254">
        <v>45292</v>
      </c>
      <c r="M32" s="254">
        <v>45322</v>
      </c>
      <c r="N32" s="33" t="s">
        <v>124</v>
      </c>
      <c r="O32" s="96" t="s">
        <v>125</v>
      </c>
      <c r="P32" s="29" t="s">
        <v>126</v>
      </c>
      <c r="Q32" s="29" t="s">
        <v>161</v>
      </c>
      <c r="R32" s="29" t="s">
        <v>79</v>
      </c>
      <c r="S32" s="33">
        <f t="shared" si="0"/>
        <v>1</v>
      </c>
      <c r="T32" s="274"/>
      <c r="U32" s="274"/>
      <c r="V32" s="35"/>
      <c r="W32" s="35"/>
      <c r="X32" s="40"/>
      <c r="Y32" s="40"/>
      <c r="Z32" s="27"/>
    </row>
    <row r="33" ht="24" spans="1:26">
      <c r="A33" s="33">
        <v>1604</v>
      </c>
      <c r="B33" s="33" t="s">
        <v>117</v>
      </c>
      <c r="C33" s="33" t="s">
        <v>118</v>
      </c>
      <c r="D33" s="100" t="s">
        <v>145</v>
      </c>
      <c r="E33" s="100" t="s">
        <v>146</v>
      </c>
      <c r="F33" s="100" t="s">
        <v>160</v>
      </c>
      <c r="G33" s="33" t="s">
        <v>1797</v>
      </c>
      <c r="H33" s="257" t="s">
        <v>1801</v>
      </c>
      <c r="I33" s="100"/>
      <c r="J33" s="100"/>
      <c r="K33" s="100">
        <v>1</v>
      </c>
      <c r="L33" s="254">
        <v>45323</v>
      </c>
      <c r="M33" s="254">
        <v>45351</v>
      </c>
      <c r="N33" s="33" t="s">
        <v>124</v>
      </c>
      <c r="O33" s="96" t="s">
        <v>125</v>
      </c>
      <c r="P33" s="29" t="s">
        <v>126</v>
      </c>
      <c r="Q33" s="29" t="s">
        <v>161</v>
      </c>
      <c r="R33" s="29" t="s">
        <v>79</v>
      </c>
      <c r="S33" s="33">
        <f t="shared" si="0"/>
        <v>1</v>
      </c>
      <c r="T33" s="274"/>
      <c r="U33" s="274"/>
      <c r="V33" s="35"/>
      <c r="W33" s="35"/>
      <c r="X33" s="40"/>
      <c r="Y33" s="40"/>
      <c r="Z33" s="27"/>
    </row>
    <row r="34" ht="24" spans="1:28">
      <c r="A34" s="33">
        <v>1605</v>
      </c>
      <c r="B34" s="33" t="s">
        <v>117</v>
      </c>
      <c r="C34" s="33" t="s">
        <v>118</v>
      </c>
      <c r="D34" s="100" t="s">
        <v>145</v>
      </c>
      <c r="E34" s="100" t="s">
        <v>146</v>
      </c>
      <c r="F34" s="100" t="s">
        <v>160</v>
      </c>
      <c r="G34" s="33" t="s">
        <v>1797</v>
      </c>
      <c r="H34" s="257" t="s">
        <v>1801</v>
      </c>
      <c r="I34" s="100"/>
      <c r="J34" s="100"/>
      <c r="K34" s="100">
        <v>1</v>
      </c>
      <c r="L34" s="254">
        <v>45352</v>
      </c>
      <c r="M34" s="254">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1797</v>
      </c>
      <c r="H35" s="257" t="s">
        <v>1801</v>
      </c>
      <c r="I35" s="100"/>
      <c r="J35" s="100"/>
      <c r="K35" s="100">
        <v>1</v>
      </c>
      <c r="L35" s="254">
        <v>45383</v>
      </c>
      <c r="M35" s="254">
        <v>45412</v>
      </c>
      <c r="N35" s="33" t="s">
        <v>124</v>
      </c>
      <c r="O35" s="96" t="s">
        <v>125</v>
      </c>
      <c r="P35" s="29" t="s">
        <v>126</v>
      </c>
      <c r="Q35" s="29" t="s">
        <v>161</v>
      </c>
      <c r="R35" s="29" t="s">
        <v>79</v>
      </c>
      <c r="S35" s="33">
        <f t="shared" si="0"/>
        <v>1</v>
      </c>
      <c r="T35" s="274"/>
      <c r="U35" s="274"/>
      <c r="V35" s="35"/>
      <c r="W35" s="35"/>
      <c r="X35" s="40"/>
      <c r="Y35" s="40"/>
      <c r="Z35" s="27"/>
    </row>
    <row r="36" ht="24" spans="1:26">
      <c r="A36" s="33">
        <v>1607</v>
      </c>
      <c r="B36" s="33" t="s">
        <v>117</v>
      </c>
      <c r="C36" s="33" t="s">
        <v>118</v>
      </c>
      <c r="D36" s="100" t="s">
        <v>145</v>
      </c>
      <c r="E36" s="100" t="s">
        <v>146</v>
      </c>
      <c r="F36" s="100" t="s">
        <v>160</v>
      </c>
      <c r="G36" s="33" t="s">
        <v>1797</v>
      </c>
      <c r="H36" s="257" t="s">
        <v>1801</v>
      </c>
      <c r="I36" s="100"/>
      <c r="J36" s="100"/>
      <c r="K36" s="100">
        <v>1</v>
      </c>
      <c r="L36" s="254">
        <v>45413</v>
      </c>
      <c r="M36" s="254">
        <v>45443</v>
      </c>
      <c r="N36" s="33" t="s">
        <v>124</v>
      </c>
      <c r="O36" s="96" t="s">
        <v>125</v>
      </c>
      <c r="P36" s="29" t="s">
        <v>126</v>
      </c>
      <c r="Q36" s="29" t="s">
        <v>161</v>
      </c>
      <c r="R36" s="29" t="s">
        <v>79</v>
      </c>
      <c r="S36" s="33">
        <f t="shared" si="0"/>
        <v>1</v>
      </c>
      <c r="T36" s="274"/>
      <c r="U36" s="274"/>
      <c r="V36" s="35"/>
      <c r="W36" s="35"/>
      <c r="X36" s="40"/>
      <c r="Y36" s="40"/>
      <c r="Z36" s="27"/>
    </row>
    <row r="37" ht="24" spans="1:26">
      <c r="A37" s="33">
        <v>1608</v>
      </c>
      <c r="B37" s="33" t="s">
        <v>117</v>
      </c>
      <c r="C37" s="33" t="s">
        <v>118</v>
      </c>
      <c r="D37" s="100" t="s">
        <v>145</v>
      </c>
      <c r="E37" s="100" t="s">
        <v>146</v>
      </c>
      <c r="F37" s="100" t="s">
        <v>160</v>
      </c>
      <c r="G37" s="33" t="s">
        <v>1797</v>
      </c>
      <c r="H37" s="257" t="s">
        <v>1801</v>
      </c>
      <c r="I37" s="100"/>
      <c r="J37" s="100"/>
      <c r="K37" s="100">
        <v>1</v>
      </c>
      <c r="L37" s="254">
        <v>45444</v>
      </c>
      <c r="M37" s="254">
        <v>45473</v>
      </c>
      <c r="N37" s="33" t="s">
        <v>124</v>
      </c>
      <c r="O37" s="96" t="s">
        <v>125</v>
      </c>
      <c r="P37" s="29" t="s">
        <v>126</v>
      </c>
      <c r="Q37" s="29" t="s">
        <v>161</v>
      </c>
      <c r="R37" s="29" t="s">
        <v>79</v>
      </c>
      <c r="S37" s="33">
        <f t="shared" si="0"/>
        <v>1</v>
      </c>
      <c r="T37" s="274"/>
      <c r="U37" s="274"/>
      <c r="V37" s="35"/>
      <c r="W37" s="35"/>
      <c r="X37" s="40"/>
      <c r="Y37" s="40"/>
      <c r="Z37" s="27"/>
    </row>
    <row r="38" ht="24" spans="1:26">
      <c r="A38" s="33">
        <v>1609</v>
      </c>
      <c r="B38" s="33" t="s">
        <v>117</v>
      </c>
      <c r="C38" s="33" t="s">
        <v>118</v>
      </c>
      <c r="D38" s="100" t="s">
        <v>145</v>
      </c>
      <c r="E38" s="100" t="s">
        <v>146</v>
      </c>
      <c r="F38" s="100" t="s">
        <v>160</v>
      </c>
      <c r="G38" s="33" t="s">
        <v>1797</v>
      </c>
      <c r="H38" s="257" t="s">
        <v>1801</v>
      </c>
      <c r="I38" s="100"/>
      <c r="J38" s="100"/>
      <c r="K38" s="100">
        <v>1</v>
      </c>
      <c r="L38" s="254">
        <v>45474</v>
      </c>
      <c r="M38" s="254">
        <v>45504</v>
      </c>
      <c r="N38" s="33" t="s">
        <v>124</v>
      </c>
      <c r="O38" s="96" t="s">
        <v>125</v>
      </c>
      <c r="P38" s="29" t="s">
        <v>126</v>
      </c>
      <c r="Q38" s="29" t="s">
        <v>161</v>
      </c>
      <c r="R38" s="29" t="s">
        <v>79</v>
      </c>
      <c r="S38" s="33">
        <f t="shared" si="0"/>
        <v>1</v>
      </c>
      <c r="T38" s="274"/>
      <c r="U38" s="274"/>
      <c r="V38" s="35"/>
      <c r="W38" s="35"/>
      <c r="X38" s="40"/>
      <c r="Y38" s="40"/>
      <c r="Z38" s="27"/>
    </row>
    <row r="39" ht="24" spans="1:26">
      <c r="A39" s="33">
        <v>1610</v>
      </c>
      <c r="B39" s="33" t="s">
        <v>117</v>
      </c>
      <c r="C39" s="33" t="s">
        <v>118</v>
      </c>
      <c r="D39" s="100" t="s">
        <v>145</v>
      </c>
      <c r="E39" s="100" t="s">
        <v>146</v>
      </c>
      <c r="F39" s="100" t="s">
        <v>160</v>
      </c>
      <c r="G39" s="33" t="s">
        <v>1797</v>
      </c>
      <c r="H39" s="257" t="s">
        <v>1801</v>
      </c>
      <c r="I39" s="100"/>
      <c r="J39" s="100"/>
      <c r="K39" s="100">
        <v>1</v>
      </c>
      <c r="L39" s="254">
        <v>45505</v>
      </c>
      <c r="M39" s="254">
        <v>45535</v>
      </c>
      <c r="N39" s="33" t="s">
        <v>124</v>
      </c>
      <c r="O39" s="96" t="s">
        <v>125</v>
      </c>
      <c r="P39" s="29" t="s">
        <v>126</v>
      </c>
      <c r="Q39" s="29" t="s">
        <v>161</v>
      </c>
      <c r="R39" s="29" t="s">
        <v>79</v>
      </c>
      <c r="S39" s="33">
        <f t="shared" si="0"/>
        <v>1</v>
      </c>
      <c r="T39" s="274"/>
      <c r="U39" s="274"/>
      <c r="V39" s="35"/>
      <c r="W39" s="35"/>
      <c r="X39" s="40"/>
      <c r="Y39" s="40"/>
      <c r="Z39" s="27"/>
    </row>
    <row r="40" ht="24" spans="1:26">
      <c r="A40" s="33">
        <v>1611</v>
      </c>
      <c r="B40" s="33" t="s">
        <v>117</v>
      </c>
      <c r="C40" s="33" t="s">
        <v>118</v>
      </c>
      <c r="D40" s="100" t="s">
        <v>145</v>
      </c>
      <c r="E40" s="100" t="s">
        <v>146</v>
      </c>
      <c r="F40" s="100" t="s">
        <v>160</v>
      </c>
      <c r="G40" s="33" t="s">
        <v>1797</v>
      </c>
      <c r="H40" s="257" t="s">
        <v>1801</v>
      </c>
      <c r="I40" s="100"/>
      <c r="J40" s="100"/>
      <c r="K40" s="100">
        <v>1</v>
      </c>
      <c r="L40" s="254">
        <v>45536</v>
      </c>
      <c r="M40" s="254">
        <v>45565</v>
      </c>
      <c r="N40" s="33" t="s">
        <v>124</v>
      </c>
      <c r="O40" s="96" t="s">
        <v>125</v>
      </c>
      <c r="P40" s="29" t="s">
        <v>126</v>
      </c>
      <c r="Q40" s="29" t="s">
        <v>161</v>
      </c>
      <c r="R40" s="29" t="s">
        <v>79</v>
      </c>
      <c r="S40" s="33">
        <f t="shared" si="0"/>
        <v>1</v>
      </c>
      <c r="T40" s="274"/>
      <c r="U40" s="274"/>
      <c r="V40" s="35"/>
      <c r="W40" s="35"/>
      <c r="X40" s="40"/>
      <c r="Y40" s="40"/>
      <c r="Z40" s="27"/>
    </row>
    <row r="41" ht="24" spans="1:26">
      <c r="A41" s="33">
        <v>1612</v>
      </c>
      <c r="B41" s="33" t="s">
        <v>117</v>
      </c>
      <c r="C41" s="33" t="s">
        <v>118</v>
      </c>
      <c r="D41" s="100" t="s">
        <v>145</v>
      </c>
      <c r="E41" s="100" t="s">
        <v>146</v>
      </c>
      <c r="F41" s="100" t="s">
        <v>160</v>
      </c>
      <c r="G41" s="33" t="s">
        <v>1797</v>
      </c>
      <c r="H41" s="257" t="s">
        <v>1801</v>
      </c>
      <c r="I41" s="100"/>
      <c r="J41" s="100"/>
      <c r="K41" s="100">
        <v>1</v>
      </c>
      <c r="L41" s="254">
        <v>45566</v>
      </c>
      <c r="M41" s="254">
        <v>45596</v>
      </c>
      <c r="N41" s="33" t="s">
        <v>124</v>
      </c>
      <c r="O41" s="96" t="s">
        <v>125</v>
      </c>
      <c r="P41" s="29" t="s">
        <v>126</v>
      </c>
      <c r="Q41" s="29" t="s">
        <v>161</v>
      </c>
      <c r="R41" s="29" t="s">
        <v>79</v>
      </c>
      <c r="S41" s="33">
        <f t="shared" si="0"/>
        <v>1</v>
      </c>
      <c r="T41" s="274"/>
      <c r="U41" s="274"/>
      <c r="V41" s="35"/>
      <c r="W41" s="35"/>
      <c r="X41" s="40"/>
      <c r="Y41" s="40"/>
      <c r="Z41" s="27"/>
    </row>
    <row r="42" ht="24" spans="1:26">
      <c r="A42" s="33">
        <v>1613</v>
      </c>
      <c r="B42" s="33" t="s">
        <v>117</v>
      </c>
      <c r="C42" s="33" t="s">
        <v>118</v>
      </c>
      <c r="D42" s="100" t="s">
        <v>145</v>
      </c>
      <c r="E42" s="100" t="s">
        <v>146</v>
      </c>
      <c r="F42" s="100" t="s">
        <v>160</v>
      </c>
      <c r="G42" s="33" t="s">
        <v>1797</v>
      </c>
      <c r="H42" s="257" t="s">
        <v>1801</v>
      </c>
      <c r="I42" s="100"/>
      <c r="J42" s="100"/>
      <c r="K42" s="100">
        <v>1</v>
      </c>
      <c r="L42" s="254">
        <v>45597</v>
      </c>
      <c r="M42" s="254">
        <v>45626</v>
      </c>
      <c r="N42" s="33" t="s">
        <v>124</v>
      </c>
      <c r="O42" s="96" t="s">
        <v>125</v>
      </c>
      <c r="P42" s="29" t="s">
        <v>126</v>
      </c>
      <c r="Q42" s="29" t="s">
        <v>161</v>
      </c>
      <c r="R42" s="29" t="s">
        <v>79</v>
      </c>
      <c r="S42" s="33">
        <f t="shared" si="0"/>
        <v>1</v>
      </c>
      <c r="T42" s="274"/>
      <c r="U42" s="274"/>
      <c r="V42" s="35"/>
      <c r="W42" s="35"/>
      <c r="X42" s="40"/>
      <c r="Y42" s="40"/>
      <c r="Z42" s="27"/>
    </row>
    <row r="43" ht="24" spans="1:26">
      <c r="A43" s="33">
        <v>1614</v>
      </c>
      <c r="B43" s="33" t="s">
        <v>117</v>
      </c>
      <c r="C43" s="33" t="s">
        <v>118</v>
      </c>
      <c r="D43" s="100" t="s">
        <v>145</v>
      </c>
      <c r="E43" s="100" t="s">
        <v>146</v>
      </c>
      <c r="F43" s="100" t="s">
        <v>160</v>
      </c>
      <c r="G43" s="33" t="s">
        <v>1797</v>
      </c>
      <c r="H43" s="257" t="s">
        <v>1801</v>
      </c>
      <c r="I43" s="100"/>
      <c r="J43" s="100"/>
      <c r="K43" s="100">
        <v>1</v>
      </c>
      <c r="L43" s="254">
        <v>45627</v>
      </c>
      <c r="M43" s="254">
        <v>45657</v>
      </c>
      <c r="N43" s="33" t="s">
        <v>124</v>
      </c>
      <c r="O43" s="96" t="s">
        <v>125</v>
      </c>
      <c r="P43" s="29" t="s">
        <v>126</v>
      </c>
      <c r="Q43" s="29" t="s">
        <v>161</v>
      </c>
      <c r="R43" s="29" t="s">
        <v>79</v>
      </c>
      <c r="S43" s="33">
        <f t="shared" si="0"/>
        <v>1</v>
      </c>
      <c r="T43" s="274"/>
      <c r="U43" s="274"/>
      <c r="V43" s="35"/>
      <c r="W43" s="35"/>
      <c r="X43" s="40"/>
      <c r="Y43" s="40"/>
      <c r="Z43" s="27"/>
    </row>
    <row r="44" ht="24" spans="1:26">
      <c r="A44" s="33">
        <v>1619</v>
      </c>
      <c r="B44" s="33" t="s">
        <v>117</v>
      </c>
      <c r="C44" s="33" t="s">
        <v>118</v>
      </c>
      <c r="D44" s="100" t="s">
        <v>145</v>
      </c>
      <c r="E44" s="100" t="s">
        <v>146</v>
      </c>
      <c r="F44" s="100" t="s">
        <v>171</v>
      </c>
      <c r="G44" s="33" t="s">
        <v>1797</v>
      </c>
      <c r="H44" s="255" t="s">
        <v>1802</v>
      </c>
      <c r="I44" s="100"/>
      <c r="J44" s="100"/>
      <c r="K44" s="100">
        <v>6</v>
      </c>
      <c r="L44" s="254">
        <v>45292</v>
      </c>
      <c r="M44" s="254">
        <v>45322</v>
      </c>
      <c r="N44" s="33" t="s">
        <v>124</v>
      </c>
      <c r="O44" s="96" t="s">
        <v>125</v>
      </c>
      <c r="P44" s="29" t="s">
        <v>126</v>
      </c>
      <c r="Q44" s="29" t="s">
        <v>172</v>
      </c>
      <c r="R44" s="29" t="s">
        <v>79</v>
      </c>
      <c r="S44" s="33">
        <f t="shared" ref="S44:S99" si="1">SUM(I44:K44)</f>
        <v>6</v>
      </c>
      <c r="T44" s="274"/>
      <c r="U44" s="274"/>
      <c r="V44" s="35"/>
      <c r="W44" s="35"/>
      <c r="X44" s="40"/>
      <c r="Y44" s="40"/>
      <c r="Z44" s="27"/>
    </row>
    <row r="45" ht="24" spans="1:26">
      <c r="A45" s="33">
        <v>1620</v>
      </c>
      <c r="B45" s="33" t="s">
        <v>117</v>
      </c>
      <c r="C45" s="33" t="s">
        <v>118</v>
      </c>
      <c r="D45" s="100" t="s">
        <v>145</v>
      </c>
      <c r="E45" s="100" t="s">
        <v>146</v>
      </c>
      <c r="F45" s="100" t="s">
        <v>171</v>
      </c>
      <c r="G45" s="33" t="s">
        <v>1797</v>
      </c>
      <c r="H45" s="255" t="s">
        <v>1802</v>
      </c>
      <c r="I45" s="100"/>
      <c r="J45" s="100"/>
      <c r="K45" s="100">
        <v>6</v>
      </c>
      <c r="L45" s="254">
        <v>45323</v>
      </c>
      <c r="M45" s="254">
        <v>45351</v>
      </c>
      <c r="N45" s="33" t="s">
        <v>124</v>
      </c>
      <c r="O45" s="96" t="s">
        <v>125</v>
      </c>
      <c r="P45" s="29" t="s">
        <v>126</v>
      </c>
      <c r="Q45" s="29" t="s">
        <v>172</v>
      </c>
      <c r="R45" s="29" t="s">
        <v>79</v>
      </c>
      <c r="S45" s="33">
        <f t="shared" si="1"/>
        <v>6</v>
      </c>
      <c r="T45" s="274"/>
      <c r="U45" s="274"/>
      <c r="V45" s="35"/>
      <c r="W45" s="35"/>
      <c r="X45" s="40"/>
      <c r="Y45" s="40"/>
      <c r="Z45" s="27"/>
    </row>
    <row r="46" ht="24" spans="1:28">
      <c r="A46" s="33">
        <v>1621</v>
      </c>
      <c r="B46" s="33" t="s">
        <v>117</v>
      </c>
      <c r="C46" s="33" t="s">
        <v>118</v>
      </c>
      <c r="D46" s="100" t="s">
        <v>145</v>
      </c>
      <c r="E46" s="100" t="s">
        <v>146</v>
      </c>
      <c r="F46" s="100" t="s">
        <v>171</v>
      </c>
      <c r="G46" s="33" t="s">
        <v>1797</v>
      </c>
      <c r="H46" s="255" t="s">
        <v>1802</v>
      </c>
      <c r="I46" s="100"/>
      <c r="J46" s="100"/>
      <c r="K46" s="100">
        <v>6</v>
      </c>
      <c r="L46" s="254">
        <v>45352</v>
      </c>
      <c r="M46" s="254">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1797</v>
      </c>
      <c r="H47" s="255" t="s">
        <v>1802</v>
      </c>
      <c r="I47" s="100"/>
      <c r="J47" s="100"/>
      <c r="K47" s="100">
        <v>6</v>
      </c>
      <c r="L47" s="254">
        <v>45383</v>
      </c>
      <c r="M47" s="254">
        <v>45412</v>
      </c>
      <c r="N47" s="33" t="s">
        <v>124</v>
      </c>
      <c r="O47" s="96" t="s">
        <v>125</v>
      </c>
      <c r="P47" s="29" t="s">
        <v>126</v>
      </c>
      <c r="Q47" s="29" t="s">
        <v>172</v>
      </c>
      <c r="R47" s="29" t="s">
        <v>79</v>
      </c>
      <c r="S47" s="33">
        <f t="shared" si="1"/>
        <v>6</v>
      </c>
      <c r="T47" s="274"/>
      <c r="U47" s="274"/>
      <c r="V47" s="35"/>
      <c r="W47" s="35"/>
      <c r="X47" s="40"/>
      <c r="Y47" s="40"/>
      <c r="Z47" s="27"/>
    </row>
    <row r="48" ht="24" spans="1:26">
      <c r="A48" s="33">
        <v>1623</v>
      </c>
      <c r="B48" s="33" t="s">
        <v>117</v>
      </c>
      <c r="C48" s="33" t="s">
        <v>118</v>
      </c>
      <c r="D48" s="100" t="s">
        <v>145</v>
      </c>
      <c r="E48" s="100" t="s">
        <v>146</v>
      </c>
      <c r="F48" s="100" t="s">
        <v>171</v>
      </c>
      <c r="G48" s="33" t="s">
        <v>1797</v>
      </c>
      <c r="H48" s="255" t="s">
        <v>1802</v>
      </c>
      <c r="I48" s="100"/>
      <c r="J48" s="100"/>
      <c r="K48" s="100">
        <v>6</v>
      </c>
      <c r="L48" s="254">
        <v>45413</v>
      </c>
      <c r="M48" s="254">
        <v>45443</v>
      </c>
      <c r="N48" s="33" t="s">
        <v>124</v>
      </c>
      <c r="O48" s="96" t="s">
        <v>125</v>
      </c>
      <c r="P48" s="29" t="s">
        <v>126</v>
      </c>
      <c r="Q48" s="29" t="s">
        <v>172</v>
      </c>
      <c r="R48" s="29" t="s">
        <v>79</v>
      </c>
      <c r="S48" s="33">
        <f t="shared" si="1"/>
        <v>6</v>
      </c>
      <c r="T48" s="274"/>
      <c r="U48" s="274"/>
      <c r="V48" s="35"/>
      <c r="W48" s="35"/>
      <c r="X48" s="40"/>
      <c r="Y48" s="40"/>
      <c r="Z48" s="27"/>
    </row>
    <row r="49" ht="24" spans="1:26">
      <c r="A49" s="33">
        <v>1624</v>
      </c>
      <c r="B49" s="33" t="s">
        <v>117</v>
      </c>
      <c r="C49" s="33" t="s">
        <v>118</v>
      </c>
      <c r="D49" s="100" t="s">
        <v>145</v>
      </c>
      <c r="E49" s="100" t="s">
        <v>146</v>
      </c>
      <c r="F49" s="100" t="s">
        <v>171</v>
      </c>
      <c r="G49" s="33" t="s">
        <v>1797</v>
      </c>
      <c r="H49" s="255" t="s">
        <v>1802</v>
      </c>
      <c r="I49" s="100"/>
      <c r="J49" s="100"/>
      <c r="K49" s="100">
        <v>6</v>
      </c>
      <c r="L49" s="254">
        <v>45444</v>
      </c>
      <c r="M49" s="254">
        <v>45473</v>
      </c>
      <c r="N49" s="33" t="s">
        <v>124</v>
      </c>
      <c r="O49" s="96" t="s">
        <v>125</v>
      </c>
      <c r="P49" s="29" t="s">
        <v>126</v>
      </c>
      <c r="Q49" s="29" t="s">
        <v>172</v>
      </c>
      <c r="R49" s="29" t="s">
        <v>79</v>
      </c>
      <c r="S49" s="33">
        <f t="shared" si="1"/>
        <v>6</v>
      </c>
      <c r="T49" s="274"/>
      <c r="U49" s="274"/>
      <c r="V49" s="35"/>
      <c r="W49" s="35"/>
      <c r="X49" s="40"/>
      <c r="Y49" s="40"/>
      <c r="Z49" s="27"/>
    </row>
    <row r="50" ht="24" spans="1:26">
      <c r="A50" s="33">
        <v>1625</v>
      </c>
      <c r="B50" s="33" t="s">
        <v>117</v>
      </c>
      <c r="C50" s="33" t="s">
        <v>118</v>
      </c>
      <c r="D50" s="100" t="s">
        <v>145</v>
      </c>
      <c r="E50" s="100" t="s">
        <v>146</v>
      </c>
      <c r="F50" s="100" t="s">
        <v>171</v>
      </c>
      <c r="G50" s="33" t="s">
        <v>1797</v>
      </c>
      <c r="H50" s="255" t="s">
        <v>1802</v>
      </c>
      <c r="I50" s="100"/>
      <c r="J50" s="100"/>
      <c r="K50" s="100">
        <v>6</v>
      </c>
      <c r="L50" s="254">
        <v>45474</v>
      </c>
      <c r="M50" s="254">
        <v>45504</v>
      </c>
      <c r="N50" s="33" t="s">
        <v>124</v>
      </c>
      <c r="O50" s="96" t="s">
        <v>125</v>
      </c>
      <c r="P50" s="29" t="s">
        <v>126</v>
      </c>
      <c r="Q50" s="29" t="s">
        <v>172</v>
      </c>
      <c r="R50" s="29" t="s">
        <v>79</v>
      </c>
      <c r="S50" s="33">
        <f t="shared" si="1"/>
        <v>6</v>
      </c>
      <c r="T50" s="274"/>
      <c r="U50" s="274"/>
      <c r="V50" s="35"/>
      <c r="W50" s="35"/>
      <c r="X50" s="40"/>
      <c r="Y50" s="40"/>
      <c r="Z50" s="27"/>
    </row>
    <row r="51" ht="24" spans="1:26">
      <c r="A51" s="33">
        <v>1626</v>
      </c>
      <c r="B51" s="33" t="s">
        <v>117</v>
      </c>
      <c r="C51" s="33" t="s">
        <v>118</v>
      </c>
      <c r="D51" s="100" t="s">
        <v>145</v>
      </c>
      <c r="E51" s="100" t="s">
        <v>146</v>
      </c>
      <c r="F51" s="100" t="s">
        <v>171</v>
      </c>
      <c r="G51" s="33" t="s">
        <v>1797</v>
      </c>
      <c r="H51" s="255" t="s">
        <v>1802</v>
      </c>
      <c r="I51" s="100"/>
      <c r="J51" s="100"/>
      <c r="K51" s="100">
        <v>6</v>
      </c>
      <c r="L51" s="254">
        <v>45505</v>
      </c>
      <c r="M51" s="254">
        <v>45535</v>
      </c>
      <c r="N51" s="33" t="s">
        <v>124</v>
      </c>
      <c r="O51" s="96" t="s">
        <v>125</v>
      </c>
      <c r="P51" s="29" t="s">
        <v>126</v>
      </c>
      <c r="Q51" s="29" t="s">
        <v>172</v>
      </c>
      <c r="R51" s="29" t="s">
        <v>79</v>
      </c>
      <c r="S51" s="33">
        <f t="shared" si="1"/>
        <v>6</v>
      </c>
      <c r="T51" s="274"/>
      <c r="U51" s="274"/>
      <c r="V51" s="35"/>
      <c r="W51" s="35"/>
      <c r="X51" s="40"/>
      <c r="Y51" s="40"/>
      <c r="Z51" s="27"/>
    </row>
    <row r="52" ht="24" spans="1:26">
      <c r="A52" s="33">
        <v>1627</v>
      </c>
      <c r="B52" s="33" t="s">
        <v>117</v>
      </c>
      <c r="C52" s="33" t="s">
        <v>118</v>
      </c>
      <c r="D52" s="100" t="s">
        <v>145</v>
      </c>
      <c r="E52" s="100" t="s">
        <v>146</v>
      </c>
      <c r="F52" s="100" t="s">
        <v>171</v>
      </c>
      <c r="G52" s="33" t="s">
        <v>1797</v>
      </c>
      <c r="H52" s="255" t="s">
        <v>1802</v>
      </c>
      <c r="I52" s="100"/>
      <c r="J52" s="100"/>
      <c r="K52" s="100">
        <v>6</v>
      </c>
      <c r="L52" s="254">
        <v>45536</v>
      </c>
      <c r="M52" s="254">
        <v>45565</v>
      </c>
      <c r="N52" s="33" t="s">
        <v>124</v>
      </c>
      <c r="O52" s="96" t="s">
        <v>125</v>
      </c>
      <c r="P52" s="29" t="s">
        <v>126</v>
      </c>
      <c r="Q52" s="29" t="s">
        <v>172</v>
      </c>
      <c r="R52" s="29" t="s">
        <v>79</v>
      </c>
      <c r="S52" s="33">
        <f t="shared" si="1"/>
        <v>6</v>
      </c>
      <c r="T52" s="274"/>
      <c r="U52" s="274"/>
      <c r="V52" s="35"/>
      <c r="W52" s="35"/>
      <c r="X52" s="40"/>
      <c r="Y52" s="40"/>
      <c r="Z52" s="27"/>
    </row>
    <row r="53" ht="24" spans="1:26">
      <c r="A53" s="33">
        <v>1628</v>
      </c>
      <c r="B53" s="33" t="s">
        <v>117</v>
      </c>
      <c r="C53" s="33" t="s">
        <v>118</v>
      </c>
      <c r="D53" s="100" t="s">
        <v>145</v>
      </c>
      <c r="E53" s="100" t="s">
        <v>146</v>
      </c>
      <c r="F53" s="100" t="s">
        <v>171</v>
      </c>
      <c r="G53" s="33" t="s">
        <v>1797</v>
      </c>
      <c r="H53" s="255" t="s">
        <v>1802</v>
      </c>
      <c r="I53" s="100"/>
      <c r="J53" s="100"/>
      <c r="K53" s="100">
        <v>6</v>
      </c>
      <c r="L53" s="254">
        <v>45566</v>
      </c>
      <c r="M53" s="254">
        <v>45596</v>
      </c>
      <c r="N53" s="33" t="s">
        <v>124</v>
      </c>
      <c r="O53" s="96" t="s">
        <v>125</v>
      </c>
      <c r="P53" s="29" t="s">
        <v>126</v>
      </c>
      <c r="Q53" s="29" t="s">
        <v>172</v>
      </c>
      <c r="R53" s="29" t="s">
        <v>79</v>
      </c>
      <c r="S53" s="33">
        <f t="shared" si="1"/>
        <v>6</v>
      </c>
      <c r="T53" s="274"/>
      <c r="U53" s="274"/>
      <c r="V53" s="35"/>
      <c r="W53" s="35"/>
      <c r="X53" s="40"/>
      <c r="Y53" s="40"/>
      <c r="Z53" s="27"/>
    </row>
    <row r="54" ht="24" spans="1:26">
      <c r="A54" s="33">
        <v>1629</v>
      </c>
      <c r="B54" s="33" t="s">
        <v>117</v>
      </c>
      <c r="C54" s="33" t="s">
        <v>118</v>
      </c>
      <c r="D54" s="100" t="s">
        <v>145</v>
      </c>
      <c r="E54" s="100" t="s">
        <v>146</v>
      </c>
      <c r="F54" s="100" t="s">
        <v>171</v>
      </c>
      <c r="G54" s="33" t="s">
        <v>1797</v>
      </c>
      <c r="H54" s="255" t="s">
        <v>1802</v>
      </c>
      <c r="I54" s="100"/>
      <c r="J54" s="100"/>
      <c r="K54" s="100">
        <v>6</v>
      </c>
      <c r="L54" s="254">
        <v>45597</v>
      </c>
      <c r="M54" s="254">
        <v>45626</v>
      </c>
      <c r="N54" s="33" t="s">
        <v>124</v>
      </c>
      <c r="O54" s="96" t="s">
        <v>125</v>
      </c>
      <c r="P54" s="29" t="s">
        <v>126</v>
      </c>
      <c r="Q54" s="29" t="s">
        <v>172</v>
      </c>
      <c r="R54" s="29" t="s">
        <v>79</v>
      </c>
      <c r="S54" s="33">
        <f t="shared" si="1"/>
        <v>6</v>
      </c>
      <c r="T54" s="274"/>
      <c r="U54" s="274"/>
      <c r="V54" s="35"/>
      <c r="W54" s="35"/>
      <c r="X54" s="40"/>
      <c r="Y54" s="40"/>
      <c r="Z54" s="27"/>
    </row>
    <row r="55" ht="24" spans="1:26">
      <c r="A55" s="33">
        <v>1630</v>
      </c>
      <c r="B55" s="33" t="s">
        <v>117</v>
      </c>
      <c r="C55" s="33" t="s">
        <v>118</v>
      </c>
      <c r="D55" s="100" t="s">
        <v>145</v>
      </c>
      <c r="E55" s="100" t="s">
        <v>146</v>
      </c>
      <c r="F55" s="100" t="s">
        <v>171</v>
      </c>
      <c r="G55" s="33" t="s">
        <v>1797</v>
      </c>
      <c r="H55" s="255" t="s">
        <v>1802</v>
      </c>
      <c r="I55" s="100"/>
      <c r="J55" s="100"/>
      <c r="K55" s="100">
        <v>6</v>
      </c>
      <c r="L55" s="254">
        <v>45627</v>
      </c>
      <c r="M55" s="254">
        <v>45657</v>
      </c>
      <c r="N55" s="33" t="s">
        <v>124</v>
      </c>
      <c r="O55" s="96" t="s">
        <v>125</v>
      </c>
      <c r="P55" s="29" t="s">
        <v>126</v>
      </c>
      <c r="Q55" s="29" t="s">
        <v>172</v>
      </c>
      <c r="R55" s="29" t="s">
        <v>79</v>
      </c>
      <c r="S55" s="33">
        <f t="shared" si="1"/>
        <v>6</v>
      </c>
      <c r="T55" s="274"/>
      <c r="U55" s="274"/>
      <c r="V55" s="35"/>
      <c r="W55" s="35"/>
      <c r="X55" s="40"/>
      <c r="Y55" s="40"/>
      <c r="Z55" s="27"/>
    </row>
    <row r="56" ht="24" spans="1:26">
      <c r="A56" s="33">
        <v>1633</v>
      </c>
      <c r="B56" s="33" t="s">
        <v>117</v>
      </c>
      <c r="C56" s="33" t="s">
        <v>118</v>
      </c>
      <c r="D56" s="100" t="s">
        <v>145</v>
      </c>
      <c r="E56" s="100" t="s">
        <v>146</v>
      </c>
      <c r="F56" s="100" t="s">
        <v>177</v>
      </c>
      <c r="G56" s="33" t="s">
        <v>1797</v>
      </c>
      <c r="H56" s="257" t="s">
        <v>1803</v>
      </c>
      <c r="I56" s="100"/>
      <c r="J56" s="100"/>
      <c r="K56" s="100">
        <v>3</v>
      </c>
      <c r="L56" s="254">
        <v>45292</v>
      </c>
      <c r="M56" s="254">
        <v>45322</v>
      </c>
      <c r="N56" s="33" t="s">
        <v>124</v>
      </c>
      <c r="O56" s="96" t="s">
        <v>125</v>
      </c>
      <c r="P56" s="29" t="s">
        <v>126</v>
      </c>
      <c r="Q56" s="29" t="s">
        <v>178</v>
      </c>
      <c r="R56" s="29" t="s">
        <v>79</v>
      </c>
      <c r="S56" s="33">
        <f t="shared" si="1"/>
        <v>3</v>
      </c>
      <c r="T56" s="274"/>
      <c r="U56" s="274"/>
      <c r="V56" s="35"/>
      <c r="W56" s="35"/>
      <c r="X56" s="40"/>
      <c r="Y56" s="40"/>
      <c r="Z56" s="27"/>
    </row>
    <row r="57" ht="24" spans="1:26">
      <c r="A57" s="33">
        <v>1634</v>
      </c>
      <c r="B57" s="33" t="s">
        <v>117</v>
      </c>
      <c r="C57" s="33" t="s">
        <v>118</v>
      </c>
      <c r="D57" s="100" t="s">
        <v>145</v>
      </c>
      <c r="E57" s="100" t="s">
        <v>146</v>
      </c>
      <c r="F57" s="100" t="s">
        <v>177</v>
      </c>
      <c r="G57" s="33" t="s">
        <v>1797</v>
      </c>
      <c r="H57" s="257" t="s">
        <v>1803</v>
      </c>
      <c r="I57" s="100"/>
      <c r="J57" s="100"/>
      <c r="K57" s="100">
        <v>3</v>
      </c>
      <c r="L57" s="254">
        <v>45323</v>
      </c>
      <c r="M57" s="254">
        <v>45351</v>
      </c>
      <c r="N57" s="33" t="s">
        <v>124</v>
      </c>
      <c r="O57" s="96" t="s">
        <v>125</v>
      </c>
      <c r="P57" s="29" t="s">
        <v>126</v>
      </c>
      <c r="Q57" s="29" t="s">
        <v>178</v>
      </c>
      <c r="R57" s="29" t="s">
        <v>79</v>
      </c>
      <c r="S57" s="33">
        <f t="shared" si="1"/>
        <v>3</v>
      </c>
      <c r="T57" s="274"/>
      <c r="U57" s="274"/>
      <c r="V57" s="35"/>
      <c r="W57" s="35"/>
      <c r="X57" s="40"/>
      <c r="Y57" s="40"/>
      <c r="Z57" s="27"/>
    </row>
    <row r="58" ht="24" spans="1:28">
      <c r="A58" s="33">
        <v>1635</v>
      </c>
      <c r="B58" s="33" t="s">
        <v>117</v>
      </c>
      <c r="C58" s="33" t="s">
        <v>118</v>
      </c>
      <c r="D58" s="100" t="s">
        <v>145</v>
      </c>
      <c r="E58" s="100" t="s">
        <v>146</v>
      </c>
      <c r="F58" s="100" t="s">
        <v>177</v>
      </c>
      <c r="G58" s="33" t="s">
        <v>1797</v>
      </c>
      <c r="H58" s="257" t="s">
        <v>1803</v>
      </c>
      <c r="I58" s="100"/>
      <c r="J58" s="100"/>
      <c r="K58" s="100">
        <v>3</v>
      </c>
      <c r="L58" s="254">
        <v>45352</v>
      </c>
      <c r="M58" s="254">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1797</v>
      </c>
      <c r="H59" s="257" t="s">
        <v>1803</v>
      </c>
      <c r="I59" s="100"/>
      <c r="J59" s="100"/>
      <c r="K59" s="100">
        <v>3</v>
      </c>
      <c r="L59" s="254">
        <v>45383</v>
      </c>
      <c r="M59" s="254">
        <v>45412</v>
      </c>
      <c r="N59" s="33" t="s">
        <v>124</v>
      </c>
      <c r="O59" s="96" t="s">
        <v>125</v>
      </c>
      <c r="P59" s="29" t="s">
        <v>126</v>
      </c>
      <c r="Q59" s="29" t="s">
        <v>178</v>
      </c>
      <c r="R59" s="29" t="s">
        <v>79</v>
      </c>
      <c r="S59" s="33">
        <f t="shared" si="1"/>
        <v>3</v>
      </c>
      <c r="T59" s="274"/>
      <c r="U59" s="274"/>
      <c r="V59" s="35"/>
      <c r="W59" s="35"/>
      <c r="X59" s="40"/>
      <c r="Y59" s="40"/>
      <c r="Z59" s="27"/>
    </row>
    <row r="60" ht="24" spans="1:26">
      <c r="A60" s="33">
        <v>1637</v>
      </c>
      <c r="B60" s="33" t="s">
        <v>117</v>
      </c>
      <c r="C60" s="33" t="s">
        <v>118</v>
      </c>
      <c r="D60" s="100" t="s">
        <v>145</v>
      </c>
      <c r="E60" s="100" t="s">
        <v>146</v>
      </c>
      <c r="F60" s="100" t="s">
        <v>177</v>
      </c>
      <c r="G60" s="33" t="s">
        <v>1797</v>
      </c>
      <c r="H60" s="257" t="s">
        <v>1803</v>
      </c>
      <c r="I60" s="100"/>
      <c r="J60" s="100"/>
      <c r="K60" s="100">
        <v>3</v>
      </c>
      <c r="L60" s="254">
        <v>45413</v>
      </c>
      <c r="M60" s="254">
        <v>45443</v>
      </c>
      <c r="N60" s="33" t="s">
        <v>124</v>
      </c>
      <c r="O60" s="96" t="s">
        <v>125</v>
      </c>
      <c r="P60" s="29" t="s">
        <v>126</v>
      </c>
      <c r="Q60" s="29" t="s">
        <v>178</v>
      </c>
      <c r="R60" s="29" t="s">
        <v>79</v>
      </c>
      <c r="S60" s="33">
        <f t="shared" si="1"/>
        <v>3</v>
      </c>
      <c r="T60" s="274"/>
      <c r="U60" s="274"/>
      <c r="V60" s="35"/>
      <c r="W60" s="35"/>
      <c r="X60" s="40"/>
      <c r="Y60" s="40"/>
      <c r="Z60" s="27"/>
    </row>
    <row r="61" ht="24" spans="1:26">
      <c r="A61" s="33">
        <v>1638</v>
      </c>
      <c r="B61" s="33" t="s">
        <v>117</v>
      </c>
      <c r="C61" s="33" t="s">
        <v>118</v>
      </c>
      <c r="D61" s="100" t="s">
        <v>145</v>
      </c>
      <c r="E61" s="100" t="s">
        <v>146</v>
      </c>
      <c r="F61" s="100" t="s">
        <v>177</v>
      </c>
      <c r="G61" s="33" t="s">
        <v>1797</v>
      </c>
      <c r="H61" s="257" t="s">
        <v>1803</v>
      </c>
      <c r="I61" s="100"/>
      <c r="J61" s="100"/>
      <c r="K61" s="100">
        <v>3</v>
      </c>
      <c r="L61" s="254">
        <v>45444</v>
      </c>
      <c r="M61" s="254">
        <v>45473</v>
      </c>
      <c r="N61" s="33" t="s">
        <v>124</v>
      </c>
      <c r="O61" s="96" t="s">
        <v>125</v>
      </c>
      <c r="P61" s="29" t="s">
        <v>126</v>
      </c>
      <c r="Q61" s="29" t="s">
        <v>178</v>
      </c>
      <c r="R61" s="29" t="s">
        <v>79</v>
      </c>
      <c r="S61" s="33">
        <f t="shared" si="1"/>
        <v>3</v>
      </c>
      <c r="T61" s="274"/>
      <c r="U61" s="274"/>
      <c r="V61" s="35"/>
      <c r="W61" s="35"/>
      <c r="X61" s="40"/>
      <c r="Y61" s="40"/>
      <c r="Z61" s="27"/>
    </row>
    <row r="62" ht="24" spans="1:26">
      <c r="A62" s="33">
        <v>1639</v>
      </c>
      <c r="B62" s="33" t="s">
        <v>117</v>
      </c>
      <c r="C62" s="33" t="s">
        <v>118</v>
      </c>
      <c r="D62" s="100" t="s">
        <v>145</v>
      </c>
      <c r="E62" s="100" t="s">
        <v>146</v>
      </c>
      <c r="F62" s="100" t="s">
        <v>177</v>
      </c>
      <c r="G62" s="33" t="s">
        <v>1797</v>
      </c>
      <c r="H62" s="257" t="s">
        <v>1803</v>
      </c>
      <c r="I62" s="100"/>
      <c r="J62" s="100"/>
      <c r="K62" s="100">
        <v>3</v>
      </c>
      <c r="L62" s="254">
        <v>45474</v>
      </c>
      <c r="M62" s="254">
        <v>45504</v>
      </c>
      <c r="N62" s="33" t="s">
        <v>124</v>
      </c>
      <c r="O62" s="96" t="s">
        <v>125</v>
      </c>
      <c r="P62" s="29" t="s">
        <v>126</v>
      </c>
      <c r="Q62" s="29" t="s">
        <v>178</v>
      </c>
      <c r="R62" s="29" t="s">
        <v>79</v>
      </c>
      <c r="S62" s="33">
        <f t="shared" si="1"/>
        <v>3</v>
      </c>
      <c r="T62" s="274"/>
      <c r="U62" s="274"/>
      <c r="V62" s="35"/>
      <c r="W62" s="35"/>
      <c r="X62" s="40"/>
      <c r="Y62" s="40"/>
      <c r="Z62" s="27"/>
    </row>
    <row r="63" ht="24" spans="1:26">
      <c r="A63" s="33">
        <v>1640</v>
      </c>
      <c r="B63" s="33" t="s">
        <v>117</v>
      </c>
      <c r="C63" s="33" t="s">
        <v>118</v>
      </c>
      <c r="D63" s="100" t="s">
        <v>145</v>
      </c>
      <c r="E63" s="100" t="s">
        <v>146</v>
      </c>
      <c r="F63" s="100" t="s">
        <v>177</v>
      </c>
      <c r="G63" s="33" t="s">
        <v>1797</v>
      </c>
      <c r="H63" s="257" t="s">
        <v>1803</v>
      </c>
      <c r="I63" s="100"/>
      <c r="J63" s="100"/>
      <c r="K63" s="100">
        <v>3</v>
      </c>
      <c r="L63" s="254">
        <v>45505</v>
      </c>
      <c r="M63" s="254">
        <v>45535</v>
      </c>
      <c r="N63" s="33" t="s">
        <v>124</v>
      </c>
      <c r="O63" s="96" t="s">
        <v>125</v>
      </c>
      <c r="P63" s="29" t="s">
        <v>126</v>
      </c>
      <c r="Q63" s="29" t="s">
        <v>178</v>
      </c>
      <c r="R63" s="29" t="s">
        <v>79</v>
      </c>
      <c r="S63" s="33">
        <f t="shared" si="1"/>
        <v>3</v>
      </c>
      <c r="T63" s="274"/>
      <c r="U63" s="274"/>
      <c r="V63" s="35"/>
      <c r="W63" s="35"/>
      <c r="X63" s="40"/>
      <c r="Y63" s="40"/>
      <c r="Z63" s="27"/>
    </row>
    <row r="64" ht="24" spans="1:26">
      <c r="A64" s="33">
        <v>1641</v>
      </c>
      <c r="B64" s="33" t="s">
        <v>117</v>
      </c>
      <c r="C64" s="33" t="s">
        <v>118</v>
      </c>
      <c r="D64" s="100" t="s">
        <v>145</v>
      </c>
      <c r="E64" s="100" t="s">
        <v>146</v>
      </c>
      <c r="F64" s="100" t="s">
        <v>177</v>
      </c>
      <c r="G64" s="33" t="s">
        <v>1797</v>
      </c>
      <c r="H64" s="257" t="s">
        <v>1803</v>
      </c>
      <c r="I64" s="100"/>
      <c r="J64" s="100"/>
      <c r="K64" s="100">
        <v>3</v>
      </c>
      <c r="L64" s="254">
        <v>45536</v>
      </c>
      <c r="M64" s="254">
        <v>45565</v>
      </c>
      <c r="N64" s="33" t="s">
        <v>124</v>
      </c>
      <c r="O64" s="96" t="s">
        <v>125</v>
      </c>
      <c r="P64" s="29" t="s">
        <v>126</v>
      </c>
      <c r="Q64" s="29" t="s">
        <v>178</v>
      </c>
      <c r="R64" s="29" t="s">
        <v>79</v>
      </c>
      <c r="S64" s="33">
        <f t="shared" si="1"/>
        <v>3</v>
      </c>
      <c r="T64" s="274"/>
      <c r="U64" s="274"/>
      <c r="V64" s="35"/>
      <c r="W64" s="35"/>
      <c r="X64" s="40"/>
      <c r="Y64" s="40"/>
      <c r="Z64" s="27"/>
    </row>
    <row r="65" ht="24" spans="1:26">
      <c r="A65" s="33">
        <v>1642</v>
      </c>
      <c r="B65" s="33" t="s">
        <v>117</v>
      </c>
      <c r="C65" s="33" t="s">
        <v>118</v>
      </c>
      <c r="D65" s="100" t="s">
        <v>145</v>
      </c>
      <c r="E65" s="100" t="s">
        <v>146</v>
      </c>
      <c r="F65" s="100" t="s">
        <v>177</v>
      </c>
      <c r="G65" s="33" t="s">
        <v>1797</v>
      </c>
      <c r="H65" s="257" t="s">
        <v>1803</v>
      </c>
      <c r="I65" s="100"/>
      <c r="J65" s="100"/>
      <c r="K65" s="100">
        <v>3</v>
      </c>
      <c r="L65" s="254">
        <v>45566</v>
      </c>
      <c r="M65" s="254">
        <v>45596</v>
      </c>
      <c r="N65" s="33" t="s">
        <v>124</v>
      </c>
      <c r="O65" s="96" t="s">
        <v>125</v>
      </c>
      <c r="P65" s="29" t="s">
        <v>126</v>
      </c>
      <c r="Q65" s="29" t="s">
        <v>178</v>
      </c>
      <c r="R65" s="29" t="s">
        <v>79</v>
      </c>
      <c r="S65" s="33">
        <f t="shared" si="1"/>
        <v>3</v>
      </c>
      <c r="T65" s="274"/>
      <c r="U65" s="274"/>
      <c r="V65" s="35"/>
      <c r="W65" s="35"/>
      <c r="X65" s="40"/>
      <c r="Y65" s="40"/>
      <c r="Z65" s="27"/>
    </row>
    <row r="66" ht="24" spans="1:26">
      <c r="A66" s="33">
        <v>1643</v>
      </c>
      <c r="B66" s="33" t="s">
        <v>117</v>
      </c>
      <c r="C66" s="33" t="s">
        <v>118</v>
      </c>
      <c r="D66" s="100" t="s">
        <v>145</v>
      </c>
      <c r="E66" s="100" t="s">
        <v>146</v>
      </c>
      <c r="F66" s="100" t="s">
        <v>177</v>
      </c>
      <c r="G66" s="33" t="s">
        <v>1797</v>
      </c>
      <c r="H66" s="257" t="s">
        <v>1803</v>
      </c>
      <c r="I66" s="100"/>
      <c r="J66" s="100"/>
      <c r="K66" s="100">
        <v>3</v>
      </c>
      <c r="L66" s="254">
        <v>45597</v>
      </c>
      <c r="M66" s="254">
        <v>45626</v>
      </c>
      <c r="N66" s="33" t="s">
        <v>124</v>
      </c>
      <c r="O66" s="96" t="s">
        <v>125</v>
      </c>
      <c r="P66" s="29" t="s">
        <v>126</v>
      </c>
      <c r="Q66" s="29" t="s">
        <v>178</v>
      </c>
      <c r="R66" s="29" t="s">
        <v>79</v>
      </c>
      <c r="S66" s="33">
        <f t="shared" si="1"/>
        <v>3</v>
      </c>
      <c r="T66" s="274"/>
      <c r="U66" s="274"/>
      <c r="V66" s="35"/>
      <c r="W66" s="35"/>
      <c r="X66" s="40"/>
      <c r="Y66" s="40"/>
      <c r="Z66" s="27"/>
    </row>
    <row r="67" ht="24" spans="1:26">
      <c r="A67" s="33">
        <v>1644</v>
      </c>
      <c r="B67" s="33" t="s">
        <v>117</v>
      </c>
      <c r="C67" s="33" t="s">
        <v>118</v>
      </c>
      <c r="D67" s="100" t="s">
        <v>145</v>
      </c>
      <c r="E67" s="100" t="s">
        <v>146</v>
      </c>
      <c r="F67" s="100" t="s">
        <v>177</v>
      </c>
      <c r="G67" s="33" t="s">
        <v>1797</v>
      </c>
      <c r="H67" s="257" t="s">
        <v>1803</v>
      </c>
      <c r="I67" s="100"/>
      <c r="J67" s="100"/>
      <c r="K67" s="100">
        <v>3</v>
      </c>
      <c r="L67" s="254">
        <v>45627</v>
      </c>
      <c r="M67" s="254">
        <v>45657</v>
      </c>
      <c r="N67" s="33" t="s">
        <v>124</v>
      </c>
      <c r="O67" s="96" t="s">
        <v>125</v>
      </c>
      <c r="P67" s="29" t="s">
        <v>126</v>
      </c>
      <c r="Q67" s="29" t="s">
        <v>178</v>
      </c>
      <c r="R67" s="29" t="s">
        <v>79</v>
      </c>
      <c r="S67" s="33">
        <f t="shared" si="1"/>
        <v>3</v>
      </c>
      <c r="T67" s="274"/>
      <c r="U67" s="274"/>
      <c r="V67" s="35"/>
      <c r="W67" s="35"/>
      <c r="X67" s="40"/>
      <c r="Y67" s="40"/>
      <c r="Z67" s="27"/>
    </row>
    <row r="68" ht="24" spans="1:28">
      <c r="A68" s="33">
        <v>1645</v>
      </c>
      <c r="B68" s="33" t="s">
        <v>117</v>
      </c>
      <c r="C68" s="33" t="s">
        <v>118</v>
      </c>
      <c r="D68" s="100" t="s">
        <v>145</v>
      </c>
      <c r="E68" s="100" t="s">
        <v>146</v>
      </c>
      <c r="F68" s="100" t="s">
        <v>177</v>
      </c>
      <c r="G68" s="33" t="s">
        <v>1797</v>
      </c>
      <c r="H68" s="269" t="s">
        <v>1804</v>
      </c>
      <c r="I68" s="100"/>
      <c r="J68" s="100"/>
      <c r="K68" s="206">
        <v>1</v>
      </c>
      <c r="L68" s="254">
        <v>45352</v>
      </c>
      <c r="M68" s="254">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1797</v>
      </c>
      <c r="H69" s="269" t="s">
        <v>1804</v>
      </c>
      <c r="I69" s="100"/>
      <c r="J69" s="100"/>
      <c r="K69" s="206">
        <v>1</v>
      </c>
      <c r="L69" s="254">
        <v>45444</v>
      </c>
      <c r="M69" s="254">
        <v>45473</v>
      </c>
      <c r="N69" s="33" t="s">
        <v>124</v>
      </c>
      <c r="O69" s="96" t="s">
        <v>125</v>
      </c>
      <c r="P69" s="29" t="s">
        <v>126</v>
      </c>
      <c r="Q69" s="29" t="s">
        <v>178</v>
      </c>
      <c r="R69" s="29" t="s">
        <v>79</v>
      </c>
      <c r="S69" s="33">
        <f t="shared" si="1"/>
        <v>1</v>
      </c>
      <c r="T69" s="274"/>
      <c r="U69" s="274"/>
      <c r="V69" s="35"/>
      <c r="W69" s="35"/>
      <c r="X69" s="40"/>
      <c r="Y69" s="40"/>
      <c r="Z69" s="27"/>
    </row>
    <row r="70" ht="24" spans="1:28">
      <c r="A70" s="33">
        <v>1647</v>
      </c>
      <c r="B70" s="33" t="s">
        <v>117</v>
      </c>
      <c r="C70" s="33" t="s">
        <v>118</v>
      </c>
      <c r="D70" s="100" t="s">
        <v>145</v>
      </c>
      <c r="E70" s="100" t="s">
        <v>146</v>
      </c>
      <c r="F70" s="100" t="s">
        <v>177</v>
      </c>
      <c r="G70" s="33" t="s">
        <v>1797</v>
      </c>
      <c r="H70" s="269" t="s">
        <v>1804</v>
      </c>
      <c r="I70" s="100"/>
      <c r="J70" s="100"/>
      <c r="K70" s="206">
        <v>1</v>
      </c>
      <c r="L70" s="254">
        <v>45536</v>
      </c>
      <c r="M70" s="254">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1797</v>
      </c>
      <c r="H71" s="269" t="s">
        <v>1804</v>
      </c>
      <c r="I71" s="100"/>
      <c r="J71" s="100"/>
      <c r="K71" s="206">
        <v>1</v>
      </c>
      <c r="L71" s="254">
        <v>45627</v>
      </c>
      <c r="M71" s="254">
        <v>45657</v>
      </c>
      <c r="N71" s="33" t="s">
        <v>124</v>
      </c>
      <c r="O71" s="96" t="s">
        <v>125</v>
      </c>
      <c r="P71" s="29" t="s">
        <v>126</v>
      </c>
      <c r="Q71" s="29" t="s">
        <v>178</v>
      </c>
      <c r="R71" s="29" t="s">
        <v>79</v>
      </c>
      <c r="S71" s="33">
        <f t="shared" si="1"/>
        <v>1</v>
      </c>
      <c r="T71" s="274"/>
      <c r="U71" s="274"/>
      <c r="V71" s="35"/>
      <c r="W71" s="35"/>
      <c r="X71" s="40"/>
      <c r="Y71" s="40"/>
      <c r="Z71" s="27"/>
    </row>
    <row r="72" ht="24" spans="1:26">
      <c r="A72" s="33">
        <v>1650</v>
      </c>
      <c r="B72" s="33" t="s">
        <v>117</v>
      </c>
      <c r="C72" s="33" t="s">
        <v>118</v>
      </c>
      <c r="D72" s="100" t="s">
        <v>145</v>
      </c>
      <c r="E72" s="100" t="s">
        <v>146</v>
      </c>
      <c r="F72" s="100" t="s">
        <v>183</v>
      </c>
      <c r="G72" s="33" t="s">
        <v>1797</v>
      </c>
      <c r="H72" s="257" t="s">
        <v>1805</v>
      </c>
      <c r="I72" s="100"/>
      <c r="J72" s="100"/>
      <c r="K72" s="100">
        <v>2</v>
      </c>
      <c r="L72" s="254">
        <v>45292</v>
      </c>
      <c r="M72" s="254">
        <v>45322</v>
      </c>
      <c r="N72" s="33" t="s">
        <v>124</v>
      </c>
      <c r="O72" s="96" t="s">
        <v>125</v>
      </c>
      <c r="P72" s="29" t="s">
        <v>126</v>
      </c>
      <c r="Q72" s="29" t="s">
        <v>178</v>
      </c>
      <c r="R72" s="29" t="s">
        <v>79</v>
      </c>
      <c r="S72" s="33">
        <f t="shared" si="1"/>
        <v>2</v>
      </c>
      <c r="T72" s="274"/>
      <c r="U72" s="274"/>
      <c r="V72" s="35"/>
      <c r="W72" s="35"/>
      <c r="X72" s="40"/>
      <c r="Y72" s="40"/>
      <c r="Z72" s="27"/>
    </row>
    <row r="73" ht="24" spans="1:26">
      <c r="A73" s="33">
        <v>1651</v>
      </c>
      <c r="B73" s="33" t="s">
        <v>117</v>
      </c>
      <c r="C73" s="33" t="s">
        <v>118</v>
      </c>
      <c r="D73" s="100" t="s">
        <v>145</v>
      </c>
      <c r="E73" s="100" t="s">
        <v>146</v>
      </c>
      <c r="F73" s="100" t="s">
        <v>183</v>
      </c>
      <c r="G73" s="33" t="s">
        <v>1797</v>
      </c>
      <c r="H73" s="257" t="s">
        <v>1805</v>
      </c>
      <c r="I73" s="100"/>
      <c r="J73" s="100"/>
      <c r="K73" s="100">
        <v>2</v>
      </c>
      <c r="L73" s="254">
        <v>45323</v>
      </c>
      <c r="M73" s="254">
        <v>45351</v>
      </c>
      <c r="N73" s="33" t="s">
        <v>124</v>
      </c>
      <c r="O73" s="96" t="s">
        <v>125</v>
      </c>
      <c r="P73" s="29" t="s">
        <v>126</v>
      </c>
      <c r="Q73" s="29" t="s">
        <v>178</v>
      </c>
      <c r="R73" s="29" t="s">
        <v>79</v>
      </c>
      <c r="S73" s="33">
        <f t="shared" si="1"/>
        <v>2</v>
      </c>
      <c r="T73" s="274"/>
      <c r="U73" s="274"/>
      <c r="V73" s="35"/>
      <c r="W73" s="35"/>
      <c r="X73" s="40"/>
      <c r="Y73" s="40"/>
      <c r="Z73" s="27"/>
    </row>
    <row r="74" ht="24" spans="1:28">
      <c r="A74" s="33">
        <v>1652</v>
      </c>
      <c r="B74" s="33" t="s">
        <v>117</v>
      </c>
      <c r="C74" s="33" t="s">
        <v>118</v>
      </c>
      <c r="D74" s="100" t="s">
        <v>145</v>
      </c>
      <c r="E74" s="100" t="s">
        <v>146</v>
      </c>
      <c r="F74" s="100" t="s">
        <v>183</v>
      </c>
      <c r="G74" s="33" t="s">
        <v>1797</v>
      </c>
      <c r="H74" s="257" t="s">
        <v>1805</v>
      </c>
      <c r="I74" s="100"/>
      <c r="J74" s="100"/>
      <c r="K74" s="100">
        <v>2</v>
      </c>
      <c r="L74" s="254">
        <v>45352</v>
      </c>
      <c r="M74" s="254">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1797</v>
      </c>
      <c r="H75" s="257" t="s">
        <v>1805</v>
      </c>
      <c r="I75" s="100"/>
      <c r="J75" s="100"/>
      <c r="K75" s="100">
        <v>2</v>
      </c>
      <c r="L75" s="254">
        <v>45383</v>
      </c>
      <c r="M75" s="254">
        <v>45412</v>
      </c>
      <c r="N75" s="33" t="s">
        <v>124</v>
      </c>
      <c r="O75" s="96" t="s">
        <v>125</v>
      </c>
      <c r="P75" s="29" t="s">
        <v>126</v>
      </c>
      <c r="Q75" s="29" t="s">
        <v>178</v>
      </c>
      <c r="R75" s="29" t="s">
        <v>79</v>
      </c>
      <c r="S75" s="33">
        <f t="shared" si="1"/>
        <v>2</v>
      </c>
      <c r="T75" s="274"/>
      <c r="U75" s="274"/>
      <c r="V75" s="35"/>
      <c r="W75" s="35"/>
      <c r="X75" s="40"/>
      <c r="Y75" s="40"/>
      <c r="Z75" s="27"/>
    </row>
    <row r="76" ht="24" spans="1:26">
      <c r="A76" s="33">
        <v>1654</v>
      </c>
      <c r="B76" s="33" t="s">
        <v>117</v>
      </c>
      <c r="C76" s="33" t="s">
        <v>118</v>
      </c>
      <c r="D76" s="100" t="s">
        <v>145</v>
      </c>
      <c r="E76" s="100" t="s">
        <v>146</v>
      </c>
      <c r="F76" s="100" t="s">
        <v>183</v>
      </c>
      <c r="G76" s="33" t="s">
        <v>1797</v>
      </c>
      <c r="H76" s="257" t="s">
        <v>1805</v>
      </c>
      <c r="I76" s="100"/>
      <c r="J76" s="100"/>
      <c r="K76" s="100">
        <v>2</v>
      </c>
      <c r="L76" s="254">
        <v>45413</v>
      </c>
      <c r="M76" s="254">
        <v>45443</v>
      </c>
      <c r="N76" s="33" t="s">
        <v>124</v>
      </c>
      <c r="O76" s="96" t="s">
        <v>125</v>
      </c>
      <c r="P76" s="29" t="s">
        <v>126</v>
      </c>
      <c r="Q76" s="29" t="s">
        <v>178</v>
      </c>
      <c r="R76" s="29" t="s">
        <v>79</v>
      </c>
      <c r="S76" s="33">
        <f t="shared" si="1"/>
        <v>2</v>
      </c>
      <c r="T76" s="274"/>
      <c r="U76" s="274"/>
      <c r="V76" s="35"/>
      <c r="W76" s="35"/>
      <c r="X76" s="40"/>
      <c r="Y76" s="40"/>
      <c r="Z76" s="27"/>
    </row>
    <row r="77" ht="24" spans="1:26">
      <c r="A77" s="33">
        <v>1655</v>
      </c>
      <c r="B77" s="33" t="s">
        <v>117</v>
      </c>
      <c r="C77" s="33" t="s">
        <v>118</v>
      </c>
      <c r="D77" s="100" t="s">
        <v>145</v>
      </c>
      <c r="E77" s="100" t="s">
        <v>146</v>
      </c>
      <c r="F77" s="100" t="s">
        <v>183</v>
      </c>
      <c r="G77" s="33" t="s">
        <v>1797</v>
      </c>
      <c r="H77" s="257" t="s">
        <v>1805</v>
      </c>
      <c r="I77" s="100"/>
      <c r="J77" s="100"/>
      <c r="K77" s="100">
        <v>2</v>
      </c>
      <c r="L77" s="254">
        <v>45444</v>
      </c>
      <c r="M77" s="254">
        <v>45473</v>
      </c>
      <c r="N77" s="33" t="s">
        <v>124</v>
      </c>
      <c r="O77" s="96" t="s">
        <v>125</v>
      </c>
      <c r="P77" s="29" t="s">
        <v>126</v>
      </c>
      <c r="Q77" s="29" t="s">
        <v>178</v>
      </c>
      <c r="R77" s="29" t="s">
        <v>79</v>
      </c>
      <c r="S77" s="33">
        <f t="shared" si="1"/>
        <v>2</v>
      </c>
      <c r="T77" s="274"/>
      <c r="U77" s="274"/>
      <c r="V77" s="35"/>
      <c r="W77" s="35"/>
      <c r="X77" s="40"/>
      <c r="Y77" s="40"/>
      <c r="Z77" s="27"/>
    </row>
    <row r="78" ht="24" spans="1:26">
      <c r="A78" s="33">
        <v>1656</v>
      </c>
      <c r="B78" s="33" t="s">
        <v>117</v>
      </c>
      <c r="C78" s="33" t="s">
        <v>118</v>
      </c>
      <c r="D78" s="100" t="s">
        <v>145</v>
      </c>
      <c r="E78" s="100" t="s">
        <v>146</v>
      </c>
      <c r="F78" s="100" t="s">
        <v>183</v>
      </c>
      <c r="G78" s="33" t="s">
        <v>1797</v>
      </c>
      <c r="H78" s="257" t="s">
        <v>1805</v>
      </c>
      <c r="I78" s="100"/>
      <c r="J78" s="100"/>
      <c r="K78" s="100">
        <v>2</v>
      </c>
      <c r="L78" s="254">
        <v>45474</v>
      </c>
      <c r="M78" s="254">
        <v>45504</v>
      </c>
      <c r="N78" s="33" t="s">
        <v>124</v>
      </c>
      <c r="O78" s="96" t="s">
        <v>125</v>
      </c>
      <c r="P78" s="29" t="s">
        <v>126</v>
      </c>
      <c r="Q78" s="29" t="s">
        <v>178</v>
      </c>
      <c r="R78" s="29" t="s">
        <v>79</v>
      </c>
      <c r="S78" s="33">
        <f t="shared" si="1"/>
        <v>2</v>
      </c>
      <c r="T78" s="274"/>
      <c r="U78" s="274"/>
      <c r="V78" s="35"/>
      <c r="W78" s="35"/>
      <c r="X78" s="40"/>
      <c r="Y78" s="40"/>
      <c r="Z78" s="27"/>
    </row>
    <row r="79" ht="24" spans="1:26">
      <c r="A79" s="33">
        <v>1657</v>
      </c>
      <c r="B79" s="33" t="s">
        <v>117</v>
      </c>
      <c r="C79" s="33" t="s">
        <v>118</v>
      </c>
      <c r="D79" s="100" t="s">
        <v>145</v>
      </c>
      <c r="E79" s="100" t="s">
        <v>146</v>
      </c>
      <c r="F79" s="100" t="s">
        <v>183</v>
      </c>
      <c r="G79" s="33" t="s">
        <v>1797</v>
      </c>
      <c r="H79" s="257" t="s">
        <v>1805</v>
      </c>
      <c r="I79" s="100"/>
      <c r="J79" s="100"/>
      <c r="K79" s="100">
        <v>2</v>
      </c>
      <c r="L79" s="254">
        <v>45505</v>
      </c>
      <c r="M79" s="254">
        <v>45535</v>
      </c>
      <c r="N79" s="33" t="s">
        <v>124</v>
      </c>
      <c r="O79" s="96" t="s">
        <v>125</v>
      </c>
      <c r="P79" s="29" t="s">
        <v>126</v>
      </c>
      <c r="Q79" s="29" t="s">
        <v>178</v>
      </c>
      <c r="R79" s="29" t="s">
        <v>79</v>
      </c>
      <c r="S79" s="33">
        <f t="shared" si="1"/>
        <v>2</v>
      </c>
      <c r="T79" s="274"/>
      <c r="U79" s="274"/>
      <c r="V79" s="35"/>
      <c r="W79" s="35"/>
      <c r="X79" s="40"/>
      <c r="Y79" s="40"/>
      <c r="Z79" s="27"/>
    </row>
    <row r="80" ht="24" spans="1:28">
      <c r="A80" s="33">
        <v>1658</v>
      </c>
      <c r="B80" s="33" t="s">
        <v>117</v>
      </c>
      <c r="C80" s="33" t="s">
        <v>118</v>
      </c>
      <c r="D80" s="100" t="s">
        <v>145</v>
      </c>
      <c r="E80" s="100" t="s">
        <v>146</v>
      </c>
      <c r="F80" s="100" t="s">
        <v>183</v>
      </c>
      <c r="G80" s="33" t="s">
        <v>1797</v>
      </c>
      <c r="H80" s="257" t="s">
        <v>1805</v>
      </c>
      <c r="I80" s="100"/>
      <c r="J80" s="100"/>
      <c r="K80" s="100">
        <v>2</v>
      </c>
      <c r="L80" s="254">
        <v>45536</v>
      </c>
      <c r="M80" s="254">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1797</v>
      </c>
      <c r="H81" s="257" t="s">
        <v>1805</v>
      </c>
      <c r="I81" s="100"/>
      <c r="J81" s="100"/>
      <c r="K81" s="100">
        <v>2</v>
      </c>
      <c r="L81" s="254">
        <v>45566</v>
      </c>
      <c r="M81" s="254">
        <v>45596</v>
      </c>
      <c r="N81" s="33" t="s">
        <v>124</v>
      </c>
      <c r="O81" s="96" t="s">
        <v>125</v>
      </c>
      <c r="P81" s="29" t="s">
        <v>126</v>
      </c>
      <c r="Q81" s="29" t="s">
        <v>178</v>
      </c>
      <c r="R81" s="29" t="s">
        <v>79</v>
      </c>
      <c r="S81" s="33">
        <f t="shared" si="1"/>
        <v>2</v>
      </c>
      <c r="T81" s="269"/>
      <c r="U81" s="269"/>
      <c r="V81" s="269"/>
      <c r="W81" s="269"/>
      <c r="X81" s="269"/>
      <c r="Y81" s="269"/>
      <c r="Z81" s="269"/>
    </row>
    <row r="82" ht="24" spans="1:26">
      <c r="A82" s="33">
        <v>1660</v>
      </c>
      <c r="B82" s="33" t="s">
        <v>117</v>
      </c>
      <c r="C82" s="33" t="s">
        <v>118</v>
      </c>
      <c r="D82" s="100" t="s">
        <v>145</v>
      </c>
      <c r="E82" s="100" t="s">
        <v>146</v>
      </c>
      <c r="F82" s="100" t="s">
        <v>183</v>
      </c>
      <c r="G82" s="33" t="s">
        <v>1797</v>
      </c>
      <c r="H82" s="257" t="s">
        <v>1805</v>
      </c>
      <c r="I82" s="100"/>
      <c r="J82" s="100"/>
      <c r="K82" s="100">
        <v>2</v>
      </c>
      <c r="L82" s="254">
        <v>45597</v>
      </c>
      <c r="M82" s="254">
        <v>45626</v>
      </c>
      <c r="N82" s="33" t="s">
        <v>124</v>
      </c>
      <c r="O82" s="96" t="s">
        <v>125</v>
      </c>
      <c r="P82" s="29" t="s">
        <v>126</v>
      </c>
      <c r="Q82" s="29" t="s">
        <v>178</v>
      </c>
      <c r="R82" s="29" t="s">
        <v>79</v>
      </c>
      <c r="S82" s="33">
        <f t="shared" si="1"/>
        <v>2</v>
      </c>
      <c r="T82" s="269"/>
      <c r="U82" s="269"/>
      <c r="V82" s="269"/>
      <c r="W82" s="269"/>
      <c r="X82" s="269"/>
      <c r="Y82" s="269"/>
      <c r="Z82" s="269"/>
    </row>
    <row r="83" ht="24" spans="1:26">
      <c r="A83" s="33">
        <v>1661</v>
      </c>
      <c r="B83" s="33" t="s">
        <v>117</v>
      </c>
      <c r="C83" s="33" t="s">
        <v>118</v>
      </c>
      <c r="D83" s="100" t="s">
        <v>145</v>
      </c>
      <c r="E83" s="100" t="s">
        <v>146</v>
      </c>
      <c r="F83" s="100" t="s">
        <v>183</v>
      </c>
      <c r="G83" s="33" t="s">
        <v>1797</v>
      </c>
      <c r="H83" s="257" t="s">
        <v>1805</v>
      </c>
      <c r="I83" s="100"/>
      <c r="J83" s="100"/>
      <c r="K83" s="100">
        <v>2</v>
      </c>
      <c r="L83" s="254">
        <v>45627</v>
      </c>
      <c r="M83" s="254">
        <v>45657</v>
      </c>
      <c r="N83" s="33" t="s">
        <v>124</v>
      </c>
      <c r="O83" s="96" t="s">
        <v>125</v>
      </c>
      <c r="P83" s="29" t="s">
        <v>126</v>
      </c>
      <c r="Q83" s="29" t="s">
        <v>178</v>
      </c>
      <c r="R83" s="29" t="s">
        <v>79</v>
      </c>
      <c r="S83" s="33">
        <f t="shared" si="1"/>
        <v>2</v>
      </c>
      <c r="T83" s="269"/>
      <c r="U83" s="269"/>
      <c r="V83" s="269"/>
      <c r="W83" s="269"/>
      <c r="X83" s="269"/>
      <c r="Y83" s="269"/>
      <c r="Z83" s="269"/>
    </row>
    <row r="84" ht="24" spans="1:28">
      <c r="A84" s="33">
        <v>1662</v>
      </c>
      <c r="B84" s="33" t="s">
        <v>117</v>
      </c>
      <c r="C84" s="33" t="s">
        <v>118</v>
      </c>
      <c r="D84" s="100" t="s">
        <v>145</v>
      </c>
      <c r="E84" s="100" t="s">
        <v>146</v>
      </c>
      <c r="F84" s="100" t="s">
        <v>183</v>
      </c>
      <c r="G84" s="33" t="s">
        <v>1797</v>
      </c>
      <c r="H84" s="270" t="s">
        <v>1806</v>
      </c>
      <c r="I84" s="206"/>
      <c r="J84" s="206"/>
      <c r="K84" s="206">
        <v>1</v>
      </c>
      <c r="L84" s="254">
        <v>45352</v>
      </c>
      <c r="M84" s="254">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1797</v>
      </c>
      <c r="H85" s="270" t="s">
        <v>1806</v>
      </c>
      <c r="I85" s="206"/>
      <c r="J85" s="206"/>
      <c r="K85" s="206">
        <v>1</v>
      </c>
      <c r="L85" s="254">
        <v>45444</v>
      </c>
      <c r="M85" s="254">
        <v>45473</v>
      </c>
      <c r="N85" s="33" t="s">
        <v>124</v>
      </c>
      <c r="O85" s="96" t="s">
        <v>125</v>
      </c>
      <c r="P85" s="29" t="s">
        <v>126</v>
      </c>
      <c r="Q85" s="29" t="s">
        <v>178</v>
      </c>
      <c r="R85" s="29" t="s">
        <v>79</v>
      </c>
      <c r="S85" s="33">
        <f t="shared" si="1"/>
        <v>1</v>
      </c>
      <c r="T85" s="274"/>
      <c r="U85" s="274"/>
      <c r="V85" s="35"/>
      <c r="W85" s="35"/>
      <c r="X85" s="40"/>
      <c r="Y85" s="40"/>
      <c r="Z85" s="27"/>
    </row>
    <row r="86" ht="24" spans="1:28">
      <c r="A86" s="33">
        <v>1664</v>
      </c>
      <c r="B86" s="33" t="s">
        <v>117</v>
      </c>
      <c r="C86" s="33" t="s">
        <v>118</v>
      </c>
      <c r="D86" s="100" t="s">
        <v>145</v>
      </c>
      <c r="E86" s="100" t="s">
        <v>146</v>
      </c>
      <c r="F86" s="100" t="s">
        <v>183</v>
      </c>
      <c r="G86" s="33" t="s">
        <v>1797</v>
      </c>
      <c r="H86" s="270" t="s">
        <v>1806</v>
      </c>
      <c r="I86" s="206"/>
      <c r="J86" s="206"/>
      <c r="K86" s="206">
        <v>1</v>
      </c>
      <c r="L86" s="254">
        <v>45536</v>
      </c>
      <c r="M86" s="254">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1797</v>
      </c>
      <c r="H87" s="270" t="s">
        <v>1806</v>
      </c>
      <c r="I87" s="206"/>
      <c r="J87" s="206"/>
      <c r="K87" s="206">
        <v>1</v>
      </c>
      <c r="L87" s="254">
        <v>45627</v>
      </c>
      <c r="M87" s="254">
        <v>45656</v>
      </c>
      <c r="N87" s="33" t="s">
        <v>124</v>
      </c>
      <c r="O87" s="96" t="s">
        <v>125</v>
      </c>
      <c r="P87" s="29" t="s">
        <v>126</v>
      </c>
      <c r="Q87" s="29" t="s">
        <v>178</v>
      </c>
      <c r="R87" s="29" t="s">
        <v>79</v>
      </c>
      <c r="S87" s="33">
        <f t="shared" si="1"/>
        <v>1</v>
      </c>
      <c r="T87" s="274"/>
      <c r="U87" s="274"/>
      <c r="V87" s="35"/>
      <c r="W87" s="35"/>
      <c r="X87" s="40"/>
      <c r="Y87" s="40"/>
      <c r="Z87" s="27"/>
    </row>
    <row r="88" ht="24" spans="1:26">
      <c r="A88" s="33">
        <v>1668</v>
      </c>
      <c r="B88" s="33" t="s">
        <v>117</v>
      </c>
      <c r="C88" s="33" t="s">
        <v>118</v>
      </c>
      <c r="D88" s="100" t="s">
        <v>145</v>
      </c>
      <c r="E88" s="100" t="s">
        <v>146</v>
      </c>
      <c r="F88" s="100" t="s">
        <v>188</v>
      </c>
      <c r="G88" s="33" t="s">
        <v>1797</v>
      </c>
      <c r="H88" s="257" t="s">
        <v>1805</v>
      </c>
      <c r="I88" s="100"/>
      <c r="J88" s="100"/>
      <c r="K88" s="100">
        <v>3</v>
      </c>
      <c r="L88" s="254">
        <v>45292</v>
      </c>
      <c r="M88" s="254">
        <v>45322</v>
      </c>
      <c r="N88" s="33" t="s">
        <v>124</v>
      </c>
      <c r="O88" s="96" t="s">
        <v>125</v>
      </c>
      <c r="P88" s="29" t="s">
        <v>126</v>
      </c>
      <c r="Q88" s="29" t="s">
        <v>172</v>
      </c>
      <c r="R88" s="29" t="s">
        <v>79</v>
      </c>
      <c r="S88" s="33">
        <f t="shared" si="1"/>
        <v>3</v>
      </c>
      <c r="T88" s="274"/>
      <c r="U88" s="274"/>
      <c r="V88" s="35"/>
      <c r="W88" s="35"/>
      <c r="X88" s="40"/>
      <c r="Y88" s="40"/>
      <c r="Z88" s="27"/>
    </row>
    <row r="89" ht="24" spans="1:26">
      <c r="A89" s="33">
        <v>1669</v>
      </c>
      <c r="B89" s="33" t="s">
        <v>117</v>
      </c>
      <c r="C89" s="33" t="s">
        <v>118</v>
      </c>
      <c r="D89" s="100" t="s">
        <v>145</v>
      </c>
      <c r="E89" s="100" t="s">
        <v>146</v>
      </c>
      <c r="F89" s="100" t="s">
        <v>188</v>
      </c>
      <c r="G89" s="33" t="s">
        <v>1797</v>
      </c>
      <c r="H89" s="257" t="s">
        <v>1805</v>
      </c>
      <c r="I89" s="100"/>
      <c r="J89" s="100"/>
      <c r="K89" s="100">
        <v>3</v>
      </c>
      <c r="L89" s="254">
        <v>45323</v>
      </c>
      <c r="M89" s="254">
        <v>45351</v>
      </c>
      <c r="N89" s="33" t="s">
        <v>124</v>
      </c>
      <c r="O89" s="96" t="s">
        <v>125</v>
      </c>
      <c r="P89" s="29" t="s">
        <v>126</v>
      </c>
      <c r="Q89" s="29" t="s">
        <v>172</v>
      </c>
      <c r="R89" s="29" t="s">
        <v>79</v>
      </c>
      <c r="S89" s="33">
        <f t="shared" si="1"/>
        <v>3</v>
      </c>
      <c r="T89" s="274"/>
      <c r="U89" s="274"/>
      <c r="V89" s="35"/>
      <c r="W89" s="35"/>
      <c r="X89" s="40"/>
      <c r="Y89" s="40"/>
      <c r="Z89" s="27"/>
    </row>
    <row r="90" ht="24" spans="1:28">
      <c r="A90" s="33">
        <v>1670</v>
      </c>
      <c r="B90" s="33" t="s">
        <v>117</v>
      </c>
      <c r="C90" s="33" t="s">
        <v>118</v>
      </c>
      <c r="D90" s="100" t="s">
        <v>145</v>
      </c>
      <c r="E90" s="100" t="s">
        <v>146</v>
      </c>
      <c r="F90" s="100" t="s">
        <v>188</v>
      </c>
      <c r="G90" s="33" t="s">
        <v>1797</v>
      </c>
      <c r="H90" s="257" t="s">
        <v>1805</v>
      </c>
      <c r="I90" s="100"/>
      <c r="J90" s="100"/>
      <c r="K90" s="100">
        <v>3</v>
      </c>
      <c r="L90" s="254">
        <v>45352</v>
      </c>
      <c r="M90" s="254">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1797</v>
      </c>
      <c r="H91" s="257" t="s">
        <v>1805</v>
      </c>
      <c r="I91" s="100"/>
      <c r="J91" s="100"/>
      <c r="K91" s="100">
        <v>3</v>
      </c>
      <c r="L91" s="254">
        <v>45383</v>
      </c>
      <c r="M91" s="254">
        <v>45412</v>
      </c>
      <c r="N91" s="33" t="s">
        <v>124</v>
      </c>
      <c r="O91" s="96" t="s">
        <v>125</v>
      </c>
      <c r="P91" s="29" t="s">
        <v>126</v>
      </c>
      <c r="Q91" s="29" t="s">
        <v>172</v>
      </c>
      <c r="R91" s="29" t="s">
        <v>79</v>
      </c>
      <c r="S91" s="33">
        <f t="shared" si="1"/>
        <v>3</v>
      </c>
      <c r="T91" s="274"/>
      <c r="U91" s="274"/>
      <c r="V91" s="35"/>
      <c r="W91" s="35"/>
      <c r="X91" s="40"/>
      <c r="Y91" s="40"/>
      <c r="Z91" s="27"/>
    </row>
    <row r="92" ht="24" spans="1:26">
      <c r="A92" s="33">
        <v>1672</v>
      </c>
      <c r="B92" s="33" t="s">
        <v>117</v>
      </c>
      <c r="C92" s="33" t="s">
        <v>118</v>
      </c>
      <c r="D92" s="100" t="s">
        <v>145</v>
      </c>
      <c r="E92" s="100" t="s">
        <v>146</v>
      </c>
      <c r="F92" s="100" t="s">
        <v>188</v>
      </c>
      <c r="G92" s="33" t="s">
        <v>1797</v>
      </c>
      <c r="H92" s="257" t="s">
        <v>1805</v>
      </c>
      <c r="I92" s="100"/>
      <c r="J92" s="100"/>
      <c r="K92" s="100">
        <v>3</v>
      </c>
      <c r="L92" s="254">
        <v>45413</v>
      </c>
      <c r="M92" s="254">
        <v>45443</v>
      </c>
      <c r="N92" s="33" t="s">
        <v>124</v>
      </c>
      <c r="O92" s="96" t="s">
        <v>125</v>
      </c>
      <c r="P92" s="29" t="s">
        <v>126</v>
      </c>
      <c r="Q92" s="29" t="s">
        <v>172</v>
      </c>
      <c r="R92" s="29" t="s">
        <v>79</v>
      </c>
      <c r="S92" s="33">
        <f t="shared" si="1"/>
        <v>3</v>
      </c>
      <c r="T92" s="274"/>
      <c r="U92" s="274"/>
      <c r="V92" s="35"/>
      <c r="W92" s="35"/>
      <c r="X92" s="40"/>
      <c r="Y92" s="40"/>
      <c r="Z92" s="27"/>
    </row>
    <row r="93" ht="24" spans="1:26">
      <c r="A93" s="33">
        <v>1673</v>
      </c>
      <c r="B93" s="33" t="s">
        <v>117</v>
      </c>
      <c r="C93" s="33" t="s">
        <v>118</v>
      </c>
      <c r="D93" s="100" t="s">
        <v>145</v>
      </c>
      <c r="E93" s="100" t="s">
        <v>146</v>
      </c>
      <c r="F93" s="100" t="s">
        <v>188</v>
      </c>
      <c r="G93" s="33" t="s">
        <v>1797</v>
      </c>
      <c r="H93" s="257" t="s">
        <v>1805</v>
      </c>
      <c r="I93" s="100"/>
      <c r="J93" s="100"/>
      <c r="K93" s="100">
        <v>3</v>
      </c>
      <c r="L93" s="254">
        <v>45444</v>
      </c>
      <c r="M93" s="254">
        <v>45473</v>
      </c>
      <c r="N93" s="33" t="s">
        <v>124</v>
      </c>
      <c r="O93" s="96" t="s">
        <v>125</v>
      </c>
      <c r="P93" s="29" t="s">
        <v>126</v>
      </c>
      <c r="Q93" s="29" t="s">
        <v>172</v>
      </c>
      <c r="R93" s="29" t="s">
        <v>79</v>
      </c>
      <c r="S93" s="33">
        <f t="shared" si="1"/>
        <v>3</v>
      </c>
      <c r="T93" s="274"/>
      <c r="U93" s="274"/>
      <c r="V93" s="35"/>
      <c r="W93" s="35"/>
      <c r="X93" s="40"/>
      <c r="Y93" s="40"/>
      <c r="Z93" s="27"/>
    </row>
    <row r="94" ht="24" spans="1:26">
      <c r="A94" s="33">
        <v>1674</v>
      </c>
      <c r="B94" s="33" t="s">
        <v>117</v>
      </c>
      <c r="C94" s="33" t="s">
        <v>118</v>
      </c>
      <c r="D94" s="100" t="s">
        <v>145</v>
      </c>
      <c r="E94" s="100" t="s">
        <v>146</v>
      </c>
      <c r="F94" s="100" t="s">
        <v>188</v>
      </c>
      <c r="G94" s="33" t="s">
        <v>1797</v>
      </c>
      <c r="H94" s="257" t="s">
        <v>1805</v>
      </c>
      <c r="I94" s="100"/>
      <c r="J94" s="100"/>
      <c r="K94" s="100">
        <v>3</v>
      </c>
      <c r="L94" s="254">
        <v>45474</v>
      </c>
      <c r="M94" s="254">
        <v>45504</v>
      </c>
      <c r="N94" s="33" t="s">
        <v>124</v>
      </c>
      <c r="O94" s="96" t="s">
        <v>125</v>
      </c>
      <c r="P94" s="29" t="s">
        <v>126</v>
      </c>
      <c r="Q94" s="29" t="s">
        <v>172</v>
      </c>
      <c r="R94" s="29" t="s">
        <v>79</v>
      </c>
      <c r="S94" s="33">
        <f t="shared" si="1"/>
        <v>3</v>
      </c>
      <c r="T94" s="274"/>
      <c r="U94" s="274"/>
      <c r="V94" s="35"/>
      <c r="W94" s="35"/>
      <c r="X94" s="40"/>
      <c r="Y94" s="40"/>
      <c r="Z94" s="27"/>
    </row>
    <row r="95" ht="24" spans="1:26">
      <c r="A95" s="33">
        <v>1675</v>
      </c>
      <c r="B95" s="33" t="s">
        <v>117</v>
      </c>
      <c r="C95" s="33" t="s">
        <v>118</v>
      </c>
      <c r="D95" s="100" t="s">
        <v>145</v>
      </c>
      <c r="E95" s="100" t="s">
        <v>146</v>
      </c>
      <c r="F95" s="100" t="s">
        <v>188</v>
      </c>
      <c r="G95" s="33" t="s">
        <v>1797</v>
      </c>
      <c r="H95" s="257" t="s">
        <v>1805</v>
      </c>
      <c r="I95" s="100"/>
      <c r="J95" s="100"/>
      <c r="K95" s="100">
        <v>3</v>
      </c>
      <c r="L95" s="254">
        <v>45505</v>
      </c>
      <c r="M95" s="254">
        <v>45535</v>
      </c>
      <c r="N95" s="33" t="s">
        <v>124</v>
      </c>
      <c r="O95" s="96" t="s">
        <v>125</v>
      </c>
      <c r="P95" s="29" t="s">
        <v>126</v>
      </c>
      <c r="Q95" s="29" t="s">
        <v>172</v>
      </c>
      <c r="R95" s="29" t="s">
        <v>79</v>
      </c>
      <c r="S95" s="33">
        <f t="shared" si="1"/>
        <v>3</v>
      </c>
      <c r="T95" s="274"/>
      <c r="U95" s="274"/>
      <c r="V95" s="35"/>
      <c r="W95" s="35"/>
      <c r="X95" s="40"/>
      <c r="Y95" s="40"/>
      <c r="Z95" s="27"/>
    </row>
    <row r="96" ht="24" spans="1:28">
      <c r="A96" s="33">
        <v>1676</v>
      </c>
      <c r="B96" s="33" t="s">
        <v>117</v>
      </c>
      <c r="C96" s="33" t="s">
        <v>118</v>
      </c>
      <c r="D96" s="100" t="s">
        <v>145</v>
      </c>
      <c r="E96" s="100" t="s">
        <v>146</v>
      </c>
      <c r="F96" s="100" t="s">
        <v>188</v>
      </c>
      <c r="G96" s="33" t="s">
        <v>1797</v>
      </c>
      <c r="H96" s="257" t="s">
        <v>1805</v>
      </c>
      <c r="I96" s="100"/>
      <c r="J96" s="100"/>
      <c r="K96" s="100">
        <v>3</v>
      </c>
      <c r="L96" s="254">
        <v>45536</v>
      </c>
      <c r="M96" s="254">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1797</v>
      </c>
      <c r="H97" s="257" t="s">
        <v>1805</v>
      </c>
      <c r="I97" s="100"/>
      <c r="J97" s="100"/>
      <c r="K97" s="100">
        <v>3</v>
      </c>
      <c r="L97" s="254">
        <v>45566</v>
      </c>
      <c r="M97" s="254">
        <v>45596</v>
      </c>
      <c r="N97" s="33" t="s">
        <v>124</v>
      </c>
      <c r="O97" s="96" t="s">
        <v>125</v>
      </c>
      <c r="P97" s="29" t="s">
        <v>126</v>
      </c>
      <c r="Q97" s="29" t="s">
        <v>172</v>
      </c>
      <c r="R97" s="29" t="s">
        <v>79</v>
      </c>
      <c r="S97" s="33">
        <f t="shared" si="1"/>
        <v>3</v>
      </c>
      <c r="T97" s="269"/>
      <c r="U97" s="269"/>
      <c r="V97" s="269"/>
      <c r="W97" s="269"/>
      <c r="X97" s="269"/>
      <c r="Y97" s="269"/>
      <c r="Z97" s="269"/>
    </row>
    <row r="98" ht="24" spans="1:26">
      <c r="A98" s="33">
        <v>1678</v>
      </c>
      <c r="B98" s="33" t="s">
        <v>117</v>
      </c>
      <c r="C98" s="33" t="s">
        <v>118</v>
      </c>
      <c r="D98" s="100" t="s">
        <v>145</v>
      </c>
      <c r="E98" s="100" t="s">
        <v>146</v>
      </c>
      <c r="F98" s="100" t="s">
        <v>188</v>
      </c>
      <c r="G98" s="33" t="s">
        <v>1797</v>
      </c>
      <c r="H98" s="257" t="s">
        <v>1805</v>
      </c>
      <c r="I98" s="100"/>
      <c r="J98" s="100"/>
      <c r="K98" s="100">
        <v>3</v>
      </c>
      <c r="L98" s="254">
        <v>45597</v>
      </c>
      <c r="M98" s="254">
        <v>45626</v>
      </c>
      <c r="N98" s="33" t="s">
        <v>124</v>
      </c>
      <c r="O98" s="96" t="s">
        <v>125</v>
      </c>
      <c r="P98" s="29" t="s">
        <v>126</v>
      </c>
      <c r="Q98" s="29" t="s">
        <v>172</v>
      </c>
      <c r="R98" s="29" t="s">
        <v>79</v>
      </c>
      <c r="S98" s="33">
        <f t="shared" si="1"/>
        <v>3</v>
      </c>
      <c r="T98" s="269"/>
      <c r="U98" s="269"/>
      <c r="V98" s="269"/>
      <c r="W98" s="269"/>
      <c r="X98" s="269"/>
      <c r="Y98" s="269"/>
      <c r="Z98" s="269"/>
    </row>
    <row r="99" ht="24" spans="1:26">
      <c r="A99" s="33">
        <v>1679</v>
      </c>
      <c r="B99" s="33" t="s">
        <v>117</v>
      </c>
      <c r="C99" s="33" t="s">
        <v>118</v>
      </c>
      <c r="D99" s="100" t="s">
        <v>145</v>
      </c>
      <c r="E99" s="100" t="s">
        <v>146</v>
      </c>
      <c r="F99" s="100" t="s">
        <v>188</v>
      </c>
      <c r="G99" s="33" t="s">
        <v>1797</v>
      </c>
      <c r="H99" s="257" t="s">
        <v>1805</v>
      </c>
      <c r="I99" s="100"/>
      <c r="J99" s="100"/>
      <c r="K99" s="100">
        <v>3</v>
      </c>
      <c r="L99" s="254">
        <v>45627</v>
      </c>
      <c r="M99" s="254">
        <v>45657</v>
      </c>
      <c r="N99" s="33" t="s">
        <v>124</v>
      </c>
      <c r="O99" s="96" t="s">
        <v>125</v>
      </c>
      <c r="P99" s="29" t="s">
        <v>126</v>
      </c>
      <c r="Q99" s="29" t="s">
        <v>172</v>
      </c>
      <c r="R99" s="29" t="s">
        <v>79</v>
      </c>
      <c r="S99" s="33">
        <f t="shared" si="1"/>
        <v>3</v>
      </c>
      <c r="T99" s="269"/>
      <c r="U99" s="269"/>
      <c r="V99" s="269"/>
      <c r="W99" s="269"/>
      <c r="X99" s="269"/>
      <c r="Y99" s="269"/>
      <c r="Z99" s="269"/>
    </row>
    <row r="100" ht="24" spans="1:26">
      <c r="A100" s="33">
        <v>1688</v>
      </c>
      <c r="B100" s="33" t="s">
        <v>117</v>
      </c>
      <c r="C100" s="33" t="s">
        <v>118</v>
      </c>
      <c r="D100" s="100" t="s">
        <v>145</v>
      </c>
      <c r="E100" s="100" t="s">
        <v>146</v>
      </c>
      <c r="F100" s="100" t="s">
        <v>192</v>
      </c>
      <c r="G100" s="33" t="s">
        <v>1797</v>
      </c>
      <c r="H100" s="255" t="s">
        <v>1807</v>
      </c>
      <c r="I100" s="100"/>
      <c r="J100" s="100"/>
      <c r="K100" s="100">
        <v>6</v>
      </c>
      <c r="L100" s="254">
        <v>45292</v>
      </c>
      <c r="M100" s="254">
        <v>45322</v>
      </c>
      <c r="N100" s="33" t="s">
        <v>124</v>
      </c>
      <c r="O100" s="96" t="s">
        <v>125</v>
      </c>
      <c r="P100" s="29" t="s">
        <v>126</v>
      </c>
      <c r="Q100" s="29" t="s">
        <v>172</v>
      </c>
      <c r="R100" s="29" t="s">
        <v>79</v>
      </c>
      <c r="S100" s="33">
        <f t="shared" ref="S100:S163" si="2">SUM(I100:K100)</f>
        <v>6</v>
      </c>
      <c r="T100" s="274"/>
      <c r="U100" s="274"/>
      <c r="V100" s="35"/>
      <c r="W100" s="35"/>
      <c r="X100" s="40"/>
      <c r="Y100" s="40"/>
      <c r="Z100" s="27"/>
    </row>
    <row r="101" ht="24" spans="1:26">
      <c r="A101" s="33">
        <v>1689</v>
      </c>
      <c r="B101" s="33" t="s">
        <v>117</v>
      </c>
      <c r="C101" s="33" t="s">
        <v>118</v>
      </c>
      <c r="D101" s="100" t="s">
        <v>145</v>
      </c>
      <c r="E101" s="100" t="s">
        <v>146</v>
      </c>
      <c r="F101" s="100" t="s">
        <v>192</v>
      </c>
      <c r="G101" s="33" t="s">
        <v>1797</v>
      </c>
      <c r="H101" s="255" t="s">
        <v>1807</v>
      </c>
      <c r="I101" s="100"/>
      <c r="J101" s="100"/>
      <c r="K101" s="100">
        <v>6</v>
      </c>
      <c r="L101" s="254">
        <v>45323</v>
      </c>
      <c r="M101" s="254">
        <v>45351</v>
      </c>
      <c r="N101" s="33" t="s">
        <v>124</v>
      </c>
      <c r="O101" s="96" t="s">
        <v>125</v>
      </c>
      <c r="P101" s="29" t="s">
        <v>126</v>
      </c>
      <c r="Q101" s="29" t="s">
        <v>172</v>
      </c>
      <c r="R101" s="29" t="s">
        <v>79</v>
      </c>
      <c r="S101" s="33">
        <f t="shared" si="2"/>
        <v>6</v>
      </c>
      <c r="T101" s="274"/>
      <c r="U101" s="274"/>
      <c r="V101" s="35"/>
      <c r="W101" s="35"/>
      <c r="X101" s="40"/>
      <c r="Y101" s="40"/>
      <c r="Z101" s="27"/>
    </row>
    <row r="102" ht="24" spans="1:28">
      <c r="A102" s="33">
        <v>1690</v>
      </c>
      <c r="B102" s="33" t="s">
        <v>117</v>
      </c>
      <c r="C102" s="33" t="s">
        <v>118</v>
      </c>
      <c r="D102" s="100" t="s">
        <v>145</v>
      </c>
      <c r="E102" s="100" t="s">
        <v>146</v>
      </c>
      <c r="F102" s="100" t="s">
        <v>192</v>
      </c>
      <c r="G102" s="33" t="s">
        <v>1797</v>
      </c>
      <c r="H102" s="255" t="s">
        <v>1807</v>
      </c>
      <c r="I102" s="100"/>
      <c r="J102" s="100"/>
      <c r="K102" s="100">
        <v>6</v>
      </c>
      <c r="L102" s="254">
        <v>45352</v>
      </c>
      <c r="M102" s="254">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192</v>
      </c>
      <c r="G103" s="33" t="s">
        <v>1797</v>
      </c>
      <c r="H103" s="255" t="s">
        <v>1807</v>
      </c>
      <c r="I103" s="100"/>
      <c r="J103" s="100"/>
      <c r="K103" s="100">
        <v>6</v>
      </c>
      <c r="L103" s="254">
        <v>45383</v>
      </c>
      <c r="M103" s="254">
        <v>45412</v>
      </c>
      <c r="N103" s="33" t="s">
        <v>124</v>
      </c>
      <c r="O103" s="96" t="s">
        <v>125</v>
      </c>
      <c r="P103" s="29" t="s">
        <v>126</v>
      </c>
      <c r="Q103" s="29" t="s">
        <v>172</v>
      </c>
      <c r="R103" s="29" t="s">
        <v>79</v>
      </c>
      <c r="S103" s="33">
        <f t="shared" si="2"/>
        <v>6</v>
      </c>
      <c r="T103" s="274"/>
      <c r="U103" s="274"/>
      <c r="V103" s="35"/>
      <c r="W103" s="35"/>
      <c r="X103" s="40"/>
      <c r="Y103" s="40"/>
      <c r="Z103" s="27"/>
    </row>
    <row r="104" ht="24" spans="1:26">
      <c r="A104" s="33">
        <v>1692</v>
      </c>
      <c r="B104" s="33" t="s">
        <v>117</v>
      </c>
      <c r="C104" s="33" t="s">
        <v>118</v>
      </c>
      <c r="D104" s="100" t="s">
        <v>145</v>
      </c>
      <c r="E104" s="100" t="s">
        <v>146</v>
      </c>
      <c r="F104" s="100" t="s">
        <v>192</v>
      </c>
      <c r="G104" s="33" t="s">
        <v>1797</v>
      </c>
      <c r="H104" s="255" t="s">
        <v>1807</v>
      </c>
      <c r="I104" s="100"/>
      <c r="J104" s="100"/>
      <c r="K104" s="100">
        <v>6</v>
      </c>
      <c r="L104" s="254">
        <v>45413</v>
      </c>
      <c r="M104" s="254">
        <v>45443</v>
      </c>
      <c r="N104" s="33" t="s">
        <v>124</v>
      </c>
      <c r="O104" s="96" t="s">
        <v>125</v>
      </c>
      <c r="P104" s="29" t="s">
        <v>126</v>
      </c>
      <c r="Q104" s="29" t="s">
        <v>172</v>
      </c>
      <c r="R104" s="29" t="s">
        <v>79</v>
      </c>
      <c r="S104" s="33">
        <f t="shared" si="2"/>
        <v>6</v>
      </c>
      <c r="T104" s="274"/>
      <c r="U104" s="274"/>
      <c r="V104" s="35"/>
      <c r="W104" s="35"/>
      <c r="X104" s="40"/>
      <c r="Y104" s="40"/>
      <c r="Z104" s="27"/>
    </row>
    <row r="105" ht="24" spans="1:26">
      <c r="A105" s="33">
        <v>1693</v>
      </c>
      <c r="B105" s="33" t="s">
        <v>117</v>
      </c>
      <c r="C105" s="33" t="s">
        <v>118</v>
      </c>
      <c r="D105" s="100" t="s">
        <v>145</v>
      </c>
      <c r="E105" s="100" t="s">
        <v>146</v>
      </c>
      <c r="F105" s="100" t="s">
        <v>192</v>
      </c>
      <c r="G105" s="33" t="s">
        <v>1797</v>
      </c>
      <c r="H105" s="255" t="s">
        <v>1807</v>
      </c>
      <c r="I105" s="100"/>
      <c r="J105" s="100"/>
      <c r="K105" s="100">
        <v>6</v>
      </c>
      <c r="L105" s="254">
        <v>45444</v>
      </c>
      <c r="M105" s="254">
        <v>45473</v>
      </c>
      <c r="N105" s="33" t="s">
        <v>124</v>
      </c>
      <c r="O105" s="96" t="s">
        <v>125</v>
      </c>
      <c r="P105" s="29" t="s">
        <v>126</v>
      </c>
      <c r="Q105" s="29" t="s">
        <v>172</v>
      </c>
      <c r="R105" s="29" t="s">
        <v>79</v>
      </c>
      <c r="S105" s="33">
        <f t="shared" si="2"/>
        <v>6</v>
      </c>
      <c r="T105" s="274"/>
      <c r="U105" s="274"/>
      <c r="V105" s="35"/>
      <c r="W105" s="35"/>
      <c r="X105" s="40"/>
      <c r="Y105" s="40"/>
      <c r="Z105" s="27"/>
    </row>
    <row r="106" ht="24" spans="1:26">
      <c r="A106" s="33">
        <v>1694</v>
      </c>
      <c r="B106" s="33" t="s">
        <v>117</v>
      </c>
      <c r="C106" s="33" t="s">
        <v>118</v>
      </c>
      <c r="D106" s="100" t="s">
        <v>145</v>
      </c>
      <c r="E106" s="100" t="s">
        <v>146</v>
      </c>
      <c r="F106" s="100" t="s">
        <v>192</v>
      </c>
      <c r="G106" s="33" t="s">
        <v>1797</v>
      </c>
      <c r="H106" s="255" t="s">
        <v>1807</v>
      </c>
      <c r="I106" s="100"/>
      <c r="J106" s="100"/>
      <c r="K106" s="100">
        <v>6</v>
      </c>
      <c r="L106" s="254">
        <v>45474</v>
      </c>
      <c r="M106" s="254">
        <v>45504</v>
      </c>
      <c r="N106" s="33" t="s">
        <v>124</v>
      </c>
      <c r="O106" s="96" t="s">
        <v>125</v>
      </c>
      <c r="P106" s="29" t="s">
        <v>126</v>
      </c>
      <c r="Q106" s="29" t="s">
        <v>172</v>
      </c>
      <c r="R106" s="29" t="s">
        <v>79</v>
      </c>
      <c r="S106" s="33">
        <f t="shared" si="2"/>
        <v>6</v>
      </c>
      <c r="T106" s="274"/>
      <c r="U106" s="274"/>
      <c r="V106" s="35"/>
      <c r="W106" s="35"/>
      <c r="X106" s="40"/>
      <c r="Y106" s="40"/>
      <c r="Z106" s="27"/>
    </row>
    <row r="107" ht="24" spans="1:26">
      <c r="A107" s="33"/>
      <c r="B107" s="33"/>
      <c r="C107" s="33" t="s">
        <v>118</v>
      </c>
      <c r="D107" s="100" t="s">
        <v>145</v>
      </c>
      <c r="E107" s="100" t="s">
        <v>146</v>
      </c>
      <c r="F107" s="100" t="s">
        <v>192</v>
      </c>
      <c r="G107" s="33" t="s">
        <v>1797</v>
      </c>
      <c r="H107" s="255" t="s">
        <v>1807</v>
      </c>
      <c r="I107" s="100"/>
      <c r="J107" s="100"/>
      <c r="K107" s="100">
        <v>6</v>
      </c>
      <c r="L107" s="254">
        <v>45505</v>
      </c>
      <c r="M107" s="254">
        <v>45535</v>
      </c>
      <c r="N107" s="33" t="s">
        <v>124</v>
      </c>
      <c r="O107" s="96" t="s">
        <v>125</v>
      </c>
      <c r="P107" s="29" t="s">
        <v>126</v>
      </c>
      <c r="Q107" s="29" t="s">
        <v>172</v>
      </c>
      <c r="R107" s="29" t="s">
        <v>79</v>
      </c>
      <c r="S107" s="33">
        <f t="shared" si="2"/>
        <v>6</v>
      </c>
      <c r="T107" s="274"/>
      <c r="U107" s="274"/>
      <c r="V107" s="35"/>
      <c r="W107" s="35"/>
      <c r="X107" s="40"/>
      <c r="Y107" s="40"/>
      <c r="Z107" s="27"/>
    </row>
    <row r="108" ht="24" spans="1:26">
      <c r="A108" s="33"/>
      <c r="B108" s="33"/>
      <c r="C108" s="33" t="s">
        <v>118</v>
      </c>
      <c r="D108" s="100" t="s">
        <v>145</v>
      </c>
      <c r="E108" s="100" t="s">
        <v>146</v>
      </c>
      <c r="F108" s="100" t="s">
        <v>192</v>
      </c>
      <c r="G108" s="33" t="s">
        <v>1797</v>
      </c>
      <c r="H108" s="255" t="s">
        <v>1807</v>
      </c>
      <c r="I108" s="100"/>
      <c r="J108" s="100"/>
      <c r="K108" s="100">
        <v>6</v>
      </c>
      <c r="L108" s="254">
        <v>45536</v>
      </c>
      <c r="M108" s="254">
        <v>45565</v>
      </c>
      <c r="N108" s="33" t="s">
        <v>124</v>
      </c>
      <c r="O108" s="96" t="s">
        <v>125</v>
      </c>
      <c r="P108" s="29" t="s">
        <v>126</v>
      </c>
      <c r="Q108" s="29" t="s">
        <v>172</v>
      </c>
      <c r="R108" s="29" t="s">
        <v>79</v>
      </c>
      <c r="S108" s="33">
        <f t="shared" si="2"/>
        <v>6</v>
      </c>
      <c r="T108" s="274"/>
      <c r="U108" s="274"/>
      <c r="V108" s="35"/>
      <c r="W108" s="35"/>
      <c r="X108" s="40"/>
      <c r="Y108" s="40"/>
      <c r="Z108" s="27"/>
    </row>
    <row r="109" ht="24" spans="1:26">
      <c r="A109" s="33"/>
      <c r="B109" s="33"/>
      <c r="C109" s="33" t="s">
        <v>118</v>
      </c>
      <c r="D109" s="100" t="s">
        <v>145</v>
      </c>
      <c r="E109" s="100" t="s">
        <v>146</v>
      </c>
      <c r="F109" s="100" t="s">
        <v>192</v>
      </c>
      <c r="G109" s="33" t="s">
        <v>1797</v>
      </c>
      <c r="H109" s="255" t="s">
        <v>1807</v>
      </c>
      <c r="I109" s="100"/>
      <c r="J109" s="100"/>
      <c r="K109" s="100">
        <v>6</v>
      </c>
      <c r="L109" s="254">
        <v>45566</v>
      </c>
      <c r="M109" s="254">
        <v>45596</v>
      </c>
      <c r="N109" s="33" t="s">
        <v>124</v>
      </c>
      <c r="O109" s="96" t="s">
        <v>125</v>
      </c>
      <c r="P109" s="29" t="s">
        <v>126</v>
      </c>
      <c r="Q109" s="29" t="s">
        <v>172</v>
      </c>
      <c r="R109" s="29" t="s">
        <v>79</v>
      </c>
      <c r="S109" s="33">
        <f t="shared" si="2"/>
        <v>6</v>
      </c>
      <c r="T109" s="274"/>
      <c r="U109" s="274"/>
      <c r="V109" s="35"/>
      <c r="W109" s="35"/>
      <c r="X109" s="40"/>
      <c r="Y109" s="40"/>
      <c r="Z109" s="27"/>
    </row>
    <row r="110" ht="24" spans="1:26">
      <c r="A110" s="33"/>
      <c r="B110" s="33"/>
      <c r="C110" s="33" t="s">
        <v>118</v>
      </c>
      <c r="D110" s="100" t="s">
        <v>145</v>
      </c>
      <c r="E110" s="100" t="s">
        <v>146</v>
      </c>
      <c r="F110" s="100" t="s">
        <v>192</v>
      </c>
      <c r="G110" s="33" t="s">
        <v>1797</v>
      </c>
      <c r="H110" s="255" t="s">
        <v>1807</v>
      </c>
      <c r="I110" s="100"/>
      <c r="J110" s="100"/>
      <c r="K110" s="100">
        <v>6</v>
      </c>
      <c r="L110" s="254">
        <v>45597</v>
      </c>
      <c r="M110" s="254">
        <v>45626</v>
      </c>
      <c r="N110" s="33" t="s">
        <v>124</v>
      </c>
      <c r="O110" s="96" t="s">
        <v>125</v>
      </c>
      <c r="P110" s="29" t="s">
        <v>126</v>
      </c>
      <c r="Q110" s="29" t="s">
        <v>172</v>
      </c>
      <c r="R110" s="29" t="s">
        <v>79</v>
      </c>
      <c r="S110" s="33">
        <f t="shared" si="2"/>
        <v>6</v>
      </c>
      <c r="T110" s="274"/>
      <c r="U110" s="274"/>
      <c r="V110" s="35"/>
      <c r="W110" s="35"/>
      <c r="X110" s="40"/>
      <c r="Y110" s="40"/>
      <c r="Z110" s="27"/>
    </row>
    <row r="111" ht="24" spans="1:26">
      <c r="A111" s="33">
        <v>1695</v>
      </c>
      <c r="B111" s="33" t="s">
        <v>117</v>
      </c>
      <c r="C111" s="33" t="s">
        <v>118</v>
      </c>
      <c r="D111" s="100" t="s">
        <v>145</v>
      </c>
      <c r="E111" s="100" t="s">
        <v>146</v>
      </c>
      <c r="F111" s="100" t="s">
        <v>192</v>
      </c>
      <c r="G111" s="33" t="s">
        <v>1797</v>
      </c>
      <c r="H111" s="255" t="s">
        <v>1807</v>
      </c>
      <c r="I111" s="100"/>
      <c r="J111" s="100"/>
      <c r="K111" s="100">
        <v>6</v>
      </c>
      <c r="L111" s="254">
        <v>45627</v>
      </c>
      <c r="M111" s="254">
        <v>45657</v>
      </c>
      <c r="N111" s="33" t="s">
        <v>124</v>
      </c>
      <c r="O111" s="96" t="s">
        <v>125</v>
      </c>
      <c r="P111" s="29" t="s">
        <v>126</v>
      </c>
      <c r="Q111" s="29" t="s">
        <v>172</v>
      </c>
      <c r="R111" s="29" t="s">
        <v>79</v>
      </c>
      <c r="S111" s="33">
        <f t="shared" si="2"/>
        <v>6</v>
      </c>
      <c r="T111" s="274"/>
      <c r="U111" s="274"/>
      <c r="V111" s="35"/>
      <c r="W111" s="35"/>
      <c r="X111" s="40"/>
      <c r="Y111" s="40"/>
      <c r="Z111" s="27"/>
    </row>
    <row r="112" ht="24" spans="1:26">
      <c r="A112" s="33">
        <v>1696</v>
      </c>
      <c r="B112" s="33" t="s">
        <v>117</v>
      </c>
      <c r="C112" s="33" t="s">
        <v>118</v>
      </c>
      <c r="D112" s="100" t="s">
        <v>145</v>
      </c>
      <c r="E112" s="100" t="s">
        <v>146</v>
      </c>
      <c r="F112" s="100" t="s">
        <v>197</v>
      </c>
      <c r="G112" s="33" t="s">
        <v>1797</v>
      </c>
      <c r="H112" s="255" t="s">
        <v>1808</v>
      </c>
      <c r="I112" s="100"/>
      <c r="J112" s="100"/>
      <c r="K112" s="100">
        <v>6</v>
      </c>
      <c r="L112" s="254">
        <v>45292</v>
      </c>
      <c r="M112" s="254">
        <v>45322</v>
      </c>
      <c r="N112" s="33" t="s">
        <v>124</v>
      </c>
      <c r="O112" s="96" t="s">
        <v>125</v>
      </c>
      <c r="P112" s="29" t="s">
        <v>126</v>
      </c>
      <c r="Q112" s="29" t="s">
        <v>198</v>
      </c>
      <c r="R112" s="29" t="s">
        <v>79</v>
      </c>
      <c r="S112" s="33">
        <f t="shared" si="2"/>
        <v>6</v>
      </c>
      <c r="T112" s="274"/>
      <c r="U112" s="274"/>
      <c r="V112" s="35"/>
      <c r="W112" s="35"/>
      <c r="X112" s="40"/>
      <c r="Y112" s="40"/>
      <c r="Z112" s="27"/>
    </row>
    <row r="113" ht="24" spans="1:26">
      <c r="A113" s="33">
        <v>1697</v>
      </c>
      <c r="B113" s="33" t="s">
        <v>117</v>
      </c>
      <c r="C113" s="33" t="s">
        <v>118</v>
      </c>
      <c r="D113" s="100" t="s">
        <v>145</v>
      </c>
      <c r="E113" s="100" t="s">
        <v>146</v>
      </c>
      <c r="F113" s="100" t="s">
        <v>197</v>
      </c>
      <c r="G113" s="33" t="s">
        <v>1797</v>
      </c>
      <c r="H113" s="255" t="s">
        <v>1808</v>
      </c>
      <c r="I113" s="100"/>
      <c r="J113" s="100"/>
      <c r="K113" s="100">
        <v>6</v>
      </c>
      <c r="L113" s="254">
        <v>45323</v>
      </c>
      <c r="M113" s="254">
        <v>45351</v>
      </c>
      <c r="N113" s="33" t="s">
        <v>124</v>
      </c>
      <c r="O113" s="96" t="s">
        <v>125</v>
      </c>
      <c r="P113" s="29" t="s">
        <v>126</v>
      </c>
      <c r="Q113" s="29" t="s">
        <v>198</v>
      </c>
      <c r="R113" s="29" t="s">
        <v>79</v>
      </c>
      <c r="S113" s="33">
        <f t="shared" si="2"/>
        <v>6</v>
      </c>
      <c r="T113" s="274"/>
      <c r="U113" s="274"/>
      <c r="V113" s="35"/>
      <c r="W113" s="35"/>
      <c r="X113" s="40"/>
      <c r="Y113" s="40"/>
      <c r="Z113" s="27"/>
    </row>
    <row r="114" ht="24" spans="1:28">
      <c r="A114" s="33">
        <v>1698</v>
      </c>
      <c r="B114" s="33" t="s">
        <v>117</v>
      </c>
      <c r="C114" s="33" t="s">
        <v>118</v>
      </c>
      <c r="D114" s="100" t="s">
        <v>145</v>
      </c>
      <c r="E114" s="100" t="s">
        <v>146</v>
      </c>
      <c r="F114" s="100" t="s">
        <v>197</v>
      </c>
      <c r="G114" s="33" t="s">
        <v>1797</v>
      </c>
      <c r="H114" s="255" t="s">
        <v>1808</v>
      </c>
      <c r="I114" s="100"/>
      <c r="J114" s="100"/>
      <c r="K114" s="100">
        <v>6</v>
      </c>
      <c r="L114" s="254">
        <v>45352</v>
      </c>
      <c r="M114" s="254">
        <v>45382</v>
      </c>
      <c r="N114" s="33" t="s">
        <v>124</v>
      </c>
      <c r="O114" s="96" t="s">
        <v>125</v>
      </c>
      <c r="P114" s="29" t="s">
        <v>126</v>
      </c>
      <c r="Q114" s="29" t="s">
        <v>198</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197</v>
      </c>
      <c r="G115" s="33" t="s">
        <v>1797</v>
      </c>
      <c r="H115" s="255" t="s">
        <v>1808</v>
      </c>
      <c r="I115" s="100"/>
      <c r="J115" s="100"/>
      <c r="K115" s="100">
        <v>6</v>
      </c>
      <c r="L115" s="254">
        <v>45383</v>
      </c>
      <c r="M115" s="254">
        <v>45412</v>
      </c>
      <c r="N115" s="33" t="s">
        <v>124</v>
      </c>
      <c r="O115" s="96" t="s">
        <v>125</v>
      </c>
      <c r="P115" s="29" t="s">
        <v>126</v>
      </c>
      <c r="Q115" s="29" t="s">
        <v>198</v>
      </c>
      <c r="R115" s="29" t="s">
        <v>79</v>
      </c>
      <c r="S115" s="33">
        <f t="shared" si="2"/>
        <v>6</v>
      </c>
      <c r="T115" s="274"/>
      <c r="U115" s="274"/>
      <c r="V115" s="35"/>
      <c r="W115" s="35"/>
      <c r="X115" s="40"/>
      <c r="Y115" s="40"/>
      <c r="Z115" s="27"/>
    </row>
    <row r="116" ht="24" spans="1:26">
      <c r="A116" s="33">
        <v>1700</v>
      </c>
      <c r="B116" s="33" t="s">
        <v>117</v>
      </c>
      <c r="C116" s="33" t="s">
        <v>118</v>
      </c>
      <c r="D116" s="100" t="s">
        <v>145</v>
      </c>
      <c r="E116" s="100" t="s">
        <v>146</v>
      </c>
      <c r="F116" s="100" t="s">
        <v>197</v>
      </c>
      <c r="G116" s="33" t="s">
        <v>1797</v>
      </c>
      <c r="H116" s="255" t="s">
        <v>1808</v>
      </c>
      <c r="I116" s="100"/>
      <c r="J116" s="100"/>
      <c r="K116" s="100">
        <v>6</v>
      </c>
      <c r="L116" s="254">
        <v>45413</v>
      </c>
      <c r="M116" s="254">
        <v>45443</v>
      </c>
      <c r="N116" s="33" t="s">
        <v>124</v>
      </c>
      <c r="O116" s="96" t="s">
        <v>125</v>
      </c>
      <c r="P116" s="29" t="s">
        <v>126</v>
      </c>
      <c r="Q116" s="29" t="s">
        <v>198</v>
      </c>
      <c r="R116" s="29" t="s">
        <v>79</v>
      </c>
      <c r="S116" s="33">
        <f t="shared" si="2"/>
        <v>6</v>
      </c>
      <c r="T116" s="274"/>
      <c r="U116" s="274"/>
      <c r="V116" s="35"/>
      <c r="W116" s="35"/>
      <c r="X116" s="40"/>
      <c r="Y116" s="40"/>
      <c r="Z116" s="27"/>
    </row>
    <row r="117" ht="24" spans="1:26">
      <c r="A117" s="33">
        <v>1701</v>
      </c>
      <c r="B117" s="33" t="s">
        <v>117</v>
      </c>
      <c r="C117" s="33" t="s">
        <v>118</v>
      </c>
      <c r="D117" s="100" t="s">
        <v>145</v>
      </c>
      <c r="E117" s="100" t="s">
        <v>146</v>
      </c>
      <c r="F117" s="100" t="s">
        <v>197</v>
      </c>
      <c r="G117" s="33" t="s">
        <v>1797</v>
      </c>
      <c r="H117" s="255" t="s">
        <v>1808</v>
      </c>
      <c r="I117" s="100"/>
      <c r="J117" s="100"/>
      <c r="K117" s="100">
        <v>6</v>
      </c>
      <c r="L117" s="254">
        <v>45444</v>
      </c>
      <c r="M117" s="254">
        <v>45473</v>
      </c>
      <c r="N117" s="33" t="s">
        <v>124</v>
      </c>
      <c r="O117" s="96" t="s">
        <v>125</v>
      </c>
      <c r="P117" s="29" t="s">
        <v>126</v>
      </c>
      <c r="Q117" s="29" t="s">
        <v>198</v>
      </c>
      <c r="R117" s="29" t="s">
        <v>79</v>
      </c>
      <c r="S117" s="33">
        <f t="shared" si="2"/>
        <v>6</v>
      </c>
      <c r="T117" s="274"/>
      <c r="U117" s="274"/>
      <c r="V117" s="35"/>
      <c r="W117" s="35"/>
      <c r="X117" s="40"/>
      <c r="Y117" s="40"/>
      <c r="Z117" s="27"/>
    </row>
    <row r="118" ht="24" spans="1:26">
      <c r="A118" s="33">
        <v>1702</v>
      </c>
      <c r="B118" s="33" t="s">
        <v>117</v>
      </c>
      <c r="C118" s="33" t="s">
        <v>118</v>
      </c>
      <c r="D118" s="100" t="s">
        <v>145</v>
      </c>
      <c r="E118" s="100" t="s">
        <v>146</v>
      </c>
      <c r="F118" s="100" t="s">
        <v>197</v>
      </c>
      <c r="G118" s="33" t="s">
        <v>1797</v>
      </c>
      <c r="H118" s="255" t="s">
        <v>1808</v>
      </c>
      <c r="I118" s="100"/>
      <c r="J118" s="100"/>
      <c r="K118" s="100">
        <v>6</v>
      </c>
      <c r="L118" s="254">
        <v>45474</v>
      </c>
      <c r="M118" s="254">
        <v>45504</v>
      </c>
      <c r="N118" s="33" t="s">
        <v>124</v>
      </c>
      <c r="O118" s="96" t="s">
        <v>125</v>
      </c>
      <c r="P118" s="29" t="s">
        <v>126</v>
      </c>
      <c r="Q118" s="29" t="s">
        <v>198</v>
      </c>
      <c r="R118" s="29" t="s">
        <v>79</v>
      </c>
      <c r="S118" s="33">
        <f t="shared" si="2"/>
        <v>6</v>
      </c>
      <c r="T118" s="274"/>
      <c r="U118" s="274"/>
      <c r="V118" s="35"/>
      <c r="W118" s="35"/>
      <c r="X118" s="40"/>
      <c r="Y118" s="40"/>
      <c r="Z118" s="27"/>
    </row>
    <row r="119" ht="24" spans="1:26">
      <c r="A119" s="33">
        <v>1703</v>
      </c>
      <c r="B119" s="33" t="s">
        <v>117</v>
      </c>
      <c r="C119" s="33" t="s">
        <v>118</v>
      </c>
      <c r="D119" s="100" t="s">
        <v>145</v>
      </c>
      <c r="E119" s="100" t="s">
        <v>146</v>
      </c>
      <c r="F119" s="100" t="s">
        <v>197</v>
      </c>
      <c r="G119" s="33" t="s">
        <v>1797</v>
      </c>
      <c r="H119" s="255" t="s">
        <v>1808</v>
      </c>
      <c r="I119" s="100"/>
      <c r="J119" s="100"/>
      <c r="K119" s="100">
        <v>6</v>
      </c>
      <c r="L119" s="254">
        <v>45505</v>
      </c>
      <c r="M119" s="254">
        <v>45535</v>
      </c>
      <c r="N119" s="33" t="s">
        <v>124</v>
      </c>
      <c r="O119" s="96" t="s">
        <v>125</v>
      </c>
      <c r="P119" s="29" t="s">
        <v>126</v>
      </c>
      <c r="Q119" s="29" t="s">
        <v>198</v>
      </c>
      <c r="R119" s="29" t="s">
        <v>79</v>
      </c>
      <c r="S119" s="33">
        <f t="shared" si="2"/>
        <v>6</v>
      </c>
      <c r="T119" s="274"/>
      <c r="U119" s="274"/>
      <c r="V119" s="35"/>
      <c r="W119" s="35"/>
      <c r="X119" s="40"/>
      <c r="Y119" s="40"/>
      <c r="Z119" s="27"/>
    </row>
    <row r="120" ht="24" spans="1:26">
      <c r="A120" s="33">
        <v>1704</v>
      </c>
      <c r="B120" s="33" t="s">
        <v>117</v>
      </c>
      <c r="C120" s="33" t="s">
        <v>118</v>
      </c>
      <c r="D120" s="100" t="s">
        <v>145</v>
      </c>
      <c r="E120" s="100" t="s">
        <v>146</v>
      </c>
      <c r="F120" s="100" t="s">
        <v>197</v>
      </c>
      <c r="G120" s="33" t="s">
        <v>1797</v>
      </c>
      <c r="H120" s="255" t="s">
        <v>1808</v>
      </c>
      <c r="I120" s="100"/>
      <c r="J120" s="100"/>
      <c r="K120" s="100">
        <v>6</v>
      </c>
      <c r="L120" s="254">
        <v>45536</v>
      </c>
      <c r="M120" s="254">
        <v>45565</v>
      </c>
      <c r="N120" s="33" t="s">
        <v>124</v>
      </c>
      <c r="O120" s="96" t="s">
        <v>125</v>
      </c>
      <c r="P120" s="29" t="s">
        <v>126</v>
      </c>
      <c r="Q120" s="29" t="s">
        <v>198</v>
      </c>
      <c r="R120" s="29" t="s">
        <v>79</v>
      </c>
      <c r="S120" s="33">
        <f t="shared" si="2"/>
        <v>6</v>
      </c>
      <c r="T120" s="274"/>
      <c r="U120" s="274"/>
      <c r="V120" s="35"/>
      <c r="W120" s="35"/>
      <c r="X120" s="40"/>
      <c r="Y120" s="40"/>
      <c r="Z120" s="27"/>
    </row>
    <row r="121" ht="24" spans="1:26">
      <c r="A121" s="33">
        <v>1705</v>
      </c>
      <c r="B121" s="33" t="s">
        <v>117</v>
      </c>
      <c r="C121" s="33" t="s">
        <v>118</v>
      </c>
      <c r="D121" s="100" t="s">
        <v>145</v>
      </c>
      <c r="E121" s="100" t="s">
        <v>146</v>
      </c>
      <c r="F121" s="100" t="s">
        <v>197</v>
      </c>
      <c r="G121" s="33" t="s">
        <v>1797</v>
      </c>
      <c r="H121" s="255" t="s">
        <v>1808</v>
      </c>
      <c r="I121" s="100"/>
      <c r="J121" s="100"/>
      <c r="K121" s="100">
        <v>6</v>
      </c>
      <c r="L121" s="254">
        <v>45566</v>
      </c>
      <c r="M121" s="254">
        <v>45596</v>
      </c>
      <c r="N121" s="33" t="s">
        <v>124</v>
      </c>
      <c r="O121" s="96" t="s">
        <v>125</v>
      </c>
      <c r="P121" s="29" t="s">
        <v>126</v>
      </c>
      <c r="Q121" s="29" t="s">
        <v>198</v>
      </c>
      <c r="R121" s="29" t="s">
        <v>79</v>
      </c>
      <c r="S121" s="33">
        <f t="shared" si="2"/>
        <v>6</v>
      </c>
      <c r="T121" s="274"/>
      <c r="U121" s="274"/>
      <c r="V121" s="35"/>
      <c r="W121" s="35"/>
      <c r="X121" s="40"/>
      <c r="Y121" s="40"/>
      <c r="Z121" s="27"/>
    </row>
    <row r="122" ht="24" spans="1:26">
      <c r="A122" s="33">
        <v>1706</v>
      </c>
      <c r="B122" s="33" t="s">
        <v>117</v>
      </c>
      <c r="C122" s="33" t="s">
        <v>118</v>
      </c>
      <c r="D122" s="100" t="s">
        <v>145</v>
      </c>
      <c r="E122" s="100" t="s">
        <v>146</v>
      </c>
      <c r="F122" s="100" t="s">
        <v>197</v>
      </c>
      <c r="G122" s="33" t="s">
        <v>1797</v>
      </c>
      <c r="H122" s="255" t="s">
        <v>1808</v>
      </c>
      <c r="I122" s="100"/>
      <c r="J122" s="100"/>
      <c r="K122" s="100">
        <v>6</v>
      </c>
      <c r="L122" s="254">
        <v>45597</v>
      </c>
      <c r="M122" s="254">
        <v>45626</v>
      </c>
      <c r="N122" s="33" t="s">
        <v>124</v>
      </c>
      <c r="O122" s="96" t="s">
        <v>125</v>
      </c>
      <c r="P122" s="29" t="s">
        <v>126</v>
      </c>
      <c r="Q122" s="29" t="s">
        <v>198</v>
      </c>
      <c r="R122" s="29" t="s">
        <v>79</v>
      </c>
      <c r="S122" s="33">
        <f t="shared" si="2"/>
        <v>6</v>
      </c>
      <c r="T122" s="274"/>
      <c r="U122" s="274"/>
      <c r="V122" s="35"/>
      <c r="W122" s="35"/>
      <c r="X122" s="40"/>
      <c r="Y122" s="40"/>
      <c r="Z122" s="27"/>
    </row>
    <row r="123" ht="24" spans="1:26">
      <c r="A123" s="33">
        <v>1707</v>
      </c>
      <c r="B123" s="33" t="s">
        <v>117</v>
      </c>
      <c r="C123" s="33" t="s">
        <v>118</v>
      </c>
      <c r="D123" s="100" t="s">
        <v>145</v>
      </c>
      <c r="E123" s="100" t="s">
        <v>146</v>
      </c>
      <c r="F123" s="100" t="s">
        <v>197</v>
      </c>
      <c r="G123" s="33" t="s">
        <v>1797</v>
      </c>
      <c r="H123" s="255" t="s">
        <v>1808</v>
      </c>
      <c r="I123" s="100"/>
      <c r="J123" s="100"/>
      <c r="K123" s="100">
        <v>6</v>
      </c>
      <c r="L123" s="254">
        <v>45627</v>
      </c>
      <c r="M123" s="254">
        <v>45657</v>
      </c>
      <c r="N123" s="33" t="s">
        <v>124</v>
      </c>
      <c r="O123" s="96" t="s">
        <v>125</v>
      </c>
      <c r="P123" s="29" t="s">
        <v>126</v>
      </c>
      <c r="Q123" s="29" t="s">
        <v>198</v>
      </c>
      <c r="R123" s="29" t="s">
        <v>79</v>
      </c>
      <c r="S123" s="33">
        <f t="shared" si="2"/>
        <v>6</v>
      </c>
      <c r="T123" s="274"/>
      <c r="U123" s="274"/>
      <c r="V123" s="35"/>
      <c r="W123" s="35"/>
      <c r="X123" s="40"/>
      <c r="Y123" s="40"/>
      <c r="Z123" s="27"/>
    </row>
    <row r="124" ht="24" spans="1:26">
      <c r="A124" s="33">
        <v>1710</v>
      </c>
      <c r="B124" s="33" t="s">
        <v>117</v>
      </c>
      <c r="C124" s="33" t="s">
        <v>118</v>
      </c>
      <c r="D124" s="100" t="s">
        <v>145</v>
      </c>
      <c r="E124" s="256" t="s">
        <v>146</v>
      </c>
      <c r="F124" s="100" t="s">
        <v>203</v>
      </c>
      <c r="G124" s="33" t="s">
        <v>1797</v>
      </c>
      <c r="H124" s="257" t="s">
        <v>1809</v>
      </c>
      <c r="I124" s="100"/>
      <c r="J124" s="100"/>
      <c r="K124" s="100">
        <v>2</v>
      </c>
      <c r="L124" s="254">
        <v>45292</v>
      </c>
      <c r="M124" s="254">
        <v>45322</v>
      </c>
      <c r="N124" s="33" t="s">
        <v>124</v>
      </c>
      <c r="O124" s="96" t="s">
        <v>125</v>
      </c>
      <c r="P124" s="29" t="s">
        <v>126</v>
      </c>
      <c r="Q124" s="29" t="s">
        <v>148</v>
      </c>
      <c r="R124" s="29" t="s">
        <v>79</v>
      </c>
      <c r="S124" s="33">
        <f t="shared" si="2"/>
        <v>2</v>
      </c>
      <c r="T124" s="274"/>
      <c r="U124" s="274"/>
      <c r="V124" s="35"/>
      <c r="W124" s="35"/>
      <c r="X124" s="40"/>
      <c r="Y124" s="40"/>
      <c r="Z124" s="27"/>
    </row>
    <row r="125" ht="24" spans="1:26">
      <c r="A125" s="33">
        <v>1711</v>
      </c>
      <c r="B125" s="33" t="s">
        <v>117</v>
      </c>
      <c r="C125" s="33" t="s">
        <v>118</v>
      </c>
      <c r="D125" s="100" t="s">
        <v>145</v>
      </c>
      <c r="E125" s="256" t="s">
        <v>146</v>
      </c>
      <c r="F125" s="100" t="s">
        <v>203</v>
      </c>
      <c r="G125" s="33" t="s">
        <v>1797</v>
      </c>
      <c r="H125" s="257" t="s">
        <v>1809</v>
      </c>
      <c r="I125" s="100"/>
      <c r="J125" s="100"/>
      <c r="K125" s="100">
        <v>2</v>
      </c>
      <c r="L125" s="254">
        <v>45323</v>
      </c>
      <c r="M125" s="254">
        <v>45351</v>
      </c>
      <c r="N125" s="33" t="s">
        <v>124</v>
      </c>
      <c r="O125" s="96" t="s">
        <v>125</v>
      </c>
      <c r="P125" s="29" t="s">
        <v>126</v>
      </c>
      <c r="Q125" s="29" t="s">
        <v>148</v>
      </c>
      <c r="R125" s="29" t="s">
        <v>79</v>
      </c>
      <c r="S125" s="33">
        <f t="shared" si="2"/>
        <v>2</v>
      </c>
      <c r="T125" s="274"/>
      <c r="U125" s="274"/>
      <c r="V125" s="35"/>
      <c r="W125" s="35"/>
      <c r="X125" s="40"/>
      <c r="Y125" s="40"/>
      <c r="Z125" s="27"/>
    </row>
    <row r="126" ht="24" spans="1:28">
      <c r="A126" s="33">
        <v>1712</v>
      </c>
      <c r="B126" s="33" t="s">
        <v>117</v>
      </c>
      <c r="C126" s="33" t="s">
        <v>118</v>
      </c>
      <c r="D126" s="100" t="s">
        <v>145</v>
      </c>
      <c r="E126" s="256" t="s">
        <v>146</v>
      </c>
      <c r="F126" s="100" t="s">
        <v>203</v>
      </c>
      <c r="G126" s="33" t="s">
        <v>1797</v>
      </c>
      <c r="H126" s="257" t="s">
        <v>1809</v>
      </c>
      <c r="I126" s="100"/>
      <c r="J126" s="100"/>
      <c r="K126" s="100">
        <v>2</v>
      </c>
      <c r="L126" s="254">
        <v>45352</v>
      </c>
      <c r="M126" s="254">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6" t="s">
        <v>146</v>
      </c>
      <c r="F127" s="100" t="s">
        <v>203</v>
      </c>
      <c r="G127" s="33" t="s">
        <v>1797</v>
      </c>
      <c r="H127" s="257" t="s">
        <v>1809</v>
      </c>
      <c r="I127" s="100"/>
      <c r="J127" s="100"/>
      <c r="K127" s="100">
        <v>2</v>
      </c>
      <c r="L127" s="254">
        <v>45383</v>
      </c>
      <c r="M127" s="254">
        <v>45412</v>
      </c>
      <c r="N127" s="33" t="s">
        <v>124</v>
      </c>
      <c r="O127" s="96" t="s">
        <v>125</v>
      </c>
      <c r="P127" s="29" t="s">
        <v>126</v>
      </c>
      <c r="Q127" s="29" t="s">
        <v>148</v>
      </c>
      <c r="R127" s="29" t="s">
        <v>79</v>
      </c>
      <c r="S127" s="33">
        <f t="shared" si="2"/>
        <v>2</v>
      </c>
      <c r="T127" s="274"/>
      <c r="U127" s="274"/>
      <c r="V127" s="35"/>
      <c r="W127" s="35"/>
      <c r="X127" s="40"/>
      <c r="Y127" s="40"/>
      <c r="Z127" s="27"/>
    </row>
    <row r="128" ht="24" spans="1:26">
      <c r="A128" s="33">
        <v>1714</v>
      </c>
      <c r="B128" s="33" t="s">
        <v>117</v>
      </c>
      <c r="C128" s="33" t="s">
        <v>118</v>
      </c>
      <c r="D128" s="100" t="s">
        <v>145</v>
      </c>
      <c r="E128" s="256" t="s">
        <v>146</v>
      </c>
      <c r="F128" s="100" t="s">
        <v>203</v>
      </c>
      <c r="G128" s="33" t="s">
        <v>1797</v>
      </c>
      <c r="H128" s="257" t="s">
        <v>1809</v>
      </c>
      <c r="I128" s="100"/>
      <c r="J128" s="100"/>
      <c r="K128" s="100">
        <v>2</v>
      </c>
      <c r="L128" s="254">
        <v>45413</v>
      </c>
      <c r="M128" s="254">
        <v>45443</v>
      </c>
      <c r="N128" s="33" t="s">
        <v>124</v>
      </c>
      <c r="O128" s="96" t="s">
        <v>125</v>
      </c>
      <c r="P128" s="29" t="s">
        <v>126</v>
      </c>
      <c r="Q128" s="29" t="s">
        <v>148</v>
      </c>
      <c r="R128" s="29" t="s">
        <v>79</v>
      </c>
      <c r="S128" s="33">
        <f t="shared" si="2"/>
        <v>2</v>
      </c>
      <c r="T128" s="274"/>
      <c r="U128" s="274"/>
      <c r="V128" s="35"/>
      <c r="W128" s="35"/>
      <c r="X128" s="40"/>
      <c r="Y128" s="40"/>
      <c r="Z128" s="27"/>
    </row>
    <row r="129" ht="24" spans="1:26">
      <c r="A129" s="33">
        <v>1715</v>
      </c>
      <c r="B129" s="33" t="s">
        <v>117</v>
      </c>
      <c r="C129" s="33" t="s">
        <v>118</v>
      </c>
      <c r="D129" s="100" t="s">
        <v>145</v>
      </c>
      <c r="E129" s="256" t="s">
        <v>146</v>
      </c>
      <c r="F129" s="100" t="s">
        <v>203</v>
      </c>
      <c r="G129" s="33" t="s">
        <v>1797</v>
      </c>
      <c r="H129" s="257" t="s">
        <v>1809</v>
      </c>
      <c r="I129" s="100"/>
      <c r="J129" s="100"/>
      <c r="K129" s="100">
        <v>2</v>
      </c>
      <c r="L129" s="254">
        <v>45444</v>
      </c>
      <c r="M129" s="254">
        <v>45473</v>
      </c>
      <c r="N129" s="33" t="s">
        <v>124</v>
      </c>
      <c r="O129" s="96" t="s">
        <v>125</v>
      </c>
      <c r="P129" s="29" t="s">
        <v>126</v>
      </c>
      <c r="Q129" s="29" t="s">
        <v>148</v>
      </c>
      <c r="R129" s="29" t="s">
        <v>79</v>
      </c>
      <c r="S129" s="33">
        <f t="shared" si="2"/>
        <v>2</v>
      </c>
      <c r="T129" s="274"/>
      <c r="U129" s="274"/>
      <c r="V129" s="35"/>
      <c r="W129" s="35"/>
      <c r="X129" s="40"/>
      <c r="Y129" s="40"/>
      <c r="Z129" s="27"/>
    </row>
    <row r="130" ht="24" spans="1:26">
      <c r="A130" s="33">
        <v>1716</v>
      </c>
      <c r="B130" s="33" t="s">
        <v>117</v>
      </c>
      <c r="C130" s="33" t="s">
        <v>118</v>
      </c>
      <c r="D130" s="100" t="s">
        <v>145</v>
      </c>
      <c r="E130" s="256" t="s">
        <v>146</v>
      </c>
      <c r="F130" s="100" t="s">
        <v>203</v>
      </c>
      <c r="G130" s="33" t="s">
        <v>1797</v>
      </c>
      <c r="H130" s="257" t="s">
        <v>1809</v>
      </c>
      <c r="I130" s="100"/>
      <c r="J130" s="100"/>
      <c r="K130" s="100">
        <v>2</v>
      </c>
      <c r="L130" s="254">
        <v>45474</v>
      </c>
      <c r="M130" s="254">
        <v>45504</v>
      </c>
      <c r="N130" s="33" t="s">
        <v>124</v>
      </c>
      <c r="O130" s="96" t="s">
        <v>125</v>
      </c>
      <c r="P130" s="29" t="s">
        <v>126</v>
      </c>
      <c r="Q130" s="29" t="s">
        <v>148</v>
      </c>
      <c r="R130" s="29" t="s">
        <v>79</v>
      </c>
      <c r="S130" s="33">
        <f t="shared" si="2"/>
        <v>2</v>
      </c>
      <c r="T130" s="274"/>
      <c r="U130" s="274"/>
      <c r="V130" s="35"/>
      <c r="W130" s="35"/>
      <c r="X130" s="40"/>
      <c r="Y130" s="40"/>
      <c r="Z130" s="27"/>
    </row>
    <row r="131" ht="24" spans="1:26">
      <c r="A131" s="33">
        <v>1717</v>
      </c>
      <c r="B131" s="33" t="s">
        <v>117</v>
      </c>
      <c r="C131" s="33" t="s">
        <v>118</v>
      </c>
      <c r="D131" s="100" t="s">
        <v>145</v>
      </c>
      <c r="E131" s="256" t="s">
        <v>146</v>
      </c>
      <c r="F131" s="100" t="s">
        <v>203</v>
      </c>
      <c r="G131" s="33" t="s">
        <v>1797</v>
      </c>
      <c r="H131" s="257" t="s">
        <v>1809</v>
      </c>
      <c r="I131" s="100"/>
      <c r="J131" s="100"/>
      <c r="K131" s="100">
        <v>2</v>
      </c>
      <c r="L131" s="254">
        <v>45505</v>
      </c>
      <c r="M131" s="254">
        <v>45535</v>
      </c>
      <c r="N131" s="33" t="s">
        <v>124</v>
      </c>
      <c r="O131" s="96" t="s">
        <v>125</v>
      </c>
      <c r="P131" s="29" t="s">
        <v>126</v>
      </c>
      <c r="Q131" s="29" t="s">
        <v>148</v>
      </c>
      <c r="R131" s="29" t="s">
        <v>79</v>
      </c>
      <c r="S131" s="33">
        <f t="shared" si="2"/>
        <v>2</v>
      </c>
      <c r="T131" s="274"/>
      <c r="U131" s="274"/>
      <c r="V131" s="35"/>
      <c r="W131" s="35"/>
      <c r="X131" s="40"/>
      <c r="Y131" s="40"/>
      <c r="Z131" s="27"/>
    </row>
    <row r="132" ht="24" spans="1:26">
      <c r="A132" s="33">
        <v>1718</v>
      </c>
      <c r="B132" s="33" t="s">
        <v>117</v>
      </c>
      <c r="C132" s="33" t="s">
        <v>118</v>
      </c>
      <c r="D132" s="100" t="s">
        <v>145</v>
      </c>
      <c r="E132" s="256" t="s">
        <v>146</v>
      </c>
      <c r="F132" s="100" t="s">
        <v>203</v>
      </c>
      <c r="G132" s="33" t="s">
        <v>1797</v>
      </c>
      <c r="H132" s="257" t="s">
        <v>1809</v>
      </c>
      <c r="I132" s="100"/>
      <c r="J132" s="100"/>
      <c r="K132" s="100">
        <v>2</v>
      </c>
      <c r="L132" s="254">
        <v>45536</v>
      </c>
      <c r="M132" s="254">
        <v>45565</v>
      </c>
      <c r="N132" s="33" t="s">
        <v>124</v>
      </c>
      <c r="O132" s="96" t="s">
        <v>125</v>
      </c>
      <c r="P132" s="29" t="s">
        <v>126</v>
      </c>
      <c r="Q132" s="29" t="s">
        <v>148</v>
      </c>
      <c r="R132" s="29" t="s">
        <v>79</v>
      </c>
      <c r="S132" s="33">
        <f t="shared" si="2"/>
        <v>2</v>
      </c>
      <c r="T132" s="274"/>
      <c r="U132" s="274"/>
      <c r="V132" s="35"/>
      <c r="W132" s="35"/>
      <c r="X132" s="40"/>
      <c r="Y132" s="40"/>
      <c r="Z132" s="27"/>
    </row>
    <row r="133" ht="24" spans="1:26">
      <c r="A133" s="33">
        <v>1719</v>
      </c>
      <c r="B133" s="33" t="s">
        <v>117</v>
      </c>
      <c r="C133" s="33" t="s">
        <v>118</v>
      </c>
      <c r="D133" s="100" t="s">
        <v>145</v>
      </c>
      <c r="E133" s="256" t="s">
        <v>146</v>
      </c>
      <c r="F133" s="100" t="s">
        <v>203</v>
      </c>
      <c r="G133" s="33" t="s">
        <v>1797</v>
      </c>
      <c r="H133" s="257" t="s">
        <v>1809</v>
      </c>
      <c r="I133" s="100"/>
      <c r="J133" s="100"/>
      <c r="K133" s="100">
        <v>2</v>
      </c>
      <c r="L133" s="254">
        <v>45566</v>
      </c>
      <c r="M133" s="254">
        <v>45596</v>
      </c>
      <c r="N133" s="33" t="s">
        <v>124</v>
      </c>
      <c r="O133" s="96" t="s">
        <v>125</v>
      </c>
      <c r="P133" s="29" t="s">
        <v>126</v>
      </c>
      <c r="Q133" s="29" t="s">
        <v>148</v>
      </c>
      <c r="R133" s="29" t="s">
        <v>79</v>
      </c>
      <c r="S133" s="33">
        <f t="shared" si="2"/>
        <v>2</v>
      </c>
      <c r="T133" s="274"/>
      <c r="U133" s="274"/>
      <c r="V133" s="35"/>
      <c r="W133" s="35"/>
      <c r="X133" s="40"/>
      <c r="Y133" s="40"/>
      <c r="Z133" s="27"/>
    </row>
    <row r="134" ht="24" spans="1:26">
      <c r="A134" s="33">
        <v>1720</v>
      </c>
      <c r="B134" s="33" t="s">
        <v>117</v>
      </c>
      <c r="C134" s="33" t="s">
        <v>118</v>
      </c>
      <c r="D134" s="100" t="s">
        <v>145</v>
      </c>
      <c r="E134" s="256" t="s">
        <v>146</v>
      </c>
      <c r="F134" s="100" t="s">
        <v>203</v>
      </c>
      <c r="G134" s="33" t="s">
        <v>1797</v>
      </c>
      <c r="H134" s="257" t="s">
        <v>1809</v>
      </c>
      <c r="I134" s="100"/>
      <c r="J134" s="100"/>
      <c r="K134" s="100">
        <v>2</v>
      </c>
      <c r="L134" s="254">
        <v>45597</v>
      </c>
      <c r="M134" s="254">
        <v>45626</v>
      </c>
      <c r="N134" s="33" t="s">
        <v>124</v>
      </c>
      <c r="O134" s="96" t="s">
        <v>125</v>
      </c>
      <c r="P134" s="29" t="s">
        <v>126</v>
      </c>
      <c r="Q134" s="29" t="s">
        <v>148</v>
      </c>
      <c r="R134" s="29" t="s">
        <v>79</v>
      </c>
      <c r="S134" s="33">
        <f t="shared" si="2"/>
        <v>2</v>
      </c>
      <c r="T134" s="274"/>
      <c r="U134" s="274"/>
      <c r="V134" s="35"/>
      <c r="W134" s="35"/>
      <c r="X134" s="40"/>
      <c r="Y134" s="40"/>
      <c r="Z134" s="27"/>
    </row>
    <row r="135" ht="24" spans="1:26">
      <c r="A135" s="33">
        <v>1721</v>
      </c>
      <c r="B135" s="33" t="s">
        <v>117</v>
      </c>
      <c r="C135" s="33" t="s">
        <v>118</v>
      </c>
      <c r="D135" s="100" t="s">
        <v>145</v>
      </c>
      <c r="E135" s="256" t="s">
        <v>146</v>
      </c>
      <c r="F135" s="100" t="s">
        <v>203</v>
      </c>
      <c r="G135" s="33" t="s">
        <v>1797</v>
      </c>
      <c r="H135" s="257" t="s">
        <v>1809</v>
      </c>
      <c r="I135" s="100"/>
      <c r="J135" s="100"/>
      <c r="K135" s="100">
        <v>2</v>
      </c>
      <c r="L135" s="254">
        <v>45627</v>
      </c>
      <c r="M135" s="254">
        <v>45657</v>
      </c>
      <c r="N135" s="33" t="s">
        <v>124</v>
      </c>
      <c r="O135" s="96" t="s">
        <v>125</v>
      </c>
      <c r="P135" s="29" t="s">
        <v>126</v>
      </c>
      <c r="Q135" s="29" t="s">
        <v>148</v>
      </c>
      <c r="R135" s="29" t="s">
        <v>79</v>
      </c>
      <c r="S135" s="33">
        <f t="shared" si="2"/>
        <v>2</v>
      </c>
      <c r="T135" s="274"/>
      <c r="U135" s="274"/>
      <c r="V135" s="35"/>
      <c r="W135" s="35"/>
      <c r="X135" s="40"/>
      <c r="Y135" s="40"/>
      <c r="Z135" s="27"/>
    </row>
    <row r="136" ht="24" spans="1:26">
      <c r="A136" s="33">
        <v>1724</v>
      </c>
      <c r="B136" s="33" t="s">
        <v>117</v>
      </c>
      <c r="C136" s="33" t="s">
        <v>118</v>
      </c>
      <c r="D136" s="100" t="s">
        <v>145</v>
      </c>
      <c r="E136" s="100" t="s">
        <v>146</v>
      </c>
      <c r="F136" s="100" t="s">
        <v>208</v>
      </c>
      <c r="G136" s="33" t="s">
        <v>1797</v>
      </c>
      <c r="H136" s="257" t="s">
        <v>1810</v>
      </c>
      <c r="I136" s="100"/>
      <c r="J136" s="100"/>
      <c r="K136" s="100">
        <v>1</v>
      </c>
      <c r="L136" s="254">
        <v>45292</v>
      </c>
      <c r="M136" s="254">
        <v>45322</v>
      </c>
      <c r="N136" s="33" t="s">
        <v>124</v>
      </c>
      <c r="O136" s="96" t="s">
        <v>125</v>
      </c>
      <c r="P136" s="29" t="s">
        <v>126</v>
      </c>
      <c r="Q136" s="29" t="s">
        <v>198</v>
      </c>
      <c r="R136" s="29" t="s">
        <v>79</v>
      </c>
      <c r="S136" s="33">
        <f t="shared" si="2"/>
        <v>1</v>
      </c>
      <c r="T136" s="274"/>
      <c r="U136" s="274"/>
      <c r="V136" s="35"/>
      <c r="W136" s="35"/>
      <c r="X136" s="40"/>
      <c r="Y136" s="40"/>
      <c r="Z136" s="27"/>
    </row>
    <row r="137" ht="24" spans="1:26">
      <c r="A137" s="33">
        <v>1725</v>
      </c>
      <c r="B137" s="33" t="s">
        <v>117</v>
      </c>
      <c r="C137" s="33" t="s">
        <v>118</v>
      </c>
      <c r="D137" s="100" t="s">
        <v>145</v>
      </c>
      <c r="E137" s="100" t="s">
        <v>146</v>
      </c>
      <c r="F137" s="100" t="s">
        <v>208</v>
      </c>
      <c r="G137" s="33" t="s">
        <v>1797</v>
      </c>
      <c r="H137" s="257" t="s">
        <v>1810</v>
      </c>
      <c r="I137" s="100"/>
      <c r="J137" s="100"/>
      <c r="K137" s="100">
        <v>1</v>
      </c>
      <c r="L137" s="254">
        <v>45323</v>
      </c>
      <c r="M137" s="254">
        <v>45351</v>
      </c>
      <c r="N137" s="33" t="s">
        <v>124</v>
      </c>
      <c r="O137" s="96" t="s">
        <v>125</v>
      </c>
      <c r="P137" s="29" t="s">
        <v>126</v>
      </c>
      <c r="Q137" s="29" t="s">
        <v>198</v>
      </c>
      <c r="R137" s="29" t="s">
        <v>79</v>
      </c>
      <c r="S137" s="33">
        <f t="shared" si="2"/>
        <v>1</v>
      </c>
      <c r="T137" s="274"/>
      <c r="U137" s="274"/>
      <c r="V137" s="35"/>
      <c r="W137" s="35"/>
      <c r="X137" s="40"/>
      <c r="Y137" s="40"/>
      <c r="Z137" s="27"/>
    </row>
    <row r="138" ht="24" spans="1:28">
      <c r="A138" s="33">
        <v>1726</v>
      </c>
      <c r="B138" s="33" t="s">
        <v>117</v>
      </c>
      <c r="C138" s="33" t="s">
        <v>118</v>
      </c>
      <c r="D138" s="100" t="s">
        <v>145</v>
      </c>
      <c r="E138" s="100" t="s">
        <v>146</v>
      </c>
      <c r="F138" s="100" t="s">
        <v>208</v>
      </c>
      <c r="G138" s="33" t="s">
        <v>1797</v>
      </c>
      <c r="H138" s="257" t="s">
        <v>1810</v>
      </c>
      <c r="I138" s="100"/>
      <c r="J138" s="100"/>
      <c r="K138" s="100">
        <v>1</v>
      </c>
      <c r="L138" s="254">
        <v>45352</v>
      </c>
      <c r="M138" s="254">
        <v>45382</v>
      </c>
      <c r="N138" s="33" t="s">
        <v>124</v>
      </c>
      <c r="O138" s="96" t="s">
        <v>125</v>
      </c>
      <c r="P138" s="29" t="s">
        <v>126</v>
      </c>
      <c r="Q138" s="29" t="s">
        <v>198</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208</v>
      </c>
      <c r="G139" s="33" t="s">
        <v>1797</v>
      </c>
      <c r="H139" s="257" t="s">
        <v>1810</v>
      </c>
      <c r="I139" s="100"/>
      <c r="J139" s="100"/>
      <c r="K139" s="100">
        <v>1</v>
      </c>
      <c r="L139" s="254">
        <v>45383</v>
      </c>
      <c r="M139" s="254">
        <v>45412</v>
      </c>
      <c r="N139" s="33" t="s">
        <v>124</v>
      </c>
      <c r="O139" s="96" t="s">
        <v>125</v>
      </c>
      <c r="P139" s="29" t="s">
        <v>126</v>
      </c>
      <c r="Q139" s="29" t="s">
        <v>198</v>
      </c>
      <c r="R139" s="29" t="s">
        <v>79</v>
      </c>
      <c r="S139" s="33">
        <f t="shared" si="2"/>
        <v>1</v>
      </c>
      <c r="T139" s="274"/>
      <c r="U139" s="274"/>
      <c r="V139" s="35"/>
      <c r="W139" s="35"/>
      <c r="X139" s="40"/>
      <c r="Y139" s="40"/>
      <c r="Z139" s="27"/>
    </row>
    <row r="140" ht="24" spans="1:26">
      <c r="A140" s="33">
        <v>1728</v>
      </c>
      <c r="B140" s="33" t="s">
        <v>117</v>
      </c>
      <c r="C140" s="33" t="s">
        <v>118</v>
      </c>
      <c r="D140" s="100" t="s">
        <v>145</v>
      </c>
      <c r="E140" s="100" t="s">
        <v>146</v>
      </c>
      <c r="F140" s="100" t="s">
        <v>208</v>
      </c>
      <c r="G140" s="33" t="s">
        <v>1797</v>
      </c>
      <c r="H140" s="257" t="s">
        <v>1810</v>
      </c>
      <c r="I140" s="100"/>
      <c r="J140" s="100"/>
      <c r="K140" s="100">
        <v>1</v>
      </c>
      <c r="L140" s="254">
        <v>45413</v>
      </c>
      <c r="M140" s="254">
        <v>45443</v>
      </c>
      <c r="N140" s="33" t="s">
        <v>124</v>
      </c>
      <c r="O140" s="96" t="s">
        <v>125</v>
      </c>
      <c r="P140" s="29" t="s">
        <v>126</v>
      </c>
      <c r="Q140" s="29" t="s">
        <v>198</v>
      </c>
      <c r="R140" s="29" t="s">
        <v>79</v>
      </c>
      <c r="S140" s="33">
        <f t="shared" si="2"/>
        <v>1</v>
      </c>
      <c r="T140" s="274"/>
      <c r="U140" s="274"/>
      <c r="V140" s="35"/>
      <c r="W140" s="35"/>
      <c r="X140" s="40"/>
      <c r="Y140" s="40"/>
      <c r="Z140" s="27"/>
    </row>
    <row r="141" ht="24" spans="1:26">
      <c r="A141" s="33">
        <v>1729</v>
      </c>
      <c r="B141" s="33" t="s">
        <v>117</v>
      </c>
      <c r="C141" s="33" t="s">
        <v>118</v>
      </c>
      <c r="D141" s="100" t="s">
        <v>145</v>
      </c>
      <c r="E141" s="100" t="s">
        <v>146</v>
      </c>
      <c r="F141" s="100" t="s">
        <v>208</v>
      </c>
      <c r="G141" s="33" t="s">
        <v>1797</v>
      </c>
      <c r="H141" s="257" t="s">
        <v>1810</v>
      </c>
      <c r="I141" s="100"/>
      <c r="J141" s="100"/>
      <c r="K141" s="100">
        <v>1</v>
      </c>
      <c r="L141" s="254">
        <v>45444</v>
      </c>
      <c r="M141" s="254">
        <v>45473</v>
      </c>
      <c r="N141" s="33" t="s">
        <v>124</v>
      </c>
      <c r="O141" s="96" t="s">
        <v>125</v>
      </c>
      <c r="P141" s="29" t="s">
        <v>126</v>
      </c>
      <c r="Q141" s="29" t="s">
        <v>198</v>
      </c>
      <c r="R141" s="29" t="s">
        <v>79</v>
      </c>
      <c r="S141" s="33">
        <f t="shared" si="2"/>
        <v>1</v>
      </c>
      <c r="T141" s="274"/>
      <c r="U141" s="274"/>
      <c r="V141" s="35"/>
      <c r="W141" s="35"/>
      <c r="X141" s="40"/>
      <c r="Y141" s="40"/>
      <c r="Z141" s="27"/>
    </row>
    <row r="142" ht="24" spans="1:26">
      <c r="A142" s="33">
        <v>1730</v>
      </c>
      <c r="B142" s="33" t="s">
        <v>117</v>
      </c>
      <c r="C142" s="33" t="s">
        <v>118</v>
      </c>
      <c r="D142" s="100" t="s">
        <v>145</v>
      </c>
      <c r="E142" s="100" t="s">
        <v>146</v>
      </c>
      <c r="F142" s="100" t="s">
        <v>208</v>
      </c>
      <c r="G142" s="33" t="s">
        <v>1797</v>
      </c>
      <c r="H142" s="257" t="s">
        <v>1810</v>
      </c>
      <c r="I142" s="100"/>
      <c r="J142" s="100"/>
      <c r="K142" s="100">
        <v>1</v>
      </c>
      <c r="L142" s="254">
        <v>45474</v>
      </c>
      <c r="M142" s="254">
        <v>45504</v>
      </c>
      <c r="N142" s="33" t="s">
        <v>124</v>
      </c>
      <c r="O142" s="96" t="s">
        <v>125</v>
      </c>
      <c r="P142" s="29" t="s">
        <v>126</v>
      </c>
      <c r="Q142" s="29" t="s">
        <v>198</v>
      </c>
      <c r="R142" s="29" t="s">
        <v>79</v>
      </c>
      <c r="S142" s="33">
        <f t="shared" si="2"/>
        <v>1</v>
      </c>
      <c r="T142" s="274"/>
      <c r="U142" s="274"/>
      <c r="V142" s="35"/>
      <c r="W142" s="35"/>
      <c r="X142" s="40"/>
      <c r="Y142" s="40"/>
      <c r="Z142" s="27"/>
    </row>
    <row r="143" ht="24" spans="1:26">
      <c r="A143" s="33">
        <v>1731</v>
      </c>
      <c r="B143" s="33" t="s">
        <v>117</v>
      </c>
      <c r="C143" s="33" t="s">
        <v>118</v>
      </c>
      <c r="D143" s="100" t="s">
        <v>145</v>
      </c>
      <c r="E143" s="100" t="s">
        <v>146</v>
      </c>
      <c r="F143" s="100" t="s">
        <v>208</v>
      </c>
      <c r="G143" s="33" t="s">
        <v>1797</v>
      </c>
      <c r="H143" s="257" t="s">
        <v>1810</v>
      </c>
      <c r="I143" s="100"/>
      <c r="J143" s="100"/>
      <c r="K143" s="100">
        <v>1</v>
      </c>
      <c r="L143" s="254">
        <v>45505</v>
      </c>
      <c r="M143" s="254">
        <v>45535</v>
      </c>
      <c r="N143" s="33" t="s">
        <v>124</v>
      </c>
      <c r="O143" s="96" t="s">
        <v>125</v>
      </c>
      <c r="P143" s="29" t="s">
        <v>126</v>
      </c>
      <c r="Q143" s="29" t="s">
        <v>198</v>
      </c>
      <c r="R143" s="29" t="s">
        <v>79</v>
      </c>
      <c r="S143" s="33">
        <f t="shared" si="2"/>
        <v>1</v>
      </c>
      <c r="T143" s="274"/>
      <c r="U143" s="274"/>
      <c r="V143" s="35"/>
      <c r="W143" s="35"/>
      <c r="X143" s="40"/>
      <c r="Y143" s="40"/>
      <c r="Z143" s="27"/>
    </row>
    <row r="144" ht="24" spans="1:26">
      <c r="A144" s="33">
        <v>1732</v>
      </c>
      <c r="B144" s="33" t="s">
        <v>117</v>
      </c>
      <c r="C144" s="33" t="s">
        <v>118</v>
      </c>
      <c r="D144" s="100" t="s">
        <v>145</v>
      </c>
      <c r="E144" s="100" t="s">
        <v>146</v>
      </c>
      <c r="F144" s="100" t="s">
        <v>208</v>
      </c>
      <c r="G144" s="33" t="s">
        <v>1797</v>
      </c>
      <c r="H144" s="257" t="s">
        <v>1810</v>
      </c>
      <c r="I144" s="100"/>
      <c r="J144" s="100"/>
      <c r="K144" s="100">
        <v>1</v>
      </c>
      <c r="L144" s="254">
        <v>45536</v>
      </c>
      <c r="M144" s="254">
        <v>45565</v>
      </c>
      <c r="N144" s="33" t="s">
        <v>124</v>
      </c>
      <c r="O144" s="96" t="s">
        <v>125</v>
      </c>
      <c r="P144" s="29" t="s">
        <v>126</v>
      </c>
      <c r="Q144" s="29" t="s">
        <v>198</v>
      </c>
      <c r="R144" s="29" t="s">
        <v>79</v>
      </c>
      <c r="S144" s="33">
        <f t="shared" si="2"/>
        <v>1</v>
      </c>
      <c r="T144" s="274"/>
      <c r="U144" s="274"/>
      <c r="V144" s="35"/>
      <c r="W144" s="35"/>
      <c r="X144" s="40"/>
      <c r="Y144" s="40"/>
      <c r="Z144" s="27"/>
    </row>
    <row r="145" ht="24" spans="1:26">
      <c r="A145" s="33">
        <v>1733</v>
      </c>
      <c r="B145" s="33" t="s">
        <v>117</v>
      </c>
      <c r="C145" s="33" t="s">
        <v>118</v>
      </c>
      <c r="D145" s="100" t="s">
        <v>145</v>
      </c>
      <c r="E145" s="100" t="s">
        <v>146</v>
      </c>
      <c r="F145" s="100" t="s">
        <v>208</v>
      </c>
      <c r="G145" s="33" t="s">
        <v>1797</v>
      </c>
      <c r="H145" s="257" t="s">
        <v>1810</v>
      </c>
      <c r="I145" s="100"/>
      <c r="J145" s="100"/>
      <c r="K145" s="100">
        <v>1</v>
      </c>
      <c r="L145" s="254">
        <v>45566</v>
      </c>
      <c r="M145" s="254">
        <v>45596</v>
      </c>
      <c r="N145" s="33" t="s">
        <v>124</v>
      </c>
      <c r="O145" s="96" t="s">
        <v>125</v>
      </c>
      <c r="P145" s="29" t="s">
        <v>126</v>
      </c>
      <c r="Q145" s="29" t="s">
        <v>198</v>
      </c>
      <c r="R145" s="29" t="s">
        <v>79</v>
      </c>
      <c r="S145" s="33">
        <f t="shared" si="2"/>
        <v>1</v>
      </c>
      <c r="T145" s="274"/>
      <c r="U145" s="274"/>
      <c r="V145" s="35"/>
      <c r="W145" s="35"/>
      <c r="X145" s="40"/>
      <c r="Y145" s="40"/>
      <c r="Z145" s="27"/>
    </row>
    <row r="146" ht="24" spans="1:26">
      <c r="A146" s="33">
        <v>1734</v>
      </c>
      <c r="B146" s="33" t="s">
        <v>117</v>
      </c>
      <c r="C146" s="33" t="s">
        <v>118</v>
      </c>
      <c r="D146" s="100" t="s">
        <v>145</v>
      </c>
      <c r="E146" s="100" t="s">
        <v>146</v>
      </c>
      <c r="F146" s="100" t="s">
        <v>208</v>
      </c>
      <c r="G146" s="33" t="s">
        <v>1797</v>
      </c>
      <c r="H146" s="257" t="s">
        <v>1810</v>
      </c>
      <c r="I146" s="100"/>
      <c r="J146" s="100"/>
      <c r="K146" s="100">
        <v>1</v>
      </c>
      <c r="L146" s="254">
        <v>45597</v>
      </c>
      <c r="M146" s="254">
        <v>45626</v>
      </c>
      <c r="N146" s="33" t="s">
        <v>124</v>
      </c>
      <c r="O146" s="96" t="s">
        <v>125</v>
      </c>
      <c r="P146" s="29" t="s">
        <v>126</v>
      </c>
      <c r="Q146" s="29" t="s">
        <v>198</v>
      </c>
      <c r="R146" s="29" t="s">
        <v>79</v>
      </c>
      <c r="S146" s="33">
        <f t="shared" si="2"/>
        <v>1</v>
      </c>
      <c r="T146" s="274"/>
      <c r="U146" s="274"/>
      <c r="V146" s="35"/>
      <c r="W146" s="35"/>
      <c r="X146" s="40"/>
      <c r="Y146" s="40"/>
      <c r="Z146" s="27"/>
    </row>
    <row r="147" ht="24" spans="1:26">
      <c r="A147" s="33">
        <v>1735</v>
      </c>
      <c r="B147" s="33" t="s">
        <v>117</v>
      </c>
      <c r="C147" s="33" t="s">
        <v>118</v>
      </c>
      <c r="D147" s="100" t="s">
        <v>145</v>
      </c>
      <c r="E147" s="100" t="s">
        <v>146</v>
      </c>
      <c r="F147" s="100" t="s">
        <v>208</v>
      </c>
      <c r="G147" s="33" t="s">
        <v>1797</v>
      </c>
      <c r="H147" s="257" t="s">
        <v>1810</v>
      </c>
      <c r="I147" s="100"/>
      <c r="J147" s="100"/>
      <c r="K147" s="100">
        <v>1</v>
      </c>
      <c r="L147" s="254">
        <v>45627</v>
      </c>
      <c r="M147" s="254">
        <v>45657</v>
      </c>
      <c r="N147" s="33" t="s">
        <v>124</v>
      </c>
      <c r="O147" s="96" t="s">
        <v>125</v>
      </c>
      <c r="P147" s="29" t="s">
        <v>126</v>
      </c>
      <c r="Q147" s="29" t="s">
        <v>198</v>
      </c>
      <c r="R147" s="29" t="s">
        <v>79</v>
      </c>
      <c r="S147" s="33">
        <f t="shared" si="2"/>
        <v>1</v>
      </c>
      <c r="T147" s="274"/>
      <c r="U147" s="274"/>
      <c r="V147" s="35"/>
      <c r="W147" s="35"/>
      <c r="X147" s="40"/>
      <c r="Y147" s="40"/>
      <c r="Z147" s="27"/>
    </row>
    <row r="148" ht="24" spans="1:26">
      <c r="A148" s="33">
        <v>1738</v>
      </c>
      <c r="B148" s="33" t="s">
        <v>117</v>
      </c>
      <c r="C148" s="33" t="s">
        <v>118</v>
      </c>
      <c r="D148" s="100" t="s">
        <v>145</v>
      </c>
      <c r="E148" s="100" t="s">
        <v>146</v>
      </c>
      <c r="F148" s="100" t="s">
        <v>213</v>
      </c>
      <c r="G148" s="33" t="s">
        <v>1797</v>
      </c>
      <c r="H148" s="257" t="s">
        <v>1811</v>
      </c>
      <c r="I148" s="100"/>
      <c r="J148" s="100"/>
      <c r="K148" s="100">
        <v>3</v>
      </c>
      <c r="L148" s="254">
        <v>45292</v>
      </c>
      <c r="M148" s="254">
        <v>45322</v>
      </c>
      <c r="N148" s="33" t="s">
        <v>124</v>
      </c>
      <c r="O148" s="96" t="s">
        <v>125</v>
      </c>
      <c r="P148" s="29" t="s">
        <v>126</v>
      </c>
      <c r="Q148" s="29" t="s">
        <v>214</v>
      </c>
      <c r="R148" s="29" t="s">
        <v>79</v>
      </c>
      <c r="S148" s="33">
        <f t="shared" si="2"/>
        <v>3</v>
      </c>
      <c r="T148" s="274"/>
      <c r="U148" s="274"/>
      <c r="V148" s="35"/>
      <c r="W148" s="35"/>
      <c r="X148" s="40"/>
      <c r="Y148" s="40"/>
      <c r="Z148" s="27"/>
    </row>
    <row r="149" ht="24" spans="1:26">
      <c r="A149" s="33">
        <v>1739</v>
      </c>
      <c r="B149" s="33" t="s">
        <v>117</v>
      </c>
      <c r="C149" s="33" t="s">
        <v>118</v>
      </c>
      <c r="D149" s="100" t="s">
        <v>145</v>
      </c>
      <c r="E149" s="100" t="s">
        <v>146</v>
      </c>
      <c r="F149" s="100" t="s">
        <v>213</v>
      </c>
      <c r="G149" s="33" t="s">
        <v>1797</v>
      </c>
      <c r="H149" s="257" t="s">
        <v>1811</v>
      </c>
      <c r="I149" s="100"/>
      <c r="J149" s="100"/>
      <c r="K149" s="100">
        <v>3</v>
      </c>
      <c r="L149" s="254">
        <v>45323</v>
      </c>
      <c r="M149" s="254">
        <v>45351</v>
      </c>
      <c r="N149" s="33" t="s">
        <v>124</v>
      </c>
      <c r="O149" s="96" t="s">
        <v>125</v>
      </c>
      <c r="P149" s="29" t="s">
        <v>126</v>
      </c>
      <c r="Q149" s="29" t="s">
        <v>214</v>
      </c>
      <c r="R149" s="29" t="s">
        <v>79</v>
      </c>
      <c r="S149" s="33">
        <f t="shared" si="2"/>
        <v>3</v>
      </c>
      <c r="T149" s="274"/>
      <c r="U149" s="274"/>
      <c r="V149" s="35"/>
      <c r="W149" s="35"/>
      <c r="X149" s="40"/>
      <c r="Y149" s="40"/>
      <c r="Z149" s="27"/>
    </row>
    <row r="150" ht="24" spans="1:28">
      <c r="A150" s="33">
        <v>1740</v>
      </c>
      <c r="B150" s="33" t="s">
        <v>117</v>
      </c>
      <c r="C150" s="33" t="s">
        <v>118</v>
      </c>
      <c r="D150" s="100" t="s">
        <v>145</v>
      </c>
      <c r="E150" s="100" t="s">
        <v>146</v>
      </c>
      <c r="F150" s="100" t="s">
        <v>213</v>
      </c>
      <c r="G150" s="33" t="s">
        <v>1797</v>
      </c>
      <c r="H150" s="257" t="s">
        <v>1811</v>
      </c>
      <c r="I150" s="100"/>
      <c r="J150" s="100"/>
      <c r="K150" s="100">
        <v>3</v>
      </c>
      <c r="L150" s="254">
        <v>45352</v>
      </c>
      <c r="M150" s="254">
        <v>45382</v>
      </c>
      <c r="N150" s="33" t="s">
        <v>124</v>
      </c>
      <c r="O150" s="96" t="s">
        <v>125</v>
      </c>
      <c r="P150" s="29" t="s">
        <v>126</v>
      </c>
      <c r="Q150" s="29" t="s">
        <v>214</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213</v>
      </c>
      <c r="G151" s="33" t="s">
        <v>1797</v>
      </c>
      <c r="H151" s="257" t="s">
        <v>1811</v>
      </c>
      <c r="I151" s="100"/>
      <c r="J151" s="100"/>
      <c r="K151" s="100">
        <v>3</v>
      </c>
      <c r="L151" s="254">
        <v>45383</v>
      </c>
      <c r="M151" s="254">
        <v>45412</v>
      </c>
      <c r="N151" s="33" t="s">
        <v>124</v>
      </c>
      <c r="O151" s="96" t="s">
        <v>125</v>
      </c>
      <c r="P151" s="29" t="s">
        <v>126</v>
      </c>
      <c r="Q151" s="29" t="s">
        <v>214</v>
      </c>
      <c r="R151" s="29" t="s">
        <v>79</v>
      </c>
      <c r="S151" s="33">
        <f t="shared" si="2"/>
        <v>3</v>
      </c>
      <c r="T151" s="274"/>
      <c r="U151" s="274"/>
      <c r="V151" s="35"/>
      <c r="W151" s="35"/>
      <c r="X151" s="40"/>
      <c r="Y151" s="40"/>
      <c r="Z151" s="27"/>
    </row>
    <row r="152" ht="24" spans="1:26">
      <c r="A152" s="33">
        <v>1742</v>
      </c>
      <c r="B152" s="33" t="s">
        <v>117</v>
      </c>
      <c r="C152" s="33" t="s">
        <v>118</v>
      </c>
      <c r="D152" s="100" t="s">
        <v>145</v>
      </c>
      <c r="E152" s="100" t="s">
        <v>146</v>
      </c>
      <c r="F152" s="100" t="s">
        <v>213</v>
      </c>
      <c r="G152" s="33" t="s">
        <v>1797</v>
      </c>
      <c r="H152" s="257" t="s">
        <v>1811</v>
      </c>
      <c r="I152" s="100"/>
      <c r="J152" s="100"/>
      <c r="K152" s="100">
        <v>3</v>
      </c>
      <c r="L152" s="254">
        <v>45413</v>
      </c>
      <c r="M152" s="254">
        <v>45443</v>
      </c>
      <c r="N152" s="33" t="s">
        <v>124</v>
      </c>
      <c r="O152" s="96" t="s">
        <v>125</v>
      </c>
      <c r="P152" s="29" t="s">
        <v>126</v>
      </c>
      <c r="Q152" s="29" t="s">
        <v>214</v>
      </c>
      <c r="R152" s="29" t="s">
        <v>79</v>
      </c>
      <c r="S152" s="33">
        <f t="shared" si="2"/>
        <v>3</v>
      </c>
      <c r="T152" s="274"/>
      <c r="U152" s="274"/>
      <c r="V152" s="35"/>
      <c r="W152" s="35"/>
      <c r="X152" s="40"/>
      <c r="Y152" s="40"/>
      <c r="Z152" s="27"/>
    </row>
    <row r="153" ht="24" spans="1:26">
      <c r="A153" s="33">
        <v>1743</v>
      </c>
      <c r="B153" s="33" t="s">
        <v>117</v>
      </c>
      <c r="C153" s="33" t="s">
        <v>118</v>
      </c>
      <c r="D153" s="100" t="s">
        <v>145</v>
      </c>
      <c r="E153" s="100" t="s">
        <v>146</v>
      </c>
      <c r="F153" s="100" t="s">
        <v>213</v>
      </c>
      <c r="G153" s="33" t="s">
        <v>1797</v>
      </c>
      <c r="H153" s="257" t="s">
        <v>1811</v>
      </c>
      <c r="I153" s="100"/>
      <c r="J153" s="100"/>
      <c r="K153" s="100">
        <v>3</v>
      </c>
      <c r="L153" s="254">
        <v>45444</v>
      </c>
      <c r="M153" s="254">
        <v>45473</v>
      </c>
      <c r="N153" s="33" t="s">
        <v>124</v>
      </c>
      <c r="O153" s="96" t="s">
        <v>125</v>
      </c>
      <c r="P153" s="29" t="s">
        <v>126</v>
      </c>
      <c r="Q153" s="29" t="s">
        <v>214</v>
      </c>
      <c r="R153" s="29" t="s">
        <v>79</v>
      </c>
      <c r="S153" s="33">
        <f t="shared" si="2"/>
        <v>3</v>
      </c>
      <c r="T153" s="274"/>
      <c r="U153" s="274"/>
      <c r="V153" s="35"/>
      <c r="W153" s="35"/>
      <c r="X153" s="40"/>
      <c r="Y153" s="40"/>
      <c r="Z153" s="27"/>
    </row>
    <row r="154" ht="24" spans="1:26">
      <c r="A154" s="33">
        <v>1744</v>
      </c>
      <c r="B154" s="33" t="s">
        <v>117</v>
      </c>
      <c r="C154" s="33" t="s">
        <v>118</v>
      </c>
      <c r="D154" s="100" t="s">
        <v>145</v>
      </c>
      <c r="E154" s="100" t="s">
        <v>146</v>
      </c>
      <c r="F154" s="100" t="s">
        <v>213</v>
      </c>
      <c r="G154" s="33" t="s">
        <v>1797</v>
      </c>
      <c r="H154" s="257" t="s">
        <v>1811</v>
      </c>
      <c r="I154" s="100"/>
      <c r="J154" s="100"/>
      <c r="K154" s="100">
        <v>3</v>
      </c>
      <c r="L154" s="254">
        <v>45474</v>
      </c>
      <c r="M154" s="254">
        <v>45504</v>
      </c>
      <c r="N154" s="33" t="s">
        <v>124</v>
      </c>
      <c r="O154" s="96" t="s">
        <v>125</v>
      </c>
      <c r="P154" s="29" t="s">
        <v>126</v>
      </c>
      <c r="Q154" s="29" t="s">
        <v>214</v>
      </c>
      <c r="R154" s="29" t="s">
        <v>79</v>
      </c>
      <c r="S154" s="33">
        <f t="shared" si="2"/>
        <v>3</v>
      </c>
      <c r="T154" s="274"/>
      <c r="U154" s="274"/>
      <c r="V154" s="35"/>
      <c r="W154" s="35"/>
      <c r="X154" s="40"/>
      <c r="Y154" s="40"/>
      <c r="Z154" s="27"/>
    </row>
    <row r="155" ht="24" spans="1:26">
      <c r="A155" s="33">
        <v>1745</v>
      </c>
      <c r="B155" s="33" t="s">
        <v>117</v>
      </c>
      <c r="C155" s="33" t="s">
        <v>118</v>
      </c>
      <c r="D155" s="100" t="s">
        <v>145</v>
      </c>
      <c r="E155" s="100" t="s">
        <v>146</v>
      </c>
      <c r="F155" s="100" t="s">
        <v>213</v>
      </c>
      <c r="G155" s="33" t="s">
        <v>1797</v>
      </c>
      <c r="H155" s="257" t="s">
        <v>1811</v>
      </c>
      <c r="I155" s="100"/>
      <c r="J155" s="100"/>
      <c r="K155" s="100">
        <v>3</v>
      </c>
      <c r="L155" s="254">
        <v>45505</v>
      </c>
      <c r="M155" s="254">
        <v>45535</v>
      </c>
      <c r="N155" s="33" t="s">
        <v>124</v>
      </c>
      <c r="O155" s="96" t="s">
        <v>125</v>
      </c>
      <c r="P155" s="29" t="s">
        <v>126</v>
      </c>
      <c r="Q155" s="29" t="s">
        <v>214</v>
      </c>
      <c r="R155" s="29" t="s">
        <v>79</v>
      </c>
      <c r="S155" s="33">
        <f t="shared" si="2"/>
        <v>3</v>
      </c>
      <c r="T155" s="274"/>
      <c r="U155" s="274"/>
      <c r="V155" s="35"/>
      <c r="W155" s="35"/>
      <c r="X155" s="40"/>
      <c r="Y155" s="40"/>
      <c r="Z155" s="27"/>
    </row>
    <row r="156" ht="24" spans="1:26">
      <c r="A156" s="33">
        <v>1746</v>
      </c>
      <c r="B156" s="33" t="s">
        <v>117</v>
      </c>
      <c r="C156" s="33" t="s">
        <v>118</v>
      </c>
      <c r="D156" s="100" t="s">
        <v>145</v>
      </c>
      <c r="E156" s="100" t="s">
        <v>146</v>
      </c>
      <c r="F156" s="100" t="s">
        <v>213</v>
      </c>
      <c r="G156" s="33" t="s">
        <v>1797</v>
      </c>
      <c r="H156" s="257" t="s">
        <v>1811</v>
      </c>
      <c r="I156" s="100"/>
      <c r="J156" s="100"/>
      <c r="K156" s="100">
        <v>3</v>
      </c>
      <c r="L156" s="254">
        <v>45536</v>
      </c>
      <c r="M156" s="254">
        <v>45565</v>
      </c>
      <c r="N156" s="33" t="s">
        <v>124</v>
      </c>
      <c r="O156" s="96" t="s">
        <v>125</v>
      </c>
      <c r="P156" s="29" t="s">
        <v>126</v>
      </c>
      <c r="Q156" s="29" t="s">
        <v>214</v>
      </c>
      <c r="R156" s="29" t="s">
        <v>79</v>
      </c>
      <c r="S156" s="33">
        <f t="shared" si="2"/>
        <v>3</v>
      </c>
      <c r="T156" s="274"/>
      <c r="U156" s="274"/>
      <c r="V156" s="35"/>
      <c r="W156" s="35"/>
      <c r="X156" s="40"/>
      <c r="Y156" s="40"/>
      <c r="Z156" s="27"/>
    </row>
    <row r="157" ht="24" spans="1:26">
      <c r="A157" s="33">
        <v>1747</v>
      </c>
      <c r="B157" s="33" t="s">
        <v>117</v>
      </c>
      <c r="C157" s="33" t="s">
        <v>118</v>
      </c>
      <c r="D157" s="100" t="s">
        <v>145</v>
      </c>
      <c r="E157" s="100" t="s">
        <v>146</v>
      </c>
      <c r="F157" s="100" t="s">
        <v>213</v>
      </c>
      <c r="G157" s="33" t="s">
        <v>1797</v>
      </c>
      <c r="H157" s="257" t="s">
        <v>1811</v>
      </c>
      <c r="I157" s="100"/>
      <c r="J157" s="100"/>
      <c r="K157" s="100">
        <v>3</v>
      </c>
      <c r="L157" s="254">
        <v>45566</v>
      </c>
      <c r="M157" s="254">
        <v>45596</v>
      </c>
      <c r="N157" s="33" t="s">
        <v>124</v>
      </c>
      <c r="O157" s="96" t="s">
        <v>125</v>
      </c>
      <c r="P157" s="29" t="s">
        <v>126</v>
      </c>
      <c r="Q157" s="29" t="s">
        <v>214</v>
      </c>
      <c r="R157" s="29" t="s">
        <v>79</v>
      </c>
      <c r="S157" s="33">
        <f t="shared" si="2"/>
        <v>3</v>
      </c>
      <c r="T157" s="274"/>
      <c r="U157" s="274"/>
      <c r="V157" s="35"/>
      <c r="W157" s="35"/>
      <c r="X157" s="40"/>
      <c r="Y157" s="40"/>
      <c r="Z157" s="27"/>
    </row>
    <row r="158" ht="24" spans="1:26">
      <c r="A158" s="33">
        <v>1748</v>
      </c>
      <c r="B158" s="33" t="s">
        <v>117</v>
      </c>
      <c r="C158" s="33" t="s">
        <v>118</v>
      </c>
      <c r="D158" s="100" t="s">
        <v>145</v>
      </c>
      <c r="E158" s="100" t="s">
        <v>146</v>
      </c>
      <c r="F158" s="100" t="s">
        <v>213</v>
      </c>
      <c r="G158" s="33" t="s">
        <v>1797</v>
      </c>
      <c r="H158" s="257" t="s">
        <v>1811</v>
      </c>
      <c r="I158" s="100"/>
      <c r="J158" s="100"/>
      <c r="K158" s="100">
        <v>3</v>
      </c>
      <c r="L158" s="254">
        <v>45597</v>
      </c>
      <c r="M158" s="254">
        <v>45626</v>
      </c>
      <c r="N158" s="33" t="s">
        <v>124</v>
      </c>
      <c r="O158" s="96" t="s">
        <v>125</v>
      </c>
      <c r="P158" s="29" t="s">
        <v>126</v>
      </c>
      <c r="Q158" s="29" t="s">
        <v>214</v>
      </c>
      <c r="R158" s="29" t="s">
        <v>79</v>
      </c>
      <c r="S158" s="33">
        <f t="shared" si="2"/>
        <v>3</v>
      </c>
      <c r="T158" s="274"/>
      <c r="U158" s="274"/>
      <c r="V158" s="35"/>
      <c r="W158" s="35"/>
      <c r="X158" s="40"/>
      <c r="Y158" s="40"/>
      <c r="Z158" s="27"/>
    </row>
    <row r="159" ht="24" spans="1:26">
      <c r="A159" s="33">
        <v>1749</v>
      </c>
      <c r="B159" s="33" t="s">
        <v>117</v>
      </c>
      <c r="C159" s="33" t="s">
        <v>118</v>
      </c>
      <c r="D159" s="100" t="s">
        <v>145</v>
      </c>
      <c r="E159" s="100" t="s">
        <v>146</v>
      </c>
      <c r="F159" s="100" t="s">
        <v>213</v>
      </c>
      <c r="G159" s="33" t="s">
        <v>1797</v>
      </c>
      <c r="H159" s="257" t="s">
        <v>1811</v>
      </c>
      <c r="I159" s="100"/>
      <c r="J159" s="100"/>
      <c r="K159" s="100">
        <v>3</v>
      </c>
      <c r="L159" s="254">
        <v>45627</v>
      </c>
      <c r="M159" s="254">
        <v>45657</v>
      </c>
      <c r="N159" s="33" t="s">
        <v>124</v>
      </c>
      <c r="O159" s="96" t="s">
        <v>125</v>
      </c>
      <c r="P159" s="29" t="s">
        <v>126</v>
      </c>
      <c r="Q159" s="29" t="s">
        <v>214</v>
      </c>
      <c r="R159" s="29" t="s">
        <v>79</v>
      </c>
      <c r="S159" s="33">
        <f t="shared" si="2"/>
        <v>3</v>
      </c>
      <c r="T159" s="274"/>
      <c r="U159" s="274"/>
      <c r="V159" s="35"/>
      <c r="W159" s="35"/>
      <c r="X159" s="40"/>
      <c r="Y159" s="40"/>
      <c r="Z159" s="27"/>
    </row>
    <row r="160" ht="24" spans="1:28">
      <c r="A160" s="33">
        <v>1752</v>
      </c>
      <c r="B160" s="33" t="s">
        <v>117</v>
      </c>
      <c r="C160" s="33" t="s">
        <v>118</v>
      </c>
      <c r="D160" s="100" t="s">
        <v>145</v>
      </c>
      <c r="E160" s="100" t="s">
        <v>146</v>
      </c>
      <c r="F160" s="100" t="s">
        <v>219</v>
      </c>
      <c r="G160" s="33" t="s">
        <v>1797</v>
      </c>
      <c r="H160" s="257" t="s">
        <v>1812</v>
      </c>
      <c r="I160" s="100"/>
      <c r="J160" s="100"/>
      <c r="K160" s="100">
        <v>1</v>
      </c>
      <c r="L160" s="254">
        <v>45352</v>
      </c>
      <c r="M160" s="254">
        <v>45382</v>
      </c>
      <c r="N160" s="33" t="s">
        <v>124</v>
      </c>
      <c r="O160" s="96" t="s">
        <v>125</v>
      </c>
      <c r="P160" s="29" t="s">
        <v>126</v>
      </c>
      <c r="Q160" s="29" t="s">
        <v>214</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219</v>
      </c>
      <c r="G161" s="33" t="s">
        <v>1797</v>
      </c>
      <c r="H161" s="257" t="s">
        <v>1812</v>
      </c>
      <c r="I161" s="100"/>
      <c r="J161" s="100"/>
      <c r="K161" s="100">
        <v>1</v>
      </c>
      <c r="L161" s="254">
        <v>45444</v>
      </c>
      <c r="M161" s="254">
        <v>45473</v>
      </c>
      <c r="N161" s="33" t="s">
        <v>124</v>
      </c>
      <c r="O161" s="96" t="s">
        <v>125</v>
      </c>
      <c r="P161" s="29" t="s">
        <v>126</v>
      </c>
      <c r="Q161" s="29" t="s">
        <v>214</v>
      </c>
      <c r="R161" s="29" t="s">
        <v>79</v>
      </c>
      <c r="S161" s="33">
        <f t="shared" si="2"/>
        <v>1</v>
      </c>
      <c r="T161" s="274"/>
      <c r="U161" s="274"/>
      <c r="V161" s="35"/>
      <c r="W161" s="35"/>
      <c r="X161" s="40"/>
      <c r="Y161" s="40"/>
      <c r="Z161" s="27"/>
    </row>
    <row r="162" ht="24" spans="1:28">
      <c r="A162" s="33">
        <v>1754</v>
      </c>
      <c r="B162" s="33" t="s">
        <v>117</v>
      </c>
      <c r="C162" s="33" t="s">
        <v>118</v>
      </c>
      <c r="D162" s="100" t="s">
        <v>145</v>
      </c>
      <c r="E162" s="100" t="s">
        <v>146</v>
      </c>
      <c r="F162" s="100" t="s">
        <v>219</v>
      </c>
      <c r="G162" s="33" t="s">
        <v>1797</v>
      </c>
      <c r="H162" s="257" t="s">
        <v>1812</v>
      </c>
      <c r="I162" s="100"/>
      <c r="J162" s="100"/>
      <c r="K162" s="100">
        <v>1</v>
      </c>
      <c r="L162" s="254">
        <v>45536</v>
      </c>
      <c r="M162" s="254">
        <v>45565</v>
      </c>
      <c r="N162" s="33" t="s">
        <v>124</v>
      </c>
      <c r="O162" s="96" t="s">
        <v>125</v>
      </c>
      <c r="P162" s="29" t="s">
        <v>126</v>
      </c>
      <c r="Q162" s="29" t="s">
        <v>214</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219</v>
      </c>
      <c r="G163" s="33" t="s">
        <v>1797</v>
      </c>
      <c r="H163" s="257" t="s">
        <v>1812</v>
      </c>
      <c r="I163" s="100"/>
      <c r="J163" s="100"/>
      <c r="K163" s="100">
        <v>1</v>
      </c>
      <c r="L163" s="254">
        <v>45627</v>
      </c>
      <c r="M163" s="254">
        <v>45656</v>
      </c>
      <c r="N163" s="33" t="s">
        <v>124</v>
      </c>
      <c r="O163" s="96" t="s">
        <v>125</v>
      </c>
      <c r="P163" s="29" t="s">
        <v>126</v>
      </c>
      <c r="Q163" s="29" t="s">
        <v>214</v>
      </c>
      <c r="R163" s="29" t="s">
        <v>79</v>
      </c>
      <c r="S163" s="33">
        <f t="shared" si="2"/>
        <v>1</v>
      </c>
      <c r="T163" s="274"/>
      <c r="U163" s="274"/>
      <c r="V163" s="35"/>
      <c r="W163" s="35"/>
      <c r="X163" s="40"/>
      <c r="Y163" s="40"/>
      <c r="Z163" s="27"/>
    </row>
    <row r="164" ht="24" spans="1:26">
      <c r="A164" s="33">
        <v>1758</v>
      </c>
      <c r="B164" s="33" t="s">
        <v>117</v>
      </c>
      <c r="C164" s="33" t="s">
        <v>118</v>
      </c>
      <c r="D164" s="100" t="s">
        <v>145</v>
      </c>
      <c r="E164" s="100" t="s">
        <v>146</v>
      </c>
      <c r="F164" s="100" t="s">
        <v>224</v>
      </c>
      <c r="G164" s="33" t="s">
        <v>1797</v>
      </c>
      <c r="H164" s="257" t="s">
        <v>1813</v>
      </c>
      <c r="I164" s="100"/>
      <c r="J164" s="100"/>
      <c r="K164" s="100">
        <v>2</v>
      </c>
      <c r="L164" s="254">
        <v>45292</v>
      </c>
      <c r="M164" s="254">
        <v>45322</v>
      </c>
      <c r="N164" s="33" t="s">
        <v>124</v>
      </c>
      <c r="O164" s="96" t="s">
        <v>125</v>
      </c>
      <c r="P164" s="29" t="s">
        <v>126</v>
      </c>
      <c r="Q164" s="29" t="s">
        <v>214</v>
      </c>
      <c r="R164" s="29" t="s">
        <v>79</v>
      </c>
      <c r="S164" s="33">
        <f t="shared" ref="S164:S215" si="3">SUM(I164:K164)</f>
        <v>2</v>
      </c>
      <c r="T164" s="274"/>
      <c r="U164" s="274"/>
      <c r="V164" s="35"/>
      <c r="W164" s="35"/>
      <c r="X164" s="40"/>
      <c r="Y164" s="40"/>
      <c r="Z164" s="27"/>
    </row>
    <row r="165" ht="24" spans="1:26">
      <c r="A165" s="33">
        <v>1759</v>
      </c>
      <c r="B165" s="33" t="s">
        <v>117</v>
      </c>
      <c r="C165" s="33" t="s">
        <v>118</v>
      </c>
      <c r="D165" s="100" t="s">
        <v>145</v>
      </c>
      <c r="E165" s="100" t="s">
        <v>146</v>
      </c>
      <c r="F165" s="100" t="s">
        <v>224</v>
      </c>
      <c r="G165" s="33" t="s">
        <v>1797</v>
      </c>
      <c r="H165" s="257" t="s">
        <v>1813</v>
      </c>
      <c r="I165" s="100"/>
      <c r="J165" s="100"/>
      <c r="K165" s="100">
        <v>2</v>
      </c>
      <c r="L165" s="254">
        <v>45323</v>
      </c>
      <c r="M165" s="254">
        <v>45351</v>
      </c>
      <c r="N165" s="33" t="s">
        <v>124</v>
      </c>
      <c r="O165" s="96" t="s">
        <v>125</v>
      </c>
      <c r="P165" s="29" t="s">
        <v>126</v>
      </c>
      <c r="Q165" s="29" t="s">
        <v>214</v>
      </c>
      <c r="R165" s="29" t="s">
        <v>79</v>
      </c>
      <c r="S165" s="33">
        <f t="shared" si="3"/>
        <v>2</v>
      </c>
      <c r="T165" s="274"/>
      <c r="U165" s="274"/>
      <c r="V165" s="35"/>
      <c r="W165" s="35"/>
      <c r="X165" s="40"/>
      <c r="Y165" s="40"/>
      <c r="Z165" s="27"/>
    </row>
    <row r="166" ht="24" spans="1:28">
      <c r="A166" s="33">
        <v>1760</v>
      </c>
      <c r="B166" s="33" t="s">
        <v>117</v>
      </c>
      <c r="C166" s="33" t="s">
        <v>118</v>
      </c>
      <c r="D166" s="100" t="s">
        <v>145</v>
      </c>
      <c r="E166" s="100" t="s">
        <v>146</v>
      </c>
      <c r="F166" s="100" t="s">
        <v>224</v>
      </c>
      <c r="G166" s="33" t="s">
        <v>1797</v>
      </c>
      <c r="H166" s="257" t="s">
        <v>1813</v>
      </c>
      <c r="I166" s="100"/>
      <c r="J166" s="100"/>
      <c r="K166" s="100">
        <v>2</v>
      </c>
      <c r="L166" s="254">
        <v>45352</v>
      </c>
      <c r="M166" s="254">
        <v>45382</v>
      </c>
      <c r="N166" s="33" t="s">
        <v>124</v>
      </c>
      <c r="O166" s="96" t="s">
        <v>125</v>
      </c>
      <c r="P166" s="29" t="s">
        <v>126</v>
      </c>
      <c r="Q166" s="29" t="s">
        <v>214</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224</v>
      </c>
      <c r="G167" s="33" t="s">
        <v>1797</v>
      </c>
      <c r="H167" s="257" t="s">
        <v>1813</v>
      </c>
      <c r="I167" s="100"/>
      <c r="J167" s="100"/>
      <c r="K167" s="100">
        <v>2</v>
      </c>
      <c r="L167" s="254">
        <v>45383</v>
      </c>
      <c r="M167" s="254">
        <v>45412</v>
      </c>
      <c r="N167" s="33" t="s">
        <v>124</v>
      </c>
      <c r="O167" s="96" t="s">
        <v>125</v>
      </c>
      <c r="P167" s="29" t="s">
        <v>126</v>
      </c>
      <c r="Q167" s="29" t="s">
        <v>214</v>
      </c>
      <c r="R167" s="29" t="s">
        <v>79</v>
      </c>
      <c r="S167" s="33">
        <f t="shared" si="3"/>
        <v>2</v>
      </c>
      <c r="T167" s="274"/>
      <c r="U167" s="274"/>
      <c r="V167" s="35"/>
      <c r="W167" s="35"/>
      <c r="X167" s="40"/>
      <c r="Y167" s="40"/>
      <c r="Z167" s="27"/>
    </row>
    <row r="168" ht="24" spans="1:26">
      <c r="A168" s="33">
        <v>1762</v>
      </c>
      <c r="B168" s="33" t="s">
        <v>117</v>
      </c>
      <c r="C168" s="33" t="s">
        <v>118</v>
      </c>
      <c r="D168" s="100" t="s">
        <v>145</v>
      </c>
      <c r="E168" s="100" t="s">
        <v>146</v>
      </c>
      <c r="F168" s="100" t="s">
        <v>224</v>
      </c>
      <c r="G168" s="33" t="s">
        <v>1797</v>
      </c>
      <c r="H168" s="257" t="s">
        <v>1813</v>
      </c>
      <c r="I168" s="100"/>
      <c r="J168" s="100"/>
      <c r="K168" s="100">
        <v>2</v>
      </c>
      <c r="L168" s="254">
        <v>45413</v>
      </c>
      <c r="M168" s="254">
        <v>45443</v>
      </c>
      <c r="N168" s="33" t="s">
        <v>124</v>
      </c>
      <c r="O168" s="96" t="s">
        <v>125</v>
      </c>
      <c r="P168" s="29" t="s">
        <v>126</v>
      </c>
      <c r="Q168" s="29" t="s">
        <v>214</v>
      </c>
      <c r="R168" s="29" t="s">
        <v>79</v>
      </c>
      <c r="S168" s="33">
        <f t="shared" si="3"/>
        <v>2</v>
      </c>
      <c r="T168" s="274"/>
      <c r="U168" s="274"/>
      <c r="V168" s="35"/>
      <c r="W168" s="35"/>
      <c r="X168" s="40"/>
      <c r="Y168" s="40"/>
      <c r="Z168" s="27"/>
    </row>
    <row r="169" ht="24" spans="1:26">
      <c r="A169" s="33">
        <v>1763</v>
      </c>
      <c r="B169" s="33" t="s">
        <v>117</v>
      </c>
      <c r="C169" s="33" t="s">
        <v>118</v>
      </c>
      <c r="D169" s="100" t="s">
        <v>145</v>
      </c>
      <c r="E169" s="100" t="s">
        <v>146</v>
      </c>
      <c r="F169" s="100" t="s">
        <v>224</v>
      </c>
      <c r="G169" s="33" t="s">
        <v>1797</v>
      </c>
      <c r="H169" s="257" t="s">
        <v>1813</v>
      </c>
      <c r="I169" s="100"/>
      <c r="J169" s="100"/>
      <c r="K169" s="100">
        <v>2</v>
      </c>
      <c r="L169" s="254">
        <v>45444</v>
      </c>
      <c r="M169" s="254">
        <v>45473</v>
      </c>
      <c r="N169" s="33" t="s">
        <v>124</v>
      </c>
      <c r="O169" s="96" t="s">
        <v>125</v>
      </c>
      <c r="P169" s="29" t="s">
        <v>126</v>
      </c>
      <c r="Q169" s="29" t="s">
        <v>214</v>
      </c>
      <c r="R169" s="29" t="s">
        <v>79</v>
      </c>
      <c r="S169" s="33">
        <f t="shared" si="3"/>
        <v>2</v>
      </c>
      <c r="T169" s="274"/>
      <c r="U169" s="274"/>
      <c r="V169" s="35"/>
      <c r="W169" s="35"/>
      <c r="X169" s="40"/>
      <c r="Y169" s="40"/>
      <c r="Z169" s="27"/>
    </row>
    <row r="170" ht="24" spans="1:26">
      <c r="A170" s="33">
        <v>1764</v>
      </c>
      <c r="B170" s="33" t="s">
        <v>117</v>
      </c>
      <c r="C170" s="33" t="s">
        <v>118</v>
      </c>
      <c r="D170" s="100" t="s">
        <v>145</v>
      </c>
      <c r="E170" s="100" t="s">
        <v>146</v>
      </c>
      <c r="F170" s="100" t="s">
        <v>224</v>
      </c>
      <c r="G170" s="33" t="s">
        <v>1797</v>
      </c>
      <c r="H170" s="257" t="s">
        <v>1813</v>
      </c>
      <c r="I170" s="100"/>
      <c r="J170" s="100"/>
      <c r="K170" s="100">
        <v>2</v>
      </c>
      <c r="L170" s="254">
        <v>45474</v>
      </c>
      <c r="M170" s="254">
        <v>45504</v>
      </c>
      <c r="N170" s="33" t="s">
        <v>124</v>
      </c>
      <c r="O170" s="96" t="s">
        <v>125</v>
      </c>
      <c r="P170" s="29" t="s">
        <v>126</v>
      </c>
      <c r="Q170" s="29" t="s">
        <v>214</v>
      </c>
      <c r="R170" s="29" t="s">
        <v>79</v>
      </c>
      <c r="S170" s="33">
        <f t="shared" si="3"/>
        <v>2</v>
      </c>
      <c r="T170" s="274"/>
      <c r="U170" s="274"/>
      <c r="V170" s="35"/>
      <c r="W170" s="35"/>
      <c r="X170" s="40"/>
      <c r="Y170" s="40"/>
      <c r="Z170" s="27"/>
    </row>
    <row r="171" ht="24" spans="1:26">
      <c r="A171" s="33">
        <v>1765</v>
      </c>
      <c r="B171" s="33" t="s">
        <v>117</v>
      </c>
      <c r="C171" s="33" t="s">
        <v>118</v>
      </c>
      <c r="D171" s="100" t="s">
        <v>145</v>
      </c>
      <c r="E171" s="100" t="s">
        <v>146</v>
      </c>
      <c r="F171" s="100" t="s">
        <v>224</v>
      </c>
      <c r="G171" s="33" t="s">
        <v>1797</v>
      </c>
      <c r="H171" s="257" t="s">
        <v>1813</v>
      </c>
      <c r="I171" s="100"/>
      <c r="J171" s="100"/>
      <c r="K171" s="100">
        <v>2</v>
      </c>
      <c r="L171" s="254">
        <v>45505</v>
      </c>
      <c r="M171" s="254">
        <v>45535</v>
      </c>
      <c r="N171" s="33" t="s">
        <v>124</v>
      </c>
      <c r="O171" s="96" t="s">
        <v>125</v>
      </c>
      <c r="P171" s="29" t="s">
        <v>126</v>
      </c>
      <c r="Q171" s="29" t="s">
        <v>214</v>
      </c>
      <c r="R171" s="29" t="s">
        <v>79</v>
      </c>
      <c r="S171" s="33">
        <f t="shared" si="3"/>
        <v>2</v>
      </c>
      <c r="T171" s="274"/>
      <c r="U171" s="274"/>
      <c r="V171" s="35"/>
      <c r="W171" s="35"/>
      <c r="X171" s="40"/>
      <c r="Y171" s="40"/>
      <c r="Z171" s="27"/>
    </row>
    <row r="172" ht="24" spans="1:28">
      <c r="A172" s="33">
        <v>1766</v>
      </c>
      <c r="B172" s="33" t="s">
        <v>117</v>
      </c>
      <c r="C172" s="33" t="s">
        <v>118</v>
      </c>
      <c r="D172" s="100" t="s">
        <v>145</v>
      </c>
      <c r="E172" s="100" t="s">
        <v>146</v>
      </c>
      <c r="F172" s="100" t="s">
        <v>224</v>
      </c>
      <c r="G172" s="33" t="s">
        <v>1797</v>
      </c>
      <c r="H172" s="257" t="s">
        <v>1813</v>
      </c>
      <c r="I172" s="100"/>
      <c r="J172" s="100"/>
      <c r="K172" s="100">
        <v>2</v>
      </c>
      <c r="L172" s="254">
        <v>45536</v>
      </c>
      <c r="M172" s="254">
        <v>45565</v>
      </c>
      <c r="N172" s="33" t="s">
        <v>124</v>
      </c>
      <c r="O172" s="96" t="s">
        <v>125</v>
      </c>
      <c r="P172" s="29" t="s">
        <v>126</v>
      </c>
      <c r="Q172" s="29" t="s">
        <v>214</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224</v>
      </c>
      <c r="G173" s="33" t="s">
        <v>1797</v>
      </c>
      <c r="H173" s="257" t="s">
        <v>1813</v>
      </c>
      <c r="I173" s="100"/>
      <c r="J173" s="100"/>
      <c r="K173" s="100">
        <v>2</v>
      </c>
      <c r="L173" s="254">
        <v>45566</v>
      </c>
      <c r="M173" s="254">
        <v>45596</v>
      </c>
      <c r="N173" s="33" t="s">
        <v>124</v>
      </c>
      <c r="O173" s="96" t="s">
        <v>125</v>
      </c>
      <c r="P173" s="29" t="s">
        <v>126</v>
      </c>
      <c r="Q173" s="29" t="s">
        <v>214</v>
      </c>
      <c r="R173" s="29" t="s">
        <v>79</v>
      </c>
      <c r="S173" s="33">
        <f t="shared" si="3"/>
        <v>2</v>
      </c>
      <c r="T173" s="274"/>
      <c r="U173" s="274"/>
      <c r="V173" s="35"/>
      <c r="W173" s="35"/>
      <c r="X173" s="40"/>
      <c r="Y173" s="40"/>
      <c r="Z173" s="27"/>
    </row>
    <row r="174" ht="24" spans="1:26">
      <c r="A174" s="33">
        <v>1768</v>
      </c>
      <c r="B174" s="33" t="s">
        <v>117</v>
      </c>
      <c r="C174" s="33" t="s">
        <v>118</v>
      </c>
      <c r="D174" s="100" t="s">
        <v>145</v>
      </c>
      <c r="E174" s="100" t="s">
        <v>146</v>
      </c>
      <c r="F174" s="100" t="s">
        <v>224</v>
      </c>
      <c r="G174" s="33" t="s">
        <v>1797</v>
      </c>
      <c r="H174" s="257" t="s">
        <v>1813</v>
      </c>
      <c r="I174" s="100"/>
      <c r="J174" s="100"/>
      <c r="K174" s="100">
        <v>2</v>
      </c>
      <c r="L174" s="254">
        <v>45597</v>
      </c>
      <c r="M174" s="254">
        <v>45626</v>
      </c>
      <c r="N174" s="33" t="s">
        <v>124</v>
      </c>
      <c r="O174" s="96" t="s">
        <v>125</v>
      </c>
      <c r="P174" s="29" t="s">
        <v>126</v>
      </c>
      <c r="Q174" s="29" t="s">
        <v>214</v>
      </c>
      <c r="R174" s="29" t="s">
        <v>79</v>
      </c>
      <c r="S174" s="33">
        <f t="shared" si="3"/>
        <v>2</v>
      </c>
      <c r="T174" s="274"/>
      <c r="U174" s="274"/>
      <c r="V174" s="35"/>
      <c r="W174" s="35"/>
      <c r="X174" s="40"/>
      <c r="Y174" s="40"/>
      <c r="Z174" s="27"/>
    </row>
    <row r="175" ht="24" spans="1:26">
      <c r="A175" s="33">
        <v>1769</v>
      </c>
      <c r="B175" s="33" t="s">
        <v>117</v>
      </c>
      <c r="C175" s="33" t="s">
        <v>118</v>
      </c>
      <c r="D175" s="100" t="s">
        <v>145</v>
      </c>
      <c r="E175" s="100" t="s">
        <v>146</v>
      </c>
      <c r="F175" s="100" t="s">
        <v>224</v>
      </c>
      <c r="G175" s="33" t="s">
        <v>1797</v>
      </c>
      <c r="H175" s="257" t="s">
        <v>1813</v>
      </c>
      <c r="I175" s="100"/>
      <c r="J175" s="100"/>
      <c r="K175" s="100">
        <v>2</v>
      </c>
      <c r="L175" s="254">
        <v>45627</v>
      </c>
      <c r="M175" s="254">
        <v>45657</v>
      </c>
      <c r="N175" s="33" t="s">
        <v>124</v>
      </c>
      <c r="O175" s="96" t="s">
        <v>125</v>
      </c>
      <c r="P175" s="29" t="s">
        <v>126</v>
      </c>
      <c r="Q175" s="29" t="s">
        <v>214</v>
      </c>
      <c r="R175" s="29" t="s">
        <v>79</v>
      </c>
      <c r="S175" s="33">
        <f t="shared" si="3"/>
        <v>2</v>
      </c>
      <c r="T175" s="274"/>
      <c r="U175" s="274"/>
      <c r="V175" s="35"/>
      <c r="W175" s="35"/>
      <c r="X175" s="40"/>
      <c r="Y175" s="40"/>
      <c r="Z175" s="27"/>
    </row>
    <row r="176" ht="24" spans="1:26">
      <c r="A176" s="33">
        <v>1772</v>
      </c>
      <c r="B176" s="33" t="s">
        <v>117</v>
      </c>
      <c r="C176" s="33" t="s">
        <v>118</v>
      </c>
      <c r="D176" s="100" t="s">
        <v>145</v>
      </c>
      <c r="E176" s="100" t="s">
        <v>146</v>
      </c>
      <c r="F176" s="100" t="s">
        <v>228</v>
      </c>
      <c r="G176" s="33" t="s">
        <v>1797</v>
      </c>
      <c r="H176" s="257" t="s">
        <v>1814</v>
      </c>
      <c r="I176" s="100"/>
      <c r="J176" s="100"/>
      <c r="K176" s="100">
        <v>3</v>
      </c>
      <c r="L176" s="254">
        <v>45292</v>
      </c>
      <c r="M176" s="254">
        <v>45322</v>
      </c>
      <c r="N176" s="33" t="s">
        <v>124</v>
      </c>
      <c r="O176" s="96" t="s">
        <v>125</v>
      </c>
      <c r="P176" s="29" t="s">
        <v>126</v>
      </c>
      <c r="Q176" s="29" t="s">
        <v>148</v>
      </c>
      <c r="R176" s="29" t="s">
        <v>79</v>
      </c>
      <c r="S176" s="33">
        <f t="shared" si="3"/>
        <v>3</v>
      </c>
      <c r="T176" s="274"/>
      <c r="U176" s="274"/>
      <c r="V176" s="35"/>
      <c r="W176" s="35"/>
      <c r="X176" s="40"/>
      <c r="Y176" s="40"/>
      <c r="Z176" s="27"/>
    </row>
    <row r="177" ht="24" spans="1:26">
      <c r="A177" s="33">
        <v>1773</v>
      </c>
      <c r="B177" s="33" t="s">
        <v>117</v>
      </c>
      <c r="C177" s="33" t="s">
        <v>118</v>
      </c>
      <c r="D177" s="100" t="s">
        <v>145</v>
      </c>
      <c r="E177" s="100" t="s">
        <v>146</v>
      </c>
      <c r="F177" s="100" t="s">
        <v>228</v>
      </c>
      <c r="G177" s="33" t="s">
        <v>1797</v>
      </c>
      <c r="H177" s="257" t="s">
        <v>1814</v>
      </c>
      <c r="I177" s="100"/>
      <c r="J177" s="100"/>
      <c r="K177" s="100">
        <v>3</v>
      </c>
      <c r="L177" s="254">
        <v>45323</v>
      </c>
      <c r="M177" s="254">
        <v>45351</v>
      </c>
      <c r="N177" s="33" t="s">
        <v>124</v>
      </c>
      <c r="O177" s="96" t="s">
        <v>125</v>
      </c>
      <c r="P177" s="29" t="s">
        <v>126</v>
      </c>
      <c r="Q177" s="29" t="s">
        <v>148</v>
      </c>
      <c r="R177" s="29" t="s">
        <v>79</v>
      </c>
      <c r="S177" s="33">
        <f t="shared" si="3"/>
        <v>3</v>
      </c>
      <c r="T177" s="274"/>
      <c r="U177" s="274"/>
      <c r="V177" s="35"/>
      <c r="W177" s="35"/>
      <c r="X177" s="40"/>
      <c r="Y177" s="40"/>
      <c r="Z177" s="27"/>
    </row>
    <row r="178" ht="24" spans="1:28">
      <c r="A178" s="33">
        <v>1774</v>
      </c>
      <c r="B178" s="33" t="s">
        <v>117</v>
      </c>
      <c r="C178" s="33" t="s">
        <v>118</v>
      </c>
      <c r="D178" s="100" t="s">
        <v>145</v>
      </c>
      <c r="E178" s="100" t="s">
        <v>146</v>
      </c>
      <c r="F178" s="100" t="s">
        <v>228</v>
      </c>
      <c r="G178" s="33" t="s">
        <v>1797</v>
      </c>
      <c r="H178" s="257" t="s">
        <v>1814</v>
      </c>
      <c r="I178" s="100"/>
      <c r="J178" s="100"/>
      <c r="K178" s="100">
        <v>3</v>
      </c>
      <c r="L178" s="254">
        <v>45352</v>
      </c>
      <c r="M178" s="254">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1797</v>
      </c>
      <c r="H179" s="257" t="s">
        <v>1814</v>
      </c>
      <c r="I179" s="100"/>
      <c r="J179" s="100"/>
      <c r="K179" s="100">
        <v>3</v>
      </c>
      <c r="L179" s="254">
        <v>45383</v>
      </c>
      <c r="M179" s="254">
        <v>45412</v>
      </c>
      <c r="N179" s="33" t="s">
        <v>124</v>
      </c>
      <c r="O179" s="96" t="s">
        <v>125</v>
      </c>
      <c r="P179" s="29" t="s">
        <v>126</v>
      </c>
      <c r="Q179" s="29" t="s">
        <v>148</v>
      </c>
      <c r="R179" s="29" t="s">
        <v>79</v>
      </c>
      <c r="S179" s="33">
        <f t="shared" si="3"/>
        <v>3</v>
      </c>
      <c r="T179" s="274"/>
      <c r="U179" s="274"/>
      <c r="V179" s="35"/>
      <c r="W179" s="35"/>
      <c r="X179" s="40"/>
      <c r="Y179" s="40"/>
      <c r="Z179" s="27"/>
    </row>
    <row r="180" ht="24" spans="1:26">
      <c r="A180" s="33">
        <v>1776</v>
      </c>
      <c r="B180" s="33" t="s">
        <v>117</v>
      </c>
      <c r="C180" s="33" t="s">
        <v>118</v>
      </c>
      <c r="D180" s="100" t="s">
        <v>145</v>
      </c>
      <c r="E180" s="100" t="s">
        <v>146</v>
      </c>
      <c r="F180" s="100" t="s">
        <v>228</v>
      </c>
      <c r="G180" s="33" t="s">
        <v>1797</v>
      </c>
      <c r="H180" s="257" t="s">
        <v>1814</v>
      </c>
      <c r="I180" s="100"/>
      <c r="J180" s="100"/>
      <c r="K180" s="100">
        <v>3</v>
      </c>
      <c r="L180" s="254">
        <v>45413</v>
      </c>
      <c r="M180" s="254">
        <v>45443</v>
      </c>
      <c r="N180" s="33" t="s">
        <v>124</v>
      </c>
      <c r="O180" s="96" t="s">
        <v>125</v>
      </c>
      <c r="P180" s="29" t="s">
        <v>126</v>
      </c>
      <c r="Q180" s="29" t="s">
        <v>148</v>
      </c>
      <c r="R180" s="29" t="s">
        <v>79</v>
      </c>
      <c r="S180" s="33">
        <f t="shared" si="3"/>
        <v>3</v>
      </c>
      <c r="T180" s="274"/>
      <c r="U180" s="274"/>
      <c r="V180" s="35"/>
      <c r="W180" s="35"/>
      <c r="X180" s="40"/>
      <c r="Y180" s="40"/>
      <c r="Z180" s="27"/>
    </row>
    <row r="181" ht="24" spans="1:26">
      <c r="A181" s="33">
        <v>1777</v>
      </c>
      <c r="B181" s="33" t="s">
        <v>117</v>
      </c>
      <c r="C181" s="33" t="s">
        <v>118</v>
      </c>
      <c r="D181" s="100" t="s">
        <v>145</v>
      </c>
      <c r="E181" s="100" t="s">
        <v>146</v>
      </c>
      <c r="F181" s="100" t="s">
        <v>228</v>
      </c>
      <c r="G181" s="33" t="s">
        <v>1797</v>
      </c>
      <c r="H181" s="257" t="s">
        <v>1814</v>
      </c>
      <c r="I181" s="100"/>
      <c r="J181" s="100"/>
      <c r="K181" s="100">
        <v>3</v>
      </c>
      <c r="L181" s="254">
        <v>45444</v>
      </c>
      <c r="M181" s="254">
        <v>45473</v>
      </c>
      <c r="N181" s="33" t="s">
        <v>124</v>
      </c>
      <c r="O181" s="96" t="s">
        <v>125</v>
      </c>
      <c r="P181" s="29" t="s">
        <v>126</v>
      </c>
      <c r="Q181" s="29" t="s">
        <v>148</v>
      </c>
      <c r="R181" s="29" t="s">
        <v>79</v>
      </c>
      <c r="S181" s="33">
        <f t="shared" si="3"/>
        <v>3</v>
      </c>
      <c r="T181" s="274"/>
      <c r="U181" s="274"/>
      <c r="V181" s="35"/>
      <c r="W181" s="35"/>
      <c r="X181" s="40"/>
      <c r="Y181" s="40"/>
      <c r="Z181" s="27"/>
    </row>
    <row r="182" ht="24" spans="1:26">
      <c r="A182" s="33">
        <v>1778</v>
      </c>
      <c r="B182" s="33" t="s">
        <v>117</v>
      </c>
      <c r="C182" s="33" t="s">
        <v>118</v>
      </c>
      <c r="D182" s="100" t="s">
        <v>145</v>
      </c>
      <c r="E182" s="100" t="s">
        <v>146</v>
      </c>
      <c r="F182" s="100" t="s">
        <v>228</v>
      </c>
      <c r="G182" s="33" t="s">
        <v>1797</v>
      </c>
      <c r="H182" s="257" t="s">
        <v>1814</v>
      </c>
      <c r="I182" s="100"/>
      <c r="J182" s="100"/>
      <c r="K182" s="100">
        <v>3</v>
      </c>
      <c r="L182" s="254">
        <v>45474</v>
      </c>
      <c r="M182" s="254">
        <v>45504</v>
      </c>
      <c r="N182" s="33" t="s">
        <v>124</v>
      </c>
      <c r="O182" s="96" t="s">
        <v>125</v>
      </c>
      <c r="P182" s="29" t="s">
        <v>126</v>
      </c>
      <c r="Q182" s="29" t="s">
        <v>148</v>
      </c>
      <c r="R182" s="29" t="s">
        <v>79</v>
      </c>
      <c r="S182" s="33">
        <f t="shared" si="3"/>
        <v>3</v>
      </c>
      <c r="T182" s="274"/>
      <c r="U182" s="274"/>
      <c r="V182" s="35"/>
      <c r="W182" s="35"/>
      <c r="X182" s="40"/>
      <c r="Y182" s="40"/>
      <c r="Z182" s="27"/>
    </row>
    <row r="183" ht="24" spans="1:26">
      <c r="A183" s="33">
        <v>1779</v>
      </c>
      <c r="B183" s="33" t="s">
        <v>117</v>
      </c>
      <c r="C183" s="33" t="s">
        <v>118</v>
      </c>
      <c r="D183" s="100" t="s">
        <v>145</v>
      </c>
      <c r="E183" s="100" t="s">
        <v>146</v>
      </c>
      <c r="F183" s="100" t="s">
        <v>228</v>
      </c>
      <c r="G183" s="33" t="s">
        <v>1797</v>
      </c>
      <c r="H183" s="257" t="s">
        <v>1814</v>
      </c>
      <c r="I183" s="100"/>
      <c r="J183" s="100"/>
      <c r="K183" s="100">
        <v>3</v>
      </c>
      <c r="L183" s="254">
        <v>45505</v>
      </c>
      <c r="M183" s="254">
        <v>45535</v>
      </c>
      <c r="N183" s="33" t="s">
        <v>124</v>
      </c>
      <c r="O183" s="96" t="s">
        <v>125</v>
      </c>
      <c r="P183" s="29" t="s">
        <v>126</v>
      </c>
      <c r="Q183" s="29" t="s">
        <v>148</v>
      </c>
      <c r="R183" s="29" t="s">
        <v>79</v>
      </c>
      <c r="S183" s="33">
        <f t="shared" si="3"/>
        <v>3</v>
      </c>
      <c r="T183" s="274"/>
      <c r="U183" s="274"/>
      <c r="V183" s="35"/>
      <c r="W183" s="35"/>
      <c r="X183" s="40"/>
      <c r="Y183" s="40"/>
      <c r="Z183" s="27"/>
    </row>
    <row r="184" ht="24" spans="1:26">
      <c r="A184" s="33">
        <v>1780</v>
      </c>
      <c r="B184" s="33" t="s">
        <v>117</v>
      </c>
      <c r="C184" s="33" t="s">
        <v>118</v>
      </c>
      <c r="D184" s="100" t="s">
        <v>145</v>
      </c>
      <c r="E184" s="100" t="s">
        <v>146</v>
      </c>
      <c r="F184" s="100" t="s">
        <v>228</v>
      </c>
      <c r="G184" s="33" t="s">
        <v>1797</v>
      </c>
      <c r="H184" s="257" t="s">
        <v>1814</v>
      </c>
      <c r="I184" s="100"/>
      <c r="J184" s="100"/>
      <c r="K184" s="100">
        <v>3</v>
      </c>
      <c r="L184" s="254">
        <v>45536</v>
      </c>
      <c r="M184" s="254">
        <v>45565</v>
      </c>
      <c r="N184" s="33" t="s">
        <v>124</v>
      </c>
      <c r="O184" s="96" t="s">
        <v>125</v>
      </c>
      <c r="P184" s="29" t="s">
        <v>126</v>
      </c>
      <c r="Q184" s="29" t="s">
        <v>148</v>
      </c>
      <c r="R184" s="29" t="s">
        <v>79</v>
      </c>
      <c r="S184" s="33">
        <f t="shared" si="3"/>
        <v>3</v>
      </c>
      <c r="T184" s="274"/>
      <c r="U184" s="274"/>
      <c r="V184" s="35"/>
      <c r="W184" s="35"/>
      <c r="X184" s="40"/>
      <c r="Y184" s="40"/>
      <c r="Z184" s="27"/>
    </row>
    <row r="185" ht="24" spans="1:26">
      <c r="A185" s="33">
        <v>1781</v>
      </c>
      <c r="B185" s="33" t="s">
        <v>117</v>
      </c>
      <c r="C185" s="33" t="s">
        <v>118</v>
      </c>
      <c r="D185" s="100" t="s">
        <v>145</v>
      </c>
      <c r="E185" s="100" t="s">
        <v>146</v>
      </c>
      <c r="F185" s="100" t="s">
        <v>228</v>
      </c>
      <c r="G185" s="33" t="s">
        <v>1797</v>
      </c>
      <c r="H185" s="257" t="s">
        <v>1814</v>
      </c>
      <c r="I185" s="100"/>
      <c r="J185" s="100"/>
      <c r="K185" s="100">
        <v>3</v>
      </c>
      <c r="L185" s="254">
        <v>45566</v>
      </c>
      <c r="M185" s="254">
        <v>45596</v>
      </c>
      <c r="N185" s="33" t="s">
        <v>124</v>
      </c>
      <c r="O185" s="96" t="s">
        <v>125</v>
      </c>
      <c r="P185" s="29" t="s">
        <v>126</v>
      </c>
      <c r="Q185" s="29" t="s">
        <v>148</v>
      </c>
      <c r="R185" s="29" t="s">
        <v>79</v>
      </c>
      <c r="S185" s="33">
        <f t="shared" si="3"/>
        <v>3</v>
      </c>
      <c r="T185" s="274"/>
      <c r="U185" s="274"/>
      <c r="V185" s="35"/>
      <c r="W185" s="35"/>
      <c r="X185" s="40"/>
      <c r="Y185" s="40"/>
      <c r="Z185" s="27"/>
    </row>
    <row r="186" ht="24" spans="1:26">
      <c r="A186" s="33">
        <v>1782</v>
      </c>
      <c r="B186" s="33" t="s">
        <v>117</v>
      </c>
      <c r="C186" s="33" t="s">
        <v>118</v>
      </c>
      <c r="D186" s="100" t="s">
        <v>145</v>
      </c>
      <c r="E186" s="100" t="s">
        <v>146</v>
      </c>
      <c r="F186" s="100" t="s">
        <v>228</v>
      </c>
      <c r="G186" s="33" t="s">
        <v>1797</v>
      </c>
      <c r="H186" s="257" t="s">
        <v>1814</v>
      </c>
      <c r="I186" s="100"/>
      <c r="J186" s="100"/>
      <c r="K186" s="100">
        <v>3</v>
      </c>
      <c r="L186" s="254">
        <v>45597</v>
      </c>
      <c r="M186" s="254">
        <v>45626</v>
      </c>
      <c r="N186" s="33" t="s">
        <v>124</v>
      </c>
      <c r="O186" s="96" t="s">
        <v>125</v>
      </c>
      <c r="P186" s="29" t="s">
        <v>126</v>
      </c>
      <c r="Q186" s="29" t="s">
        <v>148</v>
      </c>
      <c r="R186" s="29" t="s">
        <v>79</v>
      </c>
      <c r="S186" s="33">
        <f t="shared" si="3"/>
        <v>3</v>
      </c>
      <c r="T186" s="274"/>
      <c r="U186" s="274"/>
      <c r="V186" s="35"/>
      <c r="W186" s="35"/>
      <c r="X186" s="40"/>
      <c r="Y186" s="40"/>
      <c r="Z186" s="27"/>
    </row>
    <row r="187" ht="24" spans="1:26">
      <c r="A187" s="33">
        <v>1783</v>
      </c>
      <c r="B187" s="33" t="s">
        <v>117</v>
      </c>
      <c r="C187" s="33" t="s">
        <v>118</v>
      </c>
      <c r="D187" s="100" t="s">
        <v>145</v>
      </c>
      <c r="E187" s="100" t="s">
        <v>146</v>
      </c>
      <c r="F187" s="100" t="s">
        <v>228</v>
      </c>
      <c r="G187" s="33" t="s">
        <v>1797</v>
      </c>
      <c r="H187" s="257" t="s">
        <v>1814</v>
      </c>
      <c r="I187" s="100"/>
      <c r="J187" s="100"/>
      <c r="K187" s="100">
        <v>3</v>
      </c>
      <c r="L187" s="254">
        <v>45627</v>
      </c>
      <c r="M187" s="254">
        <v>45657</v>
      </c>
      <c r="N187" s="33" t="s">
        <v>124</v>
      </c>
      <c r="O187" s="96" t="s">
        <v>125</v>
      </c>
      <c r="P187" s="29" t="s">
        <v>126</v>
      </c>
      <c r="Q187" s="29" t="s">
        <v>148</v>
      </c>
      <c r="R187" s="29" t="s">
        <v>79</v>
      </c>
      <c r="S187" s="33">
        <f t="shared" si="3"/>
        <v>3</v>
      </c>
      <c r="T187" s="274"/>
      <c r="U187" s="274"/>
      <c r="V187" s="35"/>
      <c r="W187" s="35"/>
      <c r="X187" s="40"/>
      <c r="Y187" s="40"/>
      <c r="Z187" s="27"/>
    </row>
    <row r="188" ht="36" spans="1:26">
      <c r="A188" s="33">
        <v>1786</v>
      </c>
      <c r="B188" s="33" t="s">
        <v>117</v>
      </c>
      <c r="C188" s="33" t="s">
        <v>118</v>
      </c>
      <c r="D188" s="100" t="s">
        <v>145</v>
      </c>
      <c r="E188" s="100" t="s">
        <v>146</v>
      </c>
      <c r="F188" s="33" t="s">
        <v>233</v>
      </c>
      <c r="G188" s="33" t="s">
        <v>1797</v>
      </c>
      <c r="H188" s="255" t="s">
        <v>1815</v>
      </c>
      <c r="I188" s="100"/>
      <c r="J188" s="100"/>
      <c r="K188" s="100">
        <v>14</v>
      </c>
      <c r="L188" s="254">
        <v>45292</v>
      </c>
      <c r="M188" s="254">
        <v>45322</v>
      </c>
      <c r="N188" s="33" t="s">
        <v>124</v>
      </c>
      <c r="O188" s="96" t="s">
        <v>125</v>
      </c>
      <c r="P188" s="29" t="s">
        <v>126</v>
      </c>
      <c r="Q188" s="29" t="s">
        <v>234</v>
      </c>
      <c r="R188" s="29" t="s">
        <v>79</v>
      </c>
      <c r="S188" s="33">
        <f t="shared" si="3"/>
        <v>14</v>
      </c>
      <c r="T188" s="274"/>
      <c r="U188" s="274"/>
      <c r="V188" s="35"/>
      <c r="W188" s="35"/>
      <c r="X188" s="40"/>
      <c r="Y188" s="40"/>
      <c r="Z188" s="27"/>
    </row>
    <row r="189" ht="36" spans="1:26">
      <c r="A189" s="33">
        <v>1787</v>
      </c>
      <c r="B189" s="33" t="s">
        <v>117</v>
      </c>
      <c r="C189" s="33" t="s">
        <v>118</v>
      </c>
      <c r="D189" s="100" t="s">
        <v>145</v>
      </c>
      <c r="E189" s="100" t="s">
        <v>146</v>
      </c>
      <c r="F189" s="33" t="s">
        <v>233</v>
      </c>
      <c r="G189" s="33" t="s">
        <v>1797</v>
      </c>
      <c r="H189" s="255" t="s">
        <v>1815</v>
      </c>
      <c r="I189" s="100"/>
      <c r="J189" s="100"/>
      <c r="K189" s="100">
        <v>14</v>
      </c>
      <c r="L189" s="254">
        <v>45323</v>
      </c>
      <c r="M189" s="254">
        <v>45351</v>
      </c>
      <c r="N189" s="33" t="s">
        <v>124</v>
      </c>
      <c r="O189" s="96" t="s">
        <v>125</v>
      </c>
      <c r="P189" s="29" t="s">
        <v>126</v>
      </c>
      <c r="Q189" s="29" t="s">
        <v>234</v>
      </c>
      <c r="R189" s="29" t="s">
        <v>79</v>
      </c>
      <c r="S189" s="33">
        <f t="shared" si="3"/>
        <v>14</v>
      </c>
      <c r="T189" s="274"/>
      <c r="U189" s="274"/>
      <c r="V189" s="35"/>
      <c r="W189" s="35"/>
      <c r="X189" s="40"/>
      <c r="Y189" s="40"/>
      <c r="Z189" s="27"/>
    </row>
    <row r="190" ht="36" spans="1:28">
      <c r="A190" s="33">
        <v>1788</v>
      </c>
      <c r="B190" s="33" t="s">
        <v>117</v>
      </c>
      <c r="C190" s="33" t="s">
        <v>118</v>
      </c>
      <c r="D190" s="100" t="s">
        <v>145</v>
      </c>
      <c r="E190" s="100" t="s">
        <v>146</v>
      </c>
      <c r="F190" s="33" t="s">
        <v>233</v>
      </c>
      <c r="G190" s="33" t="s">
        <v>1797</v>
      </c>
      <c r="H190" s="255" t="s">
        <v>1815</v>
      </c>
      <c r="I190" s="100"/>
      <c r="J190" s="100"/>
      <c r="K190" s="100">
        <v>14</v>
      </c>
      <c r="L190" s="254">
        <v>45352</v>
      </c>
      <c r="M190" s="254">
        <v>45382</v>
      </c>
      <c r="N190" s="33" t="s">
        <v>124</v>
      </c>
      <c r="O190" s="96" t="s">
        <v>125</v>
      </c>
      <c r="P190" s="29" t="s">
        <v>126</v>
      </c>
      <c r="Q190" s="29" t="s">
        <v>234</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233</v>
      </c>
      <c r="G191" s="33" t="s">
        <v>1797</v>
      </c>
      <c r="H191" s="255" t="s">
        <v>1815</v>
      </c>
      <c r="I191" s="100"/>
      <c r="J191" s="100"/>
      <c r="K191" s="100">
        <v>14</v>
      </c>
      <c r="L191" s="254">
        <v>45383</v>
      </c>
      <c r="M191" s="254">
        <v>45412</v>
      </c>
      <c r="N191" s="33" t="s">
        <v>124</v>
      </c>
      <c r="O191" s="96" t="s">
        <v>125</v>
      </c>
      <c r="P191" s="29" t="s">
        <v>126</v>
      </c>
      <c r="Q191" s="29" t="s">
        <v>234</v>
      </c>
      <c r="R191" s="29" t="s">
        <v>79</v>
      </c>
      <c r="S191" s="33">
        <f t="shared" si="3"/>
        <v>14</v>
      </c>
      <c r="T191" s="274"/>
      <c r="U191" s="274"/>
      <c r="V191" s="35"/>
      <c r="W191" s="35"/>
      <c r="X191" s="40"/>
      <c r="Y191" s="40"/>
      <c r="Z191" s="27"/>
    </row>
    <row r="192" ht="36" spans="1:26">
      <c r="A192" s="33">
        <v>1790</v>
      </c>
      <c r="B192" s="33" t="s">
        <v>117</v>
      </c>
      <c r="C192" s="33" t="s">
        <v>118</v>
      </c>
      <c r="D192" s="100" t="s">
        <v>145</v>
      </c>
      <c r="E192" s="100" t="s">
        <v>146</v>
      </c>
      <c r="F192" s="33" t="s">
        <v>233</v>
      </c>
      <c r="G192" s="33" t="s">
        <v>1797</v>
      </c>
      <c r="H192" s="255" t="s">
        <v>1815</v>
      </c>
      <c r="I192" s="100"/>
      <c r="J192" s="100"/>
      <c r="K192" s="100">
        <v>14</v>
      </c>
      <c r="L192" s="254">
        <v>45413</v>
      </c>
      <c r="M192" s="254">
        <v>45443</v>
      </c>
      <c r="N192" s="33" t="s">
        <v>124</v>
      </c>
      <c r="O192" s="96" t="s">
        <v>125</v>
      </c>
      <c r="P192" s="29" t="s">
        <v>126</v>
      </c>
      <c r="Q192" s="29" t="s">
        <v>234</v>
      </c>
      <c r="R192" s="29" t="s">
        <v>79</v>
      </c>
      <c r="S192" s="33">
        <f t="shared" si="3"/>
        <v>14</v>
      </c>
      <c r="T192" s="274"/>
      <c r="U192" s="274"/>
      <c r="V192" s="35"/>
      <c r="W192" s="35"/>
      <c r="X192" s="40"/>
      <c r="Y192" s="40"/>
      <c r="Z192" s="27"/>
    </row>
    <row r="193" ht="36" spans="1:26">
      <c r="A193" s="33">
        <v>1791</v>
      </c>
      <c r="B193" s="33" t="s">
        <v>117</v>
      </c>
      <c r="C193" s="33" t="s">
        <v>118</v>
      </c>
      <c r="D193" s="100" t="s">
        <v>145</v>
      </c>
      <c r="E193" s="100" t="s">
        <v>146</v>
      </c>
      <c r="F193" s="33" t="s">
        <v>233</v>
      </c>
      <c r="G193" s="33" t="s">
        <v>1797</v>
      </c>
      <c r="H193" s="255" t="s">
        <v>1815</v>
      </c>
      <c r="I193" s="100"/>
      <c r="J193" s="100"/>
      <c r="K193" s="100">
        <v>14</v>
      </c>
      <c r="L193" s="254">
        <v>45444</v>
      </c>
      <c r="M193" s="254">
        <v>45473</v>
      </c>
      <c r="N193" s="33" t="s">
        <v>124</v>
      </c>
      <c r="O193" s="96" t="s">
        <v>125</v>
      </c>
      <c r="P193" s="29" t="s">
        <v>126</v>
      </c>
      <c r="Q193" s="29" t="s">
        <v>234</v>
      </c>
      <c r="R193" s="29" t="s">
        <v>79</v>
      </c>
      <c r="S193" s="33">
        <f t="shared" si="3"/>
        <v>14</v>
      </c>
      <c r="T193" s="274"/>
      <c r="U193" s="274"/>
      <c r="V193" s="35"/>
      <c r="W193" s="35"/>
      <c r="X193" s="40"/>
      <c r="Y193" s="40"/>
      <c r="Z193" s="27"/>
    </row>
    <row r="194" ht="36" spans="1:26">
      <c r="A194" s="33">
        <v>1792</v>
      </c>
      <c r="B194" s="33" t="s">
        <v>117</v>
      </c>
      <c r="C194" s="33" t="s">
        <v>118</v>
      </c>
      <c r="D194" s="100" t="s">
        <v>145</v>
      </c>
      <c r="E194" s="100" t="s">
        <v>146</v>
      </c>
      <c r="F194" s="33" t="s">
        <v>233</v>
      </c>
      <c r="G194" s="33" t="s">
        <v>1797</v>
      </c>
      <c r="H194" s="255" t="s">
        <v>1815</v>
      </c>
      <c r="I194" s="100"/>
      <c r="J194" s="100"/>
      <c r="K194" s="100">
        <v>14</v>
      </c>
      <c r="L194" s="254">
        <v>45474</v>
      </c>
      <c r="M194" s="254">
        <v>45504</v>
      </c>
      <c r="N194" s="33" t="s">
        <v>124</v>
      </c>
      <c r="O194" s="96" t="s">
        <v>125</v>
      </c>
      <c r="P194" s="29" t="s">
        <v>126</v>
      </c>
      <c r="Q194" s="29" t="s">
        <v>234</v>
      </c>
      <c r="R194" s="29" t="s">
        <v>79</v>
      </c>
      <c r="S194" s="33">
        <f t="shared" si="3"/>
        <v>14</v>
      </c>
      <c r="T194" s="274"/>
      <c r="U194" s="274"/>
      <c r="V194" s="35"/>
      <c r="W194" s="35"/>
      <c r="X194" s="40"/>
      <c r="Y194" s="40"/>
      <c r="Z194" s="27"/>
    </row>
    <row r="195" ht="36" spans="1:26">
      <c r="A195" s="33">
        <v>1793</v>
      </c>
      <c r="B195" s="33" t="s">
        <v>117</v>
      </c>
      <c r="C195" s="33" t="s">
        <v>118</v>
      </c>
      <c r="D195" s="100" t="s">
        <v>145</v>
      </c>
      <c r="E195" s="100" t="s">
        <v>146</v>
      </c>
      <c r="F195" s="33" t="s">
        <v>233</v>
      </c>
      <c r="G195" s="33" t="s">
        <v>1797</v>
      </c>
      <c r="H195" s="255" t="s">
        <v>1815</v>
      </c>
      <c r="I195" s="100"/>
      <c r="J195" s="100"/>
      <c r="K195" s="100">
        <v>14</v>
      </c>
      <c r="L195" s="254">
        <v>45505</v>
      </c>
      <c r="M195" s="254">
        <v>45535</v>
      </c>
      <c r="N195" s="33" t="s">
        <v>124</v>
      </c>
      <c r="O195" s="96" t="s">
        <v>125</v>
      </c>
      <c r="P195" s="29" t="s">
        <v>126</v>
      </c>
      <c r="Q195" s="29" t="s">
        <v>234</v>
      </c>
      <c r="R195" s="29" t="s">
        <v>79</v>
      </c>
      <c r="S195" s="33">
        <f t="shared" si="3"/>
        <v>14</v>
      </c>
      <c r="T195" s="274"/>
      <c r="U195" s="274"/>
      <c r="V195" s="35"/>
      <c r="W195" s="35"/>
      <c r="X195" s="40"/>
      <c r="Y195" s="40"/>
      <c r="Z195" s="27"/>
    </row>
    <row r="196" ht="36" spans="1:26">
      <c r="A196" s="33">
        <v>1794</v>
      </c>
      <c r="B196" s="33" t="s">
        <v>117</v>
      </c>
      <c r="C196" s="33" t="s">
        <v>118</v>
      </c>
      <c r="D196" s="100" t="s">
        <v>145</v>
      </c>
      <c r="E196" s="100" t="s">
        <v>146</v>
      </c>
      <c r="F196" s="33" t="s">
        <v>233</v>
      </c>
      <c r="G196" s="33" t="s">
        <v>1797</v>
      </c>
      <c r="H196" s="255" t="s">
        <v>1815</v>
      </c>
      <c r="I196" s="100"/>
      <c r="J196" s="100"/>
      <c r="K196" s="100">
        <v>14</v>
      </c>
      <c r="L196" s="254">
        <v>45536</v>
      </c>
      <c r="M196" s="254">
        <v>45565</v>
      </c>
      <c r="N196" s="33" t="s">
        <v>124</v>
      </c>
      <c r="O196" s="96" t="s">
        <v>125</v>
      </c>
      <c r="P196" s="29" t="s">
        <v>126</v>
      </c>
      <c r="Q196" s="29" t="s">
        <v>234</v>
      </c>
      <c r="R196" s="29" t="s">
        <v>79</v>
      </c>
      <c r="S196" s="33">
        <f t="shared" si="3"/>
        <v>14</v>
      </c>
      <c r="T196" s="274"/>
      <c r="U196" s="274"/>
      <c r="V196" s="35"/>
      <c r="W196" s="35"/>
      <c r="X196" s="40"/>
      <c r="Y196" s="40"/>
      <c r="Z196" s="27"/>
    </row>
    <row r="197" ht="36" spans="1:26">
      <c r="A197" s="33">
        <v>1795</v>
      </c>
      <c r="B197" s="33" t="s">
        <v>117</v>
      </c>
      <c r="C197" s="33" t="s">
        <v>118</v>
      </c>
      <c r="D197" s="100" t="s">
        <v>145</v>
      </c>
      <c r="E197" s="100" t="s">
        <v>146</v>
      </c>
      <c r="F197" s="33" t="s">
        <v>233</v>
      </c>
      <c r="G197" s="33" t="s">
        <v>1797</v>
      </c>
      <c r="H197" s="255" t="s">
        <v>1815</v>
      </c>
      <c r="I197" s="100"/>
      <c r="J197" s="100"/>
      <c r="K197" s="100">
        <v>14</v>
      </c>
      <c r="L197" s="254">
        <v>45566</v>
      </c>
      <c r="M197" s="254">
        <v>45596</v>
      </c>
      <c r="N197" s="33" t="s">
        <v>124</v>
      </c>
      <c r="O197" s="96" t="s">
        <v>125</v>
      </c>
      <c r="P197" s="29" t="s">
        <v>126</v>
      </c>
      <c r="Q197" s="29" t="s">
        <v>234</v>
      </c>
      <c r="R197" s="29" t="s">
        <v>79</v>
      </c>
      <c r="S197" s="33">
        <f t="shared" si="3"/>
        <v>14</v>
      </c>
      <c r="T197" s="274"/>
      <c r="U197" s="274"/>
      <c r="V197" s="35"/>
      <c r="W197" s="35"/>
      <c r="X197" s="40"/>
      <c r="Y197" s="40"/>
      <c r="Z197" s="27"/>
    </row>
    <row r="198" ht="36" spans="1:26">
      <c r="A198" s="33">
        <v>1796</v>
      </c>
      <c r="B198" s="33" t="s">
        <v>117</v>
      </c>
      <c r="C198" s="33" t="s">
        <v>118</v>
      </c>
      <c r="D198" s="100" t="s">
        <v>145</v>
      </c>
      <c r="E198" s="100" t="s">
        <v>146</v>
      </c>
      <c r="F198" s="33" t="s">
        <v>233</v>
      </c>
      <c r="G198" s="33" t="s">
        <v>1797</v>
      </c>
      <c r="H198" s="255" t="s">
        <v>1815</v>
      </c>
      <c r="I198" s="100"/>
      <c r="J198" s="100"/>
      <c r="K198" s="100">
        <v>14</v>
      </c>
      <c r="L198" s="254">
        <v>45597</v>
      </c>
      <c r="M198" s="254">
        <v>45626</v>
      </c>
      <c r="N198" s="33" t="s">
        <v>124</v>
      </c>
      <c r="O198" s="96" t="s">
        <v>125</v>
      </c>
      <c r="P198" s="29" t="s">
        <v>126</v>
      </c>
      <c r="Q198" s="29" t="s">
        <v>234</v>
      </c>
      <c r="R198" s="29" t="s">
        <v>79</v>
      </c>
      <c r="S198" s="33">
        <f t="shared" si="3"/>
        <v>14</v>
      </c>
      <c r="T198" s="274"/>
      <c r="U198" s="274"/>
      <c r="V198" s="35"/>
      <c r="W198" s="35"/>
      <c r="X198" s="40"/>
      <c r="Y198" s="40"/>
      <c r="Z198" s="27"/>
    </row>
    <row r="199" ht="36" spans="1:26">
      <c r="A199" s="33">
        <v>1797</v>
      </c>
      <c r="B199" s="33" t="s">
        <v>117</v>
      </c>
      <c r="C199" s="33" t="s">
        <v>118</v>
      </c>
      <c r="D199" s="100" t="s">
        <v>145</v>
      </c>
      <c r="E199" s="100" t="s">
        <v>146</v>
      </c>
      <c r="F199" s="33" t="s">
        <v>233</v>
      </c>
      <c r="G199" s="33" t="s">
        <v>1797</v>
      </c>
      <c r="H199" s="255" t="s">
        <v>1815</v>
      </c>
      <c r="I199" s="100"/>
      <c r="J199" s="100"/>
      <c r="K199" s="100">
        <v>14</v>
      </c>
      <c r="L199" s="254">
        <v>45627</v>
      </c>
      <c r="M199" s="254">
        <v>45657</v>
      </c>
      <c r="N199" s="33" t="s">
        <v>124</v>
      </c>
      <c r="O199" s="96" t="s">
        <v>125</v>
      </c>
      <c r="P199" s="29" t="s">
        <v>126</v>
      </c>
      <c r="Q199" s="29" t="s">
        <v>234</v>
      </c>
      <c r="R199" s="29" t="s">
        <v>79</v>
      </c>
      <c r="S199" s="33">
        <f t="shared" si="3"/>
        <v>14</v>
      </c>
      <c r="T199" s="274"/>
      <c r="U199" s="274"/>
      <c r="V199" s="35"/>
      <c r="W199" s="35"/>
      <c r="X199" s="40"/>
      <c r="Y199" s="40"/>
      <c r="Z199" s="27"/>
    </row>
    <row r="200" ht="24" spans="1:26">
      <c r="A200" s="33">
        <v>1800</v>
      </c>
      <c r="B200" s="33" t="s">
        <v>117</v>
      </c>
      <c r="C200" s="33" t="s">
        <v>118</v>
      </c>
      <c r="D200" s="33" t="s">
        <v>145</v>
      </c>
      <c r="E200" s="33" t="s">
        <v>239</v>
      </c>
      <c r="F200" s="33" t="s">
        <v>240</v>
      </c>
      <c r="G200" s="33" t="s">
        <v>1797</v>
      </c>
      <c r="H200" s="271" t="s">
        <v>1816</v>
      </c>
      <c r="I200" s="100"/>
      <c r="J200" s="100"/>
      <c r="K200" s="100">
        <v>6</v>
      </c>
      <c r="L200" s="254">
        <v>45292</v>
      </c>
      <c r="M200" s="254">
        <v>45322</v>
      </c>
      <c r="N200" s="33" t="s">
        <v>124</v>
      </c>
      <c r="O200" s="96" t="s">
        <v>125</v>
      </c>
      <c r="P200" s="29" t="s">
        <v>126</v>
      </c>
      <c r="Q200" s="29" t="s">
        <v>241</v>
      </c>
      <c r="R200" s="29" t="s">
        <v>79</v>
      </c>
      <c r="S200" s="33">
        <f t="shared" si="3"/>
        <v>6</v>
      </c>
      <c r="T200" s="274"/>
      <c r="U200" s="274"/>
      <c r="V200" s="35"/>
      <c r="W200" s="35"/>
      <c r="X200" s="40"/>
      <c r="Y200" s="40"/>
      <c r="Z200" s="27"/>
    </row>
    <row r="201" ht="24" spans="1:26">
      <c r="A201" s="33">
        <v>1801</v>
      </c>
      <c r="B201" s="33" t="s">
        <v>117</v>
      </c>
      <c r="C201" s="33" t="s">
        <v>118</v>
      </c>
      <c r="D201" s="33" t="s">
        <v>145</v>
      </c>
      <c r="E201" s="33" t="s">
        <v>239</v>
      </c>
      <c r="F201" s="33" t="s">
        <v>240</v>
      </c>
      <c r="G201" s="33" t="s">
        <v>1797</v>
      </c>
      <c r="H201" s="271" t="s">
        <v>1816</v>
      </c>
      <c r="I201" s="100"/>
      <c r="J201" s="100"/>
      <c r="K201" s="100">
        <v>6</v>
      </c>
      <c r="L201" s="254">
        <v>45323</v>
      </c>
      <c r="M201" s="254">
        <v>45351</v>
      </c>
      <c r="N201" s="33" t="s">
        <v>124</v>
      </c>
      <c r="O201" s="96" t="s">
        <v>125</v>
      </c>
      <c r="P201" s="29" t="s">
        <v>126</v>
      </c>
      <c r="Q201" s="29" t="s">
        <v>241</v>
      </c>
      <c r="R201" s="29" t="s">
        <v>79</v>
      </c>
      <c r="S201" s="33">
        <f t="shared" si="3"/>
        <v>6</v>
      </c>
      <c r="T201" s="274"/>
      <c r="U201" s="274"/>
      <c r="V201" s="35"/>
      <c r="W201" s="35"/>
      <c r="X201" s="40"/>
      <c r="Y201" s="40"/>
      <c r="Z201" s="27"/>
    </row>
    <row r="202" ht="24" spans="1:28">
      <c r="A202" s="33">
        <v>1802</v>
      </c>
      <c r="B202" s="33" t="s">
        <v>117</v>
      </c>
      <c r="C202" s="33" t="s">
        <v>118</v>
      </c>
      <c r="D202" s="33" t="s">
        <v>145</v>
      </c>
      <c r="E202" s="33" t="s">
        <v>239</v>
      </c>
      <c r="F202" s="33" t="s">
        <v>240</v>
      </c>
      <c r="G202" s="33" t="s">
        <v>1797</v>
      </c>
      <c r="H202" s="271" t="s">
        <v>1816</v>
      </c>
      <c r="I202" s="100"/>
      <c r="J202" s="100"/>
      <c r="K202" s="100">
        <v>6</v>
      </c>
      <c r="L202" s="254">
        <v>45352</v>
      </c>
      <c r="M202" s="254">
        <v>45382</v>
      </c>
      <c r="N202" s="33" t="s">
        <v>124</v>
      </c>
      <c r="O202" s="96" t="s">
        <v>125</v>
      </c>
      <c r="P202" s="29" t="s">
        <v>126</v>
      </c>
      <c r="Q202" s="29" t="s">
        <v>241</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239</v>
      </c>
      <c r="F203" s="33" t="s">
        <v>240</v>
      </c>
      <c r="G203" s="33" t="s">
        <v>1797</v>
      </c>
      <c r="H203" s="271" t="s">
        <v>1816</v>
      </c>
      <c r="I203" s="100"/>
      <c r="J203" s="100"/>
      <c r="K203" s="100">
        <v>6</v>
      </c>
      <c r="L203" s="254">
        <v>45383</v>
      </c>
      <c r="M203" s="254">
        <v>45412</v>
      </c>
      <c r="N203" s="33" t="s">
        <v>124</v>
      </c>
      <c r="O203" s="96" t="s">
        <v>125</v>
      </c>
      <c r="P203" s="29" t="s">
        <v>126</v>
      </c>
      <c r="Q203" s="29" t="s">
        <v>241</v>
      </c>
      <c r="R203" s="29" t="s">
        <v>79</v>
      </c>
      <c r="S203" s="33">
        <f t="shared" si="3"/>
        <v>6</v>
      </c>
      <c r="T203" s="274"/>
      <c r="U203" s="274"/>
      <c r="V203" s="35"/>
      <c r="W203" s="35"/>
      <c r="X203" s="40"/>
      <c r="Y203" s="40"/>
      <c r="Z203" s="27"/>
    </row>
    <row r="204" ht="24" spans="1:26">
      <c r="A204" s="33">
        <v>1804</v>
      </c>
      <c r="B204" s="33" t="s">
        <v>117</v>
      </c>
      <c r="C204" s="33" t="s">
        <v>118</v>
      </c>
      <c r="D204" s="33" t="s">
        <v>145</v>
      </c>
      <c r="E204" s="33" t="s">
        <v>239</v>
      </c>
      <c r="F204" s="33" t="s">
        <v>240</v>
      </c>
      <c r="G204" s="33" t="s">
        <v>1797</v>
      </c>
      <c r="H204" s="271" t="s">
        <v>1816</v>
      </c>
      <c r="I204" s="100"/>
      <c r="J204" s="100"/>
      <c r="K204" s="100">
        <v>6</v>
      </c>
      <c r="L204" s="254">
        <v>45413</v>
      </c>
      <c r="M204" s="254">
        <v>45443</v>
      </c>
      <c r="N204" s="33" t="s">
        <v>124</v>
      </c>
      <c r="O204" s="96" t="s">
        <v>125</v>
      </c>
      <c r="P204" s="29" t="s">
        <v>126</v>
      </c>
      <c r="Q204" s="29" t="s">
        <v>241</v>
      </c>
      <c r="R204" s="29" t="s">
        <v>79</v>
      </c>
      <c r="S204" s="33">
        <f t="shared" si="3"/>
        <v>6</v>
      </c>
      <c r="T204" s="274"/>
      <c r="U204" s="274"/>
      <c r="V204" s="35"/>
      <c r="W204" s="35"/>
      <c r="X204" s="40"/>
      <c r="Y204" s="40"/>
      <c r="Z204" s="27"/>
    </row>
    <row r="205" ht="24" spans="1:26">
      <c r="A205" s="33">
        <v>1805</v>
      </c>
      <c r="B205" s="33" t="s">
        <v>117</v>
      </c>
      <c r="C205" s="33" t="s">
        <v>118</v>
      </c>
      <c r="D205" s="33" t="s">
        <v>145</v>
      </c>
      <c r="E205" s="33" t="s">
        <v>239</v>
      </c>
      <c r="F205" s="33" t="s">
        <v>240</v>
      </c>
      <c r="G205" s="33" t="s">
        <v>1797</v>
      </c>
      <c r="H205" s="271" t="s">
        <v>1816</v>
      </c>
      <c r="I205" s="100"/>
      <c r="J205" s="100"/>
      <c r="K205" s="100">
        <v>6</v>
      </c>
      <c r="L205" s="254">
        <v>45444</v>
      </c>
      <c r="M205" s="254">
        <v>45473</v>
      </c>
      <c r="N205" s="33" t="s">
        <v>124</v>
      </c>
      <c r="O205" s="96" t="s">
        <v>125</v>
      </c>
      <c r="P205" s="29" t="s">
        <v>126</v>
      </c>
      <c r="Q205" s="29" t="s">
        <v>241</v>
      </c>
      <c r="R205" s="29" t="s">
        <v>79</v>
      </c>
      <c r="S205" s="33">
        <f t="shared" si="3"/>
        <v>6</v>
      </c>
      <c r="T205" s="274"/>
      <c r="U205" s="274"/>
      <c r="V205" s="35"/>
      <c r="W205" s="35"/>
      <c r="X205" s="40"/>
      <c r="Y205" s="40"/>
      <c r="Z205" s="27"/>
    </row>
    <row r="206" ht="24" spans="1:26">
      <c r="A206" s="33">
        <v>1806</v>
      </c>
      <c r="B206" s="33" t="s">
        <v>117</v>
      </c>
      <c r="C206" s="33" t="s">
        <v>118</v>
      </c>
      <c r="D206" s="33" t="s">
        <v>145</v>
      </c>
      <c r="E206" s="33" t="s">
        <v>239</v>
      </c>
      <c r="F206" s="33" t="s">
        <v>240</v>
      </c>
      <c r="G206" s="33" t="s">
        <v>1797</v>
      </c>
      <c r="H206" s="271" t="s">
        <v>1816</v>
      </c>
      <c r="I206" s="100"/>
      <c r="J206" s="100"/>
      <c r="K206" s="100">
        <v>6</v>
      </c>
      <c r="L206" s="254">
        <v>45474</v>
      </c>
      <c r="M206" s="254">
        <v>45504</v>
      </c>
      <c r="N206" s="33" t="s">
        <v>124</v>
      </c>
      <c r="O206" s="96" t="s">
        <v>125</v>
      </c>
      <c r="P206" s="29" t="s">
        <v>126</v>
      </c>
      <c r="Q206" s="29" t="s">
        <v>241</v>
      </c>
      <c r="R206" s="29" t="s">
        <v>79</v>
      </c>
      <c r="S206" s="33">
        <f t="shared" si="3"/>
        <v>6</v>
      </c>
      <c r="T206" s="274"/>
      <c r="U206" s="274"/>
      <c r="V206" s="35"/>
      <c r="W206" s="35"/>
      <c r="X206" s="40"/>
      <c r="Y206" s="40"/>
      <c r="Z206" s="27"/>
    </row>
    <row r="207" ht="24" spans="1:26">
      <c r="A207" s="33">
        <v>1807</v>
      </c>
      <c r="B207" s="33" t="s">
        <v>117</v>
      </c>
      <c r="C207" s="33" t="s">
        <v>118</v>
      </c>
      <c r="D207" s="33" t="s">
        <v>145</v>
      </c>
      <c r="E207" s="33" t="s">
        <v>239</v>
      </c>
      <c r="F207" s="33" t="s">
        <v>240</v>
      </c>
      <c r="G207" s="33" t="s">
        <v>1797</v>
      </c>
      <c r="H207" s="271" t="s">
        <v>1816</v>
      </c>
      <c r="I207" s="100"/>
      <c r="J207" s="100"/>
      <c r="K207" s="100">
        <v>6</v>
      </c>
      <c r="L207" s="254">
        <v>45505</v>
      </c>
      <c r="M207" s="254">
        <v>45535</v>
      </c>
      <c r="N207" s="33" t="s">
        <v>124</v>
      </c>
      <c r="O207" s="96" t="s">
        <v>125</v>
      </c>
      <c r="P207" s="29" t="s">
        <v>126</v>
      </c>
      <c r="Q207" s="29" t="s">
        <v>241</v>
      </c>
      <c r="R207" s="29" t="s">
        <v>79</v>
      </c>
      <c r="S207" s="33">
        <f t="shared" si="3"/>
        <v>6</v>
      </c>
      <c r="T207" s="274"/>
      <c r="U207" s="274"/>
      <c r="V207" s="35"/>
      <c r="W207" s="35"/>
      <c r="X207" s="40"/>
      <c r="Y207" s="40"/>
      <c r="Z207" s="27"/>
    </row>
    <row r="208" ht="24" spans="1:26">
      <c r="A208" s="33">
        <v>1808</v>
      </c>
      <c r="B208" s="33" t="s">
        <v>117</v>
      </c>
      <c r="C208" s="33" t="s">
        <v>118</v>
      </c>
      <c r="D208" s="33" t="s">
        <v>145</v>
      </c>
      <c r="E208" s="33" t="s">
        <v>239</v>
      </c>
      <c r="F208" s="33" t="s">
        <v>240</v>
      </c>
      <c r="G208" s="33" t="s">
        <v>1797</v>
      </c>
      <c r="H208" s="271" t="s">
        <v>1816</v>
      </c>
      <c r="I208" s="100"/>
      <c r="J208" s="100"/>
      <c r="K208" s="100">
        <v>6</v>
      </c>
      <c r="L208" s="254">
        <v>45536</v>
      </c>
      <c r="M208" s="254">
        <v>45565</v>
      </c>
      <c r="N208" s="33" t="s">
        <v>124</v>
      </c>
      <c r="O208" s="96" t="s">
        <v>125</v>
      </c>
      <c r="P208" s="29" t="s">
        <v>126</v>
      </c>
      <c r="Q208" s="29" t="s">
        <v>241</v>
      </c>
      <c r="R208" s="29" t="s">
        <v>79</v>
      </c>
      <c r="S208" s="33">
        <f t="shared" si="3"/>
        <v>6</v>
      </c>
      <c r="T208" s="274"/>
      <c r="U208" s="274"/>
      <c r="V208" s="35"/>
      <c r="W208" s="35"/>
      <c r="X208" s="40"/>
      <c r="Y208" s="40"/>
      <c r="Z208" s="27"/>
    </row>
    <row r="209" ht="24" spans="1:26">
      <c r="A209" s="33">
        <v>1809</v>
      </c>
      <c r="B209" s="33" t="s">
        <v>117</v>
      </c>
      <c r="C209" s="33" t="s">
        <v>118</v>
      </c>
      <c r="D209" s="33" t="s">
        <v>145</v>
      </c>
      <c r="E209" s="33" t="s">
        <v>239</v>
      </c>
      <c r="F209" s="33" t="s">
        <v>240</v>
      </c>
      <c r="G209" s="33" t="s">
        <v>1797</v>
      </c>
      <c r="H209" s="271" t="s">
        <v>1816</v>
      </c>
      <c r="I209" s="100"/>
      <c r="J209" s="100"/>
      <c r="K209" s="100">
        <v>6</v>
      </c>
      <c r="L209" s="254">
        <v>45566</v>
      </c>
      <c r="M209" s="254">
        <v>45596</v>
      </c>
      <c r="N209" s="33" t="s">
        <v>124</v>
      </c>
      <c r="O209" s="96" t="s">
        <v>125</v>
      </c>
      <c r="P209" s="29" t="s">
        <v>126</v>
      </c>
      <c r="Q209" s="29" t="s">
        <v>241</v>
      </c>
      <c r="R209" s="29" t="s">
        <v>79</v>
      </c>
      <c r="S209" s="33">
        <f t="shared" si="3"/>
        <v>6</v>
      </c>
      <c r="T209" s="274"/>
      <c r="U209" s="274"/>
      <c r="V209" s="35"/>
      <c r="W209" s="35"/>
      <c r="X209" s="40"/>
      <c r="Y209" s="40"/>
      <c r="Z209" s="27"/>
    </row>
    <row r="210" ht="24" spans="1:26">
      <c r="A210" s="33">
        <v>1810</v>
      </c>
      <c r="B210" s="33" t="s">
        <v>117</v>
      </c>
      <c r="C210" s="33" t="s">
        <v>118</v>
      </c>
      <c r="D210" s="33" t="s">
        <v>145</v>
      </c>
      <c r="E210" s="33" t="s">
        <v>239</v>
      </c>
      <c r="F210" s="33" t="s">
        <v>240</v>
      </c>
      <c r="G210" s="33" t="s">
        <v>1797</v>
      </c>
      <c r="H210" s="271" t="s">
        <v>1816</v>
      </c>
      <c r="I210" s="100"/>
      <c r="J210" s="100"/>
      <c r="K210" s="100">
        <v>6</v>
      </c>
      <c r="L210" s="254">
        <v>45597</v>
      </c>
      <c r="M210" s="254">
        <v>45626</v>
      </c>
      <c r="N210" s="33" t="s">
        <v>124</v>
      </c>
      <c r="O210" s="96" t="s">
        <v>125</v>
      </c>
      <c r="P210" s="29" t="s">
        <v>126</v>
      </c>
      <c r="Q210" s="29" t="s">
        <v>241</v>
      </c>
      <c r="R210" s="29" t="s">
        <v>79</v>
      </c>
      <c r="S210" s="33">
        <f t="shared" si="3"/>
        <v>6</v>
      </c>
      <c r="T210" s="274"/>
      <c r="U210" s="274"/>
      <c r="V210" s="35"/>
      <c r="W210" s="35"/>
      <c r="X210" s="40"/>
      <c r="Y210" s="40"/>
      <c r="Z210" s="27"/>
    </row>
    <row r="211" ht="24" spans="1:26">
      <c r="A211" s="33">
        <v>1811</v>
      </c>
      <c r="B211" s="33" t="s">
        <v>117</v>
      </c>
      <c r="C211" s="33" t="s">
        <v>118</v>
      </c>
      <c r="D211" s="33" t="s">
        <v>145</v>
      </c>
      <c r="E211" s="33" t="s">
        <v>239</v>
      </c>
      <c r="F211" s="33" t="s">
        <v>240</v>
      </c>
      <c r="G211" s="33" t="s">
        <v>1797</v>
      </c>
      <c r="H211" s="271" t="s">
        <v>1816</v>
      </c>
      <c r="I211" s="100"/>
      <c r="J211" s="100"/>
      <c r="K211" s="100">
        <v>6</v>
      </c>
      <c r="L211" s="254">
        <v>45627</v>
      </c>
      <c r="M211" s="254">
        <v>45657</v>
      </c>
      <c r="N211" s="33" t="s">
        <v>124</v>
      </c>
      <c r="O211" s="96" t="s">
        <v>125</v>
      </c>
      <c r="P211" s="29" t="s">
        <v>126</v>
      </c>
      <c r="Q211" s="29" t="s">
        <v>241</v>
      </c>
      <c r="R211" s="29" t="s">
        <v>79</v>
      </c>
      <c r="S211" s="33">
        <f t="shared" si="3"/>
        <v>6</v>
      </c>
      <c r="T211" s="274"/>
      <c r="U211" s="274"/>
      <c r="V211" s="35"/>
      <c r="W211" s="35"/>
      <c r="X211" s="40"/>
      <c r="Y211" s="40"/>
      <c r="Z211" s="27"/>
    </row>
    <row r="212" ht="24" spans="1:28">
      <c r="A212" s="33">
        <v>1814</v>
      </c>
      <c r="B212" s="33" t="s">
        <v>117</v>
      </c>
      <c r="C212" s="33" t="s">
        <v>118</v>
      </c>
      <c r="D212" s="33" t="s">
        <v>145</v>
      </c>
      <c r="E212" s="33" t="s">
        <v>250</v>
      </c>
      <c r="F212" s="33" t="s">
        <v>251</v>
      </c>
      <c r="G212" s="33" t="s">
        <v>1797</v>
      </c>
      <c r="H212" s="271" t="s">
        <v>1817</v>
      </c>
      <c r="I212" s="100"/>
      <c r="J212" s="100"/>
      <c r="K212" s="100">
        <v>2</v>
      </c>
      <c r="L212" s="254">
        <v>45352</v>
      </c>
      <c r="M212" s="254">
        <v>45382</v>
      </c>
      <c r="N212" s="33" t="s">
        <v>124</v>
      </c>
      <c r="O212" s="96" t="s">
        <v>125</v>
      </c>
      <c r="P212" s="29" t="s">
        <v>126</v>
      </c>
      <c r="Q212" s="29" t="s">
        <v>252</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250</v>
      </c>
      <c r="F213" s="33" t="s">
        <v>251</v>
      </c>
      <c r="G213" s="33" t="s">
        <v>1797</v>
      </c>
      <c r="H213" s="271" t="s">
        <v>1817</v>
      </c>
      <c r="I213" s="100"/>
      <c r="J213" s="100"/>
      <c r="K213" s="100">
        <v>2</v>
      </c>
      <c r="L213" s="254">
        <v>45444</v>
      </c>
      <c r="M213" s="254">
        <v>45473</v>
      </c>
      <c r="N213" s="33" t="s">
        <v>124</v>
      </c>
      <c r="O213" s="96" t="s">
        <v>125</v>
      </c>
      <c r="P213" s="29" t="s">
        <v>126</v>
      </c>
      <c r="Q213" s="29" t="s">
        <v>252</v>
      </c>
      <c r="R213" s="29" t="s">
        <v>79</v>
      </c>
      <c r="S213" s="33">
        <f t="shared" si="3"/>
        <v>2</v>
      </c>
      <c r="T213" s="275"/>
      <c r="U213" s="275"/>
      <c r="V213" s="275"/>
      <c r="W213" s="275"/>
      <c r="X213" s="275"/>
      <c r="Y213" s="275"/>
      <c r="Z213" s="276"/>
    </row>
    <row r="214" ht="24" spans="1:28">
      <c r="A214" s="33">
        <v>1816</v>
      </c>
      <c r="B214" s="33" t="s">
        <v>117</v>
      </c>
      <c r="C214" s="33" t="s">
        <v>118</v>
      </c>
      <c r="D214" s="33" t="s">
        <v>145</v>
      </c>
      <c r="E214" s="33" t="s">
        <v>250</v>
      </c>
      <c r="F214" s="33" t="s">
        <v>251</v>
      </c>
      <c r="G214" s="33" t="s">
        <v>1797</v>
      </c>
      <c r="H214" s="271" t="s">
        <v>1817</v>
      </c>
      <c r="I214" s="100"/>
      <c r="J214" s="100"/>
      <c r="K214" s="100">
        <v>2</v>
      </c>
      <c r="L214" s="254">
        <v>45536</v>
      </c>
      <c r="M214" s="254">
        <v>45565</v>
      </c>
      <c r="N214" s="33" t="s">
        <v>124</v>
      </c>
      <c r="O214" s="96" t="s">
        <v>125</v>
      </c>
      <c r="P214" s="29" t="s">
        <v>126</v>
      </c>
      <c r="Q214" s="29" t="s">
        <v>252</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250</v>
      </c>
      <c r="F215" s="33" t="s">
        <v>251</v>
      </c>
      <c r="G215" s="33" t="s">
        <v>1797</v>
      </c>
      <c r="H215" s="271" t="s">
        <v>1817</v>
      </c>
      <c r="I215" s="100"/>
      <c r="J215" s="100"/>
      <c r="K215" s="100">
        <v>2</v>
      </c>
      <c r="L215" s="254">
        <v>45627</v>
      </c>
      <c r="M215" s="254">
        <v>45656</v>
      </c>
      <c r="N215" s="33" t="s">
        <v>124</v>
      </c>
      <c r="O215" s="96" t="s">
        <v>125</v>
      </c>
      <c r="P215" s="29" t="s">
        <v>126</v>
      </c>
      <c r="Q215" s="29" t="s">
        <v>252</v>
      </c>
      <c r="R215" s="29" t="s">
        <v>79</v>
      </c>
      <c r="S215" s="33">
        <f t="shared" si="3"/>
        <v>2</v>
      </c>
      <c r="T215" s="275"/>
      <c r="U215" s="275"/>
      <c r="V215" s="275"/>
      <c r="W215" s="275"/>
      <c r="X215" s="275"/>
      <c r="Y215" s="275"/>
      <c r="Z215" s="276"/>
    </row>
    <row r="216" ht="24" spans="1:26">
      <c r="A216" s="33">
        <v>1820</v>
      </c>
      <c r="B216" s="33" t="s">
        <v>117</v>
      </c>
      <c r="C216" s="33" t="s">
        <v>118</v>
      </c>
      <c r="D216" s="33" t="s">
        <v>145</v>
      </c>
      <c r="E216" s="33" t="s">
        <v>146</v>
      </c>
      <c r="F216" s="33" t="s">
        <v>257</v>
      </c>
      <c r="G216" s="33" t="s">
        <v>1797</v>
      </c>
      <c r="H216" s="271" t="s">
        <v>1818</v>
      </c>
      <c r="I216" s="100"/>
      <c r="J216" s="100"/>
      <c r="K216" s="100">
        <v>6</v>
      </c>
      <c r="L216" s="254">
        <v>45292</v>
      </c>
      <c r="M216" s="254">
        <v>45322</v>
      </c>
      <c r="N216" s="33" t="s">
        <v>124</v>
      </c>
      <c r="O216" s="96" t="s">
        <v>125</v>
      </c>
      <c r="P216" s="29" t="s">
        <v>126</v>
      </c>
      <c r="Q216" s="29" t="s">
        <v>241</v>
      </c>
      <c r="R216" s="29" t="s">
        <v>79</v>
      </c>
      <c r="S216" s="33">
        <f t="shared" ref="S216:S275" si="4">SUM(I216:K216)</f>
        <v>6</v>
      </c>
      <c r="T216" s="275"/>
      <c r="U216" s="275"/>
      <c r="V216" s="275"/>
      <c r="W216" s="275"/>
      <c r="X216" s="275"/>
      <c r="Y216" s="275"/>
      <c r="Z216" s="276"/>
    </row>
    <row r="217" ht="24" spans="1:26">
      <c r="A217" s="33">
        <v>1821</v>
      </c>
      <c r="B217" s="33" t="s">
        <v>117</v>
      </c>
      <c r="C217" s="33" t="s">
        <v>118</v>
      </c>
      <c r="D217" s="33" t="s">
        <v>145</v>
      </c>
      <c r="E217" s="33" t="s">
        <v>146</v>
      </c>
      <c r="F217" s="33" t="s">
        <v>257</v>
      </c>
      <c r="G217" s="33" t="s">
        <v>1797</v>
      </c>
      <c r="H217" s="271" t="s">
        <v>1818</v>
      </c>
      <c r="I217" s="100"/>
      <c r="J217" s="100"/>
      <c r="K217" s="100">
        <v>6</v>
      </c>
      <c r="L217" s="254">
        <v>45323</v>
      </c>
      <c r="M217" s="254">
        <v>45351</v>
      </c>
      <c r="N217" s="33" t="s">
        <v>124</v>
      </c>
      <c r="O217" s="96" t="s">
        <v>125</v>
      </c>
      <c r="P217" s="29" t="s">
        <v>126</v>
      </c>
      <c r="Q217" s="29" t="s">
        <v>241</v>
      </c>
      <c r="R217" s="29" t="s">
        <v>79</v>
      </c>
      <c r="S217" s="33">
        <f t="shared" si="4"/>
        <v>6</v>
      </c>
      <c r="T217" s="275"/>
      <c r="U217" s="275"/>
      <c r="V217" s="275"/>
      <c r="W217" s="275"/>
      <c r="X217" s="275"/>
      <c r="Y217" s="275"/>
      <c r="Z217" s="276"/>
    </row>
    <row r="218" ht="24" spans="1:28">
      <c r="A218" s="33">
        <v>1822</v>
      </c>
      <c r="B218" s="33" t="s">
        <v>117</v>
      </c>
      <c r="C218" s="33" t="s">
        <v>118</v>
      </c>
      <c r="D218" s="33" t="s">
        <v>145</v>
      </c>
      <c r="E218" s="33" t="s">
        <v>146</v>
      </c>
      <c r="F218" s="33" t="s">
        <v>257</v>
      </c>
      <c r="G218" s="33" t="s">
        <v>1797</v>
      </c>
      <c r="H218" s="271" t="s">
        <v>1818</v>
      </c>
      <c r="I218" s="100"/>
      <c r="J218" s="100"/>
      <c r="K218" s="100">
        <v>6</v>
      </c>
      <c r="L218" s="254">
        <v>45352</v>
      </c>
      <c r="M218" s="254">
        <v>45382</v>
      </c>
      <c r="N218" s="33" t="s">
        <v>124</v>
      </c>
      <c r="O218" s="96" t="s">
        <v>125</v>
      </c>
      <c r="P218" s="29" t="s">
        <v>126</v>
      </c>
      <c r="Q218" s="29" t="s">
        <v>241</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257</v>
      </c>
      <c r="G219" s="33" t="s">
        <v>1797</v>
      </c>
      <c r="H219" s="271" t="s">
        <v>1818</v>
      </c>
      <c r="I219" s="100"/>
      <c r="J219" s="100"/>
      <c r="K219" s="100">
        <v>6</v>
      </c>
      <c r="L219" s="254">
        <v>45383</v>
      </c>
      <c r="M219" s="254">
        <v>45412</v>
      </c>
      <c r="N219" s="33" t="s">
        <v>124</v>
      </c>
      <c r="O219" s="96" t="s">
        <v>125</v>
      </c>
      <c r="P219" s="29" t="s">
        <v>126</v>
      </c>
      <c r="Q219" s="29" t="s">
        <v>241</v>
      </c>
      <c r="R219" s="29" t="s">
        <v>79</v>
      </c>
      <c r="S219" s="33">
        <f t="shared" si="4"/>
        <v>6</v>
      </c>
      <c r="T219" s="275"/>
      <c r="U219" s="275"/>
      <c r="V219" s="275"/>
      <c r="W219" s="275"/>
      <c r="X219" s="275"/>
      <c r="Y219" s="275"/>
      <c r="Z219" s="276"/>
    </row>
    <row r="220" ht="24" spans="1:26">
      <c r="A220" s="33">
        <v>1824</v>
      </c>
      <c r="B220" s="33" t="s">
        <v>117</v>
      </c>
      <c r="C220" s="33" t="s">
        <v>118</v>
      </c>
      <c r="D220" s="33" t="s">
        <v>145</v>
      </c>
      <c r="E220" s="33" t="s">
        <v>146</v>
      </c>
      <c r="F220" s="33" t="s">
        <v>257</v>
      </c>
      <c r="G220" s="33" t="s">
        <v>1797</v>
      </c>
      <c r="H220" s="271" t="s">
        <v>1818</v>
      </c>
      <c r="I220" s="100"/>
      <c r="J220" s="100"/>
      <c r="K220" s="100">
        <v>6</v>
      </c>
      <c r="L220" s="254">
        <v>45413</v>
      </c>
      <c r="M220" s="254">
        <v>45443</v>
      </c>
      <c r="N220" s="33" t="s">
        <v>124</v>
      </c>
      <c r="O220" s="96" t="s">
        <v>125</v>
      </c>
      <c r="P220" s="29" t="s">
        <v>126</v>
      </c>
      <c r="Q220" s="29" t="s">
        <v>241</v>
      </c>
      <c r="R220" s="29" t="s">
        <v>79</v>
      </c>
      <c r="S220" s="33">
        <f t="shared" si="4"/>
        <v>6</v>
      </c>
      <c r="T220" s="275"/>
      <c r="U220" s="275"/>
      <c r="V220" s="275"/>
      <c r="W220" s="275"/>
      <c r="X220" s="275"/>
      <c r="Y220" s="275"/>
      <c r="Z220" s="276"/>
    </row>
    <row r="221" ht="24" spans="1:26">
      <c r="A221" s="33">
        <v>1825</v>
      </c>
      <c r="B221" s="33" t="s">
        <v>117</v>
      </c>
      <c r="C221" s="33" t="s">
        <v>118</v>
      </c>
      <c r="D221" s="33" t="s">
        <v>145</v>
      </c>
      <c r="E221" s="33" t="s">
        <v>146</v>
      </c>
      <c r="F221" s="33" t="s">
        <v>257</v>
      </c>
      <c r="G221" s="33" t="s">
        <v>1797</v>
      </c>
      <c r="H221" s="271" t="s">
        <v>1818</v>
      </c>
      <c r="I221" s="100"/>
      <c r="J221" s="100"/>
      <c r="K221" s="100">
        <v>6</v>
      </c>
      <c r="L221" s="254">
        <v>45444</v>
      </c>
      <c r="M221" s="254">
        <v>45473</v>
      </c>
      <c r="N221" s="33" t="s">
        <v>124</v>
      </c>
      <c r="O221" s="96" t="s">
        <v>125</v>
      </c>
      <c r="P221" s="29" t="s">
        <v>126</v>
      </c>
      <c r="Q221" s="29" t="s">
        <v>241</v>
      </c>
      <c r="R221" s="29" t="s">
        <v>79</v>
      </c>
      <c r="S221" s="33">
        <f t="shared" si="4"/>
        <v>6</v>
      </c>
      <c r="T221" s="275"/>
      <c r="U221" s="275"/>
      <c r="V221" s="275"/>
      <c r="W221" s="275"/>
      <c r="X221" s="275"/>
      <c r="Y221" s="275"/>
      <c r="Z221" s="276"/>
    </row>
    <row r="222" ht="24" spans="1:26">
      <c r="A222" s="33">
        <v>1826</v>
      </c>
      <c r="B222" s="33" t="s">
        <v>117</v>
      </c>
      <c r="C222" s="33" t="s">
        <v>118</v>
      </c>
      <c r="D222" s="33" t="s">
        <v>145</v>
      </c>
      <c r="E222" s="33" t="s">
        <v>146</v>
      </c>
      <c r="F222" s="33" t="s">
        <v>257</v>
      </c>
      <c r="G222" s="33" t="s">
        <v>1797</v>
      </c>
      <c r="H222" s="271" t="s">
        <v>1818</v>
      </c>
      <c r="I222" s="100"/>
      <c r="J222" s="100"/>
      <c r="K222" s="100">
        <v>6</v>
      </c>
      <c r="L222" s="254">
        <v>45474</v>
      </c>
      <c r="M222" s="254">
        <v>45504</v>
      </c>
      <c r="N222" s="33" t="s">
        <v>124</v>
      </c>
      <c r="O222" s="96" t="s">
        <v>125</v>
      </c>
      <c r="P222" s="29" t="s">
        <v>126</v>
      </c>
      <c r="Q222" s="29" t="s">
        <v>241</v>
      </c>
      <c r="R222" s="29" t="s">
        <v>79</v>
      </c>
      <c r="S222" s="33">
        <f t="shared" si="4"/>
        <v>6</v>
      </c>
      <c r="T222" s="275"/>
      <c r="U222" s="275"/>
      <c r="V222" s="275"/>
      <c r="W222" s="275"/>
      <c r="X222" s="275"/>
      <c r="Y222" s="275"/>
      <c r="Z222" s="276"/>
    </row>
    <row r="223" ht="24" spans="1:26">
      <c r="A223" s="33">
        <v>1827</v>
      </c>
      <c r="B223" s="33" t="s">
        <v>117</v>
      </c>
      <c r="C223" s="33" t="s">
        <v>118</v>
      </c>
      <c r="D223" s="33" t="s">
        <v>145</v>
      </c>
      <c r="E223" s="33" t="s">
        <v>146</v>
      </c>
      <c r="F223" s="33" t="s">
        <v>257</v>
      </c>
      <c r="G223" s="33" t="s">
        <v>1797</v>
      </c>
      <c r="H223" s="271" t="s">
        <v>1818</v>
      </c>
      <c r="I223" s="100"/>
      <c r="J223" s="100"/>
      <c r="K223" s="100">
        <v>6</v>
      </c>
      <c r="L223" s="254">
        <v>45505</v>
      </c>
      <c r="M223" s="254">
        <v>45535</v>
      </c>
      <c r="N223" s="33" t="s">
        <v>124</v>
      </c>
      <c r="O223" s="96" t="s">
        <v>125</v>
      </c>
      <c r="P223" s="29" t="s">
        <v>126</v>
      </c>
      <c r="Q223" s="29" t="s">
        <v>241</v>
      </c>
      <c r="R223" s="29" t="s">
        <v>79</v>
      </c>
      <c r="S223" s="33">
        <f t="shared" si="4"/>
        <v>6</v>
      </c>
      <c r="T223" s="275"/>
      <c r="U223" s="275"/>
      <c r="V223" s="275"/>
      <c r="W223" s="275"/>
      <c r="X223" s="275"/>
      <c r="Y223" s="275"/>
      <c r="Z223" s="276"/>
    </row>
    <row r="224" ht="24" spans="1:28">
      <c r="A224" s="33">
        <v>1828</v>
      </c>
      <c r="B224" s="33" t="s">
        <v>117</v>
      </c>
      <c r="C224" s="33" t="s">
        <v>118</v>
      </c>
      <c r="D224" s="33" t="s">
        <v>145</v>
      </c>
      <c r="E224" s="33" t="s">
        <v>146</v>
      </c>
      <c r="F224" s="33" t="s">
        <v>257</v>
      </c>
      <c r="G224" s="33" t="s">
        <v>1797</v>
      </c>
      <c r="H224" s="271" t="s">
        <v>1818</v>
      </c>
      <c r="I224" s="100"/>
      <c r="J224" s="100"/>
      <c r="K224" s="100">
        <v>6</v>
      </c>
      <c r="L224" s="254">
        <v>45536</v>
      </c>
      <c r="M224" s="254">
        <v>45565</v>
      </c>
      <c r="N224" s="33" t="s">
        <v>124</v>
      </c>
      <c r="O224" s="96" t="s">
        <v>125</v>
      </c>
      <c r="P224" s="29" t="s">
        <v>126</v>
      </c>
      <c r="Q224" s="29" t="s">
        <v>241</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257</v>
      </c>
      <c r="G225" s="33" t="s">
        <v>1797</v>
      </c>
      <c r="H225" s="271" t="s">
        <v>1818</v>
      </c>
      <c r="I225" s="100"/>
      <c r="J225" s="100"/>
      <c r="K225" s="100">
        <v>6</v>
      </c>
      <c r="L225" s="254">
        <v>45566</v>
      </c>
      <c r="M225" s="254">
        <v>45596</v>
      </c>
      <c r="N225" s="33" t="s">
        <v>124</v>
      </c>
      <c r="O225" s="96" t="s">
        <v>125</v>
      </c>
      <c r="P225" s="29" t="s">
        <v>126</v>
      </c>
      <c r="Q225" s="29" t="s">
        <v>241</v>
      </c>
      <c r="R225" s="29" t="s">
        <v>79</v>
      </c>
      <c r="S225" s="33">
        <f t="shared" si="4"/>
        <v>6</v>
      </c>
      <c r="T225" s="275"/>
      <c r="U225" s="275"/>
      <c r="V225" s="275"/>
      <c r="W225" s="275"/>
      <c r="X225" s="275"/>
      <c r="Y225" s="275"/>
      <c r="Z225" s="276"/>
    </row>
    <row r="226" ht="24" spans="1:26">
      <c r="A226" s="33">
        <v>1830</v>
      </c>
      <c r="B226" s="33" t="s">
        <v>117</v>
      </c>
      <c r="C226" s="33" t="s">
        <v>118</v>
      </c>
      <c r="D226" s="33" t="s">
        <v>145</v>
      </c>
      <c r="E226" s="33" t="s">
        <v>146</v>
      </c>
      <c r="F226" s="33" t="s">
        <v>257</v>
      </c>
      <c r="G226" s="33" t="s">
        <v>1797</v>
      </c>
      <c r="H226" s="271" t="s">
        <v>1818</v>
      </c>
      <c r="I226" s="100"/>
      <c r="J226" s="100"/>
      <c r="K226" s="100">
        <v>6</v>
      </c>
      <c r="L226" s="254">
        <v>45597</v>
      </c>
      <c r="M226" s="254">
        <v>45626</v>
      </c>
      <c r="N226" s="33" t="s">
        <v>124</v>
      </c>
      <c r="O226" s="96" t="s">
        <v>125</v>
      </c>
      <c r="P226" s="29" t="s">
        <v>126</v>
      </c>
      <c r="Q226" s="29" t="s">
        <v>241</v>
      </c>
      <c r="R226" s="29" t="s">
        <v>79</v>
      </c>
      <c r="S226" s="33">
        <f t="shared" si="4"/>
        <v>6</v>
      </c>
      <c r="T226" s="275"/>
      <c r="U226" s="275"/>
      <c r="V226" s="275"/>
      <c r="W226" s="275"/>
      <c r="X226" s="275"/>
      <c r="Y226" s="275"/>
      <c r="Z226" s="276"/>
    </row>
    <row r="227" ht="24" spans="1:26">
      <c r="A227" s="33">
        <v>1831</v>
      </c>
      <c r="B227" s="33" t="s">
        <v>117</v>
      </c>
      <c r="C227" s="33" t="s">
        <v>118</v>
      </c>
      <c r="D227" s="33" t="s">
        <v>145</v>
      </c>
      <c r="E227" s="33" t="s">
        <v>146</v>
      </c>
      <c r="F227" s="33" t="s">
        <v>257</v>
      </c>
      <c r="G227" s="33" t="s">
        <v>1797</v>
      </c>
      <c r="H227" s="271" t="s">
        <v>1818</v>
      </c>
      <c r="I227" s="100"/>
      <c r="J227" s="100"/>
      <c r="K227" s="100">
        <v>6</v>
      </c>
      <c r="L227" s="254">
        <v>45627</v>
      </c>
      <c r="M227" s="254">
        <v>45657</v>
      </c>
      <c r="N227" s="33" t="s">
        <v>124</v>
      </c>
      <c r="O227" s="96" t="s">
        <v>125</v>
      </c>
      <c r="P227" s="29" t="s">
        <v>126</v>
      </c>
      <c r="Q227" s="29" t="s">
        <v>241</v>
      </c>
      <c r="R227" s="29" t="s">
        <v>79</v>
      </c>
      <c r="S227" s="33">
        <f t="shared" si="4"/>
        <v>6</v>
      </c>
      <c r="T227" s="275"/>
      <c r="U227" s="275"/>
      <c r="V227" s="275"/>
      <c r="W227" s="275"/>
      <c r="X227" s="275"/>
      <c r="Y227" s="275"/>
      <c r="Z227" s="276"/>
    </row>
    <row r="228" ht="24" spans="1:26">
      <c r="A228" s="33">
        <v>1834</v>
      </c>
      <c r="B228" s="33" t="s">
        <v>117</v>
      </c>
      <c r="C228" s="33" t="s">
        <v>118</v>
      </c>
      <c r="D228" s="33" t="s">
        <v>145</v>
      </c>
      <c r="E228" s="33" t="s">
        <v>250</v>
      </c>
      <c r="F228" s="33" t="s">
        <v>262</v>
      </c>
      <c r="G228" s="33" t="s">
        <v>1797</v>
      </c>
      <c r="H228" s="271" t="s">
        <v>1819</v>
      </c>
      <c r="I228" s="100"/>
      <c r="J228" s="100"/>
      <c r="K228" s="100">
        <v>4</v>
      </c>
      <c r="L228" s="254">
        <v>45292</v>
      </c>
      <c r="M228" s="254">
        <v>45322</v>
      </c>
      <c r="N228" s="33" t="s">
        <v>124</v>
      </c>
      <c r="O228" s="96" t="s">
        <v>125</v>
      </c>
      <c r="P228" s="29" t="s">
        <v>126</v>
      </c>
      <c r="Q228" s="29" t="s">
        <v>263</v>
      </c>
      <c r="R228" s="29" t="s">
        <v>79</v>
      </c>
      <c r="S228" s="33">
        <f t="shared" si="4"/>
        <v>4</v>
      </c>
      <c r="T228" s="275"/>
      <c r="U228" s="275"/>
      <c r="V228" s="275"/>
      <c r="W228" s="275"/>
      <c r="X228" s="275"/>
      <c r="Y228" s="275"/>
      <c r="Z228" s="276"/>
    </row>
    <row r="229" ht="24" spans="1:26">
      <c r="A229" s="33">
        <v>1835</v>
      </c>
      <c r="B229" s="33" t="s">
        <v>117</v>
      </c>
      <c r="C229" s="33" t="s">
        <v>118</v>
      </c>
      <c r="D229" s="33" t="s">
        <v>145</v>
      </c>
      <c r="E229" s="33" t="s">
        <v>250</v>
      </c>
      <c r="F229" s="33" t="s">
        <v>262</v>
      </c>
      <c r="G229" s="33" t="s">
        <v>1797</v>
      </c>
      <c r="H229" s="271" t="s">
        <v>1819</v>
      </c>
      <c r="I229" s="100"/>
      <c r="J229" s="100"/>
      <c r="K229" s="100">
        <v>4</v>
      </c>
      <c r="L229" s="254">
        <v>45323</v>
      </c>
      <c r="M229" s="254">
        <v>45351</v>
      </c>
      <c r="N229" s="33" t="s">
        <v>124</v>
      </c>
      <c r="O229" s="96" t="s">
        <v>125</v>
      </c>
      <c r="P229" s="29" t="s">
        <v>126</v>
      </c>
      <c r="Q229" s="29" t="s">
        <v>263</v>
      </c>
      <c r="R229" s="29" t="s">
        <v>79</v>
      </c>
      <c r="S229" s="33">
        <f t="shared" si="4"/>
        <v>4</v>
      </c>
      <c r="T229" s="275"/>
      <c r="U229" s="275"/>
      <c r="V229" s="275"/>
      <c r="W229" s="275"/>
      <c r="X229" s="275"/>
      <c r="Y229" s="275"/>
      <c r="Z229" s="276"/>
    </row>
    <row r="230" ht="24" spans="1:28">
      <c r="A230" s="33">
        <v>1836</v>
      </c>
      <c r="B230" s="33" t="s">
        <v>117</v>
      </c>
      <c r="C230" s="33" t="s">
        <v>118</v>
      </c>
      <c r="D230" s="33" t="s">
        <v>145</v>
      </c>
      <c r="E230" s="33" t="s">
        <v>250</v>
      </c>
      <c r="F230" s="33" t="s">
        <v>262</v>
      </c>
      <c r="G230" s="33" t="s">
        <v>1797</v>
      </c>
      <c r="H230" s="271" t="s">
        <v>1819</v>
      </c>
      <c r="I230" s="100"/>
      <c r="J230" s="100"/>
      <c r="K230" s="100">
        <v>4</v>
      </c>
      <c r="L230" s="254">
        <v>45352</v>
      </c>
      <c r="M230" s="254">
        <v>45382</v>
      </c>
      <c r="N230" s="33" t="s">
        <v>124</v>
      </c>
      <c r="O230" s="96" t="s">
        <v>125</v>
      </c>
      <c r="P230" s="29" t="s">
        <v>126</v>
      </c>
      <c r="Q230" s="29" t="s">
        <v>263</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250</v>
      </c>
      <c r="F231" s="33" t="s">
        <v>262</v>
      </c>
      <c r="G231" s="33" t="s">
        <v>1797</v>
      </c>
      <c r="H231" s="271" t="s">
        <v>1819</v>
      </c>
      <c r="I231" s="100"/>
      <c r="J231" s="100"/>
      <c r="K231" s="100">
        <v>4</v>
      </c>
      <c r="L231" s="254">
        <v>45383</v>
      </c>
      <c r="M231" s="254">
        <v>45412</v>
      </c>
      <c r="N231" s="33" t="s">
        <v>124</v>
      </c>
      <c r="O231" s="96" t="s">
        <v>125</v>
      </c>
      <c r="P231" s="29" t="s">
        <v>126</v>
      </c>
      <c r="Q231" s="29" t="s">
        <v>263</v>
      </c>
      <c r="R231" s="29" t="s">
        <v>79</v>
      </c>
      <c r="S231" s="33">
        <f t="shared" si="4"/>
        <v>4</v>
      </c>
      <c r="T231" s="275"/>
      <c r="U231" s="275"/>
      <c r="V231" s="275"/>
      <c r="W231" s="275"/>
      <c r="X231" s="275"/>
      <c r="Y231" s="275"/>
      <c r="Z231" s="276"/>
    </row>
    <row r="232" ht="24" spans="1:26">
      <c r="A232" s="33">
        <v>1838</v>
      </c>
      <c r="B232" s="33" t="s">
        <v>117</v>
      </c>
      <c r="C232" s="33" t="s">
        <v>118</v>
      </c>
      <c r="D232" s="33" t="s">
        <v>145</v>
      </c>
      <c r="E232" s="33" t="s">
        <v>250</v>
      </c>
      <c r="F232" s="33" t="s">
        <v>262</v>
      </c>
      <c r="G232" s="33" t="s">
        <v>1797</v>
      </c>
      <c r="H232" s="271" t="s">
        <v>1819</v>
      </c>
      <c r="I232" s="100"/>
      <c r="J232" s="100"/>
      <c r="K232" s="100">
        <v>4</v>
      </c>
      <c r="L232" s="254">
        <v>45413</v>
      </c>
      <c r="M232" s="254">
        <v>45443</v>
      </c>
      <c r="N232" s="33" t="s">
        <v>124</v>
      </c>
      <c r="O232" s="96" t="s">
        <v>125</v>
      </c>
      <c r="P232" s="29" t="s">
        <v>126</v>
      </c>
      <c r="Q232" s="29" t="s">
        <v>263</v>
      </c>
      <c r="R232" s="29" t="s">
        <v>79</v>
      </c>
      <c r="S232" s="33">
        <f t="shared" si="4"/>
        <v>4</v>
      </c>
      <c r="T232" s="275"/>
      <c r="U232" s="275"/>
      <c r="V232" s="275"/>
      <c r="W232" s="275"/>
      <c r="X232" s="275"/>
      <c r="Y232" s="275"/>
      <c r="Z232" s="276"/>
    </row>
    <row r="233" ht="24" spans="1:26">
      <c r="A233" s="33">
        <v>1839</v>
      </c>
      <c r="B233" s="33" t="s">
        <v>117</v>
      </c>
      <c r="C233" s="33" t="s">
        <v>118</v>
      </c>
      <c r="D233" s="33" t="s">
        <v>145</v>
      </c>
      <c r="E233" s="33" t="s">
        <v>250</v>
      </c>
      <c r="F233" s="33" t="s">
        <v>262</v>
      </c>
      <c r="G233" s="33" t="s">
        <v>1797</v>
      </c>
      <c r="H233" s="271" t="s">
        <v>1819</v>
      </c>
      <c r="I233" s="100"/>
      <c r="J233" s="100"/>
      <c r="K233" s="100">
        <v>4</v>
      </c>
      <c r="L233" s="254">
        <v>45444</v>
      </c>
      <c r="M233" s="254">
        <v>45473</v>
      </c>
      <c r="N233" s="33" t="s">
        <v>124</v>
      </c>
      <c r="O233" s="96" t="s">
        <v>125</v>
      </c>
      <c r="P233" s="29" t="s">
        <v>126</v>
      </c>
      <c r="Q233" s="29" t="s">
        <v>263</v>
      </c>
      <c r="R233" s="29" t="s">
        <v>79</v>
      </c>
      <c r="S233" s="33">
        <f t="shared" si="4"/>
        <v>4</v>
      </c>
      <c r="T233" s="275"/>
      <c r="U233" s="275"/>
      <c r="V233" s="275"/>
      <c r="W233" s="275"/>
      <c r="X233" s="275"/>
      <c r="Y233" s="275"/>
      <c r="Z233" s="276"/>
    </row>
    <row r="234" ht="24" spans="1:26">
      <c r="A234" s="33">
        <v>1840</v>
      </c>
      <c r="B234" s="33" t="s">
        <v>117</v>
      </c>
      <c r="C234" s="33" t="s">
        <v>118</v>
      </c>
      <c r="D234" s="33" t="s">
        <v>145</v>
      </c>
      <c r="E234" s="33" t="s">
        <v>250</v>
      </c>
      <c r="F234" s="33" t="s">
        <v>262</v>
      </c>
      <c r="G234" s="33" t="s">
        <v>1797</v>
      </c>
      <c r="H234" s="271" t="s">
        <v>1819</v>
      </c>
      <c r="I234" s="100"/>
      <c r="J234" s="100"/>
      <c r="K234" s="100">
        <v>4</v>
      </c>
      <c r="L234" s="254">
        <v>45474</v>
      </c>
      <c r="M234" s="254">
        <v>45504</v>
      </c>
      <c r="N234" s="33" t="s">
        <v>124</v>
      </c>
      <c r="O234" s="96" t="s">
        <v>125</v>
      </c>
      <c r="P234" s="29" t="s">
        <v>126</v>
      </c>
      <c r="Q234" s="29" t="s">
        <v>263</v>
      </c>
      <c r="R234" s="29" t="s">
        <v>79</v>
      </c>
      <c r="S234" s="33">
        <f t="shared" si="4"/>
        <v>4</v>
      </c>
      <c r="T234" s="275"/>
      <c r="U234" s="275"/>
      <c r="V234" s="275"/>
      <c r="W234" s="275"/>
      <c r="X234" s="275"/>
      <c r="Y234" s="275"/>
      <c r="Z234" s="276"/>
    </row>
    <row r="235" ht="24" spans="1:26">
      <c r="A235" s="33">
        <v>1841</v>
      </c>
      <c r="B235" s="33" t="s">
        <v>117</v>
      </c>
      <c r="C235" s="33" t="s">
        <v>118</v>
      </c>
      <c r="D235" s="33" t="s">
        <v>145</v>
      </c>
      <c r="E235" s="33" t="s">
        <v>250</v>
      </c>
      <c r="F235" s="33" t="s">
        <v>262</v>
      </c>
      <c r="G235" s="33" t="s">
        <v>1797</v>
      </c>
      <c r="H235" s="271" t="s">
        <v>1819</v>
      </c>
      <c r="I235" s="100"/>
      <c r="J235" s="100"/>
      <c r="K235" s="100">
        <v>4</v>
      </c>
      <c r="L235" s="254">
        <v>45505</v>
      </c>
      <c r="M235" s="254">
        <v>45535</v>
      </c>
      <c r="N235" s="33" t="s">
        <v>124</v>
      </c>
      <c r="O235" s="96" t="s">
        <v>125</v>
      </c>
      <c r="P235" s="29" t="s">
        <v>126</v>
      </c>
      <c r="Q235" s="29" t="s">
        <v>263</v>
      </c>
      <c r="R235" s="29" t="s">
        <v>79</v>
      </c>
      <c r="S235" s="33">
        <f t="shared" si="4"/>
        <v>4</v>
      </c>
      <c r="T235" s="275"/>
      <c r="U235" s="275"/>
      <c r="V235" s="275"/>
      <c r="W235" s="275"/>
      <c r="X235" s="275"/>
      <c r="Y235" s="275"/>
      <c r="Z235" s="276"/>
    </row>
    <row r="236" ht="24" spans="1:26">
      <c r="A236" s="33">
        <v>1842</v>
      </c>
      <c r="B236" s="33" t="s">
        <v>117</v>
      </c>
      <c r="C236" s="33" t="s">
        <v>118</v>
      </c>
      <c r="D236" s="33" t="s">
        <v>145</v>
      </c>
      <c r="E236" s="33" t="s">
        <v>250</v>
      </c>
      <c r="F236" s="33" t="s">
        <v>262</v>
      </c>
      <c r="G236" s="33" t="s">
        <v>1797</v>
      </c>
      <c r="H236" s="271" t="s">
        <v>1819</v>
      </c>
      <c r="I236" s="100"/>
      <c r="J236" s="100"/>
      <c r="K236" s="100">
        <v>4</v>
      </c>
      <c r="L236" s="254">
        <v>45536</v>
      </c>
      <c r="M236" s="254">
        <v>45565</v>
      </c>
      <c r="N236" s="33" t="s">
        <v>124</v>
      </c>
      <c r="O236" s="96" t="s">
        <v>125</v>
      </c>
      <c r="P236" s="29" t="s">
        <v>126</v>
      </c>
      <c r="Q236" s="29" t="s">
        <v>263</v>
      </c>
      <c r="R236" s="29" t="s">
        <v>79</v>
      </c>
      <c r="S236" s="33">
        <f t="shared" si="4"/>
        <v>4</v>
      </c>
      <c r="T236" s="275"/>
      <c r="U236" s="275"/>
      <c r="V236" s="275"/>
      <c r="W236" s="275"/>
      <c r="X236" s="275"/>
      <c r="Y236" s="275"/>
      <c r="Z236" s="276"/>
    </row>
    <row r="237" ht="24" spans="1:26">
      <c r="A237" s="33">
        <v>1843</v>
      </c>
      <c r="B237" s="33" t="s">
        <v>117</v>
      </c>
      <c r="C237" s="33" t="s">
        <v>118</v>
      </c>
      <c r="D237" s="33" t="s">
        <v>145</v>
      </c>
      <c r="E237" s="33" t="s">
        <v>250</v>
      </c>
      <c r="F237" s="33" t="s">
        <v>262</v>
      </c>
      <c r="G237" s="33" t="s">
        <v>1797</v>
      </c>
      <c r="H237" s="271" t="s">
        <v>1819</v>
      </c>
      <c r="I237" s="100"/>
      <c r="J237" s="100"/>
      <c r="K237" s="100">
        <v>4</v>
      </c>
      <c r="L237" s="254">
        <v>45566</v>
      </c>
      <c r="M237" s="254">
        <v>45596</v>
      </c>
      <c r="N237" s="33" t="s">
        <v>124</v>
      </c>
      <c r="O237" s="96" t="s">
        <v>125</v>
      </c>
      <c r="P237" s="29" t="s">
        <v>126</v>
      </c>
      <c r="Q237" s="29" t="s">
        <v>263</v>
      </c>
      <c r="R237" s="29" t="s">
        <v>79</v>
      </c>
      <c r="S237" s="33">
        <f t="shared" si="4"/>
        <v>4</v>
      </c>
      <c r="T237" s="275"/>
      <c r="U237" s="275"/>
      <c r="V237" s="275"/>
      <c r="W237" s="275"/>
      <c r="X237" s="275"/>
      <c r="Y237" s="275"/>
      <c r="Z237" s="276"/>
    </row>
    <row r="238" ht="24" spans="1:26">
      <c r="A238" s="33">
        <v>1844</v>
      </c>
      <c r="B238" s="33" t="s">
        <v>117</v>
      </c>
      <c r="C238" s="33" t="s">
        <v>118</v>
      </c>
      <c r="D238" s="33" t="s">
        <v>145</v>
      </c>
      <c r="E238" s="33" t="s">
        <v>250</v>
      </c>
      <c r="F238" s="33" t="s">
        <v>262</v>
      </c>
      <c r="G238" s="33" t="s">
        <v>1797</v>
      </c>
      <c r="H238" s="271" t="s">
        <v>1819</v>
      </c>
      <c r="I238" s="100"/>
      <c r="J238" s="100"/>
      <c r="K238" s="100">
        <v>4</v>
      </c>
      <c r="L238" s="254">
        <v>45597</v>
      </c>
      <c r="M238" s="254">
        <v>45626</v>
      </c>
      <c r="N238" s="33" t="s">
        <v>124</v>
      </c>
      <c r="O238" s="96" t="s">
        <v>125</v>
      </c>
      <c r="P238" s="29" t="s">
        <v>126</v>
      </c>
      <c r="Q238" s="29" t="s">
        <v>263</v>
      </c>
      <c r="R238" s="29" t="s">
        <v>79</v>
      </c>
      <c r="S238" s="33">
        <f t="shared" si="4"/>
        <v>4</v>
      </c>
      <c r="T238" s="275"/>
      <c r="U238" s="275"/>
      <c r="V238" s="275"/>
      <c r="W238" s="275"/>
      <c r="X238" s="275"/>
      <c r="Y238" s="275"/>
      <c r="Z238" s="276"/>
    </row>
    <row r="239" ht="24" spans="1:26">
      <c r="A239" s="33">
        <v>1845</v>
      </c>
      <c r="B239" s="33" t="s">
        <v>117</v>
      </c>
      <c r="C239" s="33" t="s">
        <v>118</v>
      </c>
      <c r="D239" s="33" t="s">
        <v>145</v>
      </c>
      <c r="E239" s="33" t="s">
        <v>250</v>
      </c>
      <c r="F239" s="33" t="s">
        <v>262</v>
      </c>
      <c r="G239" s="33" t="s">
        <v>1797</v>
      </c>
      <c r="H239" s="271" t="s">
        <v>1819</v>
      </c>
      <c r="I239" s="100"/>
      <c r="J239" s="100"/>
      <c r="K239" s="100">
        <v>4</v>
      </c>
      <c r="L239" s="254">
        <v>45627</v>
      </c>
      <c r="M239" s="254">
        <v>45657</v>
      </c>
      <c r="N239" s="33" t="s">
        <v>124</v>
      </c>
      <c r="O239" s="96" t="s">
        <v>125</v>
      </c>
      <c r="P239" s="29" t="s">
        <v>126</v>
      </c>
      <c r="Q239" s="29" t="s">
        <v>263</v>
      </c>
      <c r="R239" s="29" t="s">
        <v>79</v>
      </c>
      <c r="S239" s="33">
        <f t="shared" si="4"/>
        <v>4</v>
      </c>
      <c r="T239" s="275"/>
      <c r="U239" s="275"/>
      <c r="V239" s="275"/>
      <c r="W239" s="275"/>
      <c r="X239" s="275"/>
      <c r="Y239" s="275"/>
      <c r="Z239" s="276"/>
    </row>
    <row r="240" ht="24" spans="1:26">
      <c r="A240" s="33">
        <v>1848</v>
      </c>
      <c r="B240" s="33" t="s">
        <v>117</v>
      </c>
      <c r="C240" s="33" t="s">
        <v>118</v>
      </c>
      <c r="D240" s="33" t="s">
        <v>145</v>
      </c>
      <c r="E240" s="33" t="s">
        <v>250</v>
      </c>
      <c r="F240" s="33" t="s">
        <v>268</v>
      </c>
      <c r="G240" s="33" t="s">
        <v>1797</v>
      </c>
      <c r="H240" s="271" t="s">
        <v>1819</v>
      </c>
      <c r="I240" s="100"/>
      <c r="J240" s="100"/>
      <c r="K240" s="100">
        <v>4</v>
      </c>
      <c r="L240" s="254">
        <v>45292</v>
      </c>
      <c r="M240" s="254">
        <v>45322</v>
      </c>
      <c r="N240" s="33" t="s">
        <v>124</v>
      </c>
      <c r="O240" s="96" t="s">
        <v>125</v>
      </c>
      <c r="P240" s="29" t="s">
        <v>126</v>
      </c>
      <c r="Q240" s="29" t="s">
        <v>263</v>
      </c>
      <c r="R240" s="29" t="s">
        <v>79</v>
      </c>
      <c r="S240" s="33">
        <f t="shared" si="4"/>
        <v>4</v>
      </c>
      <c r="T240" s="275"/>
      <c r="U240" s="275"/>
      <c r="V240" s="275"/>
      <c r="W240" s="275"/>
      <c r="X240" s="275"/>
      <c r="Y240" s="275"/>
      <c r="Z240" s="276"/>
    </row>
    <row r="241" ht="24" spans="1:26">
      <c r="A241" s="33">
        <v>1849</v>
      </c>
      <c r="B241" s="33" t="s">
        <v>117</v>
      </c>
      <c r="C241" s="33" t="s">
        <v>118</v>
      </c>
      <c r="D241" s="33" t="s">
        <v>145</v>
      </c>
      <c r="E241" s="33" t="s">
        <v>250</v>
      </c>
      <c r="F241" s="33" t="s">
        <v>268</v>
      </c>
      <c r="G241" s="33" t="s">
        <v>1797</v>
      </c>
      <c r="H241" s="271" t="s">
        <v>1819</v>
      </c>
      <c r="I241" s="100"/>
      <c r="J241" s="100"/>
      <c r="K241" s="100">
        <v>4</v>
      </c>
      <c r="L241" s="254">
        <v>45323</v>
      </c>
      <c r="M241" s="254">
        <v>45351</v>
      </c>
      <c r="N241" s="33" t="s">
        <v>124</v>
      </c>
      <c r="O241" s="96" t="s">
        <v>125</v>
      </c>
      <c r="P241" s="29" t="s">
        <v>126</v>
      </c>
      <c r="Q241" s="29" t="s">
        <v>263</v>
      </c>
      <c r="R241" s="29" t="s">
        <v>79</v>
      </c>
      <c r="S241" s="33">
        <f t="shared" si="4"/>
        <v>4</v>
      </c>
      <c r="T241" s="275"/>
      <c r="U241" s="275"/>
      <c r="V241" s="275"/>
      <c r="W241" s="275"/>
      <c r="X241" s="275"/>
      <c r="Y241" s="275"/>
      <c r="Z241" s="276"/>
    </row>
    <row r="242" ht="24" spans="1:28">
      <c r="A242" s="33">
        <v>1850</v>
      </c>
      <c r="B242" s="33" t="s">
        <v>117</v>
      </c>
      <c r="C242" s="33" t="s">
        <v>118</v>
      </c>
      <c r="D242" s="33" t="s">
        <v>145</v>
      </c>
      <c r="E242" s="33" t="s">
        <v>250</v>
      </c>
      <c r="F242" s="33" t="s">
        <v>268</v>
      </c>
      <c r="G242" s="33" t="s">
        <v>1797</v>
      </c>
      <c r="H242" s="271" t="s">
        <v>1819</v>
      </c>
      <c r="I242" s="100"/>
      <c r="J242" s="100"/>
      <c r="K242" s="100">
        <v>4</v>
      </c>
      <c r="L242" s="254">
        <v>45352</v>
      </c>
      <c r="M242" s="254">
        <v>45382</v>
      </c>
      <c r="N242" s="33" t="s">
        <v>124</v>
      </c>
      <c r="O242" s="96" t="s">
        <v>125</v>
      </c>
      <c r="P242" s="29" t="s">
        <v>126</v>
      </c>
      <c r="Q242" s="29" t="s">
        <v>263</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250</v>
      </c>
      <c r="F243" s="33" t="s">
        <v>268</v>
      </c>
      <c r="G243" s="33" t="s">
        <v>1797</v>
      </c>
      <c r="H243" s="271" t="s">
        <v>1819</v>
      </c>
      <c r="I243" s="100"/>
      <c r="J243" s="100"/>
      <c r="K243" s="100">
        <v>4</v>
      </c>
      <c r="L243" s="254">
        <v>45383</v>
      </c>
      <c r="M243" s="254">
        <v>45412</v>
      </c>
      <c r="N243" s="33" t="s">
        <v>124</v>
      </c>
      <c r="O243" s="96" t="s">
        <v>125</v>
      </c>
      <c r="P243" s="29" t="s">
        <v>126</v>
      </c>
      <c r="Q243" s="29" t="s">
        <v>263</v>
      </c>
      <c r="R243" s="29" t="s">
        <v>79</v>
      </c>
      <c r="S243" s="33">
        <f t="shared" si="4"/>
        <v>4</v>
      </c>
      <c r="T243" s="275"/>
      <c r="U243" s="275"/>
      <c r="V243" s="275"/>
      <c r="W243" s="275"/>
      <c r="X243" s="275"/>
      <c r="Y243" s="275"/>
      <c r="Z243" s="276"/>
    </row>
    <row r="244" ht="24" spans="1:26">
      <c r="A244" s="33">
        <v>1852</v>
      </c>
      <c r="B244" s="33" t="s">
        <v>117</v>
      </c>
      <c r="C244" s="33" t="s">
        <v>118</v>
      </c>
      <c r="D244" s="33" t="s">
        <v>145</v>
      </c>
      <c r="E244" s="33" t="s">
        <v>250</v>
      </c>
      <c r="F244" s="33" t="s">
        <v>268</v>
      </c>
      <c r="G244" s="33" t="s">
        <v>1797</v>
      </c>
      <c r="H244" s="271" t="s">
        <v>1819</v>
      </c>
      <c r="I244" s="100"/>
      <c r="J244" s="100"/>
      <c r="K244" s="100">
        <v>4</v>
      </c>
      <c r="L244" s="254">
        <v>45413</v>
      </c>
      <c r="M244" s="254">
        <v>45443</v>
      </c>
      <c r="N244" s="33" t="s">
        <v>124</v>
      </c>
      <c r="O244" s="96" t="s">
        <v>125</v>
      </c>
      <c r="P244" s="29" t="s">
        <v>126</v>
      </c>
      <c r="Q244" s="29" t="s">
        <v>263</v>
      </c>
      <c r="R244" s="29" t="s">
        <v>79</v>
      </c>
      <c r="S244" s="33">
        <f t="shared" si="4"/>
        <v>4</v>
      </c>
      <c r="T244" s="275"/>
      <c r="U244" s="275"/>
      <c r="V244" s="275"/>
      <c r="W244" s="275"/>
      <c r="X244" s="275"/>
      <c r="Y244" s="275"/>
      <c r="Z244" s="276"/>
    </row>
    <row r="245" ht="24" spans="1:26">
      <c r="A245" s="33">
        <v>1853</v>
      </c>
      <c r="B245" s="33" t="s">
        <v>117</v>
      </c>
      <c r="C245" s="33" t="s">
        <v>118</v>
      </c>
      <c r="D245" s="33" t="s">
        <v>145</v>
      </c>
      <c r="E245" s="33" t="s">
        <v>250</v>
      </c>
      <c r="F245" s="33" t="s">
        <v>268</v>
      </c>
      <c r="G245" s="33" t="s">
        <v>1797</v>
      </c>
      <c r="H245" s="271" t="s">
        <v>1819</v>
      </c>
      <c r="I245" s="100"/>
      <c r="J245" s="100"/>
      <c r="K245" s="100">
        <v>4</v>
      </c>
      <c r="L245" s="254">
        <v>45444</v>
      </c>
      <c r="M245" s="254">
        <v>45473</v>
      </c>
      <c r="N245" s="33" t="s">
        <v>124</v>
      </c>
      <c r="O245" s="96" t="s">
        <v>125</v>
      </c>
      <c r="P245" s="29" t="s">
        <v>126</v>
      </c>
      <c r="Q245" s="29" t="s">
        <v>263</v>
      </c>
      <c r="R245" s="29" t="s">
        <v>79</v>
      </c>
      <c r="S245" s="33">
        <f t="shared" si="4"/>
        <v>4</v>
      </c>
      <c r="T245" s="275"/>
      <c r="U245" s="275"/>
      <c r="V245" s="275"/>
      <c r="W245" s="275"/>
      <c r="X245" s="275"/>
      <c r="Y245" s="275"/>
      <c r="Z245" s="276"/>
    </row>
    <row r="246" ht="24" spans="1:26">
      <c r="A246" s="33">
        <v>1854</v>
      </c>
      <c r="B246" s="33" t="s">
        <v>117</v>
      </c>
      <c r="C246" s="33" t="s">
        <v>118</v>
      </c>
      <c r="D246" s="33" t="s">
        <v>145</v>
      </c>
      <c r="E246" s="33" t="s">
        <v>250</v>
      </c>
      <c r="F246" s="33" t="s">
        <v>268</v>
      </c>
      <c r="G246" s="33" t="s">
        <v>1797</v>
      </c>
      <c r="H246" s="271" t="s">
        <v>1819</v>
      </c>
      <c r="I246" s="100"/>
      <c r="J246" s="100"/>
      <c r="K246" s="100">
        <v>4</v>
      </c>
      <c r="L246" s="254">
        <v>45474</v>
      </c>
      <c r="M246" s="254">
        <v>45504</v>
      </c>
      <c r="N246" s="33" t="s">
        <v>124</v>
      </c>
      <c r="O246" s="96" t="s">
        <v>125</v>
      </c>
      <c r="P246" s="29" t="s">
        <v>126</v>
      </c>
      <c r="Q246" s="29" t="s">
        <v>263</v>
      </c>
      <c r="R246" s="29" t="s">
        <v>79</v>
      </c>
      <c r="S246" s="33">
        <f t="shared" si="4"/>
        <v>4</v>
      </c>
      <c r="T246" s="275"/>
      <c r="U246" s="275"/>
      <c r="V246" s="275"/>
      <c r="W246" s="275"/>
      <c r="X246" s="275"/>
      <c r="Y246" s="275"/>
      <c r="Z246" s="276"/>
    </row>
    <row r="247" ht="24" spans="1:26">
      <c r="A247" s="33">
        <v>1855</v>
      </c>
      <c r="B247" s="33" t="s">
        <v>117</v>
      </c>
      <c r="C247" s="33" t="s">
        <v>118</v>
      </c>
      <c r="D247" s="33" t="s">
        <v>145</v>
      </c>
      <c r="E247" s="33" t="s">
        <v>250</v>
      </c>
      <c r="F247" s="33" t="s">
        <v>268</v>
      </c>
      <c r="G247" s="33" t="s">
        <v>1797</v>
      </c>
      <c r="H247" s="271" t="s">
        <v>1819</v>
      </c>
      <c r="I247" s="100"/>
      <c r="J247" s="100"/>
      <c r="K247" s="100">
        <v>4</v>
      </c>
      <c r="L247" s="254">
        <v>45505</v>
      </c>
      <c r="M247" s="254">
        <v>45535</v>
      </c>
      <c r="N247" s="33" t="s">
        <v>124</v>
      </c>
      <c r="O247" s="96" t="s">
        <v>125</v>
      </c>
      <c r="P247" s="29" t="s">
        <v>126</v>
      </c>
      <c r="Q247" s="29" t="s">
        <v>263</v>
      </c>
      <c r="R247" s="29" t="s">
        <v>79</v>
      </c>
      <c r="S247" s="33">
        <f t="shared" si="4"/>
        <v>4</v>
      </c>
      <c r="T247" s="275"/>
      <c r="U247" s="275"/>
      <c r="V247" s="275"/>
      <c r="W247" s="275"/>
      <c r="X247" s="275"/>
      <c r="Y247" s="275"/>
      <c r="Z247" s="276"/>
    </row>
    <row r="248" ht="24" spans="1:26">
      <c r="A248" s="33">
        <v>1856</v>
      </c>
      <c r="B248" s="33" t="s">
        <v>117</v>
      </c>
      <c r="C248" s="33" t="s">
        <v>118</v>
      </c>
      <c r="D248" s="33" t="s">
        <v>145</v>
      </c>
      <c r="E248" s="33" t="s">
        <v>250</v>
      </c>
      <c r="F248" s="33" t="s">
        <v>268</v>
      </c>
      <c r="G248" s="33" t="s">
        <v>1797</v>
      </c>
      <c r="H248" s="271" t="s">
        <v>1819</v>
      </c>
      <c r="I248" s="100"/>
      <c r="J248" s="100"/>
      <c r="K248" s="100">
        <v>4</v>
      </c>
      <c r="L248" s="254">
        <v>45536</v>
      </c>
      <c r="M248" s="254">
        <v>45565</v>
      </c>
      <c r="N248" s="33" t="s">
        <v>124</v>
      </c>
      <c r="O248" s="96" t="s">
        <v>125</v>
      </c>
      <c r="P248" s="29" t="s">
        <v>126</v>
      </c>
      <c r="Q248" s="29" t="s">
        <v>263</v>
      </c>
      <c r="R248" s="29" t="s">
        <v>79</v>
      </c>
      <c r="S248" s="33">
        <f t="shared" si="4"/>
        <v>4</v>
      </c>
      <c r="T248" s="275"/>
      <c r="U248" s="275"/>
      <c r="V248" s="275"/>
      <c r="W248" s="275"/>
      <c r="X248" s="275"/>
      <c r="Y248" s="275"/>
      <c r="Z248" s="276"/>
    </row>
    <row r="249" ht="24" spans="1:26">
      <c r="A249" s="33">
        <v>1857</v>
      </c>
      <c r="B249" s="33" t="s">
        <v>117</v>
      </c>
      <c r="C249" s="33" t="s">
        <v>118</v>
      </c>
      <c r="D249" s="33" t="s">
        <v>145</v>
      </c>
      <c r="E249" s="33" t="s">
        <v>250</v>
      </c>
      <c r="F249" s="33" t="s">
        <v>268</v>
      </c>
      <c r="G249" s="33" t="s">
        <v>1797</v>
      </c>
      <c r="H249" s="271" t="s">
        <v>1819</v>
      </c>
      <c r="I249" s="100"/>
      <c r="J249" s="100"/>
      <c r="K249" s="100">
        <v>4</v>
      </c>
      <c r="L249" s="254">
        <v>45566</v>
      </c>
      <c r="M249" s="254">
        <v>45596</v>
      </c>
      <c r="N249" s="33" t="s">
        <v>124</v>
      </c>
      <c r="O249" s="96" t="s">
        <v>125</v>
      </c>
      <c r="P249" s="29" t="s">
        <v>126</v>
      </c>
      <c r="Q249" s="29" t="s">
        <v>263</v>
      </c>
      <c r="R249" s="29" t="s">
        <v>79</v>
      </c>
      <c r="S249" s="33">
        <f t="shared" si="4"/>
        <v>4</v>
      </c>
      <c r="T249" s="275"/>
      <c r="U249" s="275"/>
      <c r="V249" s="275"/>
      <c r="W249" s="275"/>
      <c r="X249" s="275"/>
      <c r="Y249" s="275"/>
      <c r="Z249" s="276"/>
    </row>
    <row r="250" ht="24" spans="1:26">
      <c r="A250" s="33">
        <v>1858</v>
      </c>
      <c r="B250" s="33" t="s">
        <v>117</v>
      </c>
      <c r="C250" s="33" t="s">
        <v>118</v>
      </c>
      <c r="D250" s="33" t="s">
        <v>145</v>
      </c>
      <c r="E250" s="33" t="s">
        <v>250</v>
      </c>
      <c r="F250" s="33" t="s">
        <v>268</v>
      </c>
      <c r="G250" s="33" t="s">
        <v>1797</v>
      </c>
      <c r="H250" s="271" t="s">
        <v>1819</v>
      </c>
      <c r="I250" s="100"/>
      <c r="J250" s="100"/>
      <c r="K250" s="100">
        <v>4</v>
      </c>
      <c r="L250" s="254">
        <v>45597</v>
      </c>
      <c r="M250" s="254">
        <v>45626</v>
      </c>
      <c r="N250" s="33" t="s">
        <v>124</v>
      </c>
      <c r="O250" s="96" t="s">
        <v>125</v>
      </c>
      <c r="P250" s="29" t="s">
        <v>126</v>
      </c>
      <c r="Q250" s="29" t="s">
        <v>263</v>
      </c>
      <c r="R250" s="29" t="s">
        <v>79</v>
      </c>
      <c r="S250" s="33">
        <f t="shared" si="4"/>
        <v>4</v>
      </c>
      <c r="T250" s="275"/>
      <c r="U250" s="275"/>
      <c r="V250" s="275"/>
      <c r="W250" s="275"/>
      <c r="X250" s="275"/>
      <c r="Y250" s="275"/>
      <c r="Z250" s="276"/>
    </row>
    <row r="251" ht="24" spans="1:26">
      <c r="A251" s="33">
        <v>1859</v>
      </c>
      <c r="B251" s="33" t="s">
        <v>117</v>
      </c>
      <c r="C251" s="33" t="s">
        <v>118</v>
      </c>
      <c r="D251" s="33" t="s">
        <v>145</v>
      </c>
      <c r="E251" s="33" t="s">
        <v>250</v>
      </c>
      <c r="F251" s="33" t="s">
        <v>268</v>
      </c>
      <c r="G251" s="33" t="s">
        <v>1797</v>
      </c>
      <c r="H251" s="271" t="s">
        <v>1819</v>
      </c>
      <c r="I251" s="100"/>
      <c r="J251" s="100"/>
      <c r="K251" s="100">
        <v>4</v>
      </c>
      <c r="L251" s="254">
        <v>45627</v>
      </c>
      <c r="M251" s="254">
        <v>45657</v>
      </c>
      <c r="N251" s="33" t="s">
        <v>124</v>
      </c>
      <c r="O251" s="96" t="s">
        <v>125</v>
      </c>
      <c r="P251" s="29" t="s">
        <v>126</v>
      </c>
      <c r="Q251" s="29" t="s">
        <v>263</v>
      </c>
      <c r="R251" s="29" t="s">
        <v>79</v>
      </c>
      <c r="S251" s="33">
        <f t="shared" si="4"/>
        <v>4</v>
      </c>
      <c r="T251" s="275"/>
      <c r="U251" s="275"/>
      <c r="V251" s="275"/>
      <c r="W251" s="275"/>
      <c r="X251" s="275"/>
      <c r="Y251" s="275"/>
      <c r="Z251" s="276"/>
    </row>
    <row r="252" ht="24" spans="1:26">
      <c r="A252" s="33">
        <v>1862</v>
      </c>
      <c r="B252" s="33" t="s">
        <v>117</v>
      </c>
      <c r="C252" s="33" t="s">
        <v>118</v>
      </c>
      <c r="D252" s="33" t="s">
        <v>145</v>
      </c>
      <c r="E252" s="33" t="s">
        <v>146</v>
      </c>
      <c r="F252" s="33" t="s">
        <v>273</v>
      </c>
      <c r="G252" s="33" t="s">
        <v>1797</v>
      </c>
      <c r="H252" s="271" t="s">
        <v>1820</v>
      </c>
      <c r="I252" s="100"/>
      <c r="J252" s="100"/>
      <c r="K252" s="100">
        <v>2</v>
      </c>
      <c r="L252" s="254">
        <v>45292</v>
      </c>
      <c r="M252" s="254">
        <v>45322</v>
      </c>
      <c r="N252" s="33" t="s">
        <v>124</v>
      </c>
      <c r="O252" s="96" t="s">
        <v>125</v>
      </c>
      <c r="P252" s="29" t="s">
        <v>126</v>
      </c>
      <c r="Q252" s="29" t="s">
        <v>274</v>
      </c>
      <c r="R252" s="29" t="s">
        <v>79</v>
      </c>
      <c r="S252" s="33">
        <f t="shared" si="4"/>
        <v>2</v>
      </c>
      <c r="T252" s="275"/>
      <c r="U252" s="275"/>
      <c r="V252" s="275"/>
      <c r="W252" s="275"/>
      <c r="X252" s="275"/>
      <c r="Y252" s="275"/>
      <c r="Z252" s="276"/>
    </row>
    <row r="253" ht="24" spans="1:26">
      <c r="A253" s="33">
        <v>1863</v>
      </c>
      <c r="B253" s="33" t="s">
        <v>117</v>
      </c>
      <c r="C253" s="33" t="s">
        <v>118</v>
      </c>
      <c r="D253" s="33" t="s">
        <v>145</v>
      </c>
      <c r="E253" s="33" t="s">
        <v>146</v>
      </c>
      <c r="F253" s="33" t="s">
        <v>273</v>
      </c>
      <c r="G253" s="33" t="s">
        <v>1797</v>
      </c>
      <c r="H253" s="271" t="s">
        <v>1820</v>
      </c>
      <c r="I253" s="100"/>
      <c r="J253" s="100"/>
      <c r="K253" s="100">
        <v>2</v>
      </c>
      <c r="L253" s="254">
        <v>45323</v>
      </c>
      <c r="M253" s="254">
        <v>45351</v>
      </c>
      <c r="N253" s="33" t="s">
        <v>124</v>
      </c>
      <c r="O253" s="96" t="s">
        <v>125</v>
      </c>
      <c r="P253" s="29" t="s">
        <v>126</v>
      </c>
      <c r="Q253" s="29" t="s">
        <v>274</v>
      </c>
      <c r="R253" s="29" t="s">
        <v>79</v>
      </c>
      <c r="S253" s="33">
        <f t="shared" si="4"/>
        <v>2</v>
      </c>
      <c r="T253" s="275"/>
      <c r="U253" s="275"/>
      <c r="V253" s="275"/>
      <c r="W253" s="275"/>
      <c r="X253" s="275"/>
      <c r="Y253" s="275"/>
      <c r="Z253" s="276"/>
    </row>
    <row r="254" ht="24" spans="1:28">
      <c r="A254" s="33">
        <v>1864</v>
      </c>
      <c r="B254" s="33" t="s">
        <v>117</v>
      </c>
      <c r="C254" s="33" t="s">
        <v>118</v>
      </c>
      <c r="D254" s="33" t="s">
        <v>145</v>
      </c>
      <c r="E254" s="33" t="s">
        <v>146</v>
      </c>
      <c r="F254" s="33" t="s">
        <v>273</v>
      </c>
      <c r="G254" s="33" t="s">
        <v>1797</v>
      </c>
      <c r="H254" s="271" t="s">
        <v>1820</v>
      </c>
      <c r="I254" s="100"/>
      <c r="J254" s="100"/>
      <c r="K254" s="100">
        <v>2</v>
      </c>
      <c r="L254" s="254">
        <v>45352</v>
      </c>
      <c r="M254" s="254">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1797</v>
      </c>
      <c r="H255" s="271" t="s">
        <v>1820</v>
      </c>
      <c r="I255" s="100"/>
      <c r="J255" s="100"/>
      <c r="K255" s="100">
        <v>2</v>
      </c>
      <c r="L255" s="254">
        <v>45383</v>
      </c>
      <c r="M255" s="254">
        <v>45412</v>
      </c>
      <c r="N255" s="33" t="s">
        <v>124</v>
      </c>
      <c r="O255" s="96" t="s">
        <v>125</v>
      </c>
      <c r="P255" s="29" t="s">
        <v>126</v>
      </c>
      <c r="Q255" s="29" t="s">
        <v>274</v>
      </c>
      <c r="R255" s="29" t="s">
        <v>79</v>
      </c>
      <c r="S255" s="33">
        <f t="shared" si="4"/>
        <v>2</v>
      </c>
      <c r="T255" s="275"/>
      <c r="U255" s="275"/>
      <c r="V255" s="275"/>
      <c r="W255" s="275"/>
      <c r="X255" s="275"/>
      <c r="Y255" s="275"/>
      <c r="Z255" s="276"/>
    </row>
    <row r="256" ht="24" spans="1:26">
      <c r="A256" s="33">
        <v>1866</v>
      </c>
      <c r="B256" s="33" t="s">
        <v>117</v>
      </c>
      <c r="C256" s="33" t="s">
        <v>118</v>
      </c>
      <c r="D256" s="33" t="s">
        <v>145</v>
      </c>
      <c r="E256" s="33" t="s">
        <v>146</v>
      </c>
      <c r="F256" s="33" t="s">
        <v>273</v>
      </c>
      <c r="G256" s="33" t="s">
        <v>1797</v>
      </c>
      <c r="H256" s="271" t="s">
        <v>1820</v>
      </c>
      <c r="I256" s="100"/>
      <c r="J256" s="100"/>
      <c r="K256" s="100">
        <v>2</v>
      </c>
      <c r="L256" s="254">
        <v>45413</v>
      </c>
      <c r="M256" s="254">
        <v>45443</v>
      </c>
      <c r="N256" s="33" t="s">
        <v>124</v>
      </c>
      <c r="O256" s="96" t="s">
        <v>125</v>
      </c>
      <c r="P256" s="29" t="s">
        <v>126</v>
      </c>
      <c r="Q256" s="29" t="s">
        <v>274</v>
      </c>
      <c r="R256" s="29" t="s">
        <v>79</v>
      </c>
      <c r="S256" s="33">
        <f t="shared" si="4"/>
        <v>2</v>
      </c>
      <c r="T256" s="275"/>
      <c r="U256" s="275"/>
      <c r="V256" s="275"/>
      <c r="W256" s="275"/>
      <c r="X256" s="275"/>
      <c r="Y256" s="275"/>
      <c r="Z256" s="276"/>
    </row>
    <row r="257" ht="24" spans="1:26">
      <c r="A257" s="33">
        <v>1867</v>
      </c>
      <c r="B257" s="33" t="s">
        <v>117</v>
      </c>
      <c r="C257" s="33" t="s">
        <v>118</v>
      </c>
      <c r="D257" s="33" t="s">
        <v>145</v>
      </c>
      <c r="E257" s="33" t="s">
        <v>146</v>
      </c>
      <c r="F257" s="33" t="s">
        <v>273</v>
      </c>
      <c r="G257" s="33" t="s">
        <v>1797</v>
      </c>
      <c r="H257" s="271" t="s">
        <v>1820</v>
      </c>
      <c r="I257" s="100"/>
      <c r="J257" s="100"/>
      <c r="K257" s="100">
        <v>2</v>
      </c>
      <c r="L257" s="254">
        <v>45444</v>
      </c>
      <c r="M257" s="254">
        <v>45473</v>
      </c>
      <c r="N257" s="33" t="s">
        <v>124</v>
      </c>
      <c r="O257" s="96" t="s">
        <v>125</v>
      </c>
      <c r="P257" s="29" t="s">
        <v>126</v>
      </c>
      <c r="Q257" s="29" t="s">
        <v>274</v>
      </c>
      <c r="R257" s="29" t="s">
        <v>79</v>
      </c>
      <c r="S257" s="33">
        <f t="shared" si="4"/>
        <v>2</v>
      </c>
      <c r="T257" s="275"/>
      <c r="U257" s="275"/>
      <c r="V257" s="275"/>
      <c r="W257" s="275"/>
      <c r="X257" s="275"/>
      <c r="Y257" s="275"/>
      <c r="Z257" s="276"/>
    </row>
    <row r="258" ht="24" spans="1:26">
      <c r="A258" s="33">
        <v>1868</v>
      </c>
      <c r="B258" s="33" t="s">
        <v>117</v>
      </c>
      <c r="C258" s="33" t="s">
        <v>118</v>
      </c>
      <c r="D258" s="33" t="s">
        <v>145</v>
      </c>
      <c r="E258" s="33" t="s">
        <v>146</v>
      </c>
      <c r="F258" s="33" t="s">
        <v>273</v>
      </c>
      <c r="G258" s="33" t="s">
        <v>1797</v>
      </c>
      <c r="H258" s="271" t="s">
        <v>1820</v>
      </c>
      <c r="I258" s="100"/>
      <c r="J258" s="100"/>
      <c r="K258" s="100">
        <v>2</v>
      </c>
      <c r="L258" s="254">
        <v>45474</v>
      </c>
      <c r="M258" s="254">
        <v>45504</v>
      </c>
      <c r="N258" s="33" t="s">
        <v>124</v>
      </c>
      <c r="O258" s="96" t="s">
        <v>125</v>
      </c>
      <c r="P258" s="29" t="s">
        <v>126</v>
      </c>
      <c r="Q258" s="29" t="s">
        <v>274</v>
      </c>
      <c r="R258" s="29" t="s">
        <v>79</v>
      </c>
      <c r="S258" s="33">
        <f t="shared" si="4"/>
        <v>2</v>
      </c>
      <c r="T258" s="275"/>
      <c r="U258" s="275"/>
      <c r="V258" s="275"/>
      <c r="W258" s="275"/>
      <c r="X258" s="275"/>
      <c r="Y258" s="275"/>
      <c r="Z258" s="276"/>
    </row>
    <row r="259" ht="24" spans="1:26">
      <c r="A259" s="33">
        <v>1869</v>
      </c>
      <c r="B259" s="33" t="s">
        <v>117</v>
      </c>
      <c r="C259" s="33" t="s">
        <v>118</v>
      </c>
      <c r="D259" s="33" t="s">
        <v>145</v>
      </c>
      <c r="E259" s="33" t="s">
        <v>146</v>
      </c>
      <c r="F259" s="33" t="s">
        <v>273</v>
      </c>
      <c r="G259" s="33" t="s">
        <v>1797</v>
      </c>
      <c r="H259" s="271" t="s">
        <v>1820</v>
      </c>
      <c r="I259" s="100"/>
      <c r="J259" s="100"/>
      <c r="K259" s="100">
        <v>2</v>
      </c>
      <c r="L259" s="254">
        <v>45505</v>
      </c>
      <c r="M259" s="254">
        <v>45535</v>
      </c>
      <c r="N259" s="33" t="s">
        <v>124</v>
      </c>
      <c r="O259" s="96" t="s">
        <v>125</v>
      </c>
      <c r="P259" s="29" t="s">
        <v>126</v>
      </c>
      <c r="Q259" s="29" t="s">
        <v>274</v>
      </c>
      <c r="R259" s="29" t="s">
        <v>79</v>
      </c>
      <c r="S259" s="33">
        <f t="shared" si="4"/>
        <v>2</v>
      </c>
      <c r="T259" s="275"/>
      <c r="U259" s="275"/>
      <c r="V259" s="275"/>
      <c r="W259" s="275"/>
      <c r="X259" s="275"/>
      <c r="Y259" s="275"/>
      <c r="Z259" s="276"/>
    </row>
    <row r="260" ht="24" spans="1:26">
      <c r="A260" s="33">
        <v>1870</v>
      </c>
      <c r="B260" s="33" t="s">
        <v>117</v>
      </c>
      <c r="C260" s="33" t="s">
        <v>118</v>
      </c>
      <c r="D260" s="33" t="s">
        <v>145</v>
      </c>
      <c r="E260" s="33" t="s">
        <v>146</v>
      </c>
      <c r="F260" s="33" t="s">
        <v>273</v>
      </c>
      <c r="G260" s="33" t="s">
        <v>1797</v>
      </c>
      <c r="H260" s="271" t="s">
        <v>1820</v>
      </c>
      <c r="I260" s="100"/>
      <c r="J260" s="100"/>
      <c r="K260" s="100">
        <v>2</v>
      </c>
      <c r="L260" s="254">
        <v>45536</v>
      </c>
      <c r="M260" s="254">
        <v>45565</v>
      </c>
      <c r="N260" s="33" t="s">
        <v>124</v>
      </c>
      <c r="O260" s="96" t="s">
        <v>125</v>
      </c>
      <c r="P260" s="29" t="s">
        <v>126</v>
      </c>
      <c r="Q260" s="29" t="s">
        <v>274</v>
      </c>
      <c r="R260" s="29" t="s">
        <v>79</v>
      </c>
      <c r="S260" s="33">
        <f t="shared" si="4"/>
        <v>2</v>
      </c>
      <c r="T260" s="275"/>
      <c r="U260" s="275"/>
      <c r="V260" s="275"/>
      <c r="W260" s="275"/>
      <c r="X260" s="275"/>
      <c r="Y260" s="275"/>
      <c r="Z260" s="276"/>
    </row>
    <row r="261" ht="24" spans="1:26">
      <c r="A261" s="33">
        <v>1871</v>
      </c>
      <c r="B261" s="33" t="s">
        <v>117</v>
      </c>
      <c r="C261" s="33" t="s">
        <v>118</v>
      </c>
      <c r="D261" s="33" t="s">
        <v>145</v>
      </c>
      <c r="E261" s="33" t="s">
        <v>146</v>
      </c>
      <c r="F261" s="33" t="s">
        <v>273</v>
      </c>
      <c r="G261" s="33" t="s">
        <v>1797</v>
      </c>
      <c r="H261" s="271" t="s">
        <v>1820</v>
      </c>
      <c r="I261" s="100"/>
      <c r="J261" s="100"/>
      <c r="K261" s="100">
        <v>2</v>
      </c>
      <c r="L261" s="254">
        <v>45566</v>
      </c>
      <c r="M261" s="254">
        <v>45596</v>
      </c>
      <c r="N261" s="33" t="s">
        <v>124</v>
      </c>
      <c r="O261" s="96" t="s">
        <v>125</v>
      </c>
      <c r="P261" s="29" t="s">
        <v>126</v>
      </c>
      <c r="Q261" s="29" t="s">
        <v>274</v>
      </c>
      <c r="R261" s="29" t="s">
        <v>79</v>
      </c>
      <c r="S261" s="33">
        <f t="shared" si="4"/>
        <v>2</v>
      </c>
      <c r="T261" s="275"/>
      <c r="U261" s="275"/>
      <c r="V261" s="275"/>
      <c r="W261" s="275"/>
      <c r="X261" s="275"/>
      <c r="Y261" s="275"/>
      <c r="Z261" s="276"/>
    </row>
    <row r="262" ht="24" spans="1:26">
      <c r="A262" s="33">
        <v>1872</v>
      </c>
      <c r="B262" s="33" t="s">
        <v>117</v>
      </c>
      <c r="C262" s="33" t="s">
        <v>118</v>
      </c>
      <c r="D262" s="33" t="s">
        <v>145</v>
      </c>
      <c r="E262" s="33" t="s">
        <v>146</v>
      </c>
      <c r="F262" s="33" t="s">
        <v>273</v>
      </c>
      <c r="G262" s="33" t="s">
        <v>1797</v>
      </c>
      <c r="H262" s="271" t="s">
        <v>1820</v>
      </c>
      <c r="I262" s="100"/>
      <c r="J262" s="100"/>
      <c r="K262" s="100">
        <v>2</v>
      </c>
      <c r="L262" s="254">
        <v>45597</v>
      </c>
      <c r="M262" s="254">
        <v>45626</v>
      </c>
      <c r="N262" s="33" t="s">
        <v>124</v>
      </c>
      <c r="O262" s="96" t="s">
        <v>125</v>
      </c>
      <c r="P262" s="29" t="s">
        <v>126</v>
      </c>
      <c r="Q262" s="29" t="s">
        <v>274</v>
      </c>
      <c r="R262" s="29" t="s">
        <v>79</v>
      </c>
      <c r="S262" s="33">
        <f t="shared" si="4"/>
        <v>2</v>
      </c>
      <c r="T262" s="275"/>
      <c r="U262" s="275"/>
      <c r="V262" s="275"/>
      <c r="W262" s="275"/>
      <c r="X262" s="275"/>
      <c r="Y262" s="275"/>
      <c r="Z262" s="276"/>
    </row>
    <row r="263" ht="24" spans="1:26">
      <c r="A263" s="33">
        <v>1873</v>
      </c>
      <c r="B263" s="33" t="s">
        <v>117</v>
      </c>
      <c r="C263" s="33" t="s">
        <v>118</v>
      </c>
      <c r="D263" s="33" t="s">
        <v>145</v>
      </c>
      <c r="E263" s="33" t="s">
        <v>146</v>
      </c>
      <c r="F263" s="33" t="s">
        <v>273</v>
      </c>
      <c r="G263" s="33" t="s">
        <v>1797</v>
      </c>
      <c r="H263" s="271" t="s">
        <v>1820</v>
      </c>
      <c r="I263" s="100"/>
      <c r="J263" s="100"/>
      <c r="K263" s="100">
        <v>2</v>
      </c>
      <c r="L263" s="254">
        <v>45627</v>
      </c>
      <c r="M263" s="254">
        <v>45657</v>
      </c>
      <c r="N263" s="33" t="s">
        <v>124</v>
      </c>
      <c r="O263" s="96" t="s">
        <v>125</v>
      </c>
      <c r="P263" s="29" t="s">
        <v>126</v>
      </c>
      <c r="Q263" s="29" t="s">
        <v>274</v>
      </c>
      <c r="R263" s="29" t="s">
        <v>79</v>
      </c>
      <c r="S263" s="33">
        <f t="shared" si="4"/>
        <v>2</v>
      </c>
      <c r="T263" s="275"/>
      <c r="U263" s="275"/>
      <c r="V263" s="275"/>
      <c r="W263" s="275"/>
      <c r="X263" s="275"/>
      <c r="Y263" s="275"/>
      <c r="Z263" s="276"/>
    </row>
    <row r="264" ht="24" spans="1:26">
      <c r="A264" s="33">
        <v>1876</v>
      </c>
      <c r="B264" s="33" t="s">
        <v>117</v>
      </c>
      <c r="C264" s="33" t="s">
        <v>118</v>
      </c>
      <c r="D264" s="33" t="s">
        <v>145</v>
      </c>
      <c r="E264" s="217" t="s">
        <v>250</v>
      </c>
      <c r="F264" s="33" t="s">
        <v>279</v>
      </c>
      <c r="G264" s="33" t="s">
        <v>1797</v>
      </c>
      <c r="H264" s="271" t="s">
        <v>1821</v>
      </c>
      <c r="I264" s="100"/>
      <c r="J264" s="100"/>
      <c r="K264" s="100">
        <v>4</v>
      </c>
      <c r="L264" s="254">
        <v>45292</v>
      </c>
      <c r="M264" s="254">
        <v>45322</v>
      </c>
      <c r="N264" s="33" t="s">
        <v>124</v>
      </c>
      <c r="O264" s="96" t="s">
        <v>125</v>
      </c>
      <c r="P264" s="29" t="s">
        <v>126</v>
      </c>
      <c r="Q264" s="29" t="s">
        <v>252</v>
      </c>
      <c r="R264" s="29" t="s">
        <v>79</v>
      </c>
      <c r="S264" s="33">
        <f t="shared" si="4"/>
        <v>4</v>
      </c>
      <c r="T264" s="275"/>
      <c r="U264" s="275"/>
      <c r="V264" s="275"/>
      <c r="W264" s="275"/>
      <c r="X264" s="275"/>
      <c r="Y264" s="275"/>
      <c r="Z264" s="276"/>
    </row>
    <row r="265" ht="24" spans="1:26">
      <c r="A265" s="33">
        <v>1877</v>
      </c>
      <c r="B265" s="33" t="s">
        <v>117</v>
      </c>
      <c r="C265" s="33" t="s">
        <v>118</v>
      </c>
      <c r="D265" s="33" t="s">
        <v>145</v>
      </c>
      <c r="E265" s="217" t="s">
        <v>250</v>
      </c>
      <c r="F265" s="33" t="s">
        <v>279</v>
      </c>
      <c r="G265" s="33" t="s">
        <v>1797</v>
      </c>
      <c r="H265" s="271" t="s">
        <v>1821</v>
      </c>
      <c r="I265" s="100"/>
      <c r="J265" s="100"/>
      <c r="K265" s="100">
        <v>4</v>
      </c>
      <c r="L265" s="254">
        <v>45323</v>
      </c>
      <c r="M265" s="254">
        <v>45351</v>
      </c>
      <c r="N265" s="33" t="s">
        <v>124</v>
      </c>
      <c r="O265" s="96" t="s">
        <v>125</v>
      </c>
      <c r="P265" s="29" t="s">
        <v>126</v>
      </c>
      <c r="Q265" s="29" t="s">
        <v>252</v>
      </c>
      <c r="R265" s="29" t="s">
        <v>79</v>
      </c>
      <c r="S265" s="33">
        <f t="shared" si="4"/>
        <v>4</v>
      </c>
      <c r="T265" s="275"/>
      <c r="U265" s="275"/>
      <c r="V265" s="275"/>
      <c r="W265" s="275"/>
      <c r="X265" s="275"/>
      <c r="Y265" s="275"/>
      <c r="Z265" s="276"/>
    </row>
    <row r="266" ht="24" spans="1:28">
      <c r="A266" s="33">
        <v>1878</v>
      </c>
      <c r="B266" s="33" t="s">
        <v>117</v>
      </c>
      <c r="C266" s="33" t="s">
        <v>118</v>
      </c>
      <c r="D266" s="33" t="s">
        <v>145</v>
      </c>
      <c r="E266" s="217" t="s">
        <v>250</v>
      </c>
      <c r="F266" s="33" t="s">
        <v>279</v>
      </c>
      <c r="G266" s="33" t="s">
        <v>1797</v>
      </c>
      <c r="H266" s="271" t="s">
        <v>1821</v>
      </c>
      <c r="I266" s="100"/>
      <c r="J266" s="100"/>
      <c r="K266" s="100">
        <v>4</v>
      </c>
      <c r="L266" s="254">
        <v>45352</v>
      </c>
      <c r="M266" s="254">
        <v>45382</v>
      </c>
      <c r="N266" s="33" t="s">
        <v>124</v>
      </c>
      <c r="O266" s="96" t="s">
        <v>125</v>
      </c>
      <c r="P266" s="29" t="s">
        <v>126</v>
      </c>
      <c r="Q266" s="29" t="s">
        <v>252</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7" t="s">
        <v>250</v>
      </c>
      <c r="F267" s="33" t="s">
        <v>279</v>
      </c>
      <c r="G267" s="33" t="s">
        <v>1797</v>
      </c>
      <c r="H267" s="271" t="s">
        <v>1821</v>
      </c>
      <c r="I267" s="100"/>
      <c r="J267" s="100"/>
      <c r="K267" s="100">
        <v>4</v>
      </c>
      <c r="L267" s="254">
        <v>45383</v>
      </c>
      <c r="M267" s="254">
        <v>45412</v>
      </c>
      <c r="N267" s="33" t="s">
        <v>124</v>
      </c>
      <c r="O267" s="96" t="s">
        <v>125</v>
      </c>
      <c r="P267" s="29" t="s">
        <v>126</v>
      </c>
      <c r="Q267" s="29" t="s">
        <v>252</v>
      </c>
      <c r="R267" s="29" t="s">
        <v>79</v>
      </c>
      <c r="S267" s="33">
        <f t="shared" si="4"/>
        <v>4</v>
      </c>
      <c r="T267" s="275"/>
      <c r="U267" s="275"/>
      <c r="V267" s="275"/>
      <c r="W267" s="275"/>
      <c r="X267" s="275"/>
      <c r="Y267" s="275"/>
      <c r="Z267" s="276"/>
    </row>
    <row r="268" ht="24" spans="1:26">
      <c r="A268" s="33">
        <v>1880</v>
      </c>
      <c r="B268" s="33" t="s">
        <v>117</v>
      </c>
      <c r="C268" s="33" t="s">
        <v>118</v>
      </c>
      <c r="D268" s="33" t="s">
        <v>145</v>
      </c>
      <c r="E268" s="217" t="s">
        <v>250</v>
      </c>
      <c r="F268" s="33" t="s">
        <v>279</v>
      </c>
      <c r="G268" s="33" t="s">
        <v>1797</v>
      </c>
      <c r="H268" s="271" t="s">
        <v>1821</v>
      </c>
      <c r="I268" s="100"/>
      <c r="J268" s="100"/>
      <c r="K268" s="100">
        <v>4</v>
      </c>
      <c r="L268" s="254">
        <v>45413</v>
      </c>
      <c r="M268" s="254">
        <v>45443</v>
      </c>
      <c r="N268" s="33" t="s">
        <v>124</v>
      </c>
      <c r="O268" s="96" t="s">
        <v>125</v>
      </c>
      <c r="P268" s="29" t="s">
        <v>126</v>
      </c>
      <c r="Q268" s="29" t="s">
        <v>252</v>
      </c>
      <c r="R268" s="29" t="s">
        <v>79</v>
      </c>
      <c r="S268" s="33">
        <f t="shared" si="4"/>
        <v>4</v>
      </c>
      <c r="T268" s="275"/>
      <c r="U268" s="275"/>
      <c r="V268" s="275"/>
      <c r="W268" s="275"/>
      <c r="X268" s="275"/>
      <c r="Y268" s="275"/>
      <c r="Z268" s="276"/>
    </row>
    <row r="269" ht="24" spans="1:26">
      <c r="A269" s="33">
        <v>1881</v>
      </c>
      <c r="B269" s="33" t="s">
        <v>117</v>
      </c>
      <c r="C269" s="33" t="s">
        <v>118</v>
      </c>
      <c r="D269" s="33" t="s">
        <v>145</v>
      </c>
      <c r="E269" s="217" t="s">
        <v>250</v>
      </c>
      <c r="F269" s="33" t="s">
        <v>279</v>
      </c>
      <c r="G269" s="33" t="s">
        <v>1797</v>
      </c>
      <c r="H269" s="271" t="s">
        <v>1821</v>
      </c>
      <c r="I269" s="100"/>
      <c r="J269" s="100"/>
      <c r="K269" s="100">
        <v>4</v>
      </c>
      <c r="L269" s="254">
        <v>45444</v>
      </c>
      <c r="M269" s="254">
        <v>45473</v>
      </c>
      <c r="N269" s="33" t="s">
        <v>124</v>
      </c>
      <c r="O269" s="96" t="s">
        <v>125</v>
      </c>
      <c r="P269" s="29" t="s">
        <v>126</v>
      </c>
      <c r="Q269" s="29" t="s">
        <v>252</v>
      </c>
      <c r="R269" s="29" t="s">
        <v>79</v>
      </c>
      <c r="S269" s="33">
        <f t="shared" si="4"/>
        <v>4</v>
      </c>
      <c r="T269" s="275"/>
      <c r="U269" s="275"/>
      <c r="V269" s="275"/>
      <c r="W269" s="275"/>
      <c r="X269" s="275"/>
      <c r="Y269" s="275"/>
      <c r="Z269" s="276"/>
    </row>
    <row r="270" ht="24" spans="1:26">
      <c r="A270" s="33">
        <v>1882</v>
      </c>
      <c r="B270" s="33" t="s">
        <v>117</v>
      </c>
      <c r="C270" s="33" t="s">
        <v>118</v>
      </c>
      <c r="D270" s="33" t="s">
        <v>145</v>
      </c>
      <c r="E270" s="217" t="s">
        <v>250</v>
      </c>
      <c r="F270" s="33" t="s">
        <v>279</v>
      </c>
      <c r="G270" s="33" t="s">
        <v>1797</v>
      </c>
      <c r="H270" s="271" t="s">
        <v>1821</v>
      </c>
      <c r="I270" s="100"/>
      <c r="J270" s="100"/>
      <c r="K270" s="100">
        <v>4</v>
      </c>
      <c r="L270" s="254">
        <v>45474</v>
      </c>
      <c r="M270" s="254">
        <v>45504</v>
      </c>
      <c r="N270" s="33" t="s">
        <v>124</v>
      </c>
      <c r="O270" s="96" t="s">
        <v>125</v>
      </c>
      <c r="P270" s="29" t="s">
        <v>126</v>
      </c>
      <c r="Q270" s="29" t="s">
        <v>252</v>
      </c>
      <c r="R270" s="29" t="s">
        <v>79</v>
      </c>
      <c r="S270" s="33">
        <f t="shared" si="4"/>
        <v>4</v>
      </c>
      <c r="T270" s="275"/>
      <c r="U270" s="275"/>
      <c r="V270" s="275"/>
      <c r="W270" s="275"/>
      <c r="X270" s="275"/>
      <c r="Y270" s="275"/>
      <c r="Z270" s="276"/>
    </row>
    <row r="271" ht="24" spans="1:26">
      <c r="A271" s="33">
        <v>1883</v>
      </c>
      <c r="B271" s="33" t="s">
        <v>117</v>
      </c>
      <c r="C271" s="33" t="s">
        <v>118</v>
      </c>
      <c r="D271" s="33" t="s">
        <v>145</v>
      </c>
      <c r="E271" s="217" t="s">
        <v>250</v>
      </c>
      <c r="F271" s="33" t="s">
        <v>279</v>
      </c>
      <c r="G271" s="33" t="s">
        <v>1797</v>
      </c>
      <c r="H271" s="271" t="s">
        <v>1821</v>
      </c>
      <c r="I271" s="100"/>
      <c r="J271" s="100"/>
      <c r="K271" s="100">
        <v>4</v>
      </c>
      <c r="L271" s="254">
        <v>45505</v>
      </c>
      <c r="M271" s="254">
        <v>45535</v>
      </c>
      <c r="N271" s="33" t="s">
        <v>124</v>
      </c>
      <c r="O271" s="96" t="s">
        <v>125</v>
      </c>
      <c r="P271" s="29" t="s">
        <v>126</v>
      </c>
      <c r="Q271" s="29" t="s">
        <v>252</v>
      </c>
      <c r="R271" s="29" t="s">
        <v>79</v>
      </c>
      <c r="S271" s="33">
        <f t="shared" si="4"/>
        <v>4</v>
      </c>
      <c r="T271" s="275"/>
      <c r="U271" s="275"/>
      <c r="V271" s="275"/>
      <c r="W271" s="275"/>
      <c r="X271" s="275"/>
      <c r="Y271" s="275"/>
      <c r="Z271" s="276"/>
    </row>
    <row r="272" ht="24" spans="1:26">
      <c r="A272" s="33">
        <v>1884</v>
      </c>
      <c r="B272" s="33" t="s">
        <v>117</v>
      </c>
      <c r="C272" s="33" t="s">
        <v>118</v>
      </c>
      <c r="D272" s="33" t="s">
        <v>145</v>
      </c>
      <c r="E272" s="217" t="s">
        <v>250</v>
      </c>
      <c r="F272" s="33" t="s">
        <v>279</v>
      </c>
      <c r="G272" s="33" t="s">
        <v>1797</v>
      </c>
      <c r="H272" s="271" t="s">
        <v>1821</v>
      </c>
      <c r="I272" s="100"/>
      <c r="J272" s="100"/>
      <c r="K272" s="100">
        <v>4</v>
      </c>
      <c r="L272" s="254">
        <v>45536</v>
      </c>
      <c r="M272" s="254">
        <v>45565</v>
      </c>
      <c r="N272" s="33" t="s">
        <v>124</v>
      </c>
      <c r="O272" s="96" t="s">
        <v>125</v>
      </c>
      <c r="P272" s="29" t="s">
        <v>126</v>
      </c>
      <c r="Q272" s="29" t="s">
        <v>252</v>
      </c>
      <c r="R272" s="29" t="s">
        <v>79</v>
      </c>
      <c r="S272" s="33">
        <f t="shared" si="4"/>
        <v>4</v>
      </c>
      <c r="T272" s="275"/>
      <c r="U272" s="275"/>
      <c r="V272" s="275"/>
      <c r="W272" s="275"/>
      <c r="X272" s="275"/>
      <c r="Y272" s="275"/>
      <c r="Z272" s="276"/>
    </row>
    <row r="273" ht="24" spans="1:26">
      <c r="A273" s="33">
        <v>1885</v>
      </c>
      <c r="B273" s="33" t="s">
        <v>117</v>
      </c>
      <c r="C273" s="33" t="s">
        <v>118</v>
      </c>
      <c r="D273" s="33" t="s">
        <v>145</v>
      </c>
      <c r="E273" s="217" t="s">
        <v>250</v>
      </c>
      <c r="F273" s="33" t="s">
        <v>279</v>
      </c>
      <c r="G273" s="33" t="s">
        <v>1797</v>
      </c>
      <c r="H273" s="271" t="s">
        <v>1821</v>
      </c>
      <c r="I273" s="100"/>
      <c r="J273" s="100"/>
      <c r="K273" s="100">
        <v>4</v>
      </c>
      <c r="L273" s="254">
        <v>45566</v>
      </c>
      <c r="M273" s="254">
        <v>45596</v>
      </c>
      <c r="N273" s="33" t="s">
        <v>124</v>
      </c>
      <c r="O273" s="96" t="s">
        <v>125</v>
      </c>
      <c r="P273" s="29" t="s">
        <v>126</v>
      </c>
      <c r="Q273" s="29" t="s">
        <v>252</v>
      </c>
      <c r="R273" s="29" t="s">
        <v>79</v>
      </c>
      <c r="S273" s="33">
        <f t="shared" si="4"/>
        <v>4</v>
      </c>
      <c r="T273" s="275"/>
      <c r="U273" s="275"/>
      <c r="V273" s="275"/>
      <c r="W273" s="275"/>
      <c r="X273" s="275"/>
      <c r="Y273" s="275"/>
      <c r="Z273" s="276"/>
    </row>
    <row r="274" ht="24" spans="1:26">
      <c r="A274" s="33">
        <v>1886</v>
      </c>
      <c r="B274" s="33" t="s">
        <v>117</v>
      </c>
      <c r="C274" s="33" t="s">
        <v>118</v>
      </c>
      <c r="D274" s="33" t="s">
        <v>145</v>
      </c>
      <c r="E274" s="217" t="s">
        <v>250</v>
      </c>
      <c r="F274" s="33" t="s">
        <v>279</v>
      </c>
      <c r="G274" s="33" t="s">
        <v>1797</v>
      </c>
      <c r="H274" s="271" t="s">
        <v>1821</v>
      </c>
      <c r="I274" s="100"/>
      <c r="J274" s="100"/>
      <c r="K274" s="100">
        <v>4</v>
      </c>
      <c r="L274" s="254">
        <v>45597</v>
      </c>
      <c r="M274" s="254">
        <v>45626</v>
      </c>
      <c r="N274" s="33" t="s">
        <v>124</v>
      </c>
      <c r="O274" s="96" t="s">
        <v>125</v>
      </c>
      <c r="P274" s="29" t="s">
        <v>126</v>
      </c>
      <c r="Q274" s="29" t="s">
        <v>252</v>
      </c>
      <c r="R274" s="29" t="s">
        <v>79</v>
      </c>
      <c r="S274" s="33">
        <f t="shared" si="4"/>
        <v>4</v>
      </c>
      <c r="T274" s="275"/>
      <c r="U274" s="275"/>
      <c r="V274" s="275"/>
      <c r="W274" s="275"/>
      <c r="X274" s="275"/>
      <c r="Y274" s="275"/>
      <c r="Z274" s="276"/>
    </row>
    <row r="275" ht="24" spans="1:26">
      <c r="A275" s="33">
        <v>1887</v>
      </c>
      <c r="B275" s="33" t="s">
        <v>117</v>
      </c>
      <c r="C275" s="33" t="s">
        <v>118</v>
      </c>
      <c r="D275" s="33" t="s">
        <v>145</v>
      </c>
      <c r="E275" s="217" t="s">
        <v>250</v>
      </c>
      <c r="F275" s="33" t="s">
        <v>279</v>
      </c>
      <c r="G275" s="33" t="s">
        <v>1797</v>
      </c>
      <c r="H275" s="271" t="s">
        <v>1821</v>
      </c>
      <c r="I275" s="100"/>
      <c r="J275" s="100"/>
      <c r="K275" s="100">
        <v>4</v>
      </c>
      <c r="L275" s="254">
        <v>45627</v>
      </c>
      <c r="M275" s="254">
        <v>45657</v>
      </c>
      <c r="N275" s="33" t="s">
        <v>124</v>
      </c>
      <c r="O275" s="96" t="s">
        <v>125</v>
      </c>
      <c r="P275" s="29" t="s">
        <v>126</v>
      </c>
      <c r="Q275" s="29" t="s">
        <v>252</v>
      </c>
      <c r="R275" s="29" t="s">
        <v>79</v>
      </c>
      <c r="S275" s="33">
        <f t="shared" si="4"/>
        <v>4</v>
      </c>
      <c r="T275" s="275"/>
      <c r="U275" s="275"/>
      <c r="V275" s="275"/>
      <c r="W275" s="275"/>
      <c r="X275" s="275"/>
      <c r="Y275" s="275"/>
      <c r="Z275" s="276"/>
    </row>
    <row r="276" ht="24" spans="1:26">
      <c r="A276" s="33">
        <v>1890</v>
      </c>
      <c r="B276" s="33" t="s">
        <v>117</v>
      </c>
      <c r="C276" s="33" t="s">
        <v>118</v>
      </c>
      <c r="D276" s="33" t="s">
        <v>145</v>
      </c>
      <c r="E276" s="217" t="s">
        <v>250</v>
      </c>
      <c r="F276" s="33" t="s">
        <v>284</v>
      </c>
      <c r="G276" s="33" t="s">
        <v>1797</v>
      </c>
      <c r="H276" s="271" t="s">
        <v>1821</v>
      </c>
      <c r="I276" s="100"/>
      <c r="J276" s="100"/>
      <c r="K276" s="100">
        <v>4</v>
      </c>
      <c r="L276" s="254">
        <v>45292</v>
      </c>
      <c r="M276" s="254">
        <v>45322</v>
      </c>
      <c r="N276" s="33" t="s">
        <v>124</v>
      </c>
      <c r="O276" s="96" t="s">
        <v>125</v>
      </c>
      <c r="P276" s="29" t="s">
        <v>126</v>
      </c>
      <c r="Q276" s="29" t="s">
        <v>252</v>
      </c>
      <c r="R276" s="29" t="s">
        <v>79</v>
      </c>
      <c r="S276" s="33">
        <f t="shared" ref="S276:S327" si="5">SUM(I276:K276)</f>
        <v>4</v>
      </c>
      <c r="T276" s="275"/>
      <c r="U276" s="275"/>
      <c r="V276" s="275"/>
      <c r="W276" s="275"/>
      <c r="X276" s="275"/>
      <c r="Y276" s="275"/>
      <c r="Z276" s="276"/>
    </row>
    <row r="277" ht="24" spans="1:26">
      <c r="A277" s="33">
        <v>1891</v>
      </c>
      <c r="B277" s="33" t="s">
        <v>117</v>
      </c>
      <c r="C277" s="33" t="s">
        <v>118</v>
      </c>
      <c r="D277" s="33" t="s">
        <v>145</v>
      </c>
      <c r="E277" s="217" t="s">
        <v>250</v>
      </c>
      <c r="F277" s="33" t="s">
        <v>284</v>
      </c>
      <c r="G277" s="33" t="s">
        <v>1797</v>
      </c>
      <c r="H277" s="271" t="s">
        <v>1821</v>
      </c>
      <c r="I277" s="100"/>
      <c r="J277" s="100"/>
      <c r="K277" s="100">
        <v>4</v>
      </c>
      <c r="L277" s="254">
        <v>45323</v>
      </c>
      <c r="M277" s="254">
        <v>45351</v>
      </c>
      <c r="N277" s="33" t="s">
        <v>124</v>
      </c>
      <c r="O277" s="96" t="s">
        <v>125</v>
      </c>
      <c r="P277" s="29" t="s">
        <v>126</v>
      </c>
      <c r="Q277" s="29" t="s">
        <v>252</v>
      </c>
      <c r="R277" s="29" t="s">
        <v>79</v>
      </c>
      <c r="S277" s="33">
        <f t="shared" si="5"/>
        <v>4</v>
      </c>
      <c r="T277" s="275"/>
      <c r="U277" s="275"/>
      <c r="V277" s="275"/>
      <c r="W277" s="275"/>
      <c r="X277" s="275"/>
      <c r="Y277" s="275"/>
      <c r="Z277" s="276"/>
    </row>
    <row r="278" ht="24" spans="1:28">
      <c r="A278" s="33">
        <v>1892</v>
      </c>
      <c r="B278" s="33" t="s">
        <v>117</v>
      </c>
      <c r="C278" s="33" t="s">
        <v>118</v>
      </c>
      <c r="D278" s="33" t="s">
        <v>145</v>
      </c>
      <c r="E278" s="217" t="s">
        <v>250</v>
      </c>
      <c r="F278" s="33" t="s">
        <v>284</v>
      </c>
      <c r="G278" s="33" t="s">
        <v>1797</v>
      </c>
      <c r="H278" s="271" t="s">
        <v>1821</v>
      </c>
      <c r="I278" s="100"/>
      <c r="J278" s="100"/>
      <c r="K278" s="100">
        <v>4</v>
      </c>
      <c r="L278" s="254">
        <v>45352</v>
      </c>
      <c r="M278" s="254">
        <v>45382</v>
      </c>
      <c r="N278" s="33" t="s">
        <v>124</v>
      </c>
      <c r="O278" s="96" t="s">
        <v>125</v>
      </c>
      <c r="P278" s="29" t="s">
        <v>126</v>
      </c>
      <c r="Q278" s="29" t="s">
        <v>252</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7" t="s">
        <v>250</v>
      </c>
      <c r="F279" s="33" t="s">
        <v>284</v>
      </c>
      <c r="G279" s="33" t="s">
        <v>1797</v>
      </c>
      <c r="H279" s="271" t="s">
        <v>1821</v>
      </c>
      <c r="I279" s="100"/>
      <c r="J279" s="100"/>
      <c r="K279" s="100">
        <v>4</v>
      </c>
      <c r="L279" s="254">
        <v>45383</v>
      </c>
      <c r="M279" s="254">
        <v>45412</v>
      </c>
      <c r="N279" s="33" t="s">
        <v>124</v>
      </c>
      <c r="O279" s="96" t="s">
        <v>125</v>
      </c>
      <c r="P279" s="29" t="s">
        <v>126</v>
      </c>
      <c r="Q279" s="29" t="s">
        <v>252</v>
      </c>
      <c r="R279" s="29" t="s">
        <v>79</v>
      </c>
      <c r="S279" s="33">
        <f t="shared" si="5"/>
        <v>4</v>
      </c>
      <c r="T279" s="275"/>
      <c r="U279" s="275"/>
      <c r="V279" s="275"/>
      <c r="W279" s="275"/>
      <c r="X279" s="275"/>
      <c r="Y279" s="275"/>
      <c r="Z279" s="276"/>
    </row>
    <row r="280" ht="24" spans="1:26">
      <c r="A280" s="33">
        <v>1894</v>
      </c>
      <c r="B280" s="33" t="s">
        <v>117</v>
      </c>
      <c r="C280" s="33" t="s">
        <v>118</v>
      </c>
      <c r="D280" s="33" t="s">
        <v>145</v>
      </c>
      <c r="E280" s="217" t="s">
        <v>250</v>
      </c>
      <c r="F280" s="33" t="s">
        <v>284</v>
      </c>
      <c r="G280" s="33" t="s">
        <v>1797</v>
      </c>
      <c r="H280" s="271" t="s">
        <v>1821</v>
      </c>
      <c r="I280" s="100"/>
      <c r="J280" s="100"/>
      <c r="K280" s="100">
        <v>4</v>
      </c>
      <c r="L280" s="254">
        <v>45413</v>
      </c>
      <c r="M280" s="254">
        <v>45443</v>
      </c>
      <c r="N280" s="33" t="s">
        <v>124</v>
      </c>
      <c r="O280" s="96" t="s">
        <v>125</v>
      </c>
      <c r="P280" s="29" t="s">
        <v>126</v>
      </c>
      <c r="Q280" s="29" t="s">
        <v>252</v>
      </c>
      <c r="R280" s="29" t="s">
        <v>79</v>
      </c>
      <c r="S280" s="33">
        <f t="shared" si="5"/>
        <v>4</v>
      </c>
      <c r="T280" s="275"/>
      <c r="U280" s="275"/>
      <c r="V280" s="275"/>
      <c r="W280" s="275"/>
      <c r="X280" s="275"/>
      <c r="Y280" s="275"/>
      <c r="Z280" s="276"/>
    </row>
    <row r="281" ht="24" spans="1:26">
      <c r="A281" s="33">
        <v>1895</v>
      </c>
      <c r="B281" s="33" t="s">
        <v>117</v>
      </c>
      <c r="C281" s="33" t="s">
        <v>118</v>
      </c>
      <c r="D281" s="33" t="s">
        <v>145</v>
      </c>
      <c r="E281" s="217" t="s">
        <v>250</v>
      </c>
      <c r="F281" s="33" t="s">
        <v>284</v>
      </c>
      <c r="G281" s="33" t="s">
        <v>1797</v>
      </c>
      <c r="H281" s="271" t="s">
        <v>1821</v>
      </c>
      <c r="I281" s="100"/>
      <c r="J281" s="100"/>
      <c r="K281" s="100">
        <v>4</v>
      </c>
      <c r="L281" s="254">
        <v>45444</v>
      </c>
      <c r="M281" s="254">
        <v>45473</v>
      </c>
      <c r="N281" s="33" t="s">
        <v>124</v>
      </c>
      <c r="O281" s="96" t="s">
        <v>125</v>
      </c>
      <c r="P281" s="29" t="s">
        <v>126</v>
      </c>
      <c r="Q281" s="29" t="s">
        <v>252</v>
      </c>
      <c r="R281" s="29" t="s">
        <v>79</v>
      </c>
      <c r="S281" s="33">
        <f t="shared" si="5"/>
        <v>4</v>
      </c>
      <c r="T281" s="275"/>
      <c r="U281" s="275"/>
      <c r="V281" s="275"/>
      <c r="W281" s="275"/>
      <c r="X281" s="275"/>
      <c r="Y281" s="275"/>
      <c r="Z281" s="276"/>
    </row>
    <row r="282" ht="24" spans="1:26">
      <c r="A282" s="33">
        <v>1896</v>
      </c>
      <c r="B282" s="33" t="s">
        <v>117</v>
      </c>
      <c r="C282" s="33" t="s">
        <v>118</v>
      </c>
      <c r="D282" s="33" t="s">
        <v>145</v>
      </c>
      <c r="E282" s="217" t="s">
        <v>250</v>
      </c>
      <c r="F282" s="33" t="s">
        <v>284</v>
      </c>
      <c r="G282" s="33" t="s">
        <v>1797</v>
      </c>
      <c r="H282" s="271" t="s">
        <v>1821</v>
      </c>
      <c r="I282" s="100"/>
      <c r="J282" s="100"/>
      <c r="K282" s="100">
        <v>4</v>
      </c>
      <c r="L282" s="254">
        <v>45474</v>
      </c>
      <c r="M282" s="254">
        <v>45504</v>
      </c>
      <c r="N282" s="33" t="s">
        <v>124</v>
      </c>
      <c r="O282" s="96" t="s">
        <v>125</v>
      </c>
      <c r="P282" s="29" t="s">
        <v>126</v>
      </c>
      <c r="Q282" s="29" t="s">
        <v>252</v>
      </c>
      <c r="R282" s="29" t="s">
        <v>79</v>
      </c>
      <c r="S282" s="33">
        <f t="shared" si="5"/>
        <v>4</v>
      </c>
      <c r="T282" s="275"/>
      <c r="U282" s="275"/>
      <c r="V282" s="275"/>
      <c r="W282" s="275"/>
      <c r="X282" s="275"/>
      <c r="Y282" s="275"/>
      <c r="Z282" s="276"/>
    </row>
    <row r="283" ht="24" spans="1:26">
      <c r="A283" s="33">
        <v>1897</v>
      </c>
      <c r="B283" s="33" t="s">
        <v>117</v>
      </c>
      <c r="C283" s="33" t="s">
        <v>118</v>
      </c>
      <c r="D283" s="33" t="s">
        <v>145</v>
      </c>
      <c r="E283" s="217" t="s">
        <v>250</v>
      </c>
      <c r="F283" s="33" t="s">
        <v>284</v>
      </c>
      <c r="G283" s="33" t="s">
        <v>1797</v>
      </c>
      <c r="H283" s="271" t="s">
        <v>1821</v>
      </c>
      <c r="I283" s="100"/>
      <c r="J283" s="100"/>
      <c r="K283" s="100">
        <v>4</v>
      </c>
      <c r="L283" s="254">
        <v>45505</v>
      </c>
      <c r="M283" s="254">
        <v>45535</v>
      </c>
      <c r="N283" s="33" t="s">
        <v>124</v>
      </c>
      <c r="O283" s="96" t="s">
        <v>125</v>
      </c>
      <c r="P283" s="29" t="s">
        <v>126</v>
      </c>
      <c r="Q283" s="29" t="s">
        <v>252</v>
      </c>
      <c r="R283" s="29" t="s">
        <v>79</v>
      </c>
      <c r="S283" s="33">
        <f t="shared" si="5"/>
        <v>4</v>
      </c>
      <c r="T283" s="275"/>
      <c r="U283" s="275"/>
      <c r="V283" s="275"/>
      <c r="W283" s="275"/>
      <c r="X283" s="275"/>
      <c r="Y283" s="275"/>
      <c r="Z283" s="276"/>
    </row>
    <row r="284" ht="24" spans="1:26">
      <c r="A284" s="33">
        <v>1898</v>
      </c>
      <c r="B284" s="33" t="s">
        <v>117</v>
      </c>
      <c r="C284" s="33" t="s">
        <v>118</v>
      </c>
      <c r="D284" s="33" t="s">
        <v>145</v>
      </c>
      <c r="E284" s="217" t="s">
        <v>250</v>
      </c>
      <c r="F284" s="33" t="s">
        <v>284</v>
      </c>
      <c r="G284" s="33" t="s">
        <v>1797</v>
      </c>
      <c r="H284" s="271" t="s">
        <v>1821</v>
      </c>
      <c r="I284" s="100"/>
      <c r="J284" s="100"/>
      <c r="K284" s="100">
        <v>4</v>
      </c>
      <c r="L284" s="254">
        <v>45536</v>
      </c>
      <c r="M284" s="254">
        <v>45565</v>
      </c>
      <c r="N284" s="33" t="s">
        <v>124</v>
      </c>
      <c r="O284" s="96" t="s">
        <v>125</v>
      </c>
      <c r="P284" s="29" t="s">
        <v>126</v>
      </c>
      <c r="Q284" s="29" t="s">
        <v>252</v>
      </c>
      <c r="R284" s="29" t="s">
        <v>79</v>
      </c>
      <c r="S284" s="33">
        <f t="shared" si="5"/>
        <v>4</v>
      </c>
      <c r="T284" s="275"/>
      <c r="U284" s="275"/>
      <c r="V284" s="275"/>
      <c r="W284" s="275"/>
      <c r="X284" s="275"/>
      <c r="Y284" s="275"/>
      <c r="Z284" s="276"/>
    </row>
    <row r="285" ht="24" spans="1:26">
      <c r="A285" s="33">
        <v>1899</v>
      </c>
      <c r="B285" s="33" t="s">
        <v>117</v>
      </c>
      <c r="C285" s="33" t="s">
        <v>118</v>
      </c>
      <c r="D285" s="33" t="s">
        <v>145</v>
      </c>
      <c r="E285" s="217" t="s">
        <v>250</v>
      </c>
      <c r="F285" s="33" t="s">
        <v>284</v>
      </c>
      <c r="G285" s="33" t="s">
        <v>1797</v>
      </c>
      <c r="H285" s="271" t="s">
        <v>1821</v>
      </c>
      <c r="I285" s="100"/>
      <c r="J285" s="100"/>
      <c r="K285" s="100">
        <v>4</v>
      </c>
      <c r="L285" s="254">
        <v>45566</v>
      </c>
      <c r="M285" s="254">
        <v>45596</v>
      </c>
      <c r="N285" s="33" t="s">
        <v>124</v>
      </c>
      <c r="O285" s="96" t="s">
        <v>125</v>
      </c>
      <c r="P285" s="29" t="s">
        <v>126</v>
      </c>
      <c r="Q285" s="29" t="s">
        <v>252</v>
      </c>
      <c r="R285" s="29" t="s">
        <v>79</v>
      </c>
      <c r="S285" s="33">
        <f t="shared" si="5"/>
        <v>4</v>
      </c>
      <c r="T285" s="275"/>
      <c r="U285" s="275"/>
      <c r="V285" s="275"/>
      <c r="W285" s="275"/>
      <c r="X285" s="275"/>
      <c r="Y285" s="275"/>
      <c r="Z285" s="276"/>
    </row>
    <row r="286" ht="24" spans="1:26">
      <c r="A286" s="33">
        <v>1900</v>
      </c>
      <c r="B286" s="33" t="s">
        <v>117</v>
      </c>
      <c r="C286" s="33" t="s">
        <v>118</v>
      </c>
      <c r="D286" s="33" t="s">
        <v>145</v>
      </c>
      <c r="E286" s="217" t="s">
        <v>250</v>
      </c>
      <c r="F286" s="33" t="s">
        <v>284</v>
      </c>
      <c r="G286" s="33" t="s">
        <v>1797</v>
      </c>
      <c r="H286" s="271" t="s">
        <v>1821</v>
      </c>
      <c r="I286" s="100"/>
      <c r="J286" s="100"/>
      <c r="K286" s="100">
        <v>4</v>
      </c>
      <c r="L286" s="254">
        <v>45597</v>
      </c>
      <c r="M286" s="254">
        <v>45626</v>
      </c>
      <c r="N286" s="33" t="s">
        <v>124</v>
      </c>
      <c r="O286" s="96" t="s">
        <v>125</v>
      </c>
      <c r="P286" s="29" t="s">
        <v>126</v>
      </c>
      <c r="Q286" s="29" t="s">
        <v>252</v>
      </c>
      <c r="R286" s="29" t="s">
        <v>79</v>
      </c>
      <c r="S286" s="33">
        <f t="shared" si="5"/>
        <v>4</v>
      </c>
      <c r="T286" s="275"/>
      <c r="U286" s="275"/>
      <c r="V286" s="275"/>
      <c r="W286" s="275"/>
      <c r="X286" s="275"/>
      <c r="Y286" s="275"/>
      <c r="Z286" s="276"/>
    </row>
    <row r="287" ht="24" spans="1:26">
      <c r="A287" s="33">
        <v>1901</v>
      </c>
      <c r="B287" s="33" t="s">
        <v>117</v>
      </c>
      <c r="C287" s="33" t="s">
        <v>118</v>
      </c>
      <c r="D287" s="33" t="s">
        <v>145</v>
      </c>
      <c r="E287" s="217" t="s">
        <v>250</v>
      </c>
      <c r="F287" s="33" t="s">
        <v>284</v>
      </c>
      <c r="G287" s="33" t="s">
        <v>1797</v>
      </c>
      <c r="H287" s="271" t="s">
        <v>1821</v>
      </c>
      <c r="I287" s="100"/>
      <c r="J287" s="100"/>
      <c r="K287" s="100">
        <v>4</v>
      </c>
      <c r="L287" s="254">
        <v>45627</v>
      </c>
      <c r="M287" s="254">
        <v>45657</v>
      </c>
      <c r="N287" s="33" t="s">
        <v>124</v>
      </c>
      <c r="O287" s="96" t="s">
        <v>125</v>
      </c>
      <c r="P287" s="29" t="s">
        <v>126</v>
      </c>
      <c r="Q287" s="29" t="s">
        <v>252</v>
      </c>
      <c r="R287" s="29" t="s">
        <v>79</v>
      </c>
      <c r="S287" s="33">
        <f t="shared" si="5"/>
        <v>4</v>
      </c>
      <c r="T287" s="275"/>
      <c r="U287" s="275"/>
      <c r="V287" s="275"/>
      <c r="W287" s="275"/>
      <c r="X287" s="275"/>
      <c r="Y287" s="275"/>
      <c r="Z287" s="276"/>
    </row>
    <row r="288" ht="24" spans="1:26">
      <c r="A288" s="33">
        <v>1904</v>
      </c>
      <c r="B288" s="33" t="s">
        <v>117</v>
      </c>
      <c r="C288" s="33" t="s">
        <v>118</v>
      </c>
      <c r="D288" s="33" t="s">
        <v>145</v>
      </c>
      <c r="E288" s="33" t="s">
        <v>250</v>
      </c>
      <c r="F288" s="33" t="s">
        <v>288</v>
      </c>
      <c r="G288" s="33" t="s">
        <v>1797</v>
      </c>
      <c r="H288" s="271" t="s">
        <v>1822</v>
      </c>
      <c r="I288" s="100"/>
      <c r="J288" s="100"/>
      <c r="K288" s="100">
        <v>2</v>
      </c>
      <c r="L288" s="254">
        <v>45292</v>
      </c>
      <c r="M288" s="254">
        <v>45322</v>
      </c>
      <c r="N288" s="33" t="s">
        <v>124</v>
      </c>
      <c r="O288" s="96" t="s">
        <v>125</v>
      </c>
      <c r="P288" s="29" t="s">
        <v>126</v>
      </c>
      <c r="Q288" s="29" t="s">
        <v>274</v>
      </c>
      <c r="R288" s="29" t="s">
        <v>79</v>
      </c>
      <c r="S288" s="33">
        <f t="shared" si="5"/>
        <v>2</v>
      </c>
      <c r="T288" s="275"/>
      <c r="U288" s="275"/>
      <c r="V288" s="275"/>
      <c r="W288" s="275"/>
      <c r="X288" s="275"/>
      <c r="Y288" s="275"/>
      <c r="Z288" s="276"/>
    </row>
    <row r="289" ht="24" spans="1:26">
      <c r="A289" s="33">
        <v>1905</v>
      </c>
      <c r="B289" s="33" t="s">
        <v>117</v>
      </c>
      <c r="C289" s="33" t="s">
        <v>118</v>
      </c>
      <c r="D289" s="33" t="s">
        <v>145</v>
      </c>
      <c r="E289" s="33" t="s">
        <v>250</v>
      </c>
      <c r="F289" s="33" t="s">
        <v>288</v>
      </c>
      <c r="G289" s="33" t="s">
        <v>1797</v>
      </c>
      <c r="H289" s="271" t="s">
        <v>1822</v>
      </c>
      <c r="I289" s="100"/>
      <c r="J289" s="100"/>
      <c r="K289" s="100">
        <v>2</v>
      </c>
      <c r="L289" s="254">
        <v>45323</v>
      </c>
      <c r="M289" s="254">
        <v>45351</v>
      </c>
      <c r="N289" s="33" t="s">
        <v>124</v>
      </c>
      <c r="O289" s="96" t="s">
        <v>125</v>
      </c>
      <c r="P289" s="29" t="s">
        <v>126</v>
      </c>
      <c r="Q289" s="29" t="s">
        <v>274</v>
      </c>
      <c r="R289" s="29" t="s">
        <v>79</v>
      </c>
      <c r="S289" s="33">
        <f t="shared" si="5"/>
        <v>2</v>
      </c>
      <c r="T289" s="275"/>
      <c r="U289" s="275"/>
      <c r="V289" s="275"/>
      <c r="W289" s="275"/>
      <c r="X289" s="275"/>
      <c r="Y289" s="275"/>
      <c r="Z289" s="276"/>
    </row>
    <row r="290" ht="24" spans="1:28">
      <c r="A290" s="33">
        <v>1906</v>
      </c>
      <c r="B290" s="33" t="s">
        <v>117</v>
      </c>
      <c r="C290" s="33" t="s">
        <v>118</v>
      </c>
      <c r="D290" s="33" t="s">
        <v>145</v>
      </c>
      <c r="E290" s="33" t="s">
        <v>250</v>
      </c>
      <c r="F290" s="33" t="s">
        <v>288</v>
      </c>
      <c r="G290" s="33" t="s">
        <v>1797</v>
      </c>
      <c r="H290" s="271" t="s">
        <v>1822</v>
      </c>
      <c r="I290" s="100"/>
      <c r="J290" s="100"/>
      <c r="K290" s="100">
        <v>2</v>
      </c>
      <c r="L290" s="254">
        <v>45352</v>
      </c>
      <c r="M290" s="254">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250</v>
      </c>
      <c r="F291" s="33" t="s">
        <v>288</v>
      </c>
      <c r="G291" s="33" t="s">
        <v>1797</v>
      </c>
      <c r="H291" s="271" t="s">
        <v>1822</v>
      </c>
      <c r="I291" s="100"/>
      <c r="J291" s="100"/>
      <c r="K291" s="100">
        <v>2</v>
      </c>
      <c r="L291" s="254">
        <v>45383</v>
      </c>
      <c r="M291" s="254">
        <v>45412</v>
      </c>
      <c r="N291" s="33" t="s">
        <v>124</v>
      </c>
      <c r="O291" s="96" t="s">
        <v>125</v>
      </c>
      <c r="P291" s="29" t="s">
        <v>126</v>
      </c>
      <c r="Q291" s="29" t="s">
        <v>274</v>
      </c>
      <c r="R291" s="29" t="s">
        <v>79</v>
      </c>
      <c r="S291" s="33">
        <f t="shared" si="5"/>
        <v>2</v>
      </c>
      <c r="T291" s="275"/>
      <c r="U291" s="275"/>
      <c r="V291" s="275"/>
      <c r="W291" s="275"/>
      <c r="X291" s="275"/>
      <c r="Y291" s="275"/>
      <c r="Z291" s="276"/>
    </row>
    <row r="292" ht="24" spans="1:26">
      <c r="A292" s="33">
        <v>1908</v>
      </c>
      <c r="B292" s="33" t="s">
        <v>117</v>
      </c>
      <c r="C292" s="33" t="s">
        <v>118</v>
      </c>
      <c r="D292" s="33" t="s">
        <v>145</v>
      </c>
      <c r="E292" s="33" t="s">
        <v>250</v>
      </c>
      <c r="F292" s="33" t="s">
        <v>288</v>
      </c>
      <c r="G292" s="33" t="s">
        <v>1797</v>
      </c>
      <c r="H292" s="271" t="s">
        <v>1822</v>
      </c>
      <c r="I292" s="100"/>
      <c r="J292" s="100"/>
      <c r="K292" s="100">
        <v>2</v>
      </c>
      <c r="L292" s="254">
        <v>45413</v>
      </c>
      <c r="M292" s="254">
        <v>45443</v>
      </c>
      <c r="N292" s="33" t="s">
        <v>124</v>
      </c>
      <c r="O292" s="96" t="s">
        <v>125</v>
      </c>
      <c r="P292" s="29" t="s">
        <v>126</v>
      </c>
      <c r="Q292" s="29" t="s">
        <v>274</v>
      </c>
      <c r="R292" s="29" t="s">
        <v>79</v>
      </c>
      <c r="S292" s="33">
        <f t="shared" si="5"/>
        <v>2</v>
      </c>
      <c r="T292" s="275"/>
      <c r="U292" s="275"/>
      <c r="V292" s="275"/>
      <c r="W292" s="275"/>
      <c r="X292" s="275"/>
      <c r="Y292" s="275"/>
      <c r="Z292" s="276"/>
    </row>
    <row r="293" ht="24" spans="1:26">
      <c r="A293" s="33">
        <v>1909</v>
      </c>
      <c r="B293" s="33" t="s">
        <v>117</v>
      </c>
      <c r="C293" s="33" t="s">
        <v>118</v>
      </c>
      <c r="D293" s="33" t="s">
        <v>145</v>
      </c>
      <c r="E293" s="33" t="s">
        <v>250</v>
      </c>
      <c r="F293" s="33" t="s">
        <v>288</v>
      </c>
      <c r="G293" s="33" t="s">
        <v>1797</v>
      </c>
      <c r="H293" s="271" t="s">
        <v>1822</v>
      </c>
      <c r="I293" s="100"/>
      <c r="J293" s="100"/>
      <c r="K293" s="100">
        <v>2</v>
      </c>
      <c r="L293" s="254">
        <v>45444</v>
      </c>
      <c r="M293" s="254">
        <v>45473</v>
      </c>
      <c r="N293" s="33" t="s">
        <v>124</v>
      </c>
      <c r="O293" s="96" t="s">
        <v>125</v>
      </c>
      <c r="P293" s="29" t="s">
        <v>126</v>
      </c>
      <c r="Q293" s="29" t="s">
        <v>274</v>
      </c>
      <c r="R293" s="29" t="s">
        <v>79</v>
      </c>
      <c r="S293" s="33">
        <f t="shared" si="5"/>
        <v>2</v>
      </c>
      <c r="T293" s="275"/>
      <c r="U293" s="275"/>
      <c r="V293" s="275"/>
      <c r="W293" s="275"/>
      <c r="X293" s="275"/>
      <c r="Y293" s="275"/>
      <c r="Z293" s="276"/>
    </row>
    <row r="294" ht="24" spans="1:26">
      <c r="A294" s="33">
        <v>1910</v>
      </c>
      <c r="B294" s="33" t="s">
        <v>117</v>
      </c>
      <c r="C294" s="33" t="s">
        <v>118</v>
      </c>
      <c r="D294" s="33" t="s">
        <v>145</v>
      </c>
      <c r="E294" s="33" t="s">
        <v>250</v>
      </c>
      <c r="F294" s="33" t="s">
        <v>288</v>
      </c>
      <c r="G294" s="33" t="s">
        <v>1797</v>
      </c>
      <c r="H294" s="271" t="s">
        <v>1822</v>
      </c>
      <c r="I294" s="100"/>
      <c r="J294" s="100"/>
      <c r="K294" s="100">
        <v>2</v>
      </c>
      <c r="L294" s="254">
        <v>45474</v>
      </c>
      <c r="M294" s="254">
        <v>45504</v>
      </c>
      <c r="N294" s="33" t="s">
        <v>124</v>
      </c>
      <c r="O294" s="96" t="s">
        <v>125</v>
      </c>
      <c r="P294" s="29" t="s">
        <v>126</v>
      </c>
      <c r="Q294" s="29" t="s">
        <v>274</v>
      </c>
      <c r="R294" s="29" t="s">
        <v>79</v>
      </c>
      <c r="S294" s="33">
        <f t="shared" si="5"/>
        <v>2</v>
      </c>
      <c r="T294" s="275"/>
      <c r="U294" s="275"/>
      <c r="V294" s="275"/>
      <c r="W294" s="275"/>
      <c r="X294" s="275"/>
      <c r="Y294" s="275"/>
      <c r="Z294" s="276"/>
    </row>
    <row r="295" ht="24" spans="1:26">
      <c r="A295" s="33">
        <v>1911</v>
      </c>
      <c r="B295" s="33" t="s">
        <v>117</v>
      </c>
      <c r="C295" s="33" t="s">
        <v>118</v>
      </c>
      <c r="D295" s="33" t="s">
        <v>145</v>
      </c>
      <c r="E295" s="33" t="s">
        <v>250</v>
      </c>
      <c r="F295" s="33" t="s">
        <v>288</v>
      </c>
      <c r="G295" s="33" t="s">
        <v>1797</v>
      </c>
      <c r="H295" s="271" t="s">
        <v>1822</v>
      </c>
      <c r="I295" s="100"/>
      <c r="J295" s="100"/>
      <c r="K295" s="100">
        <v>2</v>
      </c>
      <c r="L295" s="254">
        <v>45505</v>
      </c>
      <c r="M295" s="254">
        <v>45535</v>
      </c>
      <c r="N295" s="33" t="s">
        <v>124</v>
      </c>
      <c r="O295" s="96" t="s">
        <v>125</v>
      </c>
      <c r="P295" s="29" t="s">
        <v>126</v>
      </c>
      <c r="Q295" s="29" t="s">
        <v>274</v>
      </c>
      <c r="R295" s="29" t="s">
        <v>79</v>
      </c>
      <c r="S295" s="33">
        <f t="shared" si="5"/>
        <v>2</v>
      </c>
      <c r="T295" s="275"/>
      <c r="U295" s="275"/>
      <c r="V295" s="275"/>
      <c r="W295" s="275"/>
      <c r="X295" s="275"/>
      <c r="Y295" s="275"/>
      <c r="Z295" s="276"/>
    </row>
    <row r="296" ht="24" spans="1:26">
      <c r="A296" s="33">
        <v>1912</v>
      </c>
      <c r="B296" s="33" t="s">
        <v>117</v>
      </c>
      <c r="C296" s="33" t="s">
        <v>118</v>
      </c>
      <c r="D296" s="33" t="s">
        <v>145</v>
      </c>
      <c r="E296" s="33" t="s">
        <v>250</v>
      </c>
      <c r="F296" s="33" t="s">
        <v>288</v>
      </c>
      <c r="G296" s="33" t="s">
        <v>1797</v>
      </c>
      <c r="H296" s="271" t="s">
        <v>1822</v>
      </c>
      <c r="I296" s="100"/>
      <c r="J296" s="100"/>
      <c r="K296" s="100">
        <v>2</v>
      </c>
      <c r="L296" s="254">
        <v>45536</v>
      </c>
      <c r="M296" s="254">
        <v>45565</v>
      </c>
      <c r="N296" s="33" t="s">
        <v>124</v>
      </c>
      <c r="O296" s="96" t="s">
        <v>125</v>
      </c>
      <c r="P296" s="29" t="s">
        <v>126</v>
      </c>
      <c r="Q296" s="29" t="s">
        <v>274</v>
      </c>
      <c r="R296" s="29" t="s">
        <v>79</v>
      </c>
      <c r="S296" s="33">
        <f t="shared" si="5"/>
        <v>2</v>
      </c>
      <c r="T296" s="275"/>
      <c r="U296" s="275"/>
      <c r="V296" s="275"/>
      <c r="W296" s="275"/>
      <c r="X296" s="275"/>
      <c r="Y296" s="275"/>
      <c r="Z296" s="276"/>
    </row>
    <row r="297" ht="24" spans="1:26">
      <c r="A297" s="33">
        <v>1913</v>
      </c>
      <c r="B297" s="33" t="s">
        <v>117</v>
      </c>
      <c r="C297" s="33" t="s">
        <v>118</v>
      </c>
      <c r="D297" s="33" t="s">
        <v>145</v>
      </c>
      <c r="E297" s="33" t="s">
        <v>250</v>
      </c>
      <c r="F297" s="33" t="s">
        <v>288</v>
      </c>
      <c r="G297" s="33" t="s">
        <v>1797</v>
      </c>
      <c r="H297" s="271" t="s">
        <v>1822</v>
      </c>
      <c r="I297" s="100"/>
      <c r="J297" s="100"/>
      <c r="K297" s="100">
        <v>2</v>
      </c>
      <c r="L297" s="254">
        <v>45566</v>
      </c>
      <c r="M297" s="254">
        <v>45596</v>
      </c>
      <c r="N297" s="33" t="s">
        <v>124</v>
      </c>
      <c r="O297" s="96" t="s">
        <v>125</v>
      </c>
      <c r="P297" s="29" t="s">
        <v>126</v>
      </c>
      <c r="Q297" s="29" t="s">
        <v>274</v>
      </c>
      <c r="R297" s="29" t="s">
        <v>79</v>
      </c>
      <c r="S297" s="33">
        <f t="shared" si="5"/>
        <v>2</v>
      </c>
      <c r="T297" s="275"/>
      <c r="U297" s="275"/>
      <c r="V297" s="275"/>
      <c r="W297" s="275"/>
      <c r="X297" s="275"/>
      <c r="Y297" s="275"/>
      <c r="Z297" s="276"/>
    </row>
    <row r="298" ht="24" spans="1:26">
      <c r="A298" s="33">
        <v>1914</v>
      </c>
      <c r="B298" s="33" t="s">
        <v>117</v>
      </c>
      <c r="C298" s="33" t="s">
        <v>118</v>
      </c>
      <c r="D298" s="33" t="s">
        <v>145</v>
      </c>
      <c r="E298" s="33" t="s">
        <v>250</v>
      </c>
      <c r="F298" s="33" t="s">
        <v>288</v>
      </c>
      <c r="G298" s="33" t="s">
        <v>1797</v>
      </c>
      <c r="H298" s="271" t="s">
        <v>1822</v>
      </c>
      <c r="I298" s="100"/>
      <c r="J298" s="100"/>
      <c r="K298" s="100">
        <v>2</v>
      </c>
      <c r="L298" s="254">
        <v>45597</v>
      </c>
      <c r="M298" s="254">
        <v>45626</v>
      </c>
      <c r="N298" s="33" t="s">
        <v>124</v>
      </c>
      <c r="O298" s="96" t="s">
        <v>125</v>
      </c>
      <c r="P298" s="29" t="s">
        <v>126</v>
      </c>
      <c r="Q298" s="29" t="s">
        <v>274</v>
      </c>
      <c r="R298" s="29" t="s">
        <v>79</v>
      </c>
      <c r="S298" s="33">
        <f t="shared" si="5"/>
        <v>2</v>
      </c>
      <c r="T298" s="275"/>
      <c r="U298" s="275"/>
      <c r="V298" s="275"/>
      <c r="W298" s="275"/>
      <c r="X298" s="275"/>
      <c r="Y298" s="275"/>
      <c r="Z298" s="276"/>
    </row>
    <row r="299" ht="24" spans="1:26">
      <c r="A299" s="33">
        <v>1915</v>
      </c>
      <c r="B299" s="33" t="s">
        <v>117</v>
      </c>
      <c r="C299" s="33" t="s">
        <v>118</v>
      </c>
      <c r="D299" s="33" t="s">
        <v>145</v>
      </c>
      <c r="E299" s="33" t="s">
        <v>250</v>
      </c>
      <c r="F299" s="33" t="s">
        <v>288</v>
      </c>
      <c r="G299" s="33" t="s">
        <v>1797</v>
      </c>
      <c r="H299" s="271" t="s">
        <v>1822</v>
      </c>
      <c r="I299" s="100"/>
      <c r="J299" s="100"/>
      <c r="K299" s="100">
        <v>2</v>
      </c>
      <c r="L299" s="254">
        <v>45627</v>
      </c>
      <c r="M299" s="254">
        <v>45657</v>
      </c>
      <c r="N299" s="33" t="s">
        <v>124</v>
      </c>
      <c r="O299" s="96" t="s">
        <v>125</v>
      </c>
      <c r="P299" s="29" t="s">
        <v>126</v>
      </c>
      <c r="Q299" s="29" t="s">
        <v>274</v>
      </c>
      <c r="R299" s="29" t="s">
        <v>79</v>
      </c>
      <c r="S299" s="33">
        <f t="shared" si="5"/>
        <v>2</v>
      </c>
      <c r="T299" s="275"/>
      <c r="U299" s="275"/>
      <c r="V299" s="275"/>
      <c r="W299" s="275"/>
      <c r="X299" s="275"/>
      <c r="Y299" s="275"/>
      <c r="Z299" s="276"/>
    </row>
    <row r="300" ht="24" spans="1:28">
      <c r="A300" s="33">
        <v>1916</v>
      </c>
      <c r="B300" s="33" t="s">
        <v>117</v>
      </c>
      <c r="C300" s="33" t="s">
        <v>118</v>
      </c>
      <c r="D300" s="33" t="s">
        <v>145</v>
      </c>
      <c r="E300" s="33" t="s">
        <v>250</v>
      </c>
      <c r="F300" s="33" t="s">
        <v>288</v>
      </c>
      <c r="G300" s="33" t="s">
        <v>1797</v>
      </c>
      <c r="H300" s="271" t="s">
        <v>1823</v>
      </c>
      <c r="I300" s="100"/>
      <c r="J300" s="100"/>
      <c r="K300" s="100">
        <v>2</v>
      </c>
      <c r="L300" s="254">
        <v>45352</v>
      </c>
      <c r="M300" s="254">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250</v>
      </c>
      <c r="F301" s="33" t="s">
        <v>288</v>
      </c>
      <c r="G301" s="33" t="s">
        <v>1797</v>
      </c>
      <c r="H301" s="271" t="s">
        <v>1823</v>
      </c>
      <c r="I301" s="100"/>
      <c r="J301" s="100"/>
      <c r="K301" s="100">
        <v>2</v>
      </c>
      <c r="L301" s="254">
        <v>45444</v>
      </c>
      <c r="M301" s="254">
        <v>45473</v>
      </c>
      <c r="N301" s="33" t="s">
        <v>124</v>
      </c>
      <c r="O301" s="96" t="s">
        <v>125</v>
      </c>
      <c r="P301" s="29" t="s">
        <v>126</v>
      </c>
      <c r="Q301" s="29" t="s">
        <v>274</v>
      </c>
      <c r="R301" s="29" t="s">
        <v>79</v>
      </c>
      <c r="S301" s="33">
        <f t="shared" si="5"/>
        <v>2</v>
      </c>
      <c r="T301" s="275"/>
      <c r="U301" s="275"/>
      <c r="V301" s="275"/>
      <c r="W301" s="275"/>
      <c r="X301" s="275"/>
      <c r="Y301" s="275"/>
      <c r="Z301" s="276"/>
    </row>
    <row r="302" ht="24" spans="1:28">
      <c r="A302" s="33">
        <v>1918</v>
      </c>
      <c r="B302" s="33" t="s">
        <v>117</v>
      </c>
      <c r="C302" s="33" t="s">
        <v>118</v>
      </c>
      <c r="D302" s="33" t="s">
        <v>145</v>
      </c>
      <c r="E302" s="33" t="s">
        <v>250</v>
      </c>
      <c r="F302" s="33" t="s">
        <v>288</v>
      </c>
      <c r="G302" s="33" t="s">
        <v>1797</v>
      </c>
      <c r="H302" s="271" t="s">
        <v>1823</v>
      </c>
      <c r="I302" s="100"/>
      <c r="J302" s="100"/>
      <c r="K302" s="100">
        <v>2</v>
      </c>
      <c r="L302" s="254">
        <v>45536</v>
      </c>
      <c r="M302" s="254">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250</v>
      </c>
      <c r="F303" s="33" t="s">
        <v>288</v>
      </c>
      <c r="G303" s="33" t="s">
        <v>1797</v>
      </c>
      <c r="H303" s="271" t="s">
        <v>1823</v>
      </c>
      <c r="I303" s="100"/>
      <c r="J303" s="100"/>
      <c r="K303" s="100">
        <v>2</v>
      </c>
      <c r="L303" s="254">
        <v>45627</v>
      </c>
      <c r="M303" s="254">
        <v>45656</v>
      </c>
      <c r="N303" s="33" t="s">
        <v>124</v>
      </c>
      <c r="O303" s="96" t="s">
        <v>125</v>
      </c>
      <c r="P303" s="29" t="s">
        <v>126</v>
      </c>
      <c r="Q303" s="29" t="s">
        <v>274</v>
      </c>
      <c r="R303" s="29" t="s">
        <v>79</v>
      </c>
      <c r="S303" s="33">
        <f t="shared" si="5"/>
        <v>2</v>
      </c>
      <c r="T303" s="275"/>
      <c r="U303" s="275"/>
      <c r="V303" s="275"/>
      <c r="W303" s="275"/>
      <c r="X303" s="275"/>
      <c r="Y303" s="275"/>
      <c r="Z303" s="276"/>
    </row>
    <row r="304" ht="24" spans="1:26">
      <c r="A304" s="33">
        <v>1923</v>
      </c>
      <c r="B304" s="33" t="s">
        <v>117</v>
      </c>
      <c r="C304" s="33" t="s">
        <v>118</v>
      </c>
      <c r="D304" s="33" t="s">
        <v>145</v>
      </c>
      <c r="E304" s="33" t="s">
        <v>146</v>
      </c>
      <c r="F304" s="33" t="s">
        <v>298</v>
      </c>
      <c r="G304" s="33" t="s">
        <v>1797</v>
      </c>
      <c r="H304" s="271" t="s">
        <v>1824</v>
      </c>
      <c r="I304" s="100"/>
      <c r="J304" s="100"/>
      <c r="K304" s="100">
        <v>2</v>
      </c>
      <c r="L304" s="254">
        <v>45292</v>
      </c>
      <c r="M304" s="254">
        <v>45322</v>
      </c>
      <c r="N304" s="33" t="s">
        <v>124</v>
      </c>
      <c r="O304" s="96" t="s">
        <v>125</v>
      </c>
      <c r="P304" s="29" t="s">
        <v>126</v>
      </c>
      <c r="Q304" s="29" t="s">
        <v>299</v>
      </c>
      <c r="R304" s="29" t="s">
        <v>79</v>
      </c>
      <c r="S304" s="33">
        <f t="shared" si="5"/>
        <v>2</v>
      </c>
      <c r="T304" s="275"/>
      <c r="U304" s="275"/>
      <c r="V304" s="275"/>
      <c r="W304" s="275"/>
      <c r="X304" s="275"/>
      <c r="Y304" s="275"/>
      <c r="Z304" s="276"/>
    </row>
    <row r="305" ht="24" spans="1:26">
      <c r="A305" s="33">
        <v>1924</v>
      </c>
      <c r="B305" s="33" t="s">
        <v>117</v>
      </c>
      <c r="C305" s="33" t="s">
        <v>118</v>
      </c>
      <c r="D305" s="33" t="s">
        <v>145</v>
      </c>
      <c r="E305" s="33" t="s">
        <v>146</v>
      </c>
      <c r="F305" s="33" t="s">
        <v>298</v>
      </c>
      <c r="G305" s="33" t="s">
        <v>1797</v>
      </c>
      <c r="H305" s="271" t="s">
        <v>1824</v>
      </c>
      <c r="I305" s="100"/>
      <c r="J305" s="100"/>
      <c r="K305" s="100">
        <v>2</v>
      </c>
      <c r="L305" s="254">
        <v>45323</v>
      </c>
      <c r="M305" s="254">
        <v>45351</v>
      </c>
      <c r="N305" s="33" t="s">
        <v>124</v>
      </c>
      <c r="O305" s="96" t="s">
        <v>125</v>
      </c>
      <c r="P305" s="29" t="s">
        <v>126</v>
      </c>
      <c r="Q305" s="29" t="s">
        <v>299</v>
      </c>
      <c r="R305" s="29" t="s">
        <v>79</v>
      </c>
      <c r="S305" s="33">
        <f t="shared" si="5"/>
        <v>2</v>
      </c>
      <c r="T305" s="275"/>
      <c r="U305" s="275"/>
      <c r="V305" s="275"/>
      <c r="W305" s="275"/>
      <c r="X305" s="275"/>
      <c r="Y305" s="275"/>
      <c r="Z305" s="276"/>
    </row>
    <row r="306" ht="24" spans="1:28">
      <c r="A306" s="33">
        <v>1925</v>
      </c>
      <c r="B306" s="33" t="s">
        <v>117</v>
      </c>
      <c r="C306" s="33" t="s">
        <v>118</v>
      </c>
      <c r="D306" s="33" t="s">
        <v>145</v>
      </c>
      <c r="E306" s="33" t="s">
        <v>146</v>
      </c>
      <c r="F306" s="33" t="s">
        <v>298</v>
      </c>
      <c r="G306" s="33" t="s">
        <v>1797</v>
      </c>
      <c r="H306" s="271" t="s">
        <v>1824</v>
      </c>
      <c r="I306" s="100"/>
      <c r="J306" s="100"/>
      <c r="K306" s="100">
        <v>2</v>
      </c>
      <c r="L306" s="254">
        <v>45352</v>
      </c>
      <c r="M306" s="254">
        <v>45382</v>
      </c>
      <c r="N306" s="33" t="s">
        <v>124</v>
      </c>
      <c r="O306" s="96" t="s">
        <v>125</v>
      </c>
      <c r="P306" s="29" t="s">
        <v>126</v>
      </c>
      <c r="Q306" s="29" t="s">
        <v>299</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298</v>
      </c>
      <c r="G307" s="33" t="s">
        <v>1797</v>
      </c>
      <c r="H307" s="271" t="s">
        <v>1824</v>
      </c>
      <c r="I307" s="100"/>
      <c r="J307" s="100"/>
      <c r="K307" s="100">
        <v>2</v>
      </c>
      <c r="L307" s="254">
        <v>45383</v>
      </c>
      <c r="M307" s="254">
        <v>45412</v>
      </c>
      <c r="N307" s="33" t="s">
        <v>124</v>
      </c>
      <c r="O307" s="96" t="s">
        <v>125</v>
      </c>
      <c r="P307" s="29" t="s">
        <v>126</v>
      </c>
      <c r="Q307" s="29" t="s">
        <v>299</v>
      </c>
      <c r="R307" s="29" t="s">
        <v>79</v>
      </c>
      <c r="S307" s="33">
        <f t="shared" si="5"/>
        <v>2</v>
      </c>
      <c r="T307" s="275"/>
      <c r="U307" s="275"/>
      <c r="V307" s="275"/>
      <c r="W307" s="275"/>
      <c r="X307" s="275"/>
      <c r="Y307" s="275"/>
      <c r="Z307" s="276"/>
    </row>
    <row r="308" ht="24" spans="1:26">
      <c r="A308" s="33">
        <v>1927</v>
      </c>
      <c r="B308" s="33" t="s">
        <v>117</v>
      </c>
      <c r="C308" s="33" t="s">
        <v>118</v>
      </c>
      <c r="D308" s="33" t="s">
        <v>145</v>
      </c>
      <c r="E308" s="33" t="s">
        <v>146</v>
      </c>
      <c r="F308" s="33" t="s">
        <v>298</v>
      </c>
      <c r="G308" s="33" t="s">
        <v>1797</v>
      </c>
      <c r="H308" s="271" t="s">
        <v>1824</v>
      </c>
      <c r="I308" s="100"/>
      <c r="J308" s="100"/>
      <c r="K308" s="100">
        <v>2</v>
      </c>
      <c r="L308" s="254">
        <v>45413</v>
      </c>
      <c r="M308" s="254">
        <v>45443</v>
      </c>
      <c r="N308" s="33" t="s">
        <v>124</v>
      </c>
      <c r="O308" s="96" t="s">
        <v>125</v>
      </c>
      <c r="P308" s="29" t="s">
        <v>126</v>
      </c>
      <c r="Q308" s="29" t="s">
        <v>299</v>
      </c>
      <c r="R308" s="29" t="s">
        <v>79</v>
      </c>
      <c r="S308" s="33">
        <f t="shared" si="5"/>
        <v>2</v>
      </c>
      <c r="T308" s="275"/>
      <c r="U308" s="275"/>
      <c r="V308" s="275"/>
      <c r="W308" s="275"/>
      <c r="X308" s="275"/>
      <c r="Y308" s="275"/>
      <c r="Z308" s="276"/>
    </row>
    <row r="309" ht="24" spans="1:26">
      <c r="A309" s="33">
        <v>1928</v>
      </c>
      <c r="B309" s="33" t="s">
        <v>117</v>
      </c>
      <c r="C309" s="33" t="s">
        <v>118</v>
      </c>
      <c r="D309" s="33" t="s">
        <v>145</v>
      </c>
      <c r="E309" s="33" t="s">
        <v>146</v>
      </c>
      <c r="F309" s="33" t="s">
        <v>298</v>
      </c>
      <c r="G309" s="33" t="s">
        <v>1797</v>
      </c>
      <c r="H309" s="271" t="s">
        <v>1824</v>
      </c>
      <c r="I309" s="100"/>
      <c r="J309" s="100"/>
      <c r="K309" s="100">
        <v>2</v>
      </c>
      <c r="L309" s="254">
        <v>45444</v>
      </c>
      <c r="M309" s="254">
        <v>45473</v>
      </c>
      <c r="N309" s="33" t="s">
        <v>124</v>
      </c>
      <c r="O309" s="96" t="s">
        <v>125</v>
      </c>
      <c r="P309" s="29" t="s">
        <v>126</v>
      </c>
      <c r="Q309" s="29" t="s">
        <v>299</v>
      </c>
      <c r="R309" s="29" t="s">
        <v>79</v>
      </c>
      <c r="S309" s="33">
        <f t="shared" si="5"/>
        <v>2</v>
      </c>
      <c r="T309" s="275"/>
      <c r="U309" s="275"/>
      <c r="V309" s="275"/>
      <c r="W309" s="275"/>
      <c r="X309" s="275"/>
      <c r="Y309" s="275"/>
      <c r="Z309" s="276"/>
    </row>
    <row r="310" ht="24" spans="1:26">
      <c r="A310" s="33">
        <v>1929</v>
      </c>
      <c r="B310" s="33" t="s">
        <v>117</v>
      </c>
      <c r="C310" s="33" t="s">
        <v>118</v>
      </c>
      <c r="D310" s="33" t="s">
        <v>145</v>
      </c>
      <c r="E310" s="33" t="s">
        <v>146</v>
      </c>
      <c r="F310" s="33" t="s">
        <v>298</v>
      </c>
      <c r="G310" s="33" t="s">
        <v>1797</v>
      </c>
      <c r="H310" s="271" t="s">
        <v>1824</v>
      </c>
      <c r="I310" s="100"/>
      <c r="J310" s="100"/>
      <c r="K310" s="100">
        <v>2</v>
      </c>
      <c r="L310" s="254">
        <v>45474</v>
      </c>
      <c r="M310" s="254">
        <v>45504</v>
      </c>
      <c r="N310" s="33" t="s">
        <v>124</v>
      </c>
      <c r="O310" s="96" t="s">
        <v>125</v>
      </c>
      <c r="P310" s="29" t="s">
        <v>126</v>
      </c>
      <c r="Q310" s="29" t="s">
        <v>299</v>
      </c>
      <c r="R310" s="29" t="s">
        <v>79</v>
      </c>
      <c r="S310" s="33">
        <f t="shared" si="5"/>
        <v>2</v>
      </c>
      <c r="T310" s="275"/>
      <c r="U310" s="275"/>
      <c r="V310" s="275"/>
      <c r="W310" s="275"/>
      <c r="X310" s="275"/>
      <c r="Y310" s="275"/>
      <c r="Z310" s="276"/>
    </row>
    <row r="311" ht="24" spans="1:26">
      <c r="A311" s="33">
        <v>1930</v>
      </c>
      <c r="B311" s="33" t="s">
        <v>117</v>
      </c>
      <c r="C311" s="33" t="s">
        <v>118</v>
      </c>
      <c r="D311" s="33" t="s">
        <v>145</v>
      </c>
      <c r="E311" s="33" t="s">
        <v>146</v>
      </c>
      <c r="F311" s="33" t="s">
        <v>298</v>
      </c>
      <c r="G311" s="33" t="s">
        <v>1797</v>
      </c>
      <c r="H311" s="271" t="s">
        <v>1824</v>
      </c>
      <c r="I311" s="100"/>
      <c r="J311" s="100"/>
      <c r="K311" s="100">
        <v>2</v>
      </c>
      <c r="L311" s="254">
        <v>45505</v>
      </c>
      <c r="M311" s="254">
        <v>45535</v>
      </c>
      <c r="N311" s="33" t="s">
        <v>124</v>
      </c>
      <c r="O311" s="96" t="s">
        <v>125</v>
      </c>
      <c r="P311" s="29" t="s">
        <v>126</v>
      </c>
      <c r="Q311" s="29" t="s">
        <v>299</v>
      </c>
      <c r="R311" s="29" t="s">
        <v>79</v>
      </c>
      <c r="S311" s="33">
        <f t="shared" si="5"/>
        <v>2</v>
      </c>
      <c r="T311" s="275"/>
      <c r="U311" s="275"/>
      <c r="V311" s="275"/>
      <c r="W311" s="275"/>
      <c r="X311" s="275"/>
      <c r="Y311" s="275"/>
      <c r="Z311" s="276"/>
    </row>
    <row r="312" ht="24" spans="1:28">
      <c r="A312" s="33">
        <v>1931</v>
      </c>
      <c r="B312" s="33" t="s">
        <v>117</v>
      </c>
      <c r="C312" s="33" t="s">
        <v>118</v>
      </c>
      <c r="D312" s="33" t="s">
        <v>145</v>
      </c>
      <c r="E312" s="33" t="s">
        <v>146</v>
      </c>
      <c r="F312" s="33" t="s">
        <v>298</v>
      </c>
      <c r="G312" s="33" t="s">
        <v>1797</v>
      </c>
      <c r="H312" s="271" t="s">
        <v>1824</v>
      </c>
      <c r="I312" s="100"/>
      <c r="J312" s="100"/>
      <c r="K312" s="100">
        <v>2</v>
      </c>
      <c r="L312" s="254">
        <v>45536</v>
      </c>
      <c r="M312" s="254">
        <v>45565</v>
      </c>
      <c r="N312" s="33" t="s">
        <v>124</v>
      </c>
      <c r="O312" s="96" t="s">
        <v>125</v>
      </c>
      <c r="P312" s="29" t="s">
        <v>126</v>
      </c>
      <c r="Q312" s="29" t="s">
        <v>299</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298</v>
      </c>
      <c r="G313" s="33" t="s">
        <v>1797</v>
      </c>
      <c r="H313" s="271" t="s">
        <v>1824</v>
      </c>
      <c r="I313" s="100"/>
      <c r="J313" s="100"/>
      <c r="K313" s="100">
        <v>2</v>
      </c>
      <c r="L313" s="254">
        <v>45566</v>
      </c>
      <c r="M313" s="254">
        <v>45596</v>
      </c>
      <c r="N313" s="33" t="s">
        <v>124</v>
      </c>
      <c r="O313" s="96" t="s">
        <v>125</v>
      </c>
      <c r="P313" s="29" t="s">
        <v>126</v>
      </c>
      <c r="Q313" s="29" t="s">
        <v>299</v>
      </c>
      <c r="R313" s="29" t="s">
        <v>79</v>
      </c>
      <c r="S313" s="33">
        <f t="shared" si="5"/>
        <v>2</v>
      </c>
      <c r="T313" s="275"/>
      <c r="U313" s="275"/>
      <c r="V313" s="275"/>
      <c r="W313" s="275"/>
      <c r="X313" s="275"/>
      <c r="Y313" s="275"/>
      <c r="Z313" s="276"/>
    </row>
    <row r="314" ht="24" spans="1:26">
      <c r="A314" s="33">
        <v>1933</v>
      </c>
      <c r="B314" s="33" t="s">
        <v>117</v>
      </c>
      <c r="C314" s="33" t="s">
        <v>118</v>
      </c>
      <c r="D314" s="33" t="s">
        <v>145</v>
      </c>
      <c r="E314" s="33" t="s">
        <v>146</v>
      </c>
      <c r="F314" s="33" t="s">
        <v>298</v>
      </c>
      <c r="G314" s="33" t="s">
        <v>1797</v>
      </c>
      <c r="H314" s="271" t="s">
        <v>1824</v>
      </c>
      <c r="I314" s="100"/>
      <c r="J314" s="100"/>
      <c r="K314" s="100">
        <v>2</v>
      </c>
      <c r="L314" s="254">
        <v>45597</v>
      </c>
      <c r="M314" s="254">
        <v>45626</v>
      </c>
      <c r="N314" s="33" t="s">
        <v>124</v>
      </c>
      <c r="O314" s="96" t="s">
        <v>125</v>
      </c>
      <c r="P314" s="29" t="s">
        <v>126</v>
      </c>
      <c r="Q314" s="29" t="s">
        <v>299</v>
      </c>
      <c r="R314" s="29" t="s">
        <v>79</v>
      </c>
      <c r="S314" s="33">
        <f t="shared" si="5"/>
        <v>2</v>
      </c>
      <c r="T314" s="275"/>
      <c r="U314" s="275"/>
      <c r="V314" s="275"/>
      <c r="W314" s="275"/>
      <c r="X314" s="275"/>
      <c r="Y314" s="275"/>
      <c r="Z314" s="276"/>
    </row>
    <row r="315" ht="24" spans="1:26">
      <c r="A315" s="33">
        <v>1934</v>
      </c>
      <c r="B315" s="33" t="s">
        <v>117</v>
      </c>
      <c r="C315" s="33" t="s">
        <v>118</v>
      </c>
      <c r="D315" s="33" t="s">
        <v>145</v>
      </c>
      <c r="E315" s="33" t="s">
        <v>146</v>
      </c>
      <c r="F315" s="33" t="s">
        <v>298</v>
      </c>
      <c r="G315" s="33" t="s">
        <v>1797</v>
      </c>
      <c r="H315" s="271" t="s">
        <v>1824</v>
      </c>
      <c r="I315" s="100"/>
      <c r="J315" s="100"/>
      <c r="K315" s="100">
        <v>2</v>
      </c>
      <c r="L315" s="254">
        <v>45627</v>
      </c>
      <c r="M315" s="254">
        <v>45657</v>
      </c>
      <c r="N315" s="33" t="s">
        <v>124</v>
      </c>
      <c r="O315" s="96" t="s">
        <v>125</v>
      </c>
      <c r="P315" s="29" t="s">
        <v>126</v>
      </c>
      <c r="Q315" s="29" t="s">
        <v>299</v>
      </c>
      <c r="R315" s="29" t="s">
        <v>79</v>
      </c>
      <c r="S315" s="33">
        <f t="shared" si="5"/>
        <v>2</v>
      </c>
      <c r="T315" s="275"/>
      <c r="U315" s="275"/>
      <c r="V315" s="275"/>
      <c r="W315" s="275"/>
      <c r="X315" s="275"/>
      <c r="Y315" s="275"/>
      <c r="Z315" s="276"/>
    </row>
    <row r="316" ht="24" spans="1:26">
      <c r="A316" s="33">
        <v>1937</v>
      </c>
      <c r="B316" s="33" t="s">
        <v>117</v>
      </c>
      <c r="C316" s="33" t="s">
        <v>118</v>
      </c>
      <c r="D316" s="33" t="s">
        <v>145</v>
      </c>
      <c r="E316" s="33" t="s">
        <v>146</v>
      </c>
      <c r="F316" s="33" t="s">
        <v>304</v>
      </c>
      <c r="G316" s="33" t="s">
        <v>1797</v>
      </c>
      <c r="H316" s="271" t="s">
        <v>1824</v>
      </c>
      <c r="I316" s="100"/>
      <c r="J316" s="100"/>
      <c r="K316" s="100">
        <v>2</v>
      </c>
      <c r="L316" s="254">
        <v>45292</v>
      </c>
      <c r="M316" s="254">
        <v>45322</v>
      </c>
      <c r="N316" s="33" t="s">
        <v>124</v>
      </c>
      <c r="O316" s="96" t="s">
        <v>125</v>
      </c>
      <c r="P316" s="29" t="s">
        <v>126</v>
      </c>
      <c r="Q316" s="29" t="s">
        <v>299</v>
      </c>
      <c r="R316" s="29" t="s">
        <v>79</v>
      </c>
      <c r="S316" s="33">
        <f t="shared" si="5"/>
        <v>2</v>
      </c>
      <c r="T316" s="275"/>
      <c r="U316" s="275"/>
      <c r="V316" s="275"/>
      <c r="W316" s="275"/>
      <c r="X316" s="275"/>
      <c r="Y316" s="275"/>
      <c r="Z316" s="276"/>
    </row>
    <row r="317" ht="24" spans="1:26">
      <c r="A317" s="33">
        <v>1938</v>
      </c>
      <c r="B317" s="33" t="s">
        <v>117</v>
      </c>
      <c r="C317" s="33" t="s">
        <v>118</v>
      </c>
      <c r="D317" s="33" t="s">
        <v>145</v>
      </c>
      <c r="E317" s="33" t="s">
        <v>146</v>
      </c>
      <c r="F317" s="33" t="s">
        <v>304</v>
      </c>
      <c r="G317" s="33" t="s">
        <v>1797</v>
      </c>
      <c r="H317" s="271" t="s">
        <v>1824</v>
      </c>
      <c r="I317" s="100"/>
      <c r="J317" s="100"/>
      <c r="K317" s="100">
        <v>2</v>
      </c>
      <c r="L317" s="254">
        <v>45323</v>
      </c>
      <c r="M317" s="254">
        <v>45351</v>
      </c>
      <c r="N317" s="33" t="s">
        <v>124</v>
      </c>
      <c r="O317" s="96" t="s">
        <v>125</v>
      </c>
      <c r="P317" s="29" t="s">
        <v>126</v>
      </c>
      <c r="Q317" s="29" t="s">
        <v>299</v>
      </c>
      <c r="R317" s="29" t="s">
        <v>79</v>
      </c>
      <c r="S317" s="33">
        <f t="shared" si="5"/>
        <v>2</v>
      </c>
      <c r="T317" s="275"/>
      <c r="U317" s="275"/>
      <c r="V317" s="275"/>
      <c r="W317" s="275"/>
      <c r="X317" s="275"/>
      <c r="Y317" s="275"/>
      <c r="Z317" s="276"/>
    </row>
    <row r="318" ht="24" spans="1:28">
      <c r="A318" s="33">
        <v>1939</v>
      </c>
      <c r="B318" s="33" t="s">
        <v>117</v>
      </c>
      <c r="C318" s="33" t="s">
        <v>118</v>
      </c>
      <c r="D318" s="33" t="s">
        <v>145</v>
      </c>
      <c r="E318" s="33" t="s">
        <v>146</v>
      </c>
      <c r="F318" s="33" t="s">
        <v>304</v>
      </c>
      <c r="G318" s="33" t="s">
        <v>1797</v>
      </c>
      <c r="H318" s="271" t="s">
        <v>1824</v>
      </c>
      <c r="I318" s="100"/>
      <c r="J318" s="100"/>
      <c r="K318" s="100">
        <v>2</v>
      </c>
      <c r="L318" s="254">
        <v>45352</v>
      </c>
      <c r="M318" s="254">
        <v>45382</v>
      </c>
      <c r="N318" s="33" t="s">
        <v>124</v>
      </c>
      <c r="O318" s="96" t="s">
        <v>125</v>
      </c>
      <c r="P318" s="29" t="s">
        <v>126</v>
      </c>
      <c r="Q318" s="29" t="s">
        <v>299</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304</v>
      </c>
      <c r="G319" s="33" t="s">
        <v>1797</v>
      </c>
      <c r="H319" s="271" t="s">
        <v>1824</v>
      </c>
      <c r="I319" s="100"/>
      <c r="J319" s="100"/>
      <c r="K319" s="100">
        <v>2</v>
      </c>
      <c r="L319" s="254">
        <v>45383</v>
      </c>
      <c r="M319" s="254">
        <v>45412</v>
      </c>
      <c r="N319" s="33" t="s">
        <v>124</v>
      </c>
      <c r="O319" s="96" t="s">
        <v>125</v>
      </c>
      <c r="P319" s="29" t="s">
        <v>126</v>
      </c>
      <c r="Q319" s="29" t="s">
        <v>299</v>
      </c>
      <c r="R319" s="29" t="s">
        <v>79</v>
      </c>
      <c r="S319" s="33">
        <f t="shared" si="5"/>
        <v>2</v>
      </c>
      <c r="T319" s="275"/>
      <c r="U319" s="275"/>
      <c r="V319" s="275"/>
      <c r="W319" s="275"/>
      <c r="X319" s="275"/>
      <c r="Y319" s="275"/>
      <c r="Z319" s="276"/>
    </row>
    <row r="320" ht="24" spans="1:26">
      <c r="A320" s="33">
        <v>1941</v>
      </c>
      <c r="B320" s="33" t="s">
        <v>117</v>
      </c>
      <c r="C320" s="33" t="s">
        <v>118</v>
      </c>
      <c r="D320" s="33" t="s">
        <v>145</v>
      </c>
      <c r="E320" s="33" t="s">
        <v>146</v>
      </c>
      <c r="F320" s="33" t="s">
        <v>304</v>
      </c>
      <c r="G320" s="33" t="s">
        <v>1797</v>
      </c>
      <c r="H320" s="271" t="s">
        <v>1824</v>
      </c>
      <c r="I320" s="100"/>
      <c r="J320" s="100"/>
      <c r="K320" s="100">
        <v>2</v>
      </c>
      <c r="L320" s="254">
        <v>45413</v>
      </c>
      <c r="M320" s="254">
        <v>45443</v>
      </c>
      <c r="N320" s="33" t="s">
        <v>124</v>
      </c>
      <c r="O320" s="96" t="s">
        <v>125</v>
      </c>
      <c r="P320" s="29" t="s">
        <v>126</v>
      </c>
      <c r="Q320" s="29" t="s">
        <v>299</v>
      </c>
      <c r="R320" s="29" t="s">
        <v>79</v>
      </c>
      <c r="S320" s="33">
        <f t="shared" si="5"/>
        <v>2</v>
      </c>
      <c r="T320" s="275"/>
      <c r="U320" s="275"/>
      <c r="V320" s="275"/>
      <c r="W320" s="275"/>
      <c r="X320" s="275"/>
      <c r="Y320" s="275"/>
      <c r="Z320" s="276"/>
    </row>
    <row r="321" ht="24" spans="1:26">
      <c r="A321" s="33">
        <v>1942</v>
      </c>
      <c r="B321" s="33" t="s">
        <v>117</v>
      </c>
      <c r="C321" s="33" t="s">
        <v>118</v>
      </c>
      <c r="D321" s="33" t="s">
        <v>145</v>
      </c>
      <c r="E321" s="33" t="s">
        <v>146</v>
      </c>
      <c r="F321" s="33" t="s">
        <v>304</v>
      </c>
      <c r="G321" s="33" t="s">
        <v>1797</v>
      </c>
      <c r="H321" s="271" t="s">
        <v>1824</v>
      </c>
      <c r="I321" s="100"/>
      <c r="J321" s="100"/>
      <c r="K321" s="100">
        <v>2</v>
      </c>
      <c r="L321" s="254">
        <v>45444</v>
      </c>
      <c r="M321" s="254">
        <v>45473</v>
      </c>
      <c r="N321" s="33" t="s">
        <v>124</v>
      </c>
      <c r="O321" s="96" t="s">
        <v>125</v>
      </c>
      <c r="P321" s="29" t="s">
        <v>126</v>
      </c>
      <c r="Q321" s="29" t="s">
        <v>299</v>
      </c>
      <c r="R321" s="29" t="s">
        <v>79</v>
      </c>
      <c r="S321" s="33">
        <f t="shared" si="5"/>
        <v>2</v>
      </c>
      <c r="T321" s="275"/>
      <c r="U321" s="275"/>
      <c r="V321" s="275"/>
      <c r="W321" s="275"/>
      <c r="X321" s="275"/>
      <c r="Y321" s="275"/>
      <c r="Z321" s="276"/>
    </row>
    <row r="322" ht="24" spans="1:26">
      <c r="A322" s="33">
        <v>1943</v>
      </c>
      <c r="B322" s="33" t="s">
        <v>117</v>
      </c>
      <c r="C322" s="33" t="s">
        <v>118</v>
      </c>
      <c r="D322" s="33" t="s">
        <v>145</v>
      </c>
      <c r="E322" s="33" t="s">
        <v>146</v>
      </c>
      <c r="F322" s="33" t="s">
        <v>304</v>
      </c>
      <c r="G322" s="33" t="s">
        <v>1797</v>
      </c>
      <c r="H322" s="271" t="s">
        <v>1824</v>
      </c>
      <c r="I322" s="100"/>
      <c r="J322" s="100"/>
      <c r="K322" s="100">
        <v>2</v>
      </c>
      <c r="L322" s="254">
        <v>45474</v>
      </c>
      <c r="M322" s="254">
        <v>45504</v>
      </c>
      <c r="N322" s="33" t="s">
        <v>124</v>
      </c>
      <c r="O322" s="96" t="s">
        <v>125</v>
      </c>
      <c r="P322" s="29" t="s">
        <v>126</v>
      </c>
      <c r="Q322" s="29" t="s">
        <v>299</v>
      </c>
      <c r="R322" s="29" t="s">
        <v>79</v>
      </c>
      <c r="S322" s="33">
        <f t="shared" si="5"/>
        <v>2</v>
      </c>
      <c r="T322" s="275"/>
      <c r="U322" s="275"/>
      <c r="V322" s="275"/>
      <c r="W322" s="275"/>
      <c r="X322" s="275"/>
      <c r="Y322" s="275"/>
      <c r="Z322" s="276"/>
    </row>
    <row r="323" ht="24" spans="1:26">
      <c r="A323" s="33">
        <v>1944</v>
      </c>
      <c r="B323" s="33" t="s">
        <v>117</v>
      </c>
      <c r="C323" s="33" t="s">
        <v>118</v>
      </c>
      <c r="D323" s="33" t="s">
        <v>145</v>
      </c>
      <c r="E323" s="33" t="s">
        <v>146</v>
      </c>
      <c r="F323" s="33" t="s">
        <v>304</v>
      </c>
      <c r="G323" s="33" t="s">
        <v>1797</v>
      </c>
      <c r="H323" s="271" t="s">
        <v>1824</v>
      </c>
      <c r="I323" s="100"/>
      <c r="J323" s="100"/>
      <c r="K323" s="100">
        <v>2</v>
      </c>
      <c r="L323" s="254">
        <v>45505</v>
      </c>
      <c r="M323" s="254">
        <v>45535</v>
      </c>
      <c r="N323" s="33" t="s">
        <v>124</v>
      </c>
      <c r="O323" s="96" t="s">
        <v>125</v>
      </c>
      <c r="P323" s="29" t="s">
        <v>126</v>
      </c>
      <c r="Q323" s="29" t="s">
        <v>299</v>
      </c>
      <c r="R323" s="29" t="s">
        <v>79</v>
      </c>
      <c r="S323" s="33">
        <f t="shared" si="5"/>
        <v>2</v>
      </c>
      <c r="T323" s="275"/>
      <c r="U323" s="275"/>
      <c r="V323" s="275"/>
      <c r="W323" s="275"/>
      <c r="X323" s="275"/>
      <c r="Y323" s="275"/>
      <c r="Z323" s="276"/>
    </row>
    <row r="324" ht="24" spans="1:26">
      <c r="A324" s="33">
        <v>1945</v>
      </c>
      <c r="B324" s="33" t="s">
        <v>117</v>
      </c>
      <c r="C324" s="33" t="s">
        <v>118</v>
      </c>
      <c r="D324" s="33" t="s">
        <v>145</v>
      </c>
      <c r="E324" s="33" t="s">
        <v>146</v>
      </c>
      <c r="F324" s="33" t="s">
        <v>304</v>
      </c>
      <c r="G324" s="33" t="s">
        <v>1797</v>
      </c>
      <c r="H324" s="271" t="s">
        <v>1824</v>
      </c>
      <c r="I324" s="100"/>
      <c r="J324" s="100"/>
      <c r="K324" s="100">
        <v>2</v>
      </c>
      <c r="L324" s="254">
        <v>45536</v>
      </c>
      <c r="M324" s="254">
        <v>45565</v>
      </c>
      <c r="N324" s="33" t="s">
        <v>124</v>
      </c>
      <c r="O324" s="96" t="s">
        <v>125</v>
      </c>
      <c r="P324" s="29" t="s">
        <v>126</v>
      </c>
      <c r="Q324" s="29" t="s">
        <v>299</v>
      </c>
      <c r="R324" s="29" t="s">
        <v>79</v>
      </c>
      <c r="S324" s="33">
        <f t="shared" si="5"/>
        <v>2</v>
      </c>
      <c r="T324" s="275"/>
      <c r="U324" s="275"/>
      <c r="V324" s="275"/>
      <c r="W324" s="275"/>
      <c r="X324" s="275"/>
      <c r="Y324" s="275"/>
      <c r="Z324" s="276"/>
    </row>
    <row r="325" ht="24" spans="1:26">
      <c r="A325" s="33">
        <v>1946</v>
      </c>
      <c r="B325" s="33" t="s">
        <v>117</v>
      </c>
      <c r="C325" s="33" t="s">
        <v>118</v>
      </c>
      <c r="D325" s="33" t="s">
        <v>145</v>
      </c>
      <c r="E325" s="33" t="s">
        <v>146</v>
      </c>
      <c r="F325" s="33" t="s">
        <v>304</v>
      </c>
      <c r="G325" s="33" t="s">
        <v>1797</v>
      </c>
      <c r="H325" s="271" t="s">
        <v>1824</v>
      </c>
      <c r="I325" s="100"/>
      <c r="J325" s="100"/>
      <c r="K325" s="100">
        <v>2</v>
      </c>
      <c r="L325" s="254">
        <v>45566</v>
      </c>
      <c r="M325" s="254">
        <v>45596</v>
      </c>
      <c r="N325" s="33" t="s">
        <v>124</v>
      </c>
      <c r="O325" s="96" t="s">
        <v>125</v>
      </c>
      <c r="P325" s="29" t="s">
        <v>126</v>
      </c>
      <c r="Q325" s="29" t="s">
        <v>299</v>
      </c>
      <c r="R325" s="29" t="s">
        <v>79</v>
      </c>
      <c r="S325" s="33">
        <f t="shared" si="5"/>
        <v>2</v>
      </c>
      <c r="T325" s="275"/>
      <c r="U325" s="275"/>
      <c r="V325" s="275"/>
      <c r="W325" s="275"/>
      <c r="X325" s="275"/>
      <c r="Y325" s="275"/>
      <c r="Z325" s="276"/>
    </row>
    <row r="326" ht="24" spans="1:26">
      <c r="A326" s="33">
        <v>1947</v>
      </c>
      <c r="B326" s="33" t="s">
        <v>117</v>
      </c>
      <c r="C326" s="33" t="s">
        <v>118</v>
      </c>
      <c r="D326" s="33" t="s">
        <v>145</v>
      </c>
      <c r="E326" s="33" t="s">
        <v>146</v>
      </c>
      <c r="F326" s="33" t="s">
        <v>304</v>
      </c>
      <c r="G326" s="33" t="s">
        <v>1797</v>
      </c>
      <c r="H326" s="271" t="s">
        <v>1824</v>
      </c>
      <c r="I326" s="100"/>
      <c r="J326" s="100"/>
      <c r="K326" s="100">
        <v>2</v>
      </c>
      <c r="L326" s="254">
        <v>45597</v>
      </c>
      <c r="M326" s="254">
        <v>45626</v>
      </c>
      <c r="N326" s="33" t="s">
        <v>124</v>
      </c>
      <c r="O326" s="96" t="s">
        <v>125</v>
      </c>
      <c r="P326" s="29" t="s">
        <v>126</v>
      </c>
      <c r="Q326" s="29" t="s">
        <v>299</v>
      </c>
      <c r="R326" s="29" t="s">
        <v>79</v>
      </c>
      <c r="S326" s="33">
        <f t="shared" si="5"/>
        <v>2</v>
      </c>
      <c r="T326" s="275"/>
      <c r="U326" s="275"/>
      <c r="V326" s="275"/>
      <c r="W326" s="275"/>
      <c r="X326" s="275"/>
      <c r="Y326" s="275"/>
      <c r="Z326" s="276"/>
    </row>
    <row r="327" ht="24" spans="1:26">
      <c r="A327" s="33">
        <v>1948</v>
      </c>
      <c r="B327" s="33" t="s">
        <v>117</v>
      </c>
      <c r="C327" s="33" t="s">
        <v>118</v>
      </c>
      <c r="D327" s="33" t="s">
        <v>145</v>
      </c>
      <c r="E327" s="33" t="s">
        <v>146</v>
      </c>
      <c r="F327" s="33" t="s">
        <v>304</v>
      </c>
      <c r="G327" s="33" t="s">
        <v>1797</v>
      </c>
      <c r="H327" s="271" t="s">
        <v>1824</v>
      </c>
      <c r="I327" s="100"/>
      <c r="J327" s="100"/>
      <c r="K327" s="100">
        <v>2</v>
      </c>
      <c r="L327" s="254">
        <v>45627</v>
      </c>
      <c r="M327" s="254">
        <v>45657</v>
      </c>
      <c r="N327" s="33" t="s">
        <v>124</v>
      </c>
      <c r="O327" s="96" t="s">
        <v>125</v>
      </c>
      <c r="P327" s="29" t="s">
        <v>126</v>
      </c>
      <c r="Q327" s="29" t="s">
        <v>299</v>
      </c>
      <c r="R327" s="29" t="s">
        <v>79</v>
      </c>
      <c r="S327" s="33">
        <f t="shared" si="5"/>
        <v>2</v>
      </c>
      <c r="T327" s="275"/>
      <c r="U327" s="275"/>
      <c r="V327" s="275"/>
      <c r="W327" s="275"/>
      <c r="X327" s="275"/>
      <c r="Y327" s="275"/>
      <c r="Z327" s="276"/>
    </row>
    <row r="328" ht="24" spans="1:26">
      <c r="A328" s="33">
        <v>1952</v>
      </c>
      <c r="B328" s="33" t="s">
        <v>117</v>
      </c>
      <c r="C328" s="33" t="s">
        <v>118</v>
      </c>
      <c r="D328" s="33" t="s">
        <v>145</v>
      </c>
      <c r="E328" s="217" t="s">
        <v>146</v>
      </c>
      <c r="F328" s="33" t="s">
        <v>313</v>
      </c>
      <c r="G328" s="33" t="s">
        <v>1797</v>
      </c>
      <c r="H328" s="271" t="s">
        <v>1825</v>
      </c>
      <c r="I328" s="100"/>
      <c r="J328" s="100"/>
      <c r="K328" s="100">
        <v>2</v>
      </c>
      <c r="L328" s="254">
        <v>45292</v>
      </c>
      <c r="M328" s="254">
        <v>45322</v>
      </c>
      <c r="N328" s="33" t="s">
        <v>124</v>
      </c>
      <c r="O328" s="96" t="s">
        <v>125</v>
      </c>
      <c r="P328" s="29" t="s">
        <v>126</v>
      </c>
      <c r="Q328" s="29" t="s">
        <v>299</v>
      </c>
      <c r="R328" s="29" t="s">
        <v>79</v>
      </c>
      <c r="S328" s="33">
        <f t="shared" ref="S328:S387" si="6">SUM(I328:K328)</f>
        <v>2</v>
      </c>
      <c r="T328" s="275"/>
      <c r="U328" s="275"/>
      <c r="V328" s="275"/>
      <c r="W328" s="275"/>
      <c r="X328" s="275"/>
      <c r="Y328" s="275"/>
      <c r="Z328" s="276"/>
    </row>
    <row r="329" ht="24" spans="1:26">
      <c r="A329" s="33">
        <v>1953</v>
      </c>
      <c r="B329" s="33" t="s">
        <v>117</v>
      </c>
      <c r="C329" s="33" t="s">
        <v>118</v>
      </c>
      <c r="D329" s="33" t="s">
        <v>145</v>
      </c>
      <c r="E329" s="217" t="s">
        <v>146</v>
      </c>
      <c r="F329" s="33" t="s">
        <v>313</v>
      </c>
      <c r="G329" s="33" t="s">
        <v>1797</v>
      </c>
      <c r="H329" s="271" t="s">
        <v>1825</v>
      </c>
      <c r="I329" s="100"/>
      <c r="J329" s="100"/>
      <c r="K329" s="100">
        <v>2</v>
      </c>
      <c r="L329" s="254">
        <v>45323</v>
      </c>
      <c r="M329" s="254">
        <v>45351</v>
      </c>
      <c r="N329" s="33" t="s">
        <v>124</v>
      </c>
      <c r="O329" s="96" t="s">
        <v>125</v>
      </c>
      <c r="P329" s="29" t="s">
        <v>126</v>
      </c>
      <c r="Q329" s="29" t="s">
        <v>299</v>
      </c>
      <c r="R329" s="29" t="s">
        <v>79</v>
      </c>
      <c r="S329" s="33">
        <f t="shared" si="6"/>
        <v>2</v>
      </c>
      <c r="T329" s="275"/>
      <c r="U329" s="275"/>
      <c r="V329" s="275"/>
      <c r="W329" s="275"/>
      <c r="X329" s="275"/>
      <c r="Y329" s="275"/>
      <c r="Z329" s="276"/>
    </row>
    <row r="330" ht="24" spans="1:28">
      <c r="A330" s="33">
        <v>1954</v>
      </c>
      <c r="B330" s="33" t="s">
        <v>117</v>
      </c>
      <c r="C330" s="33" t="s">
        <v>118</v>
      </c>
      <c r="D330" s="33" t="s">
        <v>145</v>
      </c>
      <c r="E330" s="217" t="s">
        <v>146</v>
      </c>
      <c r="F330" s="33" t="s">
        <v>313</v>
      </c>
      <c r="G330" s="33" t="s">
        <v>1797</v>
      </c>
      <c r="H330" s="271" t="s">
        <v>1825</v>
      </c>
      <c r="I330" s="100"/>
      <c r="J330" s="100"/>
      <c r="K330" s="100">
        <v>2</v>
      </c>
      <c r="L330" s="254">
        <v>45352</v>
      </c>
      <c r="M330" s="254">
        <v>45382</v>
      </c>
      <c r="N330" s="33" t="s">
        <v>124</v>
      </c>
      <c r="O330" s="96" t="s">
        <v>125</v>
      </c>
      <c r="P330" s="29" t="s">
        <v>126</v>
      </c>
      <c r="Q330" s="29" t="s">
        <v>299</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7" t="s">
        <v>146</v>
      </c>
      <c r="F331" s="33" t="s">
        <v>313</v>
      </c>
      <c r="G331" s="33" t="s">
        <v>1797</v>
      </c>
      <c r="H331" s="271" t="s">
        <v>1825</v>
      </c>
      <c r="I331" s="100"/>
      <c r="J331" s="100"/>
      <c r="K331" s="100">
        <v>2</v>
      </c>
      <c r="L331" s="254">
        <v>45383</v>
      </c>
      <c r="M331" s="254">
        <v>45412</v>
      </c>
      <c r="N331" s="33" t="s">
        <v>124</v>
      </c>
      <c r="O331" s="96" t="s">
        <v>125</v>
      </c>
      <c r="P331" s="29" t="s">
        <v>126</v>
      </c>
      <c r="Q331" s="29" t="s">
        <v>299</v>
      </c>
      <c r="R331" s="29" t="s">
        <v>79</v>
      </c>
      <c r="S331" s="33">
        <f t="shared" si="6"/>
        <v>2</v>
      </c>
      <c r="T331" s="275"/>
      <c r="U331" s="275"/>
      <c r="V331" s="275"/>
      <c r="W331" s="275"/>
      <c r="X331" s="275"/>
      <c r="Y331" s="275"/>
      <c r="Z331" s="276"/>
    </row>
    <row r="332" ht="24" spans="1:26">
      <c r="A332" s="33">
        <v>1956</v>
      </c>
      <c r="B332" s="33" t="s">
        <v>117</v>
      </c>
      <c r="C332" s="33" t="s">
        <v>118</v>
      </c>
      <c r="D332" s="33" t="s">
        <v>145</v>
      </c>
      <c r="E332" s="217" t="s">
        <v>146</v>
      </c>
      <c r="F332" s="33" t="s">
        <v>313</v>
      </c>
      <c r="G332" s="33" t="s">
        <v>1797</v>
      </c>
      <c r="H332" s="271" t="s">
        <v>1825</v>
      </c>
      <c r="I332" s="100"/>
      <c r="J332" s="100"/>
      <c r="K332" s="100">
        <v>2</v>
      </c>
      <c r="L332" s="254">
        <v>45413</v>
      </c>
      <c r="M332" s="254">
        <v>45443</v>
      </c>
      <c r="N332" s="33" t="s">
        <v>124</v>
      </c>
      <c r="O332" s="96" t="s">
        <v>125</v>
      </c>
      <c r="P332" s="29" t="s">
        <v>126</v>
      </c>
      <c r="Q332" s="29" t="s">
        <v>299</v>
      </c>
      <c r="R332" s="29" t="s">
        <v>79</v>
      </c>
      <c r="S332" s="33">
        <f t="shared" si="6"/>
        <v>2</v>
      </c>
      <c r="T332" s="275"/>
      <c r="U332" s="275"/>
      <c r="V332" s="275"/>
      <c r="W332" s="275"/>
      <c r="X332" s="275"/>
      <c r="Y332" s="275"/>
      <c r="Z332" s="276"/>
    </row>
    <row r="333" ht="24" spans="1:26">
      <c r="A333" s="33">
        <v>1957</v>
      </c>
      <c r="B333" s="33" t="s">
        <v>117</v>
      </c>
      <c r="C333" s="33" t="s">
        <v>118</v>
      </c>
      <c r="D333" s="33" t="s">
        <v>145</v>
      </c>
      <c r="E333" s="217" t="s">
        <v>146</v>
      </c>
      <c r="F333" s="33" t="s">
        <v>313</v>
      </c>
      <c r="G333" s="33" t="s">
        <v>1797</v>
      </c>
      <c r="H333" s="271" t="s">
        <v>1825</v>
      </c>
      <c r="I333" s="100"/>
      <c r="J333" s="100"/>
      <c r="K333" s="100">
        <v>2</v>
      </c>
      <c r="L333" s="254">
        <v>45444</v>
      </c>
      <c r="M333" s="254">
        <v>45473</v>
      </c>
      <c r="N333" s="33" t="s">
        <v>124</v>
      </c>
      <c r="O333" s="96" t="s">
        <v>125</v>
      </c>
      <c r="P333" s="29" t="s">
        <v>126</v>
      </c>
      <c r="Q333" s="29" t="s">
        <v>299</v>
      </c>
      <c r="R333" s="29" t="s">
        <v>79</v>
      </c>
      <c r="S333" s="33">
        <f t="shared" si="6"/>
        <v>2</v>
      </c>
      <c r="T333" s="275"/>
      <c r="U333" s="275"/>
      <c r="V333" s="275"/>
      <c r="W333" s="275"/>
      <c r="X333" s="275"/>
      <c r="Y333" s="275"/>
      <c r="Z333" s="276"/>
    </row>
    <row r="334" ht="24" spans="1:26">
      <c r="A334" s="33">
        <v>1958</v>
      </c>
      <c r="B334" s="33" t="s">
        <v>117</v>
      </c>
      <c r="C334" s="33" t="s">
        <v>118</v>
      </c>
      <c r="D334" s="33" t="s">
        <v>145</v>
      </c>
      <c r="E334" s="217" t="s">
        <v>146</v>
      </c>
      <c r="F334" s="33" t="s">
        <v>313</v>
      </c>
      <c r="G334" s="33" t="s">
        <v>1797</v>
      </c>
      <c r="H334" s="271" t="s">
        <v>1825</v>
      </c>
      <c r="I334" s="100"/>
      <c r="J334" s="100"/>
      <c r="K334" s="100">
        <v>2</v>
      </c>
      <c r="L334" s="254">
        <v>45474</v>
      </c>
      <c r="M334" s="254">
        <v>45504</v>
      </c>
      <c r="N334" s="33" t="s">
        <v>124</v>
      </c>
      <c r="O334" s="96" t="s">
        <v>125</v>
      </c>
      <c r="P334" s="29" t="s">
        <v>126</v>
      </c>
      <c r="Q334" s="29" t="s">
        <v>299</v>
      </c>
      <c r="R334" s="29" t="s">
        <v>79</v>
      </c>
      <c r="S334" s="33">
        <f t="shared" si="6"/>
        <v>2</v>
      </c>
      <c r="T334" s="275"/>
      <c r="U334" s="275"/>
      <c r="V334" s="275"/>
      <c r="W334" s="275"/>
      <c r="X334" s="275"/>
      <c r="Y334" s="275"/>
      <c r="Z334" s="276"/>
    </row>
    <row r="335" ht="24" spans="1:26">
      <c r="A335" s="33">
        <v>1959</v>
      </c>
      <c r="B335" s="33" t="s">
        <v>117</v>
      </c>
      <c r="C335" s="33" t="s">
        <v>118</v>
      </c>
      <c r="D335" s="33" t="s">
        <v>145</v>
      </c>
      <c r="E335" s="217" t="s">
        <v>146</v>
      </c>
      <c r="F335" s="33" t="s">
        <v>313</v>
      </c>
      <c r="G335" s="33" t="s">
        <v>1797</v>
      </c>
      <c r="H335" s="271" t="s">
        <v>1825</v>
      </c>
      <c r="I335" s="100"/>
      <c r="J335" s="100"/>
      <c r="K335" s="100">
        <v>2</v>
      </c>
      <c r="L335" s="254">
        <v>45505</v>
      </c>
      <c r="M335" s="254">
        <v>45535</v>
      </c>
      <c r="N335" s="33" t="s">
        <v>124</v>
      </c>
      <c r="O335" s="96" t="s">
        <v>125</v>
      </c>
      <c r="P335" s="29" t="s">
        <v>126</v>
      </c>
      <c r="Q335" s="29" t="s">
        <v>299</v>
      </c>
      <c r="R335" s="29" t="s">
        <v>79</v>
      </c>
      <c r="S335" s="33">
        <f t="shared" si="6"/>
        <v>2</v>
      </c>
      <c r="T335" s="275"/>
      <c r="U335" s="275"/>
      <c r="V335" s="275"/>
      <c r="W335" s="275"/>
      <c r="X335" s="275"/>
      <c r="Y335" s="275"/>
      <c r="Z335" s="276"/>
    </row>
    <row r="336" ht="24" spans="1:26">
      <c r="A336" s="33">
        <v>1960</v>
      </c>
      <c r="B336" s="33" t="s">
        <v>117</v>
      </c>
      <c r="C336" s="33" t="s">
        <v>118</v>
      </c>
      <c r="D336" s="33" t="s">
        <v>145</v>
      </c>
      <c r="E336" s="217" t="s">
        <v>146</v>
      </c>
      <c r="F336" s="33" t="s">
        <v>313</v>
      </c>
      <c r="G336" s="33" t="s">
        <v>1797</v>
      </c>
      <c r="H336" s="271" t="s">
        <v>1825</v>
      </c>
      <c r="I336" s="100"/>
      <c r="J336" s="100"/>
      <c r="K336" s="100">
        <v>2</v>
      </c>
      <c r="L336" s="254">
        <v>45536</v>
      </c>
      <c r="M336" s="254">
        <v>45565</v>
      </c>
      <c r="N336" s="33" t="s">
        <v>124</v>
      </c>
      <c r="O336" s="96" t="s">
        <v>125</v>
      </c>
      <c r="P336" s="29" t="s">
        <v>126</v>
      </c>
      <c r="Q336" s="29" t="s">
        <v>299</v>
      </c>
      <c r="R336" s="29" t="s">
        <v>79</v>
      </c>
      <c r="S336" s="33">
        <f t="shared" si="6"/>
        <v>2</v>
      </c>
      <c r="T336" s="275"/>
      <c r="U336" s="275"/>
      <c r="V336" s="275"/>
      <c r="W336" s="275"/>
      <c r="X336" s="275"/>
      <c r="Y336" s="275"/>
      <c r="Z336" s="276"/>
    </row>
    <row r="337" ht="24" spans="1:26">
      <c r="A337" s="33">
        <v>1961</v>
      </c>
      <c r="B337" s="33" t="s">
        <v>117</v>
      </c>
      <c r="C337" s="33" t="s">
        <v>118</v>
      </c>
      <c r="D337" s="33" t="s">
        <v>145</v>
      </c>
      <c r="E337" s="217" t="s">
        <v>146</v>
      </c>
      <c r="F337" s="33" t="s">
        <v>313</v>
      </c>
      <c r="G337" s="33" t="s">
        <v>1797</v>
      </c>
      <c r="H337" s="271" t="s">
        <v>1825</v>
      </c>
      <c r="I337" s="100"/>
      <c r="J337" s="100"/>
      <c r="K337" s="100">
        <v>2</v>
      </c>
      <c r="L337" s="254">
        <v>45566</v>
      </c>
      <c r="M337" s="254">
        <v>45596</v>
      </c>
      <c r="N337" s="33" t="s">
        <v>124</v>
      </c>
      <c r="O337" s="96" t="s">
        <v>125</v>
      </c>
      <c r="P337" s="29" t="s">
        <v>126</v>
      </c>
      <c r="Q337" s="29" t="s">
        <v>299</v>
      </c>
      <c r="R337" s="29" t="s">
        <v>79</v>
      </c>
      <c r="S337" s="33">
        <f t="shared" si="6"/>
        <v>2</v>
      </c>
      <c r="T337" s="275"/>
      <c r="U337" s="275"/>
      <c r="V337" s="275"/>
      <c r="W337" s="275"/>
      <c r="X337" s="275"/>
      <c r="Y337" s="275"/>
      <c r="Z337" s="276"/>
    </row>
    <row r="338" ht="24" spans="1:26">
      <c r="A338" s="33">
        <v>1962</v>
      </c>
      <c r="B338" s="33" t="s">
        <v>117</v>
      </c>
      <c r="C338" s="33" t="s">
        <v>118</v>
      </c>
      <c r="D338" s="33" t="s">
        <v>145</v>
      </c>
      <c r="E338" s="217" t="s">
        <v>146</v>
      </c>
      <c r="F338" s="33" t="s">
        <v>313</v>
      </c>
      <c r="G338" s="33" t="s">
        <v>1797</v>
      </c>
      <c r="H338" s="271" t="s">
        <v>1825</v>
      </c>
      <c r="I338" s="100"/>
      <c r="J338" s="100"/>
      <c r="K338" s="100">
        <v>2</v>
      </c>
      <c r="L338" s="254">
        <v>45597</v>
      </c>
      <c r="M338" s="254">
        <v>45626</v>
      </c>
      <c r="N338" s="33" t="s">
        <v>124</v>
      </c>
      <c r="O338" s="96" t="s">
        <v>125</v>
      </c>
      <c r="P338" s="29" t="s">
        <v>126</v>
      </c>
      <c r="Q338" s="29" t="s">
        <v>299</v>
      </c>
      <c r="R338" s="29" t="s">
        <v>79</v>
      </c>
      <c r="S338" s="33">
        <f t="shared" si="6"/>
        <v>2</v>
      </c>
      <c r="T338" s="275"/>
      <c r="U338" s="275"/>
      <c r="V338" s="275"/>
      <c r="W338" s="275"/>
      <c r="X338" s="275"/>
      <c r="Y338" s="275"/>
      <c r="Z338" s="276"/>
    </row>
    <row r="339" ht="24" spans="1:26">
      <c r="A339" s="33">
        <v>1963</v>
      </c>
      <c r="B339" s="33" t="s">
        <v>117</v>
      </c>
      <c r="C339" s="33" t="s">
        <v>118</v>
      </c>
      <c r="D339" s="33" t="s">
        <v>145</v>
      </c>
      <c r="E339" s="217" t="s">
        <v>146</v>
      </c>
      <c r="F339" s="33" t="s">
        <v>313</v>
      </c>
      <c r="G339" s="33" t="s">
        <v>1797</v>
      </c>
      <c r="H339" s="271" t="s">
        <v>1825</v>
      </c>
      <c r="I339" s="100"/>
      <c r="J339" s="100"/>
      <c r="K339" s="100">
        <v>2</v>
      </c>
      <c r="L339" s="254">
        <v>45627</v>
      </c>
      <c r="M339" s="254">
        <v>45657</v>
      </c>
      <c r="N339" s="33" t="s">
        <v>124</v>
      </c>
      <c r="O339" s="96" t="s">
        <v>125</v>
      </c>
      <c r="P339" s="29" t="s">
        <v>126</v>
      </c>
      <c r="Q339" s="29" t="s">
        <v>299</v>
      </c>
      <c r="R339" s="29" t="s">
        <v>79</v>
      </c>
      <c r="S339" s="33">
        <f t="shared" si="6"/>
        <v>2</v>
      </c>
      <c r="T339" s="275"/>
      <c r="U339" s="275"/>
      <c r="V339" s="275"/>
      <c r="W339" s="275"/>
      <c r="X339" s="275"/>
      <c r="Y339" s="275"/>
      <c r="Z339" s="276"/>
    </row>
    <row r="340" ht="24" spans="1:26">
      <c r="A340" s="33">
        <v>1966</v>
      </c>
      <c r="B340" s="33" t="s">
        <v>117</v>
      </c>
      <c r="C340" s="33" t="s">
        <v>118</v>
      </c>
      <c r="D340" s="33" t="s">
        <v>145</v>
      </c>
      <c r="E340" s="217" t="s">
        <v>146</v>
      </c>
      <c r="F340" s="33" t="s">
        <v>318</v>
      </c>
      <c r="G340" s="33" t="s">
        <v>1797</v>
      </c>
      <c r="H340" s="271" t="s">
        <v>1825</v>
      </c>
      <c r="I340" s="100"/>
      <c r="J340" s="100"/>
      <c r="K340" s="100">
        <v>2</v>
      </c>
      <c r="L340" s="254">
        <v>45292</v>
      </c>
      <c r="M340" s="254">
        <v>45322</v>
      </c>
      <c r="N340" s="33" t="s">
        <v>124</v>
      </c>
      <c r="O340" s="96" t="s">
        <v>125</v>
      </c>
      <c r="P340" s="29" t="s">
        <v>126</v>
      </c>
      <c r="Q340" s="29" t="s">
        <v>299</v>
      </c>
      <c r="R340" s="29" t="s">
        <v>79</v>
      </c>
      <c r="S340" s="33">
        <f t="shared" si="6"/>
        <v>2</v>
      </c>
      <c r="T340" s="275"/>
      <c r="U340" s="275"/>
      <c r="V340" s="275"/>
      <c r="W340" s="275"/>
      <c r="X340" s="275"/>
      <c r="Y340" s="275"/>
      <c r="Z340" s="276"/>
    </row>
    <row r="341" ht="24" spans="1:26">
      <c r="A341" s="33">
        <v>1967</v>
      </c>
      <c r="B341" s="33" t="s">
        <v>117</v>
      </c>
      <c r="C341" s="33" t="s">
        <v>118</v>
      </c>
      <c r="D341" s="33" t="s">
        <v>145</v>
      </c>
      <c r="E341" s="217" t="s">
        <v>146</v>
      </c>
      <c r="F341" s="33" t="s">
        <v>318</v>
      </c>
      <c r="G341" s="33" t="s">
        <v>1797</v>
      </c>
      <c r="H341" s="271" t="s">
        <v>1825</v>
      </c>
      <c r="I341" s="100"/>
      <c r="J341" s="100"/>
      <c r="K341" s="100">
        <v>2</v>
      </c>
      <c r="L341" s="254">
        <v>45323</v>
      </c>
      <c r="M341" s="254">
        <v>45351</v>
      </c>
      <c r="N341" s="33" t="s">
        <v>124</v>
      </c>
      <c r="O341" s="96" t="s">
        <v>125</v>
      </c>
      <c r="P341" s="29" t="s">
        <v>126</v>
      </c>
      <c r="Q341" s="29" t="s">
        <v>299</v>
      </c>
      <c r="R341" s="29" t="s">
        <v>79</v>
      </c>
      <c r="S341" s="33">
        <f t="shared" si="6"/>
        <v>2</v>
      </c>
      <c r="T341" s="275"/>
      <c r="U341" s="275"/>
      <c r="V341" s="275"/>
      <c r="W341" s="275"/>
      <c r="X341" s="275"/>
      <c r="Y341" s="275"/>
      <c r="Z341" s="276"/>
    </row>
    <row r="342" ht="24" spans="1:28">
      <c r="A342" s="33">
        <v>1968</v>
      </c>
      <c r="B342" s="33" t="s">
        <v>117</v>
      </c>
      <c r="C342" s="33" t="s">
        <v>118</v>
      </c>
      <c r="D342" s="33" t="s">
        <v>145</v>
      </c>
      <c r="E342" s="217" t="s">
        <v>146</v>
      </c>
      <c r="F342" s="33" t="s">
        <v>318</v>
      </c>
      <c r="G342" s="33" t="s">
        <v>1797</v>
      </c>
      <c r="H342" s="271" t="s">
        <v>1825</v>
      </c>
      <c r="I342" s="100"/>
      <c r="J342" s="100"/>
      <c r="K342" s="100">
        <v>2</v>
      </c>
      <c r="L342" s="254">
        <v>45352</v>
      </c>
      <c r="M342" s="254">
        <v>45382</v>
      </c>
      <c r="N342" s="33" t="s">
        <v>124</v>
      </c>
      <c r="O342" s="96" t="s">
        <v>125</v>
      </c>
      <c r="P342" s="29" t="s">
        <v>126</v>
      </c>
      <c r="Q342" s="29" t="s">
        <v>299</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7" t="s">
        <v>146</v>
      </c>
      <c r="F343" s="33" t="s">
        <v>318</v>
      </c>
      <c r="G343" s="33" t="s">
        <v>1797</v>
      </c>
      <c r="H343" s="271" t="s">
        <v>1825</v>
      </c>
      <c r="I343" s="100"/>
      <c r="J343" s="100"/>
      <c r="K343" s="100">
        <v>2</v>
      </c>
      <c r="L343" s="254">
        <v>45383</v>
      </c>
      <c r="M343" s="254">
        <v>45412</v>
      </c>
      <c r="N343" s="33" t="s">
        <v>124</v>
      </c>
      <c r="O343" s="96" t="s">
        <v>125</v>
      </c>
      <c r="P343" s="29" t="s">
        <v>126</v>
      </c>
      <c r="Q343" s="29" t="s">
        <v>299</v>
      </c>
      <c r="R343" s="29" t="s">
        <v>79</v>
      </c>
      <c r="S343" s="33">
        <f t="shared" si="6"/>
        <v>2</v>
      </c>
      <c r="T343" s="275"/>
      <c r="U343" s="275"/>
      <c r="V343" s="275"/>
      <c r="W343" s="275"/>
      <c r="X343" s="275"/>
      <c r="Y343" s="275"/>
      <c r="Z343" s="276"/>
    </row>
    <row r="344" ht="24" spans="1:26">
      <c r="A344" s="33">
        <v>1970</v>
      </c>
      <c r="B344" s="33" t="s">
        <v>117</v>
      </c>
      <c r="C344" s="33" t="s">
        <v>118</v>
      </c>
      <c r="D344" s="33" t="s">
        <v>145</v>
      </c>
      <c r="E344" s="217" t="s">
        <v>146</v>
      </c>
      <c r="F344" s="33" t="s">
        <v>318</v>
      </c>
      <c r="G344" s="33" t="s">
        <v>1797</v>
      </c>
      <c r="H344" s="271" t="s">
        <v>1825</v>
      </c>
      <c r="I344" s="100"/>
      <c r="J344" s="100"/>
      <c r="K344" s="100">
        <v>2</v>
      </c>
      <c r="L344" s="254">
        <v>45413</v>
      </c>
      <c r="M344" s="254">
        <v>45443</v>
      </c>
      <c r="N344" s="33" t="s">
        <v>124</v>
      </c>
      <c r="O344" s="96" t="s">
        <v>125</v>
      </c>
      <c r="P344" s="29" t="s">
        <v>126</v>
      </c>
      <c r="Q344" s="29" t="s">
        <v>299</v>
      </c>
      <c r="R344" s="29" t="s">
        <v>79</v>
      </c>
      <c r="S344" s="33">
        <f t="shared" si="6"/>
        <v>2</v>
      </c>
      <c r="T344" s="275"/>
      <c r="U344" s="275"/>
      <c r="V344" s="275"/>
      <c r="W344" s="275"/>
      <c r="X344" s="275"/>
      <c r="Y344" s="275"/>
      <c r="Z344" s="276"/>
    </row>
    <row r="345" ht="24" spans="1:26">
      <c r="A345" s="33">
        <v>1971</v>
      </c>
      <c r="B345" s="33" t="s">
        <v>117</v>
      </c>
      <c r="C345" s="33" t="s">
        <v>118</v>
      </c>
      <c r="D345" s="33" t="s">
        <v>145</v>
      </c>
      <c r="E345" s="217" t="s">
        <v>146</v>
      </c>
      <c r="F345" s="33" t="s">
        <v>318</v>
      </c>
      <c r="G345" s="33" t="s">
        <v>1797</v>
      </c>
      <c r="H345" s="271" t="s">
        <v>1825</v>
      </c>
      <c r="I345" s="100"/>
      <c r="J345" s="100"/>
      <c r="K345" s="100">
        <v>2</v>
      </c>
      <c r="L345" s="254">
        <v>45444</v>
      </c>
      <c r="M345" s="254">
        <v>45473</v>
      </c>
      <c r="N345" s="33" t="s">
        <v>124</v>
      </c>
      <c r="O345" s="96" t="s">
        <v>125</v>
      </c>
      <c r="P345" s="29" t="s">
        <v>126</v>
      </c>
      <c r="Q345" s="29" t="s">
        <v>299</v>
      </c>
      <c r="R345" s="29" t="s">
        <v>79</v>
      </c>
      <c r="S345" s="33">
        <f t="shared" si="6"/>
        <v>2</v>
      </c>
      <c r="T345" s="275"/>
      <c r="U345" s="275"/>
      <c r="V345" s="275"/>
      <c r="W345" s="275"/>
      <c r="X345" s="275"/>
      <c r="Y345" s="275"/>
      <c r="Z345" s="276"/>
    </row>
    <row r="346" ht="24" spans="1:26">
      <c r="A346" s="33">
        <v>1972</v>
      </c>
      <c r="B346" s="33" t="s">
        <v>117</v>
      </c>
      <c r="C346" s="33" t="s">
        <v>118</v>
      </c>
      <c r="D346" s="33" t="s">
        <v>145</v>
      </c>
      <c r="E346" s="217" t="s">
        <v>146</v>
      </c>
      <c r="F346" s="33" t="s">
        <v>318</v>
      </c>
      <c r="G346" s="33" t="s">
        <v>1797</v>
      </c>
      <c r="H346" s="271" t="s">
        <v>1825</v>
      </c>
      <c r="I346" s="100"/>
      <c r="J346" s="100"/>
      <c r="K346" s="100">
        <v>2</v>
      </c>
      <c r="L346" s="254">
        <v>45474</v>
      </c>
      <c r="M346" s="254">
        <v>45504</v>
      </c>
      <c r="N346" s="33" t="s">
        <v>124</v>
      </c>
      <c r="O346" s="96" t="s">
        <v>125</v>
      </c>
      <c r="P346" s="29" t="s">
        <v>126</v>
      </c>
      <c r="Q346" s="29" t="s">
        <v>299</v>
      </c>
      <c r="R346" s="29" t="s">
        <v>79</v>
      </c>
      <c r="S346" s="33">
        <f t="shared" si="6"/>
        <v>2</v>
      </c>
      <c r="T346" s="275"/>
      <c r="U346" s="275"/>
      <c r="V346" s="275"/>
      <c r="W346" s="275"/>
      <c r="X346" s="275"/>
      <c r="Y346" s="275"/>
      <c r="Z346" s="276"/>
    </row>
    <row r="347" ht="24" spans="1:26">
      <c r="A347" s="33">
        <v>1973</v>
      </c>
      <c r="B347" s="33" t="s">
        <v>117</v>
      </c>
      <c r="C347" s="33" t="s">
        <v>118</v>
      </c>
      <c r="D347" s="33" t="s">
        <v>145</v>
      </c>
      <c r="E347" s="217" t="s">
        <v>146</v>
      </c>
      <c r="F347" s="33" t="s">
        <v>318</v>
      </c>
      <c r="G347" s="33" t="s">
        <v>1797</v>
      </c>
      <c r="H347" s="271" t="s">
        <v>1825</v>
      </c>
      <c r="I347" s="100"/>
      <c r="J347" s="100"/>
      <c r="K347" s="100">
        <v>2</v>
      </c>
      <c r="L347" s="254">
        <v>45505</v>
      </c>
      <c r="M347" s="254">
        <v>45535</v>
      </c>
      <c r="N347" s="33" t="s">
        <v>124</v>
      </c>
      <c r="O347" s="96" t="s">
        <v>125</v>
      </c>
      <c r="P347" s="29" t="s">
        <v>126</v>
      </c>
      <c r="Q347" s="29" t="s">
        <v>299</v>
      </c>
      <c r="R347" s="29" t="s">
        <v>79</v>
      </c>
      <c r="S347" s="33">
        <f t="shared" si="6"/>
        <v>2</v>
      </c>
      <c r="T347" s="275"/>
      <c r="U347" s="275"/>
      <c r="V347" s="275"/>
      <c r="W347" s="275"/>
      <c r="X347" s="275"/>
      <c r="Y347" s="275"/>
      <c r="Z347" s="276"/>
    </row>
    <row r="348" ht="24" spans="1:26">
      <c r="A348" s="33">
        <v>1974</v>
      </c>
      <c r="B348" s="33" t="s">
        <v>117</v>
      </c>
      <c r="C348" s="33" t="s">
        <v>118</v>
      </c>
      <c r="D348" s="33" t="s">
        <v>145</v>
      </c>
      <c r="E348" s="217" t="s">
        <v>146</v>
      </c>
      <c r="F348" s="33" t="s">
        <v>318</v>
      </c>
      <c r="G348" s="33" t="s">
        <v>1797</v>
      </c>
      <c r="H348" s="271" t="s">
        <v>1825</v>
      </c>
      <c r="I348" s="100"/>
      <c r="J348" s="100"/>
      <c r="K348" s="100">
        <v>2</v>
      </c>
      <c r="L348" s="254">
        <v>45536</v>
      </c>
      <c r="M348" s="254">
        <v>45565</v>
      </c>
      <c r="N348" s="33" t="s">
        <v>124</v>
      </c>
      <c r="O348" s="96" t="s">
        <v>125</v>
      </c>
      <c r="P348" s="29" t="s">
        <v>126</v>
      </c>
      <c r="Q348" s="29" t="s">
        <v>299</v>
      </c>
      <c r="R348" s="29" t="s">
        <v>79</v>
      </c>
      <c r="S348" s="33">
        <f t="shared" si="6"/>
        <v>2</v>
      </c>
      <c r="T348" s="275"/>
      <c r="U348" s="275"/>
      <c r="V348" s="275"/>
      <c r="W348" s="275"/>
      <c r="X348" s="275"/>
      <c r="Y348" s="275"/>
      <c r="Z348" s="276"/>
    </row>
    <row r="349" ht="24" spans="1:26">
      <c r="A349" s="33">
        <v>1975</v>
      </c>
      <c r="B349" s="33" t="s">
        <v>117</v>
      </c>
      <c r="C349" s="33" t="s">
        <v>118</v>
      </c>
      <c r="D349" s="33" t="s">
        <v>145</v>
      </c>
      <c r="E349" s="217" t="s">
        <v>146</v>
      </c>
      <c r="F349" s="33" t="s">
        <v>318</v>
      </c>
      <c r="G349" s="33" t="s">
        <v>1797</v>
      </c>
      <c r="H349" s="271" t="s">
        <v>1825</v>
      </c>
      <c r="I349" s="100"/>
      <c r="J349" s="100"/>
      <c r="K349" s="100">
        <v>2</v>
      </c>
      <c r="L349" s="254">
        <v>45566</v>
      </c>
      <c r="M349" s="254">
        <v>45596</v>
      </c>
      <c r="N349" s="33" t="s">
        <v>124</v>
      </c>
      <c r="O349" s="96" t="s">
        <v>125</v>
      </c>
      <c r="P349" s="29" t="s">
        <v>126</v>
      </c>
      <c r="Q349" s="29" t="s">
        <v>299</v>
      </c>
      <c r="R349" s="29" t="s">
        <v>79</v>
      </c>
      <c r="S349" s="33">
        <f t="shared" si="6"/>
        <v>2</v>
      </c>
      <c r="T349" s="275"/>
      <c r="U349" s="275"/>
      <c r="V349" s="275"/>
      <c r="W349" s="275"/>
      <c r="X349" s="275"/>
      <c r="Y349" s="275"/>
      <c r="Z349" s="276"/>
    </row>
    <row r="350" ht="24" spans="1:26">
      <c r="A350" s="33">
        <v>1976</v>
      </c>
      <c r="B350" s="33" t="s">
        <v>117</v>
      </c>
      <c r="C350" s="33" t="s">
        <v>118</v>
      </c>
      <c r="D350" s="33" t="s">
        <v>145</v>
      </c>
      <c r="E350" s="217" t="s">
        <v>146</v>
      </c>
      <c r="F350" s="33" t="s">
        <v>318</v>
      </c>
      <c r="G350" s="33" t="s">
        <v>1797</v>
      </c>
      <c r="H350" s="271" t="s">
        <v>1825</v>
      </c>
      <c r="I350" s="100"/>
      <c r="J350" s="100"/>
      <c r="K350" s="100">
        <v>2</v>
      </c>
      <c r="L350" s="254">
        <v>45597</v>
      </c>
      <c r="M350" s="254">
        <v>45626</v>
      </c>
      <c r="N350" s="33" t="s">
        <v>124</v>
      </c>
      <c r="O350" s="96" t="s">
        <v>125</v>
      </c>
      <c r="P350" s="29" t="s">
        <v>126</v>
      </c>
      <c r="Q350" s="29" t="s">
        <v>299</v>
      </c>
      <c r="R350" s="29" t="s">
        <v>79</v>
      </c>
      <c r="S350" s="33">
        <f t="shared" si="6"/>
        <v>2</v>
      </c>
      <c r="T350" s="275"/>
      <c r="U350" s="275"/>
      <c r="V350" s="275"/>
      <c r="W350" s="275"/>
      <c r="X350" s="275"/>
      <c r="Y350" s="275"/>
      <c r="Z350" s="276"/>
    </row>
    <row r="351" ht="24" spans="1:26">
      <c r="A351" s="33">
        <v>1977</v>
      </c>
      <c r="B351" s="33" t="s">
        <v>117</v>
      </c>
      <c r="C351" s="33" t="s">
        <v>118</v>
      </c>
      <c r="D351" s="33" t="s">
        <v>145</v>
      </c>
      <c r="E351" s="217" t="s">
        <v>146</v>
      </c>
      <c r="F351" s="33" t="s">
        <v>318</v>
      </c>
      <c r="G351" s="33" t="s">
        <v>1797</v>
      </c>
      <c r="H351" s="271" t="s">
        <v>1825</v>
      </c>
      <c r="I351" s="100"/>
      <c r="J351" s="100"/>
      <c r="K351" s="100">
        <v>2</v>
      </c>
      <c r="L351" s="254">
        <v>45627</v>
      </c>
      <c r="M351" s="254">
        <v>45657</v>
      </c>
      <c r="N351" s="33" t="s">
        <v>124</v>
      </c>
      <c r="O351" s="96" t="s">
        <v>125</v>
      </c>
      <c r="P351" s="29" t="s">
        <v>126</v>
      </c>
      <c r="Q351" s="29" t="s">
        <v>299</v>
      </c>
      <c r="R351" s="29" t="s">
        <v>79</v>
      </c>
      <c r="S351" s="33">
        <f t="shared" si="6"/>
        <v>2</v>
      </c>
      <c r="T351" s="275"/>
      <c r="U351" s="275"/>
      <c r="V351" s="275"/>
      <c r="W351" s="275"/>
      <c r="X351" s="275"/>
      <c r="Y351" s="275"/>
      <c r="Z351" s="276"/>
    </row>
    <row r="352" ht="24" spans="1:26">
      <c r="A352" s="33">
        <v>1981</v>
      </c>
      <c r="B352" s="33" t="s">
        <v>117</v>
      </c>
      <c r="C352" s="33" t="s">
        <v>118</v>
      </c>
      <c r="D352" s="33" t="s">
        <v>145</v>
      </c>
      <c r="E352" s="217" t="s">
        <v>146</v>
      </c>
      <c r="F352" s="33" t="s">
        <v>326</v>
      </c>
      <c r="G352" s="33" t="s">
        <v>1797</v>
      </c>
      <c r="H352" s="271" t="s">
        <v>1824</v>
      </c>
      <c r="I352" s="100"/>
      <c r="J352" s="100"/>
      <c r="K352" s="100">
        <v>2</v>
      </c>
      <c r="L352" s="254">
        <v>45292</v>
      </c>
      <c r="M352" s="254">
        <v>45322</v>
      </c>
      <c r="N352" s="33" t="s">
        <v>124</v>
      </c>
      <c r="O352" s="96" t="s">
        <v>125</v>
      </c>
      <c r="P352" s="29" t="s">
        <v>126</v>
      </c>
      <c r="Q352" s="29" t="s">
        <v>299</v>
      </c>
      <c r="R352" s="29" t="s">
        <v>79</v>
      </c>
      <c r="S352" s="33">
        <f t="shared" si="6"/>
        <v>2</v>
      </c>
      <c r="T352" s="275"/>
      <c r="U352" s="275"/>
      <c r="V352" s="275"/>
      <c r="W352" s="275"/>
      <c r="X352" s="275"/>
      <c r="Y352" s="275"/>
      <c r="Z352" s="276"/>
    </row>
    <row r="353" ht="24" spans="1:26">
      <c r="A353" s="33">
        <v>1982</v>
      </c>
      <c r="B353" s="33" t="s">
        <v>117</v>
      </c>
      <c r="C353" s="33" t="s">
        <v>118</v>
      </c>
      <c r="D353" s="33" t="s">
        <v>145</v>
      </c>
      <c r="E353" s="217" t="s">
        <v>146</v>
      </c>
      <c r="F353" s="33" t="s">
        <v>326</v>
      </c>
      <c r="G353" s="33" t="s">
        <v>1797</v>
      </c>
      <c r="H353" s="271" t="s">
        <v>1824</v>
      </c>
      <c r="I353" s="100"/>
      <c r="J353" s="100"/>
      <c r="K353" s="100">
        <v>2</v>
      </c>
      <c r="L353" s="254">
        <v>45323</v>
      </c>
      <c r="M353" s="254">
        <v>45351</v>
      </c>
      <c r="N353" s="33" t="s">
        <v>124</v>
      </c>
      <c r="O353" s="96" t="s">
        <v>125</v>
      </c>
      <c r="P353" s="29" t="s">
        <v>126</v>
      </c>
      <c r="Q353" s="29" t="s">
        <v>299</v>
      </c>
      <c r="R353" s="29" t="s">
        <v>79</v>
      </c>
      <c r="S353" s="33">
        <f t="shared" si="6"/>
        <v>2</v>
      </c>
      <c r="T353" s="275"/>
      <c r="U353" s="275"/>
      <c r="V353" s="275"/>
      <c r="W353" s="275"/>
      <c r="X353" s="275"/>
      <c r="Y353" s="275"/>
      <c r="Z353" s="276"/>
    </row>
    <row r="354" ht="24" spans="1:28">
      <c r="A354" s="33">
        <v>1983</v>
      </c>
      <c r="B354" s="33" t="s">
        <v>117</v>
      </c>
      <c r="C354" s="33" t="s">
        <v>118</v>
      </c>
      <c r="D354" s="33" t="s">
        <v>145</v>
      </c>
      <c r="E354" s="217" t="s">
        <v>146</v>
      </c>
      <c r="F354" s="33" t="s">
        <v>326</v>
      </c>
      <c r="G354" s="33" t="s">
        <v>1797</v>
      </c>
      <c r="H354" s="271" t="s">
        <v>1824</v>
      </c>
      <c r="I354" s="100"/>
      <c r="J354" s="100"/>
      <c r="K354" s="100">
        <v>2</v>
      </c>
      <c r="L354" s="254">
        <v>45352</v>
      </c>
      <c r="M354" s="254">
        <v>45382</v>
      </c>
      <c r="N354" s="33" t="s">
        <v>124</v>
      </c>
      <c r="O354" s="96" t="s">
        <v>125</v>
      </c>
      <c r="P354" s="29" t="s">
        <v>126</v>
      </c>
      <c r="Q354" s="29" t="s">
        <v>299</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7" t="s">
        <v>146</v>
      </c>
      <c r="F355" s="33" t="s">
        <v>326</v>
      </c>
      <c r="G355" s="33" t="s">
        <v>1797</v>
      </c>
      <c r="H355" s="271" t="s">
        <v>1824</v>
      </c>
      <c r="I355" s="100"/>
      <c r="J355" s="100"/>
      <c r="K355" s="100">
        <v>2</v>
      </c>
      <c r="L355" s="254">
        <v>45383</v>
      </c>
      <c r="M355" s="254">
        <v>45412</v>
      </c>
      <c r="N355" s="33" t="s">
        <v>124</v>
      </c>
      <c r="O355" s="96" t="s">
        <v>125</v>
      </c>
      <c r="P355" s="29" t="s">
        <v>126</v>
      </c>
      <c r="Q355" s="29" t="s">
        <v>299</v>
      </c>
      <c r="R355" s="29" t="s">
        <v>79</v>
      </c>
      <c r="S355" s="33">
        <f t="shared" si="6"/>
        <v>2</v>
      </c>
      <c r="T355" s="275"/>
      <c r="U355" s="275"/>
      <c r="V355" s="275"/>
      <c r="W355" s="275"/>
      <c r="X355" s="275"/>
      <c r="Y355" s="275"/>
      <c r="Z355" s="276"/>
    </row>
    <row r="356" ht="24" spans="1:26">
      <c r="A356" s="33">
        <v>1985</v>
      </c>
      <c r="B356" s="33" t="s">
        <v>117</v>
      </c>
      <c r="C356" s="33" t="s">
        <v>118</v>
      </c>
      <c r="D356" s="33" t="s">
        <v>145</v>
      </c>
      <c r="E356" s="217" t="s">
        <v>146</v>
      </c>
      <c r="F356" s="33" t="s">
        <v>326</v>
      </c>
      <c r="G356" s="33" t="s">
        <v>1797</v>
      </c>
      <c r="H356" s="271" t="s">
        <v>1824</v>
      </c>
      <c r="I356" s="100"/>
      <c r="J356" s="100"/>
      <c r="K356" s="100">
        <v>2</v>
      </c>
      <c r="L356" s="254">
        <v>45413</v>
      </c>
      <c r="M356" s="254">
        <v>45443</v>
      </c>
      <c r="N356" s="33" t="s">
        <v>124</v>
      </c>
      <c r="O356" s="96" t="s">
        <v>125</v>
      </c>
      <c r="P356" s="29" t="s">
        <v>126</v>
      </c>
      <c r="Q356" s="29" t="s">
        <v>299</v>
      </c>
      <c r="R356" s="29" t="s">
        <v>79</v>
      </c>
      <c r="S356" s="33">
        <f t="shared" si="6"/>
        <v>2</v>
      </c>
      <c r="T356" s="275"/>
      <c r="U356" s="275"/>
      <c r="V356" s="275"/>
      <c r="W356" s="275"/>
      <c r="X356" s="275"/>
      <c r="Y356" s="275"/>
      <c r="Z356" s="276"/>
    </row>
    <row r="357" ht="24" spans="1:26">
      <c r="A357" s="33">
        <v>1986</v>
      </c>
      <c r="B357" s="33" t="s">
        <v>117</v>
      </c>
      <c r="C357" s="33" t="s">
        <v>118</v>
      </c>
      <c r="D357" s="33" t="s">
        <v>145</v>
      </c>
      <c r="E357" s="217" t="s">
        <v>146</v>
      </c>
      <c r="F357" s="33" t="s">
        <v>326</v>
      </c>
      <c r="G357" s="33" t="s">
        <v>1797</v>
      </c>
      <c r="H357" s="271" t="s">
        <v>1824</v>
      </c>
      <c r="I357" s="100"/>
      <c r="J357" s="100"/>
      <c r="K357" s="100">
        <v>2</v>
      </c>
      <c r="L357" s="254">
        <v>45444</v>
      </c>
      <c r="M357" s="254">
        <v>45473</v>
      </c>
      <c r="N357" s="33" t="s">
        <v>124</v>
      </c>
      <c r="O357" s="96" t="s">
        <v>125</v>
      </c>
      <c r="P357" s="29" t="s">
        <v>126</v>
      </c>
      <c r="Q357" s="29" t="s">
        <v>299</v>
      </c>
      <c r="R357" s="29" t="s">
        <v>79</v>
      </c>
      <c r="S357" s="33">
        <f t="shared" si="6"/>
        <v>2</v>
      </c>
      <c r="T357" s="275"/>
      <c r="U357" s="275"/>
      <c r="V357" s="275"/>
      <c r="W357" s="275"/>
      <c r="X357" s="275"/>
      <c r="Y357" s="275"/>
      <c r="Z357" s="276"/>
    </row>
    <row r="358" ht="24" spans="1:26">
      <c r="A358" s="33">
        <v>1987</v>
      </c>
      <c r="B358" s="33" t="s">
        <v>117</v>
      </c>
      <c r="C358" s="33" t="s">
        <v>118</v>
      </c>
      <c r="D358" s="33" t="s">
        <v>145</v>
      </c>
      <c r="E358" s="217" t="s">
        <v>146</v>
      </c>
      <c r="F358" s="33" t="s">
        <v>326</v>
      </c>
      <c r="G358" s="33" t="s">
        <v>1797</v>
      </c>
      <c r="H358" s="271" t="s">
        <v>1824</v>
      </c>
      <c r="I358" s="100"/>
      <c r="J358" s="100"/>
      <c r="K358" s="100">
        <v>2</v>
      </c>
      <c r="L358" s="254">
        <v>45474</v>
      </c>
      <c r="M358" s="254">
        <v>45504</v>
      </c>
      <c r="N358" s="33" t="s">
        <v>124</v>
      </c>
      <c r="O358" s="96" t="s">
        <v>125</v>
      </c>
      <c r="P358" s="29" t="s">
        <v>126</v>
      </c>
      <c r="Q358" s="29" t="s">
        <v>299</v>
      </c>
      <c r="R358" s="29" t="s">
        <v>79</v>
      </c>
      <c r="S358" s="33">
        <f t="shared" si="6"/>
        <v>2</v>
      </c>
      <c r="T358" s="275"/>
      <c r="U358" s="275"/>
      <c r="V358" s="275"/>
      <c r="W358" s="275"/>
      <c r="X358" s="275"/>
      <c r="Y358" s="275"/>
      <c r="Z358" s="276"/>
    </row>
    <row r="359" ht="24" spans="1:26">
      <c r="A359" s="33">
        <v>1988</v>
      </c>
      <c r="B359" s="33" t="s">
        <v>117</v>
      </c>
      <c r="C359" s="33" t="s">
        <v>118</v>
      </c>
      <c r="D359" s="33" t="s">
        <v>145</v>
      </c>
      <c r="E359" s="217" t="s">
        <v>146</v>
      </c>
      <c r="F359" s="33" t="s">
        <v>326</v>
      </c>
      <c r="G359" s="33" t="s">
        <v>1797</v>
      </c>
      <c r="H359" s="271" t="s">
        <v>1824</v>
      </c>
      <c r="I359" s="100"/>
      <c r="J359" s="100"/>
      <c r="K359" s="100">
        <v>2</v>
      </c>
      <c r="L359" s="254">
        <v>45505</v>
      </c>
      <c r="M359" s="254">
        <v>45535</v>
      </c>
      <c r="N359" s="33" t="s">
        <v>124</v>
      </c>
      <c r="O359" s="96" t="s">
        <v>125</v>
      </c>
      <c r="P359" s="29" t="s">
        <v>126</v>
      </c>
      <c r="Q359" s="29" t="s">
        <v>299</v>
      </c>
      <c r="R359" s="29" t="s">
        <v>79</v>
      </c>
      <c r="S359" s="33">
        <f t="shared" si="6"/>
        <v>2</v>
      </c>
      <c r="T359" s="275"/>
      <c r="U359" s="275"/>
      <c r="V359" s="275"/>
      <c r="W359" s="275"/>
      <c r="X359" s="275"/>
      <c r="Y359" s="275"/>
      <c r="Z359" s="276"/>
    </row>
    <row r="360" ht="24" spans="1:26">
      <c r="A360" s="33">
        <v>1989</v>
      </c>
      <c r="B360" s="33" t="s">
        <v>117</v>
      </c>
      <c r="C360" s="33" t="s">
        <v>118</v>
      </c>
      <c r="D360" s="33" t="s">
        <v>145</v>
      </c>
      <c r="E360" s="217" t="s">
        <v>146</v>
      </c>
      <c r="F360" s="33" t="s">
        <v>326</v>
      </c>
      <c r="G360" s="33" t="s">
        <v>1797</v>
      </c>
      <c r="H360" s="271" t="s">
        <v>1824</v>
      </c>
      <c r="I360" s="100"/>
      <c r="J360" s="100"/>
      <c r="K360" s="100">
        <v>2</v>
      </c>
      <c r="L360" s="254">
        <v>45536</v>
      </c>
      <c r="M360" s="254">
        <v>45565</v>
      </c>
      <c r="N360" s="33" t="s">
        <v>124</v>
      </c>
      <c r="O360" s="96" t="s">
        <v>125</v>
      </c>
      <c r="P360" s="29" t="s">
        <v>126</v>
      </c>
      <c r="Q360" s="29" t="s">
        <v>299</v>
      </c>
      <c r="R360" s="29" t="s">
        <v>79</v>
      </c>
      <c r="S360" s="33">
        <f t="shared" si="6"/>
        <v>2</v>
      </c>
      <c r="T360" s="275"/>
      <c r="U360" s="275"/>
      <c r="V360" s="275"/>
      <c r="W360" s="275"/>
      <c r="X360" s="275"/>
      <c r="Y360" s="275"/>
      <c r="Z360" s="276"/>
    </row>
    <row r="361" ht="24" spans="1:26">
      <c r="A361" s="33">
        <v>1990</v>
      </c>
      <c r="B361" s="33" t="s">
        <v>117</v>
      </c>
      <c r="C361" s="33" t="s">
        <v>118</v>
      </c>
      <c r="D361" s="33" t="s">
        <v>145</v>
      </c>
      <c r="E361" s="217" t="s">
        <v>146</v>
      </c>
      <c r="F361" s="33" t="s">
        <v>326</v>
      </c>
      <c r="G361" s="33" t="s">
        <v>1797</v>
      </c>
      <c r="H361" s="271" t="s">
        <v>1824</v>
      </c>
      <c r="I361" s="100"/>
      <c r="J361" s="100"/>
      <c r="K361" s="100">
        <v>2</v>
      </c>
      <c r="L361" s="254">
        <v>45566</v>
      </c>
      <c r="M361" s="254">
        <v>45596</v>
      </c>
      <c r="N361" s="33" t="s">
        <v>124</v>
      </c>
      <c r="O361" s="96" t="s">
        <v>125</v>
      </c>
      <c r="P361" s="29" t="s">
        <v>126</v>
      </c>
      <c r="Q361" s="29" t="s">
        <v>299</v>
      </c>
      <c r="R361" s="29" t="s">
        <v>79</v>
      </c>
      <c r="S361" s="33">
        <f t="shared" si="6"/>
        <v>2</v>
      </c>
      <c r="T361" s="275"/>
      <c r="U361" s="275"/>
      <c r="V361" s="275"/>
      <c r="W361" s="275"/>
      <c r="X361" s="275"/>
      <c r="Y361" s="275"/>
      <c r="Z361" s="276"/>
    </row>
    <row r="362" ht="24" spans="1:26">
      <c r="A362" s="33">
        <v>1991</v>
      </c>
      <c r="B362" s="33" t="s">
        <v>117</v>
      </c>
      <c r="C362" s="33" t="s">
        <v>118</v>
      </c>
      <c r="D362" s="33" t="s">
        <v>145</v>
      </c>
      <c r="E362" s="217" t="s">
        <v>146</v>
      </c>
      <c r="F362" s="33" t="s">
        <v>326</v>
      </c>
      <c r="G362" s="33" t="s">
        <v>1797</v>
      </c>
      <c r="H362" s="271" t="s">
        <v>1824</v>
      </c>
      <c r="I362" s="100"/>
      <c r="J362" s="100"/>
      <c r="K362" s="100">
        <v>2</v>
      </c>
      <c r="L362" s="254">
        <v>45597</v>
      </c>
      <c r="M362" s="254">
        <v>45626</v>
      </c>
      <c r="N362" s="33" t="s">
        <v>124</v>
      </c>
      <c r="O362" s="96" t="s">
        <v>125</v>
      </c>
      <c r="P362" s="29" t="s">
        <v>126</v>
      </c>
      <c r="Q362" s="29" t="s">
        <v>299</v>
      </c>
      <c r="R362" s="29" t="s">
        <v>79</v>
      </c>
      <c r="S362" s="33">
        <f t="shared" si="6"/>
        <v>2</v>
      </c>
      <c r="T362" s="275"/>
      <c r="U362" s="275"/>
      <c r="V362" s="275"/>
      <c r="W362" s="275"/>
      <c r="X362" s="275"/>
      <c r="Y362" s="275"/>
      <c r="Z362" s="276"/>
    </row>
    <row r="363" ht="24" spans="1:26">
      <c r="A363" s="33">
        <v>1992</v>
      </c>
      <c r="B363" s="33" t="s">
        <v>117</v>
      </c>
      <c r="C363" s="33" t="s">
        <v>118</v>
      </c>
      <c r="D363" s="33" t="s">
        <v>145</v>
      </c>
      <c r="E363" s="217" t="s">
        <v>146</v>
      </c>
      <c r="F363" s="33" t="s">
        <v>326</v>
      </c>
      <c r="G363" s="33" t="s">
        <v>1797</v>
      </c>
      <c r="H363" s="271" t="s">
        <v>1824</v>
      </c>
      <c r="I363" s="100"/>
      <c r="J363" s="100"/>
      <c r="K363" s="100">
        <v>2</v>
      </c>
      <c r="L363" s="254">
        <v>45627</v>
      </c>
      <c r="M363" s="254">
        <v>45657</v>
      </c>
      <c r="N363" s="33" t="s">
        <v>124</v>
      </c>
      <c r="O363" s="96" t="s">
        <v>125</v>
      </c>
      <c r="P363" s="29" t="s">
        <v>126</v>
      </c>
      <c r="Q363" s="29" t="s">
        <v>299</v>
      </c>
      <c r="R363" s="29" t="s">
        <v>79</v>
      </c>
      <c r="S363" s="33">
        <f t="shared" si="6"/>
        <v>2</v>
      </c>
      <c r="T363" s="275"/>
      <c r="U363" s="275"/>
      <c r="V363" s="275"/>
      <c r="W363" s="275"/>
      <c r="X363" s="275"/>
      <c r="Y363" s="275"/>
      <c r="Z363" s="276"/>
    </row>
    <row r="364" ht="24" spans="1:26">
      <c r="A364" s="33">
        <v>1995</v>
      </c>
      <c r="B364" s="33" t="s">
        <v>117</v>
      </c>
      <c r="C364" s="33" t="s">
        <v>118</v>
      </c>
      <c r="D364" s="33" t="s">
        <v>145</v>
      </c>
      <c r="E364" s="217" t="s">
        <v>146</v>
      </c>
      <c r="F364" s="33" t="s">
        <v>331</v>
      </c>
      <c r="G364" s="33" t="s">
        <v>1797</v>
      </c>
      <c r="H364" s="271" t="s">
        <v>1824</v>
      </c>
      <c r="I364" s="100"/>
      <c r="J364" s="100"/>
      <c r="K364" s="100">
        <v>2</v>
      </c>
      <c r="L364" s="254">
        <v>45292</v>
      </c>
      <c r="M364" s="254">
        <v>45322</v>
      </c>
      <c r="N364" s="33" t="s">
        <v>124</v>
      </c>
      <c r="O364" s="96" t="s">
        <v>125</v>
      </c>
      <c r="P364" s="29" t="s">
        <v>126</v>
      </c>
      <c r="Q364" s="29" t="s">
        <v>299</v>
      </c>
      <c r="R364" s="29" t="s">
        <v>79</v>
      </c>
      <c r="S364" s="33">
        <f t="shared" si="6"/>
        <v>2</v>
      </c>
      <c r="T364" s="275"/>
      <c r="U364" s="275"/>
      <c r="V364" s="275"/>
      <c r="W364" s="275"/>
      <c r="X364" s="275"/>
      <c r="Y364" s="275"/>
      <c r="Z364" s="276"/>
    </row>
    <row r="365" ht="24" spans="1:26">
      <c r="A365" s="33">
        <v>1996</v>
      </c>
      <c r="B365" s="33" t="s">
        <v>117</v>
      </c>
      <c r="C365" s="33" t="s">
        <v>118</v>
      </c>
      <c r="D365" s="33" t="s">
        <v>145</v>
      </c>
      <c r="E365" s="217" t="s">
        <v>146</v>
      </c>
      <c r="F365" s="33" t="s">
        <v>331</v>
      </c>
      <c r="G365" s="33" t="s">
        <v>1797</v>
      </c>
      <c r="H365" s="271" t="s">
        <v>1824</v>
      </c>
      <c r="I365" s="100"/>
      <c r="J365" s="100"/>
      <c r="K365" s="100">
        <v>2</v>
      </c>
      <c r="L365" s="254">
        <v>45323</v>
      </c>
      <c r="M365" s="254">
        <v>45351</v>
      </c>
      <c r="N365" s="33" t="s">
        <v>124</v>
      </c>
      <c r="O365" s="96" t="s">
        <v>125</v>
      </c>
      <c r="P365" s="29" t="s">
        <v>126</v>
      </c>
      <c r="Q365" s="29" t="s">
        <v>299</v>
      </c>
      <c r="R365" s="29" t="s">
        <v>79</v>
      </c>
      <c r="S365" s="33">
        <f t="shared" si="6"/>
        <v>2</v>
      </c>
      <c r="T365" s="275"/>
      <c r="U365" s="275"/>
      <c r="V365" s="275"/>
      <c r="W365" s="275"/>
      <c r="X365" s="275"/>
      <c r="Y365" s="275"/>
      <c r="Z365" s="276"/>
    </row>
    <row r="366" ht="24" spans="1:28">
      <c r="A366" s="33">
        <v>1997</v>
      </c>
      <c r="B366" s="33" t="s">
        <v>117</v>
      </c>
      <c r="C366" s="33" t="s">
        <v>118</v>
      </c>
      <c r="D366" s="33" t="s">
        <v>145</v>
      </c>
      <c r="E366" s="217" t="s">
        <v>146</v>
      </c>
      <c r="F366" s="33" t="s">
        <v>331</v>
      </c>
      <c r="G366" s="33" t="s">
        <v>1797</v>
      </c>
      <c r="H366" s="271" t="s">
        <v>1824</v>
      </c>
      <c r="I366" s="100"/>
      <c r="J366" s="100"/>
      <c r="K366" s="100">
        <v>2</v>
      </c>
      <c r="L366" s="254">
        <v>45352</v>
      </c>
      <c r="M366" s="254">
        <v>45382</v>
      </c>
      <c r="N366" s="33" t="s">
        <v>124</v>
      </c>
      <c r="O366" s="96" t="s">
        <v>125</v>
      </c>
      <c r="P366" s="29" t="s">
        <v>126</v>
      </c>
      <c r="Q366" s="29" t="s">
        <v>299</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7" t="s">
        <v>146</v>
      </c>
      <c r="F367" s="33" t="s">
        <v>331</v>
      </c>
      <c r="G367" s="33" t="s">
        <v>1797</v>
      </c>
      <c r="H367" s="271" t="s">
        <v>1824</v>
      </c>
      <c r="I367" s="100"/>
      <c r="J367" s="100"/>
      <c r="K367" s="100">
        <v>2</v>
      </c>
      <c r="L367" s="254">
        <v>45383</v>
      </c>
      <c r="M367" s="254">
        <v>45412</v>
      </c>
      <c r="N367" s="33" t="s">
        <v>124</v>
      </c>
      <c r="O367" s="96" t="s">
        <v>125</v>
      </c>
      <c r="P367" s="29" t="s">
        <v>126</v>
      </c>
      <c r="Q367" s="29" t="s">
        <v>299</v>
      </c>
      <c r="R367" s="29" t="s">
        <v>79</v>
      </c>
      <c r="S367" s="33">
        <f t="shared" si="6"/>
        <v>2</v>
      </c>
      <c r="T367" s="275"/>
      <c r="U367" s="275"/>
      <c r="V367" s="275"/>
      <c r="W367" s="275"/>
      <c r="X367" s="275"/>
      <c r="Y367" s="275"/>
      <c r="Z367" s="276"/>
    </row>
    <row r="368" ht="24" spans="1:26">
      <c r="A368" s="33">
        <v>1999</v>
      </c>
      <c r="B368" s="33" t="s">
        <v>117</v>
      </c>
      <c r="C368" s="33" t="s">
        <v>118</v>
      </c>
      <c r="D368" s="33" t="s">
        <v>145</v>
      </c>
      <c r="E368" s="217" t="s">
        <v>146</v>
      </c>
      <c r="F368" s="33" t="s">
        <v>331</v>
      </c>
      <c r="G368" s="33" t="s">
        <v>1797</v>
      </c>
      <c r="H368" s="271" t="s">
        <v>1824</v>
      </c>
      <c r="I368" s="100"/>
      <c r="J368" s="100"/>
      <c r="K368" s="100">
        <v>2</v>
      </c>
      <c r="L368" s="254">
        <v>45413</v>
      </c>
      <c r="M368" s="254">
        <v>45443</v>
      </c>
      <c r="N368" s="33" t="s">
        <v>124</v>
      </c>
      <c r="O368" s="96" t="s">
        <v>125</v>
      </c>
      <c r="P368" s="29" t="s">
        <v>126</v>
      </c>
      <c r="Q368" s="29" t="s">
        <v>299</v>
      </c>
      <c r="R368" s="29" t="s">
        <v>79</v>
      </c>
      <c r="S368" s="33">
        <f t="shared" si="6"/>
        <v>2</v>
      </c>
      <c r="T368" s="275"/>
      <c r="U368" s="275"/>
      <c r="V368" s="275"/>
      <c r="W368" s="275"/>
      <c r="X368" s="275"/>
      <c r="Y368" s="275"/>
      <c r="Z368" s="276"/>
    </row>
    <row r="369" ht="24" spans="1:26">
      <c r="A369" s="33">
        <v>2000</v>
      </c>
      <c r="B369" s="33" t="s">
        <v>117</v>
      </c>
      <c r="C369" s="33" t="s">
        <v>118</v>
      </c>
      <c r="D369" s="33" t="s">
        <v>145</v>
      </c>
      <c r="E369" s="217" t="s">
        <v>146</v>
      </c>
      <c r="F369" s="33" t="s">
        <v>331</v>
      </c>
      <c r="G369" s="33" t="s">
        <v>1797</v>
      </c>
      <c r="H369" s="271" t="s">
        <v>1824</v>
      </c>
      <c r="I369" s="100"/>
      <c r="J369" s="100"/>
      <c r="K369" s="100">
        <v>2</v>
      </c>
      <c r="L369" s="254">
        <v>45444</v>
      </c>
      <c r="M369" s="254">
        <v>45473</v>
      </c>
      <c r="N369" s="33" t="s">
        <v>124</v>
      </c>
      <c r="O369" s="96" t="s">
        <v>125</v>
      </c>
      <c r="P369" s="29" t="s">
        <v>126</v>
      </c>
      <c r="Q369" s="29" t="s">
        <v>299</v>
      </c>
      <c r="R369" s="29" t="s">
        <v>79</v>
      </c>
      <c r="S369" s="33">
        <f t="shared" si="6"/>
        <v>2</v>
      </c>
      <c r="T369" s="275"/>
      <c r="U369" s="275"/>
      <c r="V369" s="275"/>
      <c r="W369" s="275"/>
      <c r="X369" s="275"/>
      <c r="Y369" s="275"/>
      <c r="Z369" s="276"/>
    </row>
    <row r="370" ht="24" spans="1:26">
      <c r="A370" s="33">
        <v>2001</v>
      </c>
      <c r="B370" s="33" t="s">
        <v>117</v>
      </c>
      <c r="C370" s="33" t="s">
        <v>118</v>
      </c>
      <c r="D370" s="33" t="s">
        <v>145</v>
      </c>
      <c r="E370" s="217" t="s">
        <v>146</v>
      </c>
      <c r="F370" s="33" t="s">
        <v>331</v>
      </c>
      <c r="G370" s="33" t="s">
        <v>1797</v>
      </c>
      <c r="H370" s="271" t="s">
        <v>1824</v>
      </c>
      <c r="I370" s="100"/>
      <c r="J370" s="100"/>
      <c r="K370" s="100">
        <v>2</v>
      </c>
      <c r="L370" s="254">
        <v>45474</v>
      </c>
      <c r="M370" s="254">
        <v>45504</v>
      </c>
      <c r="N370" s="33" t="s">
        <v>124</v>
      </c>
      <c r="O370" s="96" t="s">
        <v>125</v>
      </c>
      <c r="P370" s="29" t="s">
        <v>126</v>
      </c>
      <c r="Q370" s="29" t="s">
        <v>299</v>
      </c>
      <c r="R370" s="29" t="s">
        <v>79</v>
      </c>
      <c r="S370" s="33">
        <f t="shared" si="6"/>
        <v>2</v>
      </c>
      <c r="T370" s="275"/>
      <c r="U370" s="275"/>
      <c r="V370" s="275"/>
      <c r="W370" s="275"/>
      <c r="X370" s="275"/>
      <c r="Y370" s="275"/>
      <c r="Z370" s="276"/>
    </row>
    <row r="371" ht="24" spans="1:26">
      <c r="A371" s="33">
        <v>2002</v>
      </c>
      <c r="B371" s="33" t="s">
        <v>117</v>
      </c>
      <c r="C371" s="33" t="s">
        <v>118</v>
      </c>
      <c r="D371" s="33" t="s">
        <v>145</v>
      </c>
      <c r="E371" s="217" t="s">
        <v>146</v>
      </c>
      <c r="F371" s="33" t="s">
        <v>331</v>
      </c>
      <c r="G371" s="33" t="s">
        <v>1797</v>
      </c>
      <c r="H371" s="271" t="s">
        <v>1824</v>
      </c>
      <c r="I371" s="100"/>
      <c r="J371" s="100"/>
      <c r="K371" s="100">
        <v>2</v>
      </c>
      <c r="L371" s="254">
        <v>45505</v>
      </c>
      <c r="M371" s="254">
        <v>45535</v>
      </c>
      <c r="N371" s="33" t="s">
        <v>124</v>
      </c>
      <c r="O371" s="96" t="s">
        <v>125</v>
      </c>
      <c r="P371" s="29" t="s">
        <v>126</v>
      </c>
      <c r="Q371" s="29" t="s">
        <v>299</v>
      </c>
      <c r="R371" s="29" t="s">
        <v>79</v>
      </c>
      <c r="S371" s="33">
        <f t="shared" si="6"/>
        <v>2</v>
      </c>
      <c r="T371" s="275"/>
      <c r="U371" s="275"/>
      <c r="V371" s="275"/>
      <c r="W371" s="275"/>
      <c r="X371" s="275"/>
      <c r="Y371" s="275"/>
      <c r="Z371" s="276"/>
    </row>
    <row r="372" ht="24" spans="1:26">
      <c r="A372" s="33">
        <v>2003</v>
      </c>
      <c r="B372" s="33" t="s">
        <v>117</v>
      </c>
      <c r="C372" s="33" t="s">
        <v>118</v>
      </c>
      <c r="D372" s="33" t="s">
        <v>145</v>
      </c>
      <c r="E372" s="217" t="s">
        <v>146</v>
      </c>
      <c r="F372" s="33" t="s">
        <v>331</v>
      </c>
      <c r="G372" s="33" t="s">
        <v>1797</v>
      </c>
      <c r="H372" s="271" t="s">
        <v>1824</v>
      </c>
      <c r="I372" s="100"/>
      <c r="J372" s="100"/>
      <c r="K372" s="100">
        <v>2</v>
      </c>
      <c r="L372" s="254">
        <v>45536</v>
      </c>
      <c r="M372" s="254">
        <v>45565</v>
      </c>
      <c r="N372" s="33" t="s">
        <v>124</v>
      </c>
      <c r="O372" s="96" t="s">
        <v>125</v>
      </c>
      <c r="P372" s="29" t="s">
        <v>126</v>
      </c>
      <c r="Q372" s="29" t="s">
        <v>299</v>
      </c>
      <c r="R372" s="29" t="s">
        <v>79</v>
      </c>
      <c r="S372" s="33">
        <f t="shared" si="6"/>
        <v>2</v>
      </c>
      <c r="T372" s="275"/>
      <c r="U372" s="275"/>
      <c r="V372" s="275"/>
      <c r="W372" s="275"/>
      <c r="X372" s="275"/>
      <c r="Y372" s="275"/>
      <c r="Z372" s="276"/>
    </row>
    <row r="373" ht="24" spans="1:26">
      <c r="A373" s="33">
        <v>2004</v>
      </c>
      <c r="B373" s="33" t="s">
        <v>117</v>
      </c>
      <c r="C373" s="33" t="s">
        <v>118</v>
      </c>
      <c r="D373" s="33" t="s">
        <v>145</v>
      </c>
      <c r="E373" s="217" t="s">
        <v>146</v>
      </c>
      <c r="F373" s="33" t="s">
        <v>331</v>
      </c>
      <c r="G373" s="33" t="s">
        <v>1797</v>
      </c>
      <c r="H373" s="271" t="s">
        <v>1824</v>
      </c>
      <c r="I373" s="100"/>
      <c r="J373" s="100"/>
      <c r="K373" s="100">
        <v>2</v>
      </c>
      <c r="L373" s="254">
        <v>45566</v>
      </c>
      <c r="M373" s="254">
        <v>45596</v>
      </c>
      <c r="N373" s="33" t="s">
        <v>124</v>
      </c>
      <c r="O373" s="96" t="s">
        <v>125</v>
      </c>
      <c r="P373" s="29" t="s">
        <v>126</v>
      </c>
      <c r="Q373" s="29" t="s">
        <v>299</v>
      </c>
      <c r="R373" s="29" t="s">
        <v>79</v>
      </c>
      <c r="S373" s="33">
        <f t="shared" si="6"/>
        <v>2</v>
      </c>
      <c r="T373" s="275"/>
      <c r="U373" s="275"/>
      <c r="V373" s="275"/>
      <c r="W373" s="275"/>
      <c r="X373" s="275"/>
      <c r="Y373" s="275"/>
      <c r="Z373" s="276"/>
    </row>
    <row r="374" ht="24" spans="1:26">
      <c r="A374" s="33">
        <v>2005</v>
      </c>
      <c r="B374" s="33" t="s">
        <v>117</v>
      </c>
      <c r="C374" s="33" t="s">
        <v>118</v>
      </c>
      <c r="D374" s="33" t="s">
        <v>145</v>
      </c>
      <c r="E374" s="217" t="s">
        <v>146</v>
      </c>
      <c r="F374" s="33" t="s">
        <v>331</v>
      </c>
      <c r="G374" s="33" t="s">
        <v>1797</v>
      </c>
      <c r="H374" s="271" t="s">
        <v>1824</v>
      </c>
      <c r="I374" s="100"/>
      <c r="J374" s="100"/>
      <c r="K374" s="100">
        <v>2</v>
      </c>
      <c r="L374" s="254">
        <v>45597</v>
      </c>
      <c r="M374" s="254">
        <v>45626</v>
      </c>
      <c r="N374" s="33" t="s">
        <v>124</v>
      </c>
      <c r="O374" s="96" t="s">
        <v>125</v>
      </c>
      <c r="P374" s="29" t="s">
        <v>126</v>
      </c>
      <c r="Q374" s="29" t="s">
        <v>299</v>
      </c>
      <c r="R374" s="29" t="s">
        <v>79</v>
      </c>
      <c r="S374" s="33">
        <f t="shared" si="6"/>
        <v>2</v>
      </c>
      <c r="T374" s="275"/>
      <c r="U374" s="275"/>
      <c r="V374" s="275"/>
      <c r="W374" s="275"/>
      <c r="X374" s="275"/>
      <c r="Y374" s="275"/>
      <c r="Z374" s="276"/>
    </row>
    <row r="375" ht="24" spans="1:26">
      <c r="A375" s="33">
        <v>2006</v>
      </c>
      <c r="B375" s="33" t="s">
        <v>117</v>
      </c>
      <c r="C375" s="33" t="s">
        <v>118</v>
      </c>
      <c r="D375" s="33" t="s">
        <v>145</v>
      </c>
      <c r="E375" s="217" t="s">
        <v>146</v>
      </c>
      <c r="F375" s="33" t="s">
        <v>331</v>
      </c>
      <c r="G375" s="33" t="s">
        <v>1797</v>
      </c>
      <c r="H375" s="271" t="s">
        <v>1824</v>
      </c>
      <c r="I375" s="100"/>
      <c r="J375" s="100"/>
      <c r="K375" s="100">
        <v>2</v>
      </c>
      <c r="L375" s="254">
        <v>45627</v>
      </c>
      <c r="M375" s="254">
        <v>45657</v>
      </c>
      <c r="N375" s="33" t="s">
        <v>124</v>
      </c>
      <c r="O375" s="96" t="s">
        <v>125</v>
      </c>
      <c r="P375" s="29" t="s">
        <v>126</v>
      </c>
      <c r="Q375" s="29" t="s">
        <v>299</v>
      </c>
      <c r="R375" s="29" t="s">
        <v>79</v>
      </c>
      <c r="S375" s="33">
        <f t="shared" si="6"/>
        <v>2</v>
      </c>
      <c r="T375" s="275"/>
      <c r="U375" s="275"/>
      <c r="V375" s="275"/>
      <c r="W375" s="275"/>
      <c r="X375" s="275"/>
      <c r="Y375" s="275"/>
      <c r="Z375" s="276"/>
    </row>
    <row r="376" ht="24" spans="1:26">
      <c r="A376" s="33">
        <v>2009</v>
      </c>
      <c r="B376" s="33" t="s">
        <v>117</v>
      </c>
      <c r="C376" s="33" t="s">
        <v>118</v>
      </c>
      <c r="D376" s="33" t="s">
        <v>145</v>
      </c>
      <c r="E376" s="33" t="s">
        <v>146</v>
      </c>
      <c r="F376" s="33" t="s">
        <v>335</v>
      </c>
      <c r="G376" s="33" t="s">
        <v>1797</v>
      </c>
      <c r="H376" s="271" t="s">
        <v>1826</v>
      </c>
      <c r="I376" s="100"/>
      <c r="J376" s="100"/>
      <c r="K376" s="100">
        <v>6</v>
      </c>
      <c r="L376" s="254">
        <v>45292</v>
      </c>
      <c r="M376" s="254">
        <v>45322</v>
      </c>
      <c r="N376" s="33" t="s">
        <v>124</v>
      </c>
      <c r="O376" s="96" t="s">
        <v>125</v>
      </c>
      <c r="P376" s="29" t="s">
        <v>126</v>
      </c>
      <c r="Q376" s="29" t="s">
        <v>263</v>
      </c>
      <c r="R376" s="29" t="s">
        <v>79</v>
      </c>
      <c r="S376" s="33">
        <f t="shared" si="6"/>
        <v>6</v>
      </c>
      <c r="T376" s="275"/>
      <c r="U376" s="275"/>
      <c r="V376" s="275"/>
      <c r="W376" s="275"/>
      <c r="X376" s="275"/>
      <c r="Y376" s="275"/>
      <c r="Z376" s="276"/>
    </row>
    <row r="377" ht="24" spans="1:26">
      <c r="A377" s="33">
        <v>2010</v>
      </c>
      <c r="B377" s="33" t="s">
        <v>117</v>
      </c>
      <c r="C377" s="33" t="s">
        <v>118</v>
      </c>
      <c r="D377" s="33" t="s">
        <v>145</v>
      </c>
      <c r="E377" s="33" t="s">
        <v>146</v>
      </c>
      <c r="F377" s="33" t="s">
        <v>335</v>
      </c>
      <c r="G377" s="33" t="s">
        <v>1797</v>
      </c>
      <c r="H377" s="271" t="s">
        <v>1826</v>
      </c>
      <c r="I377" s="100"/>
      <c r="J377" s="100"/>
      <c r="K377" s="100">
        <v>6</v>
      </c>
      <c r="L377" s="254">
        <v>45323</v>
      </c>
      <c r="M377" s="254">
        <v>45351</v>
      </c>
      <c r="N377" s="33" t="s">
        <v>124</v>
      </c>
      <c r="O377" s="96" t="s">
        <v>125</v>
      </c>
      <c r="P377" s="29" t="s">
        <v>126</v>
      </c>
      <c r="Q377" s="29" t="s">
        <v>263</v>
      </c>
      <c r="R377" s="29" t="s">
        <v>79</v>
      </c>
      <c r="S377" s="33">
        <f t="shared" si="6"/>
        <v>6</v>
      </c>
      <c r="T377" s="275"/>
      <c r="U377" s="275"/>
      <c r="V377" s="275"/>
      <c r="W377" s="275"/>
      <c r="X377" s="275"/>
      <c r="Y377" s="275"/>
      <c r="Z377" s="276"/>
    </row>
    <row r="378" ht="24" spans="1:28">
      <c r="A378" s="33">
        <v>2011</v>
      </c>
      <c r="B378" s="33" t="s">
        <v>117</v>
      </c>
      <c r="C378" s="33" t="s">
        <v>118</v>
      </c>
      <c r="D378" s="33" t="s">
        <v>145</v>
      </c>
      <c r="E378" s="33" t="s">
        <v>146</v>
      </c>
      <c r="F378" s="33" t="s">
        <v>335</v>
      </c>
      <c r="G378" s="33" t="s">
        <v>1797</v>
      </c>
      <c r="H378" s="271" t="s">
        <v>1826</v>
      </c>
      <c r="I378" s="100"/>
      <c r="J378" s="100"/>
      <c r="K378" s="100">
        <v>6</v>
      </c>
      <c r="L378" s="254">
        <v>45352</v>
      </c>
      <c r="M378" s="254">
        <v>45382</v>
      </c>
      <c r="N378" s="33" t="s">
        <v>124</v>
      </c>
      <c r="O378" s="96" t="s">
        <v>125</v>
      </c>
      <c r="P378" s="29" t="s">
        <v>126</v>
      </c>
      <c r="Q378" s="29" t="s">
        <v>263</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335</v>
      </c>
      <c r="G379" s="33" t="s">
        <v>1797</v>
      </c>
      <c r="H379" s="271" t="s">
        <v>1826</v>
      </c>
      <c r="I379" s="100"/>
      <c r="J379" s="100"/>
      <c r="K379" s="100">
        <v>6</v>
      </c>
      <c r="L379" s="254">
        <v>45383</v>
      </c>
      <c r="M379" s="254">
        <v>45412</v>
      </c>
      <c r="N379" s="33" t="s">
        <v>124</v>
      </c>
      <c r="O379" s="96" t="s">
        <v>125</v>
      </c>
      <c r="P379" s="29" t="s">
        <v>126</v>
      </c>
      <c r="Q379" s="29" t="s">
        <v>263</v>
      </c>
      <c r="R379" s="29" t="s">
        <v>79</v>
      </c>
      <c r="S379" s="33">
        <f t="shared" si="6"/>
        <v>6</v>
      </c>
      <c r="T379" s="275"/>
      <c r="U379" s="275"/>
      <c r="V379" s="275"/>
      <c r="W379" s="275"/>
      <c r="X379" s="275"/>
      <c r="Y379" s="275"/>
      <c r="Z379" s="276"/>
    </row>
    <row r="380" ht="24" spans="1:26">
      <c r="A380" s="33">
        <v>2013</v>
      </c>
      <c r="B380" s="33" t="s">
        <v>117</v>
      </c>
      <c r="C380" s="33" t="s">
        <v>118</v>
      </c>
      <c r="D380" s="33" t="s">
        <v>145</v>
      </c>
      <c r="E380" s="33" t="s">
        <v>146</v>
      </c>
      <c r="F380" s="33" t="s">
        <v>335</v>
      </c>
      <c r="G380" s="33" t="s">
        <v>1797</v>
      </c>
      <c r="H380" s="271" t="s">
        <v>1826</v>
      </c>
      <c r="I380" s="100"/>
      <c r="J380" s="100"/>
      <c r="K380" s="100">
        <v>6</v>
      </c>
      <c r="L380" s="254">
        <v>45413</v>
      </c>
      <c r="M380" s="254">
        <v>45443</v>
      </c>
      <c r="N380" s="33" t="s">
        <v>124</v>
      </c>
      <c r="O380" s="96" t="s">
        <v>125</v>
      </c>
      <c r="P380" s="29" t="s">
        <v>126</v>
      </c>
      <c r="Q380" s="29" t="s">
        <v>263</v>
      </c>
      <c r="R380" s="29" t="s">
        <v>79</v>
      </c>
      <c r="S380" s="33">
        <f t="shared" si="6"/>
        <v>6</v>
      </c>
      <c r="T380" s="275"/>
      <c r="U380" s="275"/>
      <c r="V380" s="275"/>
      <c r="W380" s="275"/>
      <c r="X380" s="275"/>
      <c r="Y380" s="275"/>
      <c r="Z380" s="276"/>
    </row>
    <row r="381" ht="24" spans="1:26">
      <c r="A381" s="33">
        <v>2014</v>
      </c>
      <c r="B381" s="33" t="s">
        <v>117</v>
      </c>
      <c r="C381" s="33" t="s">
        <v>118</v>
      </c>
      <c r="D381" s="33" t="s">
        <v>145</v>
      </c>
      <c r="E381" s="33" t="s">
        <v>146</v>
      </c>
      <c r="F381" s="33" t="s">
        <v>335</v>
      </c>
      <c r="G381" s="33" t="s">
        <v>1797</v>
      </c>
      <c r="H381" s="271" t="s">
        <v>1826</v>
      </c>
      <c r="I381" s="100"/>
      <c r="J381" s="100"/>
      <c r="K381" s="100">
        <v>6</v>
      </c>
      <c r="L381" s="254">
        <v>45444</v>
      </c>
      <c r="M381" s="254">
        <v>45473</v>
      </c>
      <c r="N381" s="33" t="s">
        <v>124</v>
      </c>
      <c r="O381" s="96" t="s">
        <v>125</v>
      </c>
      <c r="P381" s="29" t="s">
        <v>126</v>
      </c>
      <c r="Q381" s="29" t="s">
        <v>263</v>
      </c>
      <c r="R381" s="29" t="s">
        <v>79</v>
      </c>
      <c r="S381" s="33">
        <f t="shared" si="6"/>
        <v>6</v>
      </c>
      <c r="T381" s="275"/>
      <c r="U381" s="275"/>
      <c r="V381" s="275"/>
      <c r="W381" s="275"/>
      <c r="X381" s="275"/>
      <c r="Y381" s="275"/>
      <c r="Z381" s="276"/>
    </row>
    <row r="382" ht="24" spans="1:26">
      <c r="A382" s="33">
        <v>2015</v>
      </c>
      <c r="B382" s="33" t="s">
        <v>117</v>
      </c>
      <c r="C382" s="33" t="s">
        <v>118</v>
      </c>
      <c r="D382" s="33" t="s">
        <v>145</v>
      </c>
      <c r="E382" s="33" t="s">
        <v>146</v>
      </c>
      <c r="F382" s="33" t="s">
        <v>335</v>
      </c>
      <c r="G382" s="33" t="s">
        <v>1797</v>
      </c>
      <c r="H382" s="271" t="s">
        <v>1826</v>
      </c>
      <c r="I382" s="100"/>
      <c r="J382" s="100"/>
      <c r="K382" s="100">
        <v>6</v>
      </c>
      <c r="L382" s="254">
        <v>45474</v>
      </c>
      <c r="M382" s="254">
        <v>45504</v>
      </c>
      <c r="N382" s="33" t="s">
        <v>124</v>
      </c>
      <c r="O382" s="96" t="s">
        <v>125</v>
      </c>
      <c r="P382" s="29" t="s">
        <v>126</v>
      </c>
      <c r="Q382" s="29" t="s">
        <v>263</v>
      </c>
      <c r="R382" s="29" t="s">
        <v>79</v>
      </c>
      <c r="S382" s="33">
        <f t="shared" si="6"/>
        <v>6</v>
      </c>
      <c r="T382" s="275"/>
      <c r="U382" s="275"/>
      <c r="V382" s="275"/>
      <c r="W382" s="275"/>
      <c r="X382" s="275"/>
      <c r="Y382" s="275"/>
      <c r="Z382" s="276"/>
    </row>
    <row r="383" ht="24" spans="1:26">
      <c r="A383" s="33">
        <v>2016</v>
      </c>
      <c r="B383" s="33" t="s">
        <v>117</v>
      </c>
      <c r="C383" s="33" t="s">
        <v>118</v>
      </c>
      <c r="D383" s="33" t="s">
        <v>145</v>
      </c>
      <c r="E383" s="33" t="s">
        <v>146</v>
      </c>
      <c r="F383" s="33" t="s">
        <v>335</v>
      </c>
      <c r="G383" s="33" t="s">
        <v>1797</v>
      </c>
      <c r="H383" s="271" t="s">
        <v>1826</v>
      </c>
      <c r="I383" s="100"/>
      <c r="J383" s="100"/>
      <c r="K383" s="100">
        <v>6</v>
      </c>
      <c r="L383" s="254">
        <v>45505</v>
      </c>
      <c r="M383" s="254">
        <v>45535</v>
      </c>
      <c r="N383" s="33" t="s">
        <v>124</v>
      </c>
      <c r="O383" s="96" t="s">
        <v>125</v>
      </c>
      <c r="P383" s="29" t="s">
        <v>126</v>
      </c>
      <c r="Q383" s="29" t="s">
        <v>263</v>
      </c>
      <c r="R383" s="29" t="s">
        <v>79</v>
      </c>
      <c r="S383" s="33">
        <f t="shared" si="6"/>
        <v>6</v>
      </c>
      <c r="T383" s="275"/>
      <c r="U383" s="275"/>
      <c r="V383" s="275"/>
      <c r="W383" s="275"/>
      <c r="X383" s="275"/>
      <c r="Y383" s="275"/>
      <c r="Z383" s="276"/>
    </row>
    <row r="384" ht="24" spans="1:26">
      <c r="A384" s="33">
        <v>2017</v>
      </c>
      <c r="B384" s="33" t="s">
        <v>117</v>
      </c>
      <c r="C384" s="33" t="s">
        <v>118</v>
      </c>
      <c r="D384" s="33" t="s">
        <v>145</v>
      </c>
      <c r="E384" s="33" t="s">
        <v>146</v>
      </c>
      <c r="F384" s="33" t="s">
        <v>335</v>
      </c>
      <c r="G384" s="33" t="s">
        <v>1797</v>
      </c>
      <c r="H384" s="271" t="s">
        <v>1826</v>
      </c>
      <c r="I384" s="100"/>
      <c r="J384" s="100"/>
      <c r="K384" s="100">
        <v>6</v>
      </c>
      <c r="L384" s="254">
        <v>45536</v>
      </c>
      <c r="M384" s="254">
        <v>45565</v>
      </c>
      <c r="N384" s="33" t="s">
        <v>124</v>
      </c>
      <c r="O384" s="96" t="s">
        <v>125</v>
      </c>
      <c r="P384" s="29" t="s">
        <v>126</v>
      </c>
      <c r="Q384" s="29" t="s">
        <v>263</v>
      </c>
      <c r="R384" s="29" t="s">
        <v>79</v>
      </c>
      <c r="S384" s="33">
        <f t="shared" si="6"/>
        <v>6</v>
      </c>
      <c r="T384" s="275"/>
      <c r="U384" s="275"/>
      <c r="V384" s="275"/>
      <c r="W384" s="275"/>
      <c r="X384" s="275"/>
      <c r="Y384" s="275"/>
      <c r="Z384" s="276"/>
    </row>
    <row r="385" ht="24" spans="1:26">
      <c r="A385" s="33">
        <v>2018</v>
      </c>
      <c r="B385" s="33" t="s">
        <v>117</v>
      </c>
      <c r="C385" s="33" t="s">
        <v>118</v>
      </c>
      <c r="D385" s="33" t="s">
        <v>145</v>
      </c>
      <c r="E385" s="33" t="s">
        <v>146</v>
      </c>
      <c r="F385" s="33" t="s">
        <v>335</v>
      </c>
      <c r="G385" s="33" t="s">
        <v>1797</v>
      </c>
      <c r="H385" s="271" t="s">
        <v>1826</v>
      </c>
      <c r="I385" s="100"/>
      <c r="J385" s="100"/>
      <c r="K385" s="100">
        <v>6</v>
      </c>
      <c r="L385" s="254">
        <v>45566</v>
      </c>
      <c r="M385" s="254">
        <v>45596</v>
      </c>
      <c r="N385" s="33" t="s">
        <v>124</v>
      </c>
      <c r="O385" s="96" t="s">
        <v>125</v>
      </c>
      <c r="P385" s="29" t="s">
        <v>126</v>
      </c>
      <c r="Q385" s="29" t="s">
        <v>263</v>
      </c>
      <c r="R385" s="29" t="s">
        <v>79</v>
      </c>
      <c r="S385" s="33">
        <f t="shared" si="6"/>
        <v>6</v>
      </c>
      <c r="T385" s="275"/>
      <c r="U385" s="275"/>
      <c r="V385" s="275"/>
      <c r="W385" s="275"/>
      <c r="X385" s="275"/>
      <c r="Y385" s="275"/>
      <c r="Z385" s="276"/>
    </row>
    <row r="386" ht="24" spans="1:26">
      <c r="A386" s="33">
        <v>2019</v>
      </c>
      <c r="B386" s="33" t="s">
        <v>117</v>
      </c>
      <c r="C386" s="33" t="s">
        <v>118</v>
      </c>
      <c r="D386" s="33" t="s">
        <v>145</v>
      </c>
      <c r="E386" s="33" t="s">
        <v>146</v>
      </c>
      <c r="F386" s="33" t="s">
        <v>335</v>
      </c>
      <c r="G386" s="33" t="s">
        <v>1797</v>
      </c>
      <c r="H386" s="271" t="s">
        <v>1826</v>
      </c>
      <c r="I386" s="100"/>
      <c r="J386" s="100"/>
      <c r="K386" s="100">
        <v>6</v>
      </c>
      <c r="L386" s="254">
        <v>45597</v>
      </c>
      <c r="M386" s="254">
        <v>45626</v>
      </c>
      <c r="N386" s="33" t="s">
        <v>124</v>
      </c>
      <c r="O386" s="96" t="s">
        <v>125</v>
      </c>
      <c r="P386" s="29" t="s">
        <v>126</v>
      </c>
      <c r="Q386" s="29" t="s">
        <v>263</v>
      </c>
      <c r="R386" s="29" t="s">
        <v>79</v>
      </c>
      <c r="S386" s="33">
        <f t="shared" si="6"/>
        <v>6</v>
      </c>
      <c r="T386" s="275"/>
      <c r="U386" s="275"/>
      <c r="V386" s="275"/>
      <c r="W386" s="275"/>
      <c r="X386" s="275"/>
      <c r="Y386" s="275"/>
      <c r="Z386" s="276"/>
    </row>
    <row r="387" ht="24" spans="1:26">
      <c r="A387" s="33">
        <v>2020</v>
      </c>
      <c r="B387" s="33" t="s">
        <v>117</v>
      </c>
      <c r="C387" s="33" t="s">
        <v>118</v>
      </c>
      <c r="D387" s="33" t="s">
        <v>145</v>
      </c>
      <c r="E387" s="33" t="s">
        <v>146</v>
      </c>
      <c r="F387" s="33" t="s">
        <v>335</v>
      </c>
      <c r="G387" s="33" t="s">
        <v>1797</v>
      </c>
      <c r="H387" s="271" t="s">
        <v>1826</v>
      </c>
      <c r="I387" s="100"/>
      <c r="J387" s="100"/>
      <c r="K387" s="100">
        <v>6</v>
      </c>
      <c r="L387" s="254">
        <v>45627</v>
      </c>
      <c r="M387" s="254">
        <v>45657</v>
      </c>
      <c r="N387" s="33" t="s">
        <v>124</v>
      </c>
      <c r="O387" s="96" t="s">
        <v>125</v>
      </c>
      <c r="P387" s="29" t="s">
        <v>126</v>
      </c>
      <c r="Q387" s="29" t="s">
        <v>263</v>
      </c>
      <c r="R387" s="29" t="s">
        <v>79</v>
      </c>
      <c r="S387" s="33">
        <f t="shared" si="6"/>
        <v>6</v>
      </c>
      <c r="T387" s="275"/>
      <c r="U387" s="275"/>
      <c r="V387" s="275"/>
      <c r="W387" s="275"/>
      <c r="X387" s="275"/>
      <c r="Y387" s="275"/>
      <c r="Z387" s="276"/>
    </row>
    <row r="388" ht="24" spans="1:26">
      <c r="A388" s="33">
        <v>2023</v>
      </c>
      <c r="B388" s="33" t="s">
        <v>117</v>
      </c>
      <c r="C388" s="33" t="s">
        <v>118</v>
      </c>
      <c r="D388" s="33" t="s">
        <v>145</v>
      </c>
      <c r="E388" s="33" t="s">
        <v>146</v>
      </c>
      <c r="F388" s="33" t="s">
        <v>340</v>
      </c>
      <c r="G388" s="33" t="s">
        <v>1797</v>
      </c>
      <c r="H388" s="271" t="s">
        <v>1826</v>
      </c>
      <c r="I388" s="100"/>
      <c r="J388" s="100"/>
      <c r="K388" s="100">
        <v>6</v>
      </c>
      <c r="L388" s="254">
        <v>45292</v>
      </c>
      <c r="M388" s="254">
        <v>45322</v>
      </c>
      <c r="N388" s="33" t="s">
        <v>124</v>
      </c>
      <c r="O388" s="96" t="s">
        <v>125</v>
      </c>
      <c r="P388" s="29" t="s">
        <v>126</v>
      </c>
      <c r="Q388" s="29" t="s">
        <v>263</v>
      </c>
      <c r="R388" s="29" t="s">
        <v>79</v>
      </c>
      <c r="S388" s="33">
        <f t="shared" ref="S388:S447" si="7">SUM(I388:K388)</f>
        <v>6</v>
      </c>
      <c r="T388" s="275"/>
      <c r="U388" s="275"/>
      <c r="V388" s="275"/>
      <c r="W388" s="275"/>
      <c r="X388" s="275"/>
      <c r="Y388" s="275"/>
      <c r="Z388" s="276"/>
    </row>
    <row r="389" ht="24" spans="1:26">
      <c r="A389" s="33">
        <v>2024</v>
      </c>
      <c r="B389" s="33" t="s">
        <v>117</v>
      </c>
      <c r="C389" s="33" t="s">
        <v>118</v>
      </c>
      <c r="D389" s="33" t="s">
        <v>145</v>
      </c>
      <c r="E389" s="33" t="s">
        <v>146</v>
      </c>
      <c r="F389" s="33" t="s">
        <v>340</v>
      </c>
      <c r="G389" s="33" t="s">
        <v>1797</v>
      </c>
      <c r="H389" s="271" t="s">
        <v>1826</v>
      </c>
      <c r="I389" s="100"/>
      <c r="J389" s="100"/>
      <c r="K389" s="100">
        <v>6</v>
      </c>
      <c r="L389" s="254">
        <v>45323</v>
      </c>
      <c r="M389" s="254">
        <v>45351</v>
      </c>
      <c r="N389" s="33" t="s">
        <v>124</v>
      </c>
      <c r="O389" s="96" t="s">
        <v>125</v>
      </c>
      <c r="P389" s="29" t="s">
        <v>126</v>
      </c>
      <c r="Q389" s="29" t="s">
        <v>263</v>
      </c>
      <c r="R389" s="29" t="s">
        <v>79</v>
      </c>
      <c r="S389" s="33">
        <f t="shared" si="7"/>
        <v>6</v>
      </c>
      <c r="T389" s="275"/>
      <c r="U389" s="275"/>
      <c r="V389" s="275"/>
      <c r="W389" s="275"/>
      <c r="X389" s="275"/>
      <c r="Y389" s="275"/>
      <c r="Z389" s="276"/>
    </row>
    <row r="390" ht="24" spans="1:28">
      <c r="A390" s="33">
        <v>2025</v>
      </c>
      <c r="B390" s="33" t="s">
        <v>117</v>
      </c>
      <c r="C390" s="33" t="s">
        <v>118</v>
      </c>
      <c r="D390" s="33" t="s">
        <v>145</v>
      </c>
      <c r="E390" s="33" t="s">
        <v>146</v>
      </c>
      <c r="F390" s="33" t="s">
        <v>340</v>
      </c>
      <c r="G390" s="33" t="s">
        <v>1797</v>
      </c>
      <c r="H390" s="271" t="s">
        <v>1826</v>
      </c>
      <c r="I390" s="100"/>
      <c r="J390" s="100"/>
      <c r="K390" s="100">
        <v>6</v>
      </c>
      <c r="L390" s="254">
        <v>45352</v>
      </c>
      <c r="M390" s="254">
        <v>45382</v>
      </c>
      <c r="N390" s="33" t="s">
        <v>124</v>
      </c>
      <c r="O390" s="96" t="s">
        <v>125</v>
      </c>
      <c r="P390" s="29" t="s">
        <v>126</v>
      </c>
      <c r="Q390" s="29" t="s">
        <v>263</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340</v>
      </c>
      <c r="G391" s="33" t="s">
        <v>1797</v>
      </c>
      <c r="H391" s="271" t="s">
        <v>1826</v>
      </c>
      <c r="I391" s="100"/>
      <c r="J391" s="100"/>
      <c r="K391" s="100">
        <v>6</v>
      </c>
      <c r="L391" s="254">
        <v>45383</v>
      </c>
      <c r="M391" s="254">
        <v>45412</v>
      </c>
      <c r="N391" s="33" t="s">
        <v>124</v>
      </c>
      <c r="O391" s="96" t="s">
        <v>125</v>
      </c>
      <c r="P391" s="29" t="s">
        <v>126</v>
      </c>
      <c r="Q391" s="29" t="s">
        <v>263</v>
      </c>
      <c r="R391" s="29" t="s">
        <v>79</v>
      </c>
      <c r="S391" s="33">
        <f t="shared" si="7"/>
        <v>6</v>
      </c>
      <c r="T391" s="275"/>
      <c r="U391" s="275"/>
      <c r="V391" s="275"/>
      <c r="W391" s="275"/>
      <c r="X391" s="275"/>
      <c r="Y391" s="275"/>
      <c r="Z391" s="276"/>
    </row>
    <row r="392" ht="24" spans="1:26">
      <c r="A392" s="33">
        <v>2027</v>
      </c>
      <c r="B392" s="33" t="s">
        <v>117</v>
      </c>
      <c r="C392" s="33" t="s">
        <v>118</v>
      </c>
      <c r="D392" s="33" t="s">
        <v>145</v>
      </c>
      <c r="E392" s="33" t="s">
        <v>146</v>
      </c>
      <c r="F392" s="33" t="s">
        <v>340</v>
      </c>
      <c r="G392" s="33" t="s">
        <v>1797</v>
      </c>
      <c r="H392" s="271" t="s">
        <v>1826</v>
      </c>
      <c r="I392" s="100"/>
      <c r="J392" s="100"/>
      <c r="K392" s="100">
        <v>6</v>
      </c>
      <c r="L392" s="254">
        <v>45413</v>
      </c>
      <c r="M392" s="254">
        <v>45443</v>
      </c>
      <c r="N392" s="33" t="s">
        <v>124</v>
      </c>
      <c r="O392" s="96" t="s">
        <v>125</v>
      </c>
      <c r="P392" s="29" t="s">
        <v>126</v>
      </c>
      <c r="Q392" s="29" t="s">
        <v>263</v>
      </c>
      <c r="R392" s="29" t="s">
        <v>79</v>
      </c>
      <c r="S392" s="33">
        <f t="shared" si="7"/>
        <v>6</v>
      </c>
      <c r="T392" s="275"/>
      <c r="U392" s="275"/>
      <c r="V392" s="275"/>
      <c r="W392" s="275"/>
      <c r="X392" s="275"/>
      <c r="Y392" s="275"/>
      <c r="Z392" s="276"/>
    </row>
    <row r="393" ht="24" spans="1:26">
      <c r="A393" s="33">
        <v>2028</v>
      </c>
      <c r="B393" s="33" t="s">
        <v>117</v>
      </c>
      <c r="C393" s="33" t="s">
        <v>118</v>
      </c>
      <c r="D393" s="33" t="s">
        <v>145</v>
      </c>
      <c r="E393" s="33" t="s">
        <v>146</v>
      </c>
      <c r="F393" s="33" t="s">
        <v>340</v>
      </c>
      <c r="G393" s="33" t="s">
        <v>1797</v>
      </c>
      <c r="H393" s="271" t="s">
        <v>1826</v>
      </c>
      <c r="I393" s="100"/>
      <c r="J393" s="100"/>
      <c r="K393" s="100">
        <v>6</v>
      </c>
      <c r="L393" s="254">
        <v>45444</v>
      </c>
      <c r="M393" s="254">
        <v>45473</v>
      </c>
      <c r="N393" s="33" t="s">
        <v>124</v>
      </c>
      <c r="O393" s="96" t="s">
        <v>125</v>
      </c>
      <c r="P393" s="29" t="s">
        <v>126</v>
      </c>
      <c r="Q393" s="29" t="s">
        <v>263</v>
      </c>
      <c r="R393" s="29" t="s">
        <v>79</v>
      </c>
      <c r="S393" s="33">
        <f t="shared" si="7"/>
        <v>6</v>
      </c>
      <c r="T393" s="275"/>
      <c r="U393" s="275"/>
      <c r="V393" s="275"/>
      <c r="W393" s="275"/>
      <c r="X393" s="275"/>
      <c r="Y393" s="275"/>
      <c r="Z393" s="276"/>
    </row>
    <row r="394" ht="24" spans="1:26">
      <c r="A394" s="33">
        <v>2029</v>
      </c>
      <c r="B394" s="33" t="s">
        <v>117</v>
      </c>
      <c r="C394" s="33" t="s">
        <v>118</v>
      </c>
      <c r="D394" s="33" t="s">
        <v>145</v>
      </c>
      <c r="E394" s="33" t="s">
        <v>146</v>
      </c>
      <c r="F394" s="33" t="s">
        <v>340</v>
      </c>
      <c r="G394" s="33" t="s">
        <v>1797</v>
      </c>
      <c r="H394" s="271" t="s">
        <v>1826</v>
      </c>
      <c r="I394" s="100"/>
      <c r="J394" s="100"/>
      <c r="K394" s="100">
        <v>6</v>
      </c>
      <c r="L394" s="254">
        <v>45474</v>
      </c>
      <c r="M394" s="254">
        <v>45504</v>
      </c>
      <c r="N394" s="33" t="s">
        <v>124</v>
      </c>
      <c r="O394" s="96" t="s">
        <v>125</v>
      </c>
      <c r="P394" s="29" t="s">
        <v>126</v>
      </c>
      <c r="Q394" s="29" t="s">
        <v>263</v>
      </c>
      <c r="R394" s="29" t="s">
        <v>79</v>
      </c>
      <c r="S394" s="33">
        <f t="shared" si="7"/>
        <v>6</v>
      </c>
      <c r="T394" s="275"/>
      <c r="U394" s="275"/>
      <c r="V394" s="275"/>
      <c r="W394" s="275"/>
      <c r="X394" s="275"/>
      <c r="Y394" s="275"/>
      <c r="Z394" s="276"/>
    </row>
    <row r="395" ht="24" spans="1:26">
      <c r="A395" s="33">
        <v>2030</v>
      </c>
      <c r="B395" s="33" t="s">
        <v>117</v>
      </c>
      <c r="C395" s="33" t="s">
        <v>118</v>
      </c>
      <c r="D395" s="33" t="s">
        <v>145</v>
      </c>
      <c r="E395" s="33" t="s">
        <v>146</v>
      </c>
      <c r="F395" s="33" t="s">
        <v>340</v>
      </c>
      <c r="G395" s="33" t="s">
        <v>1797</v>
      </c>
      <c r="H395" s="271" t="s">
        <v>1826</v>
      </c>
      <c r="I395" s="100"/>
      <c r="J395" s="100"/>
      <c r="K395" s="100">
        <v>6</v>
      </c>
      <c r="L395" s="254">
        <v>45505</v>
      </c>
      <c r="M395" s="254">
        <v>45535</v>
      </c>
      <c r="N395" s="33" t="s">
        <v>124</v>
      </c>
      <c r="O395" s="96" t="s">
        <v>125</v>
      </c>
      <c r="P395" s="29" t="s">
        <v>126</v>
      </c>
      <c r="Q395" s="29" t="s">
        <v>263</v>
      </c>
      <c r="R395" s="29" t="s">
        <v>79</v>
      </c>
      <c r="S395" s="33">
        <f t="shared" si="7"/>
        <v>6</v>
      </c>
      <c r="T395" s="275"/>
      <c r="U395" s="275"/>
      <c r="V395" s="275"/>
      <c r="W395" s="275"/>
      <c r="X395" s="275"/>
      <c r="Y395" s="275"/>
      <c r="Z395" s="276"/>
    </row>
    <row r="396" ht="24" spans="1:26">
      <c r="A396" s="33">
        <v>2031</v>
      </c>
      <c r="B396" s="33" t="s">
        <v>117</v>
      </c>
      <c r="C396" s="33" t="s">
        <v>118</v>
      </c>
      <c r="D396" s="33" t="s">
        <v>145</v>
      </c>
      <c r="E396" s="33" t="s">
        <v>146</v>
      </c>
      <c r="F396" s="33" t="s">
        <v>340</v>
      </c>
      <c r="G396" s="33" t="s">
        <v>1797</v>
      </c>
      <c r="H396" s="271" t="s">
        <v>1826</v>
      </c>
      <c r="I396" s="100"/>
      <c r="J396" s="100"/>
      <c r="K396" s="100">
        <v>6</v>
      </c>
      <c r="L396" s="254">
        <v>45536</v>
      </c>
      <c r="M396" s="254">
        <v>45565</v>
      </c>
      <c r="N396" s="33" t="s">
        <v>124</v>
      </c>
      <c r="O396" s="96" t="s">
        <v>125</v>
      </c>
      <c r="P396" s="29" t="s">
        <v>126</v>
      </c>
      <c r="Q396" s="29" t="s">
        <v>263</v>
      </c>
      <c r="R396" s="29" t="s">
        <v>79</v>
      </c>
      <c r="S396" s="33">
        <f t="shared" si="7"/>
        <v>6</v>
      </c>
      <c r="T396" s="275"/>
      <c r="U396" s="275"/>
      <c r="V396" s="275"/>
      <c r="W396" s="275"/>
      <c r="X396" s="275"/>
      <c r="Y396" s="275"/>
      <c r="Z396" s="276"/>
    </row>
    <row r="397" ht="24" spans="1:26">
      <c r="A397" s="33">
        <v>2032</v>
      </c>
      <c r="B397" s="33" t="s">
        <v>117</v>
      </c>
      <c r="C397" s="33" t="s">
        <v>118</v>
      </c>
      <c r="D397" s="33" t="s">
        <v>145</v>
      </c>
      <c r="E397" s="33" t="s">
        <v>146</v>
      </c>
      <c r="F397" s="33" t="s">
        <v>340</v>
      </c>
      <c r="G397" s="33" t="s">
        <v>1797</v>
      </c>
      <c r="H397" s="271" t="s">
        <v>1826</v>
      </c>
      <c r="I397" s="100"/>
      <c r="J397" s="100"/>
      <c r="K397" s="100">
        <v>6</v>
      </c>
      <c r="L397" s="254">
        <v>45566</v>
      </c>
      <c r="M397" s="254">
        <v>45596</v>
      </c>
      <c r="N397" s="33" t="s">
        <v>124</v>
      </c>
      <c r="O397" s="96" t="s">
        <v>125</v>
      </c>
      <c r="P397" s="29" t="s">
        <v>126</v>
      </c>
      <c r="Q397" s="29" t="s">
        <v>263</v>
      </c>
      <c r="R397" s="29" t="s">
        <v>79</v>
      </c>
      <c r="S397" s="33">
        <f t="shared" si="7"/>
        <v>6</v>
      </c>
      <c r="T397" s="275"/>
      <c r="U397" s="275"/>
      <c r="V397" s="275"/>
      <c r="W397" s="275"/>
      <c r="X397" s="275"/>
      <c r="Y397" s="275"/>
      <c r="Z397" s="276"/>
    </row>
    <row r="398" ht="24" spans="1:26">
      <c r="A398" s="33">
        <v>2033</v>
      </c>
      <c r="B398" s="33" t="s">
        <v>117</v>
      </c>
      <c r="C398" s="33" t="s">
        <v>118</v>
      </c>
      <c r="D398" s="33" t="s">
        <v>145</v>
      </c>
      <c r="E398" s="33" t="s">
        <v>146</v>
      </c>
      <c r="F398" s="33" t="s">
        <v>340</v>
      </c>
      <c r="G398" s="33" t="s">
        <v>1797</v>
      </c>
      <c r="H398" s="271" t="s">
        <v>1826</v>
      </c>
      <c r="I398" s="100"/>
      <c r="J398" s="100"/>
      <c r="K398" s="100">
        <v>6</v>
      </c>
      <c r="L398" s="254">
        <v>45597</v>
      </c>
      <c r="M398" s="254">
        <v>45626</v>
      </c>
      <c r="N398" s="33" t="s">
        <v>124</v>
      </c>
      <c r="O398" s="96" t="s">
        <v>125</v>
      </c>
      <c r="P398" s="29" t="s">
        <v>126</v>
      </c>
      <c r="Q398" s="29" t="s">
        <v>263</v>
      </c>
      <c r="R398" s="29" t="s">
        <v>79</v>
      </c>
      <c r="S398" s="33">
        <f t="shared" si="7"/>
        <v>6</v>
      </c>
      <c r="T398" s="275"/>
      <c r="U398" s="275"/>
      <c r="V398" s="275"/>
      <c r="W398" s="275"/>
      <c r="X398" s="275"/>
      <c r="Y398" s="275"/>
      <c r="Z398" s="276"/>
    </row>
    <row r="399" ht="24" spans="1:26">
      <c r="A399" s="33">
        <v>2034</v>
      </c>
      <c r="B399" s="33" t="s">
        <v>117</v>
      </c>
      <c r="C399" s="33" t="s">
        <v>118</v>
      </c>
      <c r="D399" s="33" t="s">
        <v>145</v>
      </c>
      <c r="E399" s="33" t="s">
        <v>146</v>
      </c>
      <c r="F399" s="33" t="s">
        <v>340</v>
      </c>
      <c r="G399" s="33" t="s">
        <v>1797</v>
      </c>
      <c r="H399" s="271" t="s">
        <v>1826</v>
      </c>
      <c r="I399" s="100"/>
      <c r="J399" s="100"/>
      <c r="K399" s="100">
        <v>6</v>
      </c>
      <c r="L399" s="254">
        <v>45627</v>
      </c>
      <c r="M399" s="254">
        <v>45657</v>
      </c>
      <c r="N399" s="33" t="s">
        <v>124</v>
      </c>
      <c r="O399" s="96" t="s">
        <v>125</v>
      </c>
      <c r="P399" s="29" t="s">
        <v>126</v>
      </c>
      <c r="Q399" s="29" t="s">
        <v>263</v>
      </c>
      <c r="R399" s="29" t="s">
        <v>79</v>
      </c>
      <c r="S399" s="33">
        <f t="shared" si="7"/>
        <v>6</v>
      </c>
      <c r="T399" s="275"/>
      <c r="U399" s="275"/>
      <c r="V399" s="275"/>
      <c r="W399" s="275"/>
      <c r="X399" s="275"/>
      <c r="Y399" s="275"/>
      <c r="Z399" s="276"/>
    </row>
    <row r="400" ht="24" spans="1:26">
      <c r="A400" s="33">
        <v>2037</v>
      </c>
      <c r="B400" s="33" t="s">
        <v>117</v>
      </c>
      <c r="C400" s="33" t="s">
        <v>118</v>
      </c>
      <c r="D400" s="33" t="s">
        <v>145</v>
      </c>
      <c r="E400" s="33" t="s">
        <v>250</v>
      </c>
      <c r="F400" s="33" t="s">
        <v>341</v>
      </c>
      <c r="G400" s="33" t="s">
        <v>1797</v>
      </c>
      <c r="H400" s="271" t="s">
        <v>1827</v>
      </c>
      <c r="I400" s="100"/>
      <c r="J400" s="100"/>
      <c r="K400" s="100">
        <v>2</v>
      </c>
      <c r="L400" s="254">
        <v>45292</v>
      </c>
      <c r="M400" s="254">
        <v>45322</v>
      </c>
      <c r="N400" s="33" t="s">
        <v>124</v>
      </c>
      <c r="O400" s="96" t="s">
        <v>125</v>
      </c>
      <c r="P400" s="29" t="s">
        <v>126</v>
      </c>
      <c r="Q400" s="29" t="s">
        <v>274</v>
      </c>
      <c r="R400" s="29" t="s">
        <v>79</v>
      </c>
      <c r="S400" s="33">
        <f t="shared" si="7"/>
        <v>2</v>
      </c>
      <c r="T400" s="275"/>
      <c r="U400" s="275"/>
      <c r="V400" s="275"/>
      <c r="W400" s="275"/>
      <c r="X400" s="275"/>
      <c r="Y400" s="275"/>
      <c r="Z400" s="276"/>
    </row>
    <row r="401" ht="24" spans="1:26">
      <c r="A401" s="33">
        <v>2038</v>
      </c>
      <c r="B401" s="33" t="s">
        <v>117</v>
      </c>
      <c r="C401" s="33" t="s">
        <v>118</v>
      </c>
      <c r="D401" s="33" t="s">
        <v>145</v>
      </c>
      <c r="E401" s="33" t="s">
        <v>250</v>
      </c>
      <c r="F401" s="33" t="s">
        <v>341</v>
      </c>
      <c r="G401" s="33" t="s">
        <v>1797</v>
      </c>
      <c r="H401" s="271" t="s">
        <v>1827</v>
      </c>
      <c r="I401" s="100"/>
      <c r="J401" s="100"/>
      <c r="K401" s="100">
        <v>2</v>
      </c>
      <c r="L401" s="254">
        <v>45323</v>
      </c>
      <c r="M401" s="254">
        <v>45351</v>
      </c>
      <c r="N401" s="33" t="s">
        <v>124</v>
      </c>
      <c r="O401" s="96" t="s">
        <v>125</v>
      </c>
      <c r="P401" s="29" t="s">
        <v>126</v>
      </c>
      <c r="Q401" s="29" t="s">
        <v>274</v>
      </c>
      <c r="R401" s="29" t="s">
        <v>79</v>
      </c>
      <c r="S401" s="33">
        <f t="shared" si="7"/>
        <v>2</v>
      </c>
      <c r="T401" s="275"/>
      <c r="U401" s="275"/>
      <c r="V401" s="275"/>
      <c r="W401" s="275"/>
      <c r="X401" s="275"/>
      <c r="Y401" s="275"/>
      <c r="Z401" s="276"/>
    </row>
    <row r="402" ht="24" spans="1:28">
      <c r="A402" s="33">
        <v>2039</v>
      </c>
      <c r="B402" s="33" t="s">
        <v>117</v>
      </c>
      <c r="C402" s="33" t="s">
        <v>118</v>
      </c>
      <c r="D402" s="33" t="s">
        <v>145</v>
      </c>
      <c r="E402" s="33" t="s">
        <v>250</v>
      </c>
      <c r="F402" s="33" t="s">
        <v>341</v>
      </c>
      <c r="G402" s="33" t="s">
        <v>1797</v>
      </c>
      <c r="H402" s="271" t="s">
        <v>1827</v>
      </c>
      <c r="I402" s="100"/>
      <c r="J402" s="100"/>
      <c r="K402" s="100">
        <v>2</v>
      </c>
      <c r="L402" s="254">
        <v>45352</v>
      </c>
      <c r="M402" s="254">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250</v>
      </c>
      <c r="F403" s="33" t="s">
        <v>341</v>
      </c>
      <c r="G403" s="33" t="s">
        <v>1797</v>
      </c>
      <c r="H403" s="271" t="s">
        <v>1827</v>
      </c>
      <c r="I403" s="100"/>
      <c r="J403" s="100"/>
      <c r="K403" s="100">
        <v>2</v>
      </c>
      <c r="L403" s="254">
        <v>45383</v>
      </c>
      <c r="M403" s="254">
        <v>45412</v>
      </c>
      <c r="N403" s="33" t="s">
        <v>124</v>
      </c>
      <c r="O403" s="96" t="s">
        <v>125</v>
      </c>
      <c r="P403" s="29" t="s">
        <v>126</v>
      </c>
      <c r="Q403" s="29" t="s">
        <v>274</v>
      </c>
      <c r="R403" s="29" t="s">
        <v>79</v>
      </c>
      <c r="S403" s="33">
        <f t="shared" si="7"/>
        <v>2</v>
      </c>
      <c r="T403" s="275"/>
      <c r="U403" s="275"/>
      <c r="V403" s="275"/>
      <c r="W403" s="275"/>
      <c r="X403" s="275"/>
      <c r="Y403" s="275"/>
      <c r="Z403" s="276"/>
    </row>
    <row r="404" ht="24" spans="1:26">
      <c r="A404" s="33">
        <v>2041</v>
      </c>
      <c r="B404" s="33" t="s">
        <v>117</v>
      </c>
      <c r="C404" s="33" t="s">
        <v>118</v>
      </c>
      <c r="D404" s="33" t="s">
        <v>145</v>
      </c>
      <c r="E404" s="33" t="s">
        <v>250</v>
      </c>
      <c r="F404" s="33" t="s">
        <v>341</v>
      </c>
      <c r="G404" s="33" t="s">
        <v>1797</v>
      </c>
      <c r="H404" s="271" t="s">
        <v>1827</v>
      </c>
      <c r="I404" s="100"/>
      <c r="J404" s="100"/>
      <c r="K404" s="100">
        <v>2</v>
      </c>
      <c r="L404" s="254">
        <v>45413</v>
      </c>
      <c r="M404" s="254">
        <v>45443</v>
      </c>
      <c r="N404" s="33" t="s">
        <v>124</v>
      </c>
      <c r="O404" s="96" t="s">
        <v>125</v>
      </c>
      <c r="P404" s="29" t="s">
        <v>126</v>
      </c>
      <c r="Q404" s="29" t="s">
        <v>274</v>
      </c>
      <c r="R404" s="29" t="s">
        <v>79</v>
      </c>
      <c r="S404" s="33">
        <f t="shared" si="7"/>
        <v>2</v>
      </c>
      <c r="T404" s="275"/>
      <c r="U404" s="275"/>
      <c r="V404" s="275"/>
      <c r="W404" s="275"/>
      <c r="X404" s="275"/>
      <c r="Y404" s="275"/>
      <c r="Z404" s="276"/>
    </row>
    <row r="405" ht="24" spans="1:26">
      <c r="A405" s="33">
        <v>2042</v>
      </c>
      <c r="B405" s="33" t="s">
        <v>117</v>
      </c>
      <c r="C405" s="33" t="s">
        <v>118</v>
      </c>
      <c r="D405" s="33" t="s">
        <v>145</v>
      </c>
      <c r="E405" s="33" t="s">
        <v>250</v>
      </c>
      <c r="F405" s="33" t="s">
        <v>341</v>
      </c>
      <c r="G405" s="33" t="s">
        <v>1797</v>
      </c>
      <c r="H405" s="271" t="s">
        <v>1827</v>
      </c>
      <c r="I405" s="100"/>
      <c r="J405" s="100"/>
      <c r="K405" s="100">
        <v>2</v>
      </c>
      <c r="L405" s="254">
        <v>45444</v>
      </c>
      <c r="M405" s="254">
        <v>45473</v>
      </c>
      <c r="N405" s="33" t="s">
        <v>124</v>
      </c>
      <c r="O405" s="96" t="s">
        <v>125</v>
      </c>
      <c r="P405" s="29" t="s">
        <v>126</v>
      </c>
      <c r="Q405" s="29" t="s">
        <v>274</v>
      </c>
      <c r="R405" s="29" t="s">
        <v>79</v>
      </c>
      <c r="S405" s="33">
        <f t="shared" si="7"/>
        <v>2</v>
      </c>
      <c r="T405" s="275"/>
      <c r="U405" s="275"/>
      <c r="V405" s="275"/>
      <c r="W405" s="275"/>
      <c r="X405" s="275"/>
      <c r="Y405" s="275"/>
      <c r="Z405" s="276"/>
    </row>
    <row r="406" ht="24" spans="1:26">
      <c r="A406" s="33">
        <v>2043</v>
      </c>
      <c r="B406" s="33" t="s">
        <v>117</v>
      </c>
      <c r="C406" s="33" t="s">
        <v>118</v>
      </c>
      <c r="D406" s="33" t="s">
        <v>145</v>
      </c>
      <c r="E406" s="33" t="s">
        <v>250</v>
      </c>
      <c r="F406" s="33" t="s">
        <v>341</v>
      </c>
      <c r="G406" s="33" t="s">
        <v>1797</v>
      </c>
      <c r="H406" s="271" t="s">
        <v>1827</v>
      </c>
      <c r="I406" s="100"/>
      <c r="J406" s="100"/>
      <c r="K406" s="100">
        <v>2</v>
      </c>
      <c r="L406" s="254">
        <v>45474</v>
      </c>
      <c r="M406" s="254">
        <v>45504</v>
      </c>
      <c r="N406" s="33" t="s">
        <v>124</v>
      </c>
      <c r="O406" s="96" t="s">
        <v>125</v>
      </c>
      <c r="P406" s="29" t="s">
        <v>126</v>
      </c>
      <c r="Q406" s="29" t="s">
        <v>274</v>
      </c>
      <c r="R406" s="29" t="s">
        <v>79</v>
      </c>
      <c r="S406" s="33">
        <f t="shared" si="7"/>
        <v>2</v>
      </c>
      <c r="T406" s="275"/>
      <c r="U406" s="275"/>
      <c r="V406" s="275"/>
      <c r="W406" s="275"/>
      <c r="X406" s="275"/>
      <c r="Y406" s="275"/>
      <c r="Z406" s="276"/>
    </row>
    <row r="407" ht="24" spans="1:26">
      <c r="A407" s="33">
        <v>2044</v>
      </c>
      <c r="B407" s="33" t="s">
        <v>117</v>
      </c>
      <c r="C407" s="33" t="s">
        <v>118</v>
      </c>
      <c r="D407" s="33" t="s">
        <v>145</v>
      </c>
      <c r="E407" s="33" t="s">
        <v>250</v>
      </c>
      <c r="F407" s="33" t="s">
        <v>341</v>
      </c>
      <c r="G407" s="33" t="s">
        <v>1797</v>
      </c>
      <c r="H407" s="271" t="s">
        <v>1827</v>
      </c>
      <c r="I407" s="100"/>
      <c r="J407" s="100"/>
      <c r="K407" s="100">
        <v>2</v>
      </c>
      <c r="L407" s="254">
        <v>45505</v>
      </c>
      <c r="M407" s="254">
        <v>45535</v>
      </c>
      <c r="N407" s="33" t="s">
        <v>124</v>
      </c>
      <c r="O407" s="96" t="s">
        <v>125</v>
      </c>
      <c r="P407" s="29" t="s">
        <v>126</v>
      </c>
      <c r="Q407" s="29" t="s">
        <v>274</v>
      </c>
      <c r="R407" s="29" t="s">
        <v>79</v>
      </c>
      <c r="S407" s="33">
        <f t="shared" si="7"/>
        <v>2</v>
      </c>
      <c r="T407" s="275"/>
      <c r="U407" s="275"/>
      <c r="V407" s="275"/>
      <c r="W407" s="275"/>
      <c r="X407" s="275"/>
      <c r="Y407" s="275"/>
      <c r="Z407" s="276"/>
    </row>
    <row r="408" ht="24" spans="1:26">
      <c r="A408" s="33">
        <v>2045</v>
      </c>
      <c r="B408" s="33" t="s">
        <v>117</v>
      </c>
      <c r="C408" s="33" t="s">
        <v>118</v>
      </c>
      <c r="D408" s="33" t="s">
        <v>145</v>
      </c>
      <c r="E408" s="33" t="s">
        <v>250</v>
      </c>
      <c r="F408" s="33" t="s">
        <v>341</v>
      </c>
      <c r="G408" s="33" t="s">
        <v>1797</v>
      </c>
      <c r="H408" s="271" t="s">
        <v>1827</v>
      </c>
      <c r="I408" s="100"/>
      <c r="J408" s="100"/>
      <c r="K408" s="100">
        <v>2</v>
      </c>
      <c r="L408" s="254">
        <v>45536</v>
      </c>
      <c r="M408" s="254">
        <v>45565</v>
      </c>
      <c r="N408" s="33" t="s">
        <v>124</v>
      </c>
      <c r="O408" s="96" t="s">
        <v>125</v>
      </c>
      <c r="P408" s="29" t="s">
        <v>126</v>
      </c>
      <c r="Q408" s="29" t="s">
        <v>274</v>
      </c>
      <c r="R408" s="29" t="s">
        <v>79</v>
      </c>
      <c r="S408" s="33">
        <f t="shared" si="7"/>
        <v>2</v>
      </c>
      <c r="T408" s="275"/>
      <c r="U408" s="275"/>
      <c r="V408" s="275"/>
      <c r="W408" s="275"/>
      <c r="X408" s="275"/>
      <c r="Y408" s="275"/>
      <c r="Z408" s="276"/>
    </row>
    <row r="409" ht="24" spans="1:26">
      <c r="A409" s="33">
        <v>2046</v>
      </c>
      <c r="B409" s="33" t="s">
        <v>117</v>
      </c>
      <c r="C409" s="33" t="s">
        <v>118</v>
      </c>
      <c r="D409" s="33" t="s">
        <v>145</v>
      </c>
      <c r="E409" s="33" t="s">
        <v>250</v>
      </c>
      <c r="F409" s="33" t="s">
        <v>341</v>
      </c>
      <c r="G409" s="33" t="s">
        <v>1797</v>
      </c>
      <c r="H409" s="271" t="s">
        <v>1827</v>
      </c>
      <c r="I409" s="100"/>
      <c r="J409" s="100"/>
      <c r="K409" s="100">
        <v>2</v>
      </c>
      <c r="L409" s="254">
        <v>45566</v>
      </c>
      <c r="M409" s="254">
        <v>45596</v>
      </c>
      <c r="N409" s="33" t="s">
        <v>124</v>
      </c>
      <c r="O409" s="96" t="s">
        <v>125</v>
      </c>
      <c r="P409" s="29" t="s">
        <v>126</v>
      </c>
      <c r="Q409" s="29" t="s">
        <v>274</v>
      </c>
      <c r="R409" s="29" t="s">
        <v>79</v>
      </c>
      <c r="S409" s="33">
        <f t="shared" si="7"/>
        <v>2</v>
      </c>
      <c r="T409" s="275"/>
      <c r="U409" s="275"/>
      <c r="V409" s="275"/>
      <c r="W409" s="275"/>
      <c r="X409" s="275"/>
      <c r="Y409" s="275"/>
      <c r="Z409" s="276"/>
    </row>
    <row r="410" ht="24" spans="1:26">
      <c r="A410" s="33">
        <v>2047</v>
      </c>
      <c r="B410" s="33" t="s">
        <v>117</v>
      </c>
      <c r="C410" s="33" t="s">
        <v>118</v>
      </c>
      <c r="D410" s="33" t="s">
        <v>145</v>
      </c>
      <c r="E410" s="33" t="s">
        <v>250</v>
      </c>
      <c r="F410" s="33" t="s">
        <v>341</v>
      </c>
      <c r="G410" s="33" t="s">
        <v>1797</v>
      </c>
      <c r="H410" s="271" t="s">
        <v>1827</v>
      </c>
      <c r="I410" s="100"/>
      <c r="J410" s="100"/>
      <c r="K410" s="100">
        <v>2</v>
      </c>
      <c r="L410" s="254">
        <v>45597</v>
      </c>
      <c r="M410" s="254">
        <v>45626</v>
      </c>
      <c r="N410" s="33" t="s">
        <v>124</v>
      </c>
      <c r="O410" s="96" t="s">
        <v>125</v>
      </c>
      <c r="P410" s="29" t="s">
        <v>126</v>
      </c>
      <c r="Q410" s="29" t="s">
        <v>274</v>
      </c>
      <c r="R410" s="29" t="s">
        <v>79</v>
      </c>
      <c r="S410" s="33">
        <f t="shared" si="7"/>
        <v>2</v>
      </c>
      <c r="T410" s="275"/>
      <c r="U410" s="275"/>
      <c r="V410" s="275"/>
      <c r="W410" s="275"/>
      <c r="X410" s="275"/>
      <c r="Y410" s="275"/>
      <c r="Z410" s="276"/>
    </row>
    <row r="411" ht="24" spans="1:26">
      <c r="A411" s="33">
        <v>2048</v>
      </c>
      <c r="B411" s="33" t="s">
        <v>117</v>
      </c>
      <c r="C411" s="33" t="s">
        <v>118</v>
      </c>
      <c r="D411" s="33" t="s">
        <v>145</v>
      </c>
      <c r="E411" s="33" t="s">
        <v>250</v>
      </c>
      <c r="F411" s="33" t="s">
        <v>341</v>
      </c>
      <c r="G411" s="33" t="s">
        <v>1797</v>
      </c>
      <c r="H411" s="271" t="s">
        <v>1827</v>
      </c>
      <c r="I411" s="100"/>
      <c r="J411" s="100"/>
      <c r="K411" s="100">
        <v>2</v>
      </c>
      <c r="L411" s="254">
        <v>45627</v>
      </c>
      <c r="M411" s="254">
        <v>45657</v>
      </c>
      <c r="N411" s="33" t="s">
        <v>124</v>
      </c>
      <c r="O411" s="96" t="s">
        <v>125</v>
      </c>
      <c r="P411" s="29" t="s">
        <v>126</v>
      </c>
      <c r="Q411" s="29" t="s">
        <v>274</v>
      </c>
      <c r="R411" s="29" t="s">
        <v>79</v>
      </c>
      <c r="S411" s="33">
        <f t="shared" si="7"/>
        <v>2</v>
      </c>
      <c r="T411" s="275"/>
      <c r="U411" s="275"/>
      <c r="V411" s="275"/>
      <c r="W411" s="275"/>
      <c r="X411" s="275"/>
      <c r="Y411" s="275"/>
      <c r="Z411" s="276"/>
    </row>
    <row r="412" ht="24" spans="1:28">
      <c r="A412" s="33">
        <v>2049</v>
      </c>
      <c r="B412" s="33" t="s">
        <v>117</v>
      </c>
      <c r="C412" s="33" t="s">
        <v>118</v>
      </c>
      <c r="D412" s="33" t="s">
        <v>145</v>
      </c>
      <c r="E412" s="33" t="s">
        <v>250</v>
      </c>
      <c r="F412" s="33" t="s">
        <v>341</v>
      </c>
      <c r="G412" s="33" t="s">
        <v>1797</v>
      </c>
      <c r="H412" s="271" t="s">
        <v>1828</v>
      </c>
      <c r="I412" s="100"/>
      <c r="J412" s="100"/>
      <c r="K412" s="100">
        <v>2</v>
      </c>
      <c r="L412" s="254">
        <v>45352</v>
      </c>
      <c r="M412" s="254">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250</v>
      </c>
      <c r="F413" s="33" t="s">
        <v>341</v>
      </c>
      <c r="G413" s="33" t="s">
        <v>1797</v>
      </c>
      <c r="H413" s="271" t="s">
        <v>1828</v>
      </c>
      <c r="I413" s="100"/>
      <c r="J413" s="100"/>
      <c r="K413" s="100">
        <v>2</v>
      </c>
      <c r="L413" s="254">
        <v>45444</v>
      </c>
      <c r="M413" s="254">
        <v>45473</v>
      </c>
      <c r="N413" s="33" t="s">
        <v>124</v>
      </c>
      <c r="O413" s="96" t="s">
        <v>125</v>
      </c>
      <c r="P413" s="29" t="s">
        <v>126</v>
      </c>
      <c r="Q413" s="29" t="s">
        <v>274</v>
      </c>
      <c r="R413" s="29" t="s">
        <v>79</v>
      </c>
      <c r="S413" s="33">
        <f t="shared" si="7"/>
        <v>2</v>
      </c>
      <c r="T413" s="275"/>
      <c r="U413" s="275"/>
      <c r="V413" s="275"/>
      <c r="W413" s="275"/>
      <c r="X413" s="275"/>
      <c r="Y413" s="275"/>
      <c r="Z413" s="276"/>
    </row>
    <row r="414" ht="24" spans="1:28">
      <c r="A414" s="33">
        <v>2051</v>
      </c>
      <c r="B414" s="33" t="s">
        <v>117</v>
      </c>
      <c r="C414" s="33" t="s">
        <v>118</v>
      </c>
      <c r="D414" s="33" t="s">
        <v>145</v>
      </c>
      <c r="E414" s="33" t="s">
        <v>250</v>
      </c>
      <c r="F414" s="33" t="s">
        <v>341</v>
      </c>
      <c r="G414" s="33" t="s">
        <v>1797</v>
      </c>
      <c r="H414" s="271" t="s">
        <v>1828</v>
      </c>
      <c r="I414" s="100"/>
      <c r="J414" s="100"/>
      <c r="K414" s="100">
        <v>2</v>
      </c>
      <c r="L414" s="254">
        <v>45536</v>
      </c>
      <c r="M414" s="254">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250</v>
      </c>
      <c r="F415" s="33" t="s">
        <v>341</v>
      </c>
      <c r="G415" s="33" t="s">
        <v>1797</v>
      </c>
      <c r="H415" s="271" t="s">
        <v>1828</v>
      </c>
      <c r="I415" s="100"/>
      <c r="J415" s="100"/>
      <c r="K415" s="100">
        <v>2</v>
      </c>
      <c r="L415" s="254">
        <v>45627</v>
      </c>
      <c r="M415" s="254">
        <v>45656</v>
      </c>
      <c r="N415" s="33" t="s">
        <v>124</v>
      </c>
      <c r="O415" s="96" t="s">
        <v>125</v>
      </c>
      <c r="P415" s="29" t="s">
        <v>126</v>
      </c>
      <c r="Q415" s="29" t="s">
        <v>274</v>
      </c>
      <c r="R415" s="29" t="s">
        <v>79</v>
      </c>
      <c r="S415" s="33">
        <f t="shared" si="7"/>
        <v>2</v>
      </c>
      <c r="T415" s="275"/>
      <c r="U415" s="275"/>
      <c r="V415" s="275"/>
      <c r="W415" s="275"/>
      <c r="X415" s="275"/>
      <c r="Y415" s="275"/>
      <c r="Z415" s="276"/>
    </row>
    <row r="416" ht="24" spans="1:26">
      <c r="A416" s="33">
        <v>2055</v>
      </c>
      <c r="B416" s="33" t="s">
        <v>117</v>
      </c>
      <c r="C416" s="33" t="s">
        <v>118</v>
      </c>
      <c r="D416" s="33" t="s">
        <v>145</v>
      </c>
      <c r="E416" s="33" t="s">
        <v>146</v>
      </c>
      <c r="F416" s="33" t="s">
        <v>350</v>
      </c>
      <c r="G416" s="33" t="s">
        <v>1797</v>
      </c>
      <c r="H416" s="271" t="s">
        <v>1820</v>
      </c>
      <c r="I416" s="100"/>
      <c r="J416" s="100"/>
      <c r="K416" s="100">
        <v>2</v>
      </c>
      <c r="L416" s="254">
        <v>45292</v>
      </c>
      <c r="M416" s="254">
        <v>45322</v>
      </c>
      <c r="N416" s="33" t="s">
        <v>124</v>
      </c>
      <c r="O416" s="96" t="s">
        <v>125</v>
      </c>
      <c r="P416" s="29" t="s">
        <v>126</v>
      </c>
      <c r="Q416" s="29" t="s">
        <v>351</v>
      </c>
      <c r="R416" s="29" t="s">
        <v>79</v>
      </c>
      <c r="S416" s="33">
        <f t="shared" si="7"/>
        <v>2</v>
      </c>
      <c r="T416" s="275"/>
      <c r="U416" s="275"/>
      <c r="V416" s="275"/>
      <c r="W416" s="275"/>
      <c r="X416" s="275"/>
      <c r="Y416" s="275"/>
      <c r="Z416" s="276"/>
    </row>
    <row r="417" ht="24" spans="1:26">
      <c r="A417" s="33">
        <v>2056</v>
      </c>
      <c r="B417" s="33" t="s">
        <v>117</v>
      </c>
      <c r="C417" s="33" t="s">
        <v>118</v>
      </c>
      <c r="D417" s="33" t="s">
        <v>145</v>
      </c>
      <c r="E417" s="33" t="s">
        <v>146</v>
      </c>
      <c r="F417" s="33" t="s">
        <v>350</v>
      </c>
      <c r="G417" s="33" t="s">
        <v>1797</v>
      </c>
      <c r="H417" s="271" t="s">
        <v>1820</v>
      </c>
      <c r="I417" s="100"/>
      <c r="J417" s="100"/>
      <c r="K417" s="100">
        <v>2</v>
      </c>
      <c r="L417" s="254">
        <v>45323</v>
      </c>
      <c r="M417" s="254">
        <v>45351</v>
      </c>
      <c r="N417" s="33" t="s">
        <v>124</v>
      </c>
      <c r="O417" s="96" t="s">
        <v>125</v>
      </c>
      <c r="P417" s="29" t="s">
        <v>126</v>
      </c>
      <c r="Q417" s="29" t="s">
        <v>351</v>
      </c>
      <c r="R417" s="29" t="s">
        <v>79</v>
      </c>
      <c r="S417" s="33">
        <f t="shared" si="7"/>
        <v>2</v>
      </c>
      <c r="T417" s="275"/>
      <c r="U417" s="275"/>
      <c r="V417" s="275"/>
      <c r="W417" s="275"/>
      <c r="X417" s="275"/>
      <c r="Y417" s="275"/>
      <c r="Z417" s="276"/>
    </row>
    <row r="418" ht="24" spans="1:28">
      <c r="A418" s="33">
        <v>2057</v>
      </c>
      <c r="B418" s="33" t="s">
        <v>117</v>
      </c>
      <c r="C418" s="33" t="s">
        <v>118</v>
      </c>
      <c r="D418" s="33" t="s">
        <v>145</v>
      </c>
      <c r="E418" s="33" t="s">
        <v>146</v>
      </c>
      <c r="F418" s="33" t="s">
        <v>350</v>
      </c>
      <c r="G418" s="33" t="s">
        <v>1797</v>
      </c>
      <c r="H418" s="271" t="s">
        <v>1820</v>
      </c>
      <c r="I418" s="100"/>
      <c r="J418" s="100"/>
      <c r="K418" s="100">
        <v>2</v>
      </c>
      <c r="L418" s="254">
        <v>45352</v>
      </c>
      <c r="M418" s="254">
        <v>45382</v>
      </c>
      <c r="N418" s="33" t="s">
        <v>124</v>
      </c>
      <c r="O418" s="96" t="s">
        <v>125</v>
      </c>
      <c r="P418" s="29" t="s">
        <v>126</v>
      </c>
      <c r="Q418" s="29" t="s">
        <v>351</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350</v>
      </c>
      <c r="G419" s="33" t="s">
        <v>1797</v>
      </c>
      <c r="H419" s="271" t="s">
        <v>1820</v>
      </c>
      <c r="I419" s="100"/>
      <c r="J419" s="100"/>
      <c r="K419" s="100">
        <v>2</v>
      </c>
      <c r="L419" s="254">
        <v>45383</v>
      </c>
      <c r="M419" s="254">
        <v>45412</v>
      </c>
      <c r="N419" s="33" t="s">
        <v>124</v>
      </c>
      <c r="O419" s="96" t="s">
        <v>125</v>
      </c>
      <c r="P419" s="29" t="s">
        <v>126</v>
      </c>
      <c r="Q419" s="29" t="s">
        <v>351</v>
      </c>
      <c r="R419" s="29" t="s">
        <v>79</v>
      </c>
      <c r="S419" s="33">
        <f t="shared" si="7"/>
        <v>2</v>
      </c>
      <c r="T419" s="275"/>
      <c r="U419" s="275"/>
      <c r="V419" s="275"/>
      <c r="W419" s="275"/>
      <c r="X419" s="275"/>
      <c r="Y419" s="275"/>
      <c r="Z419" s="276"/>
    </row>
    <row r="420" ht="24" spans="1:26">
      <c r="A420" s="33">
        <v>2059</v>
      </c>
      <c r="B420" s="33" t="s">
        <v>117</v>
      </c>
      <c r="C420" s="33" t="s">
        <v>118</v>
      </c>
      <c r="D420" s="33" t="s">
        <v>145</v>
      </c>
      <c r="E420" s="33" t="s">
        <v>146</v>
      </c>
      <c r="F420" s="33" t="s">
        <v>350</v>
      </c>
      <c r="G420" s="33" t="s">
        <v>1797</v>
      </c>
      <c r="H420" s="271" t="s">
        <v>1820</v>
      </c>
      <c r="I420" s="100"/>
      <c r="J420" s="100"/>
      <c r="K420" s="100">
        <v>2</v>
      </c>
      <c r="L420" s="254">
        <v>45413</v>
      </c>
      <c r="M420" s="254">
        <v>45443</v>
      </c>
      <c r="N420" s="33" t="s">
        <v>124</v>
      </c>
      <c r="O420" s="96" t="s">
        <v>125</v>
      </c>
      <c r="P420" s="29" t="s">
        <v>126</v>
      </c>
      <c r="Q420" s="29" t="s">
        <v>351</v>
      </c>
      <c r="R420" s="29" t="s">
        <v>79</v>
      </c>
      <c r="S420" s="33">
        <f t="shared" si="7"/>
        <v>2</v>
      </c>
      <c r="T420" s="275"/>
      <c r="U420" s="275"/>
      <c r="V420" s="275"/>
      <c r="W420" s="275"/>
      <c r="X420" s="275"/>
      <c r="Y420" s="275"/>
      <c r="Z420" s="276"/>
    </row>
    <row r="421" ht="24" spans="1:26">
      <c r="A421" s="33">
        <v>2060</v>
      </c>
      <c r="B421" s="33" t="s">
        <v>117</v>
      </c>
      <c r="C421" s="33" t="s">
        <v>118</v>
      </c>
      <c r="D421" s="33" t="s">
        <v>145</v>
      </c>
      <c r="E421" s="33" t="s">
        <v>146</v>
      </c>
      <c r="F421" s="33" t="s">
        <v>350</v>
      </c>
      <c r="G421" s="33" t="s">
        <v>1797</v>
      </c>
      <c r="H421" s="271" t="s">
        <v>1820</v>
      </c>
      <c r="I421" s="100"/>
      <c r="J421" s="100"/>
      <c r="K421" s="100">
        <v>2</v>
      </c>
      <c r="L421" s="254">
        <v>45444</v>
      </c>
      <c r="M421" s="254">
        <v>45473</v>
      </c>
      <c r="N421" s="33" t="s">
        <v>124</v>
      </c>
      <c r="O421" s="96" t="s">
        <v>125</v>
      </c>
      <c r="P421" s="29" t="s">
        <v>126</v>
      </c>
      <c r="Q421" s="29" t="s">
        <v>351</v>
      </c>
      <c r="R421" s="29" t="s">
        <v>79</v>
      </c>
      <c r="S421" s="33">
        <f t="shared" si="7"/>
        <v>2</v>
      </c>
      <c r="T421" s="275"/>
      <c r="U421" s="275"/>
      <c r="V421" s="275"/>
      <c r="W421" s="275"/>
      <c r="X421" s="275"/>
      <c r="Y421" s="275"/>
      <c r="Z421" s="276"/>
    </row>
    <row r="422" ht="24" spans="1:26">
      <c r="A422" s="33">
        <v>2061</v>
      </c>
      <c r="B422" s="33" t="s">
        <v>117</v>
      </c>
      <c r="C422" s="33" t="s">
        <v>118</v>
      </c>
      <c r="D422" s="33" t="s">
        <v>145</v>
      </c>
      <c r="E422" s="33" t="s">
        <v>146</v>
      </c>
      <c r="F422" s="33" t="s">
        <v>350</v>
      </c>
      <c r="G422" s="33" t="s">
        <v>1797</v>
      </c>
      <c r="H422" s="271" t="s">
        <v>1820</v>
      </c>
      <c r="I422" s="100"/>
      <c r="J422" s="100"/>
      <c r="K422" s="100">
        <v>2</v>
      </c>
      <c r="L422" s="254">
        <v>45474</v>
      </c>
      <c r="M422" s="254">
        <v>45504</v>
      </c>
      <c r="N422" s="33" t="s">
        <v>124</v>
      </c>
      <c r="O422" s="96" t="s">
        <v>125</v>
      </c>
      <c r="P422" s="29" t="s">
        <v>126</v>
      </c>
      <c r="Q422" s="29" t="s">
        <v>351</v>
      </c>
      <c r="R422" s="29" t="s">
        <v>79</v>
      </c>
      <c r="S422" s="33">
        <f t="shared" si="7"/>
        <v>2</v>
      </c>
      <c r="T422" s="275"/>
      <c r="U422" s="275"/>
      <c r="V422" s="275"/>
      <c r="W422" s="275"/>
      <c r="X422" s="275"/>
      <c r="Y422" s="275"/>
      <c r="Z422" s="276"/>
    </row>
    <row r="423" ht="24" spans="1:26">
      <c r="A423" s="33">
        <v>2062</v>
      </c>
      <c r="B423" s="33" t="s">
        <v>117</v>
      </c>
      <c r="C423" s="33" t="s">
        <v>118</v>
      </c>
      <c r="D423" s="33" t="s">
        <v>145</v>
      </c>
      <c r="E423" s="33" t="s">
        <v>146</v>
      </c>
      <c r="F423" s="33" t="s">
        <v>350</v>
      </c>
      <c r="G423" s="33" t="s">
        <v>1797</v>
      </c>
      <c r="H423" s="271" t="s">
        <v>1820</v>
      </c>
      <c r="I423" s="100"/>
      <c r="J423" s="100"/>
      <c r="K423" s="100">
        <v>2</v>
      </c>
      <c r="L423" s="254">
        <v>45505</v>
      </c>
      <c r="M423" s="254">
        <v>45535</v>
      </c>
      <c r="N423" s="33" t="s">
        <v>124</v>
      </c>
      <c r="O423" s="96" t="s">
        <v>125</v>
      </c>
      <c r="P423" s="29" t="s">
        <v>126</v>
      </c>
      <c r="Q423" s="29" t="s">
        <v>351</v>
      </c>
      <c r="R423" s="29" t="s">
        <v>79</v>
      </c>
      <c r="S423" s="33">
        <f t="shared" si="7"/>
        <v>2</v>
      </c>
      <c r="T423" s="275"/>
      <c r="U423" s="275"/>
      <c r="V423" s="275"/>
      <c r="W423" s="275"/>
      <c r="X423" s="275"/>
      <c r="Y423" s="275"/>
      <c r="Z423" s="276"/>
    </row>
    <row r="424" ht="24" spans="1:28">
      <c r="A424" s="33">
        <v>2063</v>
      </c>
      <c r="B424" s="33" t="s">
        <v>117</v>
      </c>
      <c r="C424" s="33" t="s">
        <v>118</v>
      </c>
      <c r="D424" s="33" t="s">
        <v>145</v>
      </c>
      <c r="E424" s="33" t="s">
        <v>146</v>
      </c>
      <c r="F424" s="33" t="s">
        <v>350</v>
      </c>
      <c r="G424" s="33" t="s">
        <v>1797</v>
      </c>
      <c r="H424" s="271" t="s">
        <v>1820</v>
      </c>
      <c r="I424" s="100"/>
      <c r="J424" s="100"/>
      <c r="K424" s="100">
        <v>2</v>
      </c>
      <c r="L424" s="254">
        <v>45536</v>
      </c>
      <c r="M424" s="254">
        <v>45565</v>
      </c>
      <c r="N424" s="33" t="s">
        <v>124</v>
      </c>
      <c r="O424" s="96" t="s">
        <v>125</v>
      </c>
      <c r="P424" s="29" t="s">
        <v>126</v>
      </c>
      <c r="Q424" s="29" t="s">
        <v>351</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350</v>
      </c>
      <c r="G425" s="33" t="s">
        <v>1797</v>
      </c>
      <c r="H425" s="271" t="s">
        <v>1820</v>
      </c>
      <c r="I425" s="100"/>
      <c r="J425" s="100"/>
      <c r="K425" s="100">
        <v>2</v>
      </c>
      <c r="L425" s="254">
        <v>45566</v>
      </c>
      <c r="M425" s="254">
        <v>45596</v>
      </c>
      <c r="N425" s="33" t="s">
        <v>124</v>
      </c>
      <c r="O425" s="96" t="s">
        <v>125</v>
      </c>
      <c r="P425" s="29" t="s">
        <v>126</v>
      </c>
      <c r="Q425" s="29" t="s">
        <v>351</v>
      </c>
      <c r="R425" s="29" t="s">
        <v>79</v>
      </c>
      <c r="S425" s="33">
        <f t="shared" si="7"/>
        <v>2</v>
      </c>
      <c r="T425" s="275"/>
      <c r="U425" s="275"/>
      <c r="V425" s="275"/>
      <c r="W425" s="275"/>
      <c r="X425" s="275"/>
      <c r="Y425" s="275"/>
      <c r="Z425" s="276"/>
    </row>
    <row r="426" ht="24" spans="1:26">
      <c r="A426" s="33">
        <v>2065</v>
      </c>
      <c r="B426" s="33" t="s">
        <v>117</v>
      </c>
      <c r="C426" s="33" t="s">
        <v>118</v>
      </c>
      <c r="D426" s="33" t="s">
        <v>145</v>
      </c>
      <c r="E426" s="33" t="s">
        <v>146</v>
      </c>
      <c r="F426" s="33" t="s">
        <v>350</v>
      </c>
      <c r="G426" s="33" t="s">
        <v>1797</v>
      </c>
      <c r="H426" s="271" t="s">
        <v>1820</v>
      </c>
      <c r="I426" s="100"/>
      <c r="J426" s="100"/>
      <c r="K426" s="100">
        <v>2</v>
      </c>
      <c r="L426" s="254">
        <v>45597</v>
      </c>
      <c r="M426" s="254">
        <v>45626</v>
      </c>
      <c r="N426" s="33" t="s">
        <v>124</v>
      </c>
      <c r="O426" s="96" t="s">
        <v>125</v>
      </c>
      <c r="P426" s="29" t="s">
        <v>126</v>
      </c>
      <c r="Q426" s="29" t="s">
        <v>351</v>
      </c>
      <c r="R426" s="29" t="s">
        <v>79</v>
      </c>
      <c r="S426" s="33">
        <f t="shared" si="7"/>
        <v>2</v>
      </c>
      <c r="T426" s="275"/>
      <c r="U426" s="275"/>
      <c r="V426" s="275"/>
      <c r="W426" s="275"/>
      <c r="X426" s="275"/>
      <c r="Y426" s="275"/>
      <c r="Z426" s="276"/>
    </row>
    <row r="427" ht="24" spans="1:26">
      <c r="A427" s="33">
        <v>2066</v>
      </c>
      <c r="B427" s="33" t="s">
        <v>117</v>
      </c>
      <c r="C427" s="33" t="s">
        <v>118</v>
      </c>
      <c r="D427" s="33" t="s">
        <v>145</v>
      </c>
      <c r="E427" s="33" t="s">
        <v>146</v>
      </c>
      <c r="F427" s="33" t="s">
        <v>350</v>
      </c>
      <c r="G427" s="33" t="s">
        <v>1797</v>
      </c>
      <c r="H427" s="271" t="s">
        <v>1820</v>
      </c>
      <c r="I427" s="100"/>
      <c r="J427" s="100"/>
      <c r="K427" s="100">
        <v>2</v>
      </c>
      <c r="L427" s="254">
        <v>45627</v>
      </c>
      <c r="M427" s="254">
        <v>45657</v>
      </c>
      <c r="N427" s="33" t="s">
        <v>124</v>
      </c>
      <c r="O427" s="96" t="s">
        <v>125</v>
      </c>
      <c r="P427" s="29" t="s">
        <v>126</v>
      </c>
      <c r="Q427" s="29" t="s">
        <v>351</v>
      </c>
      <c r="R427" s="29" t="s">
        <v>79</v>
      </c>
      <c r="S427" s="33">
        <f t="shared" si="7"/>
        <v>2</v>
      </c>
      <c r="T427" s="275"/>
      <c r="U427" s="275"/>
      <c r="V427" s="275"/>
      <c r="W427" s="275"/>
      <c r="X427" s="275"/>
      <c r="Y427" s="275"/>
      <c r="Z427" s="276"/>
    </row>
    <row r="428" ht="24" spans="1:28">
      <c r="A428" s="33">
        <v>2067</v>
      </c>
      <c r="B428" s="33" t="s">
        <v>117</v>
      </c>
      <c r="C428" s="33" t="s">
        <v>118</v>
      </c>
      <c r="D428" s="33" t="s">
        <v>145</v>
      </c>
      <c r="E428" s="33" t="s">
        <v>146</v>
      </c>
      <c r="F428" s="33" t="s">
        <v>350</v>
      </c>
      <c r="G428" s="33" t="s">
        <v>1797</v>
      </c>
      <c r="H428" s="271" t="s">
        <v>1829</v>
      </c>
      <c r="I428" s="100"/>
      <c r="J428" s="100"/>
      <c r="K428" s="100">
        <v>2</v>
      </c>
      <c r="L428" s="254">
        <v>45352</v>
      </c>
      <c r="M428" s="254">
        <v>45382</v>
      </c>
      <c r="N428" s="33" t="s">
        <v>124</v>
      </c>
      <c r="O428" s="96" t="s">
        <v>125</v>
      </c>
      <c r="P428" s="29" t="s">
        <v>126</v>
      </c>
      <c r="Q428" s="29" t="s">
        <v>351</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350</v>
      </c>
      <c r="G429" s="33" t="s">
        <v>1797</v>
      </c>
      <c r="H429" s="271" t="s">
        <v>1829</v>
      </c>
      <c r="I429" s="100"/>
      <c r="J429" s="100"/>
      <c r="K429" s="100">
        <v>2</v>
      </c>
      <c r="L429" s="254">
        <v>45444</v>
      </c>
      <c r="M429" s="254">
        <v>45473</v>
      </c>
      <c r="N429" s="33" t="s">
        <v>124</v>
      </c>
      <c r="O429" s="96" t="s">
        <v>125</v>
      </c>
      <c r="P429" s="29" t="s">
        <v>126</v>
      </c>
      <c r="Q429" s="29" t="s">
        <v>351</v>
      </c>
      <c r="R429" s="29" t="s">
        <v>79</v>
      </c>
      <c r="S429" s="33">
        <f t="shared" si="7"/>
        <v>2</v>
      </c>
      <c r="T429" s="275"/>
      <c r="U429" s="275"/>
      <c r="V429" s="275"/>
      <c r="W429" s="275"/>
      <c r="X429" s="275"/>
      <c r="Y429" s="275"/>
      <c r="Z429" s="276"/>
    </row>
    <row r="430" ht="24" spans="1:28">
      <c r="A430" s="33">
        <v>2069</v>
      </c>
      <c r="B430" s="33" t="s">
        <v>117</v>
      </c>
      <c r="C430" s="33" t="s">
        <v>118</v>
      </c>
      <c r="D430" s="33" t="s">
        <v>145</v>
      </c>
      <c r="E430" s="33" t="s">
        <v>146</v>
      </c>
      <c r="F430" s="33" t="s">
        <v>350</v>
      </c>
      <c r="G430" s="33" t="s">
        <v>1797</v>
      </c>
      <c r="H430" s="271" t="s">
        <v>1829</v>
      </c>
      <c r="I430" s="100"/>
      <c r="J430" s="100"/>
      <c r="K430" s="100">
        <v>2</v>
      </c>
      <c r="L430" s="254">
        <v>45536</v>
      </c>
      <c r="M430" s="254">
        <v>45565</v>
      </c>
      <c r="N430" s="33" t="s">
        <v>124</v>
      </c>
      <c r="O430" s="96" t="s">
        <v>125</v>
      </c>
      <c r="P430" s="29" t="s">
        <v>126</v>
      </c>
      <c r="Q430" s="29" t="s">
        <v>351</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350</v>
      </c>
      <c r="G431" s="33" t="s">
        <v>1797</v>
      </c>
      <c r="H431" s="271" t="s">
        <v>1829</v>
      </c>
      <c r="I431" s="100"/>
      <c r="J431" s="100"/>
      <c r="K431" s="100">
        <v>2</v>
      </c>
      <c r="L431" s="254">
        <v>45627</v>
      </c>
      <c r="M431" s="254">
        <v>45656</v>
      </c>
      <c r="N431" s="33" t="s">
        <v>124</v>
      </c>
      <c r="O431" s="96" t="s">
        <v>125</v>
      </c>
      <c r="P431" s="29" t="s">
        <v>126</v>
      </c>
      <c r="Q431" s="29" t="s">
        <v>351</v>
      </c>
      <c r="R431" s="29" t="s">
        <v>79</v>
      </c>
      <c r="S431" s="33">
        <f t="shared" si="7"/>
        <v>2</v>
      </c>
      <c r="T431" s="275"/>
      <c r="U431" s="275"/>
      <c r="V431" s="275"/>
      <c r="W431" s="275"/>
      <c r="X431" s="275"/>
      <c r="Y431" s="275"/>
      <c r="Z431" s="276"/>
    </row>
    <row r="432" ht="24" spans="1:26">
      <c r="A432" s="33">
        <v>2073</v>
      </c>
      <c r="B432" s="33" t="s">
        <v>117</v>
      </c>
      <c r="C432" s="33" t="s">
        <v>118</v>
      </c>
      <c r="D432" s="33" t="s">
        <v>145</v>
      </c>
      <c r="E432" s="33" t="s">
        <v>250</v>
      </c>
      <c r="F432" s="33" t="s">
        <v>356</v>
      </c>
      <c r="G432" s="33" t="s">
        <v>1797</v>
      </c>
      <c r="H432" s="271" t="s">
        <v>1830</v>
      </c>
      <c r="I432" s="100"/>
      <c r="J432" s="100"/>
      <c r="K432" s="100">
        <v>6</v>
      </c>
      <c r="L432" s="254">
        <v>45292</v>
      </c>
      <c r="M432" s="254">
        <v>45322</v>
      </c>
      <c r="N432" s="33" t="s">
        <v>124</v>
      </c>
      <c r="O432" s="96" t="s">
        <v>125</v>
      </c>
      <c r="P432" s="29" t="s">
        <v>126</v>
      </c>
      <c r="Q432" s="29" t="s">
        <v>252</v>
      </c>
      <c r="R432" s="29" t="s">
        <v>79</v>
      </c>
      <c r="S432" s="33">
        <f t="shared" si="7"/>
        <v>6</v>
      </c>
      <c r="T432" s="275"/>
      <c r="U432" s="275"/>
      <c r="V432" s="275"/>
      <c r="W432" s="275"/>
      <c r="X432" s="275"/>
      <c r="Y432" s="275"/>
      <c r="Z432" s="276"/>
    </row>
    <row r="433" ht="24" spans="1:26">
      <c r="A433" s="33">
        <v>2074</v>
      </c>
      <c r="B433" s="33" t="s">
        <v>117</v>
      </c>
      <c r="C433" s="33" t="s">
        <v>118</v>
      </c>
      <c r="D433" s="33" t="s">
        <v>145</v>
      </c>
      <c r="E433" s="33" t="s">
        <v>250</v>
      </c>
      <c r="F433" s="33" t="s">
        <v>356</v>
      </c>
      <c r="G433" s="33" t="s">
        <v>1797</v>
      </c>
      <c r="H433" s="271" t="s">
        <v>1830</v>
      </c>
      <c r="I433" s="100"/>
      <c r="J433" s="100"/>
      <c r="K433" s="100">
        <v>6</v>
      </c>
      <c r="L433" s="254">
        <v>45323</v>
      </c>
      <c r="M433" s="254">
        <v>45351</v>
      </c>
      <c r="N433" s="33" t="s">
        <v>124</v>
      </c>
      <c r="O433" s="96" t="s">
        <v>125</v>
      </c>
      <c r="P433" s="29" t="s">
        <v>126</v>
      </c>
      <c r="Q433" s="29" t="s">
        <v>252</v>
      </c>
      <c r="R433" s="29" t="s">
        <v>79</v>
      </c>
      <c r="S433" s="33">
        <f t="shared" si="7"/>
        <v>6</v>
      </c>
      <c r="T433" s="275"/>
      <c r="U433" s="275"/>
      <c r="V433" s="275"/>
      <c r="W433" s="275"/>
      <c r="X433" s="275"/>
      <c r="Y433" s="275"/>
      <c r="Z433" s="276"/>
    </row>
    <row r="434" ht="24" spans="1:28">
      <c r="A434" s="33">
        <v>2075</v>
      </c>
      <c r="B434" s="33" t="s">
        <v>117</v>
      </c>
      <c r="C434" s="33" t="s">
        <v>118</v>
      </c>
      <c r="D434" s="33" t="s">
        <v>145</v>
      </c>
      <c r="E434" s="33" t="s">
        <v>250</v>
      </c>
      <c r="F434" s="33" t="s">
        <v>356</v>
      </c>
      <c r="G434" s="33" t="s">
        <v>1797</v>
      </c>
      <c r="H434" s="271" t="s">
        <v>1830</v>
      </c>
      <c r="I434" s="100"/>
      <c r="J434" s="100"/>
      <c r="K434" s="100">
        <v>6</v>
      </c>
      <c r="L434" s="254">
        <v>45352</v>
      </c>
      <c r="M434" s="254">
        <v>45382</v>
      </c>
      <c r="N434" s="33" t="s">
        <v>124</v>
      </c>
      <c r="O434" s="96" t="s">
        <v>125</v>
      </c>
      <c r="P434" s="29" t="s">
        <v>126</v>
      </c>
      <c r="Q434" s="29" t="s">
        <v>252</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250</v>
      </c>
      <c r="F435" s="33" t="s">
        <v>356</v>
      </c>
      <c r="G435" s="33" t="s">
        <v>1797</v>
      </c>
      <c r="H435" s="271" t="s">
        <v>1830</v>
      </c>
      <c r="I435" s="100"/>
      <c r="J435" s="100"/>
      <c r="K435" s="100">
        <v>6</v>
      </c>
      <c r="L435" s="254">
        <v>45383</v>
      </c>
      <c r="M435" s="254">
        <v>45412</v>
      </c>
      <c r="N435" s="33" t="s">
        <v>124</v>
      </c>
      <c r="O435" s="96" t="s">
        <v>125</v>
      </c>
      <c r="P435" s="29" t="s">
        <v>126</v>
      </c>
      <c r="Q435" s="29" t="s">
        <v>252</v>
      </c>
      <c r="R435" s="29" t="s">
        <v>79</v>
      </c>
      <c r="S435" s="33">
        <f t="shared" si="7"/>
        <v>6</v>
      </c>
      <c r="T435" s="275"/>
      <c r="U435" s="275"/>
      <c r="V435" s="275"/>
      <c r="W435" s="275"/>
      <c r="X435" s="275"/>
      <c r="Y435" s="275"/>
      <c r="Z435" s="276"/>
    </row>
    <row r="436" ht="24" spans="1:26">
      <c r="A436" s="33">
        <v>2077</v>
      </c>
      <c r="B436" s="33" t="s">
        <v>117</v>
      </c>
      <c r="C436" s="33" t="s">
        <v>118</v>
      </c>
      <c r="D436" s="33" t="s">
        <v>145</v>
      </c>
      <c r="E436" s="33" t="s">
        <v>250</v>
      </c>
      <c r="F436" s="33" t="s">
        <v>356</v>
      </c>
      <c r="G436" s="33" t="s">
        <v>1797</v>
      </c>
      <c r="H436" s="271" t="s">
        <v>1830</v>
      </c>
      <c r="I436" s="100"/>
      <c r="J436" s="100"/>
      <c r="K436" s="100">
        <v>6</v>
      </c>
      <c r="L436" s="254">
        <v>45413</v>
      </c>
      <c r="M436" s="254">
        <v>45443</v>
      </c>
      <c r="N436" s="33" t="s">
        <v>124</v>
      </c>
      <c r="O436" s="96" t="s">
        <v>125</v>
      </c>
      <c r="P436" s="29" t="s">
        <v>126</v>
      </c>
      <c r="Q436" s="29" t="s">
        <v>252</v>
      </c>
      <c r="R436" s="29" t="s">
        <v>79</v>
      </c>
      <c r="S436" s="33">
        <f t="shared" si="7"/>
        <v>6</v>
      </c>
      <c r="T436" s="275"/>
      <c r="U436" s="275"/>
      <c r="V436" s="275"/>
      <c r="W436" s="275"/>
      <c r="X436" s="275"/>
      <c r="Y436" s="275"/>
      <c r="Z436" s="276"/>
    </row>
    <row r="437" ht="24" spans="1:26">
      <c r="A437" s="33">
        <v>2078</v>
      </c>
      <c r="B437" s="33" t="s">
        <v>117</v>
      </c>
      <c r="C437" s="33" t="s">
        <v>118</v>
      </c>
      <c r="D437" s="33" t="s">
        <v>145</v>
      </c>
      <c r="E437" s="33" t="s">
        <v>250</v>
      </c>
      <c r="F437" s="33" t="s">
        <v>356</v>
      </c>
      <c r="G437" s="33" t="s">
        <v>1797</v>
      </c>
      <c r="H437" s="271" t="s">
        <v>1830</v>
      </c>
      <c r="I437" s="100"/>
      <c r="J437" s="100"/>
      <c r="K437" s="100">
        <v>6</v>
      </c>
      <c r="L437" s="254">
        <v>45444</v>
      </c>
      <c r="M437" s="254">
        <v>45473</v>
      </c>
      <c r="N437" s="33" t="s">
        <v>124</v>
      </c>
      <c r="O437" s="96" t="s">
        <v>125</v>
      </c>
      <c r="P437" s="29" t="s">
        <v>126</v>
      </c>
      <c r="Q437" s="29" t="s">
        <v>252</v>
      </c>
      <c r="R437" s="29" t="s">
        <v>79</v>
      </c>
      <c r="S437" s="33">
        <f t="shared" si="7"/>
        <v>6</v>
      </c>
      <c r="T437" s="275"/>
      <c r="U437" s="275"/>
      <c r="V437" s="275"/>
      <c r="W437" s="275"/>
      <c r="X437" s="275"/>
      <c r="Y437" s="275"/>
      <c r="Z437" s="276"/>
    </row>
    <row r="438" ht="24" spans="1:26">
      <c r="A438" s="33">
        <v>2079</v>
      </c>
      <c r="B438" s="33" t="s">
        <v>117</v>
      </c>
      <c r="C438" s="33" t="s">
        <v>118</v>
      </c>
      <c r="D438" s="33" t="s">
        <v>145</v>
      </c>
      <c r="E438" s="33" t="s">
        <v>250</v>
      </c>
      <c r="F438" s="33" t="s">
        <v>356</v>
      </c>
      <c r="G438" s="33" t="s">
        <v>1797</v>
      </c>
      <c r="H438" s="271" t="s">
        <v>1830</v>
      </c>
      <c r="I438" s="100"/>
      <c r="J438" s="100"/>
      <c r="K438" s="100">
        <v>6</v>
      </c>
      <c r="L438" s="254">
        <v>45474</v>
      </c>
      <c r="M438" s="254">
        <v>45504</v>
      </c>
      <c r="N438" s="33" t="s">
        <v>124</v>
      </c>
      <c r="O438" s="96" t="s">
        <v>125</v>
      </c>
      <c r="P438" s="29" t="s">
        <v>126</v>
      </c>
      <c r="Q438" s="29" t="s">
        <v>252</v>
      </c>
      <c r="R438" s="29" t="s">
        <v>79</v>
      </c>
      <c r="S438" s="33">
        <f t="shared" si="7"/>
        <v>6</v>
      </c>
      <c r="T438" s="275"/>
      <c r="U438" s="275"/>
      <c r="V438" s="275"/>
      <c r="W438" s="275"/>
      <c r="X438" s="275"/>
      <c r="Y438" s="275"/>
      <c r="Z438" s="276"/>
    </row>
    <row r="439" ht="24" spans="1:26">
      <c r="A439" s="33">
        <v>2080</v>
      </c>
      <c r="B439" s="33" t="s">
        <v>117</v>
      </c>
      <c r="C439" s="33" t="s">
        <v>118</v>
      </c>
      <c r="D439" s="33" t="s">
        <v>145</v>
      </c>
      <c r="E439" s="33" t="s">
        <v>250</v>
      </c>
      <c r="F439" s="33" t="s">
        <v>356</v>
      </c>
      <c r="G439" s="33" t="s">
        <v>1797</v>
      </c>
      <c r="H439" s="271" t="s">
        <v>1830</v>
      </c>
      <c r="I439" s="100"/>
      <c r="J439" s="100"/>
      <c r="K439" s="100">
        <v>6</v>
      </c>
      <c r="L439" s="254">
        <v>45505</v>
      </c>
      <c r="M439" s="254">
        <v>45535</v>
      </c>
      <c r="N439" s="33" t="s">
        <v>124</v>
      </c>
      <c r="O439" s="96" t="s">
        <v>125</v>
      </c>
      <c r="P439" s="29" t="s">
        <v>126</v>
      </c>
      <c r="Q439" s="29" t="s">
        <v>252</v>
      </c>
      <c r="R439" s="29" t="s">
        <v>79</v>
      </c>
      <c r="S439" s="33">
        <f t="shared" si="7"/>
        <v>6</v>
      </c>
      <c r="T439" s="275"/>
      <c r="U439" s="275"/>
      <c r="V439" s="275"/>
      <c r="W439" s="275"/>
      <c r="X439" s="275"/>
      <c r="Y439" s="275"/>
      <c r="Z439" s="276"/>
    </row>
    <row r="440" ht="24" spans="1:28">
      <c r="A440" s="33">
        <v>2081</v>
      </c>
      <c r="B440" s="33" t="s">
        <v>117</v>
      </c>
      <c r="C440" s="33" t="s">
        <v>118</v>
      </c>
      <c r="D440" s="33" t="s">
        <v>145</v>
      </c>
      <c r="E440" s="33" t="s">
        <v>250</v>
      </c>
      <c r="F440" s="33" t="s">
        <v>356</v>
      </c>
      <c r="G440" s="33" t="s">
        <v>1797</v>
      </c>
      <c r="H440" s="271" t="s">
        <v>1830</v>
      </c>
      <c r="I440" s="100"/>
      <c r="J440" s="100"/>
      <c r="K440" s="100">
        <v>6</v>
      </c>
      <c r="L440" s="254">
        <v>45536</v>
      </c>
      <c r="M440" s="254">
        <v>45565</v>
      </c>
      <c r="N440" s="33" t="s">
        <v>124</v>
      </c>
      <c r="O440" s="96" t="s">
        <v>125</v>
      </c>
      <c r="P440" s="29" t="s">
        <v>126</v>
      </c>
      <c r="Q440" s="29" t="s">
        <v>252</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250</v>
      </c>
      <c r="F441" s="33" t="s">
        <v>356</v>
      </c>
      <c r="G441" s="33" t="s">
        <v>1797</v>
      </c>
      <c r="H441" s="271" t="s">
        <v>1830</v>
      </c>
      <c r="I441" s="100"/>
      <c r="J441" s="100"/>
      <c r="K441" s="100">
        <v>6</v>
      </c>
      <c r="L441" s="254">
        <v>45566</v>
      </c>
      <c r="M441" s="254">
        <v>45596</v>
      </c>
      <c r="N441" s="33" t="s">
        <v>124</v>
      </c>
      <c r="O441" s="96" t="s">
        <v>125</v>
      </c>
      <c r="P441" s="29" t="s">
        <v>126</v>
      </c>
      <c r="Q441" s="29" t="s">
        <v>252</v>
      </c>
      <c r="R441" s="29" t="s">
        <v>79</v>
      </c>
      <c r="S441" s="33">
        <f t="shared" si="7"/>
        <v>6</v>
      </c>
      <c r="T441" s="275"/>
      <c r="U441" s="275"/>
      <c r="V441" s="275"/>
      <c r="W441" s="275"/>
      <c r="X441" s="275"/>
      <c r="Y441" s="275"/>
      <c r="Z441" s="276"/>
    </row>
    <row r="442" ht="24" spans="1:26">
      <c r="A442" s="33">
        <v>2083</v>
      </c>
      <c r="B442" s="33" t="s">
        <v>117</v>
      </c>
      <c r="C442" s="33" t="s">
        <v>118</v>
      </c>
      <c r="D442" s="33" t="s">
        <v>145</v>
      </c>
      <c r="E442" s="33" t="s">
        <v>250</v>
      </c>
      <c r="F442" s="33" t="s">
        <v>356</v>
      </c>
      <c r="G442" s="33" t="s">
        <v>1797</v>
      </c>
      <c r="H442" s="271" t="s">
        <v>1830</v>
      </c>
      <c r="I442" s="100"/>
      <c r="J442" s="100"/>
      <c r="K442" s="100">
        <v>6</v>
      </c>
      <c r="L442" s="254">
        <v>45597</v>
      </c>
      <c r="M442" s="254">
        <v>45626</v>
      </c>
      <c r="N442" s="33" t="s">
        <v>124</v>
      </c>
      <c r="O442" s="96" t="s">
        <v>125</v>
      </c>
      <c r="P442" s="29" t="s">
        <v>126</v>
      </c>
      <c r="Q442" s="29" t="s">
        <v>252</v>
      </c>
      <c r="R442" s="29" t="s">
        <v>79</v>
      </c>
      <c r="S442" s="33">
        <f t="shared" si="7"/>
        <v>6</v>
      </c>
      <c r="T442" s="275"/>
      <c r="U442" s="275"/>
      <c r="V442" s="275"/>
      <c r="W442" s="275"/>
      <c r="X442" s="275"/>
      <c r="Y442" s="275"/>
      <c r="Z442" s="276"/>
    </row>
    <row r="443" ht="24" spans="1:26">
      <c r="A443" s="33">
        <v>2084</v>
      </c>
      <c r="B443" s="33" t="s">
        <v>117</v>
      </c>
      <c r="C443" s="33" t="s">
        <v>118</v>
      </c>
      <c r="D443" s="33" t="s">
        <v>145</v>
      </c>
      <c r="E443" s="33" t="s">
        <v>250</v>
      </c>
      <c r="F443" s="33" t="s">
        <v>356</v>
      </c>
      <c r="G443" s="33" t="s">
        <v>1797</v>
      </c>
      <c r="H443" s="271" t="s">
        <v>1830</v>
      </c>
      <c r="I443" s="100"/>
      <c r="J443" s="100"/>
      <c r="K443" s="100">
        <v>6</v>
      </c>
      <c r="L443" s="254">
        <v>45627</v>
      </c>
      <c r="M443" s="254">
        <v>45657</v>
      </c>
      <c r="N443" s="33" t="s">
        <v>124</v>
      </c>
      <c r="O443" s="96" t="s">
        <v>125</v>
      </c>
      <c r="P443" s="29" t="s">
        <v>126</v>
      </c>
      <c r="Q443" s="29" t="s">
        <v>252</v>
      </c>
      <c r="R443" s="29" t="s">
        <v>79</v>
      </c>
      <c r="S443" s="33">
        <f t="shared" si="7"/>
        <v>6</v>
      </c>
      <c r="T443" s="275"/>
      <c r="U443" s="275"/>
      <c r="V443" s="275"/>
      <c r="W443" s="275"/>
      <c r="X443" s="275"/>
      <c r="Y443" s="275"/>
      <c r="Z443" s="276"/>
    </row>
    <row r="444" ht="24" spans="1:28">
      <c r="A444" s="33">
        <v>2085</v>
      </c>
      <c r="B444" s="33" t="s">
        <v>117</v>
      </c>
      <c r="C444" s="33" t="s">
        <v>118</v>
      </c>
      <c r="D444" s="33" t="s">
        <v>145</v>
      </c>
      <c r="E444" s="33" t="s">
        <v>250</v>
      </c>
      <c r="F444" s="33" t="s">
        <v>356</v>
      </c>
      <c r="G444" s="33" t="s">
        <v>1797</v>
      </c>
      <c r="H444" s="271" t="s">
        <v>1831</v>
      </c>
      <c r="I444" s="100"/>
      <c r="J444" s="100"/>
      <c r="K444" s="100">
        <v>2</v>
      </c>
      <c r="L444" s="254">
        <v>45352</v>
      </c>
      <c r="M444" s="254">
        <v>45382</v>
      </c>
      <c r="N444" s="33" t="s">
        <v>124</v>
      </c>
      <c r="O444" s="96" t="s">
        <v>125</v>
      </c>
      <c r="P444" s="29" t="s">
        <v>126</v>
      </c>
      <c r="Q444" s="29" t="s">
        <v>252</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250</v>
      </c>
      <c r="F445" s="33" t="s">
        <v>356</v>
      </c>
      <c r="G445" s="33" t="s">
        <v>1797</v>
      </c>
      <c r="H445" s="271" t="s">
        <v>1831</v>
      </c>
      <c r="I445" s="100"/>
      <c r="J445" s="100"/>
      <c r="K445" s="100">
        <v>2</v>
      </c>
      <c r="L445" s="254">
        <v>45444</v>
      </c>
      <c r="M445" s="254">
        <v>45473</v>
      </c>
      <c r="N445" s="33" t="s">
        <v>124</v>
      </c>
      <c r="O445" s="96" t="s">
        <v>125</v>
      </c>
      <c r="P445" s="29" t="s">
        <v>126</v>
      </c>
      <c r="Q445" s="29" t="s">
        <v>252</v>
      </c>
      <c r="R445" s="29" t="s">
        <v>79</v>
      </c>
      <c r="S445" s="33">
        <f t="shared" si="7"/>
        <v>2</v>
      </c>
      <c r="T445" s="275"/>
      <c r="U445" s="275"/>
      <c r="V445" s="275"/>
      <c r="W445" s="275"/>
      <c r="X445" s="275"/>
      <c r="Y445" s="275"/>
      <c r="Z445" s="276"/>
    </row>
    <row r="446" ht="24" spans="1:28">
      <c r="A446" s="33">
        <v>2087</v>
      </c>
      <c r="B446" s="33" t="s">
        <v>117</v>
      </c>
      <c r="C446" s="33" t="s">
        <v>118</v>
      </c>
      <c r="D446" s="33" t="s">
        <v>145</v>
      </c>
      <c r="E446" s="33" t="s">
        <v>250</v>
      </c>
      <c r="F446" s="33" t="s">
        <v>356</v>
      </c>
      <c r="G446" s="33" t="s">
        <v>1797</v>
      </c>
      <c r="H446" s="271" t="s">
        <v>1831</v>
      </c>
      <c r="I446" s="100"/>
      <c r="J446" s="100"/>
      <c r="K446" s="100">
        <v>2</v>
      </c>
      <c r="L446" s="254">
        <v>45536</v>
      </c>
      <c r="M446" s="254">
        <v>45565</v>
      </c>
      <c r="N446" s="33" t="s">
        <v>124</v>
      </c>
      <c r="O446" s="96" t="s">
        <v>125</v>
      </c>
      <c r="P446" s="29" t="s">
        <v>126</v>
      </c>
      <c r="Q446" s="29" t="s">
        <v>252</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250</v>
      </c>
      <c r="F447" s="33" t="s">
        <v>356</v>
      </c>
      <c r="G447" s="33" t="s">
        <v>1797</v>
      </c>
      <c r="H447" s="271" t="s">
        <v>1831</v>
      </c>
      <c r="I447" s="100"/>
      <c r="J447" s="100"/>
      <c r="K447" s="100">
        <v>2</v>
      </c>
      <c r="L447" s="254">
        <v>45627</v>
      </c>
      <c r="M447" s="254">
        <v>45656</v>
      </c>
      <c r="N447" s="33" t="s">
        <v>124</v>
      </c>
      <c r="O447" s="96" t="s">
        <v>125</v>
      </c>
      <c r="P447" s="29" t="s">
        <v>126</v>
      </c>
      <c r="Q447" s="29" t="s">
        <v>252</v>
      </c>
      <c r="R447" s="29" t="s">
        <v>79</v>
      </c>
      <c r="S447" s="33">
        <f t="shared" si="7"/>
        <v>2</v>
      </c>
      <c r="T447" s="275"/>
      <c r="U447" s="275"/>
      <c r="V447" s="275"/>
      <c r="W447" s="275"/>
      <c r="X447" s="275"/>
      <c r="Y447" s="275"/>
      <c r="Z447" s="276"/>
    </row>
    <row r="448" ht="24" spans="1:26">
      <c r="A448" s="33">
        <v>2091</v>
      </c>
      <c r="B448" s="33" t="s">
        <v>117</v>
      </c>
      <c r="C448" s="33" t="s">
        <v>118</v>
      </c>
      <c r="D448" s="33" t="s">
        <v>361</v>
      </c>
      <c r="E448" s="33" t="s">
        <v>146</v>
      </c>
      <c r="F448" s="33" t="s">
        <v>362</v>
      </c>
      <c r="G448" s="33" t="s">
        <v>1797</v>
      </c>
      <c r="H448" s="271" t="s">
        <v>1832</v>
      </c>
      <c r="I448" s="100"/>
      <c r="J448" s="100"/>
      <c r="K448" s="100">
        <v>5</v>
      </c>
      <c r="L448" s="254">
        <v>45292</v>
      </c>
      <c r="M448" s="254">
        <v>45322</v>
      </c>
      <c r="N448" s="33" t="s">
        <v>124</v>
      </c>
      <c r="O448" s="96" t="s">
        <v>125</v>
      </c>
      <c r="P448" s="29" t="s">
        <v>126</v>
      </c>
      <c r="Q448" s="29" t="s">
        <v>241</v>
      </c>
      <c r="R448" s="29" t="s">
        <v>79</v>
      </c>
      <c r="S448" s="33">
        <f t="shared" ref="S448:S511" si="8">SUM(I448:K448)</f>
        <v>5</v>
      </c>
      <c r="T448" s="275"/>
      <c r="U448" s="275"/>
      <c r="V448" s="275"/>
      <c r="W448" s="275"/>
      <c r="X448" s="275"/>
      <c r="Y448" s="275"/>
      <c r="Z448" s="276"/>
    </row>
    <row r="449" ht="24" spans="1:26">
      <c r="A449" s="33">
        <v>2092</v>
      </c>
      <c r="B449" s="33" t="s">
        <v>117</v>
      </c>
      <c r="C449" s="33" t="s">
        <v>118</v>
      </c>
      <c r="D449" s="33" t="s">
        <v>361</v>
      </c>
      <c r="E449" s="33" t="s">
        <v>146</v>
      </c>
      <c r="F449" s="33" t="s">
        <v>362</v>
      </c>
      <c r="G449" s="33" t="s">
        <v>1797</v>
      </c>
      <c r="H449" s="271" t="s">
        <v>1832</v>
      </c>
      <c r="I449" s="100"/>
      <c r="J449" s="100"/>
      <c r="K449" s="100">
        <v>5</v>
      </c>
      <c r="L449" s="254">
        <v>45323</v>
      </c>
      <c r="M449" s="254">
        <v>45351</v>
      </c>
      <c r="N449" s="33" t="s">
        <v>124</v>
      </c>
      <c r="O449" s="96" t="s">
        <v>125</v>
      </c>
      <c r="P449" s="29" t="s">
        <v>126</v>
      </c>
      <c r="Q449" s="29" t="s">
        <v>241</v>
      </c>
      <c r="R449" s="29" t="s">
        <v>79</v>
      </c>
      <c r="S449" s="33">
        <f t="shared" si="8"/>
        <v>5</v>
      </c>
      <c r="T449" s="275"/>
      <c r="U449" s="275"/>
      <c r="V449" s="275"/>
      <c r="W449" s="275"/>
      <c r="X449" s="275"/>
      <c r="Y449" s="275"/>
      <c r="Z449" s="276"/>
    </row>
    <row r="450" ht="24" spans="1:28">
      <c r="A450" s="33">
        <v>2093</v>
      </c>
      <c r="B450" s="33" t="s">
        <v>117</v>
      </c>
      <c r="C450" s="33" t="s">
        <v>118</v>
      </c>
      <c r="D450" s="33" t="s">
        <v>361</v>
      </c>
      <c r="E450" s="33" t="s">
        <v>146</v>
      </c>
      <c r="F450" s="33" t="s">
        <v>362</v>
      </c>
      <c r="G450" s="33" t="s">
        <v>1797</v>
      </c>
      <c r="H450" s="271" t="s">
        <v>1832</v>
      </c>
      <c r="I450" s="100"/>
      <c r="J450" s="100"/>
      <c r="K450" s="100">
        <v>5</v>
      </c>
      <c r="L450" s="254">
        <v>45352</v>
      </c>
      <c r="M450" s="254">
        <v>45382</v>
      </c>
      <c r="N450" s="33" t="s">
        <v>124</v>
      </c>
      <c r="O450" s="96" t="s">
        <v>125</v>
      </c>
      <c r="P450" s="29" t="s">
        <v>126</v>
      </c>
      <c r="Q450" s="29" t="s">
        <v>241</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361</v>
      </c>
      <c r="E451" s="33" t="s">
        <v>146</v>
      </c>
      <c r="F451" s="33" t="s">
        <v>362</v>
      </c>
      <c r="G451" s="33" t="s">
        <v>1797</v>
      </c>
      <c r="H451" s="271" t="s">
        <v>1832</v>
      </c>
      <c r="I451" s="100"/>
      <c r="J451" s="100"/>
      <c r="K451" s="100">
        <v>5</v>
      </c>
      <c r="L451" s="254">
        <v>45383</v>
      </c>
      <c r="M451" s="254">
        <v>45412</v>
      </c>
      <c r="N451" s="33" t="s">
        <v>124</v>
      </c>
      <c r="O451" s="96" t="s">
        <v>125</v>
      </c>
      <c r="P451" s="29" t="s">
        <v>126</v>
      </c>
      <c r="Q451" s="29" t="s">
        <v>241</v>
      </c>
      <c r="R451" s="29" t="s">
        <v>79</v>
      </c>
      <c r="S451" s="33">
        <f t="shared" si="8"/>
        <v>5</v>
      </c>
      <c r="T451" s="275"/>
      <c r="U451" s="275"/>
      <c r="V451" s="275"/>
      <c r="W451" s="275"/>
      <c r="X451" s="275"/>
      <c r="Y451" s="275"/>
      <c r="Z451" s="276"/>
    </row>
    <row r="452" ht="24" spans="1:26">
      <c r="A452" s="33">
        <v>2095</v>
      </c>
      <c r="B452" s="33" t="s">
        <v>117</v>
      </c>
      <c r="C452" s="33" t="s">
        <v>118</v>
      </c>
      <c r="D452" s="33" t="s">
        <v>361</v>
      </c>
      <c r="E452" s="33" t="s">
        <v>146</v>
      </c>
      <c r="F452" s="33" t="s">
        <v>362</v>
      </c>
      <c r="G452" s="33" t="s">
        <v>1797</v>
      </c>
      <c r="H452" s="271" t="s">
        <v>1832</v>
      </c>
      <c r="I452" s="100"/>
      <c r="J452" s="100"/>
      <c r="K452" s="100">
        <v>5</v>
      </c>
      <c r="L452" s="254">
        <v>45413</v>
      </c>
      <c r="M452" s="254">
        <v>45443</v>
      </c>
      <c r="N452" s="33" t="s">
        <v>124</v>
      </c>
      <c r="O452" s="96" t="s">
        <v>125</v>
      </c>
      <c r="P452" s="29" t="s">
        <v>126</v>
      </c>
      <c r="Q452" s="29" t="s">
        <v>241</v>
      </c>
      <c r="R452" s="29" t="s">
        <v>79</v>
      </c>
      <c r="S452" s="33">
        <f t="shared" si="8"/>
        <v>5</v>
      </c>
      <c r="T452" s="275"/>
      <c r="U452" s="275"/>
      <c r="V452" s="275"/>
      <c r="W452" s="275"/>
      <c r="X452" s="275"/>
      <c r="Y452" s="275"/>
      <c r="Z452" s="276"/>
    </row>
    <row r="453" ht="24" spans="1:26">
      <c r="A453" s="33">
        <v>2096</v>
      </c>
      <c r="B453" s="33" t="s">
        <v>117</v>
      </c>
      <c r="C453" s="33" t="s">
        <v>118</v>
      </c>
      <c r="D453" s="33" t="s">
        <v>361</v>
      </c>
      <c r="E453" s="33" t="s">
        <v>146</v>
      </c>
      <c r="F453" s="33" t="s">
        <v>362</v>
      </c>
      <c r="G453" s="33" t="s">
        <v>1797</v>
      </c>
      <c r="H453" s="271" t="s">
        <v>1832</v>
      </c>
      <c r="I453" s="100"/>
      <c r="J453" s="100"/>
      <c r="K453" s="100">
        <v>5</v>
      </c>
      <c r="L453" s="254">
        <v>45444</v>
      </c>
      <c r="M453" s="254">
        <v>45473</v>
      </c>
      <c r="N453" s="33" t="s">
        <v>124</v>
      </c>
      <c r="O453" s="96" t="s">
        <v>125</v>
      </c>
      <c r="P453" s="29" t="s">
        <v>126</v>
      </c>
      <c r="Q453" s="29" t="s">
        <v>241</v>
      </c>
      <c r="R453" s="29" t="s">
        <v>79</v>
      </c>
      <c r="S453" s="33">
        <f t="shared" si="8"/>
        <v>5</v>
      </c>
      <c r="T453" s="275"/>
      <c r="U453" s="275"/>
      <c r="V453" s="275"/>
      <c r="W453" s="275"/>
      <c r="X453" s="275"/>
      <c r="Y453" s="275"/>
      <c r="Z453" s="276"/>
    </row>
    <row r="454" ht="24" spans="1:26">
      <c r="A454" s="33">
        <v>2097</v>
      </c>
      <c r="B454" s="33" t="s">
        <v>117</v>
      </c>
      <c r="C454" s="33" t="s">
        <v>118</v>
      </c>
      <c r="D454" s="33" t="s">
        <v>361</v>
      </c>
      <c r="E454" s="33" t="s">
        <v>146</v>
      </c>
      <c r="F454" s="33" t="s">
        <v>362</v>
      </c>
      <c r="G454" s="33" t="s">
        <v>1797</v>
      </c>
      <c r="H454" s="271" t="s">
        <v>1832</v>
      </c>
      <c r="I454" s="100"/>
      <c r="J454" s="100"/>
      <c r="K454" s="100">
        <v>5</v>
      </c>
      <c r="L454" s="254">
        <v>45474</v>
      </c>
      <c r="M454" s="254">
        <v>45504</v>
      </c>
      <c r="N454" s="33" t="s">
        <v>124</v>
      </c>
      <c r="O454" s="96" t="s">
        <v>125</v>
      </c>
      <c r="P454" s="29" t="s">
        <v>126</v>
      </c>
      <c r="Q454" s="29" t="s">
        <v>241</v>
      </c>
      <c r="R454" s="29" t="s">
        <v>79</v>
      </c>
      <c r="S454" s="33">
        <f t="shared" si="8"/>
        <v>5</v>
      </c>
      <c r="T454" s="275"/>
      <c r="U454" s="275"/>
      <c r="V454" s="275"/>
      <c r="W454" s="275"/>
      <c r="X454" s="275"/>
      <c r="Y454" s="275"/>
      <c r="Z454" s="276"/>
    </row>
    <row r="455" ht="24" spans="1:26">
      <c r="A455" s="33">
        <v>2098</v>
      </c>
      <c r="B455" s="33" t="s">
        <v>117</v>
      </c>
      <c r="C455" s="33" t="s">
        <v>118</v>
      </c>
      <c r="D455" s="33" t="s">
        <v>361</v>
      </c>
      <c r="E455" s="33" t="s">
        <v>146</v>
      </c>
      <c r="F455" s="33" t="s">
        <v>362</v>
      </c>
      <c r="G455" s="33" t="s">
        <v>1797</v>
      </c>
      <c r="H455" s="271" t="s">
        <v>1832</v>
      </c>
      <c r="I455" s="100"/>
      <c r="J455" s="100"/>
      <c r="K455" s="100">
        <v>5</v>
      </c>
      <c r="L455" s="254">
        <v>45505</v>
      </c>
      <c r="M455" s="254">
        <v>45535</v>
      </c>
      <c r="N455" s="33" t="s">
        <v>124</v>
      </c>
      <c r="O455" s="96" t="s">
        <v>125</v>
      </c>
      <c r="P455" s="29" t="s">
        <v>126</v>
      </c>
      <c r="Q455" s="29" t="s">
        <v>241</v>
      </c>
      <c r="R455" s="29" t="s">
        <v>79</v>
      </c>
      <c r="S455" s="33">
        <f t="shared" si="8"/>
        <v>5</v>
      </c>
      <c r="T455" s="275"/>
      <c r="U455" s="275"/>
      <c r="V455" s="275"/>
      <c r="W455" s="275"/>
      <c r="X455" s="275"/>
      <c r="Y455" s="275"/>
      <c r="Z455" s="276"/>
    </row>
    <row r="456" ht="24" spans="1:28">
      <c r="A456" s="33">
        <v>2099</v>
      </c>
      <c r="B456" s="33" t="s">
        <v>117</v>
      </c>
      <c r="C456" s="33" t="s">
        <v>118</v>
      </c>
      <c r="D456" s="33" t="s">
        <v>361</v>
      </c>
      <c r="E456" s="33" t="s">
        <v>146</v>
      </c>
      <c r="F456" s="33" t="s">
        <v>362</v>
      </c>
      <c r="G456" s="33" t="s">
        <v>1797</v>
      </c>
      <c r="H456" s="271" t="s">
        <v>1832</v>
      </c>
      <c r="I456" s="100"/>
      <c r="J456" s="100"/>
      <c r="K456" s="100">
        <v>5</v>
      </c>
      <c r="L456" s="254">
        <v>45536</v>
      </c>
      <c r="M456" s="254">
        <v>45565</v>
      </c>
      <c r="N456" s="33" t="s">
        <v>124</v>
      </c>
      <c r="O456" s="96" t="s">
        <v>125</v>
      </c>
      <c r="P456" s="29" t="s">
        <v>126</v>
      </c>
      <c r="Q456" s="29" t="s">
        <v>241</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361</v>
      </c>
      <c r="E457" s="33" t="s">
        <v>146</v>
      </c>
      <c r="F457" s="33" t="s">
        <v>362</v>
      </c>
      <c r="G457" s="33" t="s">
        <v>1797</v>
      </c>
      <c r="H457" s="271" t="s">
        <v>1832</v>
      </c>
      <c r="I457" s="100"/>
      <c r="J457" s="100"/>
      <c r="K457" s="100">
        <v>5</v>
      </c>
      <c r="L457" s="254">
        <v>45566</v>
      </c>
      <c r="M457" s="254">
        <v>45596</v>
      </c>
      <c r="N457" s="33" t="s">
        <v>124</v>
      </c>
      <c r="O457" s="96" t="s">
        <v>125</v>
      </c>
      <c r="P457" s="29" t="s">
        <v>126</v>
      </c>
      <c r="Q457" s="29" t="s">
        <v>241</v>
      </c>
      <c r="R457" s="29" t="s">
        <v>79</v>
      </c>
      <c r="S457" s="33">
        <f t="shared" si="8"/>
        <v>5</v>
      </c>
      <c r="T457" s="275"/>
      <c r="U457" s="275"/>
      <c r="V457" s="275"/>
      <c r="W457" s="275"/>
      <c r="X457" s="275"/>
      <c r="Y457" s="275"/>
      <c r="Z457" s="276"/>
    </row>
    <row r="458" ht="24" spans="1:26">
      <c r="A458" s="33">
        <v>2101</v>
      </c>
      <c r="B458" s="33" t="s">
        <v>117</v>
      </c>
      <c r="C458" s="33" t="s">
        <v>118</v>
      </c>
      <c r="D458" s="33" t="s">
        <v>361</v>
      </c>
      <c r="E458" s="33" t="s">
        <v>146</v>
      </c>
      <c r="F458" s="33" t="s">
        <v>362</v>
      </c>
      <c r="G458" s="33" t="s">
        <v>1797</v>
      </c>
      <c r="H458" s="271" t="s">
        <v>1832</v>
      </c>
      <c r="I458" s="100"/>
      <c r="J458" s="100"/>
      <c r="K458" s="100">
        <v>5</v>
      </c>
      <c r="L458" s="254">
        <v>45597</v>
      </c>
      <c r="M458" s="254">
        <v>45626</v>
      </c>
      <c r="N458" s="33" t="s">
        <v>124</v>
      </c>
      <c r="O458" s="96" t="s">
        <v>125</v>
      </c>
      <c r="P458" s="29" t="s">
        <v>126</v>
      </c>
      <c r="Q458" s="29" t="s">
        <v>241</v>
      </c>
      <c r="R458" s="29" t="s">
        <v>79</v>
      </c>
      <c r="S458" s="33">
        <f t="shared" si="8"/>
        <v>5</v>
      </c>
      <c r="T458" s="275"/>
      <c r="U458" s="275"/>
      <c r="V458" s="275"/>
      <c r="W458" s="275"/>
      <c r="X458" s="275"/>
      <c r="Y458" s="275"/>
      <c r="Z458" s="276"/>
    </row>
    <row r="459" ht="24" spans="1:26">
      <c r="A459" s="33">
        <v>2102</v>
      </c>
      <c r="B459" s="33" t="s">
        <v>117</v>
      </c>
      <c r="C459" s="33" t="s">
        <v>118</v>
      </c>
      <c r="D459" s="33" t="s">
        <v>361</v>
      </c>
      <c r="E459" s="33" t="s">
        <v>146</v>
      </c>
      <c r="F459" s="33" t="s">
        <v>362</v>
      </c>
      <c r="G459" s="33" t="s">
        <v>1797</v>
      </c>
      <c r="H459" s="271" t="s">
        <v>1832</v>
      </c>
      <c r="I459" s="100"/>
      <c r="J459" s="100"/>
      <c r="K459" s="100">
        <v>5</v>
      </c>
      <c r="L459" s="254">
        <v>45627</v>
      </c>
      <c r="M459" s="254">
        <v>45657</v>
      </c>
      <c r="N459" s="33" t="s">
        <v>124</v>
      </c>
      <c r="O459" s="96" t="s">
        <v>125</v>
      </c>
      <c r="P459" s="29" t="s">
        <v>126</v>
      </c>
      <c r="Q459" s="29" t="s">
        <v>241</v>
      </c>
      <c r="R459" s="29" t="s">
        <v>79</v>
      </c>
      <c r="S459" s="33">
        <f t="shared" si="8"/>
        <v>5</v>
      </c>
      <c r="T459" s="275"/>
      <c r="U459" s="275"/>
      <c r="V459" s="275"/>
      <c r="W459" s="275"/>
      <c r="X459" s="275"/>
      <c r="Y459" s="275"/>
      <c r="Z459" s="276"/>
    </row>
    <row r="460" ht="24" spans="1:28">
      <c r="A460" s="33">
        <v>2103</v>
      </c>
      <c r="B460" s="33" t="s">
        <v>117</v>
      </c>
      <c r="C460" s="33" t="s">
        <v>118</v>
      </c>
      <c r="D460" s="33" t="s">
        <v>361</v>
      </c>
      <c r="E460" s="33" t="s">
        <v>146</v>
      </c>
      <c r="F460" s="33" t="s">
        <v>362</v>
      </c>
      <c r="G460" s="33" t="s">
        <v>1797</v>
      </c>
      <c r="H460" s="271" t="s">
        <v>1833</v>
      </c>
      <c r="I460" s="100"/>
      <c r="J460" s="100"/>
      <c r="K460" s="100">
        <v>4</v>
      </c>
      <c r="L460" s="254">
        <v>45352</v>
      </c>
      <c r="M460" s="254">
        <v>45382</v>
      </c>
      <c r="N460" s="33" t="s">
        <v>124</v>
      </c>
      <c r="O460" s="96" t="s">
        <v>125</v>
      </c>
      <c r="P460" s="29" t="s">
        <v>126</v>
      </c>
      <c r="Q460" s="29" t="s">
        <v>241</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361</v>
      </c>
      <c r="E461" s="33" t="s">
        <v>146</v>
      </c>
      <c r="F461" s="33" t="s">
        <v>362</v>
      </c>
      <c r="G461" s="33" t="s">
        <v>1797</v>
      </c>
      <c r="H461" s="271" t="s">
        <v>1833</v>
      </c>
      <c r="I461" s="100"/>
      <c r="J461" s="100"/>
      <c r="K461" s="100">
        <v>4</v>
      </c>
      <c r="L461" s="254">
        <v>45444</v>
      </c>
      <c r="M461" s="254">
        <v>45473</v>
      </c>
      <c r="N461" s="33" t="s">
        <v>124</v>
      </c>
      <c r="O461" s="96" t="s">
        <v>125</v>
      </c>
      <c r="P461" s="29" t="s">
        <v>126</v>
      </c>
      <c r="Q461" s="29" t="s">
        <v>241</v>
      </c>
      <c r="R461" s="29" t="s">
        <v>79</v>
      </c>
      <c r="S461" s="33">
        <f t="shared" si="8"/>
        <v>4</v>
      </c>
      <c r="T461" s="275"/>
      <c r="U461" s="275"/>
      <c r="V461" s="275"/>
      <c r="W461" s="275"/>
      <c r="X461" s="275"/>
      <c r="Y461" s="275"/>
      <c r="Z461" s="276"/>
    </row>
    <row r="462" ht="24" spans="1:28">
      <c r="A462" s="33">
        <v>2105</v>
      </c>
      <c r="B462" s="33" t="s">
        <v>117</v>
      </c>
      <c r="C462" s="33" t="s">
        <v>118</v>
      </c>
      <c r="D462" s="33" t="s">
        <v>361</v>
      </c>
      <c r="E462" s="33" t="s">
        <v>146</v>
      </c>
      <c r="F462" s="33" t="s">
        <v>362</v>
      </c>
      <c r="G462" s="33" t="s">
        <v>1797</v>
      </c>
      <c r="H462" s="271" t="s">
        <v>1833</v>
      </c>
      <c r="I462" s="100"/>
      <c r="J462" s="100"/>
      <c r="K462" s="100">
        <v>4</v>
      </c>
      <c r="L462" s="254">
        <v>45536</v>
      </c>
      <c r="M462" s="254">
        <v>45565</v>
      </c>
      <c r="N462" s="33" t="s">
        <v>124</v>
      </c>
      <c r="O462" s="96" t="s">
        <v>125</v>
      </c>
      <c r="P462" s="29" t="s">
        <v>126</v>
      </c>
      <c r="Q462" s="29" t="s">
        <v>241</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361</v>
      </c>
      <c r="E463" s="33" t="s">
        <v>146</v>
      </c>
      <c r="F463" s="33" t="s">
        <v>362</v>
      </c>
      <c r="G463" s="33" t="s">
        <v>1797</v>
      </c>
      <c r="H463" s="271" t="s">
        <v>1833</v>
      </c>
      <c r="I463" s="100"/>
      <c r="J463" s="100"/>
      <c r="K463" s="100">
        <v>4</v>
      </c>
      <c r="L463" s="254">
        <v>45627</v>
      </c>
      <c r="M463" s="254">
        <v>45656</v>
      </c>
      <c r="N463" s="33" t="s">
        <v>124</v>
      </c>
      <c r="O463" s="96" t="s">
        <v>125</v>
      </c>
      <c r="P463" s="29" t="s">
        <v>126</v>
      </c>
      <c r="Q463" s="29" t="s">
        <v>241</v>
      </c>
      <c r="R463" s="29" t="s">
        <v>79</v>
      </c>
      <c r="S463" s="33">
        <f t="shared" si="8"/>
        <v>4</v>
      </c>
      <c r="T463" s="275"/>
      <c r="U463" s="275"/>
      <c r="V463" s="275"/>
      <c r="W463" s="275"/>
      <c r="X463" s="275"/>
      <c r="Y463" s="275"/>
      <c r="Z463" s="276"/>
    </row>
    <row r="464" ht="24" spans="1:26">
      <c r="A464" s="33">
        <v>2109</v>
      </c>
      <c r="B464" s="33" t="s">
        <v>117</v>
      </c>
      <c r="C464" s="33" t="s">
        <v>118</v>
      </c>
      <c r="D464" s="33" t="s">
        <v>361</v>
      </c>
      <c r="E464" s="33" t="s">
        <v>146</v>
      </c>
      <c r="F464" s="29" t="s">
        <v>367</v>
      </c>
      <c r="G464" s="33" t="s">
        <v>1797</v>
      </c>
      <c r="H464" s="271" t="s">
        <v>1832</v>
      </c>
      <c r="I464" s="100"/>
      <c r="J464" s="100"/>
      <c r="K464" s="100">
        <v>5</v>
      </c>
      <c r="L464" s="254">
        <v>45292</v>
      </c>
      <c r="M464" s="254">
        <v>45322</v>
      </c>
      <c r="N464" s="33" t="s">
        <v>124</v>
      </c>
      <c r="O464" s="96" t="s">
        <v>125</v>
      </c>
      <c r="P464" s="29" t="s">
        <v>126</v>
      </c>
      <c r="Q464" s="29" t="s">
        <v>241</v>
      </c>
      <c r="R464" s="29" t="s">
        <v>79</v>
      </c>
      <c r="S464" s="33">
        <f t="shared" si="8"/>
        <v>5</v>
      </c>
      <c r="T464" s="275"/>
      <c r="U464" s="275"/>
      <c r="V464" s="275"/>
      <c r="W464" s="275"/>
      <c r="X464" s="275"/>
      <c r="Y464" s="275"/>
      <c r="Z464" s="276"/>
    </row>
    <row r="465" ht="24" spans="1:26">
      <c r="A465" s="33">
        <v>2110</v>
      </c>
      <c r="B465" s="33" t="s">
        <v>117</v>
      </c>
      <c r="C465" s="33" t="s">
        <v>118</v>
      </c>
      <c r="D465" s="33" t="s">
        <v>361</v>
      </c>
      <c r="E465" s="33" t="s">
        <v>146</v>
      </c>
      <c r="F465" s="29" t="s">
        <v>367</v>
      </c>
      <c r="G465" s="33" t="s">
        <v>1797</v>
      </c>
      <c r="H465" s="271" t="s">
        <v>1832</v>
      </c>
      <c r="I465" s="100"/>
      <c r="J465" s="100"/>
      <c r="K465" s="100">
        <v>5</v>
      </c>
      <c r="L465" s="254">
        <v>45323</v>
      </c>
      <c r="M465" s="254">
        <v>45351</v>
      </c>
      <c r="N465" s="33" t="s">
        <v>124</v>
      </c>
      <c r="O465" s="96" t="s">
        <v>125</v>
      </c>
      <c r="P465" s="29" t="s">
        <v>126</v>
      </c>
      <c r="Q465" s="29" t="s">
        <v>241</v>
      </c>
      <c r="R465" s="29" t="s">
        <v>79</v>
      </c>
      <c r="S465" s="33">
        <f t="shared" si="8"/>
        <v>5</v>
      </c>
      <c r="T465" s="275"/>
      <c r="U465" s="275"/>
      <c r="V465" s="275"/>
      <c r="W465" s="275"/>
      <c r="X465" s="275"/>
      <c r="Y465" s="275"/>
      <c r="Z465" s="276"/>
    </row>
    <row r="466" ht="24" spans="1:28">
      <c r="A466" s="33">
        <v>2111</v>
      </c>
      <c r="B466" s="33" t="s">
        <v>117</v>
      </c>
      <c r="C466" s="33" t="s">
        <v>118</v>
      </c>
      <c r="D466" s="33" t="s">
        <v>361</v>
      </c>
      <c r="E466" s="33" t="s">
        <v>146</v>
      </c>
      <c r="F466" s="29" t="s">
        <v>367</v>
      </c>
      <c r="G466" s="33" t="s">
        <v>1797</v>
      </c>
      <c r="H466" s="271" t="s">
        <v>1832</v>
      </c>
      <c r="I466" s="100"/>
      <c r="J466" s="100"/>
      <c r="K466" s="100">
        <v>5</v>
      </c>
      <c r="L466" s="254">
        <v>45352</v>
      </c>
      <c r="M466" s="254">
        <v>45382</v>
      </c>
      <c r="N466" s="33" t="s">
        <v>124</v>
      </c>
      <c r="O466" s="96" t="s">
        <v>125</v>
      </c>
      <c r="P466" s="29" t="s">
        <v>126</v>
      </c>
      <c r="Q466" s="29" t="s">
        <v>241</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361</v>
      </c>
      <c r="E467" s="33" t="s">
        <v>146</v>
      </c>
      <c r="F467" s="29" t="s">
        <v>367</v>
      </c>
      <c r="G467" s="33" t="s">
        <v>1797</v>
      </c>
      <c r="H467" s="271" t="s">
        <v>1832</v>
      </c>
      <c r="I467" s="100"/>
      <c r="J467" s="100"/>
      <c r="K467" s="100">
        <v>5</v>
      </c>
      <c r="L467" s="254">
        <v>45383</v>
      </c>
      <c r="M467" s="254">
        <v>45412</v>
      </c>
      <c r="N467" s="33" t="s">
        <v>124</v>
      </c>
      <c r="O467" s="96" t="s">
        <v>125</v>
      </c>
      <c r="P467" s="29" t="s">
        <v>126</v>
      </c>
      <c r="Q467" s="29" t="s">
        <v>241</v>
      </c>
      <c r="R467" s="29" t="s">
        <v>79</v>
      </c>
      <c r="S467" s="33">
        <f t="shared" si="8"/>
        <v>5</v>
      </c>
      <c r="T467" s="275"/>
      <c r="U467" s="275"/>
      <c r="V467" s="275"/>
      <c r="W467" s="275"/>
      <c r="X467" s="275"/>
      <c r="Y467" s="275"/>
      <c r="Z467" s="276"/>
    </row>
    <row r="468" ht="24" spans="1:26">
      <c r="A468" s="33">
        <v>2113</v>
      </c>
      <c r="B468" s="33" t="s">
        <v>117</v>
      </c>
      <c r="C468" s="33" t="s">
        <v>118</v>
      </c>
      <c r="D468" s="33" t="s">
        <v>361</v>
      </c>
      <c r="E468" s="33" t="s">
        <v>146</v>
      </c>
      <c r="F468" s="29" t="s">
        <v>367</v>
      </c>
      <c r="G468" s="33" t="s">
        <v>1797</v>
      </c>
      <c r="H468" s="271" t="s">
        <v>1832</v>
      </c>
      <c r="I468" s="100"/>
      <c r="J468" s="100"/>
      <c r="K468" s="100">
        <v>5</v>
      </c>
      <c r="L468" s="254">
        <v>45413</v>
      </c>
      <c r="M468" s="254">
        <v>45443</v>
      </c>
      <c r="N468" s="33" t="s">
        <v>124</v>
      </c>
      <c r="O468" s="96" t="s">
        <v>125</v>
      </c>
      <c r="P468" s="29" t="s">
        <v>126</v>
      </c>
      <c r="Q468" s="29" t="s">
        <v>241</v>
      </c>
      <c r="R468" s="29" t="s">
        <v>79</v>
      </c>
      <c r="S468" s="33">
        <f t="shared" si="8"/>
        <v>5</v>
      </c>
      <c r="T468" s="275"/>
      <c r="U468" s="275"/>
      <c r="V468" s="275"/>
      <c r="W468" s="275"/>
      <c r="X468" s="275"/>
      <c r="Y468" s="275"/>
      <c r="Z468" s="276"/>
    </row>
    <row r="469" ht="24" spans="1:26">
      <c r="A469" s="33">
        <v>2114</v>
      </c>
      <c r="B469" s="33" t="s">
        <v>117</v>
      </c>
      <c r="C469" s="33" t="s">
        <v>118</v>
      </c>
      <c r="D469" s="33" t="s">
        <v>361</v>
      </c>
      <c r="E469" s="33" t="s">
        <v>146</v>
      </c>
      <c r="F469" s="29" t="s">
        <v>367</v>
      </c>
      <c r="G469" s="33" t="s">
        <v>1797</v>
      </c>
      <c r="H469" s="271" t="s">
        <v>1832</v>
      </c>
      <c r="I469" s="100"/>
      <c r="J469" s="100"/>
      <c r="K469" s="100">
        <v>5</v>
      </c>
      <c r="L469" s="254">
        <v>45444</v>
      </c>
      <c r="M469" s="254">
        <v>45473</v>
      </c>
      <c r="N469" s="33" t="s">
        <v>124</v>
      </c>
      <c r="O469" s="96" t="s">
        <v>125</v>
      </c>
      <c r="P469" s="29" t="s">
        <v>126</v>
      </c>
      <c r="Q469" s="29" t="s">
        <v>241</v>
      </c>
      <c r="R469" s="29" t="s">
        <v>79</v>
      </c>
      <c r="S469" s="33">
        <f t="shared" si="8"/>
        <v>5</v>
      </c>
      <c r="T469" s="275"/>
      <c r="U469" s="275"/>
      <c r="V469" s="275"/>
      <c r="W469" s="275"/>
      <c r="X469" s="275"/>
      <c r="Y469" s="275"/>
      <c r="Z469" s="276"/>
    </row>
    <row r="470" ht="24" spans="1:26">
      <c r="A470" s="33">
        <v>2115</v>
      </c>
      <c r="B470" s="33" t="s">
        <v>117</v>
      </c>
      <c r="C470" s="33" t="s">
        <v>118</v>
      </c>
      <c r="D470" s="33" t="s">
        <v>361</v>
      </c>
      <c r="E470" s="33" t="s">
        <v>146</v>
      </c>
      <c r="F470" s="29" t="s">
        <v>367</v>
      </c>
      <c r="G470" s="33" t="s">
        <v>1797</v>
      </c>
      <c r="H470" s="271" t="s">
        <v>1832</v>
      </c>
      <c r="I470" s="100"/>
      <c r="J470" s="100"/>
      <c r="K470" s="100">
        <v>5</v>
      </c>
      <c r="L470" s="254">
        <v>45474</v>
      </c>
      <c r="M470" s="254">
        <v>45504</v>
      </c>
      <c r="N470" s="33" t="s">
        <v>124</v>
      </c>
      <c r="O470" s="96" t="s">
        <v>125</v>
      </c>
      <c r="P470" s="29" t="s">
        <v>126</v>
      </c>
      <c r="Q470" s="29" t="s">
        <v>241</v>
      </c>
      <c r="R470" s="29" t="s">
        <v>79</v>
      </c>
      <c r="S470" s="33">
        <f t="shared" si="8"/>
        <v>5</v>
      </c>
      <c r="T470" s="275"/>
      <c r="U470" s="275"/>
      <c r="V470" s="275"/>
      <c r="W470" s="275"/>
      <c r="X470" s="275"/>
      <c r="Y470" s="275"/>
      <c r="Z470" s="276"/>
    </row>
    <row r="471" ht="24" spans="1:26">
      <c r="A471" s="33">
        <v>2116</v>
      </c>
      <c r="B471" s="33" t="s">
        <v>117</v>
      </c>
      <c r="C471" s="33" t="s">
        <v>118</v>
      </c>
      <c r="D471" s="33" t="s">
        <v>361</v>
      </c>
      <c r="E471" s="33" t="s">
        <v>146</v>
      </c>
      <c r="F471" s="29" t="s">
        <v>367</v>
      </c>
      <c r="G471" s="33" t="s">
        <v>1797</v>
      </c>
      <c r="H471" s="271" t="s">
        <v>1832</v>
      </c>
      <c r="I471" s="100"/>
      <c r="J471" s="100"/>
      <c r="K471" s="100">
        <v>5</v>
      </c>
      <c r="L471" s="254">
        <v>45505</v>
      </c>
      <c r="M471" s="254">
        <v>45535</v>
      </c>
      <c r="N471" s="33" t="s">
        <v>124</v>
      </c>
      <c r="O471" s="96" t="s">
        <v>125</v>
      </c>
      <c r="P471" s="29" t="s">
        <v>126</v>
      </c>
      <c r="Q471" s="29" t="s">
        <v>241</v>
      </c>
      <c r="R471" s="29" t="s">
        <v>79</v>
      </c>
      <c r="S471" s="33">
        <f t="shared" si="8"/>
        <v>5</v>
      </c>
      <c r="T471" s="275"/>
      <c r="U471" s="275"/>
      <c r="V471" s="275"/>
      <c r="W471" s="275"/>
      <c r="X471" s="275"/>
      <c r="Y471" s="275"/>
      <c r="Z471" s="276"/>
    </row>
    <row r="472" ht="24" spans="1:28">
      <c r="A472" s="33">
        <v>2117</v>
      </c>
      <c r="B472" s="33" t="s">
        <v>117</v>
      </c>
      <c r="C472" s="33" t="s">
        <v>118</v>
      </c>
      <c r="D472" s="33" t="s">
        <v>361</v>
      </c>
      <c r="E472" s="33" t="s">
        <v>146</v>
      </c>
      <c r="F472" s="29" t="s">
        <v>367</v>
      </c>
      <c r="G472" s="33" t="s">
        <v>1797</v>
      </c>
      <c r="H472" s="271" t="s">
        <v>1832</v>
      </c>
      <c r="I472" s="100"/>
      <c r="J472" s="100"/>
      <c r="K472" s="100">
        <v>5</v>
      </c>
      <c r="L472" s="254">
        <v>45536</v>
      </c>
      <c r="M472" s="254">
        <v>45565</v>
      </c>
      <c r="N472" s="33" t="s">
        <v>124</v>
      </c>
      <c r="O472" s="96" t="s">
        <v>125</v>
      </c>
      <c r="P472" s="29" t="s">
        <v>126</v>
      </c>
      <c r="Q472" s="29" t="s">
        <v>241</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361</v>
      </c>
      <c r="E473" s="33" t="s">
        <v>146</v>
      </c>
      <c r="F473" s="29" t="s">
        <v>367</v>
      </c>
      <c r="G473" s="33" t="s">
        <v>1797</v>
      </c>
      <c r="H473" s="271" t="s">
        <v>1832</v>
      </c>
      <c r="I473" s="100"/>
      <c r="J473" s="100"/>
      <c r="K473" s="100">
        <v>5</v>
      </c>
      <c r="L473" s="254">
        <v>45566</v>
      </c>
      <c r="M473" s="254">
        <v>45596</v>
      </c>
      <c r="N473" s="33" t="s">
        <v>124</v>
      </c>
      <c r="O473" s="96" t="s">
        <v>125</v>
      </c>
      <c r="P473" s="29" t="s">
        <v>126</v>
      </c>
      <c r="Q473" s="29" t="s">
        <v>241</v>
      </c>
      <c r="R473" s="29" t="s">
        <v>79</v>
      </c>
      <c r="S473" s="33">
        <f t="shared" si="8"/>
        <v>5</v>
      </c>
      <c r="T473" s="275"/>
      <c r="U473" s="275"/>
      <c r="V473" s="275"/>
      <c r="W473" s="275"/>
      <c r="X473" s="275"/>
      <c r="Y473" s="275"/>
      <c r="Z473" s="276"/>
    </row>
    <row r="474" ht="24" spans="1:26">
      <c r="A474" s="33">
        <v>2119</v>
      </c>
      <c r="B474" s="33" t="s">
        <v>117</v>
      </c>
      <c r="C474" s="33" t="s">
        <v>118</v>
      </c>
      <c r="D474" s="33" t="s">
        <v>361</v>
      </c>
      <c r="E474" s="33" t="s">
        <v>146</v>
      </c>
      <c r="F474" s="29" t="s">
        <v>367</v>
      </c>
      <c r="G474" s="33" t="s">
        <v>1797</v>
      </c>
      <c r="H474" s="271" t="s">
        <v>1832</v>
      </c>
      <c r="I474" s="100"/>
      <c r="J474" s="100"/>
      <c r="K474" s="100">
        <v>5</v>
      </c>
      <c r="L474" s="254">
        <v>45597</v>
      </c>
      <c r="M474" s="254">
        <v>45626</v>
      </c>
      <c r="N474" s="33" t="s">
        <v>124</v>
      </c>
      <c r="O474" s="96" t="s">
        <v>125</v>
      </c>
      <c r="P474" s="29" t="s">
        <v>126</v>
      </c>
      <c r="Q474" s="29" t="s">
        <v>241</v>
      </c>
      <c r="R474" s="29" t="s">
        <v>79</v>
      </c>
      <c r="S474" s="33">
        <f t="shared" si="8"/>
        <v>5</v>
      </c>
      <c r="T474" s="275"/>
      <c r="U474" s="275"/>
      <c r="V474" s="275"/>
      <c r="W474" s="275"/>
      <c r="X474" s="275"/>
      <c r="Y474" s="275"/>
      <c r="Z474" s="276"/>
    </row>
    <row r="475" ht="24" spans="1:26">
      <c r="A475" s="33">
        <v>2120</v>
      </c>
      <c r="B475" s="33" t="s">
        <v>117</v>
      </c>
      <c r="C475" s="33" t="s">
        <v>118</v>
      </c>
      <c r="D475" s="33" t="s">
        <v>361</v>
      </c>
      <c r="E475" s="33" t="s">
        <v>146</v>
      </c>
      <c r="F475" s="29" t="s">
        <v>367</v>
      </c>
      <c r="G475" s="33" t="s">
        <v>1797</v>
      </c>
      <c r="H475" s="271" t="s">
        <v>1832</v>
      </c>
      <c r="I475" s="100"/>
      <c r="J475" s="100"/>
      <c r="K475" s="100">
        <v>5</v>
      </c>
      <c r="L475" s="254">
        <v>45627</v>
      </c>
      <c r="M475" s="254">
        <v>45657</v>
      </c>
      <c r="N475" s="33" t="s">
        <v>124</v>
      </c>
      <c r="O475" s="96" t="s">
        <v>125</v>
      </c>
      <c r="P475" s="29" t="s">
        <v>126</v>
      </c>
      <c r="Q475" s="29" t="s">
        <v>241</v>
      </c>
      <c r="R475" s="29" t="s">
        <v>79</v>
      </c>
      <c r="S475" s="33">
        <f t="shared" si="8"/>
        <v>5</v>
      </c>
      <c r="T475" s="275"/>
      <c r="U475" s="275"/>
      <c r="V475" s="275"/>
      <c r="W475" s="275"/>
      <c r="X475" s="275"/>
      <c r="Y475" s="275"/>
      <c r="Z475" s="276"/>
    </row>
    <row r="476" ht="24" spans="1:28">
      <c r="A476" s="33">
        <v>2121</v>
      </c>
      <c r="B476" s="33" t="s">
        <v>117</v>
      </c>
      <c r="C476" s="33" t="s">
        <v>118</v>
      </c>
      <c r="D476" s="33" t="s">
        <v>361</v>
      </c>
      <c r="E476" s="33" t="s">
        <v>146</v>
      </c>
      <c r="F476" s="29" t="s">
        <v>367</v>
      </c>
      <c r="G476" s="33" t="s">
        <v>1797</v>
      </c>
      <c r="H476" s="271" t="s">
        <v>1833</v>
      </c>
      <c r="I476" s="100"/>
      <c r="J476" s="100"/>
      <c r="K476" s="100">
        <v>4</v>
      </c>
      <c r="L476" s="254">
        <v>45352</v>
      </c>
      <c r="M476" s="254">
        <v>45382</v>
      </c>
      <c r="N476" s="33" t="s">
        <v>124</v>
      </c>
      <c r="O476" s="96" t="s">
        <v>125</v>
      </c>
      <c r="P476" s="29" t="s">
        <v>126</v>
      </c>
      <c r="Q476" s="29" t="s">
        <v>241</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361</v>
      </c>
      <c r="E477" s="33" t="s">
        <v>146</v>
      </c>
      <c r="F477" s="29" t="s">
        <v>367</v>
      </c>
      <c r="G477" s="33" t="s">
        <v>1797</v>
      </c>
      <c r="H477" s="271" t="s">
        <v>1833</v>
      </c>
      <c r="I477" s="100"/>
      <c r="J477" s="100"/>
      <c r="K477" s="100">
        <v>4</v>
      </c>
      <c r="L477" s="254">
        <v>45444</v>
      </c>
      <c r="M477" s="254">
        <v>45473</v>
      </c>
      <c r="N477" s="33" t="s">
        <v>124</v>
      </c>
      <c r="O477" s="96" t="s">
        <v>125</v>
      </c>
      <c r="P477" s="29" t="s">
        <v>126</v>
      </c>
      <c r="Q477" s="29" t="s">
        <v>241</v>
      </c>
      <c r="R477" s="29" t="s">
        <v>79</v>
      </c>
      <c r="S477" s="33">
        <f t="shared" si="8"/>
        <v>4</v>
      </c>
      <c r="T477" s="275"/>
      <c r="U477" s="275"/>
      <c r="V477" s="275"/>
      <c r="W477" s="275"/>
      <c r="X477" s="275"/>
      <c r="Y477" s="275"/>
      <c r="Z477" s="276"/>
    </row>
    <row r="478" ht="24" spans="1:28">
      <c r="A478" s="33">
        <v>2123</v>
      </c>
      <c r="B478" s="33" t="s">
        <v>117</v>
      </c>
      <c r="C478" s="33" t="s">
        <v>118</v>
      </c>
      <c r="D478" s="33" t="s">
        <v>361</v>
      </c>
      <c r="E478" s="33" t="s">
        <v>146</v>
      </c>
      <c r="F478" s="29" t="s">
        <v>367</v>
      </c>
      <c r="G478" s="33" t="s">
        <v>1797</v>
      </c>
      <c r="H478" s="271" t="s">
        <v>1833</v>
      </c>
      <c r="I478" s="100"/>
      <c r="J478" s="100"/>
      <c r="K478" s="100">
        <v>4</v>
      </c>
      <c r="L478" s="254">
        <v>45536</v>
      </c>
      <c r="M478" s="254">
        <v>45565</v>
      </c>
      <c r="N478" s="33" t="s">
        <v>124</v>
      </c>
      <c r="O478" s="96" t="s">
        <v>125</v>
      </c>
      <c r="P478" s="29" t="s">
        <v>126</v>
      </c>
      <c r="Q478" s="29" t="s">
        <v>241</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361</v>
      </c>
      <c r="E479" s="33" t="s">
        <v>146</v>
      </c>
      <c r="F479" s="29" t="s">
        <v>367</v>
      </c>
      <c r="G479" s="33" t="s">
        <v>1797</v>
      </c>
      <c r="H479" s="271" t="s">
        <v>1833</v>
      </c>
      <c r="I479" s="100"/>
      <c r="J479" s="100"/>
      <c r="K479" s="100">
        <v>4</v>
      </c>
      <c r="L479" s="254">
        <v>45627</v>
      </c>
      <c r="M479" s="254">
        <v>45656</v>
      </c>
      <c r="N479" s="33" t="s">
        <v>124</v>
      </c>
      <c r="O479" s="96" t="s">
        <v>125</v>
      </c>
      <c r="P479" s="29" t="s">
        <v>126</v>
      </c>
      <c r="Q479" s="29" t="s">
        <v>241</v>
      </c>
      <c r="R479" s="29" t="s">
        <v>79</v>
      </c>
      <c r="S479" s="33">
        <f t="shared" si="8"/>
        <v>4</v>
      </c>
      <c r="T479" s="275"/>
      <c r="U479" s="275"/>
      <c r="V479" s="275"/>
      <c r="W479" s="275"/>
      <c r="X479" s="275"/>
      <c r="Y479" s="275"/>
      <c r="Z479" s="276"/>
    </row>
    <row r="480" ht="27" spans="1:26">
      <c r="A480" s="33">
        <v>2127</v>
      </c>
      <c r="B480" s="33" t="s">
        <v>117</v>
      </c>
      <c r="C480" s="33" t="s">
        <v>118</v>
      </c>
      <c r="D480" s="33" t="s">
        <v>361</v>
      </c>
      <c r="E480" s="33" t="s">
        <v>146</v>
      </c>
      <c r="F480" s="33" t="s">
        <v>368</v>
      </c>
      <c r="G480" s="33" t="s">
        <v>1797</v>
      </c>
      <c r="H480" s="271" t="s">
        <v>1834</v>
      </c>
      <c r="I480" s="100"/>
      <c r="J480" s="100"/>
      <c r="K480" s="100">
        <v>14</v>
      </c>
      <c r="L480" s="254">
        <v>45292</v>
      </c>
      <c r="M480" s="254">
        <v>45322</v>
      </c>
      <c r="N480" s="33" t="s">
        <v>124</v>
      </c>
      <c r="O480" s="96" t="s">
        <v>125</v>
      </c>
      <c r="P480" s="29" t="s">
        <v>126</v>
      </c>
      <c r="Q480" s="29" t="s">
        <v>263</v>
      </c>
      <c r="R480" s="29" t="s">
        <v>79</v>
      </c>
      <c r="S480" s="33">
        <f t="shared" si="8"/>
        <v>14</v>
      </c>
      <c r="T480" s="275"/>
      <c r="U480" s="275"/>
      <c r="V480" s="275"/>
      <c r="W480" s="275"/>
      <c r="X480" s="275"/>
      <c r="Y480" s="275"/>
      <c r="Z480" s="276"/>
    </row>
    <row r="481" ht="27" spans="1:26">
      <c r="A481" s="33">
        <v>2128</v>
      </c>
      <c r="B481" s="33" t="s">
        <v>117</v>
      </c>
      <c r="C481" s="33" t="s">
        <v>118</v>
      </c>
      <c r="D481" s="33" t="s">
        <v>361</v>
      </c>
      <c r="E481" s="33" t="s">
        <v>146</v>
      </c>
      <c r="F481" s="33" t="s">
        <v>368</v>
      </c>
      <c r="G481" s="33" t="s">
        <v>1797</v>
      </c>
      <c r="H481" s="271" t="s">
        <v>1834</v>
      </c>
      <c r="I481" s="100"/>
      <c r="J481" s="100"/>
      <c r="K481" s="100">
        <v>14</v>
      </c>
      <c r="L481" s="254">
        <v>45323</v>
      </c>
      <c r="M481" s="254">
        <v>45351</v>
      </c>
      <c r="N481" s="33" t="s">
        <v>124</v>
      </c>
      <c r="O481" s="96" t="s">
        <v>125</v>
      </c>
      <c r="P481" s="29" t="s">
        <v>126</v>
      </c>
      <c r="Q481" s="29" t="s">
        <v>263</v>
      </c>
      <c r="R481" s="29" t="s">
        <v>79</v>
      </c>
      <c r="S481" s="33">
        <f t="shared" si="8"/>
        <v>14</v>
      </c>
      <c r="T481" s="275"/>
      <c r="U481" s="275"/>
      <c r="V481" s="275"/>
      <c r="W481" s="275"/>
      <c r="X481" s="275"/>
      <c r="Y481" s="275"/>
      <c r="Z481" s="276"/>
    </row>
    <row r="482" ht="27" spans="1:28">
      <c r="A482" s="33">
        <v>2129</v>
      </c>
      <c r="B482" s="33" t="s">
        <v>117</v>
      </c>
      <c r="C482" s="33" t="s">
        <v>118</v>
      </c>
      <c r="D482" s="33" t="s">
        <v>361</v>
      </c>
      <c r="E482" s="33" t="s">
        <v>146</v>
      </c>
      <c r="F482" s="33" t="s">
        <v>368</v>
      </c>
      <c r="G482" s="33" t="s">
        <v>1797</v>
      </c>
      <c r="H482" s="271" t="s">
        <v>1834</v>
      </c>
      <c r="I482" s="100"/>
      <c r="J482" s="100"/>
      <c r="K482" s="100">
        <v>14</v>
      </c>
      <c r="L482" s="254">
        <v>45352</v>
      </c>
      <c r="M482" s="254">
        <v>45382</v>
      </c>
      <c r="N482" s="33" t="s">
        <v>124</v>
      </c>
      <c r="O482" s="96" t="s">
        <v>125</v>
      </c>
      <c r="P482" s="29" t="s">
        <v>126</v>
      </c>
      <c r="Q482" s="29" t="s">
        <v>263</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361</v>
      </c>
      <c r="E483" s="33" t="s">
        <v>146</v>
      </c>
      <c r="F483" s="33" t="s">
        <v>368</v>
      </c>
      <c r="G483" s="33" t="s">
        <v>1797</v>
      </c>
      <c r="H483" s="271" t="s">
        <v>1834</v>
      </c>
      <c r="I483" s="100"/>
      <c r="J483" s="100"/>
      <c r="K483" s="100">
        <v>14</v>
      </c>
      <c r="L483" s="254">
        <v>45383</v>
      </c>
      <c r="M483" s="254">
        <v>45412</v>
      </c>
      <c r="N483" s="33" t="s">
        <v>124</v>
      </c>
      <c r="O483" s="96" t="s">
        <v>125</v>
      </c>
      <c r="P483" s="29" t="s">
        <v>126</v>
      </c>
      <c r="Q483" s="29" t="s">
        <v>263</v>
      </c>
      <c r="R483" s="29" t="s">
        <v>79</v>
      </c>
      <c r="S483" s="33">
        <f t="shared" si="8"/>
        <v>14</v>
      </c>
      <c r="T483" s="275"/>
      <c r="U483" s="275"/>
      <c r="V483" s="275"/>
      <c r="W483" s="275"/>
      <c r="X483" s="275"/>
      <c r="Y483" s="275"/>
      <c r="Z483" s="276"/>
    </row>
    <row r="484" ht="27" spans="1:26">
      <c r="A484" s="33">
        <v>2131</v>
      </c>
      <c r="B484" s="33" t="s">
        <v>117</v>
      </c>
      <c r="C484" s="33" t="s">
        <v>118</v>
      </c>
      <c r="D484" s="33" t="s">
        <v>361</v>
      </c>
      <c r="E484" s="33" t="s">
        <v>146</v>
      </c>
      <c r="F484" s="33" t="s">
        <v>368</v>
      </c>
      <c r="G484" s="33" t="s">
        <v>1797</v>
      </c>
      <c r="H484" s="271" t="s">
        <v>1834</v>
      </c>
      <c r="I484" s="100"/>
      <c r="J484" s="100"/>
      <c r="K484" s="100">
        <v>14</v>
      </c>
      <c r="L484" s="254">
        <v>45413</v>
      </c>
      <c r="M484" s="254">
        <v>45443</v>
      </c>
      <c r="N484" s="33" t="s">
        <v>124</v>
      </c>
      <c r="O484" s="96" t="s">
        <v>125</v>
      </c>
      <c r="P484" s="29" t="s">
        <v>126</v>
      </c>
      <c r="Q484" s="29" t="s">
        <v>263</v>
      </c>
      <c r="R484" s="29" t="s">
        <v>79</v>
      </c>
      <c r="S484" s="33">
        <f t="shared" si="8"/>
        <v>14</v>
      </c>
      <c r="T484" s="275"/>
      <c r="U484" s="275"/>
      <c r="V484" s="275"/>
      <c r="W484" s="275"/>
      <c r="X484" s="275"/>
      <c r="Y484" s="275"/>
      <c r="Z484" s="276"/>
    </row>
    <row r="485" ht="27" spans="1:26">
      <c r="A485" s="33">
        <v>2132</v>
      </c>
      <c r="B485" s="33" t="s">
        <v>117</v>
      </c>
      <c r="C485" s="33" t="s">
        <v>118</v>
      </c>
      <c r="D485" s="33" t="s">
        <v>361</v>
      </c>
      <c r="E485" s="33" t="s">
        <v>146</v>
      </c>
      <c r="F485" s="33" t="s">
        <v>368</v>
      </c>
      <c r="G485" s="33" t="s">
        <v>1797</v>
      </c>
      <c r="H485" s="271" t="s">
        <v>1834</v>
      </c>
      <c r="I485" s="100"/>
      <c r="J485" s="100"/>
      <c r="K485" s="100">
        <v>14</v>
      </c>
      <c r="L485" s="254">
        <v>45444</v>
      </c>
      <c r="M485" s="254">
        <v>45473</v>
      </c>
      <c r="N485" s="33" t="s">
        <v>124</v>
      </c>
      <c r="O485" s="96" t="s">
        <v>125</v>
      </c>
      <c r="P485" s="29" t="s">
        <v>126</v>
      </c>
      <c r="Q485" s="29" t="s">
        <v>263</v>
      </c>
      <c r="R485" s="29" t="s">
        <v>79</v>
      </c>
      <c r="S485" s="33">
        <f t="shared" si="8"/>
        <v>14</v>
      </c>
      <c r="T485" s="275"/>
      <c r="U485" s="275"/>
      <c r="V485" s="275"/>
      <c r="W485" s="275"/>
      <c r="X485" s="275"/>
      <c r="Y485" s="275"/>
      <c r="Z485" s="276"/>
    </row>
    <row r="486" ht="27" spans="1:26">
      <c r="A486" s="33">
        <v>2133</v>
      </c>
      <c r="B486" s="33" t="s">
        <v>117</v>
      </c>
      <c r="C486" s="33" t="s">
        <v>118</v>
      </c>
      <c r="D486" s="33" t="s">
        <v>361</v>
      </c>
      <c r="E486" s="33" t="s">
        <v>146</v>
      </c>
      <c r="F486" s="33" t="s">
        <v>368</v>
      </c>
      <c r="G486" s="33" t="s">
        <v>1797</v>
      </c>
      <c r="H486" s="271" t="s">
        <v>1834</v>
      </c>
      <c r="I486" s="100"/>
      <c r="J486" s="100"/>
      <c r="K486" s="100">
        <v>14</v>
      </c>
      <c r="L486" s="254">
        <v>45474</v>
      </c>
      <c r="M486" s="254">
        <v>45504</v>
      </c>
      <c r="N486" s="33" t="s">
        <v>124</v>
      </c>
      <c r="O486" s="96" t="s">
        <v>125</v>
      </c>
      <c r="P486" s="29" t="s">
        <v>126</v>
      </c>
      <c r="Q486" s="29" t="s">
        <v>263</v>
      </c>
      <c r="R486" s="29" t="s">
        <v>79</v>
      </c>
      <c r="S486" s="33">
        <f t="shared" si="8"/>
        <v>14</v>
      </c>
      <c r="T486" s="275"/>
      <c r="U486" s="275"/>
      <c r="V486" s="275"/>
      <c r="W486" s="275"/>
      <c r="X486" s="275"/>
      <c r="Y486" s="275"/>
      <c r="Z486" s="276"/>
    </row>
    <row r="487" ht="27" spans="1:26">
      <c r="A487" s="33">
        <v>2134</v>
      </c>
      <c r="B487" s="33" t="s">
        <v>117</v>
      </c>
      <c r="C487" s="33" t="s">
        <v>118</v>
      </c>
      <c r="D487" s="33" t="s">
        <v>361</v>
      </c>
      <c r="E487" s="33" t="s">
        <v>146</v>
      </c>
      <c r="F487" s="33" t="s">
        <v>368</v>
      </c>
      <c r="G487" s="33" t="s">
        <v>1797</v>
      </c>
      <c r="H487" s="271" t="s">
        <v>1834</v>
      </c>
      <c r="I487" s="100"/>
      <c r="J487" s="100"/>
      <c r="K487" s="100">
        <v>14</v>
      </c>
      <c r="L487" s="254">
        <v>45505</v>
      </c>
      <c r="M487" s="254">
        <v>45535</v>
      </c>
      <c r="N487" s="33" t="s">
        <v>124</v>
      </c>
      <c r="O487" s="96" t="s">
        <v>125</v>
      </c>
      <c r="P487" s="29" t="s">
        <v>126</v>
      </c>
      <c r="Q487" s="29" t="s">
        <v>263</v>
      </c>
      <c r="R487" s="29" t="s">
        <v>79</v>
      </c>
      <c r="S487" s="33">
        <f t="shared" si="8"/>
        <v>14</v>
      </c>
      <c r="T487" s="275"/>
      <c r="U487" s="275"/>
      <c r="V487" s="275"/>
      <c r="W487" s="275"/>
      <c r="X487" s="275"/>
      <c r="Y487" s="275"/>
      <c r="Z487" s="276"/>
    </row>
    <row r="488" ht="27" spans="1:28">
      <c r="A488" s="33">
        <v>2135</v>
      </c>
      <c r="B488" s="33" t="s">
        <v>117</v>
      </c>
      <c r="C488" s="33" t="s">
        <v>118</v>
      </c>
      <c r="D488" s="33" t="s">
        <v>361</v>
      </c>
      <c r="E488" s="33" t="s">
        <v>146</v>
      </c>
      <c r="F488" s="33" t="s">
        <v>368</v>
      </c>
      <c r="G488" s="33" t="s">
        <v>1797</v>
      </c>
      <c r="H488" s="271" t="s">
        <v>1834</v>
      </c>
      <c r="I488" s="100"/>
      <c r="J488" s="100"/>
      <c r="K488" s="100">
        <v>14</v>
      </c>
      <c r="L488" s="254">
        <v>45536</v>
      </c>
      <c r="M488" s="254">
        <v>45565</v>
      </c>
      <c r="N488" s="33" t="s">
        <v>124</v>
      </c>
      <c r="O488" s="96" t="s">
        <v>125</v>
      </c>
      <c r="P488" s="29" t="s">
        <v>126</v>
      </c>
      <c r="Q488" s="29" t="s">
        <v>263</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361</v>
      </c>
      <c r="E489" s="33" t="s">
        <v>146</v>
      </c>
      <c r="F489" s="33" t="s">
        <v>368</v>
      </c>
      <c r="G489" s="33" t="s">
        <v>1797</v>
      </c>
      <c r="H489" s="271" t="s">
        <v>1834</v>
      </c>
      <c r="I489" s="100"/>
      <c r="J489" s="100"/>
      <c r="K489" s="100">
        <v>14</v>
      </c>
      <c r="L489" s="254">
        <v>45566</v>
      </c>
      <c r="M489" s="254">
        <v>45596</v>
      </c>
      <c r="N489" s="33" t="s">
        <v>124</v>
      </c>
      <c r="O489" s="96" t="s">
        <v>125</v>
      </c>
      <c r="P489" s="29" t="s">
        <v>126</v>
      </c>
      <c r="Q489" s="29" t="s">
        <v>263</v>
      </c>
      <c r="R489" s="29" t="s">
        <v>79</v>
      </c>
      <c r="S489" s="33">
        <f t="shared" si="8"/>
        <v>14</v>
      </c>
      <c r="T489" s="275"/>
      <c r="U489" s="275"/>
      <c r="V489" s="275"/>
      <c r="W489" s="275"/>
      <c r="X489" s="275"/>
      <c r="Y489" s="275"/>
      <c r="Z489" s="276"/>
    </row>
    <row r="490" ht="27" spans="1:26">
      <c r="A490" s="33">
        <v>2137</v>
      </c>
      <c r="B490" s="33" t="s">
        <v>117</v>
      </c>
      <c r="C490" s="33" t="s">
        <v>118</v>
      </c>
      <c r="D490" s="33" t="s">
        <v>361</v>
      </c>
      <c r="E490" s="33" t="s">
        <v>146</v>
      </c>
      <c r="F490" s="33" t="s">
        <v>368</v>
      </c>
      <c r="G490" s="33" t="s">
        <v>1797</v>
      </c>
      <c r="H490" s="271" t="s">
        <v>1834</v>
      </c>
      <c r="I490" s="100"/>
      <c r="J490" s="100"/>
      <c r="K490" s="100">
        <v>14</v>
      </c>
      <c r="L490" s="254">
        <v>45597</v>
      </c>
      <c r="M490" s="254">
        <v>45626</v>
      </c>
      <c r="N490" s="33" t="s">
        <v>124</v>
      </c>
      <c r="O490" s="96" t="s">
        <v>125</v>
      </c>
      <c r="P490" s="29" t="s">
        <v>126</v>
      </c>
      <c r="Q490" s="29" t="s">
        <v>263</v>
      </c>
      <c r="R490" s="29" t="s">
        <v>79</v>
      </c>
      <c r="S490" s="33">
        <f t="shared" si="8"/>
        <v>14</v>
      </c>
      <c r="T490" s="275"/>
      <c r="U490" s="275"/>
      <c r="V490" s="275"/>
      <c r="W490" s="275"/>
      <c r="X490" s="275"/>
      <c r="Y490" s="275"/>
      <c r="Z490" s="276"/>
    </row>
    <row r="491" ht="27" spans="1:26">
      <c r="A491" s="33">
        <v>2138</v>
      </c>
      <c r="B491" s="33" t="s">
        <v>117</v>
      </c>
      <c r="C491" s="33" t="s">
        <v>118</v>
      </c>
      <c r="D491" s="33" t="s">
        <v>361</v>
      </c>
      <c r="E491" s="33" t="s">
        <v>146</v>
      </c>
      <c r="F491" s="33" t="s">
        <v>368</v>
      </c>
      <c r="G491" s="33" t="s">
        <v>1797</v>
      </c>
      <c r="H491" s="271" t="s">
        <v>1834</v>
      </c>
      <c r="I491" s="100"/>
      <c r="J491" s="100"/>
      <c r="K491" s="100">
        <v>14</v>
      </c>
      <c r="L491" s="254">
        <v>45627</v>
      </c>
      <c r="M491" s="254">
        <v>45657</v>
      </c>
      <c r="N491" s="33" t="s">
        <v>124</v>
      </c>
      <c r="O491" s="96" t="s">
        <v>125</v>
      </c>
      <c r="P491" s="29" t="s">
        <v>126</v>
      </c>
      <c r="Q491" s="29" t="s">
        <v>263</v>
      </c>
      <c r="R491" s="29" t="s">
        <v>79</v>
      </c>
      <c r="S491" s="33">
        <f t="shared" si="8"/>
        <v>14</v>
      </c>
      <c r="T491" s="275"/>
      <c r="U491" s="275"/>
      <c r="V491" s="275"/>
      <c r="W491" s="275"/>
      <c r="X491" s="275"/>
      <c r="Y491" s="275"/>
      <c r="Z491" s="276"/>
    </row>
    <row r="492" ht="24" spans="1:28">
      <c r="A492" s="33">
        <v>2139</v>
      </c>
      <c r="B492" s="33" t="s">
        <v>117</v>
      </c>
      <c r="C492" s="33" t="s">
        <v>118</v>
      </c>
      <c r="D492" s="33" t="s">
        <v>361</v>
      </c>
      <c r="E492" s="33" t="s">
        <v>146</v>
      </c>
      <c r="F492" s="33" t="s">
        <v>368</v>
      </c>
      <c r="G492" s="33" t="s">
        <v>1797</v>
      </c>
      <c r="H492" s="271" t="s">
        <v>1817</v>
      </c>
      <c r="I492" s="100"/>
      <c r="J492" s="100"/>
      <c r="K492" s="100">
        <v>2</v>
      </c>
      <c r="L492" s="254">
        <v>45352</v>
      </c>
      <c r="M492" s="254">
        <v>45382</v>
      </c>
      <c r="N492" s="33" t="s">
        <v>124</v>
      </c>
      <c r="O492" s="96" t="s">
        <v>125</v>
      </c>
      <c r="P492" s="29" t="s">
        <v>126</v>
      </c>
      <c r="Q492" s="29" t="s">
        <v>263</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361</v>
      </c>
      <c r="E493" s="33" t="s">
        <v>146</v>
      </c>
      <c r="F493" s="33" t="s">
        <v>368</v>
      </c>
      <c r="G493" s="33" t="s">
        <v>1797</v>
      </c>
      <c r="H493" s="271" t="s">
        <v>1817</v>
      </c>
      <c r="I493" s="100"/>
      <c r="J493" s="100"/>
      <c r="K493" s="100">
        <v>2</v>
      </c>
      <c r="L493" s="254">
        <v>45444</v>
      </c>
      <c r="M493" s="254">
        <v>45473</v>
      </c>
      <c r="N493" s="33" t="s">
        <v>124</v>
      </c>
      <c r="O493" s="96" t="s">
        <v>125</v>
      </c>
      <c r="P493" s="29" t="s">
        <v>126</v>
      </c>
      <c r="Q493" s="29" t="s">
        <v>263</v>
      </c>
      <c r="R493" s="29" t="s">
        <v>79</v>
      </c>
      <c r="S493" s="33">
        <f t="shared" si="8"/>
        <v>2</v>
      </c>
      <c r="T493" s="275"/>
      <c r="U493" s="275"/>
      <c r="V493" s="275"/>
      <c r="W493" s="275"/>
      <c r="X493" s="275"/>
      <c r="Y493" s="275"/>
      <c r="Z493" s="276"/>
    </row>
    <row r="494" ht="24" spans="1:28">
      <c r="A494" s="33">
        <v>2141</v>
      </c>
      <c r="B494" s="33" t="s">
        <v>117</v>
      </c>
      <c r="C494" s="33" t="s">
        <v>118</v>
      </c>
      <c r="D494" s="33" t="s">
        <v>361</v>
      </c>
      <c r="E494" s="33" t="s">
        <v>146</v>
      </c>
      <c r="F494" s="33" t="s">
        <v>368</v>
      </c>
      <c r="G494" s="33" t="s">
        <v>1797</v>
      </c>
      <c r="H494" s="271" t="s">
        <v>1817</v>
      </c>
      <c r="I494" s="100"/>
      <c r="J494" s="100"/>
      <c r="K494" s="100">
        <v>2</v>
      </c>
      <c r="L494" s="254">
        <v>45536</v>
      </c>
      <c r="M494" s="254">
        <v>45565</v>
      </c>
      <c r="N494" s="33" t="s">
        <v>124</v>
      </c>
      <c r="O494" s="96" t="s">
        <v>125</v>
      </c>
      <c r="P494" s="29" t="s">
        <v>126</v>
      </c>
      <c r="Q494" s="29" t="s">
        <v>263</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361</v>
      </c>
      <c r="E495" s="33" t="s">
        <v>146</v>
      </c>
      <c r="F495" s="33" t="s">
        <v>368</v>
      </c>
      <c r="G495" s="33" t="s">
        <v>1797</v>
      </c>
      <c r="H495" s="271" t="s">
        <v>1817</v>
      </c>
      <c r="I495" s="100"/>
      <c r="J495" s="100"/>
      <c r="K495" s="100">
        <v>2</v>
      </c>
      <c r="L495" s="254">
        <v>45627</v>
      </c>
      <c r="M495" s="254">
        <v>45656</v>
      </c>
      <c r="N495" s="33" t="s">
        <v>124</v>
      </c>
      <c r="O495" s="96" t="s">
        <v>125</v>
      </c>
      <c r="P495" s="29" t="s">
        <v>126</v>
      </c>
      <c r="Q495" s="29" t="s">
        <v>263</v>
      </c>
      <c r="R495" s="29" t="s">
        <v>79</v>
      </c>
      <c r="S495" s="33">
        <f t="shared" si="8"/>
        <v>2</v>
      </c>
      <c r="T495" s="275"/>
      <c r="U495" s="275"/>
      <c r="V495" s="275"/>
      <c r="W495" s="275"/>
      <c r="X495" s="275"/>
      <c r="Y495" s="275"/>
      <c r="Z495" s="276"/>
    </row>
    <row r="496" ht="27" spans="1:26">
      <c r="A496" s="33">
        <v>2145</v>
      </c>
      <c r="B496" s="33" t="s">
        <v>117</v>
      </c>
      <c r="C496" s="33" t="s">
        <v>118</v>
      </c>
      <c r="D496" s="33" t="s">
        <v>361</v>
      </c>
      <c r="E496" s="33" t="s">
        <v>146</v>
      </c>
      <c r="F496" s="33" t="s">
        <v>373</v>
      </c>
      <c r="G496" s="33" t="s">
        <v>1797</v>
      </c>
      <c r="H496" s="271" t="s">
        <v>1834</v>
      </c>
      <c r="I496" s="100"/>
      <c r="J496" s="100"/>
      <c r="K496" s="100">
        <v>14</v>
      </c>
      <c r="L496" s="254">
        <v>45292</v>
      </c>
      <c r="M496" s="254">
        <v>45322</v>
      </c>
      <c r="N496" s="33" t="s">
        <v>124</v>
      </c>
      <c r="O496" s="96" t="s">
        <v>125</v>
      </c>
      <c r="P496" s="29" t="s">
        <v>126</v>
      </c>
      <c r="Q496" s="29" t="s">
        <v>263</v>
      </c>
      <c r="R496" s="29" t="s">
        <v>79</v>
      </c>
      <c r="S496" s="33">
        <f t="shared" si="8"/>
        <v>14</v>
      </c>
      <c r="T496" s="275"/>
      <c r="U496" s="275"/>
      <c r="V496" s="275"/>
      <c r="W496" s="275"/>
      <c r="X496" s="275"/>
      <c r="Y496" s="275"/>
      <c r="Z496" s="276"/>
    </row>
    <row r="497" ht="27" spans="1:26">
      <c r="A497" s="33">
        <v>2146</v>
      </c>
      <c r="B497" s="33" t="s">
        <v>117</v>
      </c>
      <c r="C497" s="33" t="s">
        <v>118</v>
      </c>
      <c r="D497" s="33" t="s">
        <v>361</v>
      </c>
      <c r="E497" s="33" t="s">
        <v>146</v>
      </c>
      <c r="F497" s="33" t="s">
        <v>373</v>
      </c>
      <c r="G497" s="33" t="s">
        <v>1797</v>
      </c>
      <c r="H497" s="271" t="s">
        <v>1834</v>
      </c>
      <c r="I497" s="100"/>
      <c r="J497" s="100"/>
      <c r="K497" s="100">
        <v>14</v>
      </c>
      <c r="L497" s="254">
        <v>45323</v>
      </c>
      <c r="M497" s="254">
        <v>45351</v>
      </c>
      <c r="N497" s="33" t="s">
        <v>124</v>
      </c>
      <c r="O497" s="96" t="s">
        <v>125</v>
      </c>
      <c r="P497" s="29" t="s">
        <v>126</v>
      </c>
      <c r="Q497" s="29" t="s">
        <v>263</v>
      </c>
      <c r="R497" s="29" t="s">
        <v>79</v>
      </c>
      <c r="S497" s="33">
        <f t="shared" si="8"/>
        <v>14</v>
      </c>
      <c r="T497" s="275"/>
      <c r="U497" s="275"/>
      <c r="V497" s="275"/>
      <c r="W497" s="275"/>
      <c r="X497" s="275"/>
      <c r="Y497" s="275"/>
      <c r="Z497" s="276"/>
    </row>
    <row r="498" ht="27" spans="1:28">
      <c r="A498" s="33">
        <v>2147</v>
      </c>
      <c r="B498" s="33" t="s">
        <v>117</v>
      </c>
      <c r="C498" s="33" t="s">
        <v>118</v>
      </c>
      <c r="D498" s="33" t="s">
        <v>361</v>
      </c>
      <c r="E498" s="33" t="s">
        <v>146</v>
      </c>
      <c r="F498" s="33" t="s">
        <v>373</v>
      </c>
      <c r="G498" s="33" t="s">
        <v>1797</v>
      </c>
      <c r="H498" s="271" t="s">
        <v>1834</v>
      </c>
      <c r="I498" s="100"/>
      <c r="J498" s="100"/>
      <c r="K498" s="100">
        <v>14</v>
      </c>
      <c r="L498" s="254">
        <v>45352</v>
      </c>
      <c r="M498" s="254">
        <v>45382</v>
      </c>
      <c r="N498" s="33" t="s">
        <v>124</v>
      </c>
      <c r="O498" s="96" t="s">
        <v>125</v>
      </c>
      <c r="P498" s="29" t="s">
        <v>126</v>
      </c>
      <c r="Q498" s="29" t="s">
        <v>263</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361</v>
      </c>
      <c r="E499" s="33" t="s">
        <v>146</v>
      </c>
      <c r="F499" s="33" t="s">
        <v>373</v>
      </c>
      <c r="G499" s="33" t="s">
        <v>1797</v>
      </c>
      <c r="H499" s="271" t="s">
        <v>1834</v>
      </c>
      <c r="I499" s="100"/>
      <c r="J499" s="100"/>
      <c r="K499" s="100">
        <v>14</v>
      </c>
      <c r="L499" s="254">
        <v>45383</v>
      </c>
      <c r="M499" s="254">
        <v>45412</v>
      </c>
      <c r="N499" s="33" t="s">
        <v>124</v>
      </c>
      <c r="O499" s="96" t="s">
        <v>125</v>
      </c>
      <c r="P499" s="29" t="s">
        <v>126</v>
      </c>
      <c r="Q499" s="29" t="s">
        <v>263</v>
      </c>
      <c r="R499" s="29" t="s">
        <v>79</v>
      </c>
      <c r="S499" s="33">
        <f t="shared" si="8"/>
        <v>14</v>
      </c>
      <c r="T499" s="275"/>
      <c r="U499" s="275"/>
      <c r="V499" s="275"/>
      <c r="W499" s="275"/>
      <c r="X499" s="275"/>
      <c r="Y499" s="275"/>
      <c r="Z499" s="276"/>
    </row>
    <row r="500" ht="27" spans="1:26">
      <c r="A500" s="33">
        <v>2149</v>
      </c>
      <c r="B500" s="33" t="s">
        <v>117</v>
      </c>
      <c r="C500" s="33" t="s">
        <v>118</v>
      </c>
      <c r="D500" s="33" t="s">
        <v>361</v>
      </c>
      <c r="E500" s="33" t="s">
        <v>146</v>
      </c>
      <c r="F500" s="33" t="s">
        <v>373</v>
      </c>
      <c r="G500" s="33" t="s">
        <v>1797</v>
      </c>
      <c r="H500" s="271" t="s">
        <v>1834</v>
      </c>
      <c r="I500" s="100"/>
      <c r="J500" s="100"/>
      <c r="K500" s="100">
        <v>14</v>
      </c>
      <c r="L500" s="254">
        <v>45413</v>
      </c>
      <c r="M500" s="254">
        <v>45443</v>
      </c>
      <c r="N500" s="33" t="s">
        <v>124</v>
      </c>
      <c r="O500" s="96" t="s">
        <v>125</v>
      </c>
      <c r="P500" s="29" t="s">
        <v>126</v>
      </c>
      <c r="Q500" s="29" t="s">
        <v>263</v>
      </c>
      <c r="R500" s="29" t="s">
        <v>79</v>
      </c>
      <c r="S500" s="33">
        <f t="shared" si="8"/>
        <v>14</v>
      </c>
      <c r="T500" s="275"/>
      <c r="U500" s="275"/>
      <c r="V500" s="275"/>
      <c r="W500" s="275"/>
      <c r="X500" s="275"/>
      <c r="Y500" s="275"/>
      <c r="Z500" s="276"/>
    </row>
    <row r="501" ht="27" spans="1:26">
      <c r="A501" s="33">
        <v>2150</v>
      </c>
      <c r="B501" s="33" t="s">
        <v>117</v>
      </c>
      <c r="C501" s="33" t="s">
        <v>118</v>
      </c>
      <c r="D501" s="33" t="s">
        <v>361</v>
      </c>
      <c r="E501" s="33" t="s">
        <v>146</v>
      </c>
      <c r="F501" s="33" t="s">
        <v>373</v>
      </c>
      <c r="G501" s="33" t="s">
        <v>1797</v>
      </c>
      <c r="H501" s="271" t="s">
        <v>1834</v>
      </c>
      <c r="I501" s="100"/>
      <c r="J501" s="100"/>
      <c r="K501" s="100">
        <v>14</v>
      </c>
      <c r="L501" s="254">
        <v>45444</v>
      </c>
      <c r="M501" s="254">
        <v>45473</v>
      </c>
      <c r="N501" s="33" t="s">
        <v>124</v>
      </c>
      <c r="O501" s="96" t="s">
        <v>125</v>
      </c>
      <c r="P501" s="29" t="s">
        <v>126</v>
      </c>
      <c r="Q501" s="29" t="s">
        <v>263</v>
      </c>
      <c r="R501" s="29" t="s">
        <v>79</v>
      </c>
      <c r="S501" s="33">
        <f t="shared" si="8"/>
        <v>14</v>
      </c>
      <c r="T501" s="275"/>
      <c r="U501" s="275"/>
      <c r="V501" s="275"/>
      <c r="W501" s="275"/>
      <c r="X501" s="275"/>
      <c r="Y501" s="275"/>
      <c r="Z501" s="276"/>
    </row>
    <row r="502" ht="27" spans="1:26">
      <c r="A502" s="33">
        <v>2151</v>
      </c>
      <c r="B502" s="33" t="s">
        <v>117</v>
      </c>
      <c r="C502" s="33" t="s">
        <v>118</v>
      </c>
      <c r="D502" s="33" t="s">
        <v>361</v>
      </c>
      <c r="E502" s="33" t="s">
        <v>146</v>
      </c>
      <c r="F502" s="33" t="s">
        <v>373</v>
      </c>
      <c r="G502" s="33" t="s">
        <v>1797</v>
      </c>
      <c r="H502" s="271" t="s">
        <v>1834</v>
      </c>
      <c r="I502" s="100"/>
      <c r="J502" s="100"/>
      <c r="K502" s="100">
        <v>14</v>
      </c>
      <c r="L502" s="254">
        <v>45474</v>
      </c>
      <c r="M502" s="254">
        <v>45504</v>
      </c>
      <c r="N502" s="33" t="s">
        <v>124</v>
      </c>
      <c r="O502" s="96" t="s">
        <v>125</v>
      </c>
      <c r="P502" s="29" t="s">
        <v>126</v>
      </c>
      <c r="Q502" s="29" t="s">
        <v>263</v>
      </c>
      <c r="R502" s="29" t="s">
        <v>79</v>
      </c>
      <c r="S502" s="33">
        <f t="shared" si="8"/>
        <v>14</v>
      </c>
      <c r="T502" s="275"/>
      <c r="U502" s="275"/>
      <c r="V502" s="275"/>
      <c r="W502" s="275"/>
      <c r="X502" s="275"/>
      <c r="Y502" s="275"/>
      <c r="Z502" s="276"/>
    </row>
    <row r="503" ht="27" spans="1:26">
      <c r="A503" s="33">
        <v>2152</v>
      </c>
      <c r="B503" s="33" t="s">
        <v>117</v>
      </c>
      <c r="C503" s="33" t="s">
        <v>118</v>
      </c>
      <c r="D503" s="33" t="s">
        <v>361</v>
      </c>
      <c r="E503" s="33" t="s">
        <v>146</v>
      </c>
      <c r="F503" s="33" t="s">
        <v>373</v>
      </c>
      <c r="G503" s="33" t="s">
        <v>1797</v>
      </c>
      <c r="H503" s="271" t="s">
        <v>1834</v>
      </c>
      <c r="I503" s="100"/>
      <c r="J503" s="100"/>
      <c r="K503" s="100">
        <v>14</v>
      </c>
      <c r="L503" s="254">
        <v>45505</v>
      </c>
      <c r="M503" s="254">
        <v>45535</v>
      </c>
      <c r="N503" s="33" t="s">
        <v>124</v>
      </c>
      <c r="O503" s="96" t="s">
        <v>125</v>
      </c>
      <c r="P503" s="29" t="s">
        <v>126</v>
      </c>
      <c r="Q503" s="29" t="s">
        <v>263</v>
      </c>
      <c r="R503" s="29" t="s">
        <v>79</v>
      </c>
      <c r="S503" s="33">
        <f t="shared" si="8"/>
        <v>14</v>
      </c>
      <c r="T503" s="275"/>
      <c r="U503" s="275"/>
      <c r="V503" s="275"/>
      <c r="W503" s="275"/>
      <c r="X503" s="275"/>
      <c r="Y503" s="275"/>
      <c r="Z503" s="276"/>
    </row>
    <row r="504" ht="27" spans="1:28">
      <c r="A504" s="33">
        <v>2153</v>
      </c>
      <c r="B504" s="33" t="s">
        <v>117</v>
      </c>
      <c r="C504" s="33" t="s">
        <v>118</v>
      </c>
      <c r="D504" s="33" t="s">
        <v>361</v>
      </c>
      <c r="E504" s="33" t="s">
        <v>146</v>
      </c>
      <c r="F504" s="33" t="s">
        <v>373</v>
      </c>
      <c r="G504" s="33" t="s">
        <v>1797</v>
      </c>
      <c r="H504" s="271" t="s">
        <v>1834</v>
      </c>
      <c r="I504" s="100"/>
      <c r="J504" s="100"/>
      <c r="K504" s="100">
        <v>14</v>
      </c>
      <c r="L504" s="254">
        <v>45536</v>
      </c>
      <c r="M504" s="254">
        <v>45565</v>
      </c>
      <c r="N504" s="33" t="s">
        <v>124</v>
      </c>
      <c r="O504" s="96" t="s">
        <v>125</v>
      </c>
      <c r="P504" s="29" t="s">
        <v>126</v>
      </c>
      <c r="Q504" s="29" t="s">
        <v>263</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361</v>
      </c>
      <c r="E505" s="33" t="s">
        <v>146</v>
      </c>
      <c r="F505" s="33" t="s">
        <v>373</v>
      </c>
      <c r="G505" s="33" t="s">
        <v>1797</v>
      </c>
      <c r="H505" s="271" t="s">
        <v>1834</v>
      </c>
      <c r="I505" s="100"/>
      <c r="J505" s="100"/>
      <c r="K505" s="100">
        <v>14</v>
      </c>
      <c r="L505" s="254">
        <v>45566</v>
      </c>
      <c r="M505" s="254">
        <v>45596</v>
      </c>
      <c r="N505" s="33" t="s">
        <v>124</v>
      </c>
      <c r="O505" s="96" t="s">
        <v>125</v>
      </c>
      <c r="P505" s="29" t="s">
        <v>126</v>
      </c>
      <c r="Q505" s="29" t="s">
        <v>263</v>
      </c>
      <c r="R505" s="29" t="s">
        <v>79</v>
      </c>
      <c r="S505" s="33">
        <f t="shared" si="8"/>
        <v>14</v>
      </c>
      <c r="T505" s="275"/>
      <c r="U505" s="275"/>
      <c r="V505" s="275"/>
      <c r="W505" s="275"/>
      <c r="X505" s="275"/>
      <c r="Y505" s="275"/>
      <c r="Z505" s="276"/>
    </row>
    <row r="506" ht="27" spans="1:26">
      <c r="A506" s="33">
        <v>2155</v>
      </c>
      <c r="B506" s="33" t="s">
        <v>117</v>
      </c>
      <c r="C506" s="33" t="s">
        <v>118</v>
      </c>
      <c r="D506" s="33" t="s">
        <v>361</v>
      </c>
      <c r="E506" s="33" t="s">
        <v>146</v>
      </c>
      <c r="F506" s="33" t="s">
        <v>373</v>
      </c>
      <c r="G506" s="33" t="s">
        <v>1797</v>
      </c>
      <c r="H506" s="271" t="s">
        <v>1834</v>
      </c>
      <c r="I506" s="100"/>
      <c r="J506" s="100"/>
      <c r="K506" s="100">
        <v>14</v>
      </c>
      <c r="L506" s="254">
        <v>45597</v>
      </c>
      <c r="M506" s="254">
        <v>45626</v>
      </c>
      <c r="N506" s="33" t="s">
        <v>124</v>
      </c>
      <c r="O506" s="96" t="s">
        <v>125</v>
      </c>
      <c r="P506" s="29" t="s">
        <v>126</v>
      </c>
      <c r="Q506" s="29" t="s">
        <v>263</v>
      </c>
      <c r="R506" s="29" t="s">
        <v>79</v>
      </c>
      <c r="S506" s="33">
        <f t="shared" si="8"/>
        <v>14</v>
      </c>
      <c r="T506" s="275"/>
      <c r="U506" s="275"/>
      <c r="V506" s="275"/>
      <c r="W506" s="275"/>
      <c r="X506" s="275"/>
      <c r="Y506" s="275"/>
      <c r="Z506" s="276"/>
    </row>
    <row r="507" ht="27" spans="1:26">
      <c r="A507" s="33">
        <v>2156</v>
      </c>
      <c r="B507" s="33" t="s">
        <v>117</v>
      </c>
      <c r="C507" s="33" t="s">
        <v>118</v>
      </c>
      <c r="D507" s="33" t="s">
        <v>361</v>
      </c>
      <c r="E507" s="33" t="s">
        <v>146</v>
      </c>
      <c r="F507" s="33" t="s">
        <v>373</v>
      </c>
      <c r="G507" s="33" t="s">
        <v>1797</v>
      </c>
      <c r="H507" s="271" t="s">
        <v>1834</v>
      </c>
      <c r="I507" s="100"/>
      <c r="J507" s="100"/>
      <c r="K507" s="100">
        <v>14</v>
      </c>
      <c r="L507" s="254">
        <v>45627</v>
      </c>
      <c r="M507" s="254">
        <v>45657</v>
      </c>
      <c r="N507" s="33" t="s">
        <v>124</v>
      </c>
      <c r="O507" s="96" t="s">
        <v>125</v>
      </c>
      <c r="P507" s="29" t="s">
        <v>126</v>
      </c>
      <c r="Q507" s="29" t="s">
        <v>263</v>
      </c>
      <c r="R507" s="29" t="s">
        <v>79</v>
      </c>
      <c r="S507" s="33">
        <f t="shared" si="8"/>
        <v>14</v>
      </c>
      <c r="T507" s="275"/>
      <c r="U507" s="275"/>
      <c r="V507" s="275"/>
      <c r="W507" s="275"/>
      <c r="X507" s="275"/>
      <c r="Y507" s="275"/>
      <c r="Z507" s="276"/>
    </row>
    <row r="508" ht="24" spans="1:28">
      <c r="A508" s="33">
        <v>2157</v>
      </c>
      <c r="B508" s="33" t="s">
        <v>117</v>
      </c>
      <c r="C508" s="33" t="s">
        <v>118</v>
      </c>
      <c r="D508" s="33" t="s">
        <v>361</v>
      </c>
      <c r="E508" s="33" t="s">
        <v>146</v>
      </c>
      <c r="F508" s="33" t="s">
        <v>373</v>
      </c>
      <c r="G508" s="33" t="s">
        <v>1797</v>
      </c>
      <c r="H508" s="271" t="s">
        <v>1817</v>
      </c>
      <c r="I508" s="100"/>
      <c r="J508" s="100"/>
      <c r="K508" s="100">
        <v>2</v>
      </c>
      <c r="L508" s="254">
        <v>45352</v>
      </c>
      <c r="M508" s="254">
        <v>45382</v>
      </c>
      <c r="N508" s="33" t="s">
        <v>124</v>
      </c>
      <c r="O508" s="96" t="s">
        <v>125</v>
      </c>
      <c r="P508" s="29" t="s">
        <v>126</v>
      </c>
      <c r="Q508" s="29" t="s">
        <v>263</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361</v>
      </c>
      <c r="E509" s="33" t="s">
        <v>146</v>
      </c>
      <c r="F509" s="33" t="s">
        <v>373</v>
      </c>
      <c r="G509" s="33" t="s">
        <v>1797</v>
      </c>
      <c r="H509" s="271" t="s">
        <v>1817</v>
      </c>
      <c r="I509" s="100"/>
      <c r="J509" s="100"/>
      <c r="K509" s="100">
        <v>2</v>
      </c>
      <c r="L509" s="254">
        <v>45444</v>
      </c>
      <c r="M509" s="254">
        <v>45473</v>
      </c>
      <c r="N509" s="33" t="s">
        <v>124</v>
      </c>
      <c r="O509" s="96" t="s">
        <v>125</v>
      </c>
      <c r="P509" s="29" t="s">
        <v>126</v>
      </c>
      <c r="Q509" s="29" t="s">
        <v>263</v>
      </c>
      <c r="R509" s="29" t="s">
        <v>79</v>
      </c>
      <c r="S509" s="33">
        <f t="shared" si="8"/>
        <v>2</v>
      </c>
      <c r="T509" s="275"/>
      <c r="U509" s="275"/>
      <c r="V509" s="275"/>
      <c r="W509" s="275"/>
      <c r="X509" s="275"/>
      <c r="Y509" s="275"/>
      <c r="Z509" s="276"/>
    </row>
    <row r="510" ht="24" spans="1:28">
      <c r="A510" s="33">
        <v>2159</v>
      </c>
      <c r="B510" s="33" t="s">
        <v>117</v>
      </c>
      <c r="C510" s="33" t="s">
        <v>118</v>
      </c>
      <c r="D510" s="33" t="s">
        <v>361</v>
      </c>
      <c r="E510" s="33" t="s">
        <v>146</v>
      </c>
      <c r="F510" s="33" t="s">
        <v>373</v>
      </c>
      <c r="G510" s="33" t="s">
        <v>1797</v>
      </c>
      <c r="H510" s="271" t="s">
        <v>1817</v>
      </c>
      <c r="I510" s="100"/>
      <c r="J510" s="100"/>
      <c r="K510" s="100">
        <v>2</v>
      </c>
      <c r="L510" s="254">
        <v>45536</v>
      </c>
      <c r="M510" s="254">
        <v>45565</v>
      </c>
      <c r="N510" s="33" t="s">
        <v>124</v>
      </c>
      <c r="O510" s="96" t="s">
        <v>125</v>
      </c>
      <c r="P510" s="29" t="s">
        <v>126</v>
      </c>
      <c r="Q510" s="29" t="s">
        <v>263</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361</v>
      </c>
      <c r="E511" s="33" t="s">
        <v>146</v>
      </c>
      <c r="F511" s="33" t="s">
        <v>373</v>
      </c>
      <c r="G511" s="33" t="s">
        <v>1797</v>
      </c>
      <c r="H511" s="271" t="s">
        <v>1817</v>
      </c>
      <c r="I511" s="100"/>
      <c r="J511" s="100"/>
      <c r="K511" s="100">
        <v>2</v>
      </c>
      <c r="L511" s="254">
        <v>45627</v>
      </c>
      <c r="M511" s="254">
        <v>45656</v>
      </c>
      <c r="N511" s="33" t="s">
        <v>124</v>
      </c>
      <c r="O511" s="96" t="s">
        <v>125</v>
      </c>
      <c r="P511" s="29" t="s">
        <v>126</v>
      </c>
      <c r="Q511" s="29" t="s">
        <v>263</v>
      </c>
      <c r="R511" s="29" t="s">
        <v>79</v>
      </c>
      <c r="S511" s="33">
        <f t="shared" si="8"/>
        <v>2</v>
      </c>
      <c r="T511" s="275"/>
      <c r="U511" s="275"/>
      <c r="V511" s="275"/>
      <c r="W511" s="275"/>
      <c r="X511" s="275"/>
      <c r="Y511" s="275"/>
      <c r="Z511" s="276"/>
    </row>
    <row r="512" ht="27" spans="1:26">
      <c r="A512" s="33">
        <v>2163</v>
      </c>
      <c r="B512" s="33" t="s">
        <v>117</v>
      </c>
      <c r="C512" s="33" t="s">
        <v>118</v>
      </c>
      <c r="D512" s="33" t="s">
        <v>361</v>
      </c>
      <c r="E512" s="33" t="s">
        <v>146</v>
      </c>
      <c r="F512" s="33" t="s">
        <v>374</v>
      </c>
      <c r="G512" s="33" t="s">
        <v>1797</v>
      </c>
      <c r="H512" s="271" t="s">
        <v>1835</v>
      </c>
      <c r="I512" s="100"/>
      <c r="J512" s="100"/>
      <c r="K512" s="100">
        <v>13</v>
      </c>
      <c r="L512" s="254">
        <v>45292</v>
      </c>
      <c r="M512" s="254">
        <v>45322</v>
      </c>
      <c r="N512" s="33" t="s">
        <v>124</v>
      </c>
      <c r="O512" s="96" t="s">
        <v>125</v>
      </c>
      <c r="P512" s="29" t="s">
        <v>126</v>
      </c>
      <c r="Q512" s="29" t="s">
        <v>351</v>
      </c>
      <c r="R512" s="29" t="s">
        <v>79</v>
      </c>
      <c r="S512" s="33">
        <f t="shared" ref="S512:S543" si="9">SUM(I512:K512)</f>
        <v>13</v>
      </c>
      <c r="T512" s="275"/>
      <c r="U512" s="275"/>
      <c r="V512" s="275"/>
      <c r="W512" s="275"/>
      <c r="X512" s="275"/>
      <c r="Y512" s="275"/>
      <c r="Z512" s="276"/>
    </row>
    <row r="513" ht="27" spans="1:26">
      <c r="A513" s="33">
        <v>2164</v>
      </c>
      <c r="B513" s="33" t="s">
        <v>117</v>
      </c>
      <c r="C513" s="33" t="s">
        <v>118</v>
      </c>
      <c r="D513" s="33" t="s">
        <v>361</v>
      </c>
      <c r="E513" s="33" t="s">
        <v>146</v>
      </c>
      <c r="F513" s="33" t="s">
        <v>374</v>
      </c>
      <c r="G513" s="33" t="s">
        <v>1797</v>
      </c>
      <c r="H513" s="271" t="s">
        <v>1835</v>
      </c>
      <c r="I513" s="100"/>
      <c r="J513" s="100"/>
      <c r="K513" s="100">
        <v>13</v>
      </c>
      <c r="L513" s="254">
        <v>45323</v>
      </c>
      <c r="M513" s="254">
        <v>45351</v>
      </c>
      <c r="N513" s="33" t="s">
        <v>124</v>
      </c>
      <c r="O513" s="96" t="s">
        <v>125</v>
      </c>
      <c r="P513" s="29" t="s">
        <v>126</v>
      </c>
      <c r="Q513" s="29" t="s">
        <v>351</v>
      </c>
      <c r="R513" s="29" t="s">
        <v>79</v>
      </c>
      <c r="S513" s="33">
        <f t="shared" si="9"/>
        <v>13</v>
      </c>
      <c r="T513" s="275"/>
      <c r="U513" s="275"/>
      <c r="V513" s="275"/>
      <c r="W513" s="275"/>
      <c r="X513" s="275"/>
      <c r="Y513" s="275"/>
      <c r="Z513" s="276"/>
    </row>
    <row r="514" ht="27" spans="1:28">
      <c r="A514" s="33">
        <v>2165</v>
      </c>
      <c r="B514" s="33" t="s">
        <v>117</v>
      </c>
      <c r="C514" s="33" t="s">
        <v>118</v>
      </c>
      <c r="D514" s="33" t="s">
        <v>361</v>
      </c>
      <c r="E514" s="33" t="s">
        <v>146</v>
      </c>
      <c r="F514" s="33" t="s">
        <v>374</v>
      </c>
      <c r="G514" s="33" t="s">
        <v>1797</v>
      </c>
      <c r="H514" s="271" t="s">
        <v>1835</v>
      </c>
      <c r="I514" s="100"/>
      <c r="J514" s="100"/>
      <c r="K514" s="100">
        <v>13</v>
      </c>
      <c r="L514" s="254">
        <v>45352</v>
      </c>
      <c r="M514" s="254">
        <v>45382</v>
      </c>
      <c r="N514" s="33" t="s">
        <v>124</v>
      </c>
      <c r="O514" s="96" t="s">
        <v>125</v>
      </c>
      <c r="P514" s="29" t="s">
        <v>126</v>
      </c>
      <c r="Q514" s="29" t="s">
        <v>351</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361</v>
      </c>
      <c r="E515" s="33" t="s">
        <v>146</v>
      </c>
      <c r="F515" s="33" t="s">
        <v>374</v>
      </c>
      <c r="G515" s="33" t="s">
        <v>1797</v>
      </c>
      <c r="H515" s="271" t="s">
        <v>1835</v>
      </c>
      <c r="I515" s="100"/>
      <c r="J515" s="100"/>
      <c r="K515" s="100">
        <v>13</v>
      </c>
      <c r="L515" s="254">
        <v>45383</v>
      </c>
      <c r="M515" s="254">
        <v>45412</v>
      </c>
      <c r="N515" s="33" t="s">
        <v>124</v>
      </c>
      <c r="O515" s="96" t="s">
        <v>125</v>
      </c>
      <c r="P515" s="29" t="s">
        <v>126</v>
      </c>
      <c r="Q515" s="29" t="s">
        <v>351</v>
      </c>
      <c r="R515" s="29" t="s">
        <v>79</v>
      </c>
      <c r="S515" s="33">
        <f t="shared" si="9"/>
        <v>13</v>
      </c>
      <c r="T515" s="275"/>
      <c r="U515" s="275"/>
      <c r="V515" s="275"/>
      <c r="W515" s="275"/>
      <c r="X515" s="275"/>
      <c r="Y515" s="275"/>
      <c r="Z515" s="276"/>
    </row>
    <row r="516" ht="27" spans="1:26">
      <c r="A516" s="33">
        <v>2167</v>
      </c>
      <c r="B516" s="33" t="s">
        <v>117</v>
      </c>
      <c r="C516" s="33" t="s">
        <v>118</v>
      </c>
      <c r="D516" s="33" t="s">
        <v>361</v>
      </c>
      <c r="E516" s="33" t="s">
        <v>146</v>
      </c>
      <c r="F516" s="33" t="s">
        <v>374</v>
      </c>
      <c r="G516" s="33" t="s">
        <v>1797</v>
      </c>
      <c r="H516" s="271" t="s">
        <v>1835</v>
      </c>
      <c r="I516" s="100"/>
      <c r="J516" s="100"/>
      <c r="K516" s="100">
        <v>13</v>
      </c>
      <c r="L516" s="254">
        <v>45413</v>
      </c>
      <c r="M516" s="254">
        <v>45443</v>
      </c>
      <c r="N516" s="33" t="s">
        <v>124</v>
      </c>
      <c r="O516" s="96" t="s">
        <v>125</v>
      </c>
      <c r="P516" s="29" t="s">
        <v>126</v>
      </c>
      <c r="Q516" s="29" t="s">
        <v>351</v>
      </c>
      <c r="R516" s="29" t="s">
        <v>79</v>
      </c>
      <c r="S516" s="33">
        <f t="shared" si="9"/>
        <v>13</v>
      </c>
      <c r="T516" s="275"/>
      <c r="U516" s="275"/>
      <c r="V516" s="275"/>
      <c r="W516" s="275"/>
      <c r="X516" s="275"/>
      <c r="Y516" s="275"/>
      <c r="Z516" s="276"/>
    </row>
    <row r="517" ht="27" spans="1:26">
      <c r="A517" s="33">
        <v>2168</v>
      </c>
      <c r="B517" s="33" t="s">
        <v>117</v>
      </c>
      <c r="C517" s="33" t="s">
        <v>118</v>
      </c>
      <c r="D517" s="33" t="s">
        <v>361</v>
      </c>
      <c r="E517" s="33" t="s">
        <v>146</v>
      </c>
      <c r="F517" s="33" t="s">
        <v>374</v>
      </c>
      <c r="G517" s="33" t="s">
        <v>1797</v>
      </c>
      <c r="H517" s="271" t="s">
        <v>1835</v>
      </c>
      <c r="I517" s="100"/>
      <c r="J517" s="100"/>
      <c r="K517" s="100">
        <v>13</v>
      </c>
      <c r="L517" s="254">
        <v>45444</v>
      </c>
      <c r="M517" s="254">
        <v>45473</v>
      </c>
      <c r="N517" s="33" t="s">
        <v>124</v>
      </c>
      <c r="O517" s="96" t="s">
        <v>125</v>
      </c>
      <c r="P517" s="29" t="s">
        <v>126</v>
      </c>
      <c r="Q517" s="29" t="s">
        <v>351</v>
      </c>
      <c r="R517" s="29" t="s">
        <v>79</v>
      </c>
      <c r="S517" s="33">
        <f t="shared" si="9"/>
        <v>13</v>
      </c>
      <c r="T517" s="275"/>
      <c r="U517" s="275"/>
      <c r="V517" s="275"/>
      <c r="W517" s="275"/>
      <c r="X517" s="275"/>
      <c r="Y517" s="275"/>
      <c r="Z517" s="276"/>
    </row>
    <row r="518" ht="27" spans="1:26">
      <c r="A518" s="33">
        <v>2169</v>
      </c>
      <c r="B518" s="33" t="s">
        <v>117</v>
      </c>
      <c r="C518" s="33" t="s">
        <v>118</v>
      </c>
      <c r="D518" s="33" t="s">
        <v>361</v>
      </c>
      <c r="E518" s="33" t="s">
        <v>146</v>
      </c>
      <c r="F518" s="33" t="s">
        <v>374</v>
      </c>
      <c r="G518" s="33" t="s">
        <v>1797</v>
      </c>
      <c r="H518" s="271" t="s">
        <v>1835</v>
      </c>
      <c r="I518" s="100"/>
      <c r="J518" s="100"/>
      <c r="K518" s="100">
        <v>13</v>
      </c>
      <c r="L518" s="254">
        <v>45474</v>
      </c>
      <c r="M518" s="254">
        <v>45504</v>
      </c>
      <c r="N518" s="33" t="s">
        <v>124</v>
      </c>
      <c r="O518" s="96" t="s">
        <v>125</v>
      </c>
      <c r="P518" s="29" t="s">
        <v>126</v>
      </c>
      <c r="Q518" s="29" t="s">
        <v>351</v>
      </c>
      <c r="R518" s="29" t="s">
        <v>79</v>
      </c>
      <c r="S518" s="33">
        <f t="shared" si="9"/>
        <v>13</v>
      </c>
      <c r="T518" s="275"/>
      <c r="U518" s="275"/>
      <c r="V518" s="275"/>
      <c r="W518" s="275"/>
      <c r="X518" s="275"/>
      <c r="Y518" s="275"/>
      <c r="Z518" s="276"/>
    </row>
    <row r="519" ht="27" spans="1:26">
      <c r="A519" s="33">
        <v>2170</v>
      </c>
      <c r="B519" s="33" t="s">
        <v>117</v>
      </c>
      <c r="C519" s="33" t="s">
        <v>118</v>
      </c>
      <c r="D519" s="33" t="s">
        <v>361</v>
      </c>
      <c r="E519" s="33" t="s">
        <v>146</v>
      </c>
      <c r="F519" s="33" t="s">
        <v>374</v>
      </c>
      <c r="G519" s="33" t="s">
        <v>1797</v>
      </c>
      <c r="H519" s="271" t="s">
        <v>1835</v>
      </c>
      <c r="I519" s="100"/>
      <c r="J519" s="100"/>
      <c r="K519" s="100">
        <v>13</v>
      </c>
      <c r="L519" s="254">
        <v>45505</v>
      </c>
      <c r="M519" s="254">
        <v>45535</v>
      </c>
      <c r="N519" s="33" t="s">
        <v>124</v>
      </c>
      <c r="O519" s="96" t="s">
        <v>125</v>
      </c>
      <c r="P519" s="29" t="s">
        <v>126</v>
      </c>
      <c r="Q519" s="29" t="s">
        <v>351</v>
      </c>
      <c r="R519" s="29" t="s">
        <v>79</v>
      </c>
      <c r="S519" s="33">
        <f t="shared" si="9"/>
        <v>13</v>
      </c>
      <c r="T519" s="275"/>
      <c r="U519" s="275"/>
      <c r="V519" s="275"/>
      <c r="W519" s="275"/>
      <c r="X519" s="275"/>
      <c r="Y519" s="275"/>
      <c r="Z519" s="276"/>
    </row>
    <row r="520" ht="27" spans="1:28">
      <c r="A520" s="33">
        <v>2171</v>
      </c>
      <c r="B520" s="33" t="s">
        <v>117</v>
      </c>
      <c r="C520" s="33" t="s">
        <v>118</v>
      </c>
      <c r="D520" s="33" t="s">
        <v>361</v>
      </c>
      <c r="E520" s="33" t="s">
        <v>146</v>
      </c>
      <c r="F520" s="33" t="s">
        <v>374</v>
      </c>
      <c r="G520" s="33" t="s">
        <v>1797</v>
      </c>
      <c r="H520" s="271" t="s">
        <v>1835</v>
      </c>
      <c r="I520" s="100"/>
      <c r="J520" s="100"/>
      <c r="K520" s="100">
        <v>13</v>
      </c>
      <c r="L520" s="254">
        <v>45536</v>
      </c>
      <c r="M520" s="254">
        <v>45565</v>
      </c>
      <c r="N520" s="33" t="s">
        <v>124</v>
      </c>
      <c r="O520" s="96" t="s">
        <v>125</v>
      </c>
      <c r="P520" s="29" t="s">
        <v>126</v>
      </c>
      <c r="Q520" s="29" t="s">
        <v>351</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361</v>
      </c>
      <c r="E521" s="33" t="s">
        <v>146</v>
      </c>
      <c r="F521" s="33" t="s">
        <v>374</v>
      </c>
      <c r="G521" s="33" t="s">
        <v>1797</v>
      </c>
      <c r="H521" s="271" t="s">
        <v>1835</v>
      </c>
      <c r="I521" s="100"/>
      <c r="J521" s="100"/>
      <c r="K521" s="100">
        <v>13</v>
      </c>
      <c r="L521" s="254">
        <v>45566</v>
      </c>
      <c r="M521" s="254">
        <v>45596</v>
      </c>
      <c r="N521" s="33" t="s">
        <v>124</v>
      </c>
      <c r="O521" s="96" t="s">
        <v>125</v>
      </c>
      <c r="P521" s="29" t="s">
        <v>126</v>
      </c>
      <c r="Q521" s="29" t="s">
        <v>351</v>
      </c>
      <c r="R521" s="29" t="s">
        <v>79</v>
      </c>
      <c r="S521" s="33">
        <f t="shared" si="9"/>
        <v>13</v>
      </c>
      <c r="T521" s="275"/>
      <c r="U521" s="275"/>
      <c r="V521" s="275"/>
      <c r="W521" s="275"/>
      <c r="X521" s="275"/>
      <c r="Y521" s="275"/>
      <c r="Z521" s="276"/>
    </row>
    <row r="522" ht="27" spans="1:26">
      <c r="A522" s="33">
        <v>2173</v>
      </c>
      <c r="B522" s="33" t="s">
        <v>117</v>
      </c>
      <c r="C522" s="33" t="s">
        <v>118</v>
      </c>
      <c r="D522" s="33" t="s">
        <v>361</v>
      </c>
      <c r="E522" s="33" t="s">
        <v>146</v>
      </c>
      <c r="F522" s="33" t="s">
        <v>374</v>
      </c>
      <c r="G522" s="33" t="s">
        <v>1797</v>
      </c>
      <c r="H522" s="271" t="s">
        <v>1835</v>
      </c>
      <c r="I522" s="100"/>
      <c r="J522" s="100"/>
      <c r="K522" s="100">
        <v>13</v>
      </c>
      <c r="L522" s="254">
        <v>45597</v>
      </c>
      <c r="M522" s="254">
        <v>45626</v>
      </c>
      <c r="N522" s="33" t="s">
        <v>124</v>
      </c>
      <c r="O522" s="96" t="s">
        <v>125</v>
      </c>
      <c r="P522" s="29" t="s">
        <v>126</v>
      </c>
      <c r="Q522" s="29" t="s">
        <v>351</v>
      </c>
      <c r="R522" s="29" t="s">
        <v>79</v>
      </c>
      <c r="S522" s="33">
        <f t="shared" si="9"/>
        <v>13</v>
      </c>
      <c r="T522" s="275"/>
      <c r="U522" s="275"/>
      <c r="V522" s="275"/>
      <c r="W522" s="275"/>
      <c r="X522" s="275"/>
      <c r="Y522" s="275"/>
      <c r="Z522" s="276"/>
    </row>
    <row r="523" ht="27" spans="1:26">
      <c r="A523" s="33">
        <v>2174</v>
      </c>
      <c r="B523" s="33" t="s">
        <v>117</v>
      </c>
      <c r="C523" s="33" t="s">
        <v>118</v>
      </c>
      <c r="D523" s="33" t="s">
        <v>361</v>
      </c>
      <c r="E523" s="33" t="s">
        <v>146</v>
      </c>
      <c r="F523" s="33" t="s">
        <v>374</v>
      </c>
      <c r="G523" s="33" t="s">
        <v>1797</v>
      </c>
      <c r="H523" s="271" t="s">
        <v>1835</v>
      </c>
      <c r="I523" s="100"/>
      <c r="J523" s="100"/>
      <c r="K523" s="100">
        <v>13</v>
      </c>
      <c r="L523" s="254">
        <v>45627</v>
      </c>
      <c r="M523" s="254">
        <v>45657</v>
      </c>
      <c r="N523" s="33" t="s">
        <v>124</v>
      </c>
      <c r="O523" s="96" t="s">
        <v>125</v>
      </c>
      <c r="P523" s="29" t="s">
        <v>126</v>
      </c>
      <c r="Q523" s="29" t="s">
        <v>351</v>
      </c>
      <c r="R523" s="29" t="s">
        <v>79</v>
      </c>
      <c r="S523" s="33">
        <f t="shared" si="9"/>
        <v>13</v>
      </c>
      <c r="T523" s="275"/>
      <c r="U523" s="275"/>
      <c r="V523" s="275"/>
      <c r="W523" s="275"/>
      <c r="X523" s="275"/>
      <c r="Y523" s="275"/>
      <c r="Z523" s="276"/>
    </row>
    <row r="524" ht="27" spans="1:28">
      <c r="A524" s="33">
        <v>2175</v>
      </c>
      <c r="B524" s="33" t="s">
        <v>117</v>
      </c>
      <c r="C524" s="33" t="s">
        <v>118</v>
      </c>
      <c r="D524" s="33" t="s">
        <v>361</v>
      </c>
      <c r="E524" s="33" t="s">
        <v>146</v>
      </c>
      <c r="F524" s="33" t="s">
        <v>374</v>
      </c>
      <c r="G524" s="33" t="s">
        <v>1797</v>
      </c>
      <c r="H524" s="271" t="s">
        <v>1836</v>
      </c>
      <c r="I524" s="100"/>
      <c r="J524" s="100"/>
      <c r="K524" s="100">
        <v>12</v>
      </c>
      <c r="L524" s="254">
        <v>45352</v>
      </c>
      <c r="M524" s="254">
        <v>45382</v>
      </c>
      <c r="N524" s="33" t="s">
        <v>124</v>
      </c>
      <c r="O524" s="96" t="s">
        <v>125</v>
      </c>
      <c r="P524" s="29" t="s">
        <v>126</v>
      </c>
      <c r="Q524" s="29" t="s">
        <v>351</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361</v>
      </c>
      <c r="E525" s="33" t="s">
        <v>146</v>
      </c>
      <c r="F525" s="33" t="s">
        <v>374</v>
      </c>
      <c r="G525" s="33" t="s">
        <v>1797</v>
      </c>
      <c r="H525" s="271" t="s">
        <v>1836</v>
      </c>
      <c r="I525" s="100"/>
      <c r="J525" s="100"/>
      <c r="K525" s="100">
        <v>12</v>
      </c>
      <c r="L525" s="254">
        <v>45444</v>
      </c>
      <c r="M525" s="254">
        <v>45473</v>
      </c>
      <c r="N525" s="33" t="s">
        <v>124</v>
      </c>
      <c r="O525" s="96" t="s">
        <v>125</v>
      </c>
      <c r="P525" s="29" t="s">
        <v>126</v>
      </c>
      <c r="Q525" s="29" t="s">
        <v>351</v>
      </c>
      <c r="R525" s="29" t="s">
        <v>79</v>
      </c>
      <c r="S525" s="33">
        <f t="shared" si="9"/>
        <v>12</v>
      </c>
      <c r="T525" s="275"/>
      <c r="U525" s="275"/>
      <c r="V525" s="275"/>
      <c r="W525" s="275"/>
      <c r="X525" s="275"/>
      <c r="Y525" s="275"/>
      <c r="Z525" s="276"/>
    </row>
    <row r="526" ht="27" spans="1:28">
      <c r="A526" s="33">
        <v>2177</v>
      </c>
      <c r="B526" s="33" t="s">
        <v>117</v>
      </c>
      <c r="C526" s="33" t="s">
        <v>118</v>
      </c>
      <c r="D526" s="33" t="s">
        <v>361</v>
      </c>
      <c r="E526" s="33" t="s">
        <v>146</v>
      </c>
      <c r="F526" s="33" t="s">
        <v>374</v>
      </c>
      <c r="G526" s="33" t="s">
        <v>1797</v>
      </c>
      <c r="H526" s="271" t="s">
        <v>1836</v>
      </c>
      <c r="I526" s="100"/>
      <c r="J526" s="100"/>
      <c r="K526" s="100">
        <v>12</v>
      </c>
      <c r="L526" s="254">
        <v>45536</v>
      </c>
      <c r="M526" s="254">
        <v>45565</v>
      </c>
      <c r="N526" s="33" t="s">
        <v>124</v>
      </c>
      <c r="O526" s="96" t="s">
        <v>125</v>
      </c>
      <c r="P526" s="29" t="s">
        <v>126</v>
      </c>
      <c r="Q526" s="29" t="s">
        <v>351</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361</v>
      </c>
      <c r="E527" s="33" t="s">
        <v>146</v>
      </c>
      <c r="F527" s="33" t="s">
        <v>374</v>
      </c>
      <c r="G527" s="33" t="s">
        <v>1797</v>
      </c>
      <c r="H527" s="271" t="s">
        <v>1836</v>
      </c>
      <c r="I527" s="100"/>
      <c r="J527" s="100"/>
      <c r="K527" s="100">
        <v>12</v>
      </c>
      <c r="L527" s="254">
        <v>45627</v>
      </c>
      <c r="M527" s="254">
        <v>45656</v>
      </c>
      <c r="N527" s="33" t="s">
        <v>124</v>
      </c>
      <c r="O527" s="96" t="s">
        <v>125</v>
      </c>
      <c r="P527" s="29" t="s">
        <v>126</v>
      </c>
      <c r="Q527" s="29" t="s">
        <v>351</v>
      </c>
      <c r="R527" s="29" t="s">
        <v>79</v>
      </c>
      <c r="S527" s="33">
        <f t="shared" si="9"/>
        <v>12</v>
      </c>
      <c r="T527" s="275"/>
      <c r="U527" s="275"/>
      <c r="V527" s="275"/>
      <c r="W527" s="275"/>
      <c r="X527" s="275"/>
      <c r="Y527" s="275"/>
      <c r="Z527" s="276"/>
    </row>
    <row r="528" ht="24" spans="1:26">
      <c r="A528" s="33">
        <v>2181</v>
      </c>
      <c r="B528" s="33" t="s">
        <v>117</v>
      </c>
      <c r="C528" s="33" t="s">
        <v>118</v>
      </c>
      <c r="D528" s="33" t="s">
        <v>361</v>
      </c>
      <c r="E528" s="33" t="s">
        <v>146</v>
      </c>
      <c r="F528" s="33" t="s">
        <v>379</v>
      </c>
      <c r="G528" s="33" t="s">
        <v>1797</v>
      </c>
      <c r="H528" s="271" t="s">
        <v>1837</v>
      </c>
      <c r="I528" s="100"/>
      <c r="J528" s="100"/>
      <c r="K528" s="100">
        <v>6</v>
      </c>
      <c r="L528" s="254">
        <v>45292</v>
      </c>
      <c r="M528" s="254">
        <v>45322</v>
      </c>
      <c r="N528" s="33" t="s">
        <v>124</v>
      </c>
      <c r="O528" s="96" t="s">
        <v>125</v>
      </c>
      <c r="P528" s="29" t="s">
        <v>126</v>
      </c>
      <c r="Q528" s="29" t="s">
        <v>351</v>
      </c>
      <c r="R528" s="29" t="s">
        <v>79</v>
      </c>
      <c r="S528" s="33">
        <f t="shared" si="9"/>
        <v>6</v>
      </c>
      <c r="T528" s="275"/>
      <c r="U528" s="275"/>
      <c r="V528" s="275"/>
      <c r="W528" s="275"/>
      <c r="X528" s="275"/>
      <c r="Y528" s="275"/>
      <c r="Z528" s="276"/>
    </row>
    <row r="529" ht="24" spans="1:26">
      <c r="A529" s="33">
        <v>2182</v>
      </c>
      <c r="B529" s="33" t="s">
        <v>117</v>
      </c>
      <c r="C529" s="33" t="s">
        <v>118</v>
      </c>
      <c r="D529" s="33" t="s">
        <v>361</v>
      </c>
      <c r="E529" s="33" t="s">
        <v>146</v>
      </c>
      <c r="F529" s="33" t="s">
        <v>379</v>
      </c>
      <c r="G529" s="33" t="s">
        <v>1797</v>
      </c>
      <c r="H529" s="271" t="s">
        <v>1837</v>
      </c>
      <c r="I529" s="100"/>
      <c r="J529" s="100"/>
      <c r="K529" s="100">
        <v>6</v>
      </c>
      <c r="L529" s="254">
        <v>45323</v>
      </c>
      <c r="M529" s="254">
        <v>45351</v>
      </c>
      <c r="N529" s="33" t="s">
        <v>124</v>
      </c>
      <c r="O529" s="96" t="s">
        <v>125</v>
      </c>
      <c r="P529" s="29" t="s">
        <v>126</v>
      </c>
      <c r="Q529" s="29" t="s">
        <v>351</v>
      </c>
      <c r="R529" s="29" t="s">
        <v>79</v>
      </c>
      <c r="S529" s="33">
        <f t="shared" si="9"/>
        <v>6</v>
      </c>
      <c r="T529" s="275"/>
      <c r="U529" s="275"/>
      <c r="V529" s="275"/>
      <c r="W529" s="275"/>
      <c r="X529" s="275"/>
      <c r="Y529" s="275"/>
      <c r="Z529" s="276"/>
    </row>
    <row r="530" ht="24" spans="1:28">
      <c r="A530" s="33">
        <v>2183</v>
      </c>
      <c r="B530" s="33" t="s">
        <v>117</v>
      </c>
      <c r="C530" s="33" t="s">
        <v>118</v>
      </c>
      <c r="D530" s="33" t="s">
        <v>361</v>
      </c>
      <c r="E530" s="33" t="s">
        <v>146</v>
      </c>
      <c r="F530" s="33" t="s">
        <v>379</v>
      </c>
      <c r="G530" s="33" t="s">
        <v>1797</v>
      </c>
      <c r="H530" s="271" t="s">
        <v>1837</v>
      </c>
      <c r="I530" s="100"/>
      <c r="J530" s="100"/>
      <c r="K530" s="100">
        <v>6</v>
      </c>
      <c r="L530" s="254">
        <v>45352</v>
      </c>
      <c r="M530" s="254">
        <v>45382</v>
      </c>
      <c r="N530" s="33" t="s">
        <v>124</v>
      </c>
      <c r="O530" s="96" t="s">
        <v>125</v>
      </c>
      <c r="P530" s="29" t="s">
        <v>126</v>
      </c>
      <c r="Q530" s="29" t="s">
        <v>351</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361</v>
      </c>
      <c r="E531" s="33" t="s">
        <v>146</v>
      </c>
      <c r="F531" s="33" t="s">
        <v>379</v>
      </c>
      <c r="G531" s="33" t="s">
        <v>1797</v>
      </c>
      <c r="H531" s="271" t="s">
        <v>1837</v>
      </c>
      <c r="I531" s="100"/>
      <c r="J531" s="100"/>
      <c r="K531" s="100">
        <v>6</v>
      </c>
      <c r="L531" s="254">
        <v>45383</v>
      </c>
      <c r="M531" s="254">
        <v>45412</v>
      </c>
      <c r="N531" s="33" t="s">
        <v>124</v>
      </c>
      <c r="O531" s="96" t="s">
        <v>125</v>
      </c>
      <c r="P531" s="29" t="s">
        <v>126</v>
      </c>
      <c r="Q531" s="29" t="s">
        <v>351</v>
      </c>
      <c r="R531" s="29" t="s">
        <v>79</v>
      </c>
      <c r="S531" s="33">
        <f t="shared" si="9"/>
        <v>6</v>
      </c>
      <c r="T531" s="275"/>
      <c r="U531" s="275"/>
      <c r="V531" s="275"/>
      <c r="W531" s="275"/>
      <c r="X531" s="275"/>
      <c r="Y531" s="275"/>
      <c r="Z531" s="276"/>
    </row>
    <row r="532" ht="24" spans="1:26">
      <c r="A532" s="33">
        <v>2185</v>
      </c>
      <c r="B532" s="33" t="s">
        <v>117</v>
      </c>
      <c r="C532" s="33" t="s">
        <v>118</v>
      </c>
      <c r="D532" s="33" t="s">
        <v>361</v>
      </c>
      <c r="E532" s="33" t="s">
        <v>146</v>
      </c>
      <c r="F532" s="33" t="s">
        <v>379</v>
      </c>
      <c r="G532" s="33" t="s">
        <v>1797</v>
      </c>
      <c r="H532" s="271" t="s">
        <v>1837</v>
      </c>
      <c r="I532" s="100"/>
      <c r="J532" s="100"/>
      <c r="K532" s="100">
        <v>6</v>
      </c>
      <c r="L532" s="254">
        <v>45413</v>
      </c>
      <c r="M532" s="254">
        <v>45443</v>
      </c>
      <c r="N532" s="33" t="s">
        <v>124</v>
      </c>
      <c r="O532" s="96" t="s">
        <v>125</v>
      </c>
      <c r="P532" s="29" t="s">
        <v>126</v>
      </c>
      <c r="Q532" s="29" t="s">
        <v>351</v>
      </c>
      <c r="R532" s="29" t="s">
        <v>79</v>
      </c>
      <c r="S532" s="33">
        <f t="shared" si="9"/>
        <v>6</v>
      </c>
      <c r="T532" s="275"/>
      <c r="U532" s="275"/>
      <c r="V532" s="275"/>
      <c r="W532" s="275"/>
      <c r="X532" s="275"/>
      <c r="Y532" s="275"/>
      <c r="Z532" s="276"/>
    </row>
    <row r="533" ht="24" spans="1:26">
      <c r="A533" s="33">
        <v>2186</v>
      </c>
      <c r="B533" s="33" t="s">
        <v>117</v>
      </c>
      <c r="C533" s="33" t="s">
        <v>118</v>
      </c>
      <c r="D533" s="33" t="s">
        <v>361</v>
      </c>
      <c r="E533" s="33" t="s">
        <v>146</v>
      </c>
      <c r="F533" s="33" t="s">
        <v>379</v>
      </c>
      <c r="G533" s="33" t="s">
        <v>1797</v>
      </c>
      <c r="H533" s="271" t="s">
        <v>1837</v>
      </c>
      <c r="I533" s="100"/>
      <c r="J533" s="100"/>
      <c r="K533" s="100">
        <v>6</v>
      </c>
      <c r="L533" s="254">
        <v>45444</v>
      </c>
      <c r="M533" s="254">
        <v>45473</v>
      </c>
      <c r="N533" s="33" t="s">
        <v>124</v>
      </c>
      <c r="O533" s="96" t="s">
        <v>125</v>
      </c>
      <c r="P533" s="29" t="s">
        <v>126</v>
      </c>
      <c r="Q533" s="29" t="s">
        <v>351</v>
      </c>
      <c r="R533" s="29" t="s">
        <v>79</v>
      </c>
      <c r="S533" s="33">
        <f t="shared" si="9"/>
        <v>6</v>
      </c>
      <c r="T533" s="275"/>
      <c r="U533" s="275"/>
      <c r="V533" s="275"/>
      <c r="W533" s="275"/>
      <c r="X533" s="275"/>
      <c r="Y533" s="275"/>
      <c r="Z533" s="276"/>
    </row>
    <row r="534" ht="24" spans="1:26">
      <c r="A534" s="33">
        <v>2187</v>
      </c>
      <c r="B534" s="33" t="s">
        <v>117</v>
      </c>
      <c r="C534" s="33" t="s">
        <v>118</v>
      </c>
      <c r="D534" s="33" t="s">
        <v>361</v>
      </c>
      <c r="E534" s="33" t="s">
        <v>146</v>
      </c>
      <c r="F534" s="33" t="s">
        <v>379</v>
      </c>
      <c r="G534" s="33" t="s">
        <v>1797</v>
      </c>
      <c r="H534" s="271" t="s">
        <v>1837</v>
      </c>
      <c r="I534" s="100"/>
      <c r="J534" s="100"/>
      <c r="K534" s="100">
        <v>6</v>
      </c>
      <c r="L534" s="254">
        <v>45474</v>
      </c>
      <c r="M534" s="254">
        <v>45504</v>
      </c>
      <c r="N534" s="33" t="s">
        <v>124</v>
      </c>
      <c r="O534" s="96" t="s">
        <v>125</v>
      </c>
      <c r="P534" s="29" t="s">
        <v>126</v>
      </c>
      <c r="Q534" s="29" t="s">
        <v>351</v>
      </c>
      <c r="R534" s="29" t="s">
        <v>79</v>
      </c>
      <c r="S534" s="33">
        <f t="shared" si="9"/>
        <v>6</v>
      </c>
      <c r="T534" s="275"/>
      <c r="U534" s="275"/>
      <c r="V534" s="275"/>
      <c r="W534" s="275"/>
      <c r="X534" s="275"/>
      <c r="Y534" s="275"/>
      <c r="Z534" s="276"/>
    </row>
    <row r="535" ht="24" spans="1:26">
      <c r="A535" s="33">
        <v>2188</v>
      </c>
      <c r="B535" s="33" t="s">
        <v>117</v>
      </c>
      <c r="C535" s="33" t="s">
        <v>118</v>
      </c>
      <c r="D535" s="33" t="s">
        <v>361</v>
      </c>
      <c r="E535" s="33" t="s">
        <v>146</v>
      </c>
      <c r="F535" s="33" t="s">
        <v>379</v>
      </c>
      <c r="G535" s="33" t="s">
        <v>1797</v>
      </c>
      <c r="H535" s="271" t="s">
        <v>1837</v>
      </c>
      <c r="I535" s="100"/>
      <c r="J535" s="100"/>
      <c r="K535" s="100">
        <v>6</v>
      </c>
      <c r="L535" s="254">
        <v>45505</v>
      </c>
      <c r="M535" s="254">
        <v>45535</v>
      </c>
      <c r="N535" s="33" t="s">
        <v>124</v>
      </c>
      <c r="O535" s="96" t="s">
        <v>125</v>
      </c>
      <c r="P535" s="29" t="s">
        <v>126</v>
      </c>
      <c r="Q535" s="29" t="s">
        <v>351</v>
      </c>
      <c r="R535" s="29" t="s">
        <v>79</v>
      </c>
      <c r="S535" s="33">
        <f t="shared" si="9"/>
        <v>6</v>
      </c>
      <c r="T535" s="275"/>
      <c r="U535" s="275"/>
      <c r="V535" s="275"/>
      <c r="W535" s="275"/>
      <c r="X535" s="275"/>
      <c r="Y535" s="275"/>
      <c r="Z535" s="276"/>
    </row>
    <row r="536" ht="24" spans="1:28">
      <c r="A536" s="33">
        <v>2189</v>
      </c>
      <c r="B536" s="33" t="s">
        <v>117</v>
      </c>
      <c r="C536" s="33" t="s">
        <v>118</v>
      </c>
      <c r="D536" s="33" t="s">
        <v>361</v>
      </c>
      <c r="E536" s="33" t="s">
        <v>146</v>
      </c>
      <c r="F536" s="33" t="s">
        <v>379</v>
      </c>
      <c r="G536" s="33" t="s">
        <v>1797</v>
      </c>
      <c r="H536" s="271" t="s">
        <v>1837</v>
      </c>
      <c r="I536" s="100"/>
      <c r="J536" s="100"/>
      <c r="K536" s="100">
        <v>6</v>
      </c>
      <c r="L536" s="254">
        <v>45536</v>
      </c>
      <c r="M536" s="254">
        <v>45565</v>
      </c>
      <c r="N536" s="33" t="s">
        <v>124</v>
      </c>
      <c r="O536" s="96" t="s">
        <v>125</v>
      </c>
      <c r="P536" s="29" t="s">
        <v>126</v>
      </c>
      <c r="Q536" s="29" t="s">
        <v>351</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361</v>
      </c>
      <c r="E537" s="33" t="s">
        <v>146</v>
      </c>
      <c r="F537" s="33" t="s">
        <v>379</v>
      </c>
      <c r="G537" s="33" t="s">
        <v>1797</v>
      </c>
      <c r="H537" s="271" t="s">
        <v>1837</v>
      </c>
      <c r="I537" s="100"/>
      <c r="J537" s="100"/>
      <c r="K537" s="100">
        <v>6</v>
      </c>
      <c r="L537" s="254">
        <v>45566</v>
      </c>
      <c r="M537" s="254">
        <v>45596</v>
      </c>
      <c r="N537" s="33" t="s">
        <v>124</v>
      </c>
      <c r="O537" s="96" t="s">
        <v>125</v>
      </c>
      <c r="P537" s="29" t="s">
        <v>126</v>
      </c>
      <c r="Q537" s="29" t="s">
        <v>351</v>
      </c>
      <c r="R537" s="29" t="s">
        <v>79</v>
      </c>
      <c r="S537" s="33">
        <f t="shared" si="9"/>
        <v>6</v>
      </c>
      <c r="T537" s="275"/>
      <c r="U537" s="275"/>
      <c r="V537" s="275"/>
      <c r="W537" s="275"/>
      <c r="X537" s="275"/>
      <c r="Y537" s="275"/>
      <c r="Z537" s="276"/>
    </row>
    <row r="538" ht="24" spans="1:26">
      <c r="A538" s="33">
        <v>2191</v>
      </c>
      <c r="B538" s="33" t="s">
        <v>117</v>
      </c>
      <c r="C538" s="33" t="s">
        <v>118</v>
      </c>
      <c r="D538" s="33" t="s">
        <v>361</v>
      </c>
      <c r="E538" s="33" t="s">
        <v>146</v>
      </c>
      <c r="F538" s="33" t="s">
        <v>379</v>
      </c>
      <c r="G538" s="33" t="s">
        <v>1797</v>
      </c>
      <c r="H538" s="271" t="s">
        <v>1837</v>
      </c>
      <c r="I538" s="100"/>
      <c r="J538" s="100"/>
      <c r="K538" s="100">
        <v>6</v>
      </c>
      <c r="L538" s="254">
        <v>45597</v>
      </c>
      <c r="M538" s="254">
        <v>45626</v>
      </c>
      <c r="N538" s="33" t="s">
        <v>124</v>
      </c>
      <c r="O538" s="96" t="s">
        <v>125</v>
      </c>
      <c r="P538" s="29" t="s">
        <v>126</v>
      </c>
      <c r="Q538" s="29" t="s">
        <v>351</v>
      </c>
      <c r="R538" s="29" t="s">
        <v>79</v>
      </c>
      <c r="S538" s="33">
        <f t="shared" si="9"/>
        <v>6</v>
      </c>
      <c r="T538" s="275"/>
      <c r="U538" s="275"/>
      <c r="V538" s="275"/>
      <c r="W538" s="275"/>
      <c r="X538" s="275"/>
      <c r="Y538" s="275"/>
      <c r="Z538" s="276"/>
    </row>
    <row r="539" ht="24" spans="1:26">
      <c r="A539" s="33">
        <v>2192</v>
      </c>
      <c r="B539" s="33" t="s">
        <v>117</v>
      </c>
      <c r="C539" s="33" t="s">
        <v>118</v>
      </c>
      <c r="D539" s="33" t="s">
        <v>361</v>
      </c>
      <c r="E539" s="33" t="s">
        <v>146</v>
      </c>
      <c r="F539" s="33" t="s">
        <v>379</v>
      </c>
      <c r="G539" s="33" t="s">
        <v>1797</v>
      </c>
      <c r="H539" s="271" t="s">
        <v>1837</v>
      </c>
      <c r="I539" s="100"/>
      <c r="J539" s="100"/>
      <c r="K539" s="100">
        <v>6</v>
      </c>
      <c r="L539" s="254">
        <v>45627</v>
      </c>
      <c r="M539" s="254">
        <v>45657</v>
      </c>
      <c r="N539" s="33" t="s">
        <v>124</v>
      </c>
      <c r="O539" s="96" t="s">
        <v>125</v>
      </c>
      <c r="P539" s="29" t="s">
        <v>126</v>
      </c>
      <c r="Q539" s="29" t="s">
        <v>351</v>
      </c>
      <c r="R539" s="29" t="s">
        <v>79</v>
      </c>
      <c r="S539" s="33">
        <f t="shared" si="9"/>
        <v>6</v>
      </c>
      <c r="T539" s="275"/>
      <c r="U539" s="275"/>
      <c r="V539" s="275"/>
      <c r="W539" s="275"/>
      <c r="X539" s="275"/>
      <c r="Y539" s="275"/>
      <c r="Z539" s="276"/>
    </row>
    <row r="540" ht="27" spans="1:28">
      <c r="A540" s="33">
        <v>2193</v>
      </c>
      <c r="B540" s="33" t="s">
        <v>117</v>
      </c>
      <c r="C540" s="33" t="s">
        <v>118</v>
      </c>
      <c r="D540" s="33" t="s">
        <v>361</v>
      </c>
      <c r="E540" s="33" t="s">
        <v>146</v>
      </c>
      <c r="F540" s="33" t="s">
        <v>379</v>
      </c>
      <c r="G540" s="33" t="s">
        <v>1797</v>
      </c>
      <c r="H540" s="271" t="s">
        <v>1838</v>
      </c>
      <c r="I540" s="100"/>
      <c r="J540" s="100"/>
      <c r="K540" s="100">
        <v>8</v>
      </c>
      <c r="L540" s="254">
        <v>45352</v>
      </c>
      <c r="M540" s="254">
        <v>45382</v>
      </c>
      <c r="N540" s="33" t="s">
        <v>124</v>
      </c>
      <c r="O540" s="96" t="s">
        <v>125</v>
      </c>
      <c r="P540" s="29" t="s">
        <v>126</v>
      </c>
      <c r="Q540" s="29" t="s">
        <v>351</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361</v>
      </c>
      <c r="E541" s="33" t="s">
        <v>146</v>
      </c>
      <c r="F541" s="33" t="s">
        <v>379</v>
      </c>
      <c r="G541" s="33" t="s">
        <v>1797</v>
      </c>
      <c r="H541" s="271" t="s">
        <v>1838</v>
      </c>
      <c r="I541" s="100"/>
      <c r="J541" s="100"/>
      <c r="K541" s="100">
        <v>8</v>
      </c>
      <c r="L541" s="254">
        <v>45444</v>
      </c>
      <c r="M541" s="254">
        <v>45473</v>
      </c>
      <c r="N541" s="33" t="s">
        <v>124</v>
      </c>
      <c r="O541" s="96" t="s">
        <v>125</v>
      </c>
      <c r="P541" s="29" t="s">
        <v>126</v>
      </c>
      <c r="Q541" s="29" t="s">
        <v>351</v>
      </c>
      <c r="R541" s="29" t="s">
        <v>79</v>
      </c>
      <c r="S541" s="33">
        <f t="shared" si="9"/>
        <v>8</v>
      </c>
      <c r="T541" s="275"/>
      <c r="U541" s="275"/>
      <c r="V541" s="275"/>
      <c r="W541" s="275"/>
      <c r="X541" s="275"/>
      <c r="Y541" s="275"/>
      <c r="Z541" s="276"/>
    </row>
    <row r="542" ht="27" spans="1:28">
      <c r="A542" s="33">
        <v>2195</v>
      </c>
      <c r="B542" s="33" t="s">
        <v>117</v>
      </c>
      <c r="C542" s="33" t="s">
        <v>118</v>
      </c>
      <c r="D542" s="33" t="s">
        <v>361</v>
      </c>
      <c r="E542" s="33" t="s">
        <v>146</v>
      </c>
      <c r="F542" s="33" t="s">
        <v>379</v>
      </c>
      <c r="G542" s="33" t="s">
        <v>1797</v>
      </c>
      <c r="H542" s="271" t="s">
        <v>1838</v>
      </c>
      <c r="I542" s="100"/>
      <c r="J542" s="100"/>
      <c r="K542" s="100">
        <v>8</v>
      </c>
      <c r="L542" s="254">
        <v>45536</v>
      </c>
      <c r="M542" s="254">
        <v>45565</v>
      </c>
      <c r="N542" s="33" t="s">
        <v>124</v>
      </c>
      <c r="O542" s="96" t="s">
        <v>125</v>
      </c>
      <c r="P542" s="29" t="s">
        <v>126</v>
      </c>
      <c r="Q542" s="29" t="s">
        <v>351</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361</v>
      </c>
      <c r="E543" s="33" t="s">
        <v>146</v>
      </c>
      <c r="F543" s="33" t="s">
        <v>379</v>
      </c>
      <c r="G543" s="33" t="s">
        <v>1797</v>
      </c>
      <c r="H543" s="271" t="s">
        <v>1838</v>
      </c>
      <c r="I543" s="100"/>
      <c r="J543" s="100"/>
      <c r="K543" s="100">
        <v>8</v>
      </c>
      <c r="L543" s="254">
        <v>45627</v>
      </c>
      <c r="M543" s="254">
        <v>45656</v>
      </c>
      <c r="N543" s="33" t="s">
        <v>124</v>
      </c>
      <c r="O543" s="96" t="s">
        <v>125</v>
      </c>
      <c r="P543" s="29" t="s">
        <v>126</v>
      </c>
      <c r="Q543" s="29" t="s">
        <v>351</v>
      </c>
      <c r="R543" s="29" t="s">
        <v>79</v>
      </c>
      <c r="S543" s="33">
        <f t="shared" si="9"/>
        <v>8</v>
      </c>
      <c r="T543" s="275"/>
      <c r="U543" s="275"/>
      <c r="V543" s="275"/>
      <c r="W543" s="275"/>
      <c r="X543" s="275"/>
      <c r="Y543" s="275"/>
      <c r="Z543" s="276"/>
    </row>
    <row r="544" ht="24" spans="1:26">
      <c r="A544" s="33">
        <v>2199</v>
      </c>
      <c r="B544" s="33" t="s">
        <v>117</v>
      </c>
      <c r="C544" s="33" t="s">
        <v>118</v>
      </c>
      <c r="D544" s="33" t="s">
        <v>361</v>
      </c>
      <c r="E544" s="33" t="s">
        <v>146</v>
      </c>
      <c r="F544" s="33" t="s">
        <v>384</v>
      </c>
      <c r="G544" s="33" t="s">
        <v>1797</v>
      </c>
      <c r="H544" s="271" t="s">
        <v>1839</v>
      </c>
      <c r="I544" s="100"/>
      <c r="J544" s="100"/>
      <c r="K544" s="100">
        <v>9</v>
      </c>
      <c r="L544" s="254">
        <v>45292</v>
      </c>
      <c r="M544" s="254">
        <v>45322</v>
      </c>
      <c r="N544" s="33" t="s">
        <v>124</v>
      </c>
      <c r="O544" s="96" t="s">
        <v>125</v>
      </c>
      <c r="P544" s="29" t="s">
        <v>126</v>
      </c>
      <c r="Q544" s="33" t="s">
        <v>385</v>
      </c>
      <c r="R544" s="29" t="s">
        <v>79</v>
      </c>
      <c r="S544" s="33">
        <f t="shared" ref="S544:S571" si="10">SUM(I544:K544)</f>
        <v>9</v>
      </c>
      <c r="T544" s="275"/>
      <c r="U544" s="275"/>
      <c r="V544" s="275"/>
      <c r="W544" s="275"/>
      <c r="X544" s="275"/>
      <c r="Y544" s="275"/>
      <c r="Z544" s="276"/>
    </row>
    <row r="545" ht="24" spans="1:26">
      <c r="A545" s="33">
        <v>2200</v>
      </c>
      <c r="B545" s="33" t="s">
        <v>117</v>
      </c>
      <c r="C545" s="33" t="s">
        <v>118</v>
      </c>
      <c r="D545" s="33" t="s">
        <v>361</v>
      </c>
      <c r="E545" s="33" t="s">
        <v>146</v>
      </c>
      <c r="F545" s="33" t="s">
        <v>384</v>
      </c>
      <c r="G545" s="33" t="s">
        <v>1797</v>
      </c>
      <c r="H545" s="271" t="s">
        <v>1839</v>
      </c>
      <c r="I545" s="100"/>
      <c r="J545" s="100"/>
      <c r="K545" s="100">
        <v>5</v>
      </c>
      <c r="L545" s="254">
        <v>45323</v>
      </c>
      <c r="M545" s="254">
        <v>45351</v>
      </c>
      <c r="N545" s="33" t="s">
        <v>124</v>
      </c>
      <c r="O545" s="96" t="s">
        <v>125</v>
      </c>
      <c r="P545" s="29" t="s">
        <v>126</v>
      </c>
      <c r="Q545" s="33" t="s">
        <v>385</v>
      </c>
      <c r="R545" s="29" t="s">
        <v>79</v>
      </c>
      <c r="S545" s="33">
        <f t="shared" si="10"/>
        <v>5</v>
      </c>
      <c r="T545" s="275"/>
      <c r="U545" s="275"/>
      <c r="V545" s="275"/>
      <c r="W545" s="275"/>
      <c r="X545" s="275"/>
      <c r="Y545" s="275"/>
      <c r="Z545" s="276"/>
    </row>
    <row r="546" ht="24" spans="1:28">
      <c r="A546" s="33">
        <v>2201</v>
      </c>
      <c r="B546" s="33" t="s">
        <v>117</v>
      </c>
      <c r="C546" s="33" t="s">
        <v>118</v>
      </c>
      <c r="D546" s="33" t="s">
        <v>361</v>
      </c>
      <c r="E546" s="33" t="s">
        <v>146</v>
      </c>
      <c r="F546" s="33" t="s">
        <v>384</v>
      </c>
      <c r="G546" s="33" t="s">
        <v>1797</v>
      </c>
      <c r="H546" s="271" t="s">
        <v>1839</v>
      </c>
      <c r="I546" s="100"/>
      <c r="J546" s="100"/>
      <c r="K546" s="100">
        <v>5</v>
      </c>
      <c r="L546" s="254">
        <v>45352</v>
      </c>
      <c r="M546" s="254">
        <v>45382</v>
      </c>
      <c r="N546" s="33" t="s">
        <v>124</v>
      </c>
      <c r="O546" s="96" t="s">
        <v>125</v>
      </c>
      <c r="P546" s="29" t="s">
        <v>126</v>
      </c>
      <c r="Q546" s="33" t="s">
        <v>385</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361</v>
      </c>
      <c r="E547" s="33" t="s">
        <v>146</v>
      </c>
      <c r="F547" s="33" t="s">
        <v>384</v>
      </c>
      <c r="G547" s="33" t="s">
        <v>1797</v>
      </c>
      <c r="H547" s="271" t="s">
        <v>1839</v>
      </c>
      <c r="I547" s="100"/>
      <c r="J547" s="100"/>
      <c r="K547" s="100">
        <v>5</v>
      </c>
      <c r="L547" s="254">
        <v>45383</v>
      </c>
      <c r="M547" s="254">
        <v>45412</v>
      </c>
      <c r="N547" s="33" t="s">
        <v>124</v>
      </c>
      <c r="O547" s="96" t="s">
        <v>125</v>
      </c>
      <c r="P547" s="29" t="s">
        <v>126</v>
      </c>
      <c r="Q547" s="33" t="s">
        <v>385</v>
      </c>
      <c r="R547" s="29" t="s">
        <v>79</v>
      </c>
      <c r="S547" s="33">
        <f t="shared" si="10"/>
        <v>5</v>
      </c>
      <c r="T547" s="275"/>
      <c r="U547" s="275"/>
      <c r="V547" s="275"/>
      <c r="W547" s="275"/>
      <c r="X547" s="275"/>
      <c r="Y547" s="275"/>
      <c r="Z547" s="276"/>
    </row>
    <row r="548" ht="24" spans="1:26">
      <c r="A548" s="33">
        <v>2203</v>
      </c>
      <c r="B548" s="33" t="s">
        <v>117</v>
      </c>
      <c r="C548" s="33" t="s">
        <v>118</v>
      </c>
      <c r="D548" s="33" t="s">
        <v>361</v>
      </c>
      <c r="E548" s="33" t="s">
        <v>146</v>
      </c>
      <c r="F548" s="33" t="s">
        <v>384</v>
      </c>
      <c r="G548" s="33" t="s">
        <v>1797</v>
      </c>
      <c r="H548" s="271" t="s">
        <v>1839</v>
      </c>
      <c r="I548" s="100"/>
      <c r="J548" s="100"/>
      <c r="K548" s="100">
        <v>5</v>
      </c>
      <c r="L548" s="254">
        <v>45413</v>
      </c>
      <c r="M548" s="254">
        <v>45443</v>
      </c>
      <c r="N548" s="33" t="s">
        <v>124</v>
      </c>
      <c r="O548" s="96" t="s">
        <v>125</v>
      </c>
      <c r="P548" s="29" t="s">
        <v>126</v>
      </c>
      <c r="Q548" s="33" t="s">
        <v>385</v>
      </c>
      <c r="R548" s="29" t="s">
        <v>79</v>
      </c>
      <c r="S548" s="33">
        <f t="shared" si="10"/>
        <v>5</v>
      </c>
      <c r="T548" s="275"/>
      <c r="U548" s="275"/>
      <c r="V548" s="275"/>
      <c r="W548" s="275"/>
      <c r="X548" s="275"/>
      <c r="Y548" s="275"/>
      <c r="Z548" s="276"/>
    </row>
    <row r="549" ht="24" spans="1:26">
      <c r="A549" s="33">
        <v>2204</v>
      </c>
      <c r="B549" s="33" t="s">
        <v>117</v>
      </c>
      <c r="C549" s="33" t="s">
        <v>118</v>
      </c>
      <c r="D549" s="33" t="s">
        <v>361</v>
      </c>
      <c r="E549" s="33" t="s">
        <v>146</v>
      </c>
      <c r="F549" s="33" t="s">
        <v>384</v>
      </c>
      <c r="G549" s="33" t="s">
        <v>1797</v>
      </c>
      <c r="H549" s="271" t="s">
        <v>1839</v>
      </c>
      <c r="I549" s="100"/>
      <c r="J549" s="100"/>
      <c r="K549" s="100">
        <v>5</v>
      </c>
      <c r="L549" s="254">
        <v>45444</v>
      </c>
      <c r="M549" s="254">
        <v>45473</v>
      </c>
      <c r="N549" s="33" t="s">
        <v>124</v>
      </c>
      <c r="O549" s="96" t="s">
        <v>125</v>
      </c>
      <c r="P549" s="29" t="s">
        <v>126</v>
      </c>
      <c r="Q549" s="33" t="s">
        <v>385</v>
      </c>
      <c r="R549" s="29" t="s">
        <v>79</v>
      </c>
      <c r="S549" s="33">
        <f t="shared" si="10"/>
        <v>5</v>
      </c>
      <c r="T549" s="275"/>
      <c r="U549" s="275"/>
      <c r="V549" s="275"/>
      <c r="W549" s="275"/>
      <c r="X549" s="275"/>
      <c r="Y549" s="275"/>
      <c r="Z549" s="276"/>
    </row>
    <row r="550" ht="24" spans="1:26">
      <c r="A550" s="33">
        <v>2205</v>
      </c>
      <c r="B550" s="33" t="s">
        <v>117</v>
      </c>
      <c r="C550" s="33" t="s">
        <v>118</v>
      </c>
      <c r="D550" s="33" t="s">
        <v>361</v>
      </c>
      <c r="E550" s="33" t="s">
        <v>146</v>
      </c>
      <c r="F550" s="33" t="s">
        <v>384</v>
      </c>
      <c r="G550" s="33" t="s">
        <v>1797</v>
      </c>
      <c r="H550" s="271" t="s">
        <v>1839</v>
      </c>
      <c r="I550" s="100"/>
      <c r="J550" s="100"/>
      <c r="K550" s="100">
        <v>5</v>
      </c>
      <c r="L550" s="254">
        <v>45474</v>
      </c>
      <c r="M550" s="254">
        <v>45504</v>
      </c>
      <c r="N550" s="33" t="s">
        <v>124</v>
      </c>
      <c r="O550" s="96" t="s">
        <v>125</v>
      </c>
      <c r="P550" s="29" t="s">
        <v>126</v>
      </c>
      <c r="Q550" s="33" t="s">
        <v>385</v>
      </c>
      <c r="R550" s="29" t="s">
        <v>79</v>
      </c>
      <c r="S550" s="33">
        <f t="shared" si="10"/>
        <v>5</v>
      </c>
      <c r="T550" s="275"/>
      <c r="U550" s="275"/>
      <c r="V550" s="275"/>
      <c r="W550" s="275"/>
      <c r="X550" s="275"/>
      <c r="Y550" s="275"/>
      <c r="Z550" s="276"/>
    </row>
    <row r="551" ht="24" spans="1:26">
      <c r="A551" s="33">
        <v>2206</v>
      </c>
      <c r="B551" s="33" t="s">
        <v>117</v>
      </c>
      <c r="C551" s="33" t="s">
        <v>118</v>
      </c>
      <c r="D551" s="33" t="s">
        <v>361</v>
      </c>
      <c r="E551" s="33" t="s">
        <v>146</v>
      </c>
      <c r="F551" s="33" t="s">
        <v>384</v>
      </c>
      <c r="G551" s="33" t="s">
        <v>1797</v>
      </c>
      <c r="H551" s="271" t="s">
        <v>1839</v>
      </c>
      <c r="I551" s="100"/>
      <c r="J551" s="100"/>
      <c r="K551" s="100">
        <v>5</v>
      </c>
      <c r="L551" s="254">
        <v>45505</v>
      </c>
      <c r="M551" s="254">
        <v>45535</v>
      </c>
      <c r="N551" s="33" t="s">
        <v>124</v>
      </c>
      <c r="O551" s="96" t="s">
        <v>125</v>
      </c>
      <c r="P551" s="29" t="s">
        <v>126</v>
      </c>
      <c r="Q551" s="33" t="s">
        <v>385</v>
      </c>
      <c r="R551" s="29" t="s">
        <v>79</v>
      </c>
      <c r="S551" s="33">
        <f t="shared" si="10"/>
        <v>5</v>
      </c>
      <c r="T551" s="275"/>
      <c r="U551" s="275"/>
      <c r="V551" s="275"/>
      <c r="W551" s="275"/>
      <c r="X551" s="275"/>
      <c r="Y551" s="275"/>
      <c r="Z551" s="276"/>
    </row>
    <row r="552" ht="24" spans="1:28">
      <c r="A552" s="33">
        <v>2207</v>
      </c>
      <c r="B552" s="33" t="s">
        <v>117</v>
      </c>
      <c r="C552" s="33" t="s">
        <v>118</v>
      </c>
      <c r="D552" s="33" t="s">
        <v>361</v>
      </c>
      <c r="E552" s="33" t="s">
        <v>146</v>
      </c>
      <c r="F552" s="33" t="s">
        <v>384</v>
      </c>
      <c r="G552" s="33" t="s">
        <v>1797</v>
      </c>
      <c r="H552" s="271" t="s">
        <v>1839</v>
      </c>
      <c r="I552" s="100"/>
      <c r="J552" s="100"/>
      <c r="K552" s="100">
        <v>5</v>
      </c>
      <c r="L552" s="254">
        <v>45536</v>
      </c>
      <c r="M552" s="254">
        <v>45565</v>
      </c>
      <c r="N552" s="33" t="s">
        <v>124</v>
      </c>
      <c r="O552" s="96" t="s">
        <v>125</v>
      </c>
      <c r="P552" s="29" t="s">
        <v>126</v>
      </c>
      <c r="Q552" s="33" t="s">
        <v>385</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361</v>
      </c>
      <c r="E553" s="33" t="s">
        <v>146</v>
      </c>
      <c r="F553" s="33" t="s">
        <v>384</v>
      </c>
      <c r="G553" s="33" t="s">
        <v>1797</v>
      </c>
      <c r="H553" s="271" t="s">
        <v>1839</v>
      </c>
      <c r="I553" s="100"/>
      <c r="J553" s="100"/>
      <c r="K553" s="100">
        <v>5</v>
      </c>
      <c r="L553" s="254">
        <v>45566</v>
      </c>
      <c r="M553" s="254">
        <v>45596</v>
      </c>
      <c r="N553" s="33" t="s">
        <v>124</v>
      </c>
      <c r="O553" s="96" t="s">
        <v>125</v>
      </c>
      <c r="P553" s="29" t="s">
        <v>126</v>
      </c>
      <c r="Q553" s="33" t="s">
        <v>385</v>
      </c>
      <c r="R553" s="29" t="s">
        <v>79</v>
      </c>
      <c r="S553" s="33">
        <f t="shared" si="10"/>
        <v>5</v>
      </c>
      <c r="T553" s="275"/>
      <c r="U553" s="275"/>
      <c r="V553" s="275"/>
      <c r="W553" s="275"/>
      <c r="X553" s="275"/>
      <c r="Y553" s="275"/>
      <c r="Z553" s="276"/>
    </row>
    <row r="554" ht="24" spans="1:26">
      <c r="A554" s="33">
        <v>2209</v>
      </c>
      <c r="B554" s="33" t="s">
        <v>117</v>
      </c>
      <c r="C554" s="33" t="s">
        <v>118</v>
      </c>
      <c r="D554" s="33" t="s">
        <v>361</v>
      </c>
      <c r="E554" s="33" t="s">
        <v>146</v>
      </c>
      <c r="F554" s="33" t="s">
        <v>384</v>
      </c>
      <c r="G554" s="33" t="s">
        <v>1797</v>
      </c>
      <c r="H554" s="271" t="s">
        <v>1839</v>
      </c>
      <c r="I554" s="100"/>
      <c r="J554" s="100"/>
      <c r="K554" s="100">
        <v>5</v>
      </c>
      <c r="L554" s="254">
        <v>45597</v>
      </c>
      <c r="M554" s="254">
        <v>45626</v>
      </c>
      <c r="N554" s="33" t="s">
        <v>124</v>
      </c>
      <c r="O554" s="96" t="s">
        <v>125</v>
      </c>
      <c r="P554" s="29" t="s">
        <v>126</v>
      </c>
      <c r="Q554" s="33" t="s">
        <v>385</v>
      </c>
      <c r="R554" s="29" t="s">
        <v>79</v>
      </c>
      <c r="S554" s="33">
        <f t="shared" si="10"/>
        <v>5</v>
      </c>
      <c r="T554" s="275"/>
      <c r="U554" s="275"/>
      <c r="V554" s="275"/>
      <c r="W554" s="275"/>
      <c r="X554" s="275"/>
      <c r="Y554" s="275"/>
      <c r="Z554" s="276"/>
    </row>
    <row r="555" ht="24" spans="1:26">
      <c r="A555" s="33">
        <v>2210</v>
      </c>
      <c r="B555" s="33" t="s">
        <v>117</v>
      </c>
      <c r="C555" s="33" t="s">
        <v>118</v>
      </c>
      <c r="D555" s="33" t="s">
        <v>361</v>
      </c>
      <c r="E555" s="33" t="s">
        <v>146</v>
      </c>
      <c r="F555" s="33" t="s">
        <v>384</v>
      </c>
      <c r="G555" s="33" t="s">
        <v>1797</v>
      </c>
      <c r="H555" s="271" t="s">
        <v>1839</v>
      </c>
      <c r="I555" s="100"/>
      <c r="J555" s="100"/>
      <c r="K555" s="100">
        <v>5</v>
      </c>
      <c r="L555" s="254">
        <v>45627</v>
      </c>
      <c r="M555" s="254">
        <v>45657</v>
      </c>
      <c r="N555" s="33" t="s">
        <v>124</v>
      </c>
      <c r="O555" s="96" t="s">
        <v>125</v>
      </c>
      <c r="P555" s="29" t="s">
        <v>126</v>
      </c>
      <c r="Q555" s="33" t="s">
        <v>385</v>
      </c>
      <c r="R555" s="29" t="s">
        <v>79</v>
      </c>
      <c r="S555" s="33">
        <f t="shared" si="10"/>
        <v>5</v>
      </c>
      <c r="T555" s="275"/>
      <c r="U555" s="275"/>
      <c r="V555" s="275"/>
      <c r="W555" s="275"/>
      <c r="X555" s="275"/>
      <c r="Y555" s="275"/>
      <c r="Z555" s="276"/>
    </row>
    <row r="556" ht="24" spans="1:28">
      <c r="A556" s="33">
        <v>2211</v>
      </c>
      <c r="B556" s="33" t="s">
        <v>117</v>
      </c>
      <c r="C556" s="33" t="s">
        <v>118</v>
      </c>
      <c r="D556" s="33" t="s">
        <v>361</v>
      </c>
      <c r="E556" s="33" t="s">
        <v>146</v>
      </c>
      <c r="F556" s="33" t="s">
        <v>384</v>
      </c>
      <c r="G556" s="33" t="s">
        <v>1797</v>
      </c>
      <c r="H556" s="271" t="s">
        <v>1840</v>
      </c>
      <c r="I556" s="100"/>
      <c r="J556" s="100"/>
      <c r="K556" s="100">
        <v>4</v>
      </c>
      <c r="L556" s="254">
        <v>45352</v>
      </c>
      <c r="M556" s="254">
        <v>45382</v>
      </c>
      <c r="N556" s="33" t="s">
        <v>124</v>
      </c>
      <c r="O556" s="96" t="s">
        <v>125</v>
      </c>
      <c r="P556" s="29" t="s">
        <v>126</v>
      </c>
      <c r="Q556" s="33" t="s">
        <v>385</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361</v>
      </c>
      <c r="E557" s="33" t="s">
        <v>146</v>
      </c>
      <c r="F557" s="33" t="s">
        <v>384</v>
      </c>
      <c r="G557" s="33" t="s">
        <v>1797</v>
      </c>
      <c r="H557" s="271" t="s">
        <v>1840</v>
      </c>
      <c r="I557" s="100"/>
      <c r="J557" s="100"/>
      <c r="K557" s="100">
        <v>4</v>
      </c>
      <c r="L557" s="254">
        <v>45444</v>
      </c>
      <c r="M557" s="254">
        <v>45473</v>
      </c>
      <c r="N557" s="33" t="s">
        <v>124</v>
      </c>
      <c r="O557" s="96" t="s">
        <v>125</v>
      </c>
      <c r="P557" s="29" t="s">
        <v>126</v>
      </c>
      <c r="Q557" s="33" t="s">
        <v>385</v>
      </c>
      <c r="R557" s="29" t="s">
        <v>79</v>
      </c>
      <c r="S557" s="33">
        <f t="shared" si="10"/>
        <v>4</v>
      </c>
      <c r="T557" s="275"/>
      <c r="U557" s="275"/>
      <c r="V557" s="275"/>
      <c r="W557" s="275"/>
      <c r="X557" s="275"/>
      <c r="Y557" s="275"/>
      <c r="Z557" s="276"/>
    </row>
    <row r="558" ht="24" spans="1:28">
      <c r="A558" s="33">
        <v>2213</v>
      </c>
      <c r="B558" s="33" t="s">
        <v>117</v>
      </c>
      <c r="C558" s="33" t="s">
        <v>118</v>
      </c>
      <c r="D558" s="33" t="s">
        <v>361</v>
      </c>
      <c r="E558" s="33" t="s">
        <v>146</v>
      </c>
      <c r="F558" s="33" t="s">
        <v>384</v>
      </c>
      <c r="G558" s="33" t="s">
        <v>1797</v>
      </c>
      <c r="H558" s="271" t="s">
        <v>1840</v>
      </c>
      <c r="I558" s="100"/>
      <c r="J558" s="100"/>
      <c r="K558" s="100">
        <v>4</v>
      </c>
      <c r="L558" s="254">
        <v>45536</v>
      </c>
      <c r="M558" s="254">
        <v>45565</v>
      </c>
      <c r="N558" s="33" t="s">
        <v>124</v>
      </c>
      <c r="O558" s="96" t="s">
        <v>125</v>
      </c>
      <c r="P558" s="29" t="s">
        <v>126</v>
      </c>
      <c r="Q558" s="33" t="s">
        <v>385</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361</v>
      </c>
      <c r="E559" s="33" t="s">
        <v>146</v>
      </c>
      <c r="F559" s="33" t="s">
        <v>384</v>
      </c>
      <c r="G559" s="33" t="s">
        <v>1797</v>
      </c>
      <c r="H559" s="271" t="s">
        <v>1840</v>
      </c>
      <c r="I559" s="100"/>
      <c r="J559" s="100"/>
      <c r="K559" s="100">
        <v>4</v>
      </c>
      <c r="L559" s="254">
        <v>45627</v>
      </c>
      <c r="M559" s="254">
        <v>45656</v>
      </c>
      <c r="N559" s="33" t="s">
        <v>124</v>
      </c>
      <c r="O559" s="96" t="s">
        <v>125</v>
      </c>
      <c r="P559" s="29" t="s">
        <v>126</v>
      </c>
      <c r="Q559" s="33" t="s">
        <v>385</v>
      </c>
      <c r="R559" s="29" t="s">
        <v>79</v>
      </c>
      <c r="S559" s="33">
        <f t="shared" si="10"/>
        <v>4</v>
      </c>
      <c r="T559" s="275"/>
      <c r="U559" s="275"/>
      <c r="V559" s="275"/>
      <c r="W559" s="275"/>
      <c r="X559" s="275"/>
      <c r="Y559" s="275"/>
      <c r="Z559" s="276"/>
    </row>
    <row r="560" ht="24" spans="1:26">
      <c r="A560" s="33">
        <v>2217</v>
      </c>
      <c r="B560" s="33" t="s">
        <v>117</v>
      </c>
      <c r="C560" s="33" t="s">
        <v>118</v>
      </c>
      <c r="D560" s="33" t="s">
        <v>361</v>
      </c>
      <c r="E560" s="33" t="s">
        <v>146</v>
      </c>
      <c r="F560" s="33" t="s">
        <v>390</v>
      </c>
      <c r="G560" s="33" t="s">
        <v>1797</v>
      </c>
      <c r="H560" s="271" t="s">
        <v>1841</v>
      </c>
      <c r="I560" s="100"/>
      <c r="J560" s="100"/>
      <c r="K560" s="100">
        <v>4</v>
      </c>
      <c r="L560" s="254">
        <v>45292</v>
      </c>
      <c r="M560" s="254">
        <v>45322</v>
      </c>
      <c r="N560" s="33" t="s">
        <v>124</v>
      </c>
      <c r="O560" s="96" t="s">
        <v>125</v>
      </c>
      <c r="P560" s="29" t="s">
        <v>126</v>
      </c>
      <c r="Q560" s="33" t="s">
        <v>385</v>
      </c>
      <c r="R560" s="29" t="s">
        <v>79</v>
      </c>
      <c r="S560" s="33">
        <f t="shared" si="10"/>
        <v>4</v>
      </c>
      <c r="T560" s="275"/>
      <c r="U560" s="275"/>
      <c r="V560" s="275"/>
      <c r="W560" s="275"/>
      <c r="X560" s="275"/>
      <c r="Y560" s="275"/>
      <c r="Z560" s="276"/>
    </row>
    <row r="561" ht="24" spans="1:26">
      <c r="A561" s="33">
        <v>2218</v>
      </c>
      <c r="B561" s="33" t="s">
        <v>117</v>
      </c>
      <c r="C561" s="33" t="s">
        <v>118</v>
      </c>
      <c r="D561" s="33" t="s">
        <v>361</v>
      </c>
      <c r="E561" s="33" t="s">
        <v>146</v>
      </c>
      <c r="F561" s="33" t="s">
        <v>390</v>
      </c>
      <c r="G561" s="33" t="s">
        <v>1797</v>
      </c>
      <c r="H561" s="271" t="s">
        <v>1841</v>
      </c>
      <c r="I561" s="100"/>
      <c r="J561" s="100"/>
      <c r="K561" s="100">
        <v>4</v>
      </c>
      <c r="L561" s="254">
        <v>45323</v>
      </c>
      <c r="M561" s="254">
        <v>45351</v>
      </c>
      <c r="N561" s="33" t="s">
        <v>124</v>
      </c>
      <c r="O561" s="96" t="s">
        <v>125</v>
      </c>
      <c r="P561" s="29" t="s">
        <v>126</v>
      </c>
      <c r="Q561" s="33" t="s">
        <v>385</v>
      </c>
      <c r="R561" s="29" t="s">
        <v>79</v>
      </c>
      <c r="S561" s="33">
        <f t="shared" si="10"/>
        <v>4</v>
      </c>
      <c r="T561" s="275"/>
      <c r="U561" s="275"/>
      <c r="V561" s="275"/>
      <c r="W561" s="275"/>
      <c r="X561" s="275"/>
      <c r="Y561" s="275"/>
      <c r="Z561" s="276"/>
    </row>
    <row r="562" ht="24" spans="1:28">
      <c r="A562" s="33">
        <v>2219</v>
      </c>
      <c r="B562" s="33" t="s">
        <v>117</v>
      </c>
      <c r="C562" s="33" t="s">
        <v>118</v>
      </c>
      <c r="D562" s="33" t="s">
        <v>361</v>
      </c>
      <c r="E562" s="33" t="s">
        <v>146</v>
      </c>
      <c r="F562" s="33" t="s">
        <v>390</v>
      </c>
      <c r="G562" s="33" t="s">
        <v>1797</v>
      </c>
      <c r="H562" s="271" t="s">
        <v>1841</v>
      </c>
      <c r="I562" s="100"/>
      <c r="J562" s="100"/>
      <c r="K562" s="100">
        <v>4</v>
      </c>
      <c r="L562" s="254">
        <v>45352</v>
      </c>
      <c r="M562" s="254">
        <v>45382</v>
      </c>
      <c r="N562" s="33" t="s">
        <v>124</v>
      </c>
      <c r="O562" s="96" t="s">
        <v>125</v>
      </c>
      <c r="P562" s="29" t="s">
        <v>126</v>
      </c>
      <c r="Q562" s="33" t="s">
        <v>385</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361</v>
      </c>
      <c r="E563" s="33" t="s">
        <v>146</v>
      </c>
      <c r="F563" s="33" t="s">
        <v>390</v>
      </c>
      <c r="G563" s="33" t="s">
        <v>1797</v>
      </c>
      <c r="H563" s="271" t="s">
        <v>1841</v>
      </c>
      <c r="I563" s="100"/>
      <c r="J563" s="100"/>
      <c r="K563" s="100">
        <v>4</v>
      </c>
      <c r="L563" s="254">
        <v>45383</v>
      </c>
      <c r="M563" s="254">
        <v>45412</v>
      </c>
      <c r="N563" s="33" t="s">
        <v>124</v>
      </c>
      <c r="O563" s="96" t="s">
        <v>125</v>
      </c>
      <c r="P563" s="29" t="s">
        <v>126</v>
      </c>
      <c r="Q563" s="33" t="s">
        <v>385</v>
      </c>
      <c r="R563" s="29" t="s">
        <v>79</v>
      </c>
      <c r="S563" s="33">
        <f t="shared" si="10"/>
        <v>4</v>
      </c>
      <c r="T563" s="275"/>
      <c r="U563" s="275"/>
      <c r="V563" s="275"/>
      <c r="W563" s="275"/>
      <c r="X563" s="275"/>
      <c r="Y563" s="275"/>
      <c r="Z563" s="276"/>
    </row>
    <row r="564" ht="24" spans="1:26">
      <c r="A564" s="33">
        <v>2221</v>
      </c>
      <c r="B564" s="33" t="s">
        <v>117</v>
      </c>
      <c r="C564" s="33" t="s">
        <v>118</v>
      </c>
      <c r="D564" s="33" t="s">
        <v>361</v>
      </c>
      <c r="E564" s="33" t="s">
        <v>146</v>
      </c>
      <c r="F564" s="33" t="s">
        <v>390</v>
      </c>
      <c r="G564" s="33" t="s">
        <v>1797</v>
      </c>
      <c r="H564" s="271" t="s">
        <v>1841</v>
      </c>
      <c r="I564" s="100"/>
      <c r="J564" s="100"/>
      <c r="K564" s="100">
        <v>4</v>
      </c>
      <c r="L564" s="254">
        <v>45413</v>
      </c>
      <c r="M564" s="254">
        <v>45443</v>
      </c>
      <c r="N564" s="33" t="s">
        <v>124</v>
      </c>
      <c r="O564" s="96" t="s">
        <v>125</v>
      </c>
      <c r="P564" s="29" t="s">
        <v>126</v>
      </c>
      <c r="Q564" s="33" t="s">
        <v>385</v>
      </c>
      <c r="R564" s="29" t="s">
        <v>79</v>
      </c>
      <c r="S564" s="33">
        <f t="shared" si="10"/>
        <v>4</v>
      </c>
      <c r="T564" s="275"/>
      <c r="U564" s="275"/>
      <c r="V564" s="275"/>
      <c r="W564" s="275"/>
      <c r="X564" s="275"/>
      <c r="Y564" s="275"/>
      <c r="Z564" s="276"/>
    </row>
    <row r="565" ht="24" spans="1:26">
      <c r="A565" s="33">
        <v>2222</v>
      </c>
      <c r="B565" s="33" t="s">
        <v>117</v>
      </c>
      <c r="C565" s="33" t="s">
        <v>118</v>
      </c>
      <c r="D565" s="33" t="s">
        <v>361</v>
      </c>
      <c r="E565" s="33" t="s">
        <v>146</v>
      </c>
      <c r="F565" s="33" t="s">
        <v>390</v>
      </c>
      <c r="G565" s="33" t="s">
        <v>1797</v>
      </c>
      <c r="H565" s="271" t="s">
        <v>1841</v>
      </c>
      <c r="I565" s="100"/>
      <c r="J565" s="100"/>
      <c r="K565" s="100">
        <v>4</v>
      </c>
      <c r="L565" s="254">
        <v>45444</v>
      </c>
      <c r="M565" s="254">
        <v>45473</v>
      </c>
      <c r="N565" s="33" t="s">
        <v>124</v>
      </c>
      <c r="O565" s="96" t="s">
        <v>125</v>
      </c>
      <c r="P565" s="29" t="s">
        <v>126</v>
      </c>
      <c r="Q565" s="33" t="s">
        <v>385</v>
      </c>
      <c r="R565" s="29" t="s">
        <v>79</v>
      </c>
      <c r="S565" s="33">
        <f t="shared" si="10"/>
        <v>4</v>
      </c>
      <c r="T565" s="275"/>
      <c r="U565" s="275"/>
      <c r="V565" s="275"/>
      <c r="W565" s="275"/>
      <c r="X565" s="275"/>
      <c r="Y565" s="275"/>
      <c r="Z565" s="276"/>
    </row>
    <row r="566" ht="24" spans="1:26">
      <c r="A566" s="33">
        <v>2223</v>
      </c>
      <c r="B566" s="33" t="s">
        <v>117</v>
      </c>
      <c r="C566" s="33" t="s">
        <v>118</v>
      </c>
      <c r="D566" s="33" t="s">
        <v>361</v>
      </c>
      <c r="E566" s="33" t="s">
        <v>146</v>
      </c>
      <c r="F566" s="33" t="s">
        <v>390</v>
      </c>
      <c r="G566" s="33" t="s">
        <v>1797</v>
      </c>
      <c r="H566" s="271" t="s">
        <v>1841</v>
      </c>
      <c r="I566" s="100"/>
      <c r="J566" s="100"/>
      <c r="K566" s="100">
        <v>4</v>
      </c>
      <c r="L566" s="254">
        <v>45474</v>
      </c>
      <c r="M566" s="254">
        <v>45504</v>
      </c>
      <c r="N566" s="33" t="s">
        <v>124</v>
      </c>
      <c r="O566" s="96" t="s">
        <v>125</v>
      </c>
      <c r="P566" s="29" t="s">
        <v>126</v>
      </c>
      <c r="Q566" s="33" t="s">
        <v>385</v>
      </c>
      <c r="R566" s="29" t="s">
        <v>79</v>
      </c>
      <c r="S566" s="33">
        <f t="shared" si="10"/>
        <v>4</v>
      </c>
      <c r="T566" s="275"/>
      <c r="U566" s="275"/>
      <c r="V566" s="275"/>
      <c r="W566" s="275"/>
      <c r="X566" s="275"/>
      <c r="Y566" s="275"/>
      <c r="Z566" s="276"/>
    </row>
    <row r="567" ht="24" spans="1:26">
      <c r="A567" s="33">
        <v>2224</v>
      </c>
      <c r="B567" s="33" t="s">
        <v>117</v>
      </c>
      <c r="C567" s="33" t="s">
        <v>118</v>
      </c>
      <c r="D567" s="33" t="s">
        <v>361</v>
      </c>
      <c r="E567" s="33" t="s">
        <v>146</v>
      </c>
      <c r="F567" s="33" t="s">
        <v>390</v>
      </c>
      <c r="G567" s="33" t="s">
        <v>1797</v>
      </c>
      <c r="H567" s="271" t="s">
        <v>1841</v>
      </c>
      <c r="I567" s="100"/>
      <c r="J567" s="100"/>
      <c r="K567" s="100">
        <v>4</v>
      </c>
      <c r="L567" s="254">
        <v>45505</v>
      </c>
      <c r="M567" s="254">
        <v>45535</v>
      </c>
      <c r="N567" s="33" t="s">
        <v>124</v>
      </c>
      <c r="O567" s="96" t="s">
        <v>125</v>
      </c>
      <c r="P567" s="29" t="s">
        <v>126</v>
      </c>
      <c r="Q567" s="33" t="s">
        <v>385</v>
      </c>
      <c r="R567" s="29" t="s">
        <v>79</v>
      </c>
      <c r="S567" s="33">
        <f t="shared" si="10"/>
        <v>4</v>
      </c>
      <c r="T567" s="275"/>
      <c r="U567" s="275"/>
      <c r="V567" s="275"/>
      <c r="W567" s="275"/>
      <c r="X567" s="275"/>
      <c r="Y567" s="275"/>
      <c r="Z567" s="276"/>
    </row>
    <row r="568" ht="24" spans="1:28">
      <c r="A568" s="33">
        <v>2225</v>
      </c>
      <c r="B568" s="33" t="s">
        <v>117</v>
      </c>
      <c r="C568" s="33" t="s">
        <v>118</v>
      </c>
      <c r="D568" s="33" t="s">
        <v>361</v>
      </c>
      <c r="E568" s="33" t="s">
        <v>146</v>
      </c>
      <c r="F568" s="33" t="s">
        <v>390</v>
      </c>
      <c r="G568" s="33" t="s">
        <v>1797</v>
      </c>
      <c r="H568" s="271" t="s">
        <v>1841</v>
      </c>
      <c r="I568" s="100"/>
      <c r="J568" s="100"/>
      <c r="K568" s="100">
        <v>4</v>
      </c>
      <c r="L568" s="254">
        <v>45536</v>
      </c>
      <c r="M568" s="254">
        <v>45565</v>
      </c>
      <c r="N568" s="33" t="s">
        <v>124</v>
      </c>
      <c r="O568" s="96" t="s">
        <v>125</v>
      </c>
      <c r="P568" s="29" t="s">
        <v>126</v>
      </c>
      <c r="Q568" s="33" t="s">
        <v>385</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361</v>
      </c>
      <c r="E569" s="33" t="s">
        <v>146</v>
      </c>
      <c r="F569" s="33" t="s">
        <v>390</v>
      </c>
      <c r="G569" s="33" t="s">
        <v>1797</v>
      </c>
      <c r="H569" s="271" t="s">
        <v>1841</v>
      </c>
      <c r="I569" s="100"/>
      <c r="J569" s="100"/>
      <c r="K569" s="100">
        <v>4</v>
      </c>
      <c r="L569" s="254">
        <v>45566</v>
      </c>
      <c r="M569" s="254">
        <v>45596</v>
      </c>
      <c r="N569" s="33" t="s">
        <v>124</v>
      </c>
      <c r="O569" s="96" t="s">
        <v>125</v>
      </c>
      <c r="P569" s="29" t="s">
        <v>126</v>
      </c>
      <c r="Q569" s="33" t="s">
        <v>385</v>
      </c>
      <c r="R569" s="29" t="s">
        <v>79</v>
      </c>
      <c r="S569" s="33">
        <f t="shared" si="10"/>
        <v>4</v>
      </c>
      <c r="T569" s="275"/>
      <c r="U569" s="275"/>
      <c r="V569" s="275"/>
      <c r="W569" s="275"/>
      <c r="X569" s="275"/>
      <c r="Y569" s="275"/>
      <c r="Z569" s="276"/>
    </row>
    <row r="570" ht="24" spans="1:26">
      <c r="A570" s="33">
        <v>2227</v>
      </c>
      <c r="B570" s="33" t="s">
        <v>117</v>
      </c>
      <c r="C570" s="33" t="s">
        <v>118</v>
      </c>
      <c r="D570" s="33" t="s">
        <v>361</v>
      </c>
      <c r="E570" s="33" t="s">
        <v>146</v>
      </c>
      <c r="F570" s="33" t="s">
        <v>390</v>
      </c>
      <c r="G570" s="33" t="s">
        <v>1797</v>
      </c>
      <c r="H570" s="271" t="s">
        <v>1841</v>
      </c>
      <c r="I570" s="100"/>
      <c r="J570" s="100"/>
      <c r="K570" s="100">
        <v>4</v>
      </c>
      <c r="L570" s="254">
        <v>45597</v>
      </c>
      <c r="M570" s="254">
        <v>45626</v>
      </c>
      <c r="N570" s="33" t="s">
        <v>124</v>
      </c>
      <c r="O570" s="96" t="s">
        <v>125</v>
      </c>
      <c r="P570" s="29" t="s">
        <v>126</v>
      </c>
      <c r="Q570" s="33" t="s">
        <v>385</v>
      </c>
      <c r="R570" s="29" t="s">
        <v>79</v>
      </c>
      <c r="S570" s="33">
        <f t="shared" si="10"/>
        <v>4</v>
      </c>
      <c r="T570" s="275"/>
      <c r="U570" s="275"/>
      <c r="V570" s="275"/>
      <c r="W570" s="275"/>
      <c r="X570" s="275"/>
      <c r="Y570" s="275"/>
      <c r="Z570" s="276"/>
    </row>
    <row r="571" ht="24" spans="1:26">
      <c r="A571" s="33">
        <v>2228</v>
      </c>
      <c r="B571" s="33" t="s">
        <v>117</v>
      </c>
      <c r="C571" s="33" t="s">
        <v>118</v>
      </c>
      <c r="D571" s="33" t="s">
        <v>361</v>
      </c>
      <c r="E571" s="33" t="s">
        <v>146</v>
      </c>
      <c r="F571" s="33" t="s">
        <v>390</v>
      </c>
      <c r="G571" s="33" t="s">
        <v>1797</v>
      </c>
      <c r="H571" s="271" t="s">
        <v>1841</v>
      </c>
      <c r="I571" s="100"/>
      <c r="J571" s="100"/>
      <c r="K571" s="100">
        <v>4</v>
      </c>
      <c r="L571" s="254">
        <v>45627</v>
      </c>
      <c r="M571" s="254">
        <v>45657</v>
      </c>
      <c r="N571" s="33" t="s">
        <v>124</v>
      </c>
      <c r="O571" s="96" t="s">
        <v>125</v>
      </c>
      <c r="P571" s="29" t="s">
        <v>126</v>
      </c>
      <c r="Q571" s="33" t="s">
        <v>385</v>
      </c>
      <c r="R571" s="29" t="s">
        <v>79</v>
      </c>
      <c r="S571" s="33">
        <f t="shared" si="10"/>
        <v>4</v>
      </c>
      <c r="T571" s="275"/>
      <c r="U571" s="275"/>
      <c r="V571" s="275"/>
      <c r="W571" s="275"/>
      <c r="X571" s="275"/>
      <c r="Y571" s="275"/>
      <c r="Z571" s="276"/>
    </row>
    <row r="572" ht="36" spans="1:26">
      <c r="A572" s="33">
        <v>2229</v>
      </c>
      <c r="B572" s="33" t="s">
        <v>117</v>
      </c>
      <c r="C572" s="33" t="s">
        <v>118</v>
      </c>
      <c r="D572" s="33" t="s">
        <v>361</v>
      </c>
      <c r="E572" s="33" t="s">
        <v>146</v>
      </c>
      <c r="F572" s="33" t="s">
        <v>395</v>
      </c>
      <c r="G572" s="33" t="s">
        <v>1797</v>
      </c>
      <c r="H572" s="33" t="s">
        <v>1842</v>
      </c>
      <c r="I572" s="100" t="s">
        <v>1843</v>
      </c>
      <c r="J572" s="100" t="s">
        <v>1843</v>
      </c>
      <c r="K572" s="100">
        <v>13</v>
      </c>
      <c r="L572" s="254">
        <v>45292</v>
      </c>
      <c r="M572" s="254">
        <v>45322</v>
      </c>
      <c r="N572" s="33" t="s">
        <v>124</v>
      </c>
      <c r="O572" s="48" t="s">
        <v>125</v>
      </c>
      <c r="P572" s="29" t="s">
        <v>396</v>
      </c>
      <c r="Q572" s="29" t="s">
        <v>397</v>
      </c>
      <c r="R572" s="29" t="s">
        <v>80</v>
      </c>
      <c r="S572" s="33">
        <v>13</v>
      </c>
      <c r="T572" s="275"/>
      <c r="U572" s="275"/>
      <c r="V572" s="275"/>
      <c r="W572" s="275"/>
      <c r="X572" s="275"/>
      <c r="Y572" s="275"/>
      <c r="Z572" s="276"/>
    </row>
    <row r="573" ht="36" spans="1:26">
      <c r="A573" s="33">
        <v>2230</v>
      </c>
      <c r="B573" s="33" t="s">
        <v>117</v>
      </c>
      <c r="C573" s="33" t="s">
        <v>118</v>
      </c>
      <c r="D573" s="33" t="s">
        <v>361</v>
      </c>
      <c r="E573" s="33" t="s">
        <v>146</v>
      </c>
      <c r="F573" s="33" t="s">
        <v>395</v>
      </c>
      <c r="G573" s="33" t="s">
        <v>1797</v>
      </c>
      <c r="H573" s="33" t="s">
        <v>1842</v>
      </c>
      <c r="I573" s="100" t="s">
        <v>1843</v>
      </c>
      <c r="J573" s="100" t="s">
        <v>1843</v>
      </c>
      <c r="K573" s="100">
        <v>13</v>
      </c>
      <c r="L573" s="254">
        <v>45323</v>
      </c>
      <c r="M573" s="254">
        <v>45351</v>
      </c>
      <c r="N573" s="33" t="s">
        <v>124</v>
      </c>
      <c r="O573" s="48" t="s">
        <v>125</v>
      </c>
      <c r="P573" s="29" t="s">
        <v>396</v>
      </c>
      <c r="Q573" s="29" t="s">
        <v>397</v>
      </c>
      <c r="R573" s="29" t="s">
        <v>80</v>
      </c>
      <c r="S573" s="33">
        <v>13</v>
      </c>
      <c r="T573" s="275"/>
      <c r="U573" s="275"/>
      <c r="V573" s="275"/>
      <c r="W573" s="275"/>
      <c r="X573" s="275"/>
      <c r="Y573" s="275"/>
      <c r="Z573" s="276"/>
    </row>
    <row r="574" ht="36" spans="1:28">
      <c r="A574" s="33">
        <v>2231</v>
      </c>
      <c r="B574" s="33" t="s">
        <v>117</v>
      </c>
      <c r="C574" s="33" t="s">
        <v>118</v>
      </c>
      <c r="D574" s="33" t="s">
        <v>361</v>
      </c>
      <c r="E574" s="33" t="s">
        <v>146</v>
      </c>
      <c r="F574" s="33" t="s">
        <v>395</v>
      </c>
      <c r="G574" s="33" t="s">
        <v>1797</v>
      </c>
      <c r="H574" s="33" t="s">
        <v>1842</v>
      </c>
      <c r="I574" s="100" t="s">
        <v>1843</v>
      </c>
      <c r="J574" s="100" t="s">
        <v>1843</v>
      </c>
      <c r="K574" s="100">
        <v>13</v>
      </c>
      <c r="L574" s="219">
        <v>45352</v>
      </c>
      <c r="M574" s="219">
        <v>45382</v>
      </c>
      <c r="N574" s="33" t="s">
        <v>124</v>
      </c>
      <c r="O574" s="48" t="s">
        <v>125</v>
      </c>
      <c r="P574" s="29" t="s">
        <v>396</v>
      </c>
      <c r="Q574" s="29" t="s">
        <v>397</v>
      </c>
      <c r="R574" s="29" t="s">
        <v>80</v>
      </c>
      <c r="S574" s="33">
        <v>13</v>
      </c>
      <c r="T574" s="34"/>
      <c r="U574" s="34"/>
      <c r="V574" s="35"/>
      <c r="W574" s="35"/>
      <c r="X574" s="40"/>
      <c r="Y574" s="40"/>
      <c r="Z574" s="38"/>
      <c r="AA574" s="34"/>
      <c r="AB574" s="34"/>
    </row>
    <row r="575" ht="36" spans="1:26">
      <c r="A575" s="33">
        <v>2232</v>
      </c>
      <c r="B575" s="33" t="s">
        <v>117</v>
      </c>
      <c r="C575" s="33" t="s">
        <v>118</v>
      </c>
      <c r="D575" s="33" t="s">
        <v>361</v>
      </c>
      <c r="E575" s="33" t="s">
        <v>146</v>
      </c>
      <c r="F575" s="33" t="s">
        <v>395</v>
      </c>
      <c r="G575" s="33" t="s">
        <v>1797</v>
      </c>
      <c r="H575" s="33" t="s">
        <v>1842</v>
      </c>
      <c r="I575" s="100" t="s">
        <v>1843</v>
      </c>
      <c r="J575" s="100" t="s">
        <v>1843</v>
      </c>
      <c r="K575" s="100">
        <v>13</v>
      </c>
      <c r="L575" s="219">
        <v>45383</v>
      </c>
      <c r="M575" s="219">
        <v>45412</v>
      </c>
      <c r="N575" s="33" t="s">
        <v>124</v>
      </c>
      <c r="O575" s="48" t="s">
        <v>125</v>
      </c>
      <c r="P575" s="29" t="s">
        <v>396</v>
      </c>
      <c r="Q575" s="29" t="s">
        <v>397</v>
      </c>
      <c r="R575" s="29" t="s">
        <v>80</v>
      </c>
      <c r="S575" s="33">
        <v>13</v>
      </c>
      <c r="T575" s="275"/>
      <c r="U575" s="275"/>
      <c r="V575" s="275"/>
      <c r="W575" s="275"/>
      <c r="X575" s="275"/>
      <c r="Y575" s="275"/>
      <c r="Z575" s="276"/>
    </row>
    <row r="576" ht="36" spans="1:26">
      <c r="A576" s="33">
        <v>2233</v>
      </c>
      <c r="B576" s="33" t="s">
        <v>117</v>
      </c>
      <c r="C576" s="33" t="s">
        <v>118</v>
      </c>
      <c r="D576" s="33" t="s">
        <v>361</v>
      </c>
      <c r="E576" s="33" t="s">
        <v>146</v>
      </c>
      <c r="F576" s="33" t="s">
        <v>395</v>
      </c>
      <c r="G576" s="33" t="s">
        <v>1797</v>
      </c>
      <c r="H576" s="33" t="s">
        <v>1842</v>
      </c>
      <c r="I576" s="100" t="s">
        <v>1843</v>
      </c>
      <c r="J576" s="100" t="s">
        <v>1843</v>
      </c>
      <c r="K576" s="100">
        <v>13</v>
      </c>
      <c r="L576" s="219">
        <v>45413</v>
      </c>
      <c r="M576" s="219">
        <v>45443</v>
      </c>
      <c r="N576" s="33" t="s">
        <v>124</v>
      </c>
      <c r="O576" s="48" t="s">
        <v>125</v>
      </c>
      <c r="P576" s="29" t="s">
        <v>396</v>
      </c>
      <c r="Q576" s="29" t="s">
        <v>397</v>
      </c>
      <c r="R576" s="29" t="s">
        <v>80</v>
      </c>
      <c r="S576" s="33">
        <v>13</v>
      </c>
      <c r="T576" s="275"/>
      <c r="U576" s="275"/>
      <c r="V576" s="275"/>
      <c r="W576" s="275"/>
      <c r="X576" s="275"/>
      <c r="Y576" s="275"/>
      <c r="Z576" s="276"/>
    </row>
    <row r="577" ht="36" spans="1:26">
      <c r="A577" s="33">
        <v>2234</v>
      </c>
      <c r="B577" s="33" t="s">
        <v>117</v>
      </c>
      <c r="C577" s="33" t="s">
        <v>118</v>
      </c>
      <c r="D577" s="33" t="s">
        <v>361</v>
      </c>
      <c r="E577" s="33" t="s">
        <v>146</v>
      </c>
      <c r="F577" s="33" t="s">
        <v>395</v>
      </c>
      <c r="G577" s="33" t="s">
        <v>1797</v>
      </c>
      <c r="H577" s="33" t="s">
        <v>1842</v>
      </c>
      <c r="I577" s="100" t="s">
        <v>1843</v>
      </c>
      <c r="J577" s="100" t="s">
        <v>1843</v>
      </c>
      <c r="K577" s="100">
        <v>13</v>
      </c>
      <c r="L577" s="219">
        <v>45444</v>
      </c>
      <c r="M577" s="219">
        <v>45473</v>
      </c>
      <c r="N577" s="33" t="s">
        <v>124</v>
      </c>
      <c r="O577" s="48" t="s">
        <v>125</v>
      </c>
      <c r="P577" s="29" t="s">
        <v>396</v>
      </c>
      <c r="Q577" s="29" t="s">
        <v>397</v>
      </c>
      <c r="R577" s="29" t="s">
        <v>80</v>
      </c>
      <c r="S577" s="33">
        <v>13</v>
      </c>
      <c r="T577" s="275"/>
      <c r="U577" s="275"/>
      <c r="V577" s="275"/>
      <c r="W577" s="275"/>
      <c r="X577" s="275"/>
      <c r="Y577" s="275"/>
      <c r="Z577" s="276"/>
    </row>
    <row r="578" ht="36" spans="1:26">
      <c r="A578" s="33">
        <v>2235</v>
      </c>
      <c r="B578" s="33" t="s">
        <v>117</v>
      </c>
      <c r="C578" s="33" t="s">
        <v>118</v>
      </c>
      <c r="D578" s="33" t="s">
        <v>361</v>
      </c>
      <c r="E578" s="33" t="s">
        <v>146</v>
      </c>
      <c r="F578" s="33" t="s">
        <v>395</v>
      </c>
      <c r="G578" s="33" t="s">
        <v>1797</v>
      </c>
      <c r="H578" s="33" t="s">
        <v>1842</v>
      </c>
      <c r="I578" s="100" t="s">
        <v>1843</v>
      </c>
      <c r="J578" s="100" t="s">
        <v>1843</v>
      </c>
      <c r="K578" s="100">
        <v>13</v>
      </c>
      <c r="L578" s="219">
        <v>45474</v>
      </c>
      <c r="M578" s="219">
        <v>45504</v>
      </c>
      <c r="N578" s="33" t="s">
        <v>124</v>
      </c>
      <c r="O578" s="48" t="s">
        <v>125</v>
      </c>
      <c r="P578" s="29" t="s">
        <v>396</v>
      </c>
      <c r="Q578" s="29" t="s">
        <v>397</v>
      </c>
      <c r="R578" s="29" t="s">
        <v>80</v>
      </c>
      <c r="S578" s="33">
        <v>13</v>
      </c>
      <c r="T578" s="275"/>
      <c r="U578" s="275"/>
      <c r="V578" s="275"/>
      <c r="W578" s="275"/>
      <c r="X578" s="275"/>
      <c r="Y578" s="275"/>
      <c r="Z578" s="276"/>
    </row>
    <row r="579" ht="36" spans="1:26">
      <c r="A579" s="33">
        <v>2236</v>
      </c>
      <c r="B579" s="33" t="s">
        <v>117</v>
      </c>
      <c r="C579" s="33" t="s">
        <v>118</v>
      </c>
      <c r="D579" s="33" t="s">
        <v>361</v>
      </c>
      <c r="E579" s="33" t="s">
        <v>146</v>
      </c>
      <c r="F579" s="33" t="s">
        <v>395</v>
      </c>
      <c r="G579" s="33" t="s">
        <v>1797</v>
      </c>
      <c r="H579" s="33" t="s">
        <v>1842</v>
      </c>
      <c r="I579" s="100" t="s">
        <v>1843</v>
      </c>
      <c r="J579" s="100" t="s">
        <v>1843</v>
      </c>
      <c r="K579" s="100">
        <v>13</v>
      </c>
      <c r="L579" s="219">
        <v>45505</v>
      </c>
      <c r="M579" s="219">
        <v>45535</v>
      </c>
      <c r="N579" s="33" t="s">
        <v>124</v>
      </c>
      <c r="O579" s="48" t="s">
        <v>125</v>
      </c>
      <c r="P579" s="29" t="s">
        <v>396</v>
      </c>
      <c r="Q579" s="29" t="s">
        <v>397</v>
      </c>
      <c r="R579" s="29" t="s">
        <v>80</v>
      </c>
      <c r="S579" s="33">
        <v>13</v>
      </c>
      <c r="T579" s="275"/>
      <c r="U579" s="275"/>
      <c r="V579" s="275"/>
      <c r="W579" s="275"/>
      <c r="X579" s="275"/>
      <c r="Y579" s="275"/>
      <c r="Z579" s="276"/>
    </row>
    <row r="580" ht="36" spans="1:26">
      <c r="A580" s="33">
        <v>2237</v>
      </c>
      <c r="B580" s="33" t="s">
        <v>117</v>
      </c>
      <c r="C580" s="33" t="s">
        <v>118</v>
      </c>
      <c r="D580" s="33" t="s">
        <v>361</v>
      </c>
      <c r="E580" s="33" t="s">
        <v>146</v>
      </c>
      <c r="F580" s="33" t="s">
        <v>395</v>
      </c>
      <c r="G580" s="33" t="s">
        <v>1797</v>
      </c>
      <c r="H580" s="33" t="s">
        <v>1842</v>
      </c>
      <c r="I580" s="100" t="s">
        <v>1843</v>
      </c>
      <c r="J580" s="100" t="s">
        <v>1843</v>
      </c>
      <c r="K580" s="100">
        <v>13</v>
      </c>
      <c r="L580" s="219">
        <v>45536</v>
      </c>
      <c r="M580" s="219">
        <v>45565</v>
      </c>
      <c r="N580" s="33" t="s">
        <v>124</v>
      </c>
      <c r="O580" s="48" t="s">
        <v>125</v>
      </c>
      <c r="P580" s="29" t="s">
        <v>396</v>
      </c>
      <c r="Q580" s="29" t="s">
        <v>397</v>
      </c>
      <c r="R580" s="29" t="s">
        <v>80</v>
      </c>
      <c r="S580" s="33">
        <v>13</v>
      </c>
      <c r="T580" s="275"/>
      <c r="U580" s="275"/>
      <c r="V580" s="275"/>
      <c r="W580" s="275"/>
      <c r="X580" s="275"/>
      <c r="Y580" s="275"/>
      <c r="Z580" s="276"/>
    </row>
    <row r="581" ht="36" spans="1:26">
      <c r="A581" s="33">
        <v>2238</v>
      </c>
      <c r="B581" s="33" t="s">
        <v>117</v>
      </c>
      <c r="C581" s="33" t="s">
        <v>118</v>
      </c>
      <c r="D581" s="33" t="s">
        <v>361</v>
      </c>
      <c r="E581" s="33" t="s">
        <v>146</v>
      </c>
      <c r="F581" s="33" t="s">
        <v>395</v>
      </c>
      <c r="G581" s="33" t="s">
        <v>1797</v>
      </c>
      <c r="H581" s="33" t="s">
        <v>1842</v>
      </c>
      <c r="I581" s="100" t="s">
        <v>1843</v>
      </c>
      <c r="J581" s="100" t="s">
        <v>1843</v>
      </c>
      <c r="K581" s="100">
        <v>13</v>
      </c>
      <c r="L581" s="219">
        <v>45566</v>
      </c>
      <c r="M581" s="219">
        <v>45596</v>
      </c>
      <c r="N581" s="33" t="s">
        <v>124</v>
      </c>
      <c r="O581" s="48" t="s">
        <v>125</v>
      </c>
      <c r="P581" s="29" t="s">
        <v>396</v>
      </c>
      <c r="Q581" s="29" t="s">
        <v>397</v>
      </c>
      <c r="R581" s="29" t="s">
        <v>80</v>
      </c>
      <c r="S581" s="33">
        <v>13</v>
      </c>
      <c r="T581" s="275"/>
      <c r="U581" s="275"/>
      <c r="V581" s="275"/>
      <c r="W581" s="275"/>
      <c r="X581" s="275"/>
      <c r="Y581" s="275"/>
      <c r="Z581" s="276"/>
    </row>
    <row r="582" ht="36" spans="1:26">
      <c r="A582" s="33">
        <v>2239</v>
      </c>
      <c r="B582" s="33" t="s">
        <v>117</v>
      </c>
      <c r="C582" s="33" t="s">
        <v>118</v>
      </c>
      <c r="D582" s="33" t="s">
        <v>361</v>
      </c>
      <c r="E582" s="33" t="s">
        <v>146</v>
      </c>
      <c r="F582" s="33" t="s">
        <v>395</v>
      </c>
      <c r="G582" s="33" t="s">
        <v>1797</v>
      </c>
      <c r="H582" s="33" t="s">
        <v>1842</v>
      </c>
      <c r="I582" s="100" t="s">
        <v>1843</v>
      </c>
      <c r="J582" s="100" t="s">
        <v>1843</v>
      </c>
      <c r="K582" s="100">
        <v>13</v>
      </c>
      <c r="L582" s="219">
        <v>45597</v>
      </c>
      <c r="M582" s="219">
        <v>45626</v>
      </c>
      <c r="N582" s="33" t="s">
        <v>124</v>
      </c>
      <c r="O582" s="48" t="s">
        <v>125</v>
      </c>
      <c r="P582" s="29" t="s">
        <v>396</v>
      </c>
      <c r="Q582" s="29" t="s">
        <v>397</v>
      </c>
      <c r="R582" s="29" t="s">
        <v>80</v>
      </c>
      <c r="S582" s="33">
        <v>13</v>
      </c>
      <c r="T582" s="275"/>
      <c r="U582" s="275"/>
      <c r="V582" s="275"/>
      <c r="W582" s="275"/>
      <c r="X582" s="275"/>
      <c r="Y582" s="275"/>
      <c r="Z582" s="276"/>
    </row>
    <row r="583" ht="36" spans="1:26">
      <c r="A583" s="33">
        <v>2240</v>
      </c>
      <c r="B583" s="33" t="s">
        <v>117</v>
      </c>
      <c r="C583" s="33" t="s">
        <v>118</v>
      </c>
      <c r="D583" s="33" t="s">
        <v>361</v>
      </c>
      <c r="E583" s="33" t="s">
        <v>146</v>
      </c>
      <c r="F583" s="33" t="s">
        <v>395</v>
      </c>
      <c r="G583" s="33" t="s">
        <v>1797</v>
      </c>
      <c r="H583" s="33" t="s">
        <v>1842</v>
      </c>
      <c r="I583" s="100" t="s">
        <v>1843</v>
      </c>
      <c r="J583" s="100" t="s">
        <v>1843</v>
      </c>
      <c r="K583" s="100">
        <v>13</v>
      </c>
      <c r="L583" s="219">
        <v>45627</v>
      </c>
      <c r="M583" s="219">
        <v>45657</v>
      </c>
      <c r="N583" s="33" t="s">
        <v>124</v>
      </c>
      <c r="O583" s="48" t="s">
        <v>125</v>
      </c>
      <c r="P583" s="29" t="s">
        <v>396</v>
      </c>
      <c r="Q583" s="29" t="s">
        <v>397</v>
      </c>
      <c r="R583" s="29" t="s">
        <v>80</v>
      </c>
      <c r="S583" s="33">
        <v>13</v>
      </c>
      <c r="T583" s="275"/>
      <c r="U583" s="275"/>
      <c r="V583" s="275"/>
      <c r="W583" s="275"/>
      <c r="X583" s="275"/>
      <c r="Y583" s="275"/>
      <c r="Z583" s="276"/>
    </row>
    <row r="584" ht="36" spans="1:26">
      <c r="A584" s="33">
        <v>2242</v>
      </c>
      <c r="B584" s="33" t="s">
        <v>117</v>
      </c>
      <c r="C584" s="33" t="s">
        <v>118</v>
      </c>
      <c r="D584" s="33" t="s">
        <v>361</v>
      </c>
      <c r="E584" s="33" t="s">
        <v>146</v>
      </c>
      <c r="F584" s="33" t="s">
        <v>402</v>
      </c>
      <c r="G584" s="33" t="s">
        <v>1797</v>
      </c>
      <c r="H584" s="33" t="s">
        <v>1844</v>
      </c>
      <c r="I584" s="100" t="s">
        <v>1843</v>
      </c>
      <c r="J584" s="100" t="s">
        <v>1843</v>
      </c>
      <c r="K584" s="100">
        <v>13</v>
      </c>
      <c r="L584" s="219">
        <v>45292</v>
      </c>
      <c r="M584" s="219">
        <v>45322</v>
      </c>
      <c r="N584" s="33" t="s">
        <v>124</v>
      </c>
      <c r="O584" s="48" t="s">
        <v>125</v>
      </c>
      <c r="P584" s="29" t="s">
        <v>396</v>
      </c>
      <c r="Q584" s="29" t="s">
        <v>397</v>
      </c>
      <c r="R584" s="29" t="s">
        <v>80</v>
      </c>
      <c r="S584" s="33">
        <v>13</v>
      </c>
      <c r="T584" s="274"/>
      <c r="U584" s="274"/>
      <c r="V584" s="35"/>
      <c r="W584" s="35"/>
      <c r="X584" s="40"/>
      <c r="Y584" s="40"/>
      <c r="Z584" s="27"/>
    </row>
    <row r="585" ht="36" spans="1:26">
      <c r="A585" s="33">
        <v>2243</v>
      </c>
      <c r="B585" s="33" t="s">
        <v>117</v>
      </c>
      <c r="C585" s="33" t="s">
        <v>118</v>
      </c>
      <c r="D585" s="33" t="s">
        <v>361</v>
      </c>
      <c r="E585" s="33" t="s">
        <v>146</v>
      </c>
      <c r="F585" s="33" t="s">
        <v>402</v>
      </c>
      <c r="G585" s="33" t="s">
        <v>1797</v>
      </c>
      <c r="H585" s="33" t="s">
        <v>1844</v>
      </c>
      <c r="I585" s="100" t="s">
        <v>1843</v>
      </c>
      <c r="J585" s="100" t="s">
        <v>1843</v>
      </c>
      <c r="K585" s="100">
        <v>13</v>
      </c>
      <c r="L585" s="219">
        <v>45323</v>
      </c>
      <c r="M585" s="219">
        <v>45351</v>
      </c>
      <c r="N585" s="33" t="s">
        <v>124</v>
      </c>
      <c r="O585" s="48" t="s">
        <v>125</v>
      </c>
      <c r="P585" s="29" t="s">
        <v>396</v>
      </c>
      <c r="Q585" s="29" t="s">
        <v>397</v>
      </c>
      <c r="R585" s="29" t="s">
        <v>80</v>
      </c>
      <c r="S585" s="33">
        <v>13</v>
      </c>
      <c r="T585" s="274"/>
      <c r="U585" s="274"/>
      <c r="V585" s="35"/>
      <c r="W585" s="35"/>
      <c r="X585" s="40"/>
      <c r="Y585" s="40"/>
      <c r="Z585" s="27"/>
    </row>
    <row r="586" ht="36" spans="1:28">
      <c r="A586" s="33">
        <v>2244</v>
      </c>
      <c r="B586" s="33" t="s">
        <v>117</v>
      </c>
      <c r="C586" s="33" t="s">
        <v>118</v>
      </c>
      <c r="D586" s="33" t="s">
        <v>361</v>
      </c>
      <c r="E586" s="33" t="s">
        <v>146</v>
      </c>
      <c r="F586" s="33" t="s">
        <v>402</v>
      </c>
      <c r="G586" s="33" t="s">
        <v>1797</v>
      </c>
      <c r="H586" s="33" t="s">
        <v>1844</v>
      </c>
      <c r="I586" s="100" t="s">
        <v>1843</v>
      </c>
      <c r="J586" s="100" t="s">
        <v>1843</v>
      </c>
      <c r="K586" s="100">
        <v>13</v>
      </c>
      <c r="L586" s="219">
        <v>45352</v>
      </c>
      <c r="M586" s="219">
        <v>45382</v>
      </c>
      <c r="N586" s="33" t="s">
        <v>124</v>
      </c>
      <c r="O586" s="48" t="s">
        <v>125</v>
      </c>
      <c r="P586" s="29" t="s">
        <v>396</v>
      </c>
      <c r="Q586" s="29" t="s">
        <v>397</v>
      </c>
      <c r="R586" s="29" t="s">
        <v>80</v>
      </c>
      <c r="S586" s="33">
        <v>13</v>
      </c>
      <c r="T586" s="34"/>
      <c r="U586" s="34"/>
      <c r="V586" s="35"/>
      <c r="W586" s="35"/>
      <c r="X586" s="40"/>
      <c r="Y586" s="40"/>
      <c r="Z586" s="38"/>
      <c r="AA586" s="34"/>
      <c r="AB586" s="34"/>
    </row>
    <row r="587" ht="36" spans="1:26">
      <c r="A587" s="33">
        <v>2245</v>
      </c>
      <c r="B587" s="33" t="s">
        <v>117</v>
      </c>
      <c r="C587" s="33" t="s">
        <v>118</v>
      </c>
      <c r="D587" s="33" t="s">
        <v>361</v>
      </c>
      <c r="E587" s="33" t="s">
        <v>146</v>
      </c>
      <c r="F587" s="33" t="s">
        <v>402</v>
      </c>
      <c r="G587" s="33" t="s">
        <v>1797</v>
      </c>
      <c r="H587" s="33" t="s">
        <v>1844</v>
      </c>
      <c r="I587" s="100" t="s">
        <v>1843</v>
      </c>
      <c r="J587" s="100" t="s">
        <v>1843</v>
      </c>
      <c r="K587" s="100">
        <v>13</v>
      </c>
      <c r="L587" s="219">
        <v>45383</v>
      </c>
      <c r="M587" s="219">
        <v>45412</v>
      </c>
      <c r="N587" s="33" t="s">
        <v>124</v>
      </c>
      <c r="O587" s="48" t="s">
        <v>125</v>
      </c>
      <c r="P587" s="29" t="s">
        <v>396</v>
      </c>
      <c r="Q587" s="29" t="s">
        <v>397</v>
      </c>
      <c r="R587" s="29" t="s">
        <v>80</v>
      </c>
      <c r="S587" s="33">
        <v>13</v>
      </c>
      <c r="T587" s="274"/>
      <c r="U587" s="274"/>
      <c r="V587" s="35"/>
      <c r="W587" s="35"/>
      <c r="X587" s="40"/>
      <c r="Y587" s="40"/>
      <c r="Z587" s="27"/>
    </row>
    <row r="588" ht="36" spans="1:26">
      <c r="A588" s="33">
        <v>2246</v>
      </c>
      <c r="B588" s="33" t="s">
        <v>117</v>
      </c>
      <c r="C588" s="33" t="s">
        <v>118</v>
      </c>
      <c r="D588" s="33" t="s">
        <v>361</v>
      </c>
      <c r="E588" s="33" t="s">
        <v>146</v>
      </c>
      <c r="F588" s="33" t="s">
        <v>402</v>
      </c>
      <c r="G588" s="33" t="s">
        <v>1797</v>
      </c>
      <c r="H588" s="33" t="s">
        <v>1844</v>
      </c>
      <c r="I588" s="100" t="s">
        <v>1843</v>
      </c>
      <c r="J588" s="100" t="s">
        <v>1843</v>
      </c>
      <c r="K588" s="100">
        <v>13</v>
      </c>
      <c r="L588" s="219">
        <v>45413</v>
      </c>
      <c r="M588" s="219">
        <v>45443</v>
      </c>
      <c r="N588" s="33" t="s">
        <v>124</v>
      </c>
      <c r="O588" s="48" t="s">
        <v>125</v>
      </c>
      <c r="P588" s="29" t="s">
        <v>396</v>
      </c>
      <c r="Q588" s="29" t="s">
        <v>397</v>
      </c>
      <c r="R588" s="29" t="s">
        <v>80</v>
      </c>
      <c r="S588" s="33">
        <v>13</v>
      </c>
      <c r="T588" s="274"/>
      <c r="U588" s="274"/>
      <c r="V588" s="35"/>
      <c r="W588" s="35"/>
      <c r="X588" s="40"/>
      <c r="Y588" s="40"/>
      <c r="Z588" s="27"/>
    </row>
    <row r="589" ht="36" spans="1:26">
      <c r="A589" s="33">
        <v>2247</v>
      </c>
      <c r="B589" s="33" t="s">
        <v>117</v>
      </c>
      <c r="C589" s="33" t="s">
        <v>118</v>
      </c>
      <c r="D589" s="33" t="s">
        <v>361</v>
      </c>
      <c r="E589" s="33" t="s">
        <v>146</v>
      </c>
      <c r="F589" s="33" t="s">
        <v>402</v>
      </c>
      <c r="G589" s="33" t="s">
        <v>1797</v>
      </c>
      <c r="H589" s="33" t="s">
        <v>1844</v>
      </c>
      <c r="I589" s="100" t="s">
        <v>1843</v>
      </c>
      <c r="J589" s="100" t="s">
        <v>1843</v>
      </c>
      <c r="K589" s="100">
        <v>13</v>
      </c>
      <c r="L589" s="219">
        <v>45444</v>
      </c>
      <c r="M589" s="219">
        <v>45473</v>
      </c>
      <c r="N589" s="33" t="s">
        <v>124</v>
      </c>
      <c r="O589" s="48" t="s">
        <v>125</v>
      </c>
      <c r="P589" s="29" t="s">
        <v>396</v>
      </c>
      <c r="Q589" s="29" t="s">
        <v>397</v>
      </c>
      <c r="R589" s="29" t="s">
        <v>80</v>
      </c>
      <c r="S589" s="33">
        <v>13</v>
      </c>
      <c r="T589" s="274"/>
      <c r="U589" s="274"/>
      <c r="V589" s="35"/>
      <c r="W589" s="35"/>
      <c r="X589" s="40"/>
      <c r="Y589" s="40"/>
      <c r="Z589" s="27"/>
    </row>
    <row r="590" ht="36" spans="1:26">
      <c r="A590" s="33">
        <v>2248</v>
      </c>
      <c r="B590" s="33" t="s">
        <v>117</v>
      </c>
      <c r="C590" s="33" t="s">
        <v>118</v>
      </c>
      <c r="D590" s="33" t="s">
        <v>361</v>
      </c>
      <c r="E590" s="33" t="s">
        <v>146</v>
      </c>
      <c r="F590" s="33" t="s">
        <v>402</v>
      </c>
      <c r="G590" s="33" t="s">
        <v>1797</v>
      </c>
      <c r="H590" s="33" t="s">
        <v>1844</v>
      </c>
      <c r="I590" s="100" t="s">
        <v>1843</v>
      </c>
      <c r="J590" s="100" t="s">
        <v>1843</v>
      </c>
      <c r="K590" s="100">
        <v>13</v>
      </c>
      <c r="L590" s="219">
        <v>45474</v>
      </c>
      <c r="M590" s="219">
        <v>45504</v>
      </c>
      <c r="N590" s="33" t="s">
        <v>124</v>
      </c>
      <c r="O590" s="48" t="s">
        <v>125</v>
      </c>
      <c r="P590" s="29" t="s">
        <v>396</v>
      </c>
      <c r="Q590" s="29" t="s">
        <v>397</v>
      </c>
      <c r="R590" s="29" t="s">
        <v>80</v>
      </c>
      <c r="S590" s="33">
        <v>13</v>
      </c>
      <c r="T590" s="274"/>
      <c r="U590" s="274"/>
      <c r="V590" s="35"/>
      <c r="W590" s="35"/>
      <c r="X590" s="40"/>
      <c r="Y590" s="40"/>
      <c r="Z590" s="27"/>
    </row>
    <row r="591" ht="36" spans="1:26">
      <c r="A591" s="33">
        <v>2249</v>
      </c>
      <c r="B591" s="33" t="s">
        <v>117</v>
      </c>
      <c r="C591" s="33" t="s">
        <v>118</v>
      </c>
      <c r="D591" s="33" t="s">
        <v>361</v>
      </c>
      <c r="E591" s="33" t="s">
        <v>146</v>
      </c>
      <c r="F591" s="33" t="s">
        <v>402</v>
      </c>
      <c r="G591" s="33" t="s">
        <v>1797</v>
      </c>
      <c r="H591" s="33" t="s">
        <v>1844</v>
      </c>
      <c r="I591" s="100" t="s">
        <v>1843</v>
      </c>
      <c r="J591" s="100" t="s">
        <v>1843</v>
      </c>
      <c r="K591" s="100">
        <v>13</v>
      </c>
      <c r="L591" s="219">
        <v>45505</v>
      </c>
      <c r="M591" s="219">
        <v>45535</v>
      </c>
      <c r="N591" s="33" t="s">
        <v>124</v>
      </c>
      <c r="O591" s="48" t="s">
        <v>125</v>
      </c>
      <c r="P591" s="29" t="s">
        <v>396</v>
      </c>
      <c r="Q591" s="29" t="s">
        <v>397</v>
      </c>
      <c r="R591" s="29" t="s">
        <v>80</v>
      </c>
      <c r="S591" s="33">
        <v>13</v>
      </c>
      <c r="T591" s="274"/>
      <c r="U591" s="274"/>
      <c r="V591" s="35"/>
      <c r="W591" s="35"/>
      <c r="X591" s="40"/>
      <c r="Y591" s="40"/>
      <c r="Z591" s="27"/>
    </row>
    <row r="592" ht="36" spans="1:26">
      <c r="A592" s="33">
        <v>2250</v>
      </c>
      <c r="B592" s="33" t="s">
        <v>117</v>
      </c>
      <c r="C592" s="33" t="s">
        <v>118</v>
      </c>
      <c r="D592" s="33" t="s">
        <v>361</v>
      </c>
      <c r="E592" s="33" t="s">
        <v>146</v>
      </c>
      <c r="F592" s="33" t="s">
        <v>402</v>
      </c>
      <c r="G592" s="33" t="s">
        <v>1797</v>
      </c>
      <c r="H592" s="33" t="s">
        <v>1844</v>
      </c>
      <c r="I592" s="100" t="s">
        <v>1843</v>
      </c>
      <c r="J592" s="100" t="s">
        <v>1843</v>
      </c>
      <c r="K592" s="100">
        <v>13</v>
      </c>
      <c r="L592" s="219">
        <v>45536</v>
      </c>
      <c r="M592" s="219">
        <v>45565</v>
      </c>
      <c r="N592" s="33" t="s">
        <v>124</v>
      </c>
      <c r="O592" s="48" t="s">
        <v>125</v>
      </c>
      <c r="P592" s="29" t="s">
        <v>396</v>
      </c>
      <c r="Q592" s="29" t="s">
        <v>397</v>
      </c>
      <c r="R592" s="29" t="s">
        <v>80</v>
      </c>
      <c r="S592" s="33">
        <v>13</v>
      </c>
      <c r="T592" s="274"/>
      <c r="U592" s="274"/>
      <c r="V592" s="35"/>
      <c r="W592" s="35"/>
      <c r="X592" s="40"/>
      <c r="Y592" s="40"/>
      <c r="Z592" s="27"/>
    </row>
    <row r="593" ht="36" spans="1:26">
      <c r="A593" s="33">
        <v>2251</v>
      </c>
      <c r="B593" s="33" t="s">
        <v>117</v>
      </c>
      <c r="C593" s="33" t="s">
        <v>118</v>
      </c>
      <c r="D593" s="33" t="s">
        <v>361</v>
      </c>
      <c r="E593" s="33" t="s">
        <v>146</v>
      </c>
      <c r="F593" s="33" t="s">
        <v>402</v>
      </c>
      <c r="G593" s="33" t="s">
        <v>1797</v>
      </c>
      <c r="H593" s="33" t="s">
        <v>1844</v>
      </c>
      <c r="I593" s="100" t="s">
        <v>1843</v>
      </c>
      <c r="J593" s="100" t="s">
        <v>1843</v>
      </c>
      <c r="K593" s="100">
        <v>13</v>
      </c>
      <c r="L593" s="219">
        <v>45566</v>
      </c>
      <c r="M593" s="219">
        <v>45596</v>
      </c>
      <c r="N593" s="33" t="s">
        <v>124</v>
      </c>
      <c r="O593" s="48" t="s">
        <v>125</v>
      </c>
      <c r="P593" s="29" t="s">
        <v>396</v>
      </c>
      <c r="Q593" s="29" t="s">
        <v>397</v>
      </c>
      <c r="R593" s="29" t="s">
        <v>80</v>
      </c>
      <c r="S593" s="33">
        <v>13</v>
      </c>
      <c r="T593" s="274"/>
      <c r="U593" s="274"/>
      <c r="V593" s="35"/>
      <c r="W593" s="35"/>
      <c r="X593" s="40"/>
      <c r="Y593" s="40"/>
      <c r="Z593" s="27"/>
    </row>
    <row r="594" ht="36" spans="1:26">
      <c r="A594" s="33">
        <v>2252</v>
      </c>
      <c r="B594" s="33" t="s">
        <v>117</v>
      </c>
      <c r="C594" s="33" t="s">
        <v>118</v>
      </c>
      <c r="D594" s="33" t="s">
        <v>361</v>
      </c>
      <c r="E594" s="33" t="s">
        <v>146</v>
      </c>
      <c r="F594" s="33" t="s">
        <v>402</v>
      </c>
      <c r="G594" s="33" t="s">
        <v>1797</v>
      </c>
      <c r="H594" s="33" t="s">
        <v>1844</v>
      </c>
      <c r="I594" s="100" t="s">
        <v>1843</v>
      </c>
      <c r="J594" s="100" t="s">
        <v>1843</v>
      </c>
      <c r="K594" s="100">
        <v>13</v>
      </c>
      <c r="L594" s="219">
        <v>45597</v>
      </c>
      <c r="M594" s="219">
        <v>45626</v>
      </c>
      <c r="N594" s="33" t="s">
        <v>124</v>
      </c>
      <c r="O594" s="48" t="s">
        <v>125</v>
      </c>
      <c r="P594" s="29" t="s">
        <v>396</v>
      </c>
      <c r="Q594" s="29" t="s">
        <v>397</v>
      </c>
      <c r="R594" s="29" t="s">
        <v>80</v>
      </c>
      <c r="S594" s="33">
        <v>13</v>
      </c>
      <c r="T594" s="274"/>
      <c r="U594" s="274"/>
      <c r="V594" s="35"/>
      <c r="W594" s="35"/>
      <c r="X594" s="40"/>
      <c r="Y594" s="40"/>
      <c r="Z594" s="27"/>
    </row>
    <row r="595" ht="36" spans="1:26">
      <c r="A595" s="33">
        <v>2253</v>
      </c>
      <c r="B595" s="33" t="s">
        <v>117</v>
      </c>
      <c r="C595" s="33" t="s">
        <v>118</v>
      </c>
      <c r="D595" s="33" t="s">
        <v>361</v>
      </c>
      <c r="E595" s="33" t="s">
        <v>146</v>
      </c>
      <c r="F595" s="33" t="s">
        <v>402</v>
      </c>
      <c r="G595" s="33" t="s">
        <v>1797</v>
      </c>
      <c r="H595" s="33" t="s">
        <v>1844</v>
      </c>
      <c r="I595" s="100" t="s">
        <v>1843</v>
      </c>
      <c r="J595" s="100" t="s">
        <v>1843</v>
      </c>
      <c r="K595" s="100">
        <v>13</v>
      </c>
      <c r="L595" s="219">
        <v>45627</v>
      </c>
      <c r="M595" s="219">
        <v>45657</v>
      </c>
      <c r="N595" s="33" t="s">
        <v>124</v>
      </c>
      <c r="O595" s="48" t="s">
        <v>125</v>
      </c>
      <c r="P595" s="29" t="s">
        <v>396</v>
      </c>
      <c r="Q595" s="29" t="s">
        <v>397</v>
      </c>
      <c r="R595" s="29" t="s">
        <v>80</v>
      </c>
      <c r="S595" s="33">
        <v>13</v>
      </c>
      <c r="T595" s="274"/>
      <c r="U595" s="274"/>
      <c r="V595" s="35"/>
      <c r="W595" s="35"/>
      <c r="X595" s="40"/>
      <c r="Y595" s="40"/>
      <c r="Z595" s="27"/>
    </row>
    <row r="596" ht="24" spans="1:26">
      <c r="A596" s="33">
        <v>2255</v>
      </c>
      <c r="B596" s="33" t="s">
        <v>117</v>
      </c>
      <c r="C596" s="33" t="s">
        <v>118</v>
      </c>
      <c r="D596" s="33" t="s">
        <v>361</v>
      </c>
      <c r="E596" s="33" t="s">
        <v>146</v>
      </c>
      <c r="F596" s="33" t="s">
        <v>403</v>
      </c>
      <c r="G596" s="33" t="s">
        <v>1797</v>
      </c>
      <c r="H596" s="33" t="s">
        <v>1845</v>
      </c>
      <c r="I596" s="100" t="s">
        <v>1843</v>
      </c>
      <c r="J596" s="100" t="s">
        <v>1843</v>
      </c>
      <c r="K596" s="100">
        <v>6</v>
      </c>
      <c r="L596" s="219">
        <v>45292</v>
      </c>
      <c r="M596" s="219">
        <v>45322</v>
      </c>
      <c r="N596" s="33" t="s">
        <v>124</v>
      </c>
      <c r="O596" s="48" t="s">
        <v>125</v>
      </c>
      <c r="P596" s="29" t="s">
        <v>396</v>
      </c>
      <c r="Q596" s="29" t="s">
        <v>404</v>
      </c>
      <c r="R596" s="29" t="s">
        <v>80</v>
      </c>
      <c r="S596" s="33">
        <v>6</v>
      </c>
      <c r="T596" s="29"/>
      <c r="U596" s="29"/>
      <c r="V596" s="29"/>
      <c r="W596" s="29"/>
      <c r="X596" s="29"/>
      <c r="Y596" s="29"/>
      <c r="Z596" s="33"/>
    </row>
    <row r="597" ht="24" spans="1:26">
      <c r="A597" s="33">
        <v>2256</v>
      </c>
      <c r="B597" s="33" t="s">
        <v>117</v>
      </c>
      <c r="C597" s="33" t="s">
        <v>118</v>
      </c>
      <c r="D597" s="33" t="s">
        <v>361</v>
      </c>
      <c r="E597" s="33" t="s">
        <v>146</v>
      </c>
      <c r="F597" s="33" t="s">
        <v>403</v>
      </c>
      <c r="G597" s="33" t="s">
        <v>1797</v>
      </c>
      <c r="H597" s="33" t="s">
        <v>1845</v>
      </c>
      <c r="I597" s="100" t="s">
        <v>1843</v>
      </c>
      <c r="J597" s="100" t="s">
        <v>1843</v>
      </c>
      <c r="K597" s="100">
        <v>6</v>
      </c>
      <c r="L597" s="219">
        <v>45323</v>
      </c>
      <c r="M597" s="219">
        <v>45351</v>
      </c>
      <c r="N597" s="33" t="s">
        <v>124</v>
      </c>
      <c r="O597" s="48" t="s">
        <v>125</v>
      </c>
      <c r="P597" s="29" t="s">
        <v>396</v>
      </c>
      <c r="Q597" s="29" t="s">
        <v>404</v>
      </c>
      <c r="R597" s="29" t="s">
        <v>80</v>
      </c>
      <c r="S597" s="33">
        <v>6</v>
      </c>
      <c r="T597" s="29"/>
      <c r="U597" s="29"/>
      <c r="V597" s="29"/>
      <c r="W597" s="29"/>
      <c r="X597" s="29"/>
      <c r="Y597" s="29"/>
      <c r="Z597" s="33"/>
    </row>
    <row r="598" ht="24" spans="1:28">
      <c r="A598" s="33">
        <v>2257</v>
      </c>
      <c r="B598" s="33" t="s">
        <v>117</v>
      </c>
      <c r="C598" s="33" t="s">
        <v>118</v>
      </c>
      <c r="D598" s="33" t="s">
        <v>361</v>
      </c>
      <c r="E598" s="33" t="s">
        <v>146</v>
      </c>
      <c r="F598" s="33" t="s">
        <v>403</v>
      </c>
      <c r="G598" s="33" t="s">
        <v>1797</v>
      </c>
      <c r="H598" s="33" t="s">
        <v>1845</v>
      </c>
      <c r="I598" s="100" t="s">
        <v>1843</v>
      </c>
      <c r="J598" s="100" t="s">
        <v>1843</v>
      </c>
      <c r="K598" s="100">
        <v>6</v>
      </c>
      <c r="L598" s="219">
        <v>45352</v>
      </c>
      <c r="M598" s="219">
        <v>45382</v>
      </c>
      <c r="N598" s="33" t="s">
        <v>124</v>
      </c>
      <c r="O598" s="48" t="s">
        <v>125</v>
      </c>
      <c r="P598" s="29" t="s">
        <v>396</v>
      </c>
      <c r="Q598" s="29" t="s">
        <v>404</v>
      </c>
      <c r="R598" s="29" t="s">
        <v>80</v>
      </c>
      <c r="S598" s="33">
        <v>6</v>
      </c>
      <c r="T598" s="34"/>
      <c r="U598" s="34"/>
      <c r="V598" s="35"/>
      <c r="W598" s="35"/>
      <c r="X598" s="40"/>
      <c r="Y598" s="40"/>
      <c r="Z598" s="38"/>
      <c r="AA598" s="34"/>
      <c r="AB598" s="34"/>
    </row>
    <row r="599" ht="24" spans="1:26">
      <c r="A599" s="33">
        <v>2258</v>
      </c>
      <c r="B599" s="33" t="s">
        <v>117</v>
      </c>
      <c r="C599" s="33" t="s">
        <v>118</v>
      </c>
      <c r="D599" s="33" t="s">
        <v>361</v>
      </c>
      <c r="E599" s="33" t="s">
        <v>146</v>
      </c>
      <c r="F599" s="33" t="s">
        <v>403</v>
      </c>
      <c r="G599" s="33" t="s">
        <v>1797</v>
      </c>
      <c r="H599" s="33" t="s">
        <v>1845</v>
      </c>
      <c r="I599" s="100" t="s">
        <v>1843</v>
      </c>
      <c r="J599" s="100" t="s">
        <v>1843</v>
      </c>
      <c r="K599" s="100">
        <v>6</v>
      </c>
      <c r="L599" s="219">
        <v>45383</v>
      </c>
      <c r="M599" s="219">
        <v>45412</v>
      </c>
      <c r="N599" s="33" t="s">
        <v>124</v>
      </c>
      <c r="O599" s="48" t="s">
        <v>125</v>
      </c>
      <c r="P599" s="29" t="s">
        <v>396</v>
      </c>
      <c r="Q599" s="29" t="s">
        <v>404</v>
      </c>
      <c r="R599" s="29" t="s">
        <v>80</v>
      </c>
      <c r="S599" s="33">
        <v>6</v>
      </c>
      <c r="T599" s="29"/>
      <c r="U599" s="29"/>
      <c r="V599" s="29"/>
      <c r="W599" s="29"/>
      <c r="X599" s="29"/>
      <c r="Y599" s="29"/>
      <c r="Z599" s="33"/>
    </row>
    <row r="600" ht="24" spans="1:26">
      <c r="A600" s="33">
        <v>2259</v>
      </c>
      <c r="B600" s="33" t="s">
        <v>117</v>
      </c>
      <c r="C600" s="33" t="s">
        <v>118</v>
      </c>
      <c r="D600" s="33" t="s">
        <v>361</v>
      </c>
      <c r="E600" s="33" t="s">
        <v>146</v>
      </c>
      <c r="F600" s="33" t="s">
        <v>403</v>
      </c>
      <c r="G600" s="33" t="s">
        <v>1797</v>
      </c>
      <c r="H600" s="33" t="s">
        <v>1845</v>
      </c>
      <c r="I600" s="100" t="s">
        <v>1843</v>
      </c>
      <c r="J600" s="100" t="s">
        <v>1843</v>
      </c>
      <c r="K600" s="100">
        <v>6</v>
      </c>
      <c r="L600" s="219">
        <v>45413</v>
      </c>
      <c r="M600" s="219">
        <v>45443</v>
      </c>
      <c r="N600" s="33" t="s">
        <v>124</v>
      </c>
      <c r="O600" s="48" t="s">
        <v>125</v>
      </c>
      <c r="P600" s="29" t="s">
        <v>396</v>
      </c>
      <c r="Q600" s="29" t="s">
        <v>404</v>
      </c>
      <c r="R600" s="29" t="s">
        <v>80</v>
      </c>
      <c r="S600" s="33">
        <v>6</v>
      </c>
      <c r="T600" s="29"/>
      <c r="U600" s="29"/>
      <c r="V600" s="29"/>
      <c r="W600" s="29"/>
      <c r="X600" s="29"/>
      <c r="Y600" s="29"/>
      <c r="Z600" s="33"/>
    </row>
    <row r="601" ht="24" spans="1:26">
      <c r="A601" s="33">
        <v>2260</v>
      </c>
      <c r="B601" s="33" t="s">
        <v>117</v>
      </c>
      <c r="C601" s="33" t="s">
        <v>118</v>
      </c>
      <c r="D601" s="33" t="s">
        <v>361</v>
      </c>
      <c r="E601" s="33" t="s">
        <v>146</v>
      </c>
      <c r="F601" s="33" t="s">
        <v>403</v>
      </c>
      <c r="G601" s="33" t="s">
        <v>1797</v>
      </c>
      <c r="H601" s="33" t="s">
        <v>1845</v>
      </c>
      <c r="I601" s="100" t="s">
        <v>1843</v>
      </c>
      <c r="J601" s="100" t="s">
        <v>1843</v>
      </c>
      <c r="K601" s="100">
        <v>6</v>
      </c>
      <c r="L601" s="219">
        <v>45444</v>
      </c>
      <c r="M601" s="219">
        <v>45473</v>
      </c>
      <c r="N601" s="33" t="s">
        <v>124</v>
      </c>
      <c r="O601" s="48" t="s">
        <v>125</v>
      </c>
      <c r="P601" s="29" t="s">
        <v>396</v>
      </c>
      <c r="Q601" s="29" t="s">
        <v>404</v>
      </c>
      <c r="R601" s="29" t="s">
        <v>80</v>
      </c>
      <c r="S601" s="33">
        <v>6</v>
      </c>
      <c r="T601" s="29"/>
      <c r="U601" s="29"/>
      <c r="V601" s="29"/>
      <c r="W601" s="29"/>
      <c r="X601" s="29"/>
      <c r="Y601" s="29"/>
      <c r="Z601" s="33"/>
    </row>
    <row r="602" ht="24" spans="1:26">
      <c r="A602" s="33">
        <v>2261</v>
      </c>
      <c r="B602" s="33" t="s">
        <v>117</v>
      </c>
      <c r="C602" s="33" t="s">
        <v>118</v>
      </c>
      <c r="D602" s="33" t="s">
        <v>361</v>
      </c>
      <c r="E602" s="33" t="s">
        <v>146</v>
      </c>
      <c r="F602" s="33" t="s">
        <v>403</v>
      </c>
      <c r="G602" s="33" t="s">
        <v>1797</v>
      </c>
      <c r="H602" s="33" t="s">
        <v>1845</v>
      </c>
      <c r="I602" s="100" t="s">
        <v>1843</v>
      </c>
      <c r="J602" s="100" t="s">
        <v>1843</v>
      </c>
      <c r="K602" s="100">
        <v>6</v>
      </c>
      <c r="L602" s="219">
        <v>45474</v>
      </c>
      <c r="M602" s="219">
        <v>45504</v>
      </c>
      <c r="N602" s="33" t="s">
        <v>124</v>
      </c>
      <c r="O602" s="48" t="s">
        <v>125</v>
      </c>
      <c r="P602" s="29" t="s">
        <v>396</v>
      </c>
      <c r="Q602" s="29" t="s">
        <v>404</v>
      </c>
      <c r="R602" s="29" t="s">
        <v>80</v>
      </c>
      <c r="S602" s="33">
        <v>6</v>
      </c>
      <c r="T602" s="29"/>
      <c r="U602" s="29"/>
      <c r="V602" s="29"/>
      <c r="W602" s="29"/>
      <c r="X602" s="29"/>
      <c r="Y602" s="29"/>
      <c r="Z602" s="33"/>
    </row>
    <row r="603" ht="24" spans="1:26">
      <c r="A603" s="33">
        <v>2262</v>
      </c>
      <c r="B603" s="33" t="s">
        <v>117</v>
      </c>
      <c r="C603" s="33" t="s">
        <v>118</v>
      </c>
      <c r="D603" s="33" t="s">
        <v>361</v>
      </c>
      <c r="E603" s="33" t="s">
        <v>146</v>
      </c>
      <c r="F603" s="33" t="s">
        <v>403</v>
      </c>
      <c r="G603" s="33" t="s">
        <v>1797</v>
      </c>
      <c r="H603" s="33" t="s">
        <v>1845</v>
      </c>
      <c r="I603" s="100" t="s">
        <v>1843</v>
      </c>
      <c r="J603" s="100" t="s">
        <v>1843</v>
      </c>
      <c r="K603" s="100">
        <v>6</v>
      </c>
      <c r="L603" s="219">
        <v>45505</v>
      </c>
      <c r="M603" s="219">
        <v>45535</v>
      </c>
      <c r="N603" s="33" t="s">
        <v>124</v>
      </c>
      <c r="O603" s="48" t="s">
        <v>125</v>
      </c>
      <c r="P603" s="29" t="s">
        <v>396</v>
      </c>
      <c r="Q603" s="29" t="s">
        <v>404</v>
      </c>
      <c r="R603" s="29" t="s">
        <v>80</v>
      </c>
      <c r="S603" s="33">
        <v>6</v>
      </c>
      <c r="T603" s="29"/>
      <c r="U603" s="29"/>
      <c r="V603" s="29"/>
      <c r="W603" s="29"/>
      <c r="X603" s="29"/>
      <c r="Y603" s="29"/>
      <c r="Z603" s="33"/>
    </row>
    <row r="604" ht="24" spans="1:26">
      <c r="A604" s="33">
        <v>2263</v>
      </c>
      <c r="B604" s="33" t="s">
        <v>117</v>
      </c>
      <c r="C604" s="33" t="s">
        <v>118</v>
      </c>
      <c r="D604" s="33" t="s">
        <v>361</v>
      </c>
      <c r="E604" s="33" t="s">
        <v>146</v>
      </c>
      <c r="F604" s="33" t="s">
        <v>403</v>
      </c>
      <c r="G604" s="33" t="s">
        <v>1797</v>
      </c>
      <c r="H604" s="33" t="s">
        <v>1845</v>
      </c>
      <c r="I604" s="100" t="s">
        <v>1843</v>
      </c>
      <c r="J604" s="100" t="s">
        <v>1843</v>
      </c>
      <c r="K604" s="100">
        <v>6</v>
      </c>
      <c r="L604" s="219">
        <v>45536</v>
      </c>
      <c r="M604" s="219">
        <v>45565</v>
      </c>
      <c r="N604" s="33" t="s">
        <v>124</v>
      </c>
      <c r="O604" s="48" t="s">
        <v>125</v>
      </c>
      <c r="P604" s="29" t="s">
        <v>396</v>
      </c>
      <c r="Q604" s="29" t="s">
        <v>404</v>
      </c>
      <c r="R604" s="29" t="s">
        <v>80</v>
      </c>
      <c r="S604" s="33">
        <v>6</v>
      </c>
      <c r="T604" s="29"/>
      <c r="U604" s="29"/>
      <c r="V604" s="29"/>
      <c r="W604" s="29"/>
      <c r="X604" s="29"/>
      <c r="Y604" s="29"/>
      <c r="Z604" s="33"/>
    </row>
    <row r="605" ht="24" spans="1:26">
      <c r="A605" s="33">
        <v>2264</v>
      </c>
      <c r="B605" s="33" t="s">
        <v>117</v>
      </c>
      <c r="C605" s="33" t="s">
        <v>118</v>
      </c>
      <c r="D605" s="33" t="s">
        <v>361</v>
      </c>
      <c r="E605" s="33" t="s">
        <v>146</v>
      </c>
      <c r="F605" s="33" t="s">
        <v>403</v>
      </c>
      <c r="G605" s="33" t="s">
        <v>1797</v>
      </c>
      <c r="H605" s="33" t="s">
        <v>1845</v>
      </c>
      <c r="I605" s="100" t="s">
        <v>1843</v>
      </c>
      <c r="J605" s="100" t="s">
        <v>1843</v>
      </c>
      <c r="K605" s="100">
        <v>6</v>
      </c>
      <c r="L605" s="219">
        <v>45566</v>
      </c>
      <c r="M605" s="219">
        <v>45596</v>
      </c>
      <c r="N605" s="33" t="s">
        <v>124</v>
      </c>
      <c r="O605" s="48" t="s">
        <v>125</v>
      </c>
      <c r="P605" s="29" t="s">
        <v>396</v>
      </c>
      <c r="Q605" s="29" t="s">
        <v>404</v>
      </c>
      <c r="R605" s="29" t="s">
        <v>80</v>
      </c>
      <c r="S605" s="33">
        <v>6</v>
      </c>
      <c r="T605" s="29"/>
      <c r="U605" s="29"/>
      <c r="V605" s="29"/>
      <c r="W605" s="29"/>
      <c r="X605" s="29"/>
      <c r="Y605" s="29"/>
      <c r="Z605" s="33"/>
    </row>
    <row r="606" ht="24" spans="1:26">
      <c r="A606" s="33">
        <v>2265</v>
      </c>
      <c r="B606" s="33" t="s">
        <v>117</v>
      </c>
      <c r="C606" s="33" t="s">
        <v>118</v>
      </c>
      <c r="D606" s="33" t="s">
        <v>361</v>
      </c>
      <c r="E606" s="33" t="s">
        <v>146</v>
      </c>
      <c r="F606" s="33" t="s">
        <v>403</v>
      </c>
      <c r="G606" s="33" t="s">
        <v>1797</v>
      </c>
      <c r="H606" s="33" t="s">
        <v>1845</v>
      </c>
      <c r="I606" s="100" t="s">
        <v>1843</v>
      </c>
      <c r="J606" s="100" t="s">
        <v>1843</v>
      </c>
      <c r="K606" s="100">
        <v>6</v>
      </c>
      <c r="L606" s="219">
        <v>45597</v>
      </c>
      <c r="M606" s="219">
        <v>45626</v>
      </c>
      <c r="N606" s="33" t="s">
        <v>124</v>
      </c>
      <c r="O606" s="48" t="s">
        <v>125</v>
      </c>
      <c r="P606" s="29" t="s">
        <v>396</v>
      </c>
      <c r="Q606" s="29" t="s">
        <v>404</v>
      </c>
      <c r="R606" s="29" t="s">
        <v>80</v>
      </c>
      <c r="S606" s="33">
        <v>6</v>
      </c>
      <c r="T606" s="29"/>
      <c r="U606" s="29"/>
      <c r="V606" s="29"/>
      <c r="W606" s="29"/>
      <c r="X606" s="29"/>
      <c r="Y606" s="29"/>
      <c r="Z606" s="33"/>
    </row>
    <row r="607" ht="24" spans="1:26">
      <c r="A607" s="33">
        <v>2266</v>
      </c>
      <c r="B607" s="33" t="s">
        <v>117</v>
      </c>
      <c r="C607" s="33" t="s">
        <v>118</v>
      </c>
      <c r="D607" s="33" t="s">
        <v>361</v>
      </c>
      <c r="E607" s="33" t="s">
        <v>146</v>
      </c>
      <c r="F607" s="33" t="s">
        <v>403</v>
      </c>
      <c r="G607" s="33" t="s">
        <v>1797</v>
      </c>
      <c r="H607" s="33" t="s">
        <v>1845</v>
      </c>
      <c r="I607" s="100" t="s">
        <v>1843</v>
      </c>
      <c r="J607" s="100" t="s">
        <v>1843</v>
      </c>
      <c r="K607" s="100">
        <v>6</v>
      </c>
      <c r="L607" s="219">
        <v>45627</v>
      </c>
      <c r="M607" s="219">
        <v>45657</v>
      </c>
      <c r="N607" s="33" t="s">
        <v>124</v>
      </c>
      <c r="O607" s="48" t="s">
        <v>125</v>
      </c>
      <c r="P607" s="29" t="s">
        <v>396</v>
      </c>
      <c r="Q607" s="29" t="s">
        <v>404</v>
      </c>
      <c r="R607" s="29" t="s">
        <v>80</v>
      </c>
      <c r="S607" s="33">
        <v>6</v>
      </c>
      <c r="T607" s="29"/>
      <c r="U607" s="29"/>
      <c r="V607" s="29"/>
      <c r="W607" s="29"/>
      <c r="X607" s="29"/>
      <c r="Y607" s="29"/>
      <c r="Z607" s="33"/>
    </row>
    <row r="608" ht="24" spans="1:26">
      <c r="A608" s="33">
        <v>2268</v>
      </c>
      <c r="B608" s="33" t="s">
        <v>117</v>
      </c>
      <c r="C608" s="33" t="s">
        <v>118</v>
      </c>
      <c r="D608" s="33" t="s">
        <v>361</v>
      </c>
      <c r="E608" s="33" t="s">
        <v>146</v>
      </c>
      <c r="F608" s="33" t="s">
        <v>409</v>
      </c>
      <c r="G608" s="33" t="s">
        <v>1797</v>
      </c>
      <c r="H608" s="33" t="s">
        <v>1845</v>
      </c>
      <c r="I608" s="100" t="s">
        <v>1843</v>
      </c>
      <c r="J608" s="100" t="s">
        <v>1843</v>
      </c>
      <c r="K608" s="100">
        <v>6</v>
      </c>
      <c r="L608" s="219">
        <v>45292</v>
      </c>
      <c r="M608" s="219">
        <v>45322</v>
      </c>
      <c r="N608" s="33" t="s">
        <v>124</v>
      </c>
      <c r="O608" s="48" t="s">
        <v>125</v>
      </c>
      <c r="P608" s="29" t="s">
        <v>396</v>
      </c>
      <c r="Q608" s="29" t="s">
        <v>404</v>
      </c>
      <c r="R608" s="29" t="s">
        <v>80</v>
      </c>
      <c r="S608" s="33">
        <v>6</v>
      </c>
      <c r="T608" s="29"/>
      <c r="U608" s="29"/>
      <c r="V608" s="29"/>
      <c r="W608" s="29"/>
      <c r="X608" s="29"/>
      <c r="Y608" s="29"/>
      <c r="Z608" s="33"/>
    </row>
    <row r="609" ht="24" spans="1:26">
      <c r="A609" s="33">
        <v>2269</v>
      </c>
      <c r="B609" s="33" t="s">
        <v>117</v>
      </c>
      <c r="C609" s="33" t="s">
        <v>118</v>
      </c>
      <c r="D609" s="33" t="s">
        <v>361</v>
      </c>
      <c r="E609" s="33" t="s">
        <v>146</v>
      </c>
      <c r="F609" s="33" t="s">
        <v>409</v>
      </c>
      <c r="G609" s="33" t="s">
        <v>1797</v>
      </c>
      <c r="H609" s="33" t="s">
        <v>1845</v>
      </c>
      <c r="I609" s="100" t="s">
        <v>1843</v>
      </c>
      <c r="J609" s="100" t="s">
        <v>1843</v>
      </c>
      <c r="K609" s="100">
        <v>6</v>
      </c>
      <c r="L609" s="219">
        <v>45323</v>
      </c>
      <c r="M609" s="219">
        <v>45351</v>
      </c>
      <c r="N609" s="33" t="s">
        <v>124</v>
      </c>
      <c r="O609" s="48" t="s">
        <v>125</v>
      </c>
      <c r="P609" s="29" t="s">
        <v>396</v>
      </c>
      <c r="Q609" s="29" t="s">
        <v>404</v>
      </c>
      <c r="R609" s="29" t="s">
        <v>80</v>
      </c>
      <c r="S609" s="33">
        <v>6</v>
      </c>
      <c r="T609" s="29"/>
      <c r="U609" s="29"/>
      <c r="V609" s="29"/>
      <c r="W609" s="29"/>
      <c r="X609" s="29"/>
      <c r="Y609" s="29"/>
      <c r="Z609" s="33"/>
    </row>
    <row r="610" ht="24" spans="1:28">
      <c r="A610" s="33">
        <v>2270</v>
      </c>
      <c r="B610" s="33" t="s">
        <v>117</v>
      </c>
      <c r="C610" s="33" t="s">
        <v>118</v>
      </c>
      <c r="D610" s="33" t="s">
        <v>361</v>
      </c>
      <c r="E610" s="33" t="s">
        <v>146</v>
      </c>
      <c r="F610" s="33" t="s">
        <v>409</v>
      </c>
      <c r="G610" s="33" t="s">
        <v>1797</v>
      </c>
      <c r="H610" s="33" t="s">
        <v>1845</v>
      </c>
      <c r="I610" s="100" t="s">
        <v>1843</v>
      </c>
      <c r="J610" s="100" t="s">
        <v>1843</v>
      </c>
      <c r="K610" s="100">
        <v>6</v>
      </c>
      <c r="L610" s="219">
        <v>45352</v>
      </c>
      <c r="M610" s="219">
        <v>45382</v>
      </c>
      <c r="N610" s="33" t="s">
        <v>124</v>
      </c>
      <c r="O610" s="48" t="s">
        <v>125</v>
      </c>
      <c r="P610" s="29" t="s">
        <v>396</v>
      </c>
      <c r="Q610" s="29" t="s">
        <v>404</v>
      </c>
      <c r="R610" s="29" t="s">
        <v>80</v>
      </c>
      <c r="S610" s="33">
        <v>6</v>
      </c>
      <c r="T610" s="34"/>
      <c r="U610" s="34"/>
      <c r="V610" s="35"/>
      <c r="W610" s="35"/>
      <c r="X610" s="40"/>
      <c r="Y610" s="40"/>
      <c r="Z610" s="38"/>
      <c r="AA610" s="34"/>
      <c r="AB610" s="34"/>
    </row>
    <row r="611" ht="24" spans="1:26">
      <c r="A611" s="33">
        <v>2271</v>
      </c>
      <c r="B611" s="33" t="s">
        <v>117</v>
      </c>
      <c r="C611" s="33" t="s">
        <v>118</v>
      </c>
      <c r="D611" s="33" t="s">
        <v>361</v>
      </c>
      <c r="E611" s="33" t="s">
        <v>146</v>
      </c>
      <c r="F611" s="33" t="s">
        <v>409</v>
      </c>
      <c r="G611" s="33" t="s">
        <v>1797</v>
      </c>
      <c r="H611" s="33" t="s">
        <v>1845</v>
      </c>
      <c r="I611" s="100" t="s">
        <v>1843</v>
      </c>
      <c r="J611" s="100" t="s">
        <v>1843</v>
      </c>
      <c r="K611" s="100">
        <v>6</v>
      </c>
      <c r="L611" s="219">
        <v>45383</v>
      </c>
      <c r="M611" s="219">
        <v>45412</v>
      </c>
      <c r="N611" s="33" t="s">
        <v>124</v>
      </c>
      <c r="O611" s="48" t="s">
        <v>125</v>
      </c>
      <c r="P611" s="29" t="s">
        <v>396</v>
      </c>
      <c r="Q611" s="29" t="s">
        <v>404</v>
      </c>
      <c r="R611" s="29" t="s">
        <v>80</v>
      </c>
      <c r="S611" s="33">
        <v>6</v>
      </c>
      <c r="T611" s="29"/>
      <c r="U611" s="29"/>
      <c r="V611" s="29"/>
      <c r="W611" s="29"/>
      <c r="X611" s="29"/>
      <c r="Y611" s="29"/>
      <c r="Z611" s="33"/>
    </row>
    <row r="612" ht="24" spans="1:26">
      <c r="A612" s="33">
        <v>2272</v>
      </c>
      <c r="B612" s="33" t="s">
        <v>117</v>
      </c>
      <c r="C612" s="33" t="s">
        <v>118</v>
      </c>
      <c r="D612" s="33" t="s">
        <v>361</v>
      </c>
      <c r="E612" s="33" t="s">
        <v>146</v>
      </c>
      <c r="F612" s="33" t="s">
        <v>409</v>
      </c>
      <c r="G612" s="33" t="s">
        <v>1797</v>
      </c>
      <c r="H612" s="33" t="s">
        <v>1845</v>
      </c>
      <c r="I612" s="100" t="s">
        <v>1843</v>
      </c>
      <c r="J612" s="100" t="s">
        <v>1843</v>
      </c>
      <c r="K612" s="100">
        <v>6</v>
      </c>
      <c r="L612" s="219">
        <v>45413</v>
      </c>
      <c r="M612" s="219">
        <v>45443</v>
      </c>
      <c r="N612" s="33" t="s">
        <v>124</v>
      </c>
      <c r="O612" s="48" t="s">
        <v>125</v>
      </c>
      <c r="P612" s="29" t="s">
        <v>396</v>
      </c>
      <c r="Q612" s="29" t="s">
        <v>404</v>
      </c>
      <c r="R612" s="29" t="s">
        <v>80</v>
      </c>
      <c r="S612" s="33">
        <v>6</v>
      </c>
      <c r="T612" s="29"/>
      <c r="U612" s="29"/>
      <c r="V612" s="29"/>
      <c r="W612" s="29"/>
      <c r="X612" s="29"/>
      <c r="Y612" s="29"/>
      <c r="Z612" s="33"/>
    </row>
    <row r="613" ht="24" spans="1:26">
      <c r="A613" s="33">
        <v>2273</v>
      </c>
      <c r="B613" s="33" t="s">
        <v>117</v>
      </c>
      <c r="C613" s="33" t="s">
        <v>118</v>
      </c>
      <c r="D613" s="33" t="s">
        <v>361</v>
      </c>
      <c r="E613" s="33" t="s">
        <v>146</v>
      </c>
      <c r="F613" s="33" t="s">
        <v>409</v>
      </c>
      <c r="G613" s="33" t="s">
        <v>1797</v>
      </c>
      <c r="H613" s="33" t="s">
        <v>1845</v>
      </c>
      <c r="I613" s="100" t="s">
        <v>1843</v>
      </c>
      <c r="J613" s="100" t="s">
        <v>1843</v>
      </c>
      <c r="K613" s="100">
        <v>6</v>
      </c>
      <c r="L613" s="219">
        <v>45444</v>
      </c>
      <c r="M613" s="219">
        <v>45473</v>
      </c>
      <c r="N613" s="33" t="s">
        <v>124</v>
      </c>
      <c r="O613" s="48" t="s">
        <v>125</v>
      </c>
      <c r="P613" s="29" t="s">
        <v>396</v>
      </c>
      <c r="Q613" s="29" t="s">
        <v>404</v>
      </c>
      <c r="R613" s="29" t="s">
        <v>80</v>
      </c>
      <c r="S613" s="33">
        <v>6</v>
      </c>
      <c r="T613" s="29"/>
      <c r="U613" s="29"/>
      <c r="V613" s="29"/>
      <c r="W613" s="29"/>
      <c r="X613" s="29"/>
      <c r="Y613" s="29"/>
      <c r="Z613" s="33"/>
    </row>
    <row r="614" ht="24" spans="1:26">
      <c r="A614" s="33">
        <v>2274</v>
      </c>
      <c r="B614" s="33" t="s">
        <v>117</v>
      </c>
      <c r="C614" s="33" t="s">
        <v>118</v>
      </c>
      <c r="D614" s="33" t="s">
        <v>361</v>
      </c>
      <c r="E614" s="33" t="s">
        <v>146</v>
      </c>
      <c r="F614" s="33" t="s">
        <v>409</v>
      </c>
      <c r="G614" s="33" t="s">
        <v>1797</v>
      </c>
      <c r="H614" s="33" t="s">
        <v>1845</v>
      </c>
      <c r="I614" s="100" t="s">
        <v>1843</v>
      </c>
      <c r="J614" s="100" t="s">
        <v>1843</v>
      </c>
      <c r="K614" s="100">
        <v>6</v>
      </c>
      <c r="L614" s="219">
        <v>45474</v>
      </c>
      <c r="M614" s="219">
        <v>45504</v>
      </c>
      <c r="N614" s="33" t="s">
        <v>124</v>
      </c>
      <c r="O614" s="48" t="s">
        <v>125</v>
      </c>
      <c r="P614" s="29" t="s">
        <v>396</v>
      </c>
      <c r="Q614" s="29" t="s">
        <v>404</v>
      </c>
      <c r="R614" s="29" t="s">
        <v>80</v>
      </c>
      <c r="S614" s="33">
        <v>6</v>
      </c>
      <c r="T614" s="29"/>
      <c r="U614" s="29"/>
      <c r="V614" s="29"/>
      <c r="W614" s="29"/>
      <c r="X614" s="29"/>
      <c r="Y614" s="29"/>
      <c r="Z614" s="33"/>
    </row>
    <row r="615" ht="24" spans="1:26">
      <c r="A615" s="33">
        <v>2275</v>
      </c>
      <c r="B615" s="33" t="s">
        <v>117</v>
      </c>
      <c r="C615" s="33" t="s">
        <v>118</v>
      </c>
      <c r="D615" s="33" t="s">
        <v>361</v>
      </c>
      <c r="E615" s="33" t="s">
        <v>146</v>
      </c>
      <c r="F615" s="33" t="s">
        <v>409</v>
      </c>
      <c r="G615" s="33" t="s">
        <v>1797</v>
      </c>
      <c r="H615" s="33" t="s">
        <v>1845</v>
      </c>
      <c r="I615" s="100" t="s">
        <v>1843</v>
      </c>
      <c r="J615" s="100" t="s">
        <v>1843</v>
      </c>
      <c r="K615" s="100">
        <v>6</v>
      </c>
      <c r="L615" s="219">
        <v>45505</v>
      </c>
      <c r="M615" s="219">
        <v>45535</v>
      </c>
      <c r="N615" s="33" t="s">
        <v>124</v>
      </c>
      <c r="O615" s="48" t="s">
        <v>125</v>
      </c>
      <c r="P615" s="29" t="s">
        <v>396</v>
      </c>
      <c r="Q615" s="29" t="s">
        <v>404</v>
      </c>
      <c r="R615" s="29" t="s">
        <v>80</v>
      </c>
      <c r="S615" s="33">
        <v>6</v>
      </c>
      <c r="T615" s="29"/>
      <c r="U615" s="29"/>
      <c r="V615" s="29"/>
      <c r="W615" s="29"/>
      <c r="X615" s="29"/>
      <c r="Y615" s="29"/>
      <c r="Z615" s="33"/>
    </row>
    <row r="616" ht="24" spans="1:26">
      <c r="A616" s="33">
        <v>2276</v>
      </c>
      <c r="B616" s="33" t="s">
        <v>117</v>
      </c>
      <c r="C616" s="33" t="s">
        <v>118</v>
      </c>
      <c r="D616" s="33" t="s">
        <v>361</v>
      </c>
      <c r="E616" s="33" t="s">
        <v>146</v>
      </c>
      <c r="F616" s="33" t="s">
        <v>409</v>
      </c>
      <c r="G616" s="33" t="s">
        <v>1797</v>
      </c>
      <c r="H616" s="33" t="s">
        <v>1845</v>
      </c>
      <c r="I616" s="100" t="s">
        <v>1843</v>
      </c>
      <c r="J616" s="100" t="s">
        <v>1843</v>
      </c>
      <c r="K616" s="100">
        <v>6</v>
      </c>
      <c r="L616" s="219">
        <v>45536</v>
      </c>
      <c r="M616" s="219">
        <v>45565</v>
      </c>
      <c r="N616" s="33" t="s">
        <v>124</v>
      </c>
      <c r="O616" s="48" t="s">
        <v>125</v>
      </c>
      <c r="P616" s="29" t="s">
        <v>396</v>
      </c>
      <c r="Q616" s="29" t="s">
        <v>404</v>
      </c>
      <c r="R616" s="29" t="s">
        <v>80</v>
      </c>
      <c r="S616" s="33">
        <v>6</v>
      </c>
      <c r="T616" s="29"/>
      <c r="U616" s="29"/>
      <c r="V616" s="29"/>
      <c r="W616" s="29"/>
      <c r="X616" s="29"/>
      <c r="Y616" s="29"/>
      <c r="Z616" s="33"/>
    </row>
    <row r="617" ht="24" spans="1:26">
      <c r="A617" s="33">
        <v>2277</v>
      </c>
      <c r="B617" s="33" t="s">
        <v>117</v>
      </c>
      <c r="C617" s="33" t="s">
        <v>118</v>
      </c>
      <c r="D617" s="33" t="s">
        <v>361</v>
      </c>
      <c r="E617" s="33" t="s">
        <v>146</v>
      </c>
      <c r="F617" s="33" t="s">
        <v>409</v>
      </c>
      <c r="G617" s="33" t="s">
        <v>1797</v>
      </c>
      <c r="H617" s="33" t="s">
        <v>1845</v>
      </c>
      <c r="I617" s="100" t="s">
        <v>1843</v>
      </c>
      <c r="J617" s="100" t="s">
        <v>1843</v>
      </c>
      <c r="K617" s="100">
        <v>6</v>
      </c>
      <c r="L617" s="219">
        <v>45566</v>
      </c>
      <c r="M617" s="219">
        <v>45596</v>
      </c>
      <c r="N617" s="33" t="s">
        <v>124</v>
      </c>
      <c r="O617" s="48" t="s">
        <v>125</v>
      </c>
      <c r="P617" s="29" t="s">
        <v>396</v>
      </c>
      <c r="Q617" s="29" t="s">
        <v>404</v>
      </c>
      <c r="R617" s="29" t="s">
        <v>80</v>
      </c>
      <c r="S617" s="33">
        <v>6</v>
      </c>
      <c r="T617" s="274"/>
      <c r="U617" s="274"/>
      <c r="V617" s="35"/>
      <c r="W617" s="35"/>
      <c r="X617" s="40"/>
      <c r="Y617" s="40"/>
      <c r="Z617" s="27"/>
    </row>
    <row r="618" ht="24" spans="1:26">
      <c r="A618" s="33">
        <v>2278</v>
      </c>
      <c r="B618" s="33" t="s">
        <v>117</v>
      </c>
      <c r="C618" s="33" t="s">
        <v>118</v>
      </c>
      <c r="D618" s="33" t="s">
        <v>361</v>
      </c>
      <c r="E618" s="33" t="s">
        <v>146</v>
      </c>
      <c r="F618" s="33" t="s">
        <v>409</v>
      </c>
      <c r="G618" s="33" t="s">
        <v>1797</v>
      </c>
      <c r="H618" s="33" t="s">
        <v>1845</v>
      </c>
      <c r="I618" s="100" t="s">
        <v>1843</v>
      </c>
      <c r="J618" s="100" t="s">
        <v>1843</v>
      </c>
      <c r="K618" s="100">
        <v>6</v>
      </c>
      <c r="L618" s="219">
        <v>45597</v>
      </c>
      <c r="M618" s="219">
        <v>45626</v>
      </c>
      <c r="N618" s="33" t="s">
        <v>124</v>
      </c>
      <c r="O618" s="48" t="s">
        <v>125</v>
      </c>
      <c r="P618" s="29" t="s">
        <v>396</v>
      </c>
      <c r="Q618" s="29" t="s">
        <v>404</v>
      </c>
      <c r="R618" s="29" t="s">
        <v>80</v>
      </c>
      <c r="S618" s="33">
        <v>6</v>
      </c>
      <c r="T618" s="274"/>
      <c r="U618" s="274"/>
      <c r="V618" s="35"/>
      <c r="W618" s="35"/>
      <c r="X618" s="40"/>
      <c r="Y618" s="40"/>
      <c r="Z618" s="27"/>
    </row>
    <row r="619" ht="24" spans="1:26">
      <c r="A619" s="33">
        <v>2279</v>
      </c>
      <c r="B619" s="33" t="s">
        <v>117</v>
      </c>
      <c r="C619" s="33" t="s">
        <v>118</v>
      </c>
      <c r="D619" s="33" t="s">
        <v>361</v>
      </c>
      <c r="E619" s="33" t="s">
        <v>146</v>
      </c>
      <c r="F619" s="33" t="s">
        <v>409</v>
      </c>
      <c r="G619" s="33" t="s">
        <v>1797</v>
      </c>
      <c r="H619" s="33" t="s">
        <v>1845</v>
      </c>
      <c r="I619" s="100" t="s">
        <v>1843</v>
      </c>
      <c r="J619" s="100" t="s">
        <v>1843</v>
      </c>
      <c r="K619" s="100">
        <v>6</v>
      </c>
      <c r="L619" s="219">
        <v>45627</v>
      </c>
      <c r="M619" s="219">
        <v>45657</v>
      </c>
      <c r="N619" s="33" t="s">
        <v>124</v>
      </c>
      <c r="O619" s="48" t="s">
        <v>125</v>
      </c>
      <c r="P619" s="29" t="s">
        <v>396</v>
      </c>
      <c r="Q619" s="29" t="s">
        <v>404</v>
      </c>
      <c r="R619" s="29" t="s">
        <v>80</v>
      </c>
      <c r="S619" s="33">
        <v>6</v>
      </c>
      <c r="T619" s="274"/>
      <c r="U619" s="274"/>
      <c r="V619" s="35"/>
      <c r="W619" s="35"/>
      <c r="X619" s="40"/>
      <c r="Y619" s="40"/>
      <c r="Z619" s="27"/>
    </row>
    <row r="620" ht="24" spans="1:26">
      <c r="A620" s="33">
        <v>2281</v>
      </c>
      <c r="B620" s="33" t="s">
        <v>117</v>
      </c>
      <c r="C620" s="33" t="s">
        <v>118</v>
      </c>
      <c r="D620" s="33" t="s">
        <v>361</v>
      </c>
      <c r="E620" s="33" t="s">
        <v>146</v>
      </c>
      <c r="F620" s="33" t="s">
        <v>410</v>
      </c>
      <c r="G620" s="33" t="s">
        <v>1797</v>
      </c>
      <c r="H620" s="33" t="s">
        <v>1846</v>
      </c>
      <c r="I620" s="100" t="s">
        <v>1843</v>
      </c>
      <c r="J620" s="100" t="s">
        <v>1843</v>
      </c>
      <c r="K620" s="100">
        <v>6</v>
      </c>
      <c r="L620" s="219">
        <v>45292</v>
      </c>
      <c r="M620" s="219">
        <v>45322</v>
      </c>
      <c r="N620" s="33" t="s">
        <v>124</v>
      </c>
      <c r="O620" s="48" t="s">
        <v>125</v>
      </c>
      <c r="P620" s="29" t="s">
        <v>396</v>
      </c>
      <c r="Q620" s="29" t="s">
        <v>411</v>
      </c>
      <c r="R620" s="29" t="s">
        <v>80</v>
      </c>
      <c r="S620" s="33">
        <v>6</v>
      </c>
      <c r="T620" s="274"/>
      <c r="U620" s="274"/>
      <c r="V620" s="35"/>
      <c r="W620" s="35"/>
      <c r="X620" s="40"/>
      <c r="Y620" s="40"/>
      <c r="Z620" s="27"/>
    </row>
    <row r="621" ht="24" spans="1:26">
      <c r="A621" s="33">
        <v>2282</v>
      </c>
      <c r="B621" s="33" t="s">
        <v>117</v>
      </c>
      <c r="C621" s="33" t="s">
        <v>118</v>
      </c>
      <c r="D621" s="33" t="s">
        <v>361</v>
      </c>
      <c r="E621" s="33" t="s">
        <v>146</v>
      </c>
      <c r="F621" s="33" t="s">
        <v>410</v>
      </c>
      <c r="G621" s="33" t="s">
        <v>1797</v>
      </c>
      <c r="H621" s="33" t="s">
        <v>1846</v>
      </c>
      <c r="I621" s="100" t="s">
        <v>1843</v>
      </c>
      <c r="J621" s="100" t="s">
        <v>1843</v>
      </c>
      <c r="K621" s="100">
        <v>6</v>
      </c>
      <c r="L621" s="219">
        <v>45323</v>
      </c>
      <c r="M621" s="219">
        <v>45351</v>
      </c>
      <c r="N621" s="33" t="s">
        <v>124</v>
      </c>
      <c r="O621" s="48" t="s">
        <v>125</v>
      </c>
      <c r="P621" s="29" t="s">
        <v>396</v>
      </c>
      <c r="Q621" s="29" t="s">
        <v>411</v>
      </c>
      <c r="R621" s="29" t="s">
        <v>80</v>
      </c>
      <c r="S621" s="33">
        <v>6</v>
      </c>
      <c r="T621" s="29"/>
      <c r="U621" s="29"/>
      <c r="V621" s="29"/>
      <c r="W621" s="29"/>
      <c r="X621" s="29"/>
      <c r="Y621" s="29"/>
      <c r="Z621" s="33"/>
    </row>
    <row r="622" ht="24" spans="1:28">
      <c r="A622" s="33">
        <v>2283</v>
      </c>
      <c r="B622" s="33" t="s">
        <v>117</v>
      </c>
      <c r="C622" s="33" t="s">
        <v>118</v>
      </c>
      <c r="D622" s="33" t="s">
        <v>361</v>
      </c>
      <c r="E622" s="33" t="s">
        <v>146</v>
      </c>
      <c r="F622" s="33" t="s">
        <v>410</v>
      </c>
      <c r="G622" s="33" t="s">
        <v>1797</v>
      </c>
      <c r="H622" s="33" t="s">
        <v>1846</v>
      </c>
      <c r="I622" s="100" t="s">
        <v>1843</v>
      </c>
      <c r="J622" s="100" t="s">
        <v>1843</v>
      </c>
      <c r="K622" s="100">
        <v>6</v>
      </c>
      <c r="L622" s="219">
        <v>45352</v>
      </c>
      <c r="M622" s="219">
        <v>45382</v>
      </c>
      <c r="N622" s="33" t="s">
        <v>124</v>
      </c>
      <c r="O622" s="48" t="s">
        <v>125</v>
      </c>
      <c r="P622" s="29" t="s">
        <v>396</v>
      </c>
      <c r="Q622" s="29" t="s">
        <v>411</v>
      </c>
      <c r="R622" s="29" t="s">
        <v>80</v>
      </c>
      <c r="S622" s="33">
        <v>6</v>
      </c>
      <c r="T622" s="34"/>
      <c r="U622" s="34"/>
      <c r="V622" s="35"/>
      <c r="W622" s="35"/>
      <c r="X622" s="40"/>
      <c r="Y622" s="40"/>
      <c r="Z622" s="38"/>
      <c r="AA622" s="34"/>
      <c r="AB622" s="34"/>
    </row>
    <row r="623" ht="24" spans="1:26">
      <c r="A623" s="33">
        <v>2284</v>
      </c>
      <c r="B623" s="33" t="s">
        <v>117</v>
      </c>
      <c r="C623" s="33" t="s">
        <v>118</v>
      </c>
      <c r="D623" s="33" t="s">
        <v>361</v>
      </c>
      <c r="E623" s="33" t="s">
        <v>146</v>
      </c>
      <c r="F623" s="33" t="s">
        <v>410</v>
      </c>
      <c r="G623" s="33" t="s">
        <v>1797</v>
      </c>
      <c r="H623" s="33" t="s">
        <v>1846</v>
      </c>
      <c r="I623" s="100" t="s">
        <v>1843</v>
      </c>
      <c r="J623" s="100" t="s">
        <v>1843</v>
      </c>
      <c r="K623" s="100">
        <v>6</v>
      </c>
      <c r="L623" s="219">
        <v>45383</v>
      </c>
      <c r="M623" s="219">
        <v>45412</v>
      </c>
      <c r="N623" s="33" t="s">
        <v>124</v>
      </c>
      <c r="O623" s="48" t="s">
        <v>125</v>
      </c>
      <c r="P623" s="29" t="s">
        <v>396</v>
      </c>
      <c r="Q623" s="29" t="s">
        <v>411</v>
      </c>
      <c r="R623" s="29" t="s">
        <v>80</v>
      </c>
      <c r="S623" s="33">
        <v>6</v>
      </c>
      <c r="T623" s="29"/>
      <c r="U623" s="29"/>
      <c r="V623" s="29"/>
      <c r="W623" s="29"/>
      <c r="X623" s="29"/>
      <c r="Y623" s="29"/>
      <c r="Z623" s="33"/>
    </row>
    <row r="624" ht="24" spans="1:26">
      <c r="A624" s="33">
        <v>2285</v>
      </c>
      <c r="B624" s="33" t="s">
        <v>117</v>
      </c>
      <c r="C624" s="33" t="s">
        <v>118</v>
      </c>
      <c r="D624" s="33" t="s">
        <v>361</v>
      </c>
      <c r="E624" s="33" t="s">
        <v>146</v>
      </c>
      <c r="F624" s="33" t="s">
        <v>410</v>
      </c>
      <c r="G624" s="33" t="s">
        <v>1797</v>
      </c>
      <c r="H624" s="33" t="s">
        <v>1846</v>
      </c>
      <c r="I624" s="100" t="s">
        <v>1843</v>
      </c>
      <c r="J624" s="100" t="s">
        <v>1843</v>
      </c>
      <c r="K624" s="100">
        <v>6</v>
      </c>
      <c r="L624" s="219">
        <v>45413</v>
      </c>
      <c r="M624" s="219">
        <v>45443</v>
      </c>
      <c r="N624" s="33" t="s">
        <v>124</v>
      </c>
      <c r="O624" s="48" t="s">
        <v>125</v>
      </c>
      <c r="P624" s="29" t="s">
        <v>396</v>
      </c>
      <c r="Q624" s="29" t="s">
        <v>411</v>
      </c>
      <c r="R624" s="29" t="s">
        <v>80</v>
      </c>
      <c r="S624" s="33">
        <v>6</v>
      </c>
      <c r="T624" s="29"/>
      <c r="U624" s="29"/>
      <c r="V624" s="29"/>
      <c r="W624" s="29"/>
      <c r="X624" s="29"/>
      <c r="Y624" s="29"/>
      <c r="Z624" s="33"/>
    </row>
    <row r="625" ht="24" spans="1:26">
      <c r="A625" s="33">
        <v>2286</v>
      </c>
      <c r="B625" s="33" t="s">
        <v>117</v>
      </c>
      <c r="C625" s="33" t="s">
        <v>118</v>
      </c>
      <c r="D625" s="33" t="s">
        <v>361</v>
      </c>
      <c r="E625" s="33" t="s">
        <v>146</v>
      </c>
      <c r="F625" s="33" t="s">
        <v>410</v>
      </c>
      <c r="G625" s="33" t="s">
        <v>1797</v>
      </c>
      <c r="H625" s="33" t="s">
        <v>1846</v>
      </c>
      <c r="I625" s="100" t="s">
        <v>1843</v>
      </c>
      <c r="J625" s="100" t="s">
        <v>1843</v>
      </c>
      <c r="K625" s="100">
        <v>6</v>
      </c>
      <c r="L625" s="219">
        <v>45444</v>
      </c>
      <c r="M625" s="219">
        <v>45473</v>
      </c>
      <c r="N625" s="33" t="s">
        <v>124</v>
      </c>
      <c r="O625" s="48" t="s">
        <v>125</v>
      </c>
      <c r="P625" s="29" t="s">
        <v>396</v>
      </c>
      <c r="Q625" s="29" t="s">
        <v>411</v>
      </c>
      <c r="R625" s="29" t="s">
        <v>80</v>
      </c>
      <c r="S625" s="33">
        <v>6</v>
      </c>
      <c r="T625" s="29"/>
      <c r="U625" s="29"/>
      <c r="V625" s="29"/>
      <c r="W625" s="29"/>
      <c r="X625" s="29"/>
      <c r="Y625" s="29"/>
      <c r="Z625" s="33"/>
    </row>
    <row r="626" ht="24" spans="1:26">
      <c r="A626" s="33">
        <v>2287</v>
      </c>
      <c r="B626" s="33" t="s">
        <v>117</v>
      </c>
      <c r="C626" s="33" t="s">
        <v>118</v>
      </c>
      <c r="D626" s="33" t="s">
        <v>361</v>
      </c>
      <c r="E626" s="33" t="s">
        <v>146</v>
      </c>
      <c r="F626" s="33" t="s">
        <v>410</v>
      </c>
      <c r="G626" s="33" t="s">
        <v>1797</v>
      </c>
      <c r="H626" s="33" t="s">
        <v>1846</v>
      </c>
      <c r="I626" s="100" t="s">
        <v>1843</v>
      </c>
      <c r="J626" s="100" t="s">
        <v>1843</v>
      </c>
      <c r="K626" s="100">
        <v>6</v>
      </c>
      <c r="L626" s="219">
        <v>45474</v>
      </c>
      <c r="M626" s="219">
        <v>45504</v>
      </c>
      <c r="N626" s="33" t="s">
        <v>124</v>
      </c>
      <c r="O626" s="48" t="s">
        <v>125</v>
      </c>
      <c r="P626" s="29" t="s">
        <v>396</v>
      </c>
      <c r="Q626" s="29" t="s">
        <v>411</v>
      </c>
      <c r="R626" s="29" t="s">
        <v>80</v>
      </c>
      <c r="S626" s="33">
        <v>6</v>
      </c>
      <c r="T626" s="29"/>
      <c r="U626" s="29"/>
      <c r="V626" s="29"/>
      <c r="W626" s="29"/>
      <c r="X626" s="29"/>
      <c r="Y626" s="29"/>
      <c r="Z626" s="33"/>
    </row>
    <row r="627" ht="24" spans="1:26">
      <c r="A627" s="33">
        <v>2288</v>
      </c>
      <c r="B627" s="33" t="s">
        <v>117</v>
      </c>
      <c r="C627" s="33" t="s">
        <v>118</v>
      </c>
      <c r="D627" s="33" t="s">
        <v>361</v>
      </c>
      <c r="E627" s="33" t="s">
        <v>146</v>
      </c>
      <c r="F627" s="33" t="s">
        <v>410</v>
      </c>
      <c r="G627" s="33" t="s">
        <v>1797</v>
      </c>
      <c r="H627" s="33" t="s">
        <v>1846</v>
      </c>
      <c r="I627" s="100" t="s">
        <v>1843</v>
      </c>
      <c r="J627" s="100" t="s">
        <v>1843</v>
      </c>
      <c r="K627" s="100">
        <v>6</v>
      </c>
      <c r="L627" s="219">
        <v>45505</v>
      </c>
      <c r="M627" s="219">
        <v>45535</v>
      </c>
      <c r="N627" s="33" t="s">
        <v>124</v>
      </c>
      <c r="O627" s="48" t="s">
        <v>125</v>
      </c>
      <c r="P627" s="29" t="s">
        <v>396</v>
      </c>
      <c r="Q627" s="29" t="s">
        <v>411</v>
      </c>
      <c r="R627" s="29" t="s">
        <v>80</v>
      </c>
      <c r="S627" s="33">
        <v>6</v>
      </c>
      <c r="T627" s="29"/>
      <c r="U627" s="29"/>
      <c r="V627" s="29"/>
      <c r="W627" s="29"/>
      <c r="X627" s="29"/>
      <c r="Y627" s="29"/>
      <c r="Z627" s="33"/>
    </row>
    <row r="628" ht="24" spans="1:26">
      <c r="A628" s="33">
        <v>2289</v>
      </c>
      <c r="B628" s="33" t="s">
        <v>117</v>
      </c>
      <c r="C628" s="33" t="s">
        <v>118</v>
      </c>
      <c r="D628" s="33" t="s">
        <v>361</v>
      </c>
      <c r="E628" s="33" t="s">
        <v>146</v>
      </c>
      <c r="F628" s="33" t="s">
        <v>410</v>
      </c>
      <c r="G628" s="33" t="s">
        <v>1797</v>
      </c>
      <c r="H628" s="33" t="s">
        <v>1846</v>
      </c>
      <c r="I628" s="100" t="s">
        <v>1843</v>
      </c>
      <c r="J628" s="100" t="s">
        <v>1843</v>
      </c>
      <c r="K628" s="100">
        <v>6</v>
      </c>
      <c r="L628" s="219">
        <v>45536</v>
      </c>
      <c r="M628" s="219">
        <v>45565</v>
      </c>
      <c r="N628" s="33" t="s">
        <v>124</v>
      </c>
      <c r="O628" s="48" t="s">
        <v>125</v>
      </c>
      <c r="P628" s="29" t="s">
        <v>396</v>
      </c>
      <c r="Q628" s="29" t="s">
        <v>411</v>
      </c>
      <c r="R628" s="29" t="s">
        <v>80</v>
      </c>
      <c r="S628" s="33">
        <v>6</v>
      </c>
      <c r="T628" s="29"/>
      <c r="U628" s="29"/>
      <c r="V628" s="29"/>
      <c r="W628" s="29"/>
      <c r="X628" s="29"/>
      <c r="Y628" s="29"/>
      <c r="Z628" s="33"/>
    </row>
    <row r="629" ht="24" spans="1:26">
      <c r="A629" s="33">
        <v>2290</v>
      </c>
      <c r="B629" s="33" t="s">
        <v>117</v>
      </c>
      <c r="C629" s="33" t="s">
        <v>118</v>
      </c>
      <c r="D629" s="33" t="s">
        <v>361</v>
      </c>
      <c r="E629" s="33" t="s">
        <v>146</v>
      </c>
      <c r="F629" s="33" t="s">
        <v>410</v>
      </c>
      <c r="G629" s="33" t="s">
        <v>1797</v>
      </c>
      <c r="H629" s="33" t="s">
        <v>1846</v>
      </c>
      <c r="I629" s="100" t="s">
        <v>1843</v>
      </c>
      <c r="J629" s="100" t="s">
        <v>1843</v>
      </c>
      <c r="K629" s="100">
        <v>6</v>
      </c>
      <c r="L629" s="219">
        <v>45566</v>
      </c>
      <c r="M629" s="219">
        <v>45596</v>
      </c>
      <c r="N629" s="33" t="s">
        <v>124</v>
      </c>
      <c r="O629" s="48" t="s">
        <v>125</v>
      </c>
      <c r="P629" s="29" t="s">
        <v>396</v>
      </c>
      <c r="Q629" s="29" t="s">
        <v>411</v>
      </c>
      <c r="R629" s="29" t="s">
        <v>80</v>
      </c>
      <c r="S629" s="33">
        <v>6</v>
      </c>
      <c r="T629" s="29"/>
      <c r="U629" s="29"/>
      <c r="V629" s="29"/>
      <c r="W629" s="29"/>
      <c r="X629" s="29"/>
      <c r="Y629" s="29"/>
      <c r="Z629" s="33"/>
    </row>
    <row r="630" ht="24" spans="1:26">
      <c r="A630" s="33">
        <v>2291</v>
      </c>
      <c r="B630" s="33" t="s">
        <v>117</v>
      </c>
      <c r="C630" s="33" t="s">
        <v>118</v>
      </c>
      <c r="D630" s="33" t="s">
        <v>361</v>
      </c>
      <c r="E630" s="33" t="s">
        <v>146</v>
      </c>
      <c r="F630" s="33" t="s">
        <v>410</v>
      </c>
      <c r="G630" s="33" t="s">
        <v>1797</v>
      </c>
      <c r="H630" s="33" t="s">
        <v>1846</v>
      </c>
      <c r="I630" s="100" t="s">
        <v>1843</v>
      </c>
      <c r="J630" s="100" t="s">
        <v>1843</v>
      </c>
      <c r="K630" s="100">
        <v>6</v>
      </c>
      <c r="L630" s="219">
        <v>45597</v>
      </c>
      <c r="M630" s="219">
        <v>45626</v>
      </c>
      <c r="N630" s="33" t="s">
        <v>124</v>
      </c>
      <c r="O630" s="48" t="s">
        <v>125</v>
      </c>
      <c r="P630" s="29" t="s">
        <v>396</v>
      </c>
      <c r="Q630" s="29" t="s">
        <v>411</v>
      </c>
      <c r="R630" s="29" t="s">
        <v>80</v>
      </c>
      <c r="S630" s="33">
        <v>6</v>
      </c>
      <c r="T630" s="29"/>
      <c r="U630" s="29"/>
      <c r="V630" s="29"/>
      <c r="W630" s="29"/>
      <c r="X630" s="29"/>
      <c r="Y630" s="29"/>
      <c r="Z630" s="33"/>
    </row>
    <row r="631" ht="24" spans="1:26">
      <c r="A631" s="33">
        <v>2292</v>
      </c>
      <c r="B631" s="33" t="s">
        <v>117</v>
      </c>
      <c r="C631" s="33" t="s">
        <v>118</v>
      </c>
      <c r="D631" s="33" t="s">
        <v>361</v>
      </c>
      <c r="E631" s="33" t="s">
        <v>146</v>
      </c>
      <c r="F631" s="33" t="s">
        <v>410</v>
      </c>
      <c r="G631" s="33" t="s">
        <v>1797</v>
      </c>
      <c r="H631" s="33" t="s">
        <v>1846</v>
      </c>
      <c r="I631" s="100" t="s">
        <v>1843</v>
      </c>
      <c r="J631" s="100" t="s">
        <v>1843</v>
      </c>
      <c r="K631" s="100">
        <v>6</v>
      </c>
      <c r="L631" s="219">
        <v>45627</v>
      </c>
      <c r="M631" s="219">
        <v>45657</v>
      </c>
      <c r="N631" s="33" t="s">
        <v>124</v>
      </c>
      <c r="O631" s="48" t="s">
        <v>125</v>
      </c>
      <c r="P631" s="29" t="s">
        <v>396</v>
      </c>
      <c r="Q631" s="29" t="s">
        <v>411</v>
      </c>
      <c r="R631" s="29" t="s">
        <v>80</v>
      </c>
      <c r="S631" s="33">
        <v>6</v>
      </c>
      <c r="T631" s="29"/>
      <c r="U631" s="29"/>
      <c r="V631" s="29"/>
      <c r="W631" s="29"/>
      <c r="X631" s="29"/>
      <c r="Y631" s="29"/>
      <c r="Z631" s="33"/>
    </row>
    <row r="632" ht="24" spans="1:26">
      <c r="A632" s="33">
        <v>2294</v>
      </c>
      <c r="B632" s="33" t="s">
        <v>117</v>
      </c>
      <c r="C632" s="33" t="s">
        <v>118</v>
      </c>
      <c r="D632" s="33" t="s">
        <v>361</v>
      </c>
      <c r="E632" s="33" t="s">
        <v>146</v>
      </c>
      <c r="F632" s="33" t="s">
        <v>416</v>
      </c>
      <c r="G632" s="33" t="s">
        <v>1797</v>
      </c>
      <c r="H632" s="33" t="s">
        <v>1846</v>
      </c>
      <c r="I632" s="100" t="s">
        <v>1843</v>
      </c>
      <c r="J632" s="100" t="s">
        <v>1843</v>
      </c>
      <c r="K632" s="100">
        <v>6</v>
      </c>
      <c r="L632" s="219">
        <v>45292</v>
      </c>
      <c r="M632" s="219">
        <v>45322</v>
      </c>
      <c r="N632" s="33" t="s">
        <v>124</v>
      </c>
      <c r="O632" s="48" t="s">
        <v>125</v>
      </c>
      <c r="P632" s="29" t="s">
        <v>396</v>
      </c>
      <c r="Q632" s="29" t="s">
        <v>411</v>
      </c>
      <c r="R632" s="29" t="s">
        <v>80</v>
      </c>
      <c r="S632" s="33">
        <v>6</v>
      </c>
      <c r="T632" s="29"/>
      <c r="U632" s="29"/>
      <c r="V632" s="29"/>
      <c r="W632" s="29"/>
      <c r="X632" s="29"/>
      <c r="Y632" s="29"/>
      <c r="Z632" s="33"/>
    </row>
    <row r="633" ht="24" spans="1:26">
      <c r="A633" s="33">
        <v>2295</v>
      </c>
      <c r="B633" s="33" t="s">
        <v>117</v>
      </c>
      <c r="C633" s="33" t="s">
        <v>118</v>
      </c>
      <c r="D633" s="33" t="s">
        <v>361</v>
      </c>
      <c r="E633" s="33" t="s">
        <v>146</v>
      </c>
      <c r="F633" s="33" t="s">
        <v>416</v>
      </c>
      <c r="G633" s="33" t="s">
        <v>1797</v>
      </c>
      <c r="H633" s="33" t="s">
        <v>1846</v>
      </c>
      <c r="I633" s="100" t="s">
        <v>1843</v>
      </c>
      <c r="J633" s="100" t="s">
        <v>1843</v>
      </c>
      <c r="K633" s="100">
        <v>6</v>
      </c>
      <c r="L633" s="219">
        <v>45323</v>
      </c>
      <c r="M633" s="219">
        <v>45351</v>
      </c>
      <c r="N633" s="33" t="s">
        <v>124</v>
      </c>
      <c r="O633" s="48" t="s">
        <v>125</v>
      </c>
      <c r="P633" s="29" t="s">
        <v>396</v>
      </c>
      <c r="Q633" s="29" t="s">
        <v>411</v>
      </c>
      <c r="R633" s="29" t="s">
        <v>80</v>
      </c>
      <c r="S633" s="33">
        <v>6</v>
      </c>
      <c r="T633" s="29"/>
      <c r="U633" s="29"/>
      <c r="V633" s="29"/>
      <c r="W633" s="29"/>
      <c r="X633" s="29"/>
      <c r="Y633" s="29"/>
      <c r="Z633" s="33"/>
    </row>
    <row r="634" ht="24" spans="1:28">
      <c r="A634" s="33">
        <v>2296</v>
      </c>
      <c r="B634" s="33" t="s">
        <v>117</v>
      </c>
      <c r="C634" s="33" t="s">
        <v>118</v>
      </c>
      <c r="D634" s="33" t="s">
        <v>361</v>
      </c>
      <c r="E634" s="33" t="s">
        <v>146</v>
      </c>
      <c r="F634" s="33" t="s">
        <v>416</v>
      </c>
      <c r="G634" s="33" t="s">
        <v>1797</v>
      </c>
      <c r="H634" s="33" t="s">
        <v>1846</v>
      </c>
      <c r="I634" s="100" t="s">
        <v>1843</v>
      </c>
      <c r="J634" s="100" t="s">
        <v>1843</v>
      </c>
      <c r="K634" s="100">
        <v>6</v>
      </c>
      <c r="L634" s="219">
        <v>45352</v>
      </c>
      <c r="M634" s="219">
        <v>45382</v>
      </c>
      <c r="N634" s="33" t="s">
        <v>124</v>
      </c>
      <c r="O634" s="48" t="s">
        <v>125</v>
      </c>
      <c r="P634" s="29" t="s">
        <v>396</v>
      </c>
      <c r="Q634" s="29" t="s">
        <v>411</v>
      </c>
      <c r="R634" s="29" t="s">
        <v>80</v>
      </c>
      <c r="S634" s="33">
        <v>6</v>
      </c>
      <c r="T634" s="34"/>
      <c r="U634" s="34"/>
      <c r="V634" s="35"/>
      <c r="W634" s="35"/>
      <c r="X634" s="40"/>
      <c r="Y634" s="40"/>
      <c r="Z634" s="38"/>
      <c r="AA634" s="34"/>
      <c r="AB634" s="34"/>
    </row>
    <row r="635" ht="24" spans="1:26">
      <c r="A635" s="33">
        <v>2297</v>
      </c>
      <c r="B635" s="33" t="s">
        <v>117</v>
      </c>
      <c r="C635" s="33" t="s">
        <v>118</v>
      </c>
      <c r="D635" s="33" t="s">
        <v>361</v>
      </c>
      <c r="E635" s="33" t="s">
        <v>146</v>
      </c>
      <c r="F635" s="33" t="s">
        <v>416</v>
      </c>
      <c r="G635" s="33" t="s">
        <v>1797</v>
      </c>
      <c r="H635" s="33" t="s">
        <v>1846</v>
      </c>
      <c r="I635" s="100" t="s">
        <v>1843</v>
      </c>
      <c r="J635" s="100" t="s">
        <v>1843</v>
      </c>
      <c r="K635" s="100">
        <v>6</v>
      </c>
      <c r="L635" s="219">
        <v>45383</v>
      </c>
      <c r="M635" s="219">
        <v>45412</v>
      </c>
      <c r="N635" s="33" t="s">
        <v>124</v>
      </c>
      <c r="O635" s="48" t="s">
        <v>125</v>
      </c>
      <c r="P635" s="29" t="s">
        <v>396</v>
      </c>
      <c r="Q635" s="29" t="s">
        <v>411</v>
      </c>
      <c r="R635" s="29" t="s">
        <v>80</v>
      </c>
      <c r="S635" s="33">
        <v>6</v>
      </c>
      <c r="T635" s="29"/>
      <c r="U635" s="29"/>
      <c r="V635" s="29"/>
      <c r="W635" s="29"/>
      <c r="X635" s="29"/>
      <c r="Y635" s="29"/>
      <c r="Z635" s="33"/>
    </row>
    <row r="636" ht="24" spans="1:26">
      <c r="A636" s="33">
        <v>2298</v>
      </c>
      <c r="B636" s="33" t="s">
        <v>117</v>
      </c>
      <c r="C636" s="33" t="s">
        <v>118</v>
      </c>
      <c r="D636" s="33" t="s">
        <v>361</v>
      </c>
      <c r="E636" s="33" t="s">
        <v>146</v>
      </c>
      <c r="F636" s="33" t="s">
        <v>416</v>
      </c>
      <c r="G636" s="33" t="s">
        <v>1797</v>
      </c>
      <c r="H636" s="33" t="s">
        <v>1846</v>
      </c>
      <c r="I636" s="100" t="s">
        <v>1843</v>
      </c>
      <c r="J636" s="100" t="s">
        <v>1843</v>
      </c>
      <c r="K636" s="100">
        <v>6</v>
      </c>
      <c r="L636" s="219">
        <v>45413</v>
      </c>
      <c r="M636" s="219">
        <v>45443</v>
      </c>
      <c r="N636" s="33" t="s">
        <v>124</v>
      </c>
      <c r="O636" s="48" t="s">
        <v>125</v>
      </c>
      <c r="P636" s="29" t="s">
        <v>396</v>
      </c>
      <c r="Q636" s="29" t="s">
        <v>411</v>
      </c>
      <c r="R636" s="29" t="s">
        <v>80</v>
      </c>
      <c r="S636" s="33">
        <v>6</v>
      </c>
      <c r="T636" s="29"/>
      <c r="U636" s="29"/>
      <c r="V636" s="29"/>
      <c r="W636" s="29"/>
      <c r="X636" s="29"/>
      <c r="Y636" s="29"/>
      <c r="Z636" s="33"/>
    </row>
    <row r="637" ht="24" spans="1:26">
      <c r="A637" s="33">
        <v>2299</v>
      </c>
      <c r="B637" s="33" t="s">
        <v>117</v>
      </c>
      <c r="C637" s="33" t="s">
        <v>118</v>
      </c>
      <c r="D637" s="33" t="s">
        <v>361</v>
      </c>
      <c r="E637" s="33" t="s">
        <v>146</v>
      </c>
      <c r="F637" s="33" t="s">
        <v>416</v>
      </c>
      <c r="G637" s="33" t="s">
        <v>1797</v>
      </c>
      <c r="H637" s="33" t="s">
        <v>1846</v>
      </c>
      <c r="I637" s="100" t="s">
        <v>1843</v>
      </c>
      <c r="J637" s="100" t="s">
        <v>1843</v>
      </c>
      <c r="K637" s="100">
        <v>6</v>
      </c>
      <c r="L637" s="219">
        <v>45444</v>
      </c>
      <c r="M637" s="219">
        <v>45473</v>
      </c>
      <c r="N637" s="33" t="s">
        <v>124</v>
      </c>
      <c r="O637" s="48" t="s">
        <v>125</v>
      </c>
      <c r="P637" s="29" t="s">
        <v>396</v>
      </c>
      <c r="Q637" s="29" t="s">
        <v>411</v>
      </c>
      <c r="R637" s="29" t="s">
        <v>80</v>
      </c>
      <c r="S637" s="33">
        <v>6</v>
      </c>
      <c r="T637" s="29"/>
      <c r="U637" s="29"/>
      <c r="V637" s="29"/>
      <c r="W637" s="29"/>
      <c r="X637" s="29"/>
      <c r="Y637" s="29"/>
      <c r="Z637" s="33"/>
    </row>
    <row r="638" ht="24" spans="1:26">
      <c r="A638" s="33">
        <v>2300</v>
      </c>
      <c r="B638" s="33" t="s">
        <v>117</v>
      </c>
      <c r="C638" s="33" t="s">
        <v>118</v>
      </c>
      <c r="D638" s="33" t="s">
        <v>361</v>
      </c>
      <c r="E638" s="33" t="s">
        <v>146</v>
      </c>
      <c r="F638" s="33" t="s">
        <v>416</v>
      </c>
      <c r="G638" s="33" t="s">
        <v>1797</v>
      </c>
      <c r="H638" s="33" t="s">
        <v>1846</v>
      </c>
      <c r="I638" s="100" t="s">
        <v>1843</v>
      </c>
      <c r="J638" s="100" t="s">
        <v>1843</v>
      </c>
      <c r="K638" s="100">
        <v>6</v>
      </c>
      <c r="L638" s="219">
        <v>45474</v>
      </c>
      <c r="M638" s="219">
        <v>45504</v>
      </c>
      <c r="N638" s="33" t="s">
        <v>124</v>
      </c>
      <c r="O638" s="48" t="s">
        <v>125</v>
      </c>
      <c r="P638" s="29" t="s">
        <v>396</v>
      </c>
      <c r="Q638" s="29" t="s">
        <v>411</v>
      </c>
      <c r="R638" s="29" t="s">
        <v>80</v>
      </c>
      <c r="S638" s="33">
        <v>6</v>
      </c>
      <c r="T638" s="29"/>
      <c r="U638" s="29"/>
      <c r="V638" s="29"/>
      <c r="W638" s="29"/>
      <c r="X638" s="29"/>
      <c r="Y638" s="29"/>
      <c r="Z638" s="33"/>
    </row>
    <row r="639" ht="24" spans="1:26">
      <c r="A639" s="33">
        <v>2301</v>
      </c>
      <c r="B639" s="33" t="s">
        <v>117</v>
      </c>
      <c r="C639" s="33" t="s">
        <v>118</v>
      </c>
      <c r="D639" s="33" t="s">
        <v>361</v>
      </c>
      <c r="E639" s="33" t="s">
        <v>146</v>
      </c>
      <c r="F639" s="33" t="s">
        <v>416</v>
      </c>
      <c r="G639" s="33" t="s">
        <v>1797</v>
      </c>
      <c r="H639" s="33" t="s">
        <v>1846</v>
      </c>
      <c r="I639" s="100" t="s">
        <v>1843</v>
      </c>
      <c r="J639" s="100" t="s">
        <v>1843</v>
      </c>
      <c r="K639" s="100">
        <v>6</v>
      </c>
      <c r="L639" s="219">
        <v>45505</v>
      </c>
      <c r="M639" s="219">
        <v>45535</v>
      </c>
      <c r="N639" s="33" t="s">
        <v>124</v>
      </c>
      <c r="O639" s="48" t="s">
        <v>125</v>
      </c>
      <c r="P639" s="29" t="s">
        <v>396</v>
      </c>
      <c r="Q639" s="29" t="s">
        <v>411</v>
      </c>
      <c r="R639" s="29" t="s">
        <v>80</v>
      </c>
      <c r="S639" s="33">
        <v>6</v>
      </c>
      <c r="T639" s="29"/>
      <c r="U639" s="29"/>
      <c r="V639" s="29"/>
      <c r="W639" s="29"/>
      <c r="X639" s="29"/>
      <c r="Y639" s="29"/>
      <c r="Z639" s="33"/>
    </row>
    <row r="640" ht="24" spans="1:26">
      <c r="A640" s="33">
        <v>2302</v>
      </c>
      <c r="B640" s="33" t="s">
        <v>117</v>
      </c>
      <c r="C640" s="33" t="s">
        <v>118</v>
      </c>
      <c r="D640" s="33" t="s">
        <v>361</v>
      </c>
      <c r="E640" s="33" t="s">
        <v>146</v>
      </c>
      <c r="F640" s="33" t="s">
        <v>416</v>
      </c>
      <c r="G640" s="33" t="s">
        <v>1797</v>
      </c>
      <c r="H640" s="33" t="s">
        <v>1846</v>
      </c>
      <c r="I640" s="100" t="s">
        <v>1843</v>
      </c>
      <c r="J640" s="100" t="s">
        <v>1843</v>
      </c>
      <c r="K640" s="100">
        <v>6</v>
      </c>
      <c r="L640" s="219">
        <v>45536</v>
      </c>
      <c r="M640" s="219">
        <v>45565</v>
      </c>
      <c r="N640" s="33" t="s">
        <v>124</v>
      </c>
      <c r="O640" s="48" t="s">
        <v>125</v>
      </c>
      <c r="P640" s="29" t="s">
        <v>396</v>
      </c>
      <c r="Q640" s="29" t="s">
        <v>411</v>
      </c>
      <c r="R640" s="29" t="s">
        <v>80</v>
      </c>
      <c r="S640" s="33">
        <v>6</v>
      </c>
      <c r="T640" s="29"/>
      <c r="U640" s="29"/>
      <c r="V640" s="29"/>
      <c r="W640" s="29"/>
      <c r="X640" s="29"/>
      <c r="Y640" s="29"/>
      <c r="Z640" s="33"/>
    </row>
    <row r="641" ht="24" spans="1:26">
      <c r="A641" s="33">
        <v>2303</v>
      </c>
      <c r="B641" s="33" t="s">
        <v>117</v>
      </c>
      <c r="C641" s="33" t="s">
        <v>118</v>
      </c>
      <c r="D641" s="33" t="s">
        <v>361</v>
      </c>
      <c r="E641" s="33" t="s">
        <v>146</v>
      </c>
      <c r="F641" s="33" t="s">
        <v>416</v>
      </c>
      <c r="G641" s="33" t="s">
        <v>1797</v>
      </c>
      <c r="H641" s="33" t="s">
        <v>1846</v>
      </c>
      <c r="I641" s="100" t="s">
        <v>1843</v>
      </c>
      <c r="J641" s="100" t="s">
        <v>1843</v>
      </c>
      <c r="K641" s="100">
        <v>6</v>
      </c>
      <c r="L641" s="219">
        <v>45566</v>
      </c>
      <c r="M641" s="219">
        <v>45596</v>
      </c>
      <c r="N641" s="33" t="s">
        <v>124</v>
      </c>
      <c r="O641" s="48" t="s">
        <v>125</v>
      </c>
      <c r="P641" s="29" t="s">
        <v>396</v>
      </c>
      <c r="Q641" s="29" t="s">
        <v>411</v>
      </c>
      <c r="R641" s="29" t="s">
        <v>80</v>
      </c>
      <c r="S641" s="33">
        <v>6</v>
      </c>
      <c r="T641" s="29"/>
      <c r="U641" s="29"/>
      <c r="V641" s="29"/>
      <c r="W641" s="29"/>
      <c r="X641" s="29"/>
      <c r="Y641" s="29"/>
      <c r="Z641" s="33"/>
    </row>
    <row r="642" ht="24" spans="1:26">
      <c r="A642" s="33">
        <v>2304</v>
      </c>
      <c r="B642" s="33" t="s">
        <v>117</v>
      </c>
      <c r="C642" s="33" t="s">
        <v>118</v>
      </c>
      <c r="D642" s="33" t="s">
        <v>361</v>
      </c>
      <c r="E642" s="33" t="s">
        <v>146</v>
      </c>
      <c r="F642" s="33" t="s">
        <v>416</v>
      </c>
      <c r="G642" s="33" t="s">
        <v>1797</v>
      </c>
      <c r="H642" s="33" t="s">
        <v>1846</v>
      </c>
      <c r="I642" s="100" t="s">
        <v>1843</v>
      </c>
      <c r="J642" s="100" t="s">
        <v>1843</v>
      </c>
      <c r="K642" s="100">
        <v>6</v>
      </c>
      <c r="L642" s="219">
        <v>45597</v>
      </c>
      <c r="M642" s="219">
        <v>45626</v>
      </c>
      <c r="N642" s="33" t="s">
        <v>124</v>
      </c>
      <c r="O642" s="48" t="s">
        <v>125</v>
      </c>
      <c r="P642" s="29" t="s">
        <v>396</v>
      </c>
      <c r="Q642" s="29" t="s">
        <v>411</v>
      </c>
      <c r="R642" s="29" t="s">
        <v>80</v>
      </c>
      <c r="S642" s="33">
        <v>6</v>
      </c>
      <c r="T642" s="29"/>
      <c r="U642" s="29"/>
      <c r="V642" s="29"/>
      <c r="W642" s="29"/>
      <c r="X642" s="29"/>
      <c r="Y642" s="29"/>
      <c r="Z642" s="33"/>
    </row>
    <row r="643" ht="24" spans="1:26">
      <c r="A643" s="33">
        <v>2305</v>
      </c>
      <c r="B643" s="33" t="s">
        <v>117</v>
      </c>
      <c r="C643" s="33" t="s">
        <v>118</v>
      </c>
      <c r="D643" s="33" t="s">
        <v>361</v>
      </c>
      <c r="E643" s="33" t="s">
        <v>146</v>
      </c>
      <c r="F643" s="33" t="s">
        <v>416</v>
      </c>
      <c r="G643" s="33" t="s">
        <v>1797</v>
      </c>
      <c r="H643" s="33" t="s">
        <v>1846</v>
      </c>
      <c r="I643" s="100" t="s">
        <v>1843</v>
      </c>
      <c r="J643" s="100" t="s">
        <v>1843</v>
      </c>
      <c r="K643" s="100">
        <v>6</v>
      </c>
      <c r="L643" s="219">
        <v>45627</v>
      </c>
      <c r="M643" s="219">
        <v>45657</v>
      </c>
      <c r="N643" s="33" t="s">
        <v>124</v>
      </c>
      <c r="O643" s="48" t="s">
        <v>125</v>
      </c>
      <c r="P643" s="29" t="s">
        <v>396</v>
      </c>
      <c r="Q643" s="29" t="s">
        <v>411</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424</v>
      </c>
      <c r="G644" s="33" t="s">
        <v>1797</v>
      </c>
      <c r="H644" s="33" t="s">
        <v>1847</v>
      </c>
      <c r="I644" s="100" t="s">
        <v>1843</v>
      </c>
      <c r="J644" s="100" t="s">
        <v>1843</v>
      </c>
      <c r="K644" s="100">
        <v>3</v>
      </c>
      <c r="L644" s="219">
        <v>45292</v>
      </c>
      <c r="M644" s="219">
        <v>45322</v>
      </c>
      <c r="N644" s="33" t="s">
        <v>124</v>
      </c>
      <c r="O644" s="48" t="s">
        <v>125</v>
      </c>
      <c r="P644" s="29" t="s">
        <v>396</v>
      </c>
      <c r="Q644" s="29" t="s">
        <v>425</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424</v>
      </c>
      <c r="G645" s="33" t="s">
        <v>1797</v>
      </c>
      <c r="H645" s="33" t="s">
        <v>1847</v>
      </c>
      <c r="I645" s="100" t="s">
        <v>1843</v>
      </c>
      <c r="J645" s="100" t="s">
        <v>1843</v>
      </c>
      <c r="K645" s="100">
        <v>3</v>
      </c>
      <c r="L645" s="219">
        <v>45323</v>
      </c>
      <c r="M645" s="219">
        <v>45351</v>
      </c>
      <c r="N645" s="33" t="s">
        <v>124</v>
      </c>
      <c r="O645" s="48" t="s">
        <v>125</v>
      </c>
      <c r="P645" s="29" t="s">
        <v>396</v>
      </c>
      <c r="Q645" s="29" t="s">
        <v>425</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424</v>
      </c>
      <c r="G646" s="33" t="s">
        <v>1797</v>
      </c>
      <c r="H646" s="33" t="s">
        <v>1847</v>
      </c>
      <c r="I646" s="100" t="s">
        <v>1843</v>
      </c>
      <c r="J646" s="100" t="s">
        <v>1843</v>
      </c>
      <c r="K646" s="100">
        <v>3</v>
      </c>
      <c r="L646" s="219">
        <v>45352</v>
      </c>
      <c r="M646" s="219">
        <v>45382</v>
      </c>
      <c r="N646" s="33" t="s">
        <v>124</v>
      </c>
      <c r="O646" s="48" t="s">
        <v>125</v>
      </c>
      <c r="P646" s="29" t="s">
        <v>396</v>
      </c>
      <c r="Q646" s="29" t="s">
        <v>425</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424</v>
      </c>
      <c r="G647" s="33" t="s">
        <v>1797</v>
      </c>
      <c r="H647" s="33" t="s">
        <v>1847</v>
      </c>
      <c r="I647" s="100" t="s">
        <v>1843</v>
      </c>
      <c r="J647" s="100" t="s">
        <v>1843</v>
      </c>
      <c r="K647" s="100">
        <v>3</v>
      </c>
      <c r="L647" s="219">
        <v>45383</v>
      </c>
      <c r="M647" s="219">
        <v>45412</v>
      </c>
      <c r="N647" s="33" t="s">
        <v>124</v>
      </c>
      <c r="O647" s="48" t="s">
        <v>125</v>
      </c>
      <c r="P647" s="29" t="s">
        <v>396</v>
      </c>
      <c r="Q647" s="29" t="s">
        <v>425</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424</v>
      </c>
      <c r="G648" s="33" t="s">
        <v>1797</v>
      </c>
      <c r="H648" s="33" t="s">
        <v>1847</v>
      </c>
      <c r="I648" s="100" t="s">
        <v>1843</v>
      </c>
      <c r="J648" s="100" t="s">
        <v>1843</v>
      </c>
      <c r="K648" s="100">
        <v>3</v>
      </c>
      <c r="L648" s="219">
        <v>45413</v>
      </c>
      <c r="M648" s="219">
        <v>45443</v>
      </c>
      <c r="N648" s="33" t="s">
        <v>124</v>
      </c>
      <c r="O648" s="48" t="s">
        <v>125</v>
      </c>
      <c r="P648" s="29" t="s">
        <v>396</v>
      </c>
      <c r="Q648" s="29" t="s">
        <v>425</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424</v>
      </c>
      <c r="G649" s="33" t="s">
        <v>1797</v>
      </c>
      <c r="H649" s="33" t="s">
        <v>1847</v>
      </c>
      <c r="I649" s="100" t="s">
        <v>1843</v>
      </c>
      <c r="J649" s="100" t="s">
        <v>1843</v>
      </c>
      <c r="K649" s="100">
        <v>3</v>
      </c>
      <c r="L649" s="219">
        <v>45444</v>
      </c>
      <c r="M649" s="219">
        <v>45473</v>
      </c>
      <c r="N649" s="33" t="s">
        <v>124</v>
      </c>
      <c r="O649" s="48" t="s">
        <v>125</v>
      </c>
      <c r="P649" s="29" t="s">
        <v>396</v>
      </c>
      <c r="Q649" s="29" t="s">
        <v>425</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424</v>
      </c>
      <c r="G650" s="33" t="s">
        <v>1797</v>
      </c>
      <c r="H650" s="33" t="s">
        <v>1847</v>
      </c>
      <c r="I650" s="100" t="s">
        <v>1843</v>
      </c>
      <c r="J650" s="100" t="s">
        <v>1843</v>
      </c>
      <c r="K650" s="100">
        <v>3</v>
      </c>
      <c r="L650" s="219">
        <v>45474</v>
      </c>
      <c r="M650" s="219">
        <v>45504</v>
      </c>
      <c r="N650" s="33" t="s">
        <v>124</v>
      </c>
      <c r="O650" s="48" t="s">
        <v>125</v>
      </c>
      <c r="P650" s="29" t="s">
        <v>396</v>
      </c>
      <c r="Q650" s="29" t="s">
        <v>425</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424</v>
      </c>
      <c r="G651" s="33" t="s">
        <v>1797</v>
      </c>
      <c r="H651" s="33" t="s">
        <v>1847</v>
      </c>
      <c r="I651" s="100" t="s">
        <v>1843</v>
      </c>
      <c r="J651" s="100" t="s">
        <v>1843</v>
      </c>
      <c r="K651" s="100">
        <v>3</v>
      </c>
      <c r="L651" s="219">
        <v>45505</v>
      </c>
      <c r="M651" s="219">
        <v>45535</v>
      </c>
      <c r="N651" s="33" t="s">
        <v>124</v>
      </c>
      <c r="O651" s="48" t="s">
        <v>125</v>
      </c>
      <c r="P651" s="29" t="s">
        <v>396</v>
      </c>
      <c r="Q651" s="29" t="s">
        <v>425</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424</v>
      </c>
      <c r="G652" s="33" t="s">
        <v>1797</v>
      </c>
      <c r="H652" s="33" t="s">
        <v>1847</v>
      </c>
      <c r="I652" s="100" t="s">
        <v>1843</v>
      </c>
      <c r="J652" s="100" t="s">
        <v>1843</v>
      </c>
      <c r="K652" s="100">
        <v>3</v>
      </c>
      <c r="L652" s="219">
        <v>45536</v>
      </c>
      <c r="M652" s="219">
        <v>45565</v>
      </c>
      <c r="N652" s="33" t="s">
        <v>124</v>
      </c>
      <c r="O652" s="48" t="s">
        <v>125</v>
      </c>
      <c r="P652" s="29" t="s">
        <v>396</v>
      </c>
      <c r="Q652" s="29" t="s">
        <v>425</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424</v>
      </c>
      <c r="G653" s="33" t="s">
        <v>1797</v>
      </c>
      <c r="H653" s="33" t="s">
        <v>1847</v>
      </c>
      <c r="I653" s="100" t="s">
        <v>1843</v>
      </c>
      <c r="J653" s="100" t="s">
        <v>1843</v>
      </c>
      <c r="K653" s="100">
        <v>3</v>
      </c>
      <c r="L653" s="219">
        <v>45566</v>
      </c>
      <c r="M653" s="219">
        <v>45596</v>
      </c>
      <c r="N653" s="33" t="s">
        <v>124</v>
      </c>
      <c r="O653" s="48" t="s">
        <v>125</v>
      </c>
      <c r="P653" s="29" t="s">
        <v>396</v>
      </c>
      <c r="Q653" s="29" t="s">
        <v>425</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424</v>
      </c>
      <c r="G654" s="33" t="s">
        <v>1797</v>
      </c>
      <c r="H654" s="33" t="s">
        <v>1847</v>
      </c>
      <c r="I654" s="100" t="s">
        <v>1843</v>
      </c>
      <c r="J654" s="100" t="s">
        <v>1843</v>
      </c>
      <c r="K654" s="100">
        <v>3</v>
      </c>
      <c r="L654" s="219">
        <v>45597</v>
      </c>
      <c r="M654" s="219">
        <v>45626</v>
      </c>
      <c r="N654" s="33" t="s">
        <v>124</v>
      </c>
      <c r="O654" s="48" t="s">
        <v>125</v>
      </c>
      <c r="P654" s="29" t="s">
        <v>396</v>
      </c>
      <c r="Q654" s="29" t="s">
        <v>425</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424</v>
      </c>
      <c r="G655" s="33" t="s">
        <v>1797</v>
      </c>
      <c r="H655" s="33" t="s">
        <v>1847</v>
      </c>
      <c r="I655" s="100" t="s">
        <v>1843</v>
      </c>
      <c r="J655" s="100" t="s">
        <v>1843</v>
      </c>
      <c r="K655" s="100">
        <v>3</v>
      </c>
      <c r="L655" s="219">
        <v>45627</v>
      </c>
      <c r="M655" s="219">
        <v>45657</v>
      </c>
      <c r="N655" s="33" t="s">
        <v>124</v>
      </c>
      <c r="O655" s="48" t="s">
        <v>125</v>
      </c>
      <c r="P655" s="29" t="s">
        <v>396</v>
      </c>
      <c r="Q655" s="29" t="s">
        <v>425</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436</v>
      </c>
      <c r="G656" s="33" t="s">
        <v>1797</v>
      </c>
      <c r="H656" s="33" t="s">
        <v>1848</v>
      </c>
      <c r="I656" s="100" t="s">
        <v>1843</v>
      </c>
      <c r="J656" s="100" t="s">
        <v>1843</v>
      </c>
      <c r="K656" s="100">
        <v>2</v>
      </c>
      <c r="L656" s="219">
        <v>45292</v>
      </c>
      <c r="M656" s="219">
        <v>45322</v>
      </c>
      <c r="N656" s="33" t="s">
        <v>124</v>
      </c>
      <c r="O656" s="48" t="s">
        <v>125</v>
      </c>
      <c r="P656" s="29" t="s">
        <v>396</v>
      </c>
      <c r="Q656" s="29" t="s">
        <v>425</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436</v>
      </c>
      <c r="G657" s="33" t="s">
        <v>1797</v>
      </c>
      <c r="H657" s="33" t="s">
        <v>1848</v>
      </c>
      <c r="I657" s="100" t="s">
        <v>1843</v>
      </c>
      <c r="J657" s="100" t="s">
        <v>1843</v>
      </c>
      <c r="K657" s="100">
        <v>2</v>
      </c>
      <c r="L657" s="219">
        <v>45323</v>
      </c>
      <c r="M657" s="219">
        <v>45351</v>
      </c>
      <c r="N657" s="33" t="s">
        <v>124</v>
      </c>
      <c r="O657" s="48" t="s">
        <v>125</v>
      </c>
      <c r="P657" s="29" t="s">
        <v>396</v>
      </c>
      <c r="Q657" s="29" t="s">
        <v>425</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436</v>
      </c>
      <c r="G658" s="33" t="s">
        <v>1797</v>
      </c>
      <c r="H658" s="33" t="s">
        <v>1848</v>
      </c>
      <c r="I658" s="100" t="s">
        <v>1843</v>
      </c>
      <c r="J658" s="100" t="s">
        <v>1843</v>
      </c>
      <c r="K658" s="100">
        <v>2</v>
      </c>
      <c r="L658" s="219">
        <v>45352</v>
      </c>
      <c r="M658" s="219">
        <v>45382</v>
      </c>
      <c r="N658" s="33" t="s">
        <v>124</v>
      </c>
      <c r="O658" s="48" t="s">
        <v>125</v>
      </c>
      <c r="P658" s="29" t="s">
        <v>396</v>
      </c>
      <c r="Q658" s="29" t="s">
        <v>425</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436</v>
      </c>
      <c r="G659" s="33" t="s">
        <v>1797</v>
      </c>
      <c r="H659" s="33" t="s">
        <v>1848</v>
      </c>
      <c r="I659" s="100" t="s">
        <v>1843</v>
      </c>
      <c r="J659" s="100" t="s">
        <v>1843</v>
      </c>
      <c r="K659" s="100">
        <v>2</v>
      </c>
      <c r="L659" s="219">
        <v>45383</v>
      </c>
      <c r="M659" s="219">
        <v>45412</v>
      </c>
      <c r="N659" s="33" t="s">
        <v>124</v>
      </c>
      <c r="O659" s="48" t="s">
        <v>125</v>
      </c>
      <c r="P659" s="29" t="s">
        <v>396</v>
      </c>
      <c r="Q659" s="29" t="s">
        <v>425</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436</v>
      </c>
      <c r="G660" s="33" t="s">
        <v>1797</v>
      </c>
      <c r="H660" s="33" t="s">
        <v>1848</v>
      </c>
      <c r="I660" s="100" t="s">
        <v>1843</v>
      </c>
      <c r="J660" s="100" t="s">
        <v>1843</v>
      </c>
      <c r="K660" s="100">
        <v>2</v>
      </c>
      <c r="L660" s="219">
        <v>45413</v>
      </c>
      <c r="M660" s="219">
        <v>45443</v>
      </c>
      <c r="N660" s="33" t="s">
        <v>124</v>
      </c>
      <c r="O660" s="48" t="s">
        <v>125</v>
      </c>
      <c r="P660" s="29" t="s">
        <v>396</v>
      </c>
      <c r="Q660" s="29" t="s">
        <v>425</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436</v>
      </c>
      <c r="G661" s="33" t="s">
        <v>1797</v>
      </c>
      <c r="H661" s="33" t="s">
        <v>1848</v>
      </c>
      <c r="I661" s="100" t="s">
        <v>1843</v>
      </c>
      <c r="J661" s="100" t="s">
        <v>1843</v>
      </c>
      <c r="K661" s="100">
        <v>2</v>
      </c>
      <c r="L661" s="219">
        <v>45444</v>
      </c>
      <c r="M661" s="219">
        <v>45473</v>
      </c>
      <c r="N661" s="33" t="s">
        <v>124</v>
      </c>
      <c r="O661" s="48" t="s">
        <v>125</v>
      </c>
      <c r="P661" s="29" t="s">
        <v>396</v>
      </c>
      <c r="Q661" s="29" t="s">
        <v>425</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436</v>
      </c>
      <c r="G662" s="33" t="s">
        <v>1797</v>
      </c>
      <c r="H662" s="33" t="s">
        <v>1848</v>
      </c>
      <c r="I662" s="100" t="s">
        <v>1843</v>
      </c>
      <c r="J662" s="100" t="s">
        <v>1843</v>
      </c>
      <c r="K662" s="100">
        <v>2</v>
      </c>
      <c r="L662" s="219">
        <v>45474</v>
      </c>
      <c r="M662" s="219">
        <v>45504</v>
      </c>
      <c r="N662" s="33" t="s">
        <v>124</v>
      </c>
      <c r="O662" s="48" t="s">
        <v>125</v>
      </c>
      <c r="P662" s="29" t="s">
        <v>396</v>
      </c>
      <c r="Q662" s="29" t="s">
        <v>425</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436</v>
      </c>
      <c r="G663" s="33" t="s">
        <v>1797</v>
      </c>
      <c r="H663" s="33" t="s">
        <v>1848</v>
      </c>
      <c r="I663" s="100" t="s">
        <v>1843</v>
      </c>
      <c r="J663" s="100" t="s">
        <v>1843</v>
      </c>
      <c r="K663" s="100">
        <v>2</v>
      </c>
      <c r="L663" s="219">
        <v>45505</v>
      </c>
      <c r="M663" s="219">
        <v>45535</v>
      </c>
      <c r="N663" s="33" t="s">
        <v>124</v>
      </c>
      <c r="O663" s="48" t="s">
        <v>125</v>
      </c>
      <c r="P663" s="29" t="s">
        <v>396</v>
      </c>
      <c r="Q663" s="29" t="s">
        <v>425</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436</v>
      </c>
      <c r="G664" s="33" t="s">
        <v>1797</v>
      </c>
      <c r="H664" s="33" t="s">
        <v>1848</v>
      </c>
      <c r="I664" s="100" t="s">
        <v>1843</v>
      </c>
      <c r="J664" s="100" t="s">
        <v>1843</v>
      </c>
      <c r="K664" s="100">
        <v>2</v>
      </c>
      <c r="L664" s="219">
        <v>45536</v>
      </c>
      <c r="M664" s="219">
        <v>45565</v>
      </c>
      <c r="N664" s="33" t="s">
        <v>124</v>
      </c>
      <c r="O664" s="48" t="s">
        <v>125</v>
      </c>
      <c r="P664" s="29" t="s">
        <v>396</v>
      </c>
      <c r="Q664" s="29" t="s">
        <v>425</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436</v>
      </c>
      <c r="G665" s="33" t="s">
        <v>1797</v>
      </c>
      <c r="H665" s="33" t="s">
        <v>1848</v>
      </c>
      <c r="I665" s="100" t="s">
        <v>1843</v>
      </c>
      <c r="J665" s="100" t="s">
        <v>1843</v>
      </c>
      <c r="K665" s="100">
        <v>2</v>
      </c>
      <c r="L665" s="219">
        <v>45566</v>
      </c>
      <c r="M665" s="219">
        <v>45596</v>
      </c>
      <c r="N665" s="33" t="s">
        <v>124</v>
      </c>
      <c r="O665" s="48" t="s">
        <v>125</v>
      </c>
      <c r="P665" s="29" t="s">
        <v>396</v>
      </c>
      <c r="Q665" s="29" t="s">
        <v>425</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436</v>
      </c>
      <c r="G666" s="33" t="s">
        <v>1797</v>
      </c>
      <c r="H666" s="33" t="s">
        <v>1848</v>
      </c>
      <c r="I666" s="100" t="s">
        <v>1843</v>
      </c>
      <c r="J666" s="100" t="s">
        <v>1843</v>
      </c>
      <c r="K666" s="100">
        <v>2</v>
      </c>
      <c r="L666" s="219">
        <v>45597</v>
      </c>
      <c r="M666" s="219">
        <v>45626</v>
      </c>
      <c r="N666" s="33" t="s">
        <v>124</v>
      </c>
      <c r="O666" s="48" t="s">
        <v>125</v>
      </c>
      <c r="P666" s="29" t="s">
        <v>396</v>
      </c>
      <c r="Q666" s="29" t="s">
        <v>425</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436</v>
      </c>
      <c r="G667" s="33" t="s">
        <v>1797</v>
      </c>
      <c r="H667" s="33" t="s">
        <v>1848</v>
      </c>
      <c r="I667" s="100" t="s">
        <v>1843</v>
      </c>
      <c r="J667" s="100" t="s">
        <v>1843</v>
      </c>
      <c r="K667" s="100">
        <v>2</v>
      </c>
      <c r="L667" s="219">
        <v>45627</v>
      </c>
      <c r="M667" s="219">
        <v>45657</v>
      </c>
      <c r="N667" s="33" t="s">
        <v>124</v>
      </c>
      <c r="O667" s="48" t="s">
        <v>125</v>
      </c>
      <c r="P667" s="29" t="s">
        <v>396</v>
      </c>
      <c r="Q667" s="29" t="s">
        <v>425</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441</v>
      </c>
      <c r="G668" s="33" t="s">
        <v>1797</v>
      </c>
      <c r="H668" s="33" t="s">
        <v>1849</v>
      </c>
      <c r="I668" s="100" t="s">
        <v>1843</v>
      </c>
      <c r="J668" s="100" t="s">
        <v>1843</v>
      </c>
      <c r="K668" s="100">
        <v>5</v>
      </c>
      <c r="L668" s="219">
        <v>45292</v>
      </c>
      <c r="M668" s="219">
        <v>45322</v>
      </c>
      <c r="N668" s="33" t="s">
        <v>124</v>
      </c>
      <c r="O668" s="48" t="s">
        <v>125</v>
      </c>
      <c r="P668" s="29" t="s">
        <v>396</v>
      </c>
      <c r="Q668" s="29" t="s">
        <v>442</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441</v>
      </c>
      <c r="G669" s="33" t="s">
        <v>1797</v>
      </c>
      <c r="H669" s="33" t="s">
        <v>1849</v>
      </c>
      <c r="I669" s="100" t="s">
        <v>1843</v>
      </c>
      <c r="J669" s="100" t="s">
        <v>1843</v>
      </c>
      <c r="K669" s="100">
        <v>5</v>
      </c>
      <c r="L669" s="219">
        <v>45323</v>
      </c>
      <c r="M669" s="219">
        <v>45351</v>
      </c>
      <c r="N669" s="33" t="s">
        <v>124</v>
      </c>
      <c r="O669" s="48" t="s">
        <v>125</v>
      </c>
      <c r="P669" s="29" t="s">
        <v>396</v>
      </c>
      <c r="Q669" s="29" t="s">
        <v>442</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441</v>
      </c>
      <c r="G670" s="33" t="s">
        <v>1797</v>
      </c>
      <c r="H670" s="33" t="s">
        <v>1849</v>
      </c>
      <c r="I670" s="100" t="s">
        <v>1843</v>
      </c>
      <c r="J670" s="100" t="s">
        <v>1843</v>
      </c>
      <c r="K670" s="100">
        <v>5</v>
      </c>
      <c r="L670" s="219">
        <v>45352</v>
      </c>
      <c r="M670" s="219">
        <v>45382</v>
      </c>
      <c r="N670" s="33" t="s">
        <v>124</v>
      </c>
      <c r="O670" s="48" t="s">
        <v>125</v>
      </c>
      <c r="P670" s="29" t="s">
        <v>396</v>
      </c>
      <c r="Q670" s="29" t="s">
        <v>442</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441</v>
      </c>
      <c r="G671" s="33" t="s">
        <v>1797</v>
      </c>
      <c r="H671" s="33" t="s">
        <v>1849</v>
      </c>
      <c r="I671" s="100" t="s">
        <v>1843</v>
      </c>
      <c r="J671" s="100" t="s">
        <v>1843</v>
      </c>
      <c r="K671" s="100">
        <v>5</v>
      </c>
      <c r="L671" s="219">
        <v>45383</v>
      </c>
      <c r="M671" s="219">
        <v>45412</v>
      </c>
      <c r="N671" s="33" t="s">
        <v>124</v>
      </c>
      <c r="O671" s="48" t="s">
        <v>125</v>
      </c>
      <c r="P671" s="29" t="s">
        <v>396</v>
      </c>
      <c r="Q671" s="29" t="s">
        <v>442</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441</v>
      </c>
      <c r="G672" s="33" t="s">
        <v>1797</v>
      </c>
      <c r="H672" s="33" t="s">
        <v>1849</v>
      </c>
      <c r="I672" s="100" t="s">
        <v>1843</v>
      </c>
      <c r="J672" s="100" t="s">
        <v>1843</v>
      </c>
      <c r="K672" s="100">
        <v>5</v>
      </c>
      <c r="L672" s="219">
        <v>45413</v>
      </c>
      <c r="M672" s="219">
        <v>45443</v>
      </c>
      <c r="N672" s="33" t="s">
        <v>124</v>
      </c>
      <c r="O672" s="48" t="s">
        <v>125</v>
      </c>
      <c r="P672" s="29" t="s">
        <v>396</v>
      </c>
      <c r="Q672" s="29" t="s">
        <v>442</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441</v>
      </c>
      <c r="G673" s="33" t="s">
        <v>1797</v>
      </c>
      <c r="H673" s="33" t="s">
        <v>1849</v>
      </c>
      <c r="I673" s="100" t="s">
        <v>1843</v>
      </c>
      <c r="J673" s="100" t="s">
        <v>1843</v>
      </c>
      <c r="K673" s="100">
        <v>5</v>
      </c>
      <c r="L673" s="219">
        <v>45444</v>
      </c>
      <c r="M673" s="219">
        <v>45473</v>
      </c>
      <c r="N673" s="33" t="s">
        <v>124</v>
      </c>
      <c r="O673" s="48" t="s">
        <v>125</v>
      </c>
      <c r="P673" s="29" t="s">
        <v>396</v>
      </c>
      <c r="Q673" s="29" t="s">
        <v>442</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441</v>
      </c>
      <c r="G674" s="33" t="s">
        <v>1797</v>
      </c>
      <c r="H674" s="33" t="s">
        <v>1849</v>
      </c>
      <c r="I674" s="100" t="s">
        <v>1843</v>
      </c>
      <c r="J674" s="100" t="s">
        <v>1843</v>
      </c>
      <c r="K674" s="100">
        <v>5</v>
      </c>
      <c r="L674" s="219">
        <v>45474</v>
      </c>
      <c r="M674" s="219">
        <v>45504</v>
      </c>
      <c r="N674" s="33" t="s">
        <v>124</v>
      </c>
      <c r="O674" s="48" t="s">
        <v>125</v>
      </c>
      <c r="P674" s="29" t="s">
        <v>396</v>
      </c>
      <c r="Q674" s="29" t="s">
        <v>442</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441</v>
      </c>
      <c r="G675" s="33" t="s">
        <v>1797</v>
      </c>
      <c r="H675" s="33" t="s">
        <v>1849</v>
      </c>
      <c r="I675" s="100" t="s">
        <v>1843</v>
      </c>
      <c r="J675" s="100" t="s">
        <v>1843</v>
      </c>
      <c r="K675" s="100">
        <v>5</v>
      </c>
      <c r="L675" s="219">
        <v>45505</v>
      </c>
      <c r="M675" s="219">
        <v>45535</v>
      </c>
      <c r="N675" s="33" t="s">
        <v>124</v>
      </c>
      <c r="O675" s="48" t="s">
        <v>125</v>
      </c>
      <c r="P675" s="29" t="s">
        <v>396</v>
      </c>
      <c r="Q675" s="29" t="s">
        <v>442</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441</v>
      </c>
      <c r="G676" s="33" t="s">
        <v>1797</v>
      </c>
      <c r="H676" s="33" t="s">
        <v>1849</v>
      </c>
      <c r="I676" s="100" t="s">
        <v>1843</v>
      </c>
      <c r="J676" s="100" t="s">
        <v>1843</v>
      </c>
      <c r="K676" s="100">
        <v>5</v>
      </c>
      <c r="L676" s="219">
        <v>45536</v>
      </c>
      <c r="M676" s="219">
        <v>45565</v>
      </c>
      <c r="N676" s="33" t="s">
        <v>124</v>
      </c>
      <c r="O676" s="48" t="s">
        <v>125</v>
      </c>
      <c r="P676" s="29" t="s">
        <v>396</v>
      </c>
      <c r="Q676" s="29" t="s">
        <v>442</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441</v>
      </c>
      <c r="G677" s="33" t="s">
        <v>1797</v>
      </c>
      <c r="H677" s="33" t="s">
        <v>1849</v>
      </c>
      <c r="I677" s="100" t="s">
        <v>1843</v>
      </c>
      <c r="J677" s="100" t="s">
        <v>1843</v>
      </c>
      <c r="K677" s="100">
        <v>5</v>
      </c>
      <c r="L677" s="219">
        <v>45566</v>
      </c>
      <c r="M677" s="219">
        <v>45596</v>
      </c>
      <c r="N677" s="33" t="s">
        <v>124</v>
      </c>
      <c r="O677" s="48" t="s">
        <v>125</v>
      </c>
      <c r="P677" s="29" t="s">
        <v>396</v>
      </c>
      <c r="Q677" s="29" t="s">
        <v>442</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441</v>
      </c>
      <c r="G678" s="33" t="s">
        <v>1797</v>
      </c>
      <c r="H678" s="33" t="s">
        <v>1849</v>
      </c>
      <c r="I678" s="100" t="s">
        <v>1843</v>
      </c>
      <c r="J678" s="100" t="s">
        <v>1843</v>
      </c>
      <c r="K678" s="100">
        <v>5</v>
      </c>
      <c r="L678" s="219">
        <v>45597</v>
      </c>
      <c r="M678" s="219">
        <v>45626</v>
      </c>
      <c r="N678" s="33" t="s">
        <v>124</v>
      </c>
      <c r="O678" s="48" t="s">
        <v>125</v>
      </c>
      <c r="P678" s="29" t="s">
        <v>396</v>
      </c>
      <c r="Q678" s="29" t="s">
        <v>442</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441</v>
      </c>
      <c r="G679" s="33" t="s">
        <v>1797</v>
      </c>
      <c r="H679" s="33" t="s">
        <v>1849</v>
      </c>
      <c r="I679" s="100" t="s">
        <v>1843</v>
      </c>
      <c r="J679" s="100" t="s">
        <v>1843</v>
      </c>
      <c r="K679" s="100">
        <v>5</v>
      </c>
      <c r="L679" s="219">
        <v>45627</v>
      </c>
      <c r="M679" s="219">
        <v>45657</v>
      </c>
      <c r="N679" s="33" t="s">
        <v>124</v>
      </c>
      <c r="O679" s="48" t="s">
        <v>125</v>
      </c>
      <c r="P679" s="29" t="s">
        <v>396</v>
      </c>
      <c r="Q679" s="29" t="s">
        <v>442</v>
      </c>
      <c r="R679" s="29" t="s">
        <v>80</v>
      </c>
      <c r="S679" s="33">
        <v>5</v>
      </c>
      <c r="T679" s="29"/>
      <c r="U679" s="29"/>
      <c r="V679" s="29"/>
      <c r="W679" s="29"/>
      <c r="X679" s="29"/>
      <c r="Y679" s="29"/>
      <c r="Z679" s="33"/>
    </row>
    <row r="680" ht="24" spans="1:26">
      <c r="A680" s="33">
        <v>2350</v>
      </c>
      <c r="B680" s="33" t="s">
        <v>117</v>
      </c>
      <c r="C680" s="33" t="s">
        <v>118</v>
      </c>
      <c r="D680" s="33" t="s">
        <v>145</v>
      </c>
      <c r="E680" s="217" t="s">
        <v>452</v>
      </c>
      <c r="F680" s="33" t="s">
        <v>453</v>
      </c>
      <c r="G680" s="33" t="s">
        <v>1797</v>
      </c>
      <c r="H680" s="33" t="s">
        <v>1850</v>
      </c>
      <c r="I680" s="100" t="s">
        <v>1843</v>
      </c>
      <c r="J680" s="100" t="s">
        <v>1843</v>
      </c>
      <c r="K680" s="100">
        <v>2</v>
      </c>
      <c r="L680" s="219">
        <v>45292</v>
      </c>
      <c r="M680" s="219">
        <v>45322</v>
      </c>
      <c r="N680" s="33" t="s">
        <v>124</v>
      </c>
      <c r="O680" s="48" t="s">
        <v>125</v>
      </c>
      <c r="P680" s="29" t="s">
        <v>396</v>
      </c>
      <c r="Q680" s="29" t="s">
        <v>454</v>
      </c>
      <c r="R680" s="29" t="s">
        <v>80</v>
      </c>
      <c r="S680" s="33">
        <v>2</v>
      </c>
      <c r="T680" s="29"/>
      <c r="U680" s="29"/>
      <c r="V680" s="29"/>
      <c r="W680" s="29"/>
      <c r="X680" s="29"/>
      <c r="Y680" s="29"/>
      <c r="Z680" s="33"/>
    </row>
    <row r="681" ht="24" spans="1:26">
      <c r="A681" s="33">
        <v>2351</v>
      </c>
      <c r="B681" s="33" t="s">
        <v>117</v>
      </c>
      <c r="C681" s="33" t="s">
        <v>118</v>
      </c>
      <c r="D681" s="33" t="s">
        <v>145</v>
      </c>
      <c r="E681" s="217" t="s">
        <v>452</v>
      </c>
      <c r="F681" s="33" t="s">
        <v>453</v>
      </c>
      <c r="G681" s="33" t="s">
        <v>1797</v>
      </c>
      <c r="H681" s="33" t="s">
        <v>1850</v>
      </c>
      <c r="I681" s="100" t="s">
        <v>1843</v>
      </c>
      <c r="J681" s="100" t="s">
        <v>1843</v>
      </c>
      <c r="K681" s="100">
        <v>2</v>
      </c>
      <c r="L681" s="219">
        <v>45323</v>
      </c>
      <c r="M681" s="219">
        <v>45351</v>
      </c>
      <c r="N681" s="33" t="s">
        <v>124</v>
      </c>
      <c r="O681" s="48" t="s">
        <v>125</v>
      </c>
      <c r="P681" s="29" t="s">
        <v>396</v>
      </c>
      <c r="Q681" s="29" t="s">
        <v>454</v>
      </c>
      <c r="R681" s="29" t="s">
        <v>80</v>
      </c>
      <c r="S681" s="33">
        <v>2</v>
      </c>
      <c r="T681" s="29"/>
      <c r="U681" s="29"/>
      <c r="V681" s="29"/>
      <c r="W681" s="29"/>
      <c r="X681" s="29"/>
      <c r="Y681" s="29"/>
      <c r="Z681" s="33"/>
    </row>
    <row r="682" ht="24" spans="1:28">
      <c r="A682" s="33">
        <v>2352</v>
      </c>
      <c r="B682" s="33" t="s">
        <v>117</v>
      </c>
      <c r="C682" s="33" t="s">
        <v>118</v>
      </c>
      <c r="D682" s="33" t="s">
        <v>145</v>
      </c>
      <c r="E682" s="217" t="s">
        <v>452</v>
      </c>
      <c r="F682" s="33" t="s">
        <v>453</v>
      </c>
      <c r="G682" s="33" t="s">
        <v>1797</v>
      </c>
      <c r="H682" s="33" t="s">
        <v>1850</v>
      </c>
      <c r="I682" s="100" t="s">
        <v>1843</v>
      </c>
      <c r="J682" s="100" t="s">
        <v>1843</v>
      </c>
      <c r="K682" s="100">
        <v>2</v>
      </c>
      <c r="L682" s="219">
        <v>45352</v>
      </c>
      <c r="M682" s="219">
        <v>45382</v>
      </c>
      <c r="N682" s="33" t="s">
        <v>124</v>
      </c>
      <c r="O682" s="48" t="s">
        <v>125</v>
      </c>
      <c r="P682" s="29" t="s">
        <v>396</v>
      </c>
      <c r="Q682" s="29" t="s">
        <v>454</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7" t="s">
        <v>452</v>
      </c>
      <c r="F683" s="33" t="s">
        <v>453</v>
      </c>
      <c r="G683" s="33" t="s">
        <v>1797</v>
      </c>
      <c r="H683" s="33" t="s">
        <v>1850</v>
      </c>
      <c r="I683" s="100" t="s">
        <v>1843</v>
      </c>
      <c r="J683" s="100" t="s">
        <v>1843</v>
      </c>
      <c r="K683" s="100">
        <v>2</v>
      </c>
      <c r="L683" s="219">
        <v>45383</v>
      </c>
      <c r="M683" s="219">
        <v>45412</v>
      </c>
      <c r="N683" s="33" t="s">
        <v>124</v>
      </c>
      <c r="O683" s="48" t="s">
        <v>125</v>
      </c>
      <c r="P683" s="29" t="s">
        <v>396</v>
      </c>
      <c r="Q683" s="29" t="s">
        <v>454</v>
      </c>
      <c r="R683" s="29" t="s">
        <v>80</v>
      </c>
      <c r="S683" s="33">
        <v>2</v>
      </c>
      <c r="T683" s="29"/>
      <c r="U683" s="29"/>
      <c r="V683" s="29"/>
      <c r="W683" s="29"/>
      <c r="X683" s="29"/>
      <c r="Y683" s="29"/>
      <c r="Z683" s="33"/>
    </row>
    <row r="684" ht="24" spans="1:26">
      <c r="A684" s="33">
        <v>2354</v>
      </c>
      <c r="B684" s="33" t="s">
        <v>117</v>
      </c>
      <c r="C684" s="33" t="s">
        <v>118</v>
      </c>
      <c r="D684" s="33" t="s">
        <v>145</v>
      </c>
      <c r="E684" s="217" t="s">
        <v>452</v>
      </c>
      <c r="F684" s="33" t="s">
        <v>453</v>
      </c>
      <c r="G684" s="33" t="s">
        <v>1797</v>
      </c>
      <c r="H684" s="33" t="s">
        <v>1850</v>
      </c>
      <c r="I684" s="100" t="s">
        <v>1843</v>
      </c>
      <c r="J684" s="100" t="s">
        <v>1843</v>
      </c>
      <c r="K684" s="100">
        <v>2</v>
      </c>
      <c r="L684" s="219">
        <v>45413</v>
      </c>
      <c r="M684" s="219">
        <v>45443</v>
      </c>
      <c r="N684" s="33" t="s">
        <v>124</v>
      </c>
      <c r="O684" s="48" t="s">
        <v>125</v>
      </c>
      <c r="P684" s="29" t="s">
        <v>396</v>
      </c>
      <c r="Q684" s="29" t="s">
        <v>454</v>
      </c>
      <c r="R684" s="29" t="s">
        <v>80</v>
      </c>
      <c r="S684" s="33">
        <v>2</v>
      </c>
      <c r="T684" s="29"/>
      <c r="U684" s="29"/>
      <c r="V684" s="29"/>
      <c r="W684" s="29"/>
      <c r="X684" s="29"/>
      <c r="Y684" s="29"/>
      <c r="Z684" s="33"/>
    </row>
    <row r="685" ht="24" spans="1:26">
      <c r="A685" s="33">
        <v>2355</v>
      </c>
      <c r="B685" s="33" t="s">
        <v>117</v>
      </c>
      <c r="C685" s="33" t="s">
        <v>118</v>
      </c>
      <c r="D685" s="33" t="s">
        <v>145</v>
      </c>
      <c r="E685" s="217" t="s">
        <v>452</v>
      </c>
      <c r="F685" s="33" t="s">
        <v>453</v>
      </c>
      <c r="G685" s="33" t="s">
        <v>1797</v>
      </c>
      <c r="H685" s="33" t="s">
        <v>1850</v>
      </c>
      <c r="I685" s="100" t="s">
        <v>1843</v>
      </c>
      <c r="J685" s="100" t="s">
        <v>1843</v>
      </c>
      <c r="K685" s="100">
        <v>2</v>
      </c>
      <c r="L685" s="219">
        <v>45444</v>
      </c>
      <c r="M685" s="219">
        <v>45473</v>
      </c>
      <c r="N685" s="33" t="s">
        <v>124</v>
      </c>
      <c r="O685" s="48" t="s">
        <v>125</v>
      </c>
      <c r="P685" s="29" t="s">
        <v>396</v>
      </c>
      <c r="Q685" s="29" t="s">
        <v>454</v>
      </c>
      <c r="R685" s="29" t="s">
        <v>80</v>
      </c>
      <c r="S685" s="33">
        <v>2</v>
      </c>
      <c r="T685" s="29"/>
      <c r="U685" s="29"/>
      <c r="V685" s="29"/>
      <c r="W685" s="29"/>
      <c r="X685" s="29"/>
      <c r="Y685" s="29"/>
      <c r="Z685" s="33"/>
    </row>
    <row r="686" ht="24" spans="1:26">
      <c r="A686" s="33">
        <v>2356</v>
      </c>
      <c r="B686" s="33" t="s">
        <v>117</v>
      </c>
      <c r="C686" s="33" t="s">
        <v>118</v>
      </c>
      <c r="D686" s="33" t="s">
        <v>145</v>
      </c>
      <c r="E686" s="217" t="s">
        <v>452</v>
      </c>
      <c r="F686" s="33" t="s">
        <v>453</v>
      </c>
      <c r="G686" s="33" t="s">
        <v>1797</v>
      </c>
      <c r="H686" s="33" t="s">
        <v>1850</v>
      </c>
      <c r="I686" s="100" t="s">
        <v>1843</v>
      </c>
      <c r="J686" s="100" t="s">
        <v>1843</v>
      </c>
      <c r="K686" s="100">
        <v>2</v>
      </c>
      <c r="L686" s="219">
        <v>45474</v>
      </c>
      <c r="M686" s="219">
        <v>45504</v>
      </c>
      <c r="N686" s="33" t="s">
        <v>124</v>
      </c>
      <c r="O686" s="48" t="s">
        <v>125</v>
      </c>
      <c r="P686" s="29" t="s">
        <v>396</v>
      </c>
      <c r="Q686" s="29" t="s">
        <v>454</v>
      </c>
      <c r="R686" s="29" t="s">
        <v>80</v>
      </c>
      <c r="S686" s="33">
        <v>2</v>
      </c>
      <c r="T686" s="29"/>
      <c r="U686" s="29"/>
      <c r="V686" s="29"/>
      <c r="W686" s="29"/>
      <c r="X686" s="29"/>
      <c r="Y686" s="29"/>
      <c r="Z686" s="33"/>
    </row>
    <row r="687" ht="24" spans="1:26">
      <c r="A687" s="33">
        <v>2357</v>
      </c>
      <c r="B687" s="33" t="s">
        <v>117</v>
      </c>
      <c r="C687" s="33" t="s">
        <v>118</v>
      </c>
      <c r="D687" s="33" t="s">
        <v>145</v>
      </c>
      <c r="E687" s="217" t="s">
        <v>452</v>
      </c>
      <c r="F687" s="33" t="s">
        <v>453</v>
      </c>
      <c r="G687" s="33" t="s">
        <v>1797</v>
      </c>
      <c r="H687" s="33" t="s">
        <v>1850</v>
      </c>
      <c r="I687" s="100" t="s">
        <v>1843</v>
      </c>
      <c r="J687" s="100" t="s">
        <v>1843</v>
      </c>
      <c r="K687" s="100">
        <v>2</v>
      </c>
      <c r="L687" s="219">
        <v>45505</v>
      </c>
      <c r="M687" s="219">
        <v>45535</v>
      </c>
      <c r="N687" s="33" t="s">
        <v>124</v>
      </c>
      <c r="O687" s="48" t="s">
        <v>125</v>
      </c>
      <c r="P687" s="29" t="s">
        <v>396</v>
      </c>
      <c r="Q687" s="29" t="s">
        <v>454</v>
      </c>
      <c r="R687" s="29" t="s">
        <v>80</v>
      </c>
      <c r="S687" s="33">
        <v>2</v>
      </c>
      <c r="T687" s="29"/>
      <c r="U687" s="29"/>
      <c r="V687" s="29"/>
      <c r="W687" s="29"/>
      <c r="X687" s="29"/>
      <c r="Y687" s="29"/>
      <c r="Z687" s="33"/>
    </row>
    <row r="688" ht="24" spans="1:26">
      <c r="A688" s="33">
        <v>2358</v>
      </c>
      <c r="B688" s="33" t="s">
        <v>117</v>
      </c>
      <c r="C688" s="33" t="s">
        <v>118</v>
      </c>
      <c r="D688" s="33" t="s">
        <v>145</v>
      </c>
      <c r="E688" s="217" t="s">
        <v>452</v>
      </c>
      <c r="F688" s="33" t="s">
        <v>453</v>
      </c>
      <c r="G688" s="33" t="s">
        <v>1797</v>
      </c>
      <c r="H688" s="33" t="s">
        <v>1850</v>
      </c>
      <c r="I688" s="100" t="s">
        <v>1843</v>
      </c>
      <c r="J688" s="100" t="s">
        <v>1843</v>
      </c>
      <c r="K688" s="100">
        <v>2</v>
      </c>
      <c r="L688" s="219">
        <v>45536</v>
      </c>
      <c r="M688" s="219">
        <v>45565</v>
      </c>
      <c r="N688" s="33" t="s">
        <v>124</v>
      </c>
      <c r="O688" s="48" t="s">
        <v>125</v>
      </c>
      <c r="P688" s="29" t="s">
        <v>396</v>
      </c>
      <c r="Q688" s="29" t="s">
        <v>454</v>
      </c>
      <c r="R688" s="29" t="s">
        <v>80</v>
      </c>
      <c r="S688" s="33">
        <v>2</v>
      </c>
      <c r="T688" s="29"/>
      <c r="U688" s="29"/>
      <c r="V688" s="29"/>
      <c r="W688" s="29"/>
      <c r="X688" s="29"/>
      <c r="Y688" s="29"/>
      <c r="Z688" s="33"/>
    </row>
    <row r="689" ht="24" spans="1:26">
      <c r="A689" s="33">
        <v>2359</v>
      </c>
      <c r="B689" s="33" t="s">
        <v>117</v>
      </c>
      <c r="C689" s="33" t="s">
        <v>118</v>
      </c>
      <c r="D689" s="33" t="s">
        <v>145</v>
      </c>
      <c r="E689" s="217" t="s">
        <v>452</v>
      </c>
      <c r="F689" s="33" t="s">
        <v>453</v>
      </c>
      <c r="G689" s="33" t="s">
        <v>1797</v>
      </c>
      <c r="H689" s="33" t="s">
        <v>1850</v>
      </c>
      <c r="I689" s="100" t="s">
        <v>1843</v>
      </c>
      <c r="J689" s="100" t="s">
        <v>1843</v>
      </c>
      <c r="K689" s="100">
        <v>2</v>
      </c>
      <c r="L689" s="219">
        <v>45566</v>
      </c>
      <c r="M689" s="219">
        <v>45596</v>
      </c>
      <c r="N689" s="33" t="s">
        <v>124</v>
      </c>
      <c r="O689" s="48" t="s">
        <v>125</v>
      </c>
      <c r="P689" s="29" t="s">
        <v>396</v>
      </c>
      <c r="Q689" s="29" t="s">
        <v>454</v>
      </c>
      <c r="R689" s="29" t="s">
        <v>80</v>
      </c>
      <c r="S689" s="33">
        <v>2</v>
      </c>
      <c r="T689" s="29"/>
      <c r="U689" s="29"/>
      <c r="V689" s="29"/>
      <c r="W689" s="29"/>
      <c r="X689" s="29"/>
      <c r="Y689" s="29"/>
      <c r="Z689" s="33"/>
    </row>
    <row r="690" ht="24" spans="1:26">
      <c r="A690" s="33">
        <v>2360</v>
      </c>
      <c r="B690" s="33" t="s">
        <v>117</v>
      </c>
      <c r="C690" s="33" t="s">
        <v>118</v>
      </c>
      <c r="D690" s="33" t="s">
        <v>145</v>
      </c>
      <c r="E690" s="217" t="s">
        <v>452</v>
      </c>
      <c r="F690" s="33" t="s">
        <v>453</v>
      </c>
      <c r="G690" s="33" t="s">
        <v>1797</v>
      </c>
      <c r="H690" s="33" t="s">
        <v>1850</v>
      </c>
      <c r="I690" s="100" t="s">
        <v>1843</v>
      </c>
      <c r="J690" s="100" t="s">
        <v>1843</v>
      </c>
      <c r="K690" s="100">
        <v>2</v>
      </c>
      <c r="L690" s="219">
        <v>45597</v>
      </c>
      <c r="M690" s="219">
        <v>45626</v>
      </c>
      <c r="N690" s="33" t="s">
        <v>124</v>
      </c>
      <c r="O690" s="48" t="s">
        <v>125</v>
      </c>
      <c r="P690" s="29" t="s">
        <v>396</v>
      </c>
      <c r="Q690" s="29" t="s">
        <v>454</v>
      </c>
      <c r="R690" s="29" t="s">
        <v>80</v>
      </c>
      <c r="S690" s="33">
        <v>2</v>
      </c>
      <c r="T690" s="29"/>
      <c r="U690" s="29"/>
      <c r="V690" s="29"/>
      <c r="W690" s="29"/>
      <c r="X690" s="29"/>
      <c r="Y690" s="29"/>
      <c r="Z690" s="33"/>
    </row>
    <row r="691" ht="24" spans="1:26">
      <c r="A691" s="33">
        <v>2361</v>
      </c>
      <c r="B691" s="33" t="s">
        <v>117</v>
      </c>
      <c r="C691" s="33" t="s">
        <v>118</v>
      </c>
      <c r="D691" s="33" t="s">
        <v>145</v>
      </c>
      <c r="E691" s="217" t="s">
        <v>452</v>
      </c>
      <c r="F691" s="33" t="s">
        <v>453</v>
      </c>
      <c r="G691" s="33" t="s">
        <v>1797</v>
      </c>
      <c r="H691" s="33" t="s">
        <v>1850</v>
      </c>
      <c r="I691" s="100" t="s">
        <v>1843</v>
      </c>
      <c r="J691" s="100" t="s">
        <v>1843</v>
      </c>
      <c r="K691" s="100">
        <v>2</v>
      </c>
      <c r="L691" s="219">
        <v>45627</v>
      </c>
      <c r="M691" s="219">
        <v>45657</v>
      </c>
      <c r="N691" s="33" t="s">
        <v>124</v>
      </c>
      <c r="O691" s="48" t="s">
        <v>125</v>
      </c>
      <c r="P691" s="29" t="s">
        <v>396</v>
      </c>
      <c r="Q691" s="29" t="s">
        <v>454</v>
      </c>
      <c r="R691" s="29" t="s">
        <v>80</v>
      </c>
      <c r="S691" s="33">
        <v>2</v>
      </c>
      <c r="T691" s="29"/>
      <c r="U691" s="29"/>
      <c r="V691" s="29"/>
      <c r="W691" s="29"/>
      <c r="X691" s="29"/>
      <c r="Y691" s="29"/>
      <c r="Z691" s="33"/>
    </row>
    <row r="692" ht="24" spans="1:26">
      <c r="A692" s="33">
        <v>2363</v>
      </c>
      <c r="B692" s="33" t="s">
        <v>117</v>
      </c>
      <c r="C692" s="33" t="s">
        <v>118</v>
      </c>
      <c r="D692" s="33" t="s">
        <v>145</v>
      </c>
      <c r="E692" s="217" t="s">
        <v>452</v>
      </c>
      <c r="F692" s="33" t="s">
        <v>464</v>
      </c>
      <c r="G692" s="33" t="s">
        <v>1797</v>
      </c>
      <c r="H692" s="33" t="s">
        <v>1850</v>
      </c>
      <c r="I692" s="100" t="s">
        <v>1843</v>
      </c>
      <c r="J692" s="100" t="s">
        <v>1843</v>
      </c>
      <c r="K692" s="100">
        <v>2</v>
      </c>
      <c r="L692" s="219">
        <v>45292</v>
      </c>
      <c r="M692" s="219">
        <v>45322</v>
      </c>
      <c r="N692" s="33" t="s">
        <v>124</v>
      </c>
      <c r="O692" s="48" t="s">
        <v>125</v>
      </c>
      <c r="P692" s="29" t="s">
        <v>396</v>
      </c>
      <c r="Q692" s="29" t="s">
        <v>454</v>
      </c>
      <c r="R692" s="29" t="s">
        <v>80</v>
      </c>
      <c r="S692" s="33">
        <v>2</v>
      </c>
      <c r="T692" s="29"/>
      <c r="U692" s="29"/>
      <c r="V692" s="29"/>
      <c r="W692" s="29"/>
      <c r="X692" s="29"/>
      <c r="Y692" s="29"/>
      <c r="Z692" s="33"/>
    </row>
    <row r="693" ht="24" spans="1:26">
      <c r="A693" s="33">
        <v>2364</v>
      </c>
      <c r="B693" s="33" t="s">
        <v>117</v>
      </c>
      <c r="C693" s="33" t="s">
        <v>118</v>
      </c>
      <c r="D693" s="33" t="s">
        <v>145</v>
      </c>
      <c r="E693" s="217" t="s">
        <v>452</v>
      </c>
      <c r="F693" s="33" t="s">
        <v>464</v>
      </c>
      <c r="G693" s="33" t="s">
        <v>1797</v>
      </c>
      <c r="H693" s="33" t="s">
        <v>1850</v>
      </c>
      <c r="I693" s="100" t="s">
        <v>1843</v>
      </c>
      <c r="J693" s="100" t="s">
        <v>1843</v>
      </c>
      <c r="K693" s="100">
        <v>2</v>
      </c>
      <c r="L693" s="219">
        <v>45323</v>
      </c>
      <c r="M693" s="219">
        <v>45351</v>
      </c>
      <c r="N693" s="33" t="s">
        <v>124</v>
      </c>
      <c r="O693" s="48" t="s">
        <v>125</v>
      </c>
      <c r="P693" s="29" t="s">
        <v>396</v>
      </c>
      <c r="Q693" s="29" t="s">
        <v>454</v>
      </c>
      <c r="R693" s="29" t="s">
        <v>80</v>
      </c>
      <c r="S693" s="33">
        <v>2</v>
      </c>
      <c r="T693" s="29"/>
      <c r="U693" s="29"/>
      <c r="V693" s="29"/>
      <c r="W693" s="29"/>
      <c r="X693" s="29"/>
      <c r="Y693" s="29"/>
      <c r="Z693" s="33"/>
    </row>
    <row r="694" ht="24" spans="1:28">
      <c r="A694" s="33">
        <v>2365</v>
      </c>
      <c r="B694" s="33" t="s">
        <v>117</v>
      </c>
      <c r="C694" s="33" t="s">
        <v>118</v>
      </c>
      <c r="D694" s="33" t="s">
        <v>145</v>
      </c>
      <c r="E694" s="217" t="s">
        <v>452</v>
      </c>
      <c r="F694" s="33" t="s">
        <v>464</v>
      </c>
      <c r="G694" s="33" t="s">
        <v>1797</v>
      </c>
      <c r="H694" s="33" t="s">
        <v>1850</v>
      </c>
      <c r="I694" s="100" t="s">
        <v>1843</v>
      </c>
      <c r="J694" s="100" t="s">
        <v>1843</v>
      </c>
      <c r="K694" s="100">
        <v>2</v>
      </c>
      <c r="L694" s="219">
        <v>45352</v>
      </c>
      <c r="M694" s="219">
        <v>45382</v>
      </c>
      <c r="N694" s="33" t="s">
        <v>124</v>
      </c>
      <c r="O694" s="48" t="s">
        <v>125</v>
      </c>
      <c r="P694" s="29" t="s">
        <v>396</v>
      </c>
      <c r="Q694" s="29" t="s">
        <v>454</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7" t="s">
        <v>452</v>
      </c>
      <c r="F695" s="33" t="s">
        <v>464</v>
      </c>
      <c r="G695" s="33" t="s">
        <v>1797</v>
      </c>
      <c r="H695" s="33" t="s">
        <v>1850</v>
      </c>
      <c r="I695" s="100" t="s">
        <v>1843</v>
      </c>
      <c r="J695" s="100" t="s">
        <v>1843</v>
      </c>
      <c r="K695" s="100">
        <v>2</v>
      </c>
      <c r="L695" s="219">
        <v>45383</v>
      </c>
      <c r="M695" s="219">
        <v>45412</v>
      </c>
      <c r="N695" s="33" t="s">
        <v>124</v>
      </c>
      <c r="O695" s="48" t="s">
        <v>125</v>
      </c>
      <c r="P695" s="29" t="s">
        <v>396</v>
      </c>
      <c r="Q695" s="29" t="s">
        <v>454</v>
      </c>
      <c r="R695" s="29" t="s">
        <v>80</v>
      </c>
      <c r="S695" s="33">
        <v>2</v>
      </c>
      <c r="T695" s="29"/>
      <c r="U695" s="29"/>
      <c r="V695" s="29"/>
      <c r="W695" s="29"/>
      <c r="X695" s="29"/>
      <c r="Y695" s="29"/>
      <c r="Z695" s="33"/>
    </row>
    <row r="696" ht="24" spans="1:26">
      <c r="A696" s="33">
        <v>2367</v>
      </c>
      <c r="B696" s="33" t="s">
        <v>117</v>
      </c>
      <c r="C696" s="33" t="s">
        <v>118</v>
      </c>
      <c r="D696" s="33" t="s">
        <v>145</v>
      </c>
      <c r="E696" s="217" t="s">
        <v>452</v>
      </c>
      <c r="F696" s="33" t="s">
        <v>464</v>
      </c>
      <c r="G696" s="33" t="s">
        <v>1797</v>
      </c>
      <c r="H696" s="33" t="s">
        <v>1850</v>
      </c>
      <c r="I696" s="100" t="s">
        <v>1843</v>
      </c>
      <c r="J696" s="100" t="s">
        <v>1843</v>
      </c>
      <c r="K696" s="100">
        <v>2</v>
      </c>
      <c r="L696" s="219">
        <v>45413</v>
      </c>
      <c r="M696" s="219">
        <v>45443</v>
      </c>
      <c r="N696" s="33" t="s">
        <v>124</v>
      </c>
      <c r="O696" s="48" t="s">
        <v>125</v>
      </c>
      <c r="P696" s="29" t="s">
        <v>396</v>
      </c>
      <c r="Q696" s="29" t="s">
        <v>454</v>
      </c>
      <c r="R696" s="29" t="s">
        <v>80</v>
      </c>
      <c r="S696" s="33">
        <v>2</v>
      </c>
      <c r="T696" s="29"/>
      <c r="U696" s="29"/>
      <c r="V696" s="29"/>
      <c r="W696" s="29"/>
      <c r="X696" s="29"/>
      <c r="Y696" s="29"/>
      <c r="Z696" s="33"/>
    </row>
    <row r="697" ht="24" spans="1:26">
      <c r="A697" s="33">
        <v>2368</v>
      </c>
      <c r="B697" s="33" t="s">
        <v>117</v>
      </c>
      <c r="C697" s="33" t="s">
        <v>118</v>
      </c>
      <c r="D697" s="33" t="s">
        <v>145</v>
      </c>
      <c r="E697" s="217" t="s">
        <v>452</v>
      </c>
      <c r="F697" s="33" t="s">
        <v>464</v>
      </c>
      <c r="G697" s="33" t="s">
        <v>1797</v>
      </c>
      <c r="H697" s="33" t="s">
        <v>1850</v>
      </c>
      <c r="I697" s="100" t="s">
        <v>1843</v>
      </c>
      <c r="J697" s="100" t="s">
        <v>1843</v>
      </c>
      <c r="K697" s="100">
        <v>2</v>
      </c>
      <c r="L697" s="219">
        <v>45444</v>
      </c>
      <c r="M697" s="219">
        <v>45473</v>
      </c>
      <c r="N697" s="33" t="s">
        <v>124</v>
      </c>
      <c r="O697" s="48" t="s">
        <v>125</v>
      </c>
      <c r="P697" s="29" t="s">
        <v>396</v>
      </c>
      <c r="Q697" s="29" t="s">
        <v>454</v>
      </c>
      <c r="R697" s="29" t="s">
        <v>80</v>
      </c>
      <c r="S697" s="33">
        <v>2</v>
      </c>
      <c r="T697" s="29"/>
      <c r="U697" s="29"/>
      <c r="V697" s="29"/>
      <c r="W697" s="29"/>
      <c r="X697" s="29"/>
      <c r="Y697" s="29"/>
      <c r="Z697" s="33"/>
    </row>
    <row r="698" ht="24" spans="1:26">
      <c r="A698" s="33">
        <v>2369</v>
      </c>
      <c r="B698" s="33" t="s">
        <v>117</v>
      </c>
      <c r="C698" s="33" t="s">
        <v>118</v>
      </c>
      <c r="D698" s="33" t="s">
        <v>145</v>
      </c>
      <c r="E698" s="217" t="s">
        <v>452</v>
      </c>
      <c r="F698" s="33" t="s">
        <v>464</v>
      </c>
      <c r="G698" s="33" t="s">
        <v>1797</v>
      </c>
      <c r="H698" s="33" t="s">
        <v>1850</v>
      </c>
      <c r="I698" s="100" t="s">
        <v>1843</v>
      </c>
      <c r="J698" s="100" t="s">
        <v>1843</v>
      </c>
      <c r="K698" s="100">
        <v>2</v>
      </c>
      <c r="L698" s="219">
        <v>45474</v>
      </c>
      <c r="M698" s="219">
        <v>45504</v>
      </c>
      <c r="N698" s="33" t="s">
        <v>124</v>
      </c>
      <c r="O698" s="48" t="s">
        <v>125</v>
      </c>
      <c r="P698" s="29" t="s">
        <v>396</v>
      </c>
      <c r="Q698" s="29" t="s">
        <v>454</v>
      </c>
      <c r="R698" s="29" t="s">
        <v>80</v>
      </c>
      <c r="S698" s="33">
        <v>2</v>
      </c>
      <c r="T698" s="29"/>
      <c r="U698" s="29"/>
      <c r="V698" s="29"/>
      <c r="W698" s="29"/>
      <c r="X698" s="29"/>
      <c r="Y698" s="29"/>
      <c r="Z698" s="33"/>
    </row>
    <row r="699" ht="24" spans="1:26">
      <c r="A699" s="33">
        <v>2370</v>
      </c>
      <c r="B699" s="33" t="s">
        <v>117</v>
      </c>
      <c r="C699" s="33" t="s">
        <v>118</v>
      </c>
      <c r="D699" s="33" t="s">
        <v>145</v>
      </c>
      <c r="E699" s="217" t="s">
        <v>452</v>
      </c>
      <c r="F699" s="33" t="s">
        <v>464</v>
      </c>
      <c r="G699" s="33" t="s">
        <v>1797</v>
      </c>
      <c r="H699" s="33" t="s">
        <v>1850</v>
      </c>
      <c r="I699" s="100" t="s">
        <v>1843</v>
      </c>
      <c r="J699" s="100" t="s">
        <v>1843</v>
      </c>
      <c r="K699" s="100">
        <v>2</v>
      </c>
      <c r="L699" s="219">
        <v>45505</v>
      </c>
      <c r="M699" s="219">
        <v>45535</v>
      </c>
      <c r="N699" s="33" t="s">
        <v>124</v>
      </c>
      <c r="O699" s="48" t="s">
        <v>125</v>
      </c>
      <c r="P699" s="29" t="s">
        <v>396</v>
      </c>
      <c r="Q699" s="29" t="s">
        <v>454</v>
      </c>
      <c r="R699" s="29" t="s">
        <v>80</v>
      </c>
      <c r="S699" s="33">
        <v>2</v>
      </c>
      <c r="T699" s="29"/>
      <c r="U699" s="29"/>
      <c r="V699" s="29"/>
      <c r="W699" s="29"/>
      <c r="X699" s="29"/>
      <c r="Y699" s="29"/>
      <c r="Z699" s="33"/>
    </row>
    <row r="700" ht="24" spans="1:26">
      <c r="A700" s="33">
        <v>2371</v>
      </c>
      <c r="B700" s="33" t="s">
        <v>117</v>
      </c>
      <c r="C700" s="33" t="s">
        <v>118</v>
      </c>
      <c r="D700" s="33" t="s">
        <v>145</v>
      </c>
      <c r="E700" s="217" t="s">
        <v>452</v>
      </c>
      <c r="F700" s="33" t="s">
        <v>464</v>
      </c>
      <c r="G700" s="33" t="s">
        <v>1797</v>
      </c>
      <c r="H700" s="33" t="s">
        <v>1850</v>
      </c>
      <c r="I700" s="100" t="s">
        <v>1843</v>
      </c>
      <c r="J700" s="100" t="s">
        <v>1843</v>
      </c>
      <c r="K700" s="100">
        <v>2</v>
      </c>
      <c r="L700" s="219">
        <v>45536</v>
      </c>
      <c r="M700" s="219">
        <v>45565</v>
      </c>
      <c r="N700" s="33" t="s">
        <v>124</v>
      </c>
      <c r="O700" s="48" t="s">
        <v>125</v>
      </c>
      <c r="P700" s="29" t="s">
        <v>396</v>
      </c>
      <c r="Q700" s="29" t="s">
        <v>454</v>
      </c>
      <c r="R700" s="29" t="s">
        <v>80</v>
      </c>
      <c r="S700" s="33">
        <v>2</v>
      </c>
      <c r="T700" s="29"/>
      <c r="U700" s="29"/>
      <c r="V700" s="29"/>
      <c r="W700" s="29"/>
      <c r="X700" s="29"/>
      <c r="Y700" s="29"/>
      <c r="Z700" s="33"/>
    </row>
    <row r="701" ht="24" spans="1:26">
      <c r="A701" s="33">
        <v>2372</v>
      </c>
      <c r="B701" s="33" t="s">
        <v>117</v>
      </c>
      <c r="C701" s="33" t="s">
        <v>118</v>
      </c>
      <c r="D701" s="33" t="s">
        <v>145</v>
      </c>
      <c r="E701" s="217" t="s">
        <v>452</v>
      </c>
      <c r="F701" s="33" t="s">
        <v>464</v>
      </c>
      <c r="G701" s="33" t="s">
        <v>1797</v>
      </c>
      <c r="H701" s="33" t="s">
        <v>1850</v>
      </c>
      <c r="I701" s="100" t="s">
        <v>1843</v>
      </c>
      <c r="J701" s="100" t="s">
        <v>1843</v>
      </c>
      <c r="K701" s="100">
        <v>2</v>
      </c>
      <c r="L701" s="219">
        <v>45566</v>
      </c>
      <c r="M701" s="219">
        <v>45596</v>
      </c>
      <c r="N701" s="33" t="s">
        <v>124</v>
      </c>
      <c r="O701" s="48" t="s">
        <v>125</v>
      </c>
      <c r="P701" s="29" t="s">
        <v>396</v>
      </c>
      <c r="Q701" s="29" t="s">
        <v>454</v>
      </c>
      <c r="R701" s="29" t="s">
        <v>80</v>
      </c>
      <c r="S701" s="33">
        <v>2</v>
      </c>
      <c r="T701" s="29"/>
      <c r="U701" s="29"/>
      <c r="V701" s="29"/>
      <c r="W701" s="29"/>
      <c r="X701" s="29"/>
      <c r="Y701" s="29"/>
      <c r="Z701" s="33"/>
    </row>
    <row r="702" ht="24" spans="1:26">
      <c r="A702" s="33">
        <v>2373</v>
      </c>
      <c r="B702" s="33" t="s">
        <v>117</v>
      </c>
      <c r="C702" s="33" t="s">
        <v>118</v>
      </c>
      <c r="D702" s="33" t="s">
        <v>145</v>
      </c>
      <c r="E702" s="217" t="s">
        <v>452</v>
      </c>
      <c r="F702" s="33" t="s">
        <v>464</v>
      </c>
      <c r="G702" s="33" t="s">
        <v>1797</v>
      </c>
      <c r="H702" s="33" t="s">
        <v>1850</v>
      </c>
      <c r="I702" s="100" t="s">
        <v>1843</v>
      </c>
      <c r="J702" s="100" t="s">
        <v>1843</v>
      </c>
      <c r="K702" s="100">
        <v>2</v>
      </c>
      <c r="L702" s="219">
        <v>45597</v>
      </c>
      <c r="M702" s="219">
        <v>45626</v>
      </c>
      <c r="N702" s="33" t="s">
        <v>124</v>
      </c>
      <c r="O702" s="48" t="s">
        <v>125</v>
      </c>
      <c r="P702" s="29" t="s">
        <v>396</v>
      </c>
      <c r="Q702" s="29" t="s">
        <v>454</v>
      </c>
      <c r="R702" s="29" t="s">
        <v>80</v>
      </c>
      <c r="S702" s="33">
        <v>2</v>
      </c>
      <c r="T702" s="29"/>
      <c r="U702" s="29"/>
      <c r="V702" s="29"/>
      <c r="W702" s="29"/>
      <c r="X702" s="29"/>
      <c r="Y702" s="29"/>
      <c r="Z702" s="33"/>
    </row>
    <row r="703" ht="24" spans="1:26">
      <c r="A703" s="33">
        <v>2374</v>
      </c>
      <c r="B703" s="33" t="s">
        <v>117</v>
      </c>
      <c r="C703" s="33" t="s">
        <v>118</v>
      </c>
      <c r="D703" s="33" t="s">
        <v>145</v>
      </c>
      <c r="E703" s="217" t="s">
        <v>452</v>
      </c>
      <c r="F703" s="33" t="s">
        <v>464</v>
      </c>
      <c r="G703" s="33" t="s">
        <v>1797</v>
      </c>
      <c r="H703" s="33" t="s">
        <v>1850</v>
      </c>
      <c r="I703" s="100" t="s">
        <v>1843</v>
      </c>
      <c r="J703" s="100" t="s">
        <v>1843</v>
      </c>
      <c r="K703" s="100">
        <v>2</v>
      </c>
      <c r="L703" s="219">
        <v>45627</v>
      </c>
      <c r="M703" s="219">
        <v>45657</v>
      </c>
      <c r="N703" s="33" t="s">
        <v>124</v>
      </c>
      <c r="O703" s="48" t="s">
        <v>125</v>
      </c>
      <c r="P703" s="29" t="s">
        <v>396</v>
      </c>
      <c r="Q703" s="29" t="s">
        <v>454</v>
      </c>
      <c r="R703" s="29" t="s">
        <v>80</v>
      </c>
      <c r="S703" s="33">
        <v>2</v>
      </c>
      <c r="T703" s="29"/>
      <c r="U703" s="29"/>
      <c r="V703" s="29"/>
      <c r="W703" s="29"/>
      <c r="X703" s="29"/>
      <c r="Y703" s="29"/>
      <c r="Z703" s="33"/>
    </row>
    <row r="704" ht="24" spans="1:26">
      <c r="A704" s="33">
        <v>2376</v>
      </c>
      <c r="B704" s="33" t="s">
        <v>117</v>
      </c>
      <c r="C704" s="33" t="s">
        <v>118</v>
      </c>
      <c r="D704" s="33" t="s">
        <v>145</v>
      </c>
      <c r="E704" s="217" t="s">
        <v>146</v>
      </c>
      <c r="F704" s="33" t="s">
        <v>465</v>
      </c>
      <c r="G704" s="33" t="s">
        <v>1797</v>
      </c>
      <c r="H704" s="33" t="s">
        <v>1810</v>
      </c>
      <c r="I704" s="100" t="s">
        <v>1843</v>
      </c>
      <c r="J704" s="100" t="s">
        <v>1843</v>
      </c>
      <c r="K704" s="100">
        <v>1</v>
      </c>
      <c r="L704" s="219">
        <v>45292</v>
      </c>
      <c r="M704" s="219">
        <v>45322</v>
      </c>
      <c r="N704" s="33" t="s">
        <v>124</v>
      </c>
      <c r="O704" s="48" t="s">
        <v>125</v>
      </c>
      <c r="P704" s="29" t="s">
        <v>396</v>
      </c>
      <c r="Q704" s="29" t="s">
        <v>466</v>
      </c>
      <c r="R704" s="29" t="s">
        <v>80</v>
      </c>
      <c r="S704" s="33">
        <v>1</v>
      </c>
      <c r="T704" s="29"/>
      <c r="U704" s="29"/>
      <c r="V704" s="29"/>
      <c r="W704" s="29"/>
      <c r="X704" s="29"/>
      <c r="Y704" s="29"/>
      <c r="Z704" s="33"/>
    </row>
    <row r="705" ht="24" spans="1:26">
      <c r="A705" s="33">
        <v>2377</v>
      </c>
      <c r="B705" s="33" t="s">
        <v>117</v>
      </c>
      <c r="C705" s="33" t="s">
        <v>118</v>
      </c>
      <c r="D705" s="33" t="s">
        <v>145</v>
      </c>
      <c r="E705" s="217" t="s">
        <v>146</v>
      </c>
      <c r="F705" s="33" t="s">
        <v>465</v>
      </c>
      <c r="G705" s="33" t="s">
        <v>1797</v>
      </c>
      <c r="H705" s="33" t="s">
        <v>1810</v>
      </c>
      <c r="I705" s="100" t="s">
        <v>1843</v>
      </c>
      <c r="J705" s="100" t="s">
        <v>1843</v>
      </c>
      <c r="K705" s="100">
        <v>1</v>
      </c>
      <c r="L705" s="219">
        <v>45323</v>
      </c>
      <c r="M705" s="219">
        <v>45351</v>
      </c>
      <c r="N705" s="33" t="s">
        <v>124</v>
      </c>
      <c r="O705" s="48" t="s">
        <v>125</v>
      </c>
      <c r="P705" s="29" t="s">
        <v>396</v>
      </c>
      <c r="Q705" s="29" t="s">
        <v>466</v>
      </c>
      <c r="R705" s="29" t="s">
        <v>80</v>
      </c>
      <c r="S705" s="33">
        <v>1</v>
      </c>
      <c r="T705" s="29"/>
      <c r="U705" s="29"/>
      <c r="V705" s="29"/>
      <c r="W705" s="29"/>
      <c r="X705" s="29"/>
      <c r="Y705" s="29"/>
      <c r="Z705" s="33"/>
    </row>
    <row r="706" ht="24" spans="1:28">
      <c r="A706" s="33">
        <v>2378</v>
      </c>
      <c r="B706" s="33" t="s">
        <v>117</v>
      </c>
      <c r="C706" s="33" t="s">
        <v>118</v>
      </c>
      <c r="D706" s="33" t="s">
        <v>145</v>
      </c>
      <c r="E706" s="217" t="s">
        <v>146</v>
      </c>
      <c r="F706" s="33" t="s">
        <v>465</v>
      </c>
      <c r="G706" s="33" t="s">
        <v>1797</v>
      </c>
      <c r="H706" s="33" t="s">
        <v>1810</v>
      </c>
      <c r="I706" s="100" t="s">
        <v>1843</v>
      </c>
      <c r="J706" s="100" t="s">
        <v>1843</v>
      </c>
      <c r="K706" s="100">
        <v>1</v>
      </c>
      <c r="L706" s="219">
        <v>45352</v>
      </c>
      <c r="M706" s="219">
        <v>45382</v>
      </c>
      <c r="N706" s="33" t="s">
        <v>124</v>
      </c>
      <c r="O706" s="48" t="s">
        <v>125</v>
      </c>
      <c r="P706" s="29" t="s">
        <v>396</v>
      </c>
      <c r="Q706" s="29" t="s">
        <v>466</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7" t="s">
        <v>146</v>
      </c>
      <c r="F707" s="33" t="s">
        <v>465</v>
      </c>
      <c r="G707" s="33" t="s">
        <v>1797</v>
      </c>
      <c r="H707" s="33" t="s">
        <v>1810</v>
      </c>
      <c r="I707" s="100" t="s">
        <v>1843</v>
      </c>
      <c r="J707" s="100" t="s">
        <v>1843</v>
      </c>
      <c r="K707" s="100">
        <v>1</v>
      </c>
      <c r="L707" s="219">
        <v>45383</v>
      </c>
      <c r="M707" s="219">
        <v>45412</v>
      </c>
      <c r="N707" s="33" t="s">
        <v>124</v>
      </c>
      <c r="O707" s="48" t="s">
        <v>125</v>
      </c>
      <c r="P707" s="29" t="s">
        <v>396</v>
      </c>
      <c r="Q707" s="29" t="s">
        <v>466</v>
      </c>
      <c r="R707" s="29" t="s">
        <v>80</v>
      </c>
      <c r="S707" s="33">
        <v>1</v>
      </c>
      <c r="T707" s="29"/>
      <c r="U707" s="29"/>
      <c r="V707" s="29"/>
      <c r="W707" s="29"/>
      <c r="X707" s="29"/>
      <c r="Y707" s="29"/>
      <c r="Z707" s="33"/>
    </row>
    <row r="708" ht="24" spans="1:26">
      <c r="A708" s="33">
        <v>2380</v>
      </c>
      <c r="B708" s="33" t="s">
        <v>117</v>
      </c>
      <c r="C708" s="33" t="s">
        <v>118</v>
      </c>
      <c r="D708" s="33" t="s">
        <v>145</v>
      </c>
      <c r="E708" s="217" t="s">
        <v>146</v>
      </c>
      <c r="F708" s="33" t="s">
        <v>465</v>
      </c>
      <c r="G708" s="33" t="s">
        <v>1797</v>
      </c>
      <c r="H708" s="33" t="s">
        <v>1810</v>
      </c>
      <c r="I708" s="100" t="s">
        <v>1843</v>
      </c>
      <c r="J708" s="100" t="s">
        <v>1843</v>
      </c>
      <c r="K708" s="100">
        <v>1</v>
      </c>
      <c r="L708" s="219">
        <v>45413</v>
      </c>
      <c r="M708" s="219">
        <v>45443</v>
      </c>
      <c r="N708" s="33" t="s">
        <v>124</v>
      </c>
      <c r="O708" s="48" t="s">
        <v>125</v>
      </c>
      <c r="P708" s="29" t="s">
        <v>396</v>
      </c>
      <c r="Q708" s="29" t="s">
        <v>466</v>
      </c>
      <c r="R708" s="29" t="s">
        <v>80</v>
      </c>
      <c r="S708" s="33">
        <v>1</v>
      </c>
      <c r="T708" s="29"/>
      <c r="U708" s="29"/>
      <c r="V708" s="29"/>
      <c r="W708" s="29"/>
      <c r="X708" s="29"/>
      <c r="Y708" s="29"/>
      <c r="Z708" s="33"/>
    </row>
    <row r="709" ht="24" spans="1:26">
      <c r="A709" s="33">
        <v>2381</v>
      </c>
      <c r="B709" s="33" t="s">
        <v>117</v>
      </c>
      <c r="C709" s="33" t="s">
        <v>118</v>
      </c>
      <c r="D709" s="33" t="s">
        <v>145</v>
      </c>
      <c r="E709" s="217" t="s">
        <v>146</v>
      </c>
      <c r="F709" s="33" t="s">
        <v>465</v>
      </c>
      <c r="G709" s="33" t="s">
        <v>1797</v>
      </c>
      <c r="H709" s="33" t="s">
        <v>1810</v>
      </c>
      <c r="I709" s="100" t="s">
        <v>1843</v>
      </c>
      <c r="J709" s="100" t="s">
        <v>1843</v>
      </c>
      <c r="K709" s="100">
        <v>1</v>
      </c>
      <c r="L709" s="219">
        <v>45444</v>
      </c>
      <c r="M709" s="219">
        <v>45473</v>
      </c>
      <c r="N709" s="33" t="s">
        <v>124</v>
      </c>
      <c r="O709" s="48" t="s">
        <v>125</v>
      </c>
      <c r="P709" s="29" t="s">
        <v>396</v>
      </c>
      <c r="Q709" s="29" t="s">
        <v>466</v>
      </c>
      <c r="R709" s="29" t="s">
        <v>80</v>
      </c>
      <c r="S709" s="33">
        <v>1</v>
      </c>
      <c r="T709" s="29"/>
      <c r="U709" s="29"/>
      <c r="V709" s="29"/>
      <c r="W709" s="29"/>
      <c r="X709" s="29"/>
      <c r="Y709" s="29"/>
      <c r="Z709" s="33"/>
    </row>
    <row r="710" ht="24" spans="1:26">
      <c r="A710" s="33">
        <v>2382</v>
      </c>
      <c r="B710" s="33" t="s">
        <v>117</v>
      </c>
      <c r="C710" s="33" t="s">
        <v>118</v>
      </c>
      <c r="D710" s="33" t="s">
        <v>145</v>
      </c>
      <c r="E710" s="217" t="s">
        <v>146</v>
      </c>
      <c r="F710" s="33" t="s">
        <v>465</v>
      </c>
      <c r="G710" s="33" t="s">
        <v>1797</v>
      </c>
      <c r="H710" s="33" t="s">
        <v>1810</v>
      </c>
      <c r="I710" s="100" t="s">
        <v>1843</v>
      </c>
      <c r="J710" s="100" t="s">
        <v>1843</v>
      </c>
      <c r="K710" s="100">
        <v>1</v>
      </c>
      <c r="L710" s="219">
        <v>45474</v>
      </c>
      <c r="M710" s="219">
        <v>45504</v>
      </c>
      <c r="N710" s="33" t="s">
        <v>124</v>
      </c>
      <c r="O710" s="48" t="s">
        <v>125</v>
      </c>
      <c r="P710" s="29" t="s">
        <v>396</v>
      </c>
      <c r="Q710" s="29" t="s">
        <v>466</v>
      </c>
      <c r="R710" s="29" t="s">
        <v>80</v>
      </c>
      <c r="S710" s="33">
        <v>1</v>
      </c>
      <c r="T710" s="29"/>
      <c r="U710" s="29"/>
      <c r="V710" s="29"/>
      <c r="W710" s="29"/>
      <c r="X710" s="29"/>
      <c r="Y710" s="29"/>
      <c r="Z710" s="33"/>
    </row>
    <row r="711" ht="24" spans="1:26">
      <c r="A711" s="33">
        <v>2383</v>
      </c>
      <c r="B711" s="33" t="s">
        <v>117</v>
      </c>
      <c r="C711" s="33" t="s">
        <v>118</v>
      </c>
      <c r="D711" s="33" t="s">
        <v>145</v>
      </c>
      <c r="E711" s="217" t="s">
        <v>146</v>
      </c>
      <c r="F711" s="33" t="s">
        <v>465</v>
      </c>
      <c r="G711" s="33" t="s">
        <v>1797</v>
      </c>
      <c r="H711" s="33" t="s">
        <v>1810</v>
      </c>
      <c r="I711" s="100" t="s">
        <v>1843</v>
      </c>
      <c r="J711" s="100" t="s">
        <v>1843</v>
      </c>
      <c r="K711" s="100">
        <v>1</v>
      </c>
      <c r="L711" s="219">
        <v>45505</v>
      </c>
      <c r="M711" s="219">
        <v>45535</v>
      </c>
      <c r="N711" s="33" t="s">
        <v>124</v>
      </c>
      <c r="O711" s="48" t="s">
        <v>125</v>
      </c>
      <c r="P711" s="29" t="s">
        <v>396</v>
      </c>
      <c r="Q711" s="29" t="s">
        <v>466</v>
      </c>
      <c r="R711" s="29" t="s">
        <v>80</v>
      </c>
      <c r="S711" s="33">
        <v>1</v>
      </c>
      <c r="T711" s="29"/>
      <c r="U711" s="29"/>
      <c r="V711" s="29"/>
      <c r="W711" s="29"/>
      <c r="X711" s="29"/>
      <c r="Y711" s="29"/>
      <c r="Z711" s="33"/>
    </row>
    <row r="712" ht="24" spans="1:26">
      <c r="A712" s="33">
        <v>2384</v>
      </c>
      <c r="B712" s="33" t="s">
        <v>117</v>
      </c>
      <c r="C712" s="33" t="s">
        <v>118</v>
      </c>
      <c r="D712" s="33" t="s">
        <v>145</v>
      </c>
      <c r="E712" s="217" t="s">
        <v>146</v>
      </c>
      <c r="F712" s="33" t="s">
        <v>465</v>
      </c>
      <c r="G712" s="33" t="s">
        <v>1797</v>
      </c>
      <c r="H712" s="33" t="s">
        <v>1810</v>
      </c>
      <c r="I712" s="100" t="s">
        <v>1843</v>
      </c>
      <c r="J712" s="100" t="s">
        <v>1843</v>
      </c>
      <c r="K712" s="100">
        <v>1</v>
      </c>
      <c r="L712" s="219">
        <v>45536</v>
      </c>
      <c r="M712" s="219">
        <v>45565</v>
      </c>
      <c r="N712" s="33" t="s">
        <v>124</v>
      </c>
      <c r="O712" s="48" t="s">
        <v>125</v>
      </c>
      <c r="P712" s="29" t="s">
        <v>396</v>
      </c>
      <c r="Q712" s="29" t="s">
        <v>466</v>
      </c>
      <c r="R712" s="29" t="s">
        <v>80</v>
      </c>
      <c r="S712" s="33">
        <v>1</v>
      </c>
      <c r="T712" s="29"/>
      <c r="U712" s="29"/>
      <c r="V712" s="29"/>
      <c r="W712" s="29"/>
      <c r="X712" s="29"/>
      <c r="Y712" s="29"/>
      <c r="Z712" s="33"/>
    </row>
    <row r="713" ht="24" spans="1:26">
      <c r="A713" s="33">
        <v>2385</v>
      </c>
      <c r="B713" s="33" t="s">
        <v>117</v>
      </c>
      <c r="C713" s="33" t="s">
        <v>118</v>
      </c>
      <c r="D713" s="33" t="s">
        <v>145</v>
      </c>
      <c r="E713" s="217" t="s">
        <v>146</v>
      </c>
      <c r="F713" s="33" t="s">
        <v>465</v>
      </c>
      <c r="G713" s="33" t="s">
        <v>1797</v>
      </c>
      <c r="H713" s="33" t="s">
        <v>1810</v>
      </c>
      <c r="I713" s="100" t="s">
        <v>1843</v>
      </c>
      <c r="J713" s="100" t="s">
        <v>1843</v>
      </c>
      <c r="K713" s="100">
        <v>1</v>
      </c>
      <c r="L713" s="219">
        <v>45566</v>
      </c>
      <c r="M713" s="219">
        <v>45596</v>
      </c>
      <c r="N713" s="33" t="s">
        <v>124</v>
      </c>
      <c r="O713" s="48" t="s">
        <v>125</v>
      </c>
      <c r="P713" s="29" t="s">
        <v>396</v>
      </c>
      <c r="Q713" s="29" t="s">
        <v>466</v>
      </c>
      <c r="R713" s="29" t="s">
        <v>80</v>
      </c>
      <c r="S713" s="33">
        <v>1</v>
      </c>
      <c r="T713" s="29"/>
      <c r="U713" s="29"/>
      <c r="V713" s="29"/>
      <c r="W713" s="29"/>
      <c r="X713" s="29"/>
      <c r="Y713" s="29"/>
      <c r="Z713" s="33"/>
    </row>
    <row r="714" ht="24" spans="1:26">
      <c r="A714" s="33">
        <v>2386</v>
      </c>
      <c r="B714" s="33" t="s">
        <v>117</v>
      </c>
      <c r="C714" s="33" t="s">
        <v>118</v>
      </c>
      <c r="D714" s="33" t="s">
        <v>145</v>
      </c>
      <c r="E714" s="217" t="s">
        <v>146</v>
      </c>
      <c r="F714" s="33" t="s">
        <v>465</v>
      </c>
      <c r="G714" s="33" t="s">
        <v>1797</v>
      </c>
      <c r="H714" s="33" t="s">
        <v>1810</v>
      </c>
      <c r="I714" s="100" t="s">
        <v>1843</v>
      </c>
      <c r="J714" s="100" t="s">
        <v>1843</v>
      </c>
      <c r="K714" s="100">
        <v>1</v>
      </c>
      <c r="L714" s="219">
        <v>45597</v>
      </c>
      <c r="M714" s="219">
        <v>45626</v>
      </c>
      <c r="N714" s="33" t="s">
        <v>124</v>
      </c>
      <c r="O714" s="48" t="s">
        <v>125</v>
      </c>
      <c r="P714" s="29" t="s">
        <v>396</v>
      </c>
      <c r="Q714" s="29" t="s">
        <v>466</v>
      </c>
      <c r="R714" s="29" t="s">
        <v>80</v>
      </c>
      <c r="S714" s="33">
        <v>1</v>
      </c>
      <c r="T714" s="29"/>
      <c r="U714" s="29"/>
      <c r="V714" s="29"/>
      <c r="W714" s="29"/>
      <c r="X714" s="29"/>
      <c r="Y714" s="29"/>
      <c r="Z714" s="33"/>
    </row>
    <row r="715" ht="24" spans="1:26">
      <c r="A715" s="33">
        <v>2387</v>
      </c>
      <c r="B715" s="33" t="s">
        <v>117</v>
      </c>
      <c r="C715" s="33" t="s">
        <v>118</v>
      </c>
      <c r="D715" s="33" t="s">
        <v>145</v>
      </c>
      <c r="E715" s="217" t="s">
        <v>146</v>
      </c>
      <c r="F715" s="33" t="s">
        <v>465</v>
      </c>
      <c r="G715" s="33" t="s">
        <v>1797</v>
      </c>
      <c r="H715" s="33" t="s">
        <v>1810</v>
      </c>
      <c r="I715" s="100" t="s">
        <v>1843</v>
      </c>
      <c r="J715" s="100" t="s">
        <v>1843</v>
      </c>
      <c r="K715" s="100">
        <v>1</v>
      </c>
      <c r="L715" s="219">
        <v>45627</v>
      </c>
      <c r="M715" s="219">
        <v>45657</v>
      </c>
      <c r="N715" s="33" t="s">
        <v>124</v>
      </c>
      <c r="O715" s="48" t="s">
        <v>125</v>
      </c>
      <c r="P715" s="29" t="s">
        <v>396</v>
      </c>
      <c r="Q715" s="29" t="s">
        <v>466</v>
      </c>
      <c r="R715" s="29" t="s">
        <v>80</v>
      </c>
      <c r="S715" s="152">
        <v>1</v>
      </c>
      <c r="T715" s="29"/>
      <c r="U715" s="29"/>
      <c r="V715" s="29"/>
      <c r="W715" s="29"/>
      <c r="X715" s="29"/>
      <c r="Y715" s="29"/>
      <c r="Z715" s="33"/>
    </row>
    <row r="716" ht="24" spans="1:26">
      <c r="A716" s="33">
        <v>2389</v>
      </c>
      <c r="B716" s="33" t="s">
        <v>117</v>
      </c>
      <c r="C716" s="33" t="s">
        <v>118</v>
      </c>
      <c r="D716" s="33" t="s">
        <v>145</v>
      </c>
      <c r="E716" s="217" t="s">
        <v>146</v>
      </c>
      <c r="F716" s="33" t="s">
        <v>470</v>
      </c>
      <c r="G716" s="33" t="s">
        <v>1797</v>
      </c>
      <c r="H716" s="33" t="s">
        <v>1810</v>
      </c>
      <c r="I716" s="100" t="s">
        <v>1843</v>
      </c>
      <c r="J716" s="100" t="s">
        <v>1843</v>
      </c>
      <c r="K716" s="100">
        <v>1</v>
      </c>
      <c r="L716" s="219">
        <v>45292</v>
      </c>
      <c r="M716" s="219">
        <v>45322</v>
      </c>
      <c r="N716" s="33" t="s">
        <v>124</v>
      </c>
      <c r="O716" s="48" t="s">
        <v>125</v>
      </c>
      <c r="P716" s="29" t="s">
        <v>396</v>
      </c>
      <c r="Q716" s="29" t="s">
        <v>466</v>
      </c>
      <c r="R716" s="29" t="s">
        <v>80</v>
      </c>
      <c r="S716" s="33">
        <v>1</v>
      </c>
      <c r="T716" s="29"/>
      <c r="U716" s="29"/>
      <c r="V716" s="29"/>
      <c r="W716" s="29"/>
      <c r="X716" s="29"/>
      <c r="Y716" s="29"/>
      <c r="Z716" s="33"/>
    </row>
    <row r="717" ht="24" spans="1:26">
      <c r="A717" s="33">
        <v>2390</v>
      </c>
      <c r="B717" s="33" t="s">
        <v>117</v>
      </c>
      <c r="C717" s="33" t="s">
        <v>118</v>
      </c>
      <c r="D717" s="33" t="s">
        <v>145</v>
      </c>
      <c r="E717" s="217" t="s">
        <v>146</v>
      </c>
      <c r="F717" s="33" t="s">
        <v>470</v>
      </c>
      <c r="G717" s="33" t="s">
        <v>1797</v>
      </c>
      <c r="H717" s="33" t="s">
        <v>1810</v>
      </c>
      <c r="I717" s="100" t="s">
        <v>1843</v>
      </c>
      <c r="J717" s="100" t="s">
        <v>1843</v>
      </c>
      <c r="K717" s="100">
        <v>1</v>
      </c>
      <c r="L717" s="219">
        <v>45323</v>
      </c>
      <c r="M717" s="219">
        <v>45351</v>
      </c>
      <c r="N717" s="33" t="s">
        <v>124</v>
      </c>
      <c r="O717" s="48" t="s">
        <v>125</v>
      </c>
      <c r="P717" s="29" t="s">
        <v>396</v>
      </c>
      <c r="Q717" s="29" t="s">
        <v>466</v>
      </c>
      <c r="R717" s="29" t="s">
        <v>80</v>
      </c>
      <c r="S717" s="33">
        <v>1</v>
      </c>
      <c r="T717" s="29"/>
      <c r="U717" s="29"/>
      <c r="V717" s="29"/>
      <c r="W717" s="29"/>
      <c r="X717" s="29"/>
      <c r="Y717" s="29"/>
      <c r="Z717" s="33"/>
    </row>
    <row r="718" ht="24" spans="1:28">
      <c r="A718" s="33">
        <v>2391</v>
      </c>
      <c r="B718" s="33" t="s">
        <v>117</v>
      </c>
      <c r="C718" s="33" t="s">
        <v>118</v>
      </c>
      <c r="D718" s="33" t="s">
        <v>145</v>
      </c>
      <c r="E718" s="217" t="s">
        <v>146</v>
      </c>
      <c r="F718" s="33" t="s">
        <v>470</v>
      </c>
      <c r="G718" s="33" t="s">
        <v>1797</v>
      </c>
      <c r="H718" s="33" t="s">
        <v>1810</v>
      </c>
      <c r="I718" s="100" t="s">
        <v>1843</v>
      </c>
      <c r="J718" s="100" t="s">
        <v>1843</v>
      </c>
      <c r="K718" s="100">
        <v>1</v>
      </c>
      <c r="L718" s="219">
        <v>45352</v>
      </c>
      <c r="M718" s="219">
        <v>45382</v>
      </c>
      <c r="N718" s="33" t="s">
        <v>124</v>
      </c>
      <c r="O718" s="48" t="s">
        <v>125</v>
      </c>
      <c r="P718" s="29" t="s">
        <v>396</v>
      </c>
      <c r="Q718" s="29" t="s">
        <v>466</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7" t="s">
        <v>146</v>
      </c>
      <c r="F719" s="33" t="s">
        <v>470</v>
      </c>
      <c r="G719" s="33" t="s">
        <v>1797</v>
      </c>
      <c r="H719" s="33" t="s">
        <v>1810</v>
      </c>
      <c r="I719" s="100" t="s">
        <v>1843</v>
      </c>
      <c r="J719" s="100" t="s">
        <v>1843</v>
      </c>
      <c r="K719" s="100">
        <v>1</v>
      </c>
      <c r="L719" s="219">
        <v>45383</v>
      </c>
      <c r="M719" s="219">
        <v>45412</v>
      </c>
      <c r="N719" s="33" t="s">
        <v>124</v>
      </c>
      <c r="O719" s="48" t="s">
        <v>125</v>
      </c>
      <c r="P719" s="29" t="s">
        <v>396</v>
      </c>
      <c r="Q719" s="29" t="s">
        <v>466</v>
      </c>
      <c r="R719" s="29" t="s">
        <v>80</v>
      </c>
      <c r="S719" s="33">
        <v>1</v>
      </c>
      <c r="T719" s="29"/>
      <c r="U719" s="29"/>
      <c r="V719" s="29"/>
      <c r="W719" s="29"/>
      <c r="X719" s="29"/>
      <c r="Y719" s="29"/>
      <c r="Z719" s="33"/>
    </row>
    <row r="720" ht="24" spans="1:26">
      <c r="A720" s="33">
        <v>2393</v>
      </c>
      <c r="B720" s="33" t="s">
        <v>117</v>
      </c>
      <c r="C720" s="33" t="s">
        <v>118</v>
      </c>
      <c r="D720" s="33" t="s">
        <v>145</v>
      </c>
      <c r="E720" s="217" t="s">
        <v>146</v>
      </c>
      <c r="F720" s="33" t="s">
        <v>470</v>
      </c>
      <c r="G720" s="33" t="s">
        <v>1797</v>
      </c>
      <c r="H720" s="33" t="s">
        <v>1810</v>
      </c>
      <c r="I720" s="100" t="s">
        <v>1843</v>
      </c>
      <c r="J720" s="100" t="s">
        <v>1843</v>
      </c>
      <c r="K720" s="100">
        <v>1</v>
      </c>
      <c r="L720" s="219">
        <v>45413</v>
      </c>
      <c r="M720" s="219">
        <v>45443</v>
      </c>
      <c r="N720" s="33" t="s">
        <v>124</v>
      </c>
      <c r="O720" s="48" t="s">
        <v>125</v>
      </c>
      <c r="P720" s="29" t="s">
        <v>396</v>
      </c>
      <c r="Q720" s="29" t="s">
        <v>466</v>
      </c>
      <c r="R720" s="29" t="s">
        <v>80</v>
      </c>
      <c r="S720" s="33">
        <v>1</v>
      </c>
      <c r="T720" s="29"/>
      <c r="U720" s="29"/>
      <c r="V720" s="29"/>
      <c r="W720" s="29"/>
      <c r="X720" s="29"/>
      <c r="Y720" s="29"/>
      <c r="Z720" s="33"/>
    </row>
    <row r="721" ht="24" spans="1:26">
      <c r="A721" s="33">
        <v>2394</v>
      </c>
      <c r="B721" s="33" t="s">
        <v>117</v>
      </c>
      <c r="C721" s="33" t="s">
        <v>118</v>
      </c>
      <c r="D721" s="33" t="s">
        <v>145</v>
      </c>
      <c r="E721" s="217" t="s">
        <v>146</v>
      </c>
      <c r="F721" s="33" t="s">
        <v>470</v>
      </c>
      <c r="G721" s="33" t="s">
        <v>1797</v>
      </c>
      <c r="H721" s="33" t="s">
        <v>1810</v>
      </c>
      <c r="I721" s="100" t="s">
        <v>1843</v>
      </c>
      <c r="J721" s="100" t="s">
        <v>1843</v>
      </c>
      <c r="K721" s="100">
        <v>1</v>
      </c>
      <c r="L721" s="219">
        <v>45444</v>
      </c>
      <c r="M721" s="219">
        <v>45473</v>
      </c>
      <c r="N721" s="33" t="s">
        <v>124</v>
      </c>
      <c r="O721" s="48" t="s">
        <v>125</v>
      </c>
      <c r="P721" s="29" t="s">
        <v>396</v>
      </c>
      <c r="Q721" s="29" t="s">
        <v>466</v>
      </c>
      <c r="R721" s="29" t="s">
        <v>80</v>
      </c>
      <c r="S721" s="33">
        <v>1</v>
      </c>
      <c r="T721" s="29"/>
      <c r="U721" s="29"/>
      <c r="V721" s="29"/>
      <c r="W721" s="29"/>
      <c r="X721" s="29"/>
      <c r="Y721" s="29"/>
      <c r="Z721" s="33"/>
    </row>
    <row r="722" ht="24" spans="1:26">
      <c r="A722" s="33">
        <v>2395</v>
      </c>
      <c r="B722" s="33" t="s">
        <v>117</v>
      </c>
      <c r="C722" s="33" t="s">
        <v>118</v>
      </c>
      <c r="D722" s="33" t="s">
        <v>145</v>
      </c>
      <c r="E722" s="217" t="s">
        <v>146</v>
      </c>
      <c r="F722" s="33" t="s">
        <v>470</v>
      </c>
      <c r="G722" s="33" t="s">
        <v>1797</v>
      </c>
      <c r="H722" s="33" t="s">
        <v>1810</v>
      </c>
      <c r="I722" s="100" t="s">
        <v>1843</v>
      </c>
      <c r="J722" s="100" t="s">
        <v>1843</v>
      </c>
      <c r="K722" s="100">
        <v>1</v>
      </c>
      <c r="L722" s="219">
        <v>45474</v>
      </c>
      <c r="M722" s="219">
        <v>45504</v>
      </c>
      <c r="N722" s="33" t="s">
        <v>124</v>
      </c>
      <c r="O722" s="48" t="s">
        <v>125</v>
      </c>
      <c r="P722" s="29" t="s">
        <v>396</v>
      </c>
      <c r="Q722" s="29" t="s">
        <v>466</v>
      </c>
      <c r="R722" s="29" t="s">
        <v>80</v>
      </c>
      <c r="S722" s="33">
        <v>1</v>
      </c>
      <c r="T722" s="29"/>
      <c r="U722" s="29"/>
      <c r="V722" s="29"/>
      <c r="W722" s="29"/>
      <c r="X722" s="29"/>
      <c r="Y722" s="29"/>
      <c r="Z722" s="33"/>
    </row>
    <row r="723" ht="24" spans="1:26">
      <c r="A723" s="33">
        <v>2396</v>
      </c>
      <c r="B723" s="33" t="s">
        <v>117</v>
      </c>
      <c r="C723" s="33" t="s">
        <v>118</v>
      </c>
      <c r="D723" s="33" t="s">
        <v>145</v>
      </c>
      <c r="E723" s="217" t="s">
        <v>146</v>
      </c>
      <c r="F723" s="33" t="s">
        <v>470</v>
      </c>
      <c r="G723" s="33" t="s">
        <v>1797</v>
      </c>
      <c r="H723" s="33" t="s">
        <v>1810</v>
      </c>
      <c r="I723" s="100" t="s">
        <v>1843</v>
      </c>
      <c r="J723" s="100" t="s">
        <v>1843</v>
      </c>
      <c r="K723" s="100">
        <v>1</v>
      </c>
      <c r="L723" s="219">
        <v>45505</v>
      </c>
      <c r="M723" s="219">
        <v>45535</v>
      </c>
      <c r="N723" s="33" t="s">
        <v>124</v>
      </c>
      <c r="O723" s="48" t="s">
        <v>125</v>
      </c>
      <c r="P723" s="29" t="s">
        <v>396</v>
      </c>
      <c r="Q723" s="29" t="s">
        <v>466</v>
      </c>
      <c r="R723" s="29" t="s">
        <v>80</v>
      </c>
      <c r="S723" s="33">
        <v>1</v>
      </c>
      <c r="T723" s="29"/>
      <c r="U723" s="29"/>
      <c r="V723" s="29"/>
      <c r="W723" s="29"/>
      <c r="X723" s="29"/>
      <c r="Y723" s="29"/>
      <c r="Z723" s="33"/>
    </row>
    <row r="724" ht="24" spans="1:26">
      <c r="A724" s="33">
        <v>2397</v>
      </c>
      <c r="B724" s="33" t="s">
        <v>117</v>
      </c>
      <c r="C724" s="33" t="s">
        <v>118</v>
      </c>
      <c r="D724" s="33" t="s">
        <v>145</v>
      </c>
      <c r="E724" s="217" t="s">
        <v>146</v>
      </c>
      <c r="F724" s="33" t="s">
        <v>470</v>
      </c>
      <c r="G724" s="33" t="s">
        <v>1797</v>
      </c>
      <c r="H724" s="33" t="s">
        <v>1810</v>
      </c>
      <c r="I724" s="100" t="s">
        <v>1843</v>
      </c>
      <c r="J724" s="100" t="s">
        <v>1843</v>
      </c>
      <c r="K724" s="100">
        <v>1</v>
      </c>
      <c r="L724" s="219">
        <v>45536</v>
      </c>
      <c r="M724" s="219">
        <v>45565</v>
      </c>
      <c r="N724" s="33" t="s">
        <v>124</v>
      </c>
      <c r="O724" s="48" t="s">
        <v>125</v>
      </c>
      <c r="P724" s="29" t="s">
        <v>396</v>
      </c>
      <c r="Q724" s="29" t="s">
        <v>466</v>
      </c>
      <c r="R724" s="29" t="s">
        <v>80</v>
      </c>
      <c r="S724" s="33">
        <v>1</v>
      </c>
      <c r="T724" s="29"/>
      <c r="U724" s="29"/>
      <c r="V724" s="29"/>
      <c r="W724" s="29"/>
      <c r="X724" s="29"/>
      <c r="Y724" s="29"/>
      <c r="Z724" s="33"/>
    </row>
    <row r="725" ht="24" spans="1:26">
      <c r="A725" s="33">
        <v>2398</v>
      </c>
      <c r="B725" s="33" t="s">
        <v>117</v>
      </c>
      <c r="C725" s="33" t="s">
        <v>118</v>
      </c>
      <c r="D725" s="33" t="s">
        <v>145</v>
      </c>
      <c r="E725" s="217" t="s">
        <v>146</v>
      </c>
      <c r="F725" s="33" t="s">
        <v>470</v>
      </c>
      <c r="G725" s="33" t="s">
        <v>1797</v>
      </c>
      <c r="H725" s="33" t="s">
        <v>1810</v>
      </c>
      <c r="I725" s="100" t="s">
        <v>1843</v>
      </c>
      <c r="J725" s="100" t="s">
        <v>1843</v>
      </c>
      <c r="K725" s="100">
        <v>1</v>
      </c>
      <c r="L725" s="219">
        <v>45566</v>
      </c>
      <c r="M725" s="219">
        <v>45596</v>
      </c>
      <c r="N725" s="33" t="s">
        <v>124</v>
      </c>
      <c r="O725" s="48" t="s">
        <v>125</v>
      </c>
      <c r="P725" s="29" t="s">
        <v>396</v>
      </c>
      <c r="Q725" s="29" t="s">
        <v>466</v>
      </c>
      <c r="R725" s="29" t="s">
        <v>80</v>
      </c>
      <c r="S725" s="33">
        <v>1</v>
      </c>
      <c r="T725" s="29"/>
      <c r="U725" s="29"/>
      <c r="V725" s="29"/>
      <c r="W725" s="29"/>
      <c r="X725" s="29"/>
      <c r="Y725" s="29"/>
      <c r="Z725" s="33"/>
    </row>
    <row r="726" ht="24" spans="1:26">
      <c r="A726" s="33">
        <v>2399</v>
      </c>
      <c r="B726" s="33" t="s">
        <v>117</v>
      </c>
      <c r="C726" s="33" t="s">
        <v>118</v>
      </c>
      <c r="D726" s="33" t="s">
        <v>145</v>
      </c>
      <c r="E726" s="217" t="s">
        <v>146</v>
      </c>
      <c r="F726" s="33" t="s">
        <v>470</v>
      </c>
      <c r="G726" s="33" t="s">
        <v>1797</v>
      </c>
      <c r="H726" s="33" t="s">
        <v>1810</v>
      </c>
      <c r="I726" s="100" t="s">
        <v>1843</v>
      </c>
      <c r="J726" s="100" t="s">
        <v>1843</v>
      </c>
      <c r="K726" s="100">
        <v>1</v>
      </c>
      <c r="L726" s="219">
        <v>45597</v>
      </c>
      <c r="M726" s="219">
        <v>45626</v>
      </c>
      <c r="N726" s="33" t="s">
        <v>124</v>
      </c>
      <c r="O726" s="48" t="s">
        <v>125</v>
      </c>
      <c r="P726" s="29" t="s">
        <v>396</v>
      </c>
      <c r="Q726" s="29" t="s">
        <v>466</v>
      </c>
      <c r="R726" s="29" t="s">
        <v>80</v>
      </c>
      <c r="S726" s="33">
        <v>1</v>
      </c>
      <c r="T726" s="29"/>
      <c r="U726" s="29"/>
      <c r="V726" s="29"/>
      <c r="W726" s="29"/>
      <c r="X726" s="29"/>
      <c r="Y726" s="29"/>
      <c r="Z726" s="33"/>
    </row>
    <row r="727" ht="24" spans="1:26">
      <c r="A727" s="33">
        <v>2400</v>
      </c>
      <c r="B727" s="33" t="s">
        <v>117</v>
      </c>
      <c r="C727" s="33" t="s">
        <v>118</v>
      </c>
      <c r="D727" s="33" t="s">
        <v>145</v>
      </c>
      <c r="E727" s="217" t="s">
        <v>146</v>
      </c>
      <c r="F727" s="33" t="s">
        <v>470</v>
      </c>
      <c r="G727" s="33" t="s">
        <v>1797</v>
      </c>
      <c r="H727" s="33" t="s">
        <v>1810</v>
      </c>
      <c r="I727" s="100" t="s">
        <v>1843</v>
      </c>
      <c r="J727" s="100" t="s">
        <v>1843</v>
      </c>
      <c r="K727" s="100">
        <v>1</v>
      </c>
      <c r="L727" s="219">
        <v>45627</v>
      </c>
      <c r="M727" s="219">
        <v>45657</v>
      </c>
      <c r="N727" s="33" t="s">
        <v>124</v>
      </c>
      <c r="O727" s="48" t="s">
        <v>125</v>
      </c>
      <c r="P727" s="29" t="s">
        <v>396</v>
      </c>
      <c r="Q727" s="29" t="s">
        <v>466</v>
      </c>
      <c r="R727" s="29" t="s">
        <v>80</v>
      </c>
      <c r="S727" s="152">
        <v>1</v>
      </c>
      <c r="T727" s="29"/>
      <c r="U727" s="29"/>
      <c r="V727" s="29"/>
      <c r="W727" s="29"/>
      <c r="X727" s="29"/>
      <c r="Y727" s="29"/>
      <c r="Z727" s="33"/>
    </row>
    <row r="728" ht="24" spans="1:26">
      <c r="A728" s="33">
        <v>2402</v>
      </c>
      <c r="B728" s="33" t="s">
        <v>117</v>
      </c>
      <c r="C728" s="33" t="s">
        <v>118</v>
      </c>
      <c r="D728" s="33" t="s">
        <v>145</v>
      </c>
      <c r="E728" s="33" t="s">
        <v>146</v>
      </c>
      <c r="F728" s="33" t="s">
        <v>474</v>
      </c>
      <c r="G728" s="33" t="s">
        <v>1797</v>
      </c>
      <c r="H728" s="33" t="s">
        <v>1851</v>
      </c>
      <c r="I728" s="100" t="s">
        <v>1843</v>
      </c>
      <c r="J728" s="100" t="s">
        <v>1843</v>
      </c>
      <c r="K728" s="100">
        <v>4</v>
      </c>
      <c r="L728" s="219">
        <v>45292</v>
      </c>
      <c r="M728" s="219">
        <v>45322</v>
      </c>
      <c r="N728" s="33" t="s">
        <v>124</v>
      </c>
      <c r="O728" s="48" t="s">
        <v>125</v>
      </c>
      <c r="P728" s="29" t="s">
        <v>396</v>
      </c>
      <c r="Q728" s="29" t="s">
        <v>442</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474</v>
      </c>
      <c r="G729" s="33" t="s">
        <v>1797</v>
      </c>
      <c r="H729" s="33" t="s">
        <v>1851</v>
      </c>
      <c r="I729" s="100" t="s">
        <v>1843</v>
      </c>
      <c r="J729" s="100" t="s">
        <v>1843</v>
      </c>
      <c r="K729" s="100">
        <v>4</v>
      </c>
      <c r="L729" s="219">
        <v>45323</v>
      </c>
      <c r="M729" s="219">
        <v>45351</v>
      </c>
      <c r="N729" s="33" t="s">
        <v>124</v>
      </c>
      <c r="O729" s="48" t="s">
        <v>125</v>
      </c>
      <c r="P729" s="29" t="s">
        <v>396</v>
      </c>
      <c r="Q729" s="29" t="s">
        <v>442</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474</v>
      </c>
      <c r="G730" s="33" t="s">
        <v>1797</v>
      </c>
      <c r="H730" s="33" t="s">
        <v>1851</v>
      </c>
      <c r="I730" s="100" t="s">
        <v>1843</v>
      </c>
      <c r="J730" s="100" t="s">
        <v>1843</v>
      </c>
      <c r="K730" s="100">
        <v>4</v>
      </c>
      <c r="L730" s="219">
        <v>45352</v>
      </c>
      <c r="M730" s="219">
        <v>45382</v>
      </c>
      <c r="N730" s="33" t="s">
        <v>124</v>
      </c>
      <c r="O730" s="48" t="s">
        <v>125</v>
      </c>
      <c r="P730" s="29" t="s">
        <v>396</v>
      </c>
      <c r="Q730" s="29" t="s">
        <v>442</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474</v>
      </c>
      <c r="G731" s="33" t="s">
        <v>1797</v>
      </c>
      <c r="H731" s="33" t="s">
        <v>1851</v>
      </c>
      <c r="I731" s="100" t="s">
        <v>1843</v>
      </c>
      <c r="J731" s="100" t="s">
        <v>1843</v>
      </c>
      <c r="K731" s="100">
        <v>4</v>
      </c>
      <c r="L731" s="219">
        <v>45383</v>
      </c>
      <c r="M731" s="219">
        <v>45412</v>
      </c>
      <c r="N731" s="33" t="s">
        <v>124</v>
      </c>
      <c r="O731" s="48" t="s">
        <v>125</v>
      </c>
      <c r="P731" s="29" t="s">
        <v>396</v>
      </c>
      <c r="Q731" s="29" t="s">
        <v>442</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474</v>
      </c>
      <c r="G732" s="33" t="s">
        <v>1797</v>
      </c>
      <c r="H732" s="33" t="s">
        <v>1851</v>
      </c>
      <c r="I732" s="100" t="s">
        <v>1843</v>
      </c>
      <c r="J732" s="100" t="s">
        <v>1843</v>
      </c>
      <c r="K732" s="100">
        <v>4</v>
      </c>
      <c r="L732" s="219">
        <v>45413</v>
      </c>
      <c r="M732" s="219">
        <v>45443</v>
      </c>
      <c r="N732" s="33" t="s">
        <v>124</v>
      </c>
      <c r="O732" s="48" t="s">
        <v>125</v>
      </c>
      <c r="P732" s="29" t="s">
        <v>396</v>
      </c>
      <c r="Q732" s="29" t="s">
        <v>442</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474</v>
      </c>
      <c r="G733" s="33" t="s">
        <v>1797</v>
      </c>
      <c r="H733" s="33" t="s">
        <v>1851</v>
      </c>
      <c r="I733" s="100" t="s">
        <v>1843</v>
      </c>
      <c r="J733" s="100" t="s">
        <v>1843</v>
      </c>
      <c r="K733" s="100">
        <v>4</v>
      </c>
      <c r="L733" s="219">
        <v>45444</v>
      </c>
      <c r="M733" s="219">
        <v>45473</v>
      </c>
      <c r="N733" s="33" t="s">
        <v>124</v>
      </c>
      <c r="O733" s="48" t="s">
        <v>125</v>
      </c>
      <c r="P733" s="29" t="s">
        <v>396</v>
      </c>
      <c r="Q733" s="29" t="s">
        <v>442</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474</v>
      </c>
      <c r="G734" s="33" t="s">
        <v>1797</v>
      </c>
      <c r="H734" s="33" t="s">
        <v>1851</v>
      </c>
      <c r="I734" s="100" t="s">
        <v>1843</v>
      </c>
      <c r="J734" s="100" t="s">
        <v>1843</v>
      </c>
      <c r="K734" s="100">
        <v>4</v>
      </c>
      <c r="L734" s="219">
        <v>45474</v>
      </c>
      <c r="M734" s="219">
        <v>45504</v>
      </c>
      <c r="N734" s="33" t="s">
        <v>124</v>
      </c>
      <c r="O734" s="48" t="s">
        <v>125</v>
      </c>
      <c r="P734" s="29" t="s">
        <v>396</v>
      </c>
      <c r="Q734" s="29" t="s">
        <v>442</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474</v>
      </c>
      <c r="G735" s="33" t="s">
        <v>1797</v>
      </c>
      <c r="H735" s="33" t="s">
        <v>1851</v>
      </c>
      <c r="I735" s="100" t="s">
        <v>1843</v>
      </c>
      <c r="J735" s="100" t="s">
        <v>1843</v>
      </c>
      <c r="K735" s="100">
        <v>4</v>
      </c>
      <c r="L735" s="219">
        <v>45505</v>
      </c>
      <c r="M735" s="219">
        <v>45535</v>
      </c>
      <c r="N735" s="33" t="s">
        <v>124</v>
      </c>
      <c r="O735" s="48" t="s">
        <v>125</v>
      </c>
      <c r="P735" s="29" t="s">
        <v>396</v>
      </c>
      <c r="Q735" s="29" t="s">
        <v>442</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474</v>
      </c>
      <c r="G736" s="33" t="s">
        <v>1797</v>
      </c>
      <c r="H736" s="33" t="s">
        <v>1851</v>
      </c>
      <c r="I736" s="100" t="s">
        <v>1843</v>
      </c>
      <c r="J736" s="100" t="s">
        <v>1843</v>
      </c>
      <c r="K736" s="100">
        <v>4</v>
      </c>
      <c r="L736" s="219">
        <v>45536</v>
      </c>
      <c r="M736" s="219">
        <v>45565</v>
      </c>
      <c r="N736" s="33" t="s">
        <v>124</v>
      </c>
      <c r="O736" s="48" t="s">
        <v>125</v>
      </c>
      <c r="P736" s="29" t="s">
        <v>396</v>
      </c>
      <c r="Q736" s="29" t="s">
        <v>442</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474</v>
      </c>
      <c r="G737" s="33" t="s">
        <v>1797</v>
      </c>
      <c r="H737" s="33" t="s">
        <v>1851</v>
      </c>
      <c r="I737" s="100" t="s">
        <v>1843</v>
      </c>
      <c r="J737" s="100" t="s">
        <v>1843</v>
      </c>
      <c r="K737" s="100">
        <v>4</v>
      </c>
      <c r="L737" s="219">
        <v>45566</v>
      </c>
      <c r="M737" s="219">
        <v>45596</v>
      </c>
      <c r="N737" s="33" t="s">
        <v>124</v>
      </c>
      <c r="O737" s="48" t="s">
        <v>125</v>
      </c>
      <c r="P737" s="29" t="s">
        <v>396</v>
      </c>
      <c r="Q737" s="29" t="s">
        <v>442</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474</v>
      </c>
      <c r="G738" s="33" t="s">
        <v>1797</v>
      </c>
      <c r="H738" s="33" t="s">
        <v>1851</v>
      </c>
      <c r="I738" s="100" t="s">
        <v>1843</v>
      </c>
      <c r="J738" s="100" t="s">
        <v>1843</v>
      </c>
      <c r="K738" s="100">
        <v>4</v>
      </c>
      <c r="L738" s="219">
        <v>45597</v>
      </c>
      <c r="M738" s="219">
        <v>45626</v>
      </c>
      <c r="N738" s="33" t="s">
        <v>124</v>
      </c>
      <c r="O738" s="48" t="s">
        <v>125</v>
      </c>
      <c r="P738" s="29" t="s">
        <v>396</v>
      </c>
      <c r="Q738" s="29" t="s">
        <v>442</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474</v>
      </c>
      <c r="G739" s="33" t="s">
        <v>1797</v>
      </c>
      <c r="H739" s="33" t="s">
        <v>1851</v>
      </c>
      <c r="I739" s="100" t="s">
        <v>1843</v>
      </c>
      <c r="J739" s="100" t="s">
        <v>1843</v>
      </c>
      <c r="K739" s="100">
        <v>4</v>
      </c>
      <c r="L739" s="219">
        <v>45627</v>
      </c>
      <c r="M739" s="219">
        <v>45657</v>
      </c>
      <c r="N739" s="33" t="s">
        <v>124</v>
      </c>
      <c r="O739" s="48" t="s">
        <v>125</v>
      </c>
      <c r="P739" s="29" t="s">
        <v>396</v>
      </c>
      <c r="Q739" s="29" t="s">
        <v>442</v>
      </c>
      <c r="R739" s="29" t="s">
        <v>80</v>
      </c>
      <c r="S739" s="33">
        <v>4</v>
      </c>
      <c r="T739" s="29"/>
      <c r="U739" s="29"/>
      <c r="V739" s="29"/>
      <c r="W739" s="29"/>
      <c r="X739" s="29"/>
      <c r="Y739" s="29"/>
      <c r="Z739" s="33"/>
    </row>
    <row r="740" ht="24" spans="1:26">
      <c r="A740" s="33">
        <v>2415</v>
      </c>
      <c r="B740" s="33" t="s">
        <v>117</v>
      </c>
      <c r="C740" s="33" t="s">
        <v>118</v>
      </c>
      <c r="D740" s="33" t="s">
        <v>145</v>
      </c>
      <c r="E740" s="33" t="s">
        <v>250</v>
      </c>
      <c r="F740" s="33" t="s">
        <v>479</v>
      </c>
      <c r="G740" s="33" t="s">
        <v>1797</v>
      </c>
      <c r="H740" s="33" t="s">
        <v>1852</v>
      </c>
      <c r="I740" s="100" t="s">
        <v>1843</v>
      </c>
      <c r="J740" s="100" t="s">
        <v>1843</v>
      </c>
      <c r="K740" s="100">
        <v>3</v>
      </c>
      <c r="L740" s="219">
        <v>45292</v>
      </c>
      <c r="M740" s="219">
        <v>45322</v>
      </c>
      <c r="N740" s="33" t="s">
        <v>124</v>
      </c>
      <c r="O740" s="48" t="s">
        <v>125</v>
      </c>
      <c r="P740" s="29" t="s">
        <v>396</v>
      </c>
      <c r="Q740" s="29" t="s">
        <v>480</v>
      </c>
      <c r="R740" s="29" t="s">
        <v>80</v>
      </c>
      <c r="S740" s="33">
        <v>3</v>
      </c>
      <c r="T740" s="29"/>
      <c r="U740" s="29"/>
      <c r="V740" s="29"/>
      <c r="W740" s="29"/>
      <c r="X740" s="29"/>
      <c r="Y740" s="29"/>
      <c r="Z740" s="33"/>
    </row>
    <row r="741" ht="24" spans="1:26">
      <c r="A741" s="33">
        <v>2416</v>
      </c>
      <c r="B741" s="33" t="s">
        <v>117</v>
      </c>
      <c r="C741" s="33" t="s">
        <v>118</v>
      </c>
      <c r="D741" s="33" t="s">
        <v>145</v>
      </c>
      <c r="E741" s="33" t="s">
        <v>250</v>
      </c>
      <c r="F741" s="33" t="s">
        <v>479</v>
      </c>
      <c r="G741" s="33" t="s">
        <v>1797</v>
      </c>
      <c r="H741" s="33" t="s">
        <v>1852</v>
      </c>
      <c r="I741" s="100" t="s">
        <v>1843</v>
      </c>
      <c r="J741" s="100" t="s">
        <v>1843</v>
      </c>
      <c r="K741" s="100">
        <v>3</v>
      </c>
      <c r="L741" s="219">
        <v>45323</v>
      </c>
      <c r="M741" s="219">
        <v>45351</v>
      </c>
      <c r="N741" s="33" t="s">
        <v>124</v>
      </c>
      <c r="O741" s="48" t="s">
        <v>125</v>
      </c>
      <c r="P741" s="29" t="s">
        <v>396</v>
      </c>
      <c r="Q741" s="29" t="s">
        <v>480</v>
      </c>
      <c r="R741" s="29" t="s">
        <v>80</v>
      </c>
      <c r="S741" s="33">
        <v>3</v>
      </c>
      <c r="T741" s="29"/>
      <c r="U741" s="29"/>
      <c r="V741" s="29"/>
      <c r="W741" s="29"/>
      <c r="X741" s="29"/>
      <c r="Y741" s="29"/>
      <c r="Z741" s="33"/>
    </row>
    <row r="742" ht="24" spans="1:28">
      <c r="A742" s="33">
        <v>2417</v>
      </c>
      <c r="B742" s="33" t="s">
        <v>117</v>
      </c>
      <c r="C742" s="33" t="s">
        <v>118</v>
      </c>
      <c r="D742" s="33" t="s">
        <v>145</v>
      </c>
      <c r="E742" s="33" t="s">
        <v>250</v>
      </c>
      <c r="F742" s="33" t="s">
        <v>479</v>
      </c>
      <c r="G742" s="33" t="s">
        <v>1797</v>
      </c>
      <c r="H742" s="33" t="s">
        <v>1852</v>
      </c>
      <c r="I742" s="100" t="s">
        <v>1843</v>
      </c>
      <c r="J742" s="100" t="s">
        <v>1843</v>
      </c>
      <c r="K742" s="100">
        <v>3</v>
      </c>
      <c r="L742" s="219">
        <v>45352</v>
      </c>
      <c r="M742" s="219">
        <v>45382</v>
      </c>
      <c r="N742" s="33" t="s">
        <v>124</v>
      </c>
      <c r="O742" s="48" t="s">
        <v>125</v>
      </c>
      <c r="P742" s="29" t="s">
        <v>396</v>
      </c>
      <c r="Q742" s="29" t="s">
        <v>480</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250</v>
      </c>
      <c r="F743" s="33" t="s">
        <v>479</v>
      </c>
      <c r="G743" s="33" t="s">
        <v>1797</v>
      </c>
      <c r="H743" s="33" t="s">
        <v>1852</v>
      </c>
      <c r="I743" s="100" t="s">
        <v>1843</v>
      </c>
      <c r="J743" s="100" t="s">
        <v>1843</v>
      </c>
      <c r="K743" s="100">
        <v>3</v>
      </c>
      <c r="L743" s="219">
        <v>45383</v>
      </c>
      <c r="M743" s="219">
        <v>45412</v>
      </c>
      <c r="N743" s="33" t="s">
        <v>124</v>
      </c>
      <c r="O743" s="48" t="s">
        <v>125</v>
      </c>
      <c r="P743" s="29" t="s">
        <v>396</v>
      </c>
      <c r="Q743" s="29" t="s">
        <v>480</v>
      </c>
      <c r="R743" s="29" t="s">
        <v>80</v>
      </c>
      <c r="S743" s="33">
        <v>3</v>
      </c>
      <c r="T743" s="29"/>
      <c r="U743" s="29"/>
      <c r="V743" s="29"/>
      <c r="W743" s="29"/>
      <c r="X743" s="29"/>
      <c r="Y743" s="29"/>
      <c r="Z743" s="33"/>
    </row>
    <row r="744" ht="24" spans="1:26">
      <c r="A744" s="33">
        <v>2419</v>
      </c>
      <c r="B744" s="33" t="s">
        <v>117</v>
      </c>
      <c r="C744" s="33" t="s">
        <v>118</v>
      </c>
      <c r="D744" s="33" t="s">
        <v>145</v>
      </c>
      <c r="E744" s="33" t="s">
        <v>250</v>
      </c>
      <c r="F744" s="33" t="s">
        <v>479</v>
      </c>
      <c r="G744" s="33" t="s">
        <v>1797</v>
      </c>
      <c r="H744" s="33" t="s">
        <v>1852</v>
      </c>
      <c r="I744" s="100" t="s">
        <v>1843</v>
      </c>
      <c r="J744" s="100" t="s">
        <v>1843</v>
      </c>
      <c r="K744" s="100">
        <v>3</v>
      </c>
      <c r="L744" s="219">
        <v>45413</v>
      </c>
      <c r="M744" s="219">
        <v>45443</v>
      </c>
      <c r="N744" s="33" t="s">
        <v>124</v>
      </c>
      <c r="O744" s="48" t="s">
        <v>125</v>
      </c>
      <c r="P744" s="29" t="s">
        <v>396</v>
      </c>
      <c r="Q744" s="29" t="s">
        <v>480</v>
      </c>
      <c r="R744" s="29" t="s">
        <v>80</v>
      </c>
      <c r="S744" s="33">
        <v>3</v>
      </c>
      <c r="T744" s="29"/>
      <c r="U744" s="29"/>
      <c r="V744" s="29"/>
      <c r="W744" s="29"/>
      <c r="X744" s="29"/>
      <c r="Y744" s="29"/>
      <c r="Z744" s="33"/>
    </row>
    <row r="745" ht="24" spans="1:26">
      <c r="A745" s="33">
        <v>2420</v>
      </c>
      <c r="B745" s="33" t="s">
        <v>117</v>
      </c>
      <c r="C745" s="33" t="s">
        <v>118</v>
      </c>
      <c r="D745" s="33" t="s">
        <v>145</v>
      </c>
      <c r="E745" s="33" t="s">
        <v>250</v>
      </c>
      <c r="F745" s="33" t="s">
        <v>479</v>
      </c>
      <c r="G745" s="33" t="s">
        <v>1797</v>
      </c>
      <c r="H745" s="33" t="s">
        <v>1852</v>
      </c>
      <c r="I745" s="100" t="s">
        <v>1843</v>
      </c>
      <c r="J745" s="100" t="s">
        <v>1843</v>
      </c>
      <c r="K745" s="100">
        <v>3</v>
      </c>
      <c r="L745" s="219">
        <v>45444</v>
      </c>
      <c r="M745" s="219">
        <v>45473</v>
      </c>
      <c r="N745" s="33" t="s">
        <v>124</v>
      </c>
      <c r="O745" s="48" t="s">
        <v>125</v>
      </c>
      <c r="P745" s="29" t="s">
        <v>396</v>
      </c>
      <c r="Q745" s="29" t="s">
        <v>480</v>
      </c>
      <c r="R745" s="29" t="s">
        <v>80</v>
      </c>
      <c r="S745" s="33">
        <v>3</v>
      </c>
      <c r="T745" s="29"/>
      <c r="U745" s="29"/>
      <c r="V745" s="29"/>
      <c r="W745" s="29"/>
      <c r="X745" s="29"/>
      <c r="Y745" s="29"/>
      <c r="Z745" s="33"/>
    </row>
    <row r="746" ht="24" spans="1:26">
      <c r="A746" s="33">
        <v>2421</v>
      </c>
      <c r="B746" s="33" t="s">
        <v>117</v>
      </c>
      <c r="C746" s="33" t="s">
        <v>118</v>
      </c>
      <c r="D746" s="33" t="s">
        <v>145</v>
      </c>
      <c r="E746" s="33" t="s">
        <v>250</v>
      </c>
      <c r="F746" s="33" t="s">
        <v>479</v>
      </c>
      <c r="G746" s="33" t="s">
        <v>1797</v>
      </c>
      <c r="H746" s="33" t="s">
        <v>1852</v>
      </c>
      <c r="I746" s="100" t="s">
        <v>1843</v>
      </c>
      <c r="J746" s="100" t="s">
        <v>1843</v>
      </c>
      <c r="K746" s="100">
        <v>3</v>
      </c>
      <c r="L746" s="219">
        <v>45474</v>
      </c>
      <c r="M746" s="219">
        <v>45504</v>
      </c>
      <c r="N746" s="33" t="s">
        <v>124</v>
      </c>
      <c r="O746" s="48" t="s">
        <v>125</v>
      </c>
      <c r="P746" s="29" t="s">
        <v>396</v>
      </c>
      <c r="Q746" s="29" t="s">
        <v>480</v>
      </c>
      <c r="R746" s="29" t="s">
        <v>80</v>
      </c>
      <c r="S746" s="33">
        <v>3</v>
      </c>
      <c r="T746" s="29"/>
      <c r="U746" s="29"/>
      <c r="V746" s="29"/>
      <c r="W746" s="29"/>
      <c r="X746" s="29"/>
      <c r="Y746" s="29"/>
      <c r="Z746" s="33"/>
    </row>
    <row r="747" ht="24" spans="1:26">
      <c r="A747" s="33">
        <v>2422</v>
      </c>
      <c r="B747" s="33" t="s">
        <v>117</v>
      </c>
      <c r="C747" s="33" t="s">
        <v>118</v>
      </c>
      <c r="D747" s="33" t="s">
        <v>145</v>
      </c>
      <c r="E747" s="33" t="s">
        <v>250</v>
      </c>
      <c r="F747" s="33" t="s">
        <v>479</v>
      </c>
      <c r="G747" s="33" t="s">
        <v>1797</v>
      </c>
      <c r="H747" s="33" t="s">
        <v>1852</v>
      </c>
      <c r="I747" s="100" t="s">
        <v>1843</v>
      </c>
      <c r="J747" s="100" t="s">
        <v>1843</v>
      </c>
      <c r="K747" s="100">
        <v>3</v>
      </c>
      <c r="L747" s="219">
        <v>45505</v>
      </c>
      <c r="M747" s="219">
        <v>45535</v>
      </c>
      <c r="N747" s="33" t="s">
        <v>124</v>
      </c>
      <c r="O747" s="48" t="s">
        <v>125</v>
      </c>
      <c r="P747" s="29" t="s">
        <v>396</v>
      </c>
      <c r="Q747" s="29" t="s">
        <v>480</v>
      </c>
      <c r="R747" s="29" t="s">
        <v>80</v>
      </c>
      <c r="S747" s="33">
        <v>3</v>
      </c>
      <c r="T747" s="29"/>
      <c r="U747" s="29"/>
      <c r="V747" s="29"/>
      <c r="W747" s="29"/>
      <c r="X747" s="29"/>
      <c r="Y747" s="29"/>
      <c r="Z747" s="33"/>
    </row>
    <row r="748" ht="24" spans="1:26">
      <c r="A748" s="33">
        <v>2423</v>
      </c>
      <c r="B748" s="33" t="s">
        <v>117</v>
      </c>
      <c r="C748" s="33" t="s">
        <v>118</v>
      </c>
      <c r="D748" s="33" t="s">
        <v>145</v>
      </c>
      <c r="E748" s="33" t="s">
        <v>250</v>
      </c>
      <c r="F748" s="33" t="s">
        <v>479</v>
      </c>
      <c r="G748" s="33" t="s">
        <v>1797</v>
      </c>
      <c r="H748" s="33" t="s">
        <v>1852</v>
      </c>
      <c r="I748" s="100" t="s">
        <v>1843</v>
      </c>
      <c r="J748" s="100" t="s">
        <v>1843</v>
      </c>
      <c r="K748" s="100">
        <v>3</v>
      </c>
      <c r="L748" s="219">
        <v>45536</v>
      </c>
      <c r="M748" s="219">
        <v>45565</v>
      </c>
      <c r="N748" s="33" t="s">
        <v>124</v>
      </c>
      <c r="O748" s="48" t="s">
        <v>125</v>
      </c>
      <c r="P748" s="29" t="s">
        <v>396</v>
      </c>
      <c r="Q748" s="29" t="s">
        <v>480</v>
      </c>
      <c r="R748" s="29" t="s">
        <v>80</v>
      </c>
      <c r="S748" s="33">
        <v>3</v>
      </c>
      <c r="T748" s="29"/>
      <c r="U748" s="29"/>
      <c r="V748" s="29"/>
      <c r="W748" s="29"/>
      <c r="X748" s="29"/>
      <c r="Y748" s="29"/>
      <c r="Z748" s="33"/>
    </row>
    <row r="749" ht="24" spans="1:26">
      <c r="A749" s="33">
        <v>2424</v>
      </c>
      <c r="B749" s="33" t="s">
        <v>117</v>
      </c>
      <c r="C749" s="33" t="s">
        <v>118</v>
      </c>
      <c r="D749" s="33" t="s">
        <v>145</v>
      </c>
      <c r="E749" s="33" t="s">
        <v>250</v>
      </c>
      <c r="F749" s="33" t="s">
        <v>479</v>
      </c>
      <c r="G749" s="33" t="s">
        <v>1797</v>
      </c>
      <c r="H749" s="33" t="s">
        <v>1852</v>
      </c>
      <c r="I749" s="100" t="s">
        <v>1843</v>
      </c>
      <c r="J749" s="100" t="s">
        <v>1843</v>
      </c>
      <c r="K749" s="100">
        <v>3</v>
      </c>
      <c r="L749" s="219">
        <v>45566</v>
      </c>
      <c r="M749" s="219">
        <v>45596</v>
      </c>
      <c r="N749" s="33" t="s">
        <v>124</v>
      </c>
      <c r="O749" s="48" t="s">
        <v>125</v>
      </c>
      <c r="P749" s="29" t="s">
        <v>396</v>
      </c>
      <c r="Q749" s="29" t="s">
        <v>480</v>
      </c>
      <c r="R749" s="29" t="s">
        <v>80</v>
      </c>
      <c r="S749" s="33">
        <v>3</v>
      </c>
      <c r="T749" s="29"/>
      <c r="U749" s="29"/>
      <c r="V749" s="29"/>
      <c r="W749" s="29"/>
      <c r="X749" s="29"/>
      <c r="Y749" s="29"/>
      <c r="Z749" s="33"/>
    </row>
    <row r="750" ht="24" spans="1:26">
      <c r="A750" s="33">
        <v>2425</v>
      </c>
      <c r="B750" s="33" t="s">
        <v>117</v>
      </c>
      <c r="C750" s="33" t="s">
        <v>118</v>
      </c>
      <c r="D750" s="33" t="s">
        <v>145</v>
      </c>
      <c r="E750" s="33" t="s">
        <v>250</v>
      </c>
      <c r="F750" s="33" t="s">
        <v>479</v>
      </c>
      <c r="G750" s="33" t="s">
        <v>1797</v>
      </c>
      <c r="H750" s="33" t="s">
        <v>1852</v>
      </c>
      <c r="I750" s="100" t="s">
        <v>1843</v>
      </c>
      <c r="J750" s="100" t="s">
        <v>1843</v>
      </c>
      <c r="K750" s="100">
        <v>3</v>
      </c>
      <c r="L750" s="219">
        <v>45597</v>
      </c>
      <c r="M750" s="219">
        <v>45626</v>
      </c>
      <c r="N750" s="33" t="s">
        <v>124</v>
      </c>
      <c r="O750" s="48" t="s">
        <v>125</v>
      </c>
      <c r="P750" s="29" t="s">
        <v>396</v>
      </c>
      <c r="Q750" s="29" t="s">
        <v>480</v>
      </c>
      <c r="R750" s="29" t="s">
        <v>80</v>
      </c>
      <c r="S750" s="33">
        <v>3</v>
      </c>
      <c r="T750" s="29"/>
      <c r="U750" s="29"/>
      <c r="V750" s="29"/>
      <c r="W750" s="29"/>
      <c r="X750" s="29"/>
      <c r="Y750" s="29"/>
      <c r="Z750" s="33"/>
    </row>
    <row r="751" ht="24" spans="1:26">
      <c r="A751" s="33">
        <v>2426</v>
      </c>
      <c r="B751" s="33" t="s">
        <v>117</v>
      </c>
      <c r="C751" s="33" t="s">
        <v>118</v>
      </c>
      <c r="D751" s="33" t="s">
        <v>145</v>
      </c>
      <c r="E751" s="33" t="s">
        <v>250</v>
      </c>
      <c r="F751" s="33" t="s">
        <v>479</v>
      </c>
      <c r="G751" s="33" t="s">
        <v>1797</v>
      </c>
      <c r="H751" s="33" t="s">
        <v>1852</v>
      </c>
      <c r="I751" s="100" t="s">
        <v>1843</v>
      </c>
      <c r="J751" s="100" t="s">
        <v>1843</v>
      </c>
      <c r="K751" s="100">
        <v>3</v>
      </c>
      <c r="L751" s="219">
        <v>45627</v>
      </c>
      <c r="M751" s="219">
        <v>45657</v>
      </c>
      <c r="N751" s="33" t="s">
        <v>124</v>
      </c>
      <c r="O751" s="48" t="s">
        <v>125</v>
      </c>
      <c r="P751" s="29" t="s">
        <v>396</v>
      </c>
      <c r="Q751" s="29" t="s">
        <v>480</v>
      </c>
      <c r="R751" s="29" t="s">
        <v>80</v>
      </c>
      <c r="S751" s="33">
        <v>3</v>
      </c>
      <c r="T751" s="29"/>
      <c r="U751" s="29"/>
      <c r="V751" s="29"/>
      <c r="W751" s="29"/>
      <c r="X751" s="29"/>
      <c r="Y751" s="29"/>
      <c r="Z751" s="33"/>
    </row>
    <row r="752" ht="24" spans="1:26">
      <c r="A752" s="33">
        <v>2428</v>
      </c>
      <c r="B752" s="33" t="s">
        <v>117</v>
      </c>
      <c r="C752" s="33" t="s">
        <v>118</v>
      </c>
      <c r="D752" s="33" t="s">
        <v>145</v>
      </c>
      <c r="E752" s="33" t="s">
        <v>250</v>
      </c>
      <c r="F752" s="33" t="s">
        <v>485</v>
      </c>
      <c r="G752" s="33" t="s">
        <v>1797</v>
      </c>
      <c r="H752" s="33" t="s">
        <v>1853</v>
      </c>
      <c r="I752" s="100" t="s">
        <v>1843</v>
      </c>
      <c r="J752" s="100" t="s">
        <v>1843</v>
      </c>
      <c r="K752" s="100">
        <v>4</v>
      </c>
      <c r="L752" s="219">
        <v>45292</v>
      </c>
      <c r="M752" s="219">
        <v>45322</v>
      </c>
      <c r="N752" s="33" t="s">
        <v>124</v>
      </c>
      <c r="O752" s="48" t="s">
        <v>125</v>
      </c>
      <c r="P752" s="29" t="s">
        <v>396</v>
      </c>
      <c r="Q752" s="29" t="s">
        <v>480</v>
      </c>
      <c r="R752" s="29" t="s">
        <v>80</v>
      </c>
      <c r="S752" s="33">
        <v>4</v>
      </c>
      <c r="T752" s="29"/>
      <c r="U752" s="29"/>
      <c r="V752" s="29"/>
      <c r="W752" s="29"/>
      <c r="X752" s="29"/>
      <c r="Y752" s="29"/>
      <c r="Z752" s="33"/>
    </row>
    <row r="753" ht="24" spans="1:26">
      <c r="A753" s="33">
        <v>2429</v>
      </c>
      <c r="B753" s="33" t="s">
        <v>117</v>
      </c>
      <c r="C753" s="33" t="s">
        <v>118</v>
      </c>
      <c r="D753" s="33" t="s">
        <v>145</v>
      </c>
      <c r="E753" s="33" t="s">
        <v>250</v>
      </c>
      <c r="F753" s="33" t="s">
        <v>485</v>
      </c>
      <c r="G753" s="33" t="s">
        <v>1797</v>
      </c>
      <c r="H753" s="33" t="s">
        <v>1853</v>
      </c>
      <c r="I753" s="100" t="s">
        <v>1843</v>
      </c>
      <c r="J753" s="100" t="s">
        <v>1843</v>
      </c>
      <c r="K753" s="100">
        <v>4</v>
      </c>
      <c r="L753" s="219">
        <v>45323</v>
      </c>
      <c r="M753" s="219">
        <v>45351</v>
      </c>
      <c r="N753" s="33" t="s">
        <v>124</v>
      </c>
      <c r="O753" s="48" t="s">
        <v>125</v>
      </c>
      <c r="P753" s="29" t="s">
        <v>396</v>
      </c>
      <c r="Q753" s="29" t="s">
        <v>480</v>
      </c>
      <c r="R753" s="29" t="s">
        <v>80</v>
      </c>
      <c r="S753" s="33">
        <v>4</v>
      </c>
      <c r="T753" s="29"/>
      <c r="U753" s="29"/>
      <c r="V753" s="29"/>
      <c r="W753" s="29"/>
      <c r="X753" s="29"/>
      <c r="Y753" s="29"/>
      <c r="Z753" s="33"/>
    </row>
    <row r="754" ht="24" spans="1:28">
      <c r="A754" s="33">
        <v>2430</v>
      </c>
      <c r="B754" s="33" t="s">
        <v>117</v>
      </c>
      <c r="C754" s="33" t="s">
        <v>118</v>
      </c>
      <c r="D754" s="33" t="s">
        <v>145</v>
      </c>
      <c r="E754" s="33" t="s">
        <v>250</v>
      </c>
      <c r="F754" s="33" t="s">
        <v>485</v>
      </c>
      <c r="G754" s="33" t="s">
        <v>1797</v>
      </c>
      <c r="H754" s="33" t="s">
        <v>1853</v>
      </c>
      <c r="I754" s="100" t="s">
        <v>1843</v>
      </c>
      <c r="J754" s="100" t="s">
        <v>1843</v>
      </c>
      <c r="K754" s="100">
        <v>4</v>
      </c>
      <c r="L754" s="219">
        <v>45352</v>
      </c>
      <c r="M754" s="219">
        <v>45382</v>
      </c>
      <c r="N754" s="33" t="s">
        <v>124</v>
      </c>
      <c r="O754" s="48" t="s">
        <v>125</v>
      </c>
      <c r="P754" s="29" t="s">
        <v>396</v>
      </c>
      <c r="Q754" s="29" t="s">
        <v>480</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250</v>
      </c>
      <c r="F755" s="33" t="s">
        <v>485</v>
      </c>
      <c r="G755" s="33" t="s">
        <v>1797</v>
      </c>
      <c r="H755" s="33" t="s">
        <v>1853</v>
      </c>
      <c r="I755" s="100" t="s">
        <v>1843</v>
      </c>
      <c r="J755" s="100" t="s">
        <v>1843</v>
      </c>
      <c r="K755" s="100">
        <v>4</v>
      </c>
      <c r="L755" s="219">
        <v>45383</v>
      </c>
      <c r="M755" s="219">
        <v>45412</v>
      </c>
      <c r="N755" s="33" t="s">
        <v>124</v>
      </c>
      <c r="O755" s="48" t="s">
        <v>125</v>
      </c>
      <c r="P755" s="29" t="s">
        <v>396</v>
      </c>
      <c r="Q755" s="29" t="s">
        <v>480</v>
      </c>
      <c r="R755" s="29" t="s">
        <v>80</v>
      </c>
      <c r="S755" s="33">
        <v>4</v>
      </c>
      <c r="T755" s="29"/>
      <c r="U755" s="29"/>
      <c r="V755" s="29"/>
      <c r="W755" s="29"/>
      <c r="X755" s="29"/>
      <c r="Y755" s="29"/>
      <c r="Z755" s="33"/>
    </row>
    <row r="756" ht="24" spans="1:26">
      <c r="A756" s="33">
        <v>2432</v>
      </c>
      <c r="B756" s="33" t="s">
        <v>117</v>
      </c>
      <c r="C756" s="33" t="s">
        <v>118</v>
      </c>
      <c r="D756" s="33" t="s">
        <v>145</v>
      </c>
      <c r="E756" s="33" t="s">
        <v>250</v>
      </c>
      <c r="F756" s="33" t="s">
        <v>485</v>
      </c>
      <c r="G756" s="33" t="s">
        <v>1797</v>
      </c>
      <c r="H756" s="33" t="s">
        <v>1853</v>
      </c>
      <c r="I756" s="100" t="s">
        <v>1843</v>
      </c>
      <c r="J756" s="100" t="s">
        <v>1843</v>
      </c>
      <c r="K756" s="100">
        <v>4</v>
      </c>
      <c r="L756" s="219">
        <v>45413</v>
      </c>
      <c r="M756" s="219">
        <v>45443</v>
      </c>
      <c r="N756" s="33" t="s">
        <v>124</v>
      </c>
      <c r="O756" s="48" t="s">
        <v>125</v>
      </c>
      <c r="P756" s="29" t="s">
        <v>396</v>
      </c>
      <c r="Q756" s="29" t="s">
        <v>480</v>
      </c>
      <c r="R756" s="29" t="s">
        <v>80</v>
      </c>
      <c r="S756" s="33">
        <v>4</v>
      </c>
      <c r="T756" s="29"/>
      <c r="U756" s="29"/>
      <c r="V756" s="29"/>
      <c r="W756" s="29"/>
      <c r="X756" s="29"/>
      <c r="Y756" s="29"/>
      <c r="Z756" s="33"/>
    </row>
    <row r="757" ht="24" spans="1:26">
      <c r="A757" s="33">
        <v>2433</v>
      </c>
      <c r="B757" s="33" t="s">
        <v>117</v>
      </c>
      <c r="C757" s="33" t="s">
        <v>118</v>
      </c>
      <c r="D757" s="33" t="s">
        <v>145</v>
      </c>
      <c r="E757" s="33" t="s">
        <v>250</v>
      </c>
      <c r="F757" s="33" t="s">
        <v>485</v>
      </c>
      <c r="G757" s="33" t="s">
        <v>1797</v>
      </c>
      <c r="H757" s="33" t="s">
        <v>1853</v>
      </c>
      <c r="I757" s="100" t="s">
        <v>1843</v>
      </c>
      <c r="J757" s="100" t="s">
        <v>1843</v>
      </c>
      <c r="K757" s="100">
        <v>4</v>
      </c>
      <c r="L757" s="219">
        <v>45444</v>
      </c>
      <c r="M757" s="219">
        <v>45473</v>
      </c>
      <c r="N757" s="33" t="s">
        <v>124</v>
      </c>
      <c r="O757" s="48" t="s">
        <v>125</v>
      </c>
      <c r="P757" s="29" t="s">
        <v>396</v>
      </c>
      <c r="Q757" s="29" t="s">
        <v>480</v>
      </c>
      <c r="R757" s="29" t="s">
        <v>80</v>
      </c>
      <c r="S757" s="33">
        <v>4</v>
      </c>
      <c r="T757" s="29"/>
      <c r="U757" s="29"/>
      <c r="V757" s="29"/>
      <c r="W757" s="29"/>
      <c r="X757" s="29"/>
      <c r="Y757" s="29"/>
      <c r="Z757" s="33"/>
    </row>
    <row r="758" ht="24" spans="1:26">
      <c r="A758" s="33">
        <v>2434</v>
      </c>
      <c r="B758" s="33" t="s">
        <v>117</v>
      </c>
      <c r="C758" s="33" t="s">
        <v>118</v>
      </c>
      <c r="D758" s="33" t="s">
        <v>145</v>
      </c>
      <c r="E758" s="33" t="s">
        <v>250</v>
      </c>
      <c r="F758" s="33" t="s">
        <v>485</v>
      </c>
      <c r="G758" s="33" t="s">
        <v>1797</v>
      </c>
      <c r="H758" s="33" t="s">
        <v>1853</v>
      </c>
      <c r="I758" s="100" t="s">
        <v>1843</v>
      </c>
      <c r="J758" s="100" t="s">
        <v>1843</v>
      </c>
      <c r="K758" s="100">
        <v>4</v>
      </c>
      <c r="L758" s="219">
        <v>45474</v>
      </c>
      <c r="M758" s="219">
        <v>45504</v>
      </c>
      <c r="N758" s="33" t="s">
        <v>124</v>
      </c>
      <c r="O758" s="48" t="s">
        <v>125</v>
      </c>
      <c r="P758" s="29" t="s">
        <v>396</v>
      </c>
      <c r="Q758" s="29" t="s">
        <v>480</v>
      </c>
      <c r="R758" s="29" t="s">
        <v>80</v>
      </c>
      <c r="S758" s="33">
        <v>4</v>
      </c>
      <c r="T758" s="29"/>
      <c r="U758" s="29"/>
      <c r="V758" s="29"/>
      <c r="W758" s="29"/>
      <c r="X758" s="29"/>
      <c r="Y758" s="29"/>
      <c r="Z758" s="33"/>
    </row>
    <row r="759" ht="24" spans="1:26">
      <c r="A759" s="33">
        <v>2435</v>
      </c>
      <c r="B759" s="33" t="s">
        <v>117</v>
      </c>
      <c r="C759" s="33" t="s">
        <v>118</v>
      </c>
      <c r="D759" s="33" t="s">
        <v>145</v>
      </c>
      <c r="E759" s="33" t="s">
        <v>250</v>
      </c>
      <c r="F759" s="33" t="s">
        <v>485</v>
      </c>
      <c r="G759" s="33" t="s">
        <v>1797</v>
      </c>
      <c r="H759" s="33" t="s">
        <v>1853</v>
      </c>
      <c r="I759" s="100" t="s">
        <v>1843</v>
      </c>
      <c r="J759" s="100" t="s">
        <v>1843</v>
      </c>
      <c r="K759" s="100">
        <v>4</v>
      </c>
      <c r="L759" s="219">
        <v>45505</v>
      </c>
      <c r="M759" s="219">
        <v>45535</v>
      </c>
      <c r="N759" s="33" t="s">
        <v>124</v>
      </c>
      <c r="O759" s="48" t="s">
        <v>125</v>
      </c>
      <c r="P759" s="29" t="s">
        <v>396</v>
      </c>
      <c r="Q759" s="29" t="s">
        <v>480</v>
      </c>
      <c r="R759" s="29" t="s">
        <v>80</v>
      </c>
      <c r="S759" s="33">
        <v>4</v>
      </c>
      <c r="T759" s="29"/>
      <c r="U759" s="29"/>
      <c r="V759" s="29"/>
      <c r="W759" s="29"/>
      <c r="X759" s="29"/>
      <c r="Y759" s="29"/>
      <c r="Z759" s="33"/>
    </row>
    <row r="760" ht="24" spans="1:26">
      <c r="A760" s="33">
        <v>2436</v>
      </c>
      <c r="B760" s="33" t="s">
        <v>117</v>
      </c>
      <c r="C760" s="33" t="s">
        <v>118</v>
      </c>
      <c r="D760" s="33" t="s">
        <v>145</v>
      </c>
      <c r="E760" s="33" t="s">
        <v>250</v>
      </c>
      <c r="F760" s="33" t="s">
        <v>485</v>
      </c>
      <c r="G760" s="33" t="s">
        <v>1797</v>
      </c>
      <c r="H760" s="33" t="s">
        <v>1853</v>
      </c>
      <c r="I760" s="100" t="s">
        <v>1843</v>
      </c>
      <c r="J760" s="100" t="s">
        <v>1843</v>
      </c>
      <c r="K760" s="100">
        <v>4</v>
      </c>
      <c r="L760" s="219">
        <v>45536</v>
      </c>
      <c r="M760" s="219">
        <v>45565</v>
      </c>
      <c r="N760" s="33" t="s">
        <v>124</v>
      </c>
      <c r="O760" s="48" t="s">
        <v>125</v>
      </c>
      <c r="P760" s="29" t="s">
        <v>396</v>
      </c>
      <c r="Q760" s="29" t="s">
        <v>480</v>
      </c>
      <c r="R760" s="29" t="s">
        <v>80</v>
      </c>
      <c r="S760" s="33">
        <v>4</v>
      </c>
      <c r="T760" s="29"/>
      <c r="U760" s="29"/>
      <c r="V760" s="29"/>
      <c r="W760" s="29"/>
      <c r="X760" s="29"/>
      <c r="Y760" s="29"/>
      <c r="Z760" s="33"/>
    </row>
    <row r="761" ht="24" spans="1:26">
      <c r="A761" s="33">
        <v>2437</v>
      </c>
      <c r="B761" s="33" t="s">
        <v>117</v>
      </c>
      <c r="C761" s="33" t="s">
        <v>118</v>
      </c>
      <c r="D761" s="33" t="s">
        <v>145</v>
      </c>
      <c r="E761" s="33" t="s">
        <v>250</v>
      </c>
      <c r="F761" s="33" t="s">
        <v>485</v>
      </c>
      <c r="G761" s="33" t="s">
        <v>1797</v>
      </c>
      <c r="H761" s="33" t="s">
        <v>1853</v>
      </c>
      <c r="I761" s="100" t="s">
        <v>1843</v>
      </c>
      <c r="J761" s="100" t="s">
        <v>1843</v>
      </c>
      <c r="K761" s="100">
        <v>4</v>
      </c>
      <c r="L761" s="219">
        <v>45566</v>
      </c>
      <c r="M761" s="219">
        <v>45596</v>
      </c>
      <c r="N761" s="33" t="s">
        <v>124</v>
      </c>
      <c r="O761" s="48" t="s">
        <v>125</v>
      </c>
      <c r="P761" s="29" t="s">
        <v>396</v>
      </c>
      <c r="Q761" s="29" t="s">
        <v>480</v>
      </c>
      <c r="R761" s="29" t="s">
        <v>80</v>
      </c>
      <c r="S761" s="33">
        <v>4</v>
      </c>
      <c r="T761" s="29"/>
      <c r="U761" s="29"/>
      <c r="V761" s="29"/>
      <c r="W761" s="29"/>
      <c r="X761" s="29"/>
      <c r="Y761" s="29"/>
      <c r="Z761" s="33"/>
    </row>
    <row r="762" ht="24" spans="1:26">
      <c r="A762" s="33">
        <v>2438</v>
      </c>
      <c r="B762" s="33" t="s">
        <v>117</v>
      </c>
      <c r="C762" s="33" t="s">
        <v>118</v>
      </c>
      <c r="D762" s="33" t="s">
        <v>145</v>
      </c>
      <c r="E762" s="33" t="s">
        <v>250</v>
      </c>
      <c r="F762" s="33" t="s">
        <v>485</v>
      </c>
      <c r="G762" s="33" t="s">
        <v>1797</v>
      </c>
      <c r="H762" s="33" t="s">
        <v>1853</v>
      </c>
      <c r="I762" s="100" t="s">
        <v>1843</v>
      </c>
      <c r="J762" s="100" t="s">
        <v>1843</v>
      </c>
      <c r="K762" s="100">
        <v>4</v>
      </c>
      <c r="L762" s="219">
        <v>45597</v>
      </c>
      <c r="M762" s="219">
        <v>45626</v>
      </c>
      <c r="N762" s="33" t="s">
        <v>124</v>
      </c>
      <c r="O762" s="48" t="s">
        <v>125</v>
      </c>
      <c r="P762" s="29" t="s">
        <v>396</v>
      </c>
      <c r="Q762" s="29" t="s">
        <v>480</v>
      </c>
      <c r="R762" s="29" t="s">
        <v>80</v>
      </c>
      <c r="S762" s="33">
        <v>4</v>
      </c>
      <c r="T762" s="29"/>
      <c r="U762" s="29"/>
      <c r="V762" s="29"/>
      <c r="W762" s="29"/>
      <c r="X762" s="29"/>
      <c r="Y762" s="29"/>
      <c r="Z762" s="33"/>
    </row>
    <row r="763" ht="24" spans="1:26">
      <c r="A763" s="33">
        <v>2439</v>
      </c>
      <c r="B763" s="33" t="s">
        <v>117</v>
      </c>
      <c r="C763" s="33" t="s">
        <v>118</v>
      </c>
      <c r="D763" s="33" t="s">
        <v>145</v>
      </c>
      <c r="E763" s="33" t="s">
        <v>250</v>
      </c>
      <c r="F763" s="33" t="s">
        <v>485</v>
      </c>
      <c r="G763" s="33" t="s">
        <v>1797</v>
      </c>
      <c r="H763" s="33" t="s">
        <v>1853</v>
      </c>
      <c r="I763" s="100" t="s">
        <v>1843</v>
      </c>
      <c r="J763" s="100" t="s">
        <v>1843</v>
      </c>
      <c r="K763" s="100">
        <v>4</v>
      </c>
      <c r="L763" s="219">
        <v>45627</v>
      </c>
      <c r="M763" s="219">
        <v>45657</v>
      </c>
      <c r="N763" s="33" t="s">
        <v>124</v>
      </c>
      <c r="O763" s="48" t="s">
        <v>125</v>
      </c>
      <c r="P763" s="29" t="s">
        <v>396</v>
      </c>
      <c r="Q763" s="29" t="s">
        <v>480</v>
      </c>
      <c r="R763" s="29" t="s">
        <v>80</v>
      </c>
      <c r="S763" s="33">
        <v>4</v>
      </c>
      <c r="T763" s="29"/>
      <c r="U763" s="29"/>
      <c r="V763" s="29"/>
      <c r="W763" s="29"/>
      <c r="X763" s="29"/>
      <c r="Y763" s="29"/>
      <c r="Z763" s="33"/>
    </row>
    <row r="764" ht="24" spans="1:26">
      <c r="A764" s="33">
        <v>2443</v>
      </c>
      <c r="B764" s="33" t="s">
        <v>117</v>
      </c>
      <c r="C764" s="33" t="s">
        <v>118</v>
      </c>
      <c r="D764" s="33" t="s">
        <v>145</v>
      </c>
      <c r="E764" s="33" t="s">
        <v>250</v>
      </c>
      <c r="F764" s="28" t="s">
        <v>1854</v>
      </c>
      <c r="G764" s="33" t="s">
        <v>1797</v>
      </c>
      <c r="H764" s="33" t="s">
        <v>1855</v>
      </c>
      <c r="I764" s="100" t="s">
        <v>1843</v>
      </c>
      <c r="J764" s="100" t="s">
        <v>1843</v>
      </c>
      <c r="K764" s="100">
        <v>1</v>
      </c>
      <c r="L764" s="219">
        <v>45292</v>
      </c>
      <c r="M764" s="219">
        <v>45322</v>
      </c>
      <c r="N764" s="33" t="s">
        <v>124</v>
      </c>
      <c r="O764" s="48" t="s">
        <v>125</v>
      </c>
      <c r="P764" s="29" t="s">
        <v>396</v>
      </c>
      <c r="Q764" s="29" t="s">
        <v>480</v>
      </c>
      <c r="R764" s="29" t="s">
        <v>80</v>
      </c>
      <c r="S764" s="152">
        <v>1</v>
      </c>
      <c r="T764" s="29"/>
      <c r="U764" s="29"/>
      <c r="V764" s="29"/>
      <c r="W764" s="29"/>
      <c r="X764" s="29"/>
      <c r="Y764" s="29"/>
      <c r="Z764" s="33"/>
    </row>
    <row r="765" ht="24" spans="1:26">
      <c r="A765" s="33">
        <v>2444</v>
      </c>
      <c r="B765" s="33" t="s">
        <v>117</v>
      </c>
      <c r="C765" s="33" t="s">
        <v>118</v>
      </c>
      <c r="D765" s="33" t="s">
        <v>145</v>
      </c>
      <c r="E765" s="33" t="s">
        <v>250</v>
      </c>
      <c r="F765" s="28" t="s">
        <v>1854</v>
      </c>
      <c r="G765" s="33" t="s">
        <v>1797</v>
      </c>
      <c r="H765" s="33" t="s">
        <v>1855</v>
      </c>
      <c r="I765" s="100" t="s">
        <v>1843</v>
      </c>
      <c r="J765" s="100" t="s">
        <v>1843</v>
      </c>
      <c r="K765" s="100">
        <v>1</v>
      </c>
      <c r="L765" s="219">
        <v>45323</v>
      </c>
      <c r="M765" s="219">
        <v>45351</v>
      </c>
      <c r="N765" s="33" t="s">
        <v>124</v>
      </c>
      <c r="O765" s="48" t="s">
        <v>125</v>
      </c>
      <c r="P765" s="29" t="s">
        <v>396</v>
      </c>
      <c r="Q765" s="29" t="s">
        <v>480</v>
      </c>
      <c r="R765" s="29" t="s">
        <v>80</v>
      </c>
      <c r="S765" s="152">
        <v>1</v>
      </c>
      <c r="T765" s="29"/>
      <c r="U765" s="29"/>
      <c r="V765" s="29"/>
      <c r="W765" s="29"/>
      <c r="X765" s="29"/>
      <c r="Y765" s="29"/>
      <c r="Z765" s="33"/>
    </row>
    <row r="766" ht="24" spans="1:28">
      <c r="A766" s="33">
        <v>2445</v>
      </c>
      <c r="B766" s="33" t="s">
        <v>117</v>
      </c>
      <c r="C766" s="33" t="s">
        <v>118</v>
      </c>
      <c r="D766" s="33" t="s">
        <v>145</v>
      </c>
      <c r="E766" s="33" t="s">
        <v>250</v>
      </c>
      <c r="F766" s="28" t="s">
        <v>1854</v>
      </c>
      <c r="G766" s="33" t="s">
        <v>1797</v>
      </c>
      <c r="H766" s="33" t="s">
        <v>1855</v>
      </c>
      <c r="I766" s="100" t="s">
        <v>1843</v>
      </c>
      <c r="J766" s="100" t="s">
        <v>1843</v>
      </c>
      <c r="K766" s="100">
        <v>1</v>
      </c>
      <c r="L766" s="219">
        <v>45352</v>
      </c>
      <c r="M766" s="219">
        <v>45382</v>
      </c>
      <c r="N766" s="33" t="s">
        <v>124</v>
      </c>
      <c r="O766" s="48" t="s">
        <v>125</v>
      </c>
      <c r="P766" s="29" t="s">
        <v>396</v>
      </c>
      <c r="Q766" s="29" t="s">
        <v>480</v>
      </c>
      <c r="R766" s="29" t="s">
        <v>80</v>
      </c>
      <c r="S766" s="152">
        <v>1</v>
      </c>
      <c r="T766" s="34"/>
      <c r="U766" s="34"/>
      <c r="V766" s="35"/>
      <c r="W766" s="35"/>
      <c r="X766" s="40"/>
      <c r="Y766" s="40"/>
      <c r="Z766" s="38"/>
      <c r="AA766" s="34"/>
      <c r="AB766" s="34"/>
    </row>
    <row r="767" ht="24" spans="1:26">
      <c r="A767" s="33">
        <v>2446</v>
      </c>
      <c r="B767" s="33" t="s">
        <v>117</v>
      </c>
      <c r="C767" s="33" t="s">
        <v>118</v>
      </c>
      <c r="D767" s="33" t="s">
        <v>145</v>
      </c>
      <c r="E767" s="33" t="s">
        <v>250</v>
      </c>
      <c r="F767" s="28" t="s">
        <v>1854</v>
      </c>
      <c r="G767" s="33" t="s">
        <v>1797</v>
      </c>
      <c r="H767" s="33" t="s">
        <v>1855</v>
      </c>
      <c r="I767" s="100" t="s">
        <v>1843</v>
      </c>
      <c r="J767" s="100" t="s">
        <v>1843</v>
      </c>
      <c r="K767" s="100">
        <v>1</v>
      </c>
      <c r="L767" s="219">
        <v>45383</v>
      </c>
      <c r="M767" s="219">
        <v>45412</v>
      </c>
      <c r="N767" s="33" t="s">
        <v>124</v>
      </c>
      <c r="O767" s="48" t="s">
        <v>125</v>
      </c>
      <c r="P767" s="29" t="s">
        <v>396</v>
      </c>
      <c r="Q767" s="29" t="s">
        <v>480</v>
      </c>
      <c r="R767" s="29" t="s">
        <v>80</v>
      </c>
      <c r="S767" s="152">
        <v>1</v>
      </c>
      <c r="T767" s="29"/>
      <c r="U767" s="29"/>
      <c r="V767" s="29"/>
      <c r="W767" s="29"/>
      <c r="X767" s="29"/>
      <c r="Y767" s="29"/>
      <c r="Z767" s="33"/>
    </row>
    <row r="768" ht="24" spans="1:26">
      <c r="A768" s="33">
        <v>2447</v>
      </c>
      <c r="B768" s="33" t="s">
        <v>117</v>
      </c>
      <c r="C768" s="33" t="s">
        <v>118</v>
      </c>
      <c r="D768" s="33" t="s">
        <v>145</v>
      </c>
      <c r="E768" s="33" t="s">
        <v>250</v>
      </c>
      <c r="F768" s="28" t="s">
        <v>1854</v>
      </c>
      <c r="G768" s="33" t="s">
        <v>1797</v>
      </c>
      <c r="H768" s="33" t="s">
        <v>1855</v>
      </c>
      <c r="I768" s="100" t="s">
        <v>1843</v>
      </c>
      <c r="J768" s="100" t="s">
        <v>1843</v>
      </c>
      <c r="K768" s="100">
        <v>1</v>
      </c>
      <c r="L768" s="219">
        <v>45413</v>
      </c>
      <c r="M768" s="219">
        <v>45443</v>
      </c>
      <c r="N768" s="33" t="s">
        <v>124</v>
      </c>
      <c r="O768" s="48" t="s">
        <v>125</v>
      </c>
      <c r="P768" s="29" t="s">
        <v>396</v>
      </c>
      <c r="Q768" s="29" t="s">
        <v>480</v>
      </c>
      <c r="R768" s="29" t="s">
        <v>80</v>
      </c>
      <c r="S768" s="152">
        <v>1</v>
      </c>
      <c r="T768" s="29"/>
      <c r="U768" s="29"/>
      <c r="V768" s="29"/>
      <c r="W768" s="29"/>
      <c r="X768" s="29"/>
      <c r="Y768" s="29"/>
      <c r="Z768" s="33"/>
    </row>
    <row r="769" ht="24" spans="1:26">
      <c r="A769" s="33">
        <v>2448</v>
      </c>
      <c r="B769" s="33" t="s">
        <v>117</v>
      </c>
      <c r="C769" s="33" t="s">
        <v>118</v>
      </c>
      <c r="D769" s="33" t="s">
        <v>145</v>
      </c>
      <c r="E769" s="33" t="s">
        <v>250</v>
      </c>
      <c r="F769" s="28" t="s">
        <v>1854</v>
      </c>
      <c r="G769" s="33" t="s">
        <v>1797</v>
      </c>
      <c r="H769" s="33" t="s">
        <v>1855</v>
      </c>
      <c r="I769" s="100" t="s">
        <v>1843</v>
      </c>
      <c r="J769" s="100" t="s">
        <v>1843</v>
      </c>
      <c r="K769" s="100">
        <v>1</v>
      </c>
      <c r="L769" s="219">
        <v>45444</v>
      </c>
      <c r="M769" s="219">
        <v>45473</v>
      </c>
      <c r="N769" s="33" t="s">
        <v>124</v>
      </c>
      <c r="O769" s="48" t="s">
        <v>125</v>
      </c>
      <c r="P769" s="29" t="s">
        <v>396</v>
      </c>
      <c r="Q769" s="29" t="s">
        <v>480</v>
      </c>
      <c r="R769" s="29" t="s">
        <v>80</v>
      </c>
      <c r="S769" s="152">
        <v>1</v>
      </c>
      <c r="T769" s="29"/>
      <c r="U769" s="29"/>
      <c r="V769" s="29"/>
      <c r="W769" s="29"/>
      <c r="X769" s="29"/>
      <c r="Y769" s="29"/>
      <c r="Z769" s="33"/>
    </row>
    <row r="770" ht="24" spans="1:26">
      <c r="A770" s="33">
        <v>2449</v>
      </c>
      <c r="B770" s="33" t="s">
        <v>117</v>
      </c>
      <c r="C770" s="33" t="s">
        <v>118</v>
      </c>
      <c r="D770" s="33" t="s">
        <v>145</v>
      </c>
      <c r="E770" s="33" t="s">
        <v>250</v>
      </c>
      <c r="F770" s="28" t="s">
        <v>1854</v>
      </c>
      <c r="G770" s="33" t="s">
        <v>1797</v>
      </c>
      <c r="H770" s="33" t="s">
        <v>1855</v>
      </c>
      <c r="I770" s="100" t="s">
        <v>1843</v>
      </c>
      <c r="J770" s="100" t="s">
        <v>1843</v>
      </c>
      <c r="K770" s="100">
        <v>1</v>
      </c>
      <c r="L770" s="219">
        <v>45474</v>
      </c>
      <c r="M770" s="219">
        <v>45504</v>
      </c>
      <c r="N770" s="33" t="s">
        <v>124</v>
      </c>
      <c r="O770" s="48" t="s">
        <v>125</v>
      </c>
      <c r="P770" s="29" t="s">
        <v>396</v>
      </c>
      <c r="Q770" s="29" t="s">
        <v>480</v>
      </c>
      <c r="R770" s="29" t="s">
        <v>80</v>
      </c>
      <c r="S770" s="152">
        <v>1</v>
      </c>
      <c r="T770" s="29"/>
      <c r="U770" s="29"/>
      <c r="V770" s="29"/>
      <c r="W770" s="29"/>
      <c r="X770" s="29"/>
      <c r="Y770" s="29"/>
      <c r="Z770" s="33"/>
    </row>
    <row r="771" ht="24" spans="1:26">
      <c r="A771" s="33">
        <v>2450</v>
      </c>
      <c r="B771" s="33" t="s">
        <v>117</v>
      </c>
      <c r="C771" s="33" t="s">
        <v>118</v>
      </c>
      <c r="D771" s="33" t="s">
        <v>145</v>
      </c>
      <c r="E771" s="33" t="s">
        <v>250</v>
      </c>
      <c r="F771" s="28" t="s">
        <v>1854</v>
      </c>
      <c r="G771" s="33" t="s">
        <v>1797</v>
      </c>
      <c r="H771" s="33" t="s">
        <v>1855</v>
      </c>
      <c r="I771" s="100" t="s">
        <v>1843</v>
      </c>
      <c r="J771" s="100" t="s">
        <v>1843</v>
      </c>
      <c r="K771" s="100">
        <v>1</v>
      </c>
      <c r="L771" s="219">
        <v>45505</v>
      </c>
      <c r="M771" s="219">
        <v>45535</v>
      </c>
      <c r="N771" s="33" t="s">
        <v>124</v>
      </c>
      <c r="O771" s="48" t="s">
        <v>125</v>
      </c>
      <c r="P771" s="29" t="s">
        <v>396</v>
      </c>
      <c r="Q771" s="29" t="s">
        <v>480</v>
      </c>
      <c r="R771" s="29" t="s">
        <v>80</v>
      </c>
      <c r="S771" s="152">
        <v>1</v>
      </c>
      <c r="T771" s="29"/>
      <c r="U771" s="29"/>
      <c r="V771" s="29"/>
      <c r="W771" s="29"/>
      <c r="X771" s="29"/>
      <c r="Y771" s="29"/>
      <c r="Z771" s="33"/>
    </row>
    <row r="772" ht="24" spans="1:26">
      <c r="A772" s="33">
        <v>2451</v>
      </c>
      <c r="B772" s="33" t="s">
        <v>117</v>
      </c>
      <c r="C772" s="33" t="s">
        <v>118</v>
      </c>
      <c r="D772" s="33" t="s">
        <v>145</v>
      </c>
      <c r="E772" s="33" t="s">
        <v>250</v>
      </c>
      <c r="F772" s="28" t="s">
        <v>1854</v>
      </c>
      <c r="G772" s="33" t="s">
        <v>1797</v>
      </c>
      <c r="H772" s="33" t="s">
        <v>1855</v>
      </c>
      <c r="I772" s="100" t="s">
        <v>1843</v>
      </c>
      <c r="J772" s="100" t="s">
        <v>1843</v>
      </c>
      <c r="K772" s="100">
        <v>1</v>
      </c>
      <c r="L772" s="219">
        <v>45536</v>
      </c>
      <c r="M772" s="219">
        <v>45565</v>
      </c>
      <c r="N772" s="33" t="s">
        <v>124</v>
      </c>
      <c r="O772" s="48" t="s">
        <v>125</v>
      </c>
      <c r="P772" s="29" t="s">
        <v>396</v>
      </c>
      <c r="Q772" s="29" t="s">
        <v>480</v>
      </c>
      <c r="R772" s="29" t="s">
        <v>80</v>
      </c>
      <c r="S772" s="152">
        <v>1</v>
      </c>
      <c r="T772" s="29"/>
      <c r="U772" s="29"/>
      <c r="V772" s="29"/>
      <c r="W772" s="29"/>
      <c r="X772" s="29"/>
      <c r="Y772" s="29"/>
      <c r="Z772" s="33"/>
    </row>
    <row r="773" ht="24" spans="1:26">
      <c r="A773" s="33">
        <v>2452</v>
      </c>
      <c r="B773" s="33" t="s">
        <v>117</v>
      </c>
      <c r="C773" s="33" t="s">
        <v>118</v>
      </c>
      <c r="D773" s="33" t="s">
        <v>145</v>
      </c>
      <c r="E773" s="33" t="s">
        <v>250</v>
      </c>
      <c r="F773" s="28" t="s">
        <v>1854</v>
      </c>
      <c r="G773" s="33" t="s">
        <v>1797</v>
      </c>
      <c r="H773" s="33" t="s">
        <v>1855</v>
      </c>
      <c r="I773" s="100" t="s">
        <v>1843</v>
      </c>
      <c r="J773" s="100" t="s">
        <v>1843</v>
      </c>
      <c r="K773" s="100">
        <v>1</v>
      </c>
      <c r="L773" s="219">
        <v>45566</v>
      </c>
      <c r="M773" s="219">
        <v>45596</v>
      </c>
      <c r="N773" s="33" t="s">
        <v>124</v>
      </c>
      <c r="O773" s="48" t="s">
        <v>125</v>
      </c>
      <c r="P773" s="29" t="s">
        <v>396</v>
      </c>
      <c r="Q773" s="29" t="s">
        <v>480</v>
      </c>
      <c r="R773" s="29" t="s">
        <v>80</v>
      </c>
      <c r="S773" s="152">
        <v>1</v>
      </c>
      <c r="T773" s="29"/>
      <c r="U773" s="29"/>
      <c r="V773" s="29"/>
      <c r="W773" s="29"/>
      <c r="X773" s="29"/>
      <c r="Y773" s="29"/>
      <c r="Z773" s="33"/>
    </row>
    <row r="774" ht="24" spans="1:26">
      <c r="A774" s="33">
        <v>2453</v>
      </c>
      <c r="B774" s="33" t="s">
        <v>117</v>
      </c>
      <c r="C774" s="33" t="s">
        <v>118</v>
      </c>
      <c r="D774" s="33" t="s">
        <v>145</v>
      </c>
      <c r="E774" s="33" t="s">
        <v>250</v>
      </c>
      <c r="F774" s="28" t="s">
        <v>1854</v>
      </c>
      <c r="G774" s="33" t="s">
        <v>1797</v>
      </c>
      <c r="H774" s="33" t="s">
        <v>1855</v>
      </c>
      <c r="I774" s="100" t="s">
        <v>1843</v>
      </c>
      <c r="J774" s="100" t="s">
        <v>1843</v>
      </c>
      <c r="K774" s="100">
        <v>1</v>
      </c>
      <c r="L774" s="219">
        <v>45597</v>
      </c>
      <c r="M774" s="219">
        <v>45626</v>
      </c>
      <c r="N774" s="33" t="s">
        <v>124</v>
      </c>
      <c r="O774" s="48" t="s">
        <v>125</v>
      </c>
      <c r="P774" s="29" t="s">
        <v>396</v>
      </c>
      <c r="Q774" s="29" t="s">
        <v>480</v>
      </c>
      <c r="R774" s="29" t="s">
        <v>80</v>
      </c>
      <c r="S774" s="152">
        <v>1</v>
      </c>
      <c r="T774" s="29"/>
      <c r="U774" s="29"/>
      <c r="V774" s="29"/>
      <c r="W774" s="29"/>
      <c r="X774" s="29"/>
      <c r="Y774" s="29"/>
      <c r="Z774" s="33"/>
    </row>
    <row r="775" ht="24" spans="1:26">
      <c r="A775" s="33">
        <v>2454</v>
      </c>
      <c r="B775" s="33" t="s">
        <v>117</v>
      </c>
      <c r="C775" s="33" t="s">
        <v>118</v>
      </c>
      <c r="D775" s="33" t="s">
        <v>145</v>
      </c>
      <c r="E775" s="33" t="s">
        <v>250</v>
      </c>
      <c r="F775" s="28" t="s">
        <v>1854</v>
      </c>
      <c r="G775" s="33" t="s">
        <v>1797</v>
      </c>
      <c r="H775" s="33" t="s">
        <v>1855</v>
      </c>
      <c r="I775" s="100" t="s">
        <v>1843</v>
      </c>
      <c r="J775" s="100" t="s">
        <v>1843</v>
      </c>
      <c r="K775" s="100">
        <v>1</v>
      </c>
      <c r="L775" s="219">
        <v>45627</v>
      </c>
      <c r="M775" s="219">
        <v>45657</v>
      </c>
      <c r="N775" s="33" t="s">
        <v>124</v>
      </c>
      <c r="O775" s="48" t="s">
        <v>125</v>
      </c>
      <c r="P775" s="29" t="s">
        <v>396</v>
      </c>
      <c r="Q775" s="29" t="s">
        <v>480</v>
      </c>
      <c r="R775" s="29" t="s">
        <v>80</v>
      </c>
      <c r="S775" s="152">
        <v>1</v>
      </c>
      <c r="T775" s="29"/>
      <c r="U775" s="29"/>
      <c r="V775" s="29"/>
      <c r="W775" s="29"/>
      <c r="X775" s="29"/>
      <c r="Y775" s="29"/>
      <c r="Z775" s="33"/>
    </row>
    <row r="776" ht="24" spans="1:26">
      <c r="A776" s="33">
        <v>2455</v>
      </c>
      <c r="B776" s="33" t="s">
        <v>117</v>
      </c>
      <c r="C776" s="33" t="s">
        <v>118</v>
      </c>
      <c r="D776" s="33" t="s">
        <v>145</v>
      </c>
      <c r="E776" s="33" t="s">
        <v>250</v>
      </c>
      <c r="F776" s="28" t="s">
        <v>1856</v>
      </c>
      <c r="G776" s="33" t="s">
        <v>1797</v>
      </c>
      <c r="H776" s="33" t="s">
        <v>1855</v>
      </c>
      <c r="I776" s="100" t="s">
        <v>1843</v>
      </c>
      <c r="J776" s="100" t="s">
        <v>1843</v>
      </c>
      <c r="K776" s="100">
        <v>1</v>
      </c>
      <c r="L776" s="219">
        <v>45292</v>
      </c>
      <c r="M776" s="219">
        <v>45322</v>
      </c>
      <c r="N776" s="33" t="s">
        <v>124</v>
      </c>
      <c r="O776" s="48" t="s">
        <v>125</v>
      </c>
      <c r="P776" s="29" t="s">
        <v>396</v>
      </c>
      <c r="Q776" s="29" t="s">
        <v>480</v>
      </c>
      <c r="R776" s="29" t="s">
        <v>80</v>
      </c>
      <c r="S776" s="152">
        <v>1</v>
      </c>
      <c r="T776" s="29"/>
      <c r="U776" s="29"/>
      <c r="V776" s="29"/>
      <c r="W776" s="29"/>
      <c r="X776" s="29"/>
      <c r="Y776" s="29"/>
      <c r="Z776" s="33"/>
    </row>
    <row r="777" ht="24" spans="1:26">
      <c r="A777" s="33">
        <v>2456</v>
      </c>
      <c r="B777" s="33" t="s">
        <v>117</v>
      </c>
      <c r="C777" s="33" t="s">
        <v>118</v>
      </c>
      <c r="D777" s="33" t="s">
        <v>145</v>
      </c>
      <c r="E777" s="33" t="s">
        <v>250</v>
      </c>
      <c r="F777" s="28" t="s">
        <v>1856</v>
      </c>
      <c r="G777" s="33" t="s">
        <v>1797</v>
      </c>
      <c r="H777" s="33" t="s">
        <v>1855</v>
      </c>
      <c r="I777" s="100" t="s">
        <v>1843</v>
      </c>
      <c r="J777" s="100" t="s">
        <v>1843</v>
      </c>
      <c r="K777" s="100">
        <v>1</v>
      </c>
      <c r="L777" s="219">
        <v>45323</v>
      </c>
      <c r="M777" s="219">
        <v>45351</v>
      </c>
      <c r="N777" s="33" t="s">
        <v>124</v>
      </c>
      <c r="O777" s="48" t="s">
        <v>125</v>
      </c>
      <c r="P777" s="29" t="s">
        <v>396</v>
      </c>
      <c r="Q777" s="29" t="s">
        <v>480</v>
      </c>
      <c r="R777" s="29" t="s">
        <v>80</v>
      </c>
      <c r="S777" s="152">
        <v>1</v>
      </c>
      <c r="T777" s="29"/>
      <c r="U777" s="29"/>
      <c r="V777" s="29"/>
      <c r="W777" s="29"/>
      <c r="X777" s="29"/>
      <c r="Y777" s="29"/>
      <c r="Z777" s="33"/>
    </row>
    <row r="778" ht="24" spans="1:28">
      <c r="A778" s="33">
        <v>2457</v>
      </c>
      <c r="B778" s="33" t="s">
        <v>117</v>
      </c>
      <c r="C778" s="33" t="s">
        <v>118</v>
      </c>
      <c r="D778" s="33" t="s">
        <v>145</v>
      </c>
      <c r="E778" s="33" t="s">
        <v>250</v>
      </c>
      <c r="F778" s="28" t="s">
        <v>1856</v>
      </c>
      <c r="G778" s="33" t="s">
        <v>1797</v>
      </c>
      <c r="H778" s="33" t="s">
        <v>1855</v>
      </c>
      <c r="I778" s="100" t="s">
        <v>1843</v>
      </c>
      <c r="J778" s="100" t="s">
        <v>1843</v>
      </c>
      <c r="K778" s="100">
        <v>1</v>
      </c>
      <c r="L778" s="219">
        <v>45352</v>
      </c>
      <c r="M778" s="219">
        <v>45382</v>
      </c>
      <c r="N778" s="33" t="s">
        <v>124</v>
      </c>
      <c r="O778" s="48" t="s">
        <v>125</v>
      </c>
      <c r="P778" s="29" t="s">
        <v>396</v>
      </c>
      <c r="Q778" s="29" t="s">
        <v>480</v>
      </c>
      <c r="R778" s="29" t="s">
        <v>80</v>
      </c>
      <c r="S778" s="152">
        <v>1</v>
      </c>
      <c r="T778" s="34"/>
      <c r="U778" s="34"/>
      <c r="V778" s="35"/>
      <c r="W778" s="35"/>
      <c r="X778" s="40"/>
      <c r="Y778" s="40"/>
      <c r="Z778" s="38"/>
      <c r="AA778" s="34"/>
      <c r="AB778" s="34"/>
    </row>
    <row r="779" ht="24" spans="1:26">
      <c r="A779" s="33">
        <v>2458</v>
      </c>
      <c r="B779" s="33" t="s">
        <v>117</v>
      </c>
      <c r="C779" s="33" t="s">
        <v>118</v>
      </c>
      <c r="D779" s="33" t="s">
        <v>145</v>
      </c>
      <c r="E779" s="33" t="s">
        <v>250</v>
      </c>
      <c r="F779" s="28" t="s">
        <v>1856</v>
      </c>
      <c r="G779" s="33" t="s">
        <v>1797</v>
      </c>
      <c r="H779" s="33" t="s">
        <v>1855</v>
      </c>
      <c r="I779" s="100" t="s">
        <v>1843</v>
      </c>
      <c r="J779" s="100" t="s">
        <v>1843</v>
      </c>
      <c r="K779" s="100">
        <v>1</v>
      </c>
      <c r="L779" s="219">
        <v>45383</v>
      </c>
      <c r="M779" s="219">
        <v>45412</v>
      </c>
      <c r="N779" s="33" t="s">
        <v>124</v>
      </c>
      <c r="O779" s="48" t="s">
        <v>125</v>
      </c>
      <c r="P779" s="29" t="s">
        <v>396</v>
      </c>
      <c r="Q779" s="29" t="s">
        <v>480</v>
      </c>
      <c r="R779" s="29" t="s">
        <v>80</v>
      </c>
      <c r="S779" s="152">
        <v>1</v>
      </c>
      <c r="T779" s="29"/>
      <c r="U779" s="29"/>
      <c r="V779" s="29"/>
      <c r="W779" s="29"/>
      <c r="X779" s="29"/>
      <c r="Y779" s="29"/>
      <c r="Z779" s="33"/>
    </row>
    <row r="780" ht="24" spans="1:26">
      <c r="A780" s="33">
        <v>2459</v>
      </c>
      <c r="B780" s="33" t="s">
        <v>117</v>
      </c>
      <c r="C780" s="33" t="s">
        <v>118</v>
      </c>
      <c r="D780" s="33" t="s">
        <v>145</v>
      </c>
      <c r="E780" s="33" t="s">
        <v>250</v>
      </c>
      <c r="F780" s="28" t="s">
        <v>1856</v>
      </c>
      <c r="G780" s="33" t="s">
        <v>1797</v>
      </c>
      <c r="H780" s="33" t="s">
        <v>1855</v>
      </c>
      <c r="I780" s="100" t="s">
        <v>1843</v>
      </c>
      <c r="J780" s="100" t="s">
        <v>1843</v>
      </c>
      <c r="K780" s="100">
        <v>1</v>
      </c>
      <c r="L780" s="219">
        <v>45413</v>
      </c>
      <c r="M780" s="219">
        <v>45443</v>
      </c>
      <c r="N780" s="33" t="s">
        <v>124</v>
      </c>
      <c r="O780" s="48" t="s">
        <v>125</v>
      </c>
      <c r="P780" s="29" t="s">
        <v>396</v>
      </c>
      <c r="Q780" s="29" t="s">
        <v>480</v>
      </c>
      <c r="R780" s="29" t="s">
        <v>80</v>
      </c>
      <c r="S780" s="152">
        <v>1</v>
      </c>
      <c r="T780" s="29"/>
      <c r="U780" s="29"/>
      <c r="V780" s="29"/>
      <c r="W780" s="29"/>
      <c r="X780" s="29"/>
      <c r="Y780" s="29"/>
      <c r="Z780" s="33"/>
    </row>
    <row r="781" ht="24" spans="1:26">
      <c r="A781" s="33">
        <v>2460</v>
      </c>
      <c r="B781" s="33" t="s">
        <v>117</v>
      </c>
      <c r="C781" s="33" t="s">
        <v>118</v>
      </c>
      <c r="D781" s="33" t="s">
        <v>145</v>
      </c>
      <c r="E781" s="33" t="s">
        <v>250</v>
      </c>
      <c r="F781" s="28" t="s">
        <v>1856</v>
      </c>
      <c r="G781" s="33" t="s">
        <v>1797</v>
      </c>
      <c r="H781" s="33" t="s">
        <v>1855</v>
      </c>
      <c r="I781" s="100" t="s">
        <v>1843</v>
      </c>
      <c r="J781" s="100" t="s">
        <v>1843</v>
      </c>
      <c r="K781" s="100">
        <v>1</v>
      </c>
      <c r="L781" s="219">
        <v>45444</v>
      </c>
      <c r="M781" s="219">
        <v>45473</v>
      </c>
      <c r="N781" s="33" t="s">
        <v>124</v>
      </c>
      <c r="O781" s="48" t="s">
        <v>125</v>
      </c>
      <c r="P781" s="29" t="s">
        <v>396</v>
      </c>
      <c r="Q781" s="29" t="s">
        <v>480</v>
      </c>
      <c r="R781" s="29" t="s">
        <v>80</v>
      </c>
      <c r="S781" s="152">
        <v>1</v>
      </c>
      <c r="T781" s="29"/>
      <c r="U781" s="29"/>
      <c r="V781" s="29"/>
      <c r="W781" s="29"/>
      <c r="X781" s="29"/>
      <c r="Y781" s="29"/>
      <c r="Z781" s="33"/>
    </row>
    <row r="782" ht="24" spans="1:26">
      <c r="A782" s="33">
        <v>2461</v>
      </c>
      <c r="B782" s="33" t="s">
        <v>117</v>
      </c>
      <c r="C782" s="33" t="s">
        <v>118</v>
      </c>
      <c r="D782" s="33" t="s">
        <v>145</v>
      </c>
      <c r="E782" s="33" t="s">
        <v>250</v>
      </c>
      <c r="F782" s="28" t="s">
        <v>1856</v>
      </c>
      <c r="G782" s="33" t="s">
        <v>1797</v>
      </c>
      <c r="H782" s="33" t="s">
        <v>1855</v>
      </c>
      <c r="I782" s="100" t="s">
        <v>1843</v>
      </c>
      <c r="J782" s="100" t="s">
        <v>1843</v>
      </c>
      <c r="K782" s="100">
        <v>1</v>
      </c>
      <c r="L782" s="219">
        <v>45474</v>
      </c>
      <c r="M782" s="219">
        <v>45504</v>
      </c>
      <c r="N782" s="33" t="s">
        <v>124</v>
      </c>
      <c r="O782" s="48" t="s">
        <v>125</v>
      </c>
      <c r="P782" s="29" t="s">
        <v>396</v>
      </c>
      <c r="Q782" s="29" t="s">
        <v>480</v>
      </c>
      <c r="R782" s="29" t="s">
        <v>80</v>
      </c>
      <c r="S782" s="152">
        <v>1</v>
      </c>
      <c r="T782" s="29"/>
      <c r="U782" s="29"/>
      <c r="V782" s="29"/>
      <c r="W782" s="29"/>
      <c r="X782" s="29"/>
      <c r="Y782" s="29"/>
      <c r="Z782" s="33"/>
    </row>
    <row r="783" ht="24" spans="1:26">
      <c r="A783" s="33">
        <v>2462</v>
      </c>
      <c r="B783" s="33" t="s">
        <v>117</v>
      </c>
      <c r="C783" s="33" t="s">
        <v>118</v>
      </c>
      <c r="D783" s="33" t="s">
        <v>145</v>
      </c>
      <c r="E783" s="33" t="s">
        <v>250</v>
      </c>
      <c r="F783" s="28" t="s">
        <v>1856</v>
      </c>
      <c r="G783" s="33" t="s">
        <v>1797</v>
      </c>
      <c r="H783" s="33" t="s">
        <v>1855</v>
      </c>
      <c r="I783" s="100" t="s">
        <v>1843</v>
      </c>
      <c r="J783" s="100" t="s">
        <v>1843</v>
      </c>
      <c r="K783" s="100">
        <v>1</v>
      </c>
      <c r="L783" s="219">
        <v>45505</v>
      </c>
      <c r="M783" s="219">
        <v>45535</v>
      </c>
      <c r="N783" s="33" t="s">
        <v>124</v>
      </c>
      <c r="O783" s="48" t="s">
        <v>125</v>
      </c>
      <c r="P783" s="29" t="s">
        <v>396</v>
      </c>
      <c r="Q783" s="29" t="s">
        <v>480</v>
      </c>
      <c r="R783" s="29" t="s">
        <v>80</v>
      </c>
      <c r="S783" s="152">
        <v>1</v>
      </c>
      <c r="T783" s="29"/>
      <c r="U783" s="29"/>
      <c r="V783" s="29"/>
      <c r="W783" s="29"/>
      <c r="X783" s="29"/>
      <c r="Y783" s="29"/>
      <c r="Z783" s="33"/>
    </row>
    <row r="784" ht="24" spans="1:26">
      <c r="A784" s="33">
        <v>2463</v>
      </c>
      <c r="B784" s="33" t="s">
        <v>117</v>
      </c>
      <c r="C784" s="33" t="s">
        <v>118</v>
      </c>
      <c r="D784" s="33" t="s">
        <v>145</v>
      </c>
      <c r="E784" s="33" t="s">
        <v>250</v>
      </c>
      <c r="F784" s="28" t="s">
        <v>1856</v>
      </c>
      <c r="G784" s="33" t="s">
        <v>1797</v>
      </c>
      <c r="H784" s="33" t="s">
        <v>1855</v>
      </c>
      <c r="I784" s="100" t="s">
        <v>1843</v>
      </c>
      <c r="J784" s="100" t="s">
        <v>1843</v>
      </c>
      <c r="K784" s="100">
        <v>1</v>
      </c>
      <c r="L784" s="219">
        <v>45536</v>
      </c>
      <c r="M784" s="219">
        <v>45565</v>
      </c>
      <c r="N784" s="33" t="s">
        <v>124</v>
      </c>
      <c r="O784" s="48" t="s">
        <v>125</v>
      </c>
      <c r="P784" s="29" t="s">
        <v>396</v>
      </c>
      <c r="Q784" s="29" t="s">
        <v>480</v>
      </c>
      <c r="R784" s="29" t="s">
        <v>80</v>
      </c>
      <c r="S784" s="152">
        <v>1</v>
      </c>
      <c r="T784" s="29"/>
      <c r="U784" s="29"/>
      <c r="V784" s="29"/>
      <c r="W784" s="29"/>
      <c r="X784" s="29"/>
      <c r="Y784" s="29"/>
      <c r="Z784" s="33"/>
    </row>
    <row r="785" ht="24" spans="1:26">
      <c r="A785" s="33">
        <v>2464</v>
      </c>
      <c r="B785" s="33" t="s">
        <v>117</v>
      </c>
      <c r="C785" s="33" t="s">
        <v>118</v>
      </c>
      <c r="D785" s="33" t="s">
        <v>145</v>
      </c>
      <c r="E785" s="33" t="s">
        <v>250</v>
      </c>
      <c r="F785" s="28" t="s">
        <v>1856</v>
      </c>
      <c r="G785" s="33" t="s">
        <v>1797</v>
      </c>
      <c r="H785" s="33" t="s">
        <v>1855</v>
      </c>
      <c r="I785" s="100" t="s">
        <v>1843</v>
      </c>
      <c r="J785" s="100" t="s">
        <v>1843</v>
      </c>
      <c r="K785" s="100">
        <v>1</v>
      </c>
      <c r="L785" s="219">
        <v>45566</v>
      </c>
      <c r="M785" s="219">
        <v>45596</v>
      </c>
      <c r="N785" s="33" t="s">
        <v>124</v>
      </c>
      <c r="O785" s="48" t="s">
        <v>125</v>
      </c>
      <c r="P785" s="29" t="s">
        <v>396</v>
      </c>
      <c r="Q785" s="29" t="s">
        <v>480</v>
      </c>
      <c r="R785" s="29" t="s">
        <v>80</v>
      </c>
      <c r="S785" s="152">
        <v>1</v>
      </c>
      <c r="T785" s="29"/>
      <c r="U785" s="29"/>
      <c r="V785" s="29"/>
      <c r="W785" s="29"/>
      <c r="X785" s="29"/>
      <c r="Y785" s="29"/>
      <c r="Z785" s="33"/>
    </row>
    <row r="786" ht="24" spans="1:26">
      <c r="A786" s="33">
        <v>2465</v>
      </c>
      <c r="B786" s="33" t="s">
        <v>117</v>
      </c>
      <c r="C786" s="33" t="s">
        <v>118</v>
      </c>
      <c r="D786" s="33" t="s">
        <v>145</v>
      </c>
      <c r="E786" s="33" t="s">
        <v>250</v>
      </c>
      <c r="F786" s="28" t="s">
        <v>1856</v>
      </c>
      <c r="G786" s="33" t="s">
        <v>1797</v>
      </c>
      <c r="H786" s="33" t="s">
        <v>1855</v>
      </c>
      <c r="I786" s="100" t="s">
        <v>1843</v>
      </c>
      <c r="J786" s="100" t="s">
        <v>1843</v>
      </c>
      <c r="K786" s="100">
        <v>1</v>
      </c>
      <c r="L786" s="219">
        <v>45597</v>
      </c>
      <c r="M786" s="219">
        <v>45626</v>
      </c>
      <c r="N786" s="33" t="s">
        <v>124</v>
      </c>
      <c r="O786" s="48" t="s">
        <v>125</v>
      </c>
      <c r="P786" s="29" t="s">
        <v>396</v>
      </c>
      <c r="Q786" s="29" t="s">
        <v>480</v>
      </c>
      <c r="R786" s="29" t="s">
        <v>80</v>
      </c>
      <c r="S786" s="152">
        <v>1</v>
      </c>
      <c r="T786" s="29"/>
      <c r="U786" s="29"/>
      <c r="V786" s="29"/>
      <c r="W786" s="29"/>
      <c r="X786" s="29"/>
      <c r="Y786" s="29"/>
      <c r="Z786" s="33"/>
    </row>
    <row r="787" ht="24" spans="1:26">
      <c r="A787" s="33">
        <v>2466</v>
      </c>
      <c r="B787" s="33" t="s">
        <v>117</v>
      </c>
      <c r="C787" s="33" t="s">
        <v>118</v>
      </c>
      <c r="D787" s="33" t="s">
        <v>145</v>
      </c>
      <c r="E787" s="33" t="s">
        <v>250</v>
      </c>
      <c r="F787" s="28" t="s">
        <v>1856</v>
      </c>
      <c r="G787" s="33" t="s">
        <v>1797</v>
      </c>
      <c r="H787" s="33" t="s">
        <v>1855</v>
      </c>
      <c r="I787" s="100" t="s">
        <v>1843</v>
      </c>
      <c r="J787" s="100" t="s">
        <v>1843</v>
      </c>
      <c r="K787" s="100">
        <v>1</v>
      </c>
      <c r="L787" s="219">
        <v>45627</v>
      </c>
      <c r="M787" s="219">
        <v>45657</v>
      </c>
      <c r="N787" s="33" t="s">
        <v>124</v>
      </c>
      <c r="O787" s="48" t="s">
        <v>125</v>
      </c>
      <c r="P787" s="29" t="s">
        <v>396</v>
      </c>
      <c r="Q787" s="29" t="s">
        <v>480</v>
      </c>
      <c r="R787" s="29" t="s">
        <v>80</v>
      </c>
      <c r="S787" s="152">
        <v>1</v>
      </c>
      <c r="T787" s="29"/>
      <c r="U787" s="29"/>
      <c r="V787" s="29"/>
      <c r="W787" s="29"/>
      <c r="X787" s="29"/>
      <c r="Y787" s="29"/>
      <c r="Z787" s="33"/>
    </row>
    <row r="788" ht="24" spans="1:26">
      <c r="A788" s="33">
        <v>2468</v>
      </c>
      <c r="B788" s="33" t="s">
        <v>117</v>
      </c>
      <c r="C788" s="33" t="s">
        <v>118</v>
      </c>
      <c r="D788" s="33" t="s">
        <v>145</v>
      </c>
      <c r="E788" s="33" t="s">
        <v>146</v>
      </c>
      <c r="F788" s="33" t="s">
        <v>501</v>
      </c>
      <c r="G788" s="33" t="s">
        <v>1797</v>
      </c>
      <c r="H788" s="33" t="s">
        <v>1857</v>
      </c>
      <c r="I788" s="100" t="s">
        <v>1843</v>
      </c>
      <c r="J788" s="100" t="s">
        <v>1843</v>
      </c>
      <c r="K788" s="100">
        <v>3</v>
      </c>
      <c r="L788" s="219">
        <v>45292</v>
      </c>
      <c r="M788" s="219">
        <v>45322</v>
      </c>
      <c r="N788" s="33" t="s">
        <v>124</v>
      </c>
      <c r="O788" s="48" t="s">
        <v>125</v>
      </c>
      <c r="P788" s="29" t="s">
        <v>396</v>
      </c>
      <c r="Q788" s="29" t="s">
        <v>502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501</v>
      </c>
      <c r="G789" s="33" t="s">
        <v>1797</v>
      </c>
      <c r="H789" s="33" t="s">
        <v>1857</v>
      </c>
      <c r="I789" s="100" t="s">
        <v>1843</v>
      </c>
      <c r="J789" s="100" t="s">
        <v>1843</v>
      </c>
      <c r="K789" s="100">
        <v>3</v>
      </c>
      <c r="L789" s="219">
        <v>45323</v>
      </c>
      <c r="M789" s="219">
        <v>45351</v>
      </c>
      <c r="N789" s="33" t="s">
        <v>124</v>
      </c>
      <c r="O789" s="48" t="s">
        <v>125</v>
      </c>
      <c r="P789" s="29" t="s">
        <v>396</v>
      </c>
      <c r="Q789" s="29" t="s">
        <v>502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501</v>
      </c>
      <c r="G790" s="33" t="s">
        <v>1797</v>
      </c>
      <c r="H790" s="33" t="s">
        <v>1857</v>
      </c>
      <c r="I790" s="100" t="s">
        <v>1843</v>
      </c>
      <c r="J790" s="100" t="s">
        <v>1843</v>
      </c>
      <c r="K790" s="100">
        <v>3</v>
      </c>
      <c r="L790" s="219">
        <v>45352</v>
      </c>
      <c r="M790" s="219">
        <v>45382</v>
      </c>
      <c r="N790" s="33" t="s">
        <v>124</v>
      </c>
      <c r="O790" s="48" t="s">
        <v>125</v>
      </c>
      <c r="P790" s="29" t="s">
        <v>396</v>
      </c>
      <c r="Q790" s="29" t="s">
        <v>502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501</v>
      </c>
      <c r="G791" s="33" t="s">
        <v>1797</v>
      </c>
      <c r="H791" s="33" t="s">
        <v>1857</v>
      </c>
      <c r="I791" s="100" t="s">
        <v>1843</v>
      </c>
      <c r="J791" s="100" t="s">
        <v>1843</v>
      </c>
      <c r="K791" s="100">
        <v>3</v>
      </c>
      <c r="L791" s="219">
        <v>45383</v>
      </c>
      <c r="M791" s="219">
        <v>45412</v>
      </c>
      <c r="N791" s="33" t="s">
        <v>124</v>
      </c>
      <c r="O791" s="48" t="s">
        <v>125</v>
      </c>
      <c r="P791" s="29" t="s">
        <v>396</v>
      </c>
      <c r="Q791" s="29" t="s">
        <v>502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501</v>
      </c>
      <c r="G792" s="33" t="s">
        <v>1797</v>
      </c>
      <c r="H792" s="33" t="s">
        <v>1857</v>
      </c>
      <c r="I792" s="100" t="s">
        <v>1843</v>
      </c>
      <c r="J792" s="100" t="s">
        <v>1843</v>
      </c>
      <c r="K792" s="100">
        <v>3</v>
      </c>
      <c r="L792" s="219">
        <v>45413</v>
      </c>
      <c r="M792" s="219">
        <v>45443</v>
      </c>
      <c r="N792" s="33" t="s">
        <v>124</v>
      </c>
      <c r="O792" s="48" t="s">
        <v>125</v>
      </c>
      <c r="P792" s="29" t="s">
        <v>396</v>
      </c>
      <c r="Q792" s="29" t="s">
        <v>502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501</v>
      </c>
      <c r="G793" s="33" t="s">
        <v>1797</v>
      </c>
      <c r="H793" s="33" t="s">
        <v>1857</v>
      </c>
      <c r="I793" s="100" t="s">
        <v>1843</v>
      </c>
      <c r="J793" s="100" t="s">
        <v>1843</v>
      </c>
      <c r="K793" s="100">
        <v>3</v>
      </c>
      <c r="L793" s="219">
        <v>45444</v>
      </c>
      <c r="M793" s="219">
        <v>45473</v>
      </c>
      <c r="N793" s="33" t="s">
        <v>124</v>
      </c>
      <c r="O793" s="48" t="s">
        <v>125</v>
      </c>
      <c r="P793" s="29" t="s">
        <v>396</v>
      </c>
      <c r="Q793" s="29" t="s">
        <v>502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501</v>
      </c>
      <c r="G794" s="33" t="s">
        <v>1797</v>
      </c>
      <c r="H794" s="33" t="s">
        <v>1857</v>
      </c>
      <c r="I794" s="100" t="s">
        <v>1843</v>
      </c>
      <c r="J794" s="100" t="s">
        <v>1843</v>
      </c>
      <c r="K794" s="100">
        <v>3</v>
      </c>
      <c r="L794" s="219">
        <v>45474</v>
      </c>
      <c r="M794" s="219">
        <v>45504</v>
      </c>
      <c r="N794" s="33" t="s">
        <v>124</v>
      </c>
      <c r="O794" s="48" t="s">
        <v>125</v>
      </c>
      <c r="P794" s="29" t="s">
        <v>396</v>
      </c>
      <c r="Q794" s="29" t="s">
        <v>502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501</v>
      </c>
      <c r="G795" s="33" t="s">
        <v>1797</v>
      </c>
      <c r="H795" s="33" t="s">
        <v>1857</v>
      </c>
      <c r="I795" s="100" t="s">
        <v>1843</v>
      </c>
      <c r="J795" s="100" t="s">
        <v>1843</v>
      </c>
      <c r="K795" s="100">
        <v>3</v>
      </c>
      <c r="L795" s="219">
        <v>45505</v>
      </c>
      <c r="M795" s="219">
        <v>45535</v>
      </c>
      <c r="N795" s="33" t="s">
        <v>124</v>
      </c>
      <c r="O795" s="48" t="s">
        <v>125</v>
      </c>
      <c r="P795" s="29" t="s">
        <v>396</v>
      </c>
      <c r="Q795" s="29" t="s">
        <v>502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501</v>
      </c>
      <c r="G796" s="33" t="s">
        <v>1797</v>
      </c>
      <c r="H796" s="33" t="s">
        <v>1857</v>
      </c>
      <c r="I796" s="100" t="s">
        <v>1843</v>
      </c>
      <c r="J796" s="100" t="s">
        <v>1843</v>
      </c>
      <c r="K796" s="100">
        <v>3</v>
      </c>
      <c r="L796" s="219">
        <v>45536</v>
      </c>
      <c r="M796" s="219">
        <v>45565</v>
      </c>
      <c r="N796" s="33" t="s">
        <v>124</v>
      </c>
      <c r="O796" s="48" t="s">
        <v>125</v>
      </c>
      <c r="P796" s="29" t="s">
        <v>396</v>
      </c>
      <c r="Q796" s="29" t="s">
        <v>502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501</v>
      </c>
      <c r="G797" s="33" t="s">
        <v>1797</v>
      </c>
      <c r="H797" s="33" t="s">
        <v>1857</v>
      </c>
      <c r="I797" s="100" t="s">
        <v>1843</v>
      </c>
      <c r="J797" s="100" t="s">
        <v>1843</v>
      </c>
      <c r="K797" s="100">
        <v>3</v>
      </c>
      <c r="L797" s="219">
        <v>45566</v>
      </c>
      <c r="M797" s="219">
        <v>45596</v>
      </c>
      <c r="N797" s="33" t="s">
        <v>124</v>
      </c>
      <c r="O797" s="48" t="s">
        <v>125</v>
      </c>
      <c r="P797" s="29" t="s">
        <v>396</v>
      </c>
      <c r="Q797" s="29" t="s">
        <v>502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501</v>
      </c>
      <c r="G798" s="33" t="s">
        <v>1797</v>
      </c>
      <c r="H798" s="33" t="s">
        <v>1857</v>
      </c>
      <c r="I798" s="100" t="s">
        <v>1843</v>
      </c>
      <c r="J798" s="100" t="s">
        <v>1843</v>
      </c>
      <c r="K798" s="100">
        <v>3</v>
      </c>
      <c r="L798" s="219">
        <v>45597</v>
      </c>
      <c r="M798" s="219">
        <v>45626</v>
      </c>
      <c r="N798" s="33" t="s">
        <v>124</v>
      </c>
      <c r="O798" s="48" t="s">
        <v>125</v>
      </c>
      <c r="P798" s="29" t="s">
        <v>396</v>
      </c>
      <c r="Q798" s="29" t="s">
        <v>502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501</v>
      </c>
      <c r="G799" s="33" t="s">
        <v>1797</v>
      </c>
      <c r="H799" s="33" t="s">
        <v>1857</v>
      </c>
      <c r="I799" s="100" t="s">
        <v>1843</v>
      </c>
      <c r="J799" s="100" t="s">
        <v>1843</v>
      </c>
      <c r="K799" s="100">
        <v>3</v>
      </c>
      <c r="L799" s="219">
        <v>45627</v>
      </c>
      <c r="M799" s="219">
        <v>45657</v>
      </c>
      <c r="N799" s="33" t="s">
        <v>124</v>
      </c>
      <c r="O799" s="48" t="s">
        <v>125</v>
      </c>
      <c r="P799" s="29" t="s">
        <v>396</v>
      </c>
      <c r="Q799" s="29" t="s">
        <v>502</v>
      </c>
      <c r="R799" s="29" t="s">
        <v>80</v>
      </c>
      <c r="S799" s="33">
        <v>3</v>
      </c>
      <c r="T799" s="29"/>
      <c r="U799" s="29"/>
      <c r="V799" s="29"/>
      <c r="W799" s="29"/>
      <c r="X799" s="29"/>
      <c r="Y799" s="29"/>
      <c r="Z799" s="33"/>
    </row>
    <row r="800" ht="24" spans="1:26">
      <c r="A800" s="33">
        <v>2481</v>
      </c>
      <c r="B800" s="33" t="s">
        <v>117</v>
      </c>
      <c r="C800" s="33" t="s">
        <v>118</v>
      </c>
      <c r="D800" s="33" t="s">
        <v>145</v>
      </c>
      <c r="E800" s="217" t="s">
        <v>146</v>
      </c>
      <c r="F800" s="33" t="s">
        <v>507</v>
      </c>
      <c r="G800" s="33" t="s">
        <v>1797</v>
      </c>
      <c r="H800" s="33" t="s">
        <v>1857</v>
      </c>
      <c r="I800" s="100" t="s">
        <v>1843</v>
      </c>
      <c r="J800" s="100" t="s">
        <v>1843</v>
      </c>
      <c r="K800" s="100">
        <v>3</v>
      </c>
      <c r="L800" s="219">
        <v>45292</v>
      </c>
      <c r="M800" s="219">
        <v>45322</v>
      </c>
      <c r="N800" s="33" t="s">
        <v>124</v>
      </c>
      <c r="O800" s="48" t="s">
        <v>125</v>
      </c>
      <c r="P800" s="29" t="s">
        <v>396</v>
      </c>
      <c r="Q800" s="29" t="s">
        <v>502</v>
      </c>
      <c r="R800" s="29" t="s">
        <v>80</v>
      </c>
      <c r="S800" s="33">
        <v>3</v>
      </c>
      <c r="T800" s="29"/>
      <c r="U800" s="29"/>
      <c r="V800" s="29"/>
      <c r="W800" s="29"/>
      <c r="X800" s="29"/>
      <c r="Y800" s="29"/>
      <c r="Z800" s="33"/>
    </row>
    <row r="801" ht="24" spans="1:26">
      <c r="A801" s="33">
        <v>2482</v>
      </c>
      <c r="B801" s="33" t="s">
        <v>117</v>
      </c>
      <c r="C801" s="33" t="s">
        <v>118</v>
      </c>
      <c r="D801" s="33" t="s">
        <v>145</v>
      </c>
      <c r="E801" s="217" t="s">
        <v>146</v>
      </c>
      <c r="F801" s="33" t="s">
        <v>507</v>
      </c>
      <c r="G801" s="33" t="s">
        <v>1797</v>
      </c>
      <c r="H801" s="33" t="s">
        <v>1857</v>
      </c>
      <c r="I801" s="100" t="s">
        <v>1843</v>
      </c>
      <c r="J801" s="100" t="s">
        <v>1843</v>
      </c>
      <c r="K801" s="100">
        <v>3</v>
      </c>
      <c r="L801" s="219">
        <v>45323</v>
      </c>
      <c r="M801" s="219">
        <v>45351</v>
      </c>
      <c r="N801" s="33" t="s">
        <v>124</v>
      </c>
      <c r="O801" s="48" t="s">
        <v>125</v>
      </c>
      <c r="P801" s="29" t="s">
        <v>396</v>
      </c>
      <c r="Q801" s="29" t="s">
        <v>502</v>
      </c>
      <c r="R801" s="29" t="s">
        <v>80</v>
      </c>
      <c r="S801" s="33">
        <v>3</v>
      </c>
      <c r="T801" s="29"/>
      <c r="U801" s="29"/>
      <c r="V801" s="29"/>
      <c r="W801" s="29"/>
      <c r="X801" s="29"/>
      <c r="Y801" s="29"/>
      <c r="Z801" s="33"/>
    </row>
    <row r="802" ht="24" spans="1:28">
      <c r="A802" s="33">
        <v>2483</v>
      </c>
      <c r="B802" s="33" t="s">
        <v>117</v>
      </c>
      <c r="C802" s="33" t="s">
        <v>118</v>
      </c>
      <c r="D802" s="33" t="s">
        <v>145</v>
      </c>
      <c r="E802" s="217" t="s">
        <v>146</v>
      </c>
      <c r="F802" s="33" t="s">
        <v>507</v>
      </c>
      <c r="G802" s="33" t="s">
        <v>1797</v>
      </c>
      <c r="H802" s="33" t="s">
        <v>1857</v>
      </c>
      <c r="I802" s="100" t="s">
        <v>1843</v>
      </c>
      <c r="J802" s="100" t="s">
        <v>1843</v>
      </c>
      <c r="K802" s="100">
        <v>3</v>
      </c>
      <c r="L802" s="219">
        <v>45352</v>
      </c>
      <c r="M802" s="219">
        <v>45382</v>
      </c>
      <c r="N802" s="33" t="s">
        <v>124</v>
      </c>
      <c r="O802" s="48" t="s">
        <v>125</v>
      </c>
      <c r="P802" s="29" t="s">
        <v>396</v>
      </c>
      <c r="Q802" s="29" t="s">
        <v>502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7" t="s">
        <v>146</v>
      </c>
      <c r="F803" s="33" t="s">
        <v>507</v>
      </c>
      <c r="G803" s="33" t="s">
        <v>1797</v>
      </c>
      <c r="H803" s="33" t="s">
        <v>1857</v>
      </c>
      <c r="I803" s="100" t="s">
        <v>1843</v>
      </c>
      <c r="J803" s="100" t="s">
        <v>1843</v>
      </c>
      <c r="K803" s="100">
        <v>3</v>
      </c>
      <c r="L803" s="219">
        <v>45383</v>
      </c>
      <c r="M803" s="219">
        <v>45412</v>
      </c>
      <c r="N803" s="33" t="s">
        <v>124</v>
      </c>
      <c r="O803" s="48" t="s">
        <v>125</v>
      </c>
      <c r="P803" s="29" t="s">
        <v>396</v>
      </c>
      <c r="Q803" s="29" t="s">
        <v>502</v>
      </c>
      <c r="R803" s="29" t="s">
        <v>80</v>
      </c>
      <c r="S803" s="33">
        <v>3</v>
      </c>
      <c r="T803" s="29"/>
      <c r="U803" s="29"/>
      <c r="V803" s="29"/>
      <c r="W803" s="29"/>
      <c r="X803" s="29"/>
      <c r="Y803" s="29"/>
      <c r="Z803" s="33"/>
    </row>
    <row r="804" ht="24" spans="1:26">
      <c r="A804" s="33">
        <v>2485</v>
      </c>
      <c r="B804" s="33" t="s">
        <v>117</v>
      </c>
      <c r="C804" s="33" t="s">
        <v>118</v>
      </c>
      <c r="D804" s="33" t="s">
        <v>145</v>
      </c>
      <c r="E804" s="217" t="s">
        <v>146</v>
      </c>
      <c r="F804" s="33" t="s">
        <v>507</v>
      </c>
      <c r="G804" s="33" t="s">
        <v>1797</v>
      </c>
      <c r="H804" s="33" t="s">
        <v>1857</v>
      </c>
      <c r="I804" s="100" t="s">
        <v>1843</v>
      </c>
      <c r="J804" s="100" t="s">
        <v>1843</v>
      </c>
      <c r="K804" s="100">
        <v>3</v>
      </c>
      <c r="L804" s="219">
        <v>45413</v>
      </c>
      <c r="M804" s="219">
        <v>45443</v>
      </c>
      <c r="N804" s="33" t="s">
        <v>124</v>
      </c>
      <c r="O804" s="48" t="s">
        <v>125</v>
      </c>
      <c r="P804" s="29" t="s">
        <v>396</v>
      </c>
      <c r="Q804" s="29" t="s">
        <v>502</v>
      </c>
      <c r="R804" s="29" t="s">
        <v>80</v>
      </c>
      <c r="S804" s="33">
        <v>3</v>
      </c>
      <c r="T804" s="29"/>
      <c r="U804" s="29"/>
      <c r="V804" s="29"/>
      <c r="W804" s="29"/>
      <c r="X804" s="29"/>
      <c r="Y804" s="29"/>
      <c r="Z804" s="33"/>
    </row>
    <row r="805" ht="24" spans="1:26">
      <c r="A805" s="33">
        <v>2486</v>
      </c>
      <c r="B805" s="33" t="s">
        <v>117</v>
      </c>
      <c r="C805" s="33" t="s">
        <v>118</v>
      </c>
      <c r="D805" s="33" t="s">
        <v>145</v>
      </c>
      <c r="E805" s="217" t="s">
        <v>146</v>
      </c>
      <c r="F805" s="33" t="s">
        <v>507</v>
      </c>
      <c r="G805" s="33" t="s">
        <v>1797</v>
      </c>
      <c r="H805" s="33" t="s">
        <v>1857</v>
      </c>
      <c r="I805" s="100" t="s">
        <v>1843</v>
      </c>
      <c r="J805" s="100" t="s">
        <v>1843</v>
      </c>
      <c r="K805" s="100">
        <v>3</v>
      </c>
      <c r="L805" s="219">
        <v>45444</v>
      </c>
      <c r="M805" s="219">
        <v>45473</v>
      </c>
      <c r="N805" s="33" t="s">
        <v>124</v>
      </c>
      <c r="O805" s="48" t="s">
        <v>125</v>
      </c>
      <c r="P805" s="29" t="s">
        <v>396</v>
      </c>
      <c r="Q805" s="29" t="s">
        <v>502</v>
      </c>
      <c r="R805" s="29" t="s">
        <v>80</v>
      </c>
      <c r="S805" s="33">
        <v>3</v>
      </c>
      <c r="T805" s="29"/>
      <c r="U805" s="29"/>
      <c r="V805" s="29"/>
      <c r="W805" s="29"/>
      <c r="X805" s="29"/>
      <c r="Y805" s="29"/>
      <c r="Z805" s="33"/>
    </row>
    <row r="806" ht="24" spans="1:26">
      <c r="A806" s="33">
        <v>2487</v>
      </c>
      <c r="B806" s="33" t="s">
        <v>117</v>
      </c>
      <c r="C806" s="33" t="s">
        <v>118</v>
      </c>
      <c r="D806" s="33" t="s">
        <v>145</v>
      </c>
      <c r="E806" s="217" t="s">
        <v>146</v>
      </c>
      <c r="F806" s="33" t="s">
        <v>507</v>
      </c>
      <c r="G806" s="33" t="s">
        <v>1797</v>
      </c>
      <c r="H806" s="33" t="s">
        <v>1857</v>
      </c>
      <c r="I806" s="100" t="s">
        <v>1843</v>
      </c>
      <c r="J806" s="100" t="s">
        <v>1843</v>
      </c>
      <c r="K806" s="100">
        <v>3</v>
      </c>
      <c r="L806" s="219">
        <v>45474</v>
      </c>
      <c r="M806" s="219">
        <v>45504</v>
      </c>
      <c r="N806" s="33" t="s">
        <v>124</v>
      </c>
      <c r="O806" s="48" t="s">
        <v>125</v>
      </c>
      <c r="P806" s="29" t="s">
        <v>396</v>
      </c>
      <c r="Q806" s="29" t="s">
        <v>502</v>
      </c>
      <c r="R806" s="29" t="s">
        <v>80</v>
      </c>
      <c r="S806" s="33">
        <v>3</v>
      </c>
      <c r="T806" s="29"/>
      <c r="U806" s="29"/>
      <c r="V806" s="29"/>
      <c r="W806" s="29"/>
      <c r="X806" s="29"/>
      <c r="Y806" s="29"/>
      <c r="Z806" s="33"/>
    </row>
    <row r="807" ht="24" spans="1:26">
      <c r="A807" s="33">
        <v>2488</v>
      </c>
      <c r="B807" s="33" t="s">
        <v>117</v>
      </c>
      <c r="C807" s="33" t="s">
        <v>118</v>
      </c>
      <c r="D807" s="33" t="s">
        <v>145</v>
      </c>
      <c r="E807" s="217" t="s">
        <v>146</v>
      </c>
      <c r="F807" s="33" t="s">
        <v>507</v>
      </c>
      <c r="G807" s="33" t="s">
        <v>1797</v>
      </c>
      <c r="H807" s="33" t="s">
        <v>1857</v>
      </c>
      <c r="I807" s="100" t="s">
        <v>1843</v>
      </c>
      <c r="J807" s="100" t="s">
        <v>1843</v>
      </c>
      <c r="K807" s="100">
        <v>3</v>
      </c>
      <c r="L807" s="219">
        <v>45505</v>
      </c>
      <c r="M807" s="219">
        <v>45535</v>
      </c>
      <c r="N807" s="33" t="s">
        <v>124</v>
      </c>
      <c r="O807" s="48" t="s">
        <v>125</v>
      </c>
      <c r="P807" s="29" t="s">
        <v>396</v>
      </c>
      <c r="Q807" s="29" t="s">
        <v>502</v>
      </c>
      <c r="R807" s="29" t="s">
        <v>80</v>
      </c>
      <c r="S807" s="33">
        <v>3</v>
      </c>
      <c r="T807" s="29"/>
      <c r="U807" s="29"/>
      <c r="V807" s="29"/>
      <c r="W807" s="29"/>
      <c r="X807" s="29"/>
      <c r="Y807" s="29"/>
      <c r="Z807" s="33"/>
    </row>
    <row r="808" ht="24" spans="1:26">
      <c r="A808" s="33">
        <v>2489</v>
      </c>
      <c r="B808" s="33" t="s">
        <v>117</v>
      </c>
      <c r="C808" s="33" t="s">
        <v>118</v>
      </c>
      <c r="D808" s="33" t="s">
        <v>145</v>
      </c>
      <c r="E808" s="217" t="s">
        <v>146</v>
      </c>
      <c r="F808" s="33" t="s">
        <v>507</v>
      </c>
      <c r="G808" s="33" t="s">
        <v>1797</v>
      </c>
      <c r="H808" s="33" t="s">
        <v>1857</v>
      </c>
      <c r="I808" s="100" t="s">
        <v>1843</v>
      </c>
      <c r="J808" s="100" t="s">
        <v>1843</v>
      </c>
      <c r="K808" s="100">
        <v>3</v>
      </c>
      <c r="L808" s="219">
        <v>45536</v>
      </c>
      <c r="M808" s="219">
        <v>45565</v>
      </c>
      <c r="N808" s="33" t="s">
        <v>124</v>
      </c>
      <c r="O808" s="48" t="s">
        <v>125</v>
      </c>
      <c r="P808" s="29" t="s">
        <v>396</v>
      </c>
      <c r="Q808" s="29" t="s">
        <v>502</v>
      </c>
      <c r="R808" s="29" t="s">
        <v>80</v>
      </c>
      <c r="S808" s="33">
        <v>3</v>
      </c>
      <c r="T808" s="29"/>
      <c r="U808" s="29"/>
      <c r="V808" s="29"/>
      <c r="W808" s="29"/>
      <c r="X808" s="29"/>
      <c r="Y808" s="29"/>
      <c r="Z808" s="33"/>
    </row>
    <row r="809" ht="24" spans="1:26">
      <c r="A809" s="33">
        <v>2490</v>
      </c>
      <c r="B809" s="33" t="s">
        <v>117</v>
      </c>
      <c r="C809" s="33" t="s">
        <v>118</v>
      </c>
      <c r="D809" s="33" t="s">
        <v>145</v>
      </c>
      <c r="E809" s="217" t="s">
        <v>146</v>
      </c>
      <c r="F809" s="33" t="s">
        <v>507</v>
      </c>
      <c r="G809" s="33" t="s">
        <v>1797</v>
      </c>
      <c r="H809" s="33" t="s">
        <v>1857</v>
      </c>
      <c r="I809" s="100" t="s">
        <v>1843</v>
      </c>
      <c r="J809" s="100" t="s">
        <v>1843</v>
      </c>
      <c r="K809" s="100">
        <v>3</v>
      </c>
      <c r="L809" s="219">
        <v>45566</v>
      </c>
      <c r="M809" s="219">
        <v>45596</v>
      </c>
      <c r="N809" s="33" t="s">
        <v>124</v>
      </c>
      <c r="O809" s="48" t="s">
        <v>125</v>
      </c>
      <c r="P809" s="29" t="s">
        <v>396</v>
      </c>
      <c r="Q809" s="29" t="s">
        <v>502</v>
      </c>
      <c r="R809" s="29" t="s">
        <v>80</v>
      </c>
      <c r="S809" s="33">
        <v>3</v>
      </c>
      <c r="T809" s="29"/>
      <c r="U809" s="29"/>
      <c r="V809" s="29"/>
      <c r="W809" s="29"/>
      <c r="X809" s="29"/>
      <c r="Y809" s="29"/>
      <c r="Z809" s="33"/>
    </row>
    <row r="810" ht="24" spans="1:26">
      <c r="A810" s="33">
        <v>2491</v>
      </c>
      <c r="B810" s="33" t="s">
        <v>117</v>
      </c>
      <c r="C810" s="33" t="s">
        <v>118</v>
      </c>
      <c r="D810" s="33" t="s">
        <v>145</v>
      </c>
      <c r="E810" s="217" t="s">
        <v>146</v>
      </c>
      <c r="F810" s="33" t="s">
        <v>507</v>
      </c>
      <c r="G810" s="33" t="s">
        <v>1797</v>
      </c>
      <c r="H810" s="33" t="s">
        <v>1857</v>
      </c>
      <c r="I810" s="100" t="s">
        <v>1843</v>
      </c>
      <c r="J810" s="100" t="s">
        <v>1843</v>
      </c>
      <c r="K810" s="100">
        <v>3</v>
      </c>
      <c r="L810" s="219">
        <v>45597</v>
      </c>
      <c r="M810" s="219">
        <v>45626</v>
      </c>
      <c r="N810" s="33" t="s">
        <v>124</v>
      </c>
      <c r="O810" s="48" t="s">
        <v>125</v>
      </c>
      <c r="P810" s="29" t="s">
        <v>396</v>
      </c>
      <c r="Q810" s="29" t="s">
        <v>502</v>
      </c>
      <c r="R810" s="29" t="s">
        <v>80</v>
      </c>
      <c r="S810" s="33">
        <v>3</v>
      </c>
      <c r="T810" s="29"/>
      <c r="U810" s="29"/>
      <c r="V810" s="29"/>
      <c r="W810" s="29"/>
      <c r="X810" s="29"/>
      <c r="Y810" s="29"/>
      <c r="Z810" s="33"/>
    </row>
    <row r="811" ht="24" spans="1:26">
      <c r="A811" s="33">
        <v>2492</v>
      </c>
      <c r="B811" s="33" t="s">
        <v>117</v>
      </c>
      <c r="C811" s="33" t="s">
        <v>118</v>
      </c>
      <c r="D811" s="33" t="s">
        <v>145</v>
      </c>
      <c r="E811" s="217" t="s">
        <v>146</v>
      </c>
      <c r="F811" s="33" t="s">
        <v>507</v>
      </c>
      <c r="G811" s="33" t="s">
        <v>1797</v>
      </c>
      <c r="H811" s="33" t="s">
        <v>1857</v>
      </c>
      <c r="I811" s="100" t="s">
        <v>1843</v>
      </c>
      <c r="J811" s="100" t="s">
        <v>1843</v>
      </c>
      <c r="K811" s="100">
        <v>3</v>
      </c>
      <c r="L811" s="219">
        <v>45627</v>
      </c>
      <c r="M811" s="219">
        <v>45657</v>
      </c>
      <c r="N811" s="33" t="s">
        <v>124</v>
      </c>
      <c r="O811" s="48" t="s">
        <v>125</v>
      </c>
      <c r="P811" s="29" t="s">
        <v>396</v>
      </c>
      <c r="Q811" s="29" t="s">
        <v>502</v>
      </c>
      <c r="R811" s="29" t="s">
        <v>80</v>
      </c>
      <c r="S811" s="33">
        <v>3</v>
      </c>
      <c r="T811" s="29"/>
      <c r="U811" s="29"/>
      <c r="V811" s="29"/>
      <c r="W811" s="29"/>
      <c r="X811" s="29"/>
      <c r="Y811" s="29"/>
      <c r="Z811" s="33"/>
    </row>
    <row r="812" ht="24" spans="1:26">
      <c r="A812" s="33">
        <v>2494</v>
      </c>
      <c r="B812" s="33" t="s">
        <v>117</v>
      </c>
      <c r="C812" s="33" t="s">
        <v>118</v>
      </c>
      <c r="D812" s="33" t="s">
        <v>145</v>
      </c>
      <c r="E812" s="33" t="s">
        <v>239</v>
      </c>
      <c r="F812" s="33" t="s">
        <v>512</v>
      </c>
      <c r="G812" s="33" t="s">
        <v>1797</v>
      </c>
      <c r="H812" s="33" t="s">
        <v>1858</v>
      </c>
      <c r="I812" s="100" t="s">
        <v>1843</v>
      </c>
      <c r="J812" s="100" t="s">
        <v>1843</v>
      </c>
      <c r="K812" s="100">
        <v>1</v>
      </c>
      <c r="L812" s="219">
        <v>45292</v>
      </c>
      <c r="M812" s="219">
        <v>45322</v>
      </c>
      <c r="N812" s="33" t="s">
        <v>124</v>
      </c>
      <c r="O812" s="48" t="s">
        <v>125</v>
      </c>
      <c r="P812" s="29" t="s">
        <v>396</v>
      </c>
      <c r="Q812" s="29" t="s">
        <v>502</v>
      </c>
      <c r="R812" s="29" t="s">
        <v>80</v>
      </c>
      <c r="S812" s="33">
        <v>1</v>
      </c>
      <c r="T812" s="29"/>
      <c r="U812" s="29"/>
      <c r="V812" s="29"/>
      <c r="W812" s="29"/>
      <c r="X812" s="29"/>
      <c r="Y812" s="29"/>
      <c r="Z812" s="33"/>
    </row>
    <row r="813" ht="24" spans="1:26">
      <c r="A813" s="33">
        <v>2495</v>
      </c>
      <c r="B813" s="33" t="s">
        <v>117</v>
      </c>
      <c r="C813" s="33" t="s">
        <v>118</v>
      </c>
      <c r="D813" s="33" t="s">
        <v>145</v>
      </c>
      <c r="E813" s="33" t="s">
        <v>239</v>
      </c>
      <c r="F813" s="33" t="s">
        <v>512</v>
      </c>
      <c r="G813" s="33" t="s">
        <v>1797</v>
      </c>
      <c r="H813" s="33" t="s">
        <v>1858</v>
      </c>
      <c r="I813" s="100" t="s">
        <v>1843</v>
      </c>
      <c r="J813" s="100" t="s">
        <v>1843</v>
      </c>
      <c r="K813" s="100">
        <v>1</v>
      </c>
      <c r="L813" s="219">
        <v>45323</v>
      </c>
      <c r="M813" s="219">
        <v>45351</v>
      </c>
      <c r="N813" s="33" t="s">
        <v>124</v>
      </c>
      <c r="O813" s="48" t="s">
        <v>125</v>
      </c>
      <c r="P813" s="29" t="s">
        <v>396</v>
      </c>
      <c r="Q813" s="29" t="s">
        <v>502</v>
      </c>
      <c r="R813" s="29" t="s">
        <v>80</v>
      </c>
      <c r="S813" s="33">
        <v>1</v>
      </c>
      <c r="T813" s="29"/>
      <c r="U813" s="29"/>
      <c r="V813" s="29"/>
      <c r="W813" s="29"/>
      <c r="X813" s="29"/>
      <c r="Y813" s="29"/>
      <c r="Z813" s="33"/>
    </row>
    <row r="814" ht="24" spans="1:28">
      <c r="A814" s="33">
        <v>2496</v>
      </c>
      <c r="B814" s="33" t="s">
        <v>117</v>
      </c>
      <c r="C814" s="33" t="s">
        <v>118</v>
      </c>
      <c r="D814" s="33" t="s">
        <v>145</v>
      </c>
      <c r="E814" s="33" t="s">
        <v>239</v>
      </c>
      <c r="F814" s="33" t="s">
        <v>512</v>
      </c>
      <c r="G814" s="33" t="s">
        <v>1797</v>
      </c>
      <c r="H814" s="33" t="s">
        <v>1858</v>
      </c>
      <c r="I814" s="100" t="s">
        <v>1843</v>
      </c>
      <c r="J814" s="100" t="s">
        <v>1843</v>
      </c>
      <c r="K814" s="100">
        <v>1</v>
      </c>
      <c r="L814" s="219">
        <v>45352</v>
      </c>
      <c r="M814" s="219">
        <v>45382</v>
      </c>
      <c r="N814" s="33" t="s">
        <v>124</v>
      </c>
      <c r="O814" s="48" t="s">
        <v>125</v>
      </c>
      <c r="P814" s="29" t="s">
        <v>396</v>
      </c>
      <c r="Q814" s="29" t="s">
        <v>502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239</v>
      </c>
      <c r="F815" s="33" t="s">
        <v>512</v>
      </c>
      <c r="G815" s="33" t="s">
        <v>1797</v>
      </c>
      <c r="H815" s="33" t="s">
        <v>1858</v>
      </c>
      <c r="I815" s="100" t="s">
        <v>1843</v>
      </c>
      <c r="J815" s="100" t="s">
        <v>1843</v>
      </c>
      <c r="K815" s="100">
        <v>1</v>
      </c>
      <c r="L815" s="219">
        <v>45383</v>
      </c>
      <c r="M815" s="219">
        <v>45412</v>
      </c>
      <c r="N815" s="33" t="s">
        <v>124</v>
      </c>
      <c r="O815" s="48" t="s">
        <v>125</v>
      </c>
      <c r="P815" s="29" t="s">
        <v>396</v>
      </c>
      <c r="Q815" s="29" t="s">
        <v>502</v>
      </c>
      <c r="R815" s="29" t="s">
        <v>80</v>
      </c>
      <c r="S815" s="33">
        <v>1</v>
      </c>
      <c r="T815" s="29"/>
      <c r="U815" s="29"/>
      <c r="V815" s="29"/>
      <c r="W815" s="29"/>
      <c r="X815" s="29"/>
      <c r="Y815" s="29"/>
      <c r="Z815" s="33"/>
    </row>
    <row r="816" ht="24" spans="1:26">
      <c r="A816" s="33">
        <v>2498</v>
      </c>
      <c r="B816" s="33" t="s">
        <v>117</v>
      </c>
      <c r="C816" s="33" t="s">
        <v>118</v>
      </c>
      <c r="D816" s="33" t="s">
        <v>145</v>
      </c>
      <c r="E816" s="33" t="s">
        <v>239</v>
      </c>
      <c r="F816" s="33" t="s">
        <v>512</v>
      </c>
      <c r="G816" s="33" t="s">
        <v>1797</v>
      </c>
      <c r="H816" s="33" t="s">
        <v>1858</v>
      </c>
      <c r="I816" s="100" t="s">
        <v>1843</v>
      </c>
      <c r="J816" s="100" t="s">
        <v>1843</v>
      </c>
      <c r="K816" s="100">
        <v>1</v>
      </c>
      <c r="L816" s="219">
        <v>45413</v>
      </c>
      <c r="M816" s="219">
        <v>45443</v>
      </c>
      <c r="N816" s="33" t="s">
        <v>124</v>
      </c>
      <c r="O816" s="48" t="s">
        <v>125</v>
      </c>
      <c r="P816" s="29" t="s">
        <v>396</v>
      </c>
      <c r="Q816" s="29" t="s">
        <v>502</v>
      </c>
      <c r="R816" s="29" t="s">
        <v>80</v>
      </c>
      <c r="S816" s="33">
        <v>1</v>
      </c>
      <c r="T816" s="29"/>
      <c r="U816" s="29"/>
      <c r="V816" s="29"/>
      <c r="W816" s="29"/>
      <c r="X816" s="29"/>
      <c r="Y816" s="29"/>
      <c r="Z816" s="33"/>
    </row>
    <row r="817" ht="24" spans="1:26">
      <c r="A817" s="33">
        <v>2499</v>
      </c>
      <c r="B817" s="33" t="s">
        <v>117</v>
      </c>
      <c r="C817" s="33" t="s">
        <v>118</v>
      </c>
      <c r="D817" s="33" t="s">
        <v>145</v>
      </c>
      <c r="E817" s="33" t="s">
        <v>239</v>
      </c>
      <c r="F817" s="33" t="s">
        <v>512</v>
      </c>
      <c r="G817" s="33" t="s">
        <v>1797</v>
      </c>
      <c r="H817" s="33" t="s">
        <v>1858</v>
      </c>
      <c r="I817" s="100" t="s">
        <v>1843</v>
      </c>
      <c r="J817" s="100" t="s">
        <v>1843</v>
      </c>
      <c r="K817" s="100">
        <v>1</v>
      </c>
      <c r="L817" s="219">
        <v>45444</v>
      </c>
      <c r="M817" s="219">
        <v>45473</v>
      </c>
      <c r="N817" s="33" t="s">
        <v>124</v>
      </c>
      <c r="O817" s="48" t="s">
        <v>125</v>
      </c>
      <c r="P817" s="29" t="s">
        <v>396</v>
      </c>
      <c r="Q817" s="29" t="s">
        <v>502</v>
      </c>
      <c r="R817" s="29" t="s">
        <v>80</v>
      </c>
      <c r="S817" s="33">
        <v>1</v>
      </c>
      <c r="T817" s="29"/>
      <c r="U817" s="29"/>
      <c r="V817" s="29"/>
      <c r="W817" s="29"/>
      <c r="X817" s="29"/>
      <c r="Y817" s="29"/>
      <c r="Z817" s="33"/>
    </row>
    <row r="818" ht="24" spans="1:26">
      <c r="A818" s="33">
        <v>2500</v>
      </c>
      <c r="B818" s="33" t="s">
        <v>117</v>
      </c>
      <c r="C818" s="33" t="s">
        <v>118</v>
      </c>
      <c r="D818" s="33" t="s">
        <v>145</v>
      </c>
      <c r="E818" s="33" t="s">
        <v>239</v>
      </c>
      <c r="F818" s="33" t="s">
        <v>512</v>
      </c>
      <c r="G818" s="33" t="s">
        <v>1797</v>
      </c>
      <c r="H818" s="33" t="s">
        <v>1858</v>
      </c>
      <c r="I818" s="100" t="s">
        <v>1843</v>
      </c>
      <c r="J818" s="100" t="s">
        <v>1843</v>
      </c>
      <c r="K818" s="100">
        <v>1</v>
      </c>
      <c r="L818" s="219">
        <v>45474</v>
      </c>
      <c r="M818" s="219">
        <v>45504</v>
      </c>
      <c r="N818" s="33" t="s">
        <v>124</v>
      </c>
      <c r="O818" s="48" t="s">
        <v>125</v>
      </c>
      <c r="P818" s="29" t="s">
        <v>396</v>
      </c>
      <c r="Q818" s="29" t="s">
        <v>502</v>
      </c>
      <c r="R818" s="29" t="s">
        <v>80</v>
      </c>
      <c r="S818" s="33">
        <v>1</v>
      </c>
      <c r="T818" s="29"/>
      <c r="U818" s="29"/>
      <c r="V818" s="29"/>
      <c r="W818" s="29"/>
      <c r="X818" s="29"/>
      <c r="Y818" s="29"/>
      <c r="Z818" s="33"/>
    </row>
    <row r="819" ht="24" spans="1:26">
      <c r="A819" s="33">
        <v>2501</v>
      </c>
      <c r="B819" s="33" t="s">
        <v>117</v>
      </c>
      <c r="C819" s="33" t="s">
        <v>118</v>
      </c>
      <c r="D819" s="33" t="s">
        <v>145</v>
      </c>
      <c r="E819" s="33" t="s">
        <v>239</v>
      </c>
      <c r="F819" s="33" t="s">
        <v>512</v>
      </c>
      <c r="G819" s="33" t="s">
        <v>1797</v>
      </c>
      <c r="H819" s="33" t="s">
        <v>1858</v>
      </c>
      <c r="I819" s="100" t="s">
        <v>1843</v>
      </c>
      <c r="J819" s="100" t="s">
        <v>1843</v>
      </c>
      <c r="K819" s="100">
        <v>1</v>
      </c>
      <c r="L819" s="219">
        <v>45505</v>
      </c>
      <c r="M819" s="219">
        <v>45535</v>
      </c>
      <c r="N819" s="33" t="s">
        <v>124</v>
      </c>
      <c r="O819" s="48" t="s">
        <v>125</v>
      </c>
      <c r="P819" s="29" t="s">
        <v>396</v>
      </c>
      <c r="Q819" s="29" t="s">
        <v>502</v>
      </c>
      <c r="R819" s="29" t="s">
        <v>80</v>
      </c>
      <c r="S819" s="33">
        <v>1</v>
      </c>
      <c r="T819" s="29"/>
      <c r="U819" s="29"/>
      <c r="V819" s="29"/>
      <c r="W819" s="29"/>
      <c r="X819" s="29"/>
      <c r="Y819" s="29"/>
      <c r="Z819" s="33"/>
    </row>
    <row r="820" ht="24" spans="1:26">
      <c r="A820" s="33">
        <v>2502</v>
      </c>
      <c r="B820" s="33" t="s">
        <v>117</v>
      </c>
      <c r="C820" s="33" t="s">
        <v>118</v>
      </c>
      <c r="D820" s="33" t="s">
        <v>145</v>
      </c>
      <c r="E820" s="33" t="s">
        <v>239</v>
      </c>
      <c r="F820" s="33" t="s">
        <v>512</v>
      </c>
      <c r="G820" s="33" t="s">
        <v>1797</v>
      </c>
      <c r="H820" s="33" t="s">
        <v>1858</v>
      </c>
      <c r="I820" s="100" t="s">
        <v>1843</v>
      </c>
      <c r="J820" s="100" t="s">
        <v>1843</v>
      </c>
      <c r="K820" s="100">
        <v>1</v>
      </c>
      <c r="L820" s="219">
        <v>45536</v>
      </c>
      <c r="M820" s="219">
        <v>45565</v>
      </c>
      <c r="N820" s="33" t="s">
        <v>124</v>
      </c>
      <c r="O820" s="48" t="s">
        <v>125</v>
      </c>
      <c r="P820" s="29" t="s">
        <v>396</v>
      </c>
      <c r="Q820" s="29" t="s">
        <v>502</v>
      </c>
      <c r="R820" s="29" t="s">
        <v>80</v>
      </c>
      <c r="S820" s="33">
        <v>1</v>
      </c>
      <c r="T820" s="29"/>
      <c r="U820" s="29"/>
      <c r="V820" s="29"/>
      <c r="W820" s="29"/>
      <c r="X820" s="29"/>
      <c r="Y820" s="29"/>
      <c r="Z820" s="33"/>
    </row>
    <row r="821" ht="24" spans="1:26">
      <c r="A821" s="33">
        <v>2503</v>
      </c>
      <c r="B821" s="33" t="s">
        <v>117</v>
      </c>
      <c r="C821" s="33" t="s">
        <v>118</v>
      </c>
      <c r="D821" s="33" t="s">
        <v>145</v>
      </c>
      <c r="E821" s="33" t="s">
        <v>239</v>
      </c>
      <c r="F821" s="33" t="s">
        <v>512</v>
      </c>
      <c r="G821" s="33" t="s">
        <v>1797</v>
      </c>
      <c r="H821" s="33" t="s">
        <v>1858</v>
      </c>
      <c r="I821" s="100" t="s">
        <v>1843</v>
      </c>
      <c r="J821" s="100" t="s">
        <v>1843</v>
      </c>
      <c r="K821" s="100">
        <v>1</v>
      </c>
      <c r="L821" s="219">
        <v>45566</v>
      </c>
      <c r="M821" s="219">
        <v>45596</v>
      </c>
      <c r="N821" s="33" t="s">
        <v>124</v>
      </c>
      <c r="O821" s="48" t="s">
        <v>125</v>
      </c>
      <c r="P821" s="29" t="s">
        <v>396</v>
      </c>
      <c r="Q821" s="29" t="s">
        <v>502</v>
      </c>
      <c r="R821" s="29" t="s">
        <v>80</v>
      </c>
      <c r="S821" s="33">
        <v>1</v>
      </c>
      <c r="T821" s="29"/>
      <c r="U821" s="29"/>
      <c r="V821" s="29"/>
      <c r="W821" s="29"/>
      <c r="X821" s="29"/>
      <c r="Y821" s="29"/>
      <c r="Z821" s="33"/>
    </row>
    <row r="822" ht="24" spans="1:26">
      <c r="A822" s="33">
        <v>2504</v>
      </c>
      <c r="B822" s="33" t="s">
        <v>117</v>
      </c>
      <c r="C822" s="33" t="s">
        <v>118</v>
      </c>
      <c r="D822" s="33" t="s">
        <v>145</v>
      </c>
      <c r="E822" s="33" t="s">
        <v>239</v>
      </c>
      <c r="F822" s="33" t="s">
        <v>512</v>
      </c>
      <c r="G822" s="33" t="s">
        <v>1797</v>
      </c>
      <c r="H822" s="33" t="s">
        <v>1858</v>
      </c>
      <c r="I822" s="100" t="s">
        <v>1843</v>
      </c>
      <c r="J822" s="100" t="s">
        <v>1843</v>
      </c>
      <c r="K822" s="100">
        <v>1</v>
      </c>
      <c r="L822" s="219">
        <v>45597</v>
      </c>
      <c r="M822" s="219">
        <v>45626</v>
      </c>
      <c r="N822" s="33" t="s">
        <v>124</v>
      </c>
      <c r="O822" s="48" t="s">
        <v>125</v>
      </c>
      <c r="P822" s="29" t="s">
        <v>396</v>
      </c>
      <c r="Q822" s="29" t="s">
        <v>502</v>
      </c>
      <c r="R822" s="29" t="s">
        <v>80</v>
      </c>
      <c r="S822" s="33">
        <v>1</v>
      </c>
      <c r="T822" s="29"/>
      <c r="U822" s="29"/>
      <c r="V822" s="29"/>
      <c r="W822" s="29"/>
      <c r="X822" s="29"/>
      <c r="Y822" s="29"/>
      <c r="Z822" s="33"/>
    </row>
    <row r="823" ht="24" spans="1:26">
      <c r="A823" s="33">
        <v>2505</v>
      </c>
      <c r="B823" s="33" t="s">
        <v>117</v>
      </c>
      <c r="C823" s="33" t="s">
        <v>118</v>
      </c>
      <c r="D823" s="33" t="s">
        <v>145</v>
      </c>
      <c r="E823" s="33" t="s">
        <v>239</v>
      </c>
      <c r="F823" s="33" t="s">
        <v>512</v>
      </c>
      <c r="G823" s="33" t="s">
        <v>1797</v>
      </c>
      <c r="H823" s="33" t="s">
        <v>1858</v>
      </c>
      <c r="I823" s="100" t="s">
        <v>1843</v>
      </c>
      <c r="J823" s="100" t="s">
        <v>1843</v>
      </c>
      <c r="K823" s="100">
        <v>1</v>
      </c>
      <c r="L823" s="219">
        <v>45627</v>
      </c>
      <c r="M823" s="219">
        <v>45657</v>
      </c>
      <c r="N823" s="33" t="s">
        <v>124</v>
      </c>
      <c r="O823" s="48" t="s">
        <v>125</v>
      </c>
      <c r="P823" s="29" t="s">
        <v>396</v>
      </c>
      <c r="Q823" s="29" t="s">
        <v>502</v>
      </c>
      <c r="R823" s="29" t="s">
        <v>80</v>
      </c>
      <c r="S823" s="33">
        <v>1</v>
      </c>
      <c r="T823" s="29"/>
      <c r="U823" s="29"/>
      <c r="V823" s="29"/>
      <c r="W823" s="29"/>
      <c r="X823" s="29"/>
      <c r="Y823" s="29"/>
      <c r="Z823" s="33"/>
    </row>
    <row r="824" ht="24" spans="1:26">
      <c r="A824" s="33">
        <v>2508</v>
      </c>
      <c r="B824" s="33" t="s">
        <v>117</v>
      </c>
      <c r="C824" s="33" t="s">
        <v>118</v>
      </c>
      <c r="D824" s="33" t="s">
        <v>361</v>
      </c>
      <c r="E824" s="33" t="s">
        <v>146</v>
      </c>
      <c r="F824" s="33" t="s">
        <v>395</v>
      </c>
      <c r="G824" s="33" t="s">
        <v>1797</v>
      </c>
      <c r="H824" s="33" t="s">
        <v>1859</v>
      </c>
      <c r="I824" s="100" t="s">
        <v>1843</v>
      </c>
      <c r="J824" s="100" t="s">
        <v>1843</v>
      </c>
      <c r="K824" s="100">
        <v>1</v>
      </c>
      <c r="L824" s="219">
        <v>45292</v>
      </c>
      <c r="M824" s="219">
        <v>45306</v>
      </c>
      <c r="N824" s="33" t="s">
        <v>124</v>
      </c>
      <c r="O824" s="48" t="s">
        <v>125</v>
      </c>
      <c r="P824" s="29" t="s">
        <v>396</v>
      </c>
      <c r="Q824" s="29" t="s">
        <v>397</v>
      </c>
      <c r="R824" s="29" t="s">
        <v>80</v>
      </c>
      <c r="S824" s="33">
        <v>1</v>
      </c>
      <c r="T824" s="29"/>
      <c r="U824" s="29"/>
      <c r="V824" s="29"/>
      <c r="W824" s="29"/>
      <c r="X824" s="29"/>
      <c r="Y824" s="29"/>
      <c r="Z824" s="33"/>
    </row>
    <row r="825" ht="24" spans="1:26">
      <c r="A825" s="33">
        <v>2509</v>
      </c>
      <c r="B825" s="33" t="s">
        <v>117</v>
      </c>
      <c r="C825" s="33" t="s">
        <v>118</v>
      </c>
      <c r="D825" s="33" t="s">
        <v>361</v>
      </c>
      <c r="E825" s="33" t="s">
        <v>146</v>
      </c>
      <c r="F825" s="33" t="s">
        <v>395</v>
      </c>
      <c r="G825" s="33" t="s">
        <v>1797</v>
      </c>
      <c r="H825" s="33" t="s">
        <v>1859</v>
      </c>
      <c r="I825" s="100" t="s">
        <v>1843</v>
      </c>
      <c r="J825" s="100" t="s">
        <v>1843</v>
      </c>
      <c r="K825" s="100">
        <v>1</v>
      </c>
      <c r="L825" s="219">
        <v>45307</v>
      </c>
      <c r="M825" s="219">
        <v>45322</v>
      </c>
      <c r="N825" s="33" t="s">
        <v>124</v>
      </c>
      <c r="O825" s="48" t="s">
        <v>125</v>
      </c>
      <c r="P825" s="29" t="s">
        <v>396</v>
      </c>
      <c r="Q825" s="29" t="s">
        <v>397</v>
      </c>
      <c r="R825" s="29" t="s">
        <v>80</v>
      </c>
      <c r="S825" s="33">
        <v>1</v>
      </c>
      <c r="T825" s="29"/>
      <c r="U825" s="29"/>
      <c r="V825" s="29"/>
      <c r="W825" s="29"/>
      <c r="X825" s="29"/>
      <c r="Y825" s="29"/>
      <c r="Z825" s="33"/>
    </row>
    <row r="826" ht="24" spans="1:28">
      <c r="A826" s="33">
        <v>2510</v>
      </c>
      <c r="B826" s="33" t="s">
        <v>117</v>
      </c>
      <c r="C826" s="33" t="s">
        <v>118</v>
      </c>
      <c r="D826" s="33" t="s">
        <v>361</v>
      </c>
      <c r="E826" s="33" t="s">
        <v>146</v>
      </c>
      <c r="F826" s="33" t="s">
        <v>395</v>
      </c>
      <c r="G826" s="33" t="s">
        <v>1797</v>
      </c>
      <c r="H826" s="33" t="s">
        <v>1859</v>
      </c>
      <c r="I826" s="100" t="s">
        <v>1843</v>
      </c>
      <c r="J826" s="100" t="s">
        <v>1843</v>
      </c>
      <c r="K826" s="100">
        <v>1</v>
      </c>
      <c r="L826" s="219">
        <v>45323</v>
      </c>
      <c r="M826" s="219">
        <v>45337</v>
      </c>
      <c r="N826" s="33" t="s">
        <v>124</v>
      </c>
      <c r="O826" s="48" t="s">
        <v>125</v>
      </c>
      <c r="P826" s="29" t="s">
        <v>396</v>
      </c>
      <c r="Q826" s="29" t="s">
        <v>397</v>
      </c>
      <c r="R826" s="29" t="s">
        <v>80</v>
      </c>
      <c r="S826" s="33">
        <v>1</v>
      </c>
      <c r="T826" s="34"/>
      <c r="U826" s="34"/>
      <c r="V826" s="35"/>
      <c r="W826" s="35"/>
      <c r="X826" s="40"/>
      <c r="Y826" s="40"/>
      <c r="Z826" s="38"/>
      <c r="AA826" s="34"/>
      <c r="AB826" s="34"/>
    </row>
    <row r="827" ht="24" spans="1:26">
      <c r="A827" s="33">
        <v>2511</v>
      </c>
      <c r="B827" s="33" t="s">
        <v>117</v>
      </c>
      <c r="C827" s="33" t="s">
        <v>118</v>
      </c>
      <c r="D827" s="33" t="s">
        <v>361</v>
      </c>
      <c r="E827" s="33" t="s">
        <v>146</v>
      </c>
      <c r="F827" s="33" t="s">
        <v>395</v>
      </c>
      <c r="G827" s="33" t="s">
        <v>1797</v>
      </c>
      <c r="H827" s="33" t="s">
        <v>1859</v>
      </c>
      <c r="I827" s="100" t="s">
        <v>1843</v>
      </c>
      <c r="J827" s="100" t="s">
        <v>1843</v>
      </c>
      <c r="K827" s="100">
        <v>1</v>
      </c>
      <c r="L827" s="219">
        <v>45338</v>
      </c>
      <c r="M827" s="219">
        <v>45351</v>
      </c>
      <c r="N827" s="33" t="s">
        <v>124</v>
      </c>
      <c r="O827" s="48" t="s">
        <v>125</v>
      </c>
      <c r="P827" s="29" t="s">
        <v>396</v>
      </c>
      <c r="Q827" s="29" t="s">
        <v>397</v>
      </c>
      <c r="R827" s="29" t="s">
        <v>80</v>
      </c>
      <c r="S827" s="33">
        <v>1</v>
      </c>
      <c r="T827" s="29"/>
      <c r="U827" s="29"/>
      <c r="V827" s="29"/>
      <c r="W827" s="29"/>
      <c r="X827" s="29"/>
      <c r="Y827" s="29"/>
      <c r="Z827" s="33"/>
    </row>
    <row r="828" ht="24" spans="1:28">
      <c r="A828" s="33">
        <v>2512</v>
      </c>
      <c r="B828" s="33" t="s">
        <v>117</v>
      </c>
      <c r="C828" s="33" t="s">
        <v>118</v>
      </c>
      <c r="D828" s="33" t="s">
        <v>361</v>
      </c>
      <c r="E828" s="33" t="s">
        <v>146</v>
      </c>
      <c r="F828" s="33" t="s">
        <v>395</v>
      </c>
      <c r="G828" s="33" t="s">
        <v>1797</v>
      </c>
      <c r="H828" s="33" t="s">
        <v>1859</v>
      </c>
      <c r="I828" s="100" t="s">
        <v>1843</v>
      </c>
      <c r="J828" s="100" t="s">
        <v>1843</v>
      </c>
      <c r="K828" s="100">
        <v>1</v>
      </c>
      <c r="L828" s="219">
        <v>45352</v>
      </c>
      <c r="M828" s="219">
        <v>45366</v>
      </c>
      <c r="N828" s="33" t="s">
        <v>124</v>
      </c>
      <c r="O828" s="48" t="s">
        <v>125</v>
      </c>
      <c r="P828" s="29" t="s">
        <v>396</v>
      </c>
      <c r="Q828" s="29" t="s">
        <v>397</v>
      </c>
      <c r="R828" s="29" t="s">
        <v>80</v>
      </c>
      <c r="S828" s="33">
        <v>1</v>
      </c>
      <c r="T828" s="34"/>
      <c r="U828" s="34"/>
      <c r="V828" s="35"/>
      <c r="W828" s="35"/>
      <c r="X828" s="40"/>
      <c r="Y828" s="40"/>
      <c r="Z828" s="38"/>
      <c r="AA828" s="34"/>
      <c r="AB828" s="34"/>
    </row>
    <row r="829" ht="24" spans="1:28">
      <c r="A829" s="33">
        <v>2513</v>
      </c>
      <c r="B829" s="33" t="s">
        <v>117</v>
      </c>
      <c r="C829" s="33" t="s">
        <v>118</v>
      </c>
      <c r="D829" s="33" t="s">
        <v>361</v>
      </c>
      <c r="E829" s="33" t="s">
        <v>146</v>
      </c>
      <c r="F829" s="33" t="s">
        <v>395</v>
      </c>
      <c r="G829" s="33" t="s">
        <v>1797</v>
      </c>
      <c r="H829" s="33" t="s">
        <v>1859</v>
      </c>
      <c r="I829" s="100" t="s">
        <v>1843</v>
      </c>
      <c r="J829" s="100" t="s">
        <v>1843</v>
      </c>
      <c r="K829" s="100">
        <v>1</v>
      </c>
      <c r="L829" s="219">
        <v>45367</v>
      </c>
      <c r="M829" s="219">
        <v>45382</v>
      </c>
      <c r="N829" s="33" t="s">
        <v>124</v>
      </c>
      <c r="O829" s="48" t="s">
        <v>125</v>
      </c>
      <c r="P829" s="29" t="s">
        <v>396</v>
      </c>
      <c r="Q829" s="29" t="s">
        <v>397</v>
      </c>
      <c r="R829" s="29" t="s">
        <v>80</v>
      </c>
      <c r="S829" s="33">
        <v>1</v>
      </c>
      <c r="T829" s="34"/>
      <c r="U829" s="34"/>
      <c r="V829" s="35"/>
      <c r="W829" s="35"/>
      <c r="X829" s="40"/>
      <c r="Y829" s="40"/>
      <c r="Z829" s="38"/>
      <c r="AA829" s="34"/>
      <c r="AB829" s="34"/>
    </row>
    <row r="830" ht="24" spans="1:26">
      <c r="A830" s="33">
        <v>2514</v>
      </c>
      <c r="B830" s="33" t="s">
        <v>117</v>
      </c>
      <c r="C830" s="33" t="s">
        <v>118</v>
      </c>
      <c r="D830" s="33" t="s">
        <v>361</v>
      </c>
      <c r="E830" s="33" t="s">
        <v>146</v>
      </c>
      <c r="F830" s="33" t="s">
        <v>395</v>
      </c>
      <c r="G830" s="33" t="s">
        <v>1797</v>
      </c>
      <c r="H830" s="33" t="s">
        <v>1859</v>
      </c>
      <c r="I830" s="100" t="s">
        <v>1843</v>
      </c>
      <c r="J830" s="100" t="s">
        <v>1843</v>
      </c>
      <c r="K830" s="100">
        <v>1</v>
      </c>
      <c r="L830" s="219">
        <v>45383</v>
      </c>
      <c r="M830" s="219">
        <v>45397</v>
      </c>
      <c r="N830" s="33" t="s">
        <v>124</v>
      </c>
      <c r="O830" s="48" t="s">
        <v>125</v>
      </c>
      <c r="P830" s="29" t="s">
        <v>396</v>
      </c>
      <c r="Q830" s="29" t="s">
        <v>397</v>
      </c>
      <c r="R830" s="29" t="s">
        <v>80</v>
      </c>
      <c r="S830" s="33">
        <v>1</v>
      </c>
      <c r="T830" s="29"/>
      <c r="U830" s="29"/>
      <c r="V830" s="29"/>
      <c r="W830" s="29"/>
      <c r="X830" s="29"/>
      <c r="Y830" s="29"/>
      <c r="Z830" s="33"/>
    </row>
    <row r="831" ht="24" spans="1:26">
      <c r="A831" s="33">
        <v>2515</v>
      </c>
      <c r="B831" s="33" t="s">
        <v>117</v>
      </c>
      <c r="C831" s="33" t="s">
        <v>118</v>
      </c>
      <c r="D831" s="33" t="s">
        <v>361</v>
      </c>
      <c r="E831" s="33" t="s">
        <v>146</v>
      </c>
      <c r="F831" s="33" t="s">
        <v>395</v>
      </c>
      <c r="G831" s="33" t="s">
        <v>1797</v>
      </c>
      <c r="H831" s="33" t="s">
        <v>1859</v>
      </c>
      <c r="I831" s="100" t="s">
        <v>1843</v>
      </c>
      <c r="J831" s="100" t="s">
        <v>1843</v>
      </c>
      <c r="K831" s="100">
        <v>1</v>
      </c>
      <c r="L831" s="219">
        <v>45398</v>
      </c>
      <c r="M831" s="219">
        <v>45412</v>
      </c>
      <c r="N831" s="33" t="s">
        <v>124</v>
      </c>
      <c r="O831" s="48" t="s">
        <v>125</v>
      </c>
      <c r="P831" s="29" t="s">
        <v>396</v>
      </c>
      <c r="Q831" s="29" t="s">
        <v>397</v>
      </c>
      <c r="R831" s="29" t="s">
        <v>80</v>
      </c>
      <c r="S831" s="33">
        <v>1</v>
      </c>
      <c r="T831" s="29"/>
      <c r="U831" s="29"/>
      <c r="V831" s="29"/>
      <c r="W831" s="29"/>
      <c r="X831" s="29"/>
      <c r="Y831" s="29"/>
      <c r="Z831" s="33"/>
    </row>
    <row r="832" ht="24" spans="1:26">
      <c r="A832" s="33">
        <v>2516</v>
      </c>
      <c r="B832" s="33" t="s">
        <v>117</v>
      </c>
      <c r="C832" s="33" t="s">
        <v>118</v>
      </c>
      <c r="D832" s="33" t="s">
        <v>361</v>
      </c>
      <c r="E832" s="33" t="s">
        <v>146</v>
      </c>
      <c r="F832" s="33" t="s">
        <v>395</v>
      </c>
      <c r="G832" s="33" t="s">
        <v>1797</v>
      </c>
      <c r="H832" s="33" t="s">
        <v>1859</v>
      </c>
      <c r="I832" s="100" t="s">
        <v>1843</v>
      </c>
      <c r="J832" s="100" t="s">
        <v>1843</v>
      </c>
      <c r="K832" s="100">
        <v>1</v>
      </c>
      <c r="L832" s="219">
        <v>45413</v>
      </c>
      <c r="M832" s="219">
        <v>45427</v>
      </c>
      <c r="N832" s="33" t="s">
        <v>124</v>
      </c>
      <c r="O832" s="48" t="s">
        <v>125</v>
      </c>
      <c r="P832" s="29" t="s">
        <v>396</v>
      </c>
      <c r="Q832" s="29" t="s">
        <v>397</v>
      </c>
      <c r="R832" s="29" t="s">
        <v>80</v>
      </c>
      <c r="S832" s="33">
        <v>1</v>
      </c>
      <c r="T832" s="29"/>
      <c r="U832" s="29"/>
      <c r="V832" s="29"/>
      <c r="W832" s="29"/>
      <c r="X832" s="29"/>
      <c r="Y832" s="29"/>
      <c r="Z832" s="33"/>
    </row>
    <row r="833" ht="24" spans="1:26">
      <c r="A833" s="33">
        <v>2517</v>
      </c>
      <c r="B833" s="33" t="s">
        <v>117</v>
      </c>
      <c r="C833" s="33" t="s">
        <v>118</v>
      </c>
      <c r="D833" s="33" t="s">
        <v>361</v>
      </c>
      <c r="E833" s="33" t="s">
        <v>146</v>
      </c>
      <c r="F833" s="33" t="s">
        <v>395</v>
      </c>
      <c r="G833" s="33" t="s">
        <v>1797</v>
      </c>
      <c r="H833" s="33" t="s">
        <v>1859</v>
      </c>
      <c r="I833" s="100" t="s">
        <v>1843</v>
      </c>
      <c r="J833" s="100" t="s">
        <v>1843</v>
      </c>
      <c r="K833" s="100">
        <v>1</v>
      </c>
      <c r="L833" s="219">
        <v>45428</v>
      </c>
      <c r="M833" s="219">
        <v>45443</v>
      </c>
      <c r="N833" s="33" t="s">
        <v>124</v>
      </c>
      <c r="O833" s="48" t="s">
        <v>125</v>
      </c>
      <c r="P833" s="29" t="s">
        <v>396</v>
      </c>
      <c r="Q833" s="29" t="s">
        <v>397</v>
      </c>
      <c r="R833" s="29" t="s">
        <v>80</v>
      </c>
      <c r="S833" s="33">
        <v>1</v>
      </c>
      <c r="T833" s="29"/>
      <c r="U833" s="29"/>
      <c r="V833" s="29"/>
      <c r="W833" s="29"/>
      <c r="X833" s="29"/>
      <c r="Y833" s="29"/>
      <c r="Z833" s="33"/>
    </row>
    <row r="834" ht="24" spans="1:26">
      <c r="A834" s="33">
        <v>2518</v>
      </c>
      <c r="B834" s="33" t="s">
        <v>117</v>
      </c>
      <c r="C834" s="33" t="s">
        <v>118</v>
      </c>
      <c r="D834" s="33" t="s">
        <v>361</v>
      </c>
      <c r="E834" s="33" t="s">
        <v>146</v>
      </c>
      <c r="F834" s="33" t="s">
        <v>395</v>
      </c>
      <c r="G834" s="33" t="s">
        <v>1797</v>
      </c>
      <c r="H834" s="33" t="s">
        <v>1859</v>
      </c>
      <c r="I834" s="100" t="s">
        <v>1843</v>
      </c>
      <c r="J834" s="100" t="s">
        <v>1843</v>
      </c>
      <c r="K834" s="100">
        <v>1</v>
      </c>
      <c r="L834" s="219">
        <v>45444</v>
      </c>
      <c r="M834" s="219">
        <v>45458</v>
      </c>
      <c r="N834" s="33" t="s">
        <v>124</v>
      </c>
      <c r="O834" s="48" t="s">
        <v>125</v>
      </c>
      <c r="P834" s="29" t="s">
        <v>396</v>
      </c>
      <c r="Q834" s="29" t="s">
        <v>397</v>
      </c>
      <c r="R834" s="29" t="s">
        <v>80</v>
      </c>
      <c r="S834" s="33">
        <v>1</v>
      </c>
      <c r="T834" s="29"/>
      <c r="U834" s="29"/>
      <c r="V834" s="29"/>
      <c r="W834" s="29"/>
      <c r="X834" s="29"/>
      <c r="Y834" s="29"/>
      <c r="Z834" s="33"/>
    </row>
    <row r="835" ht="24" spans="1:26">
      <c r="A835" s="33">
        <v>2519</v>
      </c>
      <c r="B835" s="33" t="s">
        <v>117</v>
      </c>
      <c r="C835" s="33" t="s">
        <v>118</v>
      </c>
      <c r="D835" s="33" t="s">
        <v>361</v>
      </c>
      <c r="E835" s="33" t="s">
        <v>146</v>
      </c>
      <c r="F835" s="33" t="s">
        <v>395</v>
      </c>
      <c r="G835" s="33" t="s">
        <v>1797</v>
      </c>
      <c r="H835" s="33" t="s">
        <v>1859</v>
      </c>
      <c r="I835" s="100" t="s">
        <v>1843</v>
      </c>
      <c r="J835" s="100" t="s">
        <v>1843</v>
      </c>
      <c r="K835" s="100">
        <v>1</v>
      </c>
      <c r="L835" s="219">
        <v>45459</v>
      </c>
      <c r="M835" s="219">
        <v>45473</v>
      </c>
      <c r="N835" s="33" t="s">
        <v>124</v>
      </c>
      <c r="O835" s="48" t="s">
        <v>125</v>
      </c>
      <c r="P835" s="29" t="s">
        <v>396</v>
      </c>
      <c r="Q835" s="29" t="s">
        <v>397</v>
      </c>
      <c r="R835" s="29" t="s">
        <v>80</v>
      </c>
      <c r="S835" s="33">
        <v>1</v>
      </c>
      <c r="T835" s="29"/>
      <c r="U835" s="29"/>
      <c r="V835" s="29"/>
      <c r="W835" s="29"/>
      <c r="X835" s="29"/>
      <c r="Y835" s="29"/>
      <c r="Z835" s="33"/>
    </row>
    <row r="836" ht="24" spans="1:26">
      <c r="A836" s="33">
        <v>2520</v>
      </c>
      <c r="B836" s="33" t="s">
        <v>117</v>
      </c>
      <c r="C836" s="33" t="s">
        <v>118</v>
      </c>
      <c r="D836" s="33" t="s">
        <v>361</v>
      </c>
      <c r="E836" s="33" t="s">
        <v>146</v>
      </c>
      <c r="F836" s="33" t="s">
        <v>395</v>
      </c>
      <c r="G836" s="33" t="s">
        <v>1797</v>
      </c>
      <c r="H836" s="33" t="s">
        <v>1859</v>
      </c>
      <c r="I836" s="100" t="s">
        <v>1843</v>
      </c>
      <c r="J836" s="100" t="s">
        <v>1843</v>
      </c>
      <c r="K836" s="100">
        <v>1</v>
      </c>
      <c r="L836" s="219">
        <v>45474</v>
      </c>
      <c r="M836" s="219">
        <v>45488</v>
      </c>
      <c r="N836" s="33" t="s">
        <v>124</v>
      </c>
      <c r="O836" s="48" t="s">
        <v>125</v>
      </c>
      <c r="P836" s="29" t="s">
        <v>396</v>
      </c>
      <c r="Q836" s="29" t="s">
        <v>397</v>
      </c>
      <c r="R836" s="29" t="s">
        <v>80</v>
      </c>
      <c r="S836" s="33">
        <v>1</v>
      </c>
      <c r="T836" s="33"/>
      <c r="U836" s="29"/>
      <c r="V836" s="29"/>
      <c r="W836" s="29"/>
      <c r="X836" s="29"/>
      <c r="Y836" s="29"/>
      <c r="Z836" s="33"/>
    </row>
    <row r="837" ht="24" spans="1:26">
      <c r="A837" s="33">
        <v>2521</v>
      </c>
      <c r="B837" s="33" t="s">
        <v>117</v>
      </c>
      <c r="C837" s="33" t="s">
        <v>118</v>
      </c>
      <c r="D837" s="33" t="s">
        <v>361</v>
      </c>
      <c r="E837" s="33" t="s">
        <v>146</v>
      </c>
      <c r="F837" s="33" t="s">
        <v>395</v>
      </c>
      <c r="G837" s="33" t="s">
        <v>1797</v>
      </c>
      <c r="H837" s="33" t="s">
        <v>1859</v>
      </c>
      <c r="I837" s="100" t="s">
        <v>1843</v>
      </c>
      <c r="J837" s="100" t="s">
        <v>1843</v>
      </c>
      <c r="K837" s="100">
        <v>1</v>
      </c>
      <c r="L837" s="219">
        <v>45489</v>
      </c>
      <c r="M837" s="219">
        <v>45504</v>
      </c>
      <c r="N837" s="33" t="s">
        <v>124</v>
      </c>
      <c r="O837" s="48" t="s">
        <v>125</v>
      </c>
      <c r="P837" s="29" t="s">
        <v>396</v>
      </c>
      <c r="Q837" s="29" t="s">
        <v>397</v>
      </c>
      <c r="R837" s="29" t="s">
        <v>80</v>
      </c>
      <c r="S837" s="33">
        <v>1</v>
      </c>
      <c r="T837" s="33"/>
      <c r="U837" s="29"/>
      <c r="V837" s="29"/>
      <c r="W837" s="29"/>
      <c r="X837" s="29"/>
      <c r="Y837" s="29"/>
      <c r="Z837" s="33"/>
    </row>
    <row r="838" ht="24" spans="1:26">
      <c r="A838" s="33">
        <v>2522</v>
      </c>
      <c r="B838" s="33" t="s">
        <v>117</v>
      </c>
      <c r="C838" s="33" t="s">
        <v>118</v>
      </c>
      <c r="D838" s="33" t="s">
        <v>361</v>
      </c>
      <c r="E838" s="33" t="s">
        <v>146</v>
      </c>
      <c r="F838" s="33" t="s">
        <v>395</v>
      </c>
      <c r="G838" s="33" t="s">
        <v>1797</v>
      </c>
      <c r="H838" s="33" t="s">
        <v>1859</v>
      </c>
      <c r="I838" s="100" t="s">
        <v>1843</v>
      </c>
      <c r="J838" s="100" t="s">
        <v>1843</v>
      </c>
      <c r="K838" s="100">
        <v>1</v>
      </c>
      <c r="L838" s="219">
        <v>45505</v>
      </c>
      <c r="M838" s="219">
        <v>45519</v>
      </c>
      <c r="N838" s="33" t="s">
        <v>124</v>
      </c>
      <c r="O838" s="48" t="s">
        <v>125</v>
      </c>
      <c r="P838" s="29" t="s">
        <v>396</v>
      </c>
      <c r="Q838" s="29" t="s">
        <v>397</v>
      </c>
      <c r="R838" s="29" t="s">
        <v>80</v>
      </c>
      <c r="S838" s="33">
        <v>1</v>
      </c>
      <c r="T838" s="33"/>
      <c r="U838" s="29"/>
      <c r="V838" s="29"/>
      <c r="W838" s="29"/>
      <c r="X838" s="29"/>
      <c r="Y838" s="29"/>
      <c r="Z838" s="33"/>
    </row>
    <row r="839" ht="24" spans="1:26">
      <c r="A839" s="33">
        <v>2523</v>
      </c>
      <c r="B839" s="33" t="s">
        <v>117</v>
      </c>
      <c r="C839" s="33" t="s">
        <v>118</v>
      </c>
      <c r="D839" s="33" t="s">
        <v>361</v>
      </c>
      <c r="E839" s="33" t="s">
        <v>146</v>
      </c>
      <c r="F839" s="33" t="s">
        <v>395</v>
      </c>
      <c r="G839" s="33" t="s">
        <v>1797</v>
      </c>
      <c r="H839" s="33" t="s">
        <v>1859</v>
      </c>
      <c r="I839" s="100" t="s">
        <v>1843</v>
      </c>
      <c r="J839" s="100" t="s">
        <v>1843</v>
      </c>
      <c r="K839" s="100">
        <v>1</v>
      </c>
      <c r="L839" s="219">
        <v>45520</v>
      </c>
      <c r="M839" s="219">
        <v>45535</v>
      </c>
      <c r="N839" s="33" t="s">
        <v>124</v>
      </c>
      <c r="O839" s="48" t="s">
        <v>125</v>
      </c>
      <c r="P839" s="29" t="s">
        <v>396</v>
      </c>
      <c r="Q839" s="29" t="s">
        <v>397</v>
      </c>
      <c r="R839" s="29" t="s">
        <v>80</v>
      </c>
      <c r="S839" s="33">
        <v>1</v>
      </c>
      <c r="T839" s="33"/>
      <c r="U839" s="29"/>
      <c r="V839" s="29"/>
      <c r="W839" s="29"/>
      <c r="X839" s="29"/>
      <c r="Y839" s="29"/>
      <c r="Z839" s="33"/>
    </row>
    <row r="840" ht="24" spans="1:28">
      <c r="A840" s="33">
        <v>2524</v>
      </c>
      <c r="B840" s="33" t="s">
        <v>117</v>
      </c>
      <c r="C840" s="33" t="s">
        <v>118</v>
      </c>
      <c r="D840" s="33" t="s">
        <v>361</v>
      </c>
      <c r="E840" s="33" t="s">
        <v>146</v>
      </c>
      <c r="F840" s="33" t="s">
        <v>395</v>
      </c>
      <c r="G840" s="33" t="s">
        <v>1797</v>
      </c>
      <c r="H840" s="33" t="s">
        <v>1859</v>
      </c>
      <c r="I840" s="100" t="s">
        <v>1843</v>
      </c>
      <c r="J840" s="100" t="s">
        <v>1843</v>
      </c>
      <c r="K840" s="100">
        <v>1</v>
      </c>
      <c r="L840" s="219">
        <v>45536</v>
      </c>
      <c r="M840" s="219">
        <v>45550</v>
      </c>
      <c r="N840" s="33" t="s">
        <v>124</v>
      </c>
      <c r="O840" s="48" t="s">
        <v>125</v>
      </c>
      <c r="P840" s="29" t="s">
        <v>396</v>
      </c>
      <c r="Q840" s="29" t="s">
        <v>397</v>
      </c>
      <c r="R840" s="29" t="s">
        <v>80</v>
      </c>
      <c r="S840" s="33">
        <v>1</v>
      </c>
      <c r="T840" s="34"/>
      <c r="U840" s="34"/>
      <c r="V840" s="35"/>
      <c r="W840" s="35"/>
      <c r="X840" s="40"/>
      <c r="Y840" s="40"/>
      <c r="Z840" s="38"/>
      <c r="AA840" s="34"/>
      <c r="AB840" s="34"/>
    </row>
    <row r="841" ht="24" spans="1:28">
      <c r="A841" s="33">
        <v>2525</v>
      </c>
      <c r="B841" s="33" t="s">
        <v>117</v>
      </c>
      <c r="C841" s="33" t="s">
        <v>118</v>
      </c>
      <c r="D841" s="33" t="s">
        <v>361</v>
      </c>
      <c r="E841" s="33" t="s">
        <v>146</v>
      </c>
      <c r="F841" s="33" t="s">
        <v>395</v>
      </c>
      <c r="G841" s="33" t="s">
        <v>1797</v>
      </c>
      <c r="H841" s="33" t="s">
        <v>1859</v>
      </c>
      <c r="I841" s="100" t="s">
        <v>1843</v>
      </c>
      <c r="J841" s="100" t="s">
        <v>1843</v>
      </c>
      <c r="K841" s="100">
        <v>1</v>
      </c>
      <c r="L841" s="219">
        <v>45551</v>
      </c>
      <c r="M841" s="219">
        <v>45565</v>
      </c>
      <c r="N841" s="33" t="s">
        <v>124</v>
      </c>
      <c r="O841" s="48" t="s">
        <v>125</v>
      </c>
      <c r="P841" s="29" t="s">
        <v>396</v>
      </c>
      <c r="Q841" s="29" t="s">
        <v>397</v>
      </c>
      <c r="R841" s="29" t="s">
        <v>80</v>
      </c>
      <c r="S841" s="33">
        <v>1</v>
      </c>
      <c r="T841" s="34"/>
      <c r="U841" s="34"/>
      <c r="V841" s="35"/>
      <c r="W841" s="35"/>
      <c r="X841" s="40"/>
      <c r="Y841" s="40"/>
      <c r="Z841" s="38"/>
      <c r="AA841" s="34"/>
      <c r="AB841" s="34"/>
    </row>
    <row r="842" ht="24" spans="1:26">
      <c r="A842" s="33">
        <v>2526</v>
      </c>
      <c r="B842" s="33" t="s">
        <v>117</v>
      </c>
      <c r="C842" s="33" t="s">
        <v>118</v>
      </c>
      <c r="D842" s="33" t="s">
        <v>361</v>
      </c>
      <c r="E842" s="33" t="s">
        <v>146</v>
      </c>
      <c r="F842" s="33" t="s">
        <v>395</v>
      </c>
      <c r="G842" s="33" t="s">
        <v>1797</v>
      </c>
      <c r="H842" s="33" t="s">
        <v>1859</v>
      </c>
      <c r="I842" s="100" t="s">
        <v>1843</v>
      </c>
      <c r="J842" s="100" t="s">
        <v>1843</v>
      </c>
      <c r="K842" s="100">
        <v>1</v>
      </c>
      <c r="L842" s="219">
        <v>45566</v>
      </c>
      <c r="M842" s="219">
        <v>45580</v>
      </c>
      <c r="N842" s="33" t="s">
        <v>124</v>
      </c>
      <c r="O842" s="48" t="s">
        <v>125</v>
      </c>
      <c r="P842" s="29" t="s">
        <v>396</v>
      </c>
      <c r="Q842" s="29" t="s">
        <v>397</v>
      </c>
      <c r="R842" s="29" t="s">
        <v>80</v>
      </c>
      <c r="S842" s="33">
        <v>1</v>
      </c>
      <c r="T842" s="33"/>
      <c r="U842" s="29"/>
      <c r="V842" s="29"/>
      <c r="W842" s="29"/>
      <c r="X842" s="29"/>
      <c r="Y842" s="29"/>
      <c r="Z842" s="33"/>
    </row>
    <row r="843" ht="24" spans="1:26">
      <c r="A843" s="33">
        <v>2527</v>
      </c>
      <c r="B843" s="33" t="s">
        <v>117</v>
      </c>
      <c r="C843" s="33" t="s">
        <v>118</v>
      </c>
      <c r="D843" s="33" t="s">
        <v>361</v>
      </c>
      <c r="E843" s="33" t="s">
        <v>146</v>
      </c>
      <c r="F843" s="33" t="s">
        <v>395</v>
      </c>
      <c r="G843" s="33" t="s">
        <v>1797</v>
      </c>
      <c r="H843" s="33" t="s">
        <v>1859</v>
      </c>
      <c r="I843" s="100" t="s">
        <v>1843</v>
      </c>
      <c r="J843" s="100" t="s">
        <v>1843</v>
      </c>
      <c r="K843" s="100">
        <v>1</v>
      </c>
      <c r="L843" s="219">
        <v>45581</v>
      </c>
      <c r="M843" s="219">
        <v>45596</v>
      </c>
      <c r="N843" s="33" t="s">
        <v>124</v>
      </c>
      <c r="O843" s="48" t="s">
        <v>125</v>
      </c>
      <c r="P843" s="29" t="s">
        <v>396</v>
      </c>
      <c r="Q843" s="29" t="s">
        <v>397</v>
      </c>
      <c r="R843" s="29" t="s">
        <v>80</v>
      </c>
      <c r="S843" s="33">
        <v>1</v>
      </c>
      <c r="T843" s="33"/>
      <c r="U843" s="29"/>
      <c r="V843" s="29"/>
      <c r="W843" s="29"/>
      <c r="X843" s="29"/>
      <c r="Y843" s="29"/>
      <c r="Z843" s="33"/>
    </row>
    <row r="844" ht="24" spans="1:26">
      <c r="A844" s="33">
        <v>2528</v>
      </c>
      <c r="B844" s="33" t="s">
        <v>117</v>
      </c>
      <c r="C844" s="33" t="s">
        <v>118</v>
      </c>
      <c r="D844" s="33" t="s">
        <v>361</v>
      </c>
      <c r="E844" s="33" t="s">
        <v>146</v>
      </c>
      <c r="F844" s="33" t="s">
        <v>395</v>
      </c>
      <c r="G844" s="33" t="s">
        <v>1797</v>
      </c>
      <c r="H844" s="33" t="s">
        <v>1859</v>
      </c>
      <c r="I844" s="100" t="s">
        <v>1843</v>
      </c>
      <c r="J844" s="100" t="s">
        <v>1843</v>
      </c>
      <c r="K844" s="100">
        <v>1</v>
      </c>
      <c r="L844" s="219">
        <v>45597</v>
      </c>
      <c r="M844" s="219">
        <v>45611</v>
      </c>
      <c r="N844" s="33" t="s">
        <v>124</v>
      </c>
      <c r="O844" s="48" t="s">
        <v>125</v>
      </c>
      <c r="P844" s="29" t="s">
        <v>396</v>
      </c>
      <c r="Q844" s="29" t="s">
        <v>397</v>
      </c>
      <c r="R844" s="29" t="s">
        <v>80</v>
      </c>
      <c r="S844" s="33">
        <v>1</v>
      </c>
      <c r="T844" s="33"/>
      <c r="U844" s="29"/>
      <c r="V844" s="29"/>
      <c r="W844" s="29"/>
      <c r="X844" s="29"/>
      <c r="Y844" s="29"/>
      <c r="Z844" s="33"/>
    </row>
    <row r="845" ht="24" spans="1:26">
      <c r="A845" s="33">
        <v>2529</v>
      </c>
      <c r="B845" s="33" t="s">
        <v>117</v>
      </c>
      <c r="C845" s="33" t="s">
        <v>118</v>
      </c>
      <c r="D845" s="33" t="s">
        <v>361</v>
      </c>
      <c r="E845" s="33" t="s">
        <v>146</v>
      </c>
      <c r="F845" s="33" t="s">
        <v>395</v>
      </c>
      <c r="G845" s="33" t="s">
        <v>1797</v>
      </c>
      <c r="H845" s="33" t="s">
        <v>1859</v>
      </c>
      <c r="I845" s="100" t="s">
        <v>1843</v>
      </c>
      <c r="J845" s="100" t="s">
        <v>1843</v>
      </c>
      <c r="K845" s="100">
        <v>1</v>
      </c>
      <c r="L845" s="219">
        <v>45612</v>
      </c>
      <c r="M845" s="219">
        <v>45626</v>
      </c>
      <c r="N845" s="33" t="s">
        <v>124</v>
      </c>
      <c r="O845" s="48" t="s">
        <v>125</v>
      </c>
      <c r="P845" s="29" t="s">
        <v>396</v>
      </c>
      <c r="Q845" s="29" t="s">
        <v>397</v>
      </c>
      <c r="R845" s="29" t="s">
        <v>80</v>
      </c>
      <c r="S845" s="33">
        <v>1</v>
      </c>
      <c r="T845" s="33"/>
      <c r="U845" s="29"/>
      <c r="V845" s="29"/>
      <c r="W845" s="29"/>
      <c r="X845" s="29"/>
      <c r="Y845" s="29"/>
      <c r="Z845" s="33"/>
    </row>
    <row r="846" ht="24" spans="1:26">
      <c r="A846" s="33">
        <v>2530</v>
      </c>
      <c r="B846" s="33" t="s">
        <v>117</v>
      </c>
      <c r="C846" s="33" t="s">
        <v>118</v>
      </c>
      <c r="D846" s="33" t="s">
        <v>361</v>
      </c>
      <c r="E846" s="33" t="s">
        <v>146</v>
      </c>
      <c r="F846" s="33" t="s">
        <v>395</v>
      </c>
      <c r="G846" s="33" t="s">
        <v>1797</v>
      </c>
      <c r="H846" s="33" t="s">
        <v>1859</v>
      </c>
      <c r="I846" s="100" t="s">
        <v>1843</v>
      </c>
      <c r="J846" s="100" t="s">
        <v>1843</v>
      </c>
      <c r="K846" s="100">
        <v>1</v>
      </c>
      <c r="L846" s="219">
        <v>45627</v>
      </c>
      <c r="M846" s="219">
        <v>45641</v>
      </c>
      <c r="N846" s="33" t="s">
        <v>124</v>
      </c>
      <c r="O846" s="48" t="s">
        <v>125</v>
      </c>
      <c r="P846" s="29" t="s">
        <v>396</v>
      </c>
      <c r="Q846" s="29" t="s">
        <v>397</v>
      </c>
      <c r="R846" s="29" t="s">
        <v>80</v>
      </c>
      <c r="S846" s="33">
        <v>1</v>
      </c>
      <c r="T846" s="33"/>
      <c r="U846" s="29"/>
      <c r="V846" s="29"/>
      <c r="W846" s="29"/>
      <c r="X846" s="29"/>
      <c r="Y846" s="29"/>
      <c r="Z846" s="33"/>
    </row>
    <row r="847" ht="24" spans="1:26">
      <c r="A847" s="33">
        <v>2531</v>
      </c>
      <c r="B847" s="33" t="s">
        <v>117</v>
      </c>
      <c r="C847" s="33" t="s">
        <v>118</v>
      </c>
      <c r="D847" s="33" t="s">
        <v>361</v>
      </c>
      <c r="E847" s="33" t="s">
        <v>146</v>
      </c>
      <c r="F847" s="33" t="s">
        <v>395</v>
      </c>
      <c r="G847" s="33" t="s">
        <v>1797</v>
      </c>
      <c r="H847" s="33" t="s">
        <v>1859</v>
      </c>
      <c r="I847" s="100" t="s">
        <v>1843</v>
      </c>
      <c r="J847" s="100" t="s">
        <v>1843</v>
      </c>
      <c r="K847" s="100">
        <v>1</v>
      </c>
      <c r="L847" s="219">
        <v>45642</v>
      </c>
      <c r="M847" s="219">
        <v>45657</v>
      </c>
      <c r="N847" s="33" t="s">
        <v>124</v>
      </c>
      <c r="O847" s="48" t="s">
        <v>125</v>
      </c>
      <c r="P847" s="29" t="s">
        <v>396</v>
      </c>
      <c r="Q847" s="29" t="s">
        <v>397</v>
      </c>
      <c r="R847" s="29" t="s">
        <v>80</v>
      </c>
      <c r="S847" s="33">
        <v>1</v>
      </c>
      <c r="T847" s="33"/>
      <c r="U847" s="29"/>
      <c r="V847" s="29"/>
      <c r="W847" s="29"/>
      <c r="X847" s="29"/>
      <c r="Y847" s="29"/>
      <c r="Z847" s="33"/>
    </row>
    <row r="848" ht="24" spans="1:26">
      <c r="A848" s="33">
        <v>2532</v>
      </c>
      <c r="B848" s="33" t="s">
        <v>117</v>
      </c>
      <c r="C848" s="33" t="s">
        <v>118</v>
      </c>
      <c r="D848" s="33" t="s">
        <v>361</v>
      </c>
      <c r="E848" s="33" t="s">
        <v>146</v>
      </c>
      <c r="F848" s="33" t="s">
        <v>402</v>
      </c>
      <c r="G848" s="33" t="s">
        <v>1797</v>
      </c>
      <c r="H848" s="33" t="s">
        <v>1859</v>
      </c>
      <c r="I848" s="100" t="s">
        <v>1843</v>
      </c>
      <c r="J848" s="100" t="s">
        <v>1843</v>
      </c>
      <c r="K848" s="100">
        <v>1</v>
      </c>
      <c r="L848" s="219">
        <v>45292</v>
      </c>
      <c r="M848" s="219">
        <v>45306</v>
      </c>
      <c r="N848" s="33" t="s">
        <v>124</v>
      </c>
      <c r="O848" s="48" t="s">
        <v>125</v>
      </c>
      <c r="P848" s="29" t="s">
        <v>396</v>
      </c>
      <c r="Q848" s="29" t="s">
        <v>397</v>
      </c>
      <c r="R848" s="29" t="s">
        <v>80</v>
      </c>
      <c r="S848" s="33">
        <v>1</v>
      </c>
      <c r="T848" s="33"/>
      <c r="U848" s="29"/>
      <c r="V848" s="29"/>
      <c r="W848" s="29"/>
      <c r="X848" s="29"/>
      <c r="Y848" s="29"/>
      <c r="Z848" s="33"/>
    </row>
    <row r="849" ht="24" spans="1:26">
      <c r="A849" s="33">
        <v>2533</v>
      </c>
      <c r="B849" s="33" t="s">
        <v>117</v>
      </c>
      <c r="C849" s="33" t="s">
        <v>118</v>
      </c>
      <c r="D849" s="33" t="s">
        <v>361</v>
      </c>
      <c r="E849" s="33" t="s">
        <v>146</v>
      </c>
      <c r="F849" s="33" t="s">
        <v>402</v>
      </c>
      <c r="G849" s="33" t="s">
        <v>1797</v>
      </c>
      <c r="H849" s="33" t="s">
        <v>1859</v>
      </c>
      <c r="I849" s="100" t="s">
        <v>1843</v>
      </c>
      <c r="J849" s="100" t="s">
        <v>1843</v>
      </c>
      <c r="K849" s="100">
        <v>1</v>
      </c>
      <c r="L849" s="219">
        <v>45307</v>
      </c>
      <c r="M849" s="219">
        <v>45322</v>
      </c>
      <c r="N849" s="33" t="s">
        <v>124</v>
      </c>
      <c r="O849" s="48" t="s">
        <v>125</v>
      </c>
      <c r="P849" s="29" t="s">
        <v>396</v>
      </c>
      <c r="Q849" s="29" t="s">
        <v>397</v>
      </c>
      <c r="R849" s="29" t="s">
        <v>80</v>
      </c>
      <c r="S849" s="33">
        <v>1</v>
      </c>
      <c r="T849" s="33"/>
      <c r="U849" s="29"/>
      <c r="V849" s="29"/>
      <c r="W849" s="29"/>
      <c r="X849" s="29"/>
      <c r="Y849" s="29"/>
      <c r="Z849" s="33"/>
    </row>
    <row r="850" ht="24" spans="1:26">
      <c r="A850" s="33">
        <v>2534</v>
      </c>
      <c r="B850" s="33" t="s">
        <v>117</v>
      </c>
      <c r="C850" s="33" t="s">
        <v>118</v>
      </c>
      <c r="D850" s="33" t="s">
        <v>361</v>
      </c>
      <c r="E850" s="33" t="s">
        <v>146</v>
      </c>
      <c r="F850" s="33" t="s">
        <v>402</v>
      </c>
      <c r="G850" s="33" t="s">
        <v>1797</v>
      </c>
      <c r="H850" s="33" t="s">
        <v>1859</v>
      </c>
      <c r="I850" s="100" t="s">
        <v>1843</v>
      </c>
      <c r="J850" s="100" t="s">
        <v>1843</v>
      </c>
      <c r="K850" s="100">
        <v>1</v>
      </c>
      <c r="L850" s="219">
        <v>45323</v>
      </c>
      <c r="M850" s="219">
        <v>45337</v>
      </c>
      <c r="N850" s="33" t="s">
        <v>124</v>
      </c>
      <c r="O850" s="48" t="s">
        <v>125</v>
      </c>
      <c r="P850" s="29" t="s">
        <v>396</v>
      </c>
      <c r="Q850" s="29" t="s">
        <v>397</v>
      </c>
      <c r="R850" s="29" t="s">
        <v>80</v>
      </c>
      <c r="S850" s="33">
        <v>1</v>
      </c>
      <c r="T850" s="33"/>
      <c r="U850" s="29"/>
      <c r="V850" s="29"/>
      <c r="W850" s="29"/>
      <c r="X850" s="29"/>
      <c r="Y850" s="29"/>
      <c r="Z850" s="33"/>
    </row>
    <row r="851" ht="24" spans="1:26">
      <c r="A851" s="33">
        <v>2535</v>
      </c>
      <c r="B851" s="33" t="s">
        <v>117</v>
      </c>
      <c r="C851" s="33" t="s">
        <v>118</v>
      </c>
      <c r="D851" s="33" t="s">
        <v>361</v>
      </c>
      <c r="E851" s="33" t="s">
        <v>146</v>
      </c>
      <c r="F851" s="33" t="s">
        <v>402</v>
      </c>
      <c r="G851" s="33" t="s">
        <v>1797</v>
      </c>
      <c r="H851" s="33" t="s">
        <v>1859</v>
      </c>
      <c r="I851" s="100" t="s">
        <v>1843</v>
      </c>
      <c r="J851" s="100" t="s">
        <v>1843</v>
      </c>
      <c r="K851" s="100">
        <v>1</v>
      </c>
      <c r="L851" s="219">
        <v>45338</v>
      </c>
      <c r="M851" s="219">
        <v>45351</v>
      </c>
      <c r="N851" s="33" t="s">
        <v>124</v>
      </c>
      <c r="O851" s="48" t="s">
        <v>125</v>
      </c>
      <c r="P851" s="29" t="s">
        <v>396</v>
      </c>
      <c r="Q851" s="29" t="s">
        <v>397</v>
      </c>
      <c r="R851" s="29" t="s">
        <v>80</v>
      </c>
      <c r="S851" s="33">
        <v>1</v>
      </c>
      <c r="T851" s="33"/>
      <c r="U851" s="29"/>
      <c r="V851" s="29"/>
      <c r="W851" s="29"/>
      <c r="X851" s="29"/>
      <c r="Y851" s="29"/>
      <c r="Z851" s="33"/>
    </row>
    <row r="852" ht="24" spans="1:28">
      <c r="A852" s="33">
        <v>2536</v>
      </c>
      <c r="B852" s="33" t="s">
        <v>117</v>
      </c>
      <c r="C852" s="33" t="s">
        <v>118</v>
      </c>
      <c r="D852" s="33" t="s">
        <v>361</v>
      </c>
      <c r="E852" s="33" t="s">
        <v>146</v>
      </c>
      <c r="F852" s="33" t="s">
        <v>402</v>
      </c>
      <c r="G852" s="33" t="s">
        <v>1797</v>
      </c>
      <c r="H852" s="33" t="s">
        <v>1859</v>
      </c>
      <c r="I852" s="100" t="s">
        <v>1843</v>
      </c>
      <c r="J852" s="100" t="s">
        <v>1843</v>
      </c>
      <c r="K852" s="100">
        <v>1</v>
      </c>
      <c r="L852" s="219">
        <v>45352</v>
      </c>
      <c r="M852" s="219">
        <v>45366</v>
      </c>
      <c r="N852" s="33" t="s">
        <v>124</v>
      </c>
      <c r="O852" s="48" t="s">
        <v>125</v>
      </c>
      <c r="P852" s="29" t="s">
        <v>396</v>
      </c>
      <c r="Q852" s="29" t="s">
        <v>397</v>
      </c>
      <c r="R852" s="29" t="s">
        <v>80</v>
      </c>
      <c r="S852" s="33">
        <v>1</v>
      </c>
      <c r="T852" s="34"/>
      <c r="U852" s="34"/>
      <c r="V852" s="35"/>
      <c r="W852" s="35"/>
      <c r="X852" s="40"/>
      <c r="Y852" s="40"/>
      <c r="Z852" s="38"/>
      <c r="AA852" s="34"/>
      <c r="AB852" s="34"/>
    </row>
    <row r="853" ht="24" spans="1:28">
      <c r="A853" s="33">
        <v>2537</v>
      </c>
      <c r="B853" s="33" t="s">
        <v>117</v>
      </c>
      <c r="C853" s="33" t="s">
        <v>118</v>
      </c>
      <c r="D853" s="33" t="s">
        <v>361</v>
      </c>
      <c r="E853" s="33" t="s">
        <v>146</v>
      </c>
      <c r="F853" s="33" t="s">
        <v>402</v>
      </c>
      <c r="G853" s="33" t="s">
        <v>1797</v>
      </c>
      <c r="H853" s="33" t="s">
        <v>1859</v>
      </c>
      <c r="I853" s="100" t="s">
        <v>1843</v>
      </c>
      <c r="J853" s="100" t="s">
        <v>1843</v>
      </c>
      <c r="K853" s="100">
        <v>1</v>
      </c>
      <c r="L853" s="219">
        <v>45367</v>
      </c>
      <c r="M853" s="219">
        <v>45382</v>
      </c>
      <c r="N853" s="33" t="s">
        <v>124</v>
      </c>
      <c r="O853" s="48" t="s">
        <v>125</v>
      </c>
      <c r="P853" s="29" t="s">
        <v>396</v>
      </c>
      <c r="Q853" s="29" t="s">
        <v>397</v>
      </c>
      <c r="R853" s="29" t="s">
        <v>80</v>
      </c>
      <c r="S853" s="33">
        <v>1</v>
      </c>
      <c r="T853" s="34"/>
      <c r="U853" s="34"/>
      <c r="V853" s="35"/>
      <c r="W853" s="35"/>
      <c r="X853" s="40"/>
      <c r="Y853" s="40"/>
      <c r="Z853" s="38"/>
      <c r="AA853" s="34"/>
      <c r="AB853" s="34"/>
    </row>
    <row r="854" ht="24" spans="1:26">
      <c r="A854" s="33">
        <v>2538</v>
      </c>
      <c r="B854" s="33" t="s">
        <v>117</v>
      </c>
      <c r="C854" s="33" t="s">
        <v>118</v>
      </c>
      <c r="D854" s="33" t="s">
        <v>361</v>
      </c>
      <c r="E854" s="33" t="s">
        <v>146</v>
      </c>
      <c r="F854" s="33" t="s">
        <v>402</v>
      </c>
      <c r="G854" s="33" t="s">
        <v>1797</v>
      </c>
      <c r="H854" s="33" t="s">
        <v>1859</v>
      </c>
      <c r="I854" s="100" t="s">
        <v>1843</v>
      </c>
      <c r="J854" s="100" t="s">
        <v>1843</v>
      </c>
      <c r="K854" s="100">
        <v>1</v>
      </c>
      <c r="L854" s="219">
        <v>45383</v>
      </c>
      <c r="M854" s="219">
        <v>45397</v>
      </c>
      <c r="N854" s="33" t="s">
        <v>124</v>
      </c>
      <c r="O854" s="48" t="s">
        <v>125</v>
      </c>
      <c r="P854" s="29" t="s">
        <v>396</v>
      </c>
      <c r="Q854" s="29" t="s">
        <v>397</v>
      </c>
      <c r="R854" s="29" t="s">
        <v>80</v>
      </c>
      <c r="S854" s="33">
        <v>1</v>
      </c>
      <c r="T854" s="33"/>
      <c r="U854" s="29"/>
      <c r="V854" s="29"/>
      <c r="W854" s="29"/>
      <c r="X854" s="29"/>
      <c r="Y854" s="29"/>
      <c r="Z854" s="33"/>
    </row>
    <row r="855" ht="24" spans="1:26">
      <c r="A855" s="33">
        <v>2539</v>
      </c>
      <c r="B855" s="33" t="s">
        <v>117</v>
      </c>
      <c r="C855" s="33" t="s">
        <v>118</v>
      </c>
      <c r="D855" s="33" t="s">
        <v>361</v>
      </c>
      <c r="E855" s="33" t="s">
        <v>146</v>
      </c>
      <c r="F855" s="33" t="s">
        <v>402</v>
      </c>
      <c r="G855" s="33" t="s">
        <v>1797</v>
      </c>
      <c r="H855" s="33" t="s">
        <v>1859</v>
      </c>
      <c r="I855" s="100" t="s">
        <v>1843</v>
      </c>
      <c r="J855" s="100" t="s">
        <v>1843</v>
      </c>
      <c r="K855" s="100">
        <v>1</v>
      </c>
      <c r="L855" s="219">
        <v>45398</v>
      </c>
      <c r="M855" s="219">
        <v>45412</v>
      </c>
      <c r="N855" s="33" t="s">
        <v>124</v>
      </c>
      <c r="O855" s="48" t="s">
        <v>125</v>
      </c>
      <c r="P855" s="29" t="s">
        <v>396</v>
      </c>
      <c r="Q855" s="29" t="s">
        <v>397</v>
      </c>
      <c r="R855" s="29" t="s">
        <v>80</v>
      </c>
      <c r="S855" s="33">
        <v>1</v>
      </c>
      <c r="T855" s="33"/>
      <c r="U855" s="29"/>
      <c r="V855" s="29"/>
      <c r="W855" s="29"/>
      <c r="X855" s="29"/>
      <c r="Y855" s="29"/>
      <c r="Z855" s="33"/>
    </row>
    <row r="856" ht="24" spans="1:26">
      <c r="A856" s="33">
        <v>2540</v>
      </c>
      <c r="B856" s="33" t="s">
        <v>117</v>
      </c>
      <c r="C856" s="33" t="s">
        <v>118</v>
      </c>
      <c r="D856" s="33" t="s">
        <v>361</v>
      </c>
      <c r="E856" s="33" t="s">
        <v>146</v>
      </c>
      <c r="F856" s="33" t="s">
        <v>402</v>
      </c>
      <c r="G856" s="33" t="s">
        <v>1797</v>
      </c>
      <c r="H856" s="33" t="s">
        <v>1859</v>
      </c>
      <c r="I856" s="100" t="s">
        <v>1843</v>
      </c>
      <c r="J856" s="100" t="s">
        <v>1843</v>
      </c>
      <c r="K856" s="100">
        <v>1</v>
      </c>
      <c r="L856" s="219">
        <v>45413</v>
      </c>
      <c r="M856" s="219">
        <v>45427</v>
      </c>
      <c r="N856" s="33" t="s">
        <v>124</v>
      </c>
      <c r="O856" s="48" t="s">
        <v>125</v>
      </c>
      <c r="P856" s="29" t="s">
        <v>396</v>
      </c>
      <c r="Q856" s="29" t="s">
        <v>397</v>
      </c>
      <c r="R856" s="29" t="s">
        <v>80</v>
      </c>
      <c r="S856" s="33">
        <v>1</v>
      </c>
      <c r="T856" s="33"/>
      <c r="U856" s="29"/>
      <c r="V856" s="29"/>
      <c r="W856" s="29"/>
      <c r="X856" s="29"/>
      <c r="Y856" s="29"/>
      <c r="Z856" s="33"/>
    </row>
    <row r="857" ht="24" spans="1:26">
      <c r="A857" s="33">
        <v>2541</v>
      </c>
      <c r="B857" s="33" t="s">
        <v>117</v>
      </c>
      <c r="C857" s="33" t="s">
        <v>118</v>
      </c>
      <c r="D857" s="33" t="s">
        <v>361</v>
      </c>
      <c r="E857" s="33" t="s">
        <v>146</v>
      </c>
      <c r="F857" s="33" t="s">
        <v>402</v>
      </c>
      <c r="G857" s="33" t="s">
        <v>1797</v>
      </c>
      <c r="H857" s="33" t="s">
        <v>1859</v>
      </c>
      <c r="I857" s="100" t="s">
        <v>1843</v>
      </c>
      <c r="J857" s="100" t="s">
        <v>1843</v>
      </c>
      <c r="K857" s="100">
        <v>1</v>
      </c>
      <c r="L857" s="219">
        <v>45428</v>
      </c>
      <c r="M857" s="219">
        <v>45443</v>
      </c>
      <c r="N857" s="33" t="s">
        <v>124</v>
      </c>
      <c r="O857" s="48" t="s">
        <v>125</v>
      </c>
      <c r="P857" s="29" t="s">
        <v>396</v>
      </c>
      <c r="Q857" s="29" t="s">
        <v>397</v>
      </c>
      <c r="R857" s="29" t="s">
        <v>80</v>
      </c>
      <c r="S857" s="33">
        <v>1</v>
      </c>
      <c r="T857" s="33"/>
      <c r="U857" s="29"/>
      <c r="V857" s="29"/>
      <c r="W857" s="29"/>
      <c r="X857" s="29"/>
      <c r="Y857" s="29"/>
      <c r="Z857" s="33"/>
    </row>
    <row r="858" ht="24" spans="1:26">
      <c r="A858" s="33">
        <v>2542</v>
      </c>
      <c r="B858" s="33" t="s">
        <v>117</v>
      </c>
      <c r="C858" s="33" t="s">
        <v>118</v>
      </c>
      <c r="D858" s="33" t="s">
        <v>361</v>
      </c>
      <c r="E858" s="33" t="s">
        <v>146</v>
      </c>
      <c r="F858" s="33" t="s">
        <v>402</v>
      </c>
      <c r="G858" s="33" t="s">
        <v>1797</v>
      </c>
      <c r="H858" s="33" t="s">
        <v>1859</v>
      </c>
      <c r="I858" s="100" t="s">
        <v>1843</v>
      </c>
      <c r="J858" s="100" t="s">
        <v>1843</v>
      </c>
      <c r="K858" s="100">
        <v>1</v>
      </c>
      <c r="L858" s="219">
        <v>45444</v>
      </c>
      <c r="M858" s="219">
        <v>45458</v>
      </c>
      <c r="N858" s="33" t="s">
        <v>124</v>
      </c>
      <c r="O858" s="48" t="s">
        <v>125</v>
      </c>
      <c r="P858" s="29" t="s">
        <v>396</v>
      </c>
      <c r="Q858" s="29" t="s">
        <v>397</v>
      </c>
      <c r="R858" s="29" t="s">
        <v>80</v>
      </c>
      <c r="S858" s="33">
        <v>1</v>
      </c>
      <c r="T858" s="33"/>
      <c r="U858" s="29"/>
      <c r="V858" s="29"/>
      <c r="W858" s="29"/>
      <c r="X858" s="29"/>
      <c r="Y858" s="29"/>
      <c r="Z858" s="33"/>
    </row>
    <row r="859" ht="24" spans="1:26">
      <c r="A859" s="33">
        <v>2543</v>
      </c>
      <c r="B859" s="33" t="s">
        <v>117</v>
      </c>
      <c r="C859" s="33" t="s">
        <v>118</v>
      </c>
      <c r="D859" s="33" t="s">
        <v>361</v>
      </c>
      <c r="E859" s="33" t="s">
        <v>146</v>
      </c>
      <c r="F859" s="33" t="s">
        <v>402</v>
      </c>
      <c r="G859" s="33" t="s">
        <v>1797</v>
      </c>
      <c r="H859" s="33" t="s">
        <v>1859</v>
      </c>
      <c r="I859" s="100" t="s">
        <v>1843</v>
      </c>
      <c r="J859" s="100" t="s">
        <v>1843</v>
      </c>
      <c r="K859" s="100">
        <v>1</v>
      </c>
      <c r="L859" s="219">
        <v>45459</v>
      </c>
      <c r="M859" s="219">
        <v>45473</v>
      </c>
      <c r="N859" s="33" t="s">
        <v>124</v>
      </c>
      <c r="O859" s="48" t="s">
        <v>125</v>
      </c>
      <c r="P859" s="29" t="s">
        <v>396</v>
      </c>
      <c r="Q859" s="29" t="s">
        <v>397</v>
      </c>
      <c r="R859" s="29" t="s">
        <v>80</v>
      </c>
      <c r="S859" s="33">
        <v>1</v>
      </c>
      <c r="T859" s="33"/>
      <c r="U859" s="29"/>
      <c r="V859" s="29"/>
      <c r="W859" s="29"/>
      <c r="X859" s="29"/>
      <c r="Y859" s="29"/>
      <c r="Z859" s="33"/>
    </row>
    <row r="860" ht="24" spans="1:26">
      <c r="A860" s="33">
        <v>2544</v>
      </c>
      <c r="B860" s="33" t="s">
        <v>117</v>
      </c>
      <c r="C860" s="33" t="s">
        <v>118</v>
      </c>
      <c r="D860" s="33" t="s">
        <v>361</v>
      </c>
      <c r="E860" s="33" t="s">
        <v>146</v>
      </c>
      <c r="F860" s="33" t="s">
        <v>402</v>
      </c>
      <c r="G860" s="33" t="s">
        <v>1797</v>
      </c>
      <c r="H860" s="33" t="s">
        <v>1859</v>
      </c>
      <c r="I860" s="100" t="s">
        <v>1843</v>
      </c>
      <c r="J860" s="100" t="s">
        <v>1843</v>
      </c>
      <c r="K860" s="100">
        <v>1</v>
      </c>
      <c r="L860" s="219">
        <v>45474</v>
      </c>
      <c r="M860" s="219">
        <v>45488</v>
      </c>
      <c r="N860" s="33" t="s">
        <v>124</v>
      </c>
      <c r="O860" s="48" t="s">
        <v>125</v>
      </c>
      <c r="P860" s="29" t="s">
        <v>396</v>
      </c>
      <c r="Q860" s="29" t="s">
        <v>397</v>
      </c>
      <c r="R860" s="29" t="s">
        <v>80</v>
      </c>
      <c r="S860" s="33">
        <v>1</v>
      </c>
      <c r="T860" s="33"/>
      <c r="U860" s="29"/>
      <c r="V860" s="29"/>
      <c r="W860" s="29"/>
      <c r="X860" s="29"/>
      <c r="Y860" s="29"/>
      <c r="Z860" s="33"/>
    </row>
    <row r="861" ht="24" spans="1:26">
      <c r="A861" s="33">
        <v>2545</v>
      </c>
      <c r="B861" s="33" t="s">
        <v>117</v>
      </c>
      <c r="C861" s="33" t="s">
        <v>118</v>
      </c>
      <c r="D861" s="33" t="s">
        <v>361</v>
      </c>
      <c r="E861" s="33" t="s">
        <v>146</v>
      </c>
      <c r="F861" s="33" t="s">
        <v>402</v>
      </c>
      <c r="G861" s="33" t="s">
        <v>1797</v>
      </c>
      <c r="H861" s="33" t="s">
        <v>1859</v>
      </c>
      <c r="I861" s="100" t="s">
        <v>1843</v>
      </c>
      <c r="J861" s="100" t="s">
        <v>1843</v>
      </c>
      <c r="K861" s="100">
        <v>1</v>
      </c>
      <c r="L861" s="219">
        <v>45489</v>
      </c>
      <c r="M861" s="219">
        <v>45504</v>
      </c>
      <c r="N861" s="33" t="s">
        <v>124</v>
      </c>
      <c r="O861" s="48" t="s">
        <v>125</v>
      </c>
      <c r="P861" s="29" t="s">
        <v>396</v>
      </c>
      <c r="Q861" s="29" t="s">
        <v>397</v>
      </c>
      <c r="R861" s="29" t="s">
        <v>80</v>
      </c>
      <c r="S861" s="33">
        <v>1</v>
      </c>
      <c r="T861" s="33"/>
      <c r="U861" s="29"/>
      <c r="V861" s="29"/>
      <c r="W861" s="29"/>
      <c r="X861" s="29"/>
      <c r="Y861" s="29"/>
      <c r="Z861" s="33"/>
    </row>
    <row r="862" ht="24" spans="1:26">
      <c r="A862" s="33">
        <v>2546</v>
      </c>
      <c r="B862" s="33" t="s">
        <v>117</v>
      </c>
      <c r="C862" s="33" t="s">
        <v>118</v>
      </c>
      <c r="D862" s="33" t="s">
        <v>361</v>
      </c>
      <c r="E862" s="33" t="s">
        <v>146</v>
      </c>
      <c r="F862" s="33" t="s">
        <v>402</v>
      </c>
      <c r="G862" s="33" t="s">
        <v>1797</v>
      </c>
      <c r="H862" s="33" t="s">
        <v>1859</v>
      </c>
      <c r="I862" s="100" t="s">
        <v>1843</v>
      </c>
      <c r="J862" s="100" t="s">
        <v>1843</v>
      </c>
      <c r="K862" s="100">
        <v>1</v>
      </c>
      <c r="L862" s="219">
        <v>45505</v>
      </c>
      <c r="M862" s="219">
        <v>45519</v>
      </c>
      <c r="N862" s="33" t="s">
        <v>124</v>
      </c>
      <c r="O862" s="48" t="s">
        <v>125</v>
      </c>
      <c r="P862" s="29" t="s">
        <v>396</v>
      </c>
      <c r="Q862" s="29" t="s">
        <v>397</v>
      </c>
      <c r="R862" s="29" t="s">
        <v>80</v>
      </c>
      <c r="S862" s="33">
        <v>1</v>
      </c>
      <c r="T862" s="33"/>
      <c r="U862" s="29"/>
      <c r="V862" s="29"/>
      <c r="W862" s="29"/>
      <c r="X862" s="29"/>
      <c r="Y862" s="29"/>
      <c r="Z862" s="33"/>
    </row>
    <row r="863" ht="24" spans="1:26">
      <c r="A863" s="33">
        <v>2547</v>
      </c>
      <c r="B863" s="33" t="s">
        <v>117</v>
      </c>
      <c r="C863" s="33" t="s">
        <v>118</v>
      </c>
      <c r="D863" s="33" t="s">
        <v>361</v>
      </c>
      <c r="E863" s="33" t="s">
        <v>146</v>
      </c>
      <c r="F863" s="33" t="s">
        <v>402</v>
      </c>
      <c r="G863" s="33" t="s">
        <v>1797</v>
      </c>
      <c r="H863" s="33" t="s">
        <v>1859</v>
      </c>
      <c r="I863" s="100" t="s">
        <v>1843</v>
      </c>
      <c r="J863" s="100" t="s">
        <v>1843</v>
      </c>
      <c r="K863" s="100">
        <v>1</v>
      </c>
      <c r="L863" s="219">
        <v>45520</v>
      </c>
      <c r="M863" s="219">
        <v>45535</v>
      </c>
      <c r="N863" s="33" t="s">
        <v>124</v>
      </c>
      <c r="O863" s="48" t="s">
        <v>125</v>
      </c>
      <c r="P863" s="29" t="s">
        <v>396</v>
      </c>
      <c r="Q863" s="29" t="s">
        <v>397</v>
      </c>
      <c r="R863" s="29" t="s">
        <v>80</v>
      </c>
      <c r="S863" s="33">
        <v>1</v>
      </c>
      <c r="T863" s="33"/>
      <c r="U863" s="29"/>
      <c r="V863" s="29"/>
      <c r="W863" s="29"/>
      <c r="X863" s="29"/>
      <c r="Y863" s="29"/>
      <c r="Z863" s="33"/>
    </row>
    <row r="864" ht="24" spans="1:28">
      <c r="A864" s="33">
        <v>2548</v>
      </c>
      <c r="B864" s="33" t="s">
        <v>117</v>
      </c>
      <c r="C864" s="33" t="s">
        <v>118</v>
      </c>
      <c r="D864" s="33" t="s">
        <v>361</v>
      </c>
      <c r="E864" s="33" t="s">
        <v>146</v>
      </c>
      <c r="F864" s="33" t="s">
        <v>402</v>
      </c>
      <c r="G864" s="33" t="s">
        <v>1797</v>
      </c>
      <c r="H864" s="33" t="s">
        <v>1859</v>
      </c>
      <c r="I864" s="100" t="s">
        <v>1843</v>
      </c>
      <c r="J864" s="100" t="s">
        <v>1843</v>
      </c>
      <c r="K864" s="100">
        <v>1</v>
      </c>
      <c r="L864" s="219">
        <v>45536</v>
      </c>
      <c r="M864" s="219">
        <v>45550</v>
      </c>
      <c r="N864" s="33" t="s">
        <v>124</v>
      </c>
      <c r="O864" s="48" t="s">
        <v>125</v>
      </c>
      <c r="P864" s="29" t="s">
        <v>396</v>
      </c>
      <c r="Q864" s="29" t="s">
        <v>397</v>
      </c>
      <c r="R864" s="29" t="s">
        <v>80</v>
      </c>
      <c r="S864" s="33">
        <v>1</v>
      </c>
      <c r="T864" s="34"/>
      <c r="U864" s="34"/>
      <c r="V864" s="35"/>
      <c r="W864" s="35"/>
      <c r="X864" s="40"/>
      <c r="Y864" s="40"/>
      <c r="Z864" s="38"/>
      <c r="AA864" s="34"/>
      <c r="AB864" s="34"/>
    </row>
    <row r="865" ht="24" spans="1:28">
      <c r="A865" s="33">
        <v>2549</v>
      </c>
      <c r="B865" s="33" t="s">
        <v>117</v>
      </c>
      <c r="C865" s="33" t="s">
        <v>118</v>
      </c>
      <c r="D865" s="33" t="s">
        <v>361</v>
      </c>
      <c r="E865" s="33" t="s">
        <v>146</v>
      </c>
      <c r="F865" s="33" t="s">
        <v>402</v>
      </c>
      <c r="G865" s="33" t="s">
        <v>1797</v>
      </c>
      <c r="H865" s="33" t="s">
        <v>1859</v>
      </c>
      <c r="I865" s="100" t="s">
        <v>1843</v>
      </c>
      <c r="J865" s="100" t="s">
        <v>1843</v>
      </c>
      <c r="K865" s="100">
        <v>1</v>
      </c>
      <c r="L865" s="219">
        <v>45551</v>
      </c>
      <c r="M865" s="219">
        <v>45565</v>
      </c>
      <c r="N865" s="33" t="s">
        <v>124</v>
      </c>
      <c r="O865" s="48" t="s">
        <v>125</v>
      </c>
      <c r="P865" s="29" t="s">
        <v>396</v>
      </c>
      <c r="Q865" s="29" t="s">
        <v>397</v>
      </c>
      <c r="R865" s="29" t="s">
        <v>80</v>
      </c>
      <c r="S865" s="33">
        <v>1</v>
      </c>
      <c r="T865" s="34"/>
      <c r="U865" s="34"/>
      <c r="V865" s="35"/>
      <c r="W865" s="35"/>
      <c r="X865" s="40"/>
      <c r="Y865" s="40"/>
      <c r="Z865" s="38"/>
      <c r="AA865" s="34"/>
      <c r="AB865" s="34"/>
    </row>
    <row r="866" ht="24" spans="1:26">
      <c r="A866" s="33">
        <v>2550</v>
      </c>
      <c r="B866" s="33" t="s">
        <v>117</v>
      </c>
      <c r="C866" s="33" t="s">
        <v>118</v>
      </c>
      <c r="D866" s="33" t="s">
        <v>361</v>
      </c>
      <c r="E866" s="33" t="s">
        <v>146</v>
      </c>
      <c r="F866" s="33" t="s">
        <v>402</v>
      </c>
      <c r="G866" s="33" t="s">
        <v>1797</v>
      </c>
      <c r="H866" s="33" t="s">
        <v>1859</v>
      </c>
      <c r="I866" s="100" t="s">
        <v>1843</v>
      </c>
      <c r="J866" s="100" t="s">
        <v>1843</v>
      </c>
      <c r="K866" s="100">
        <v>1</v>
      </c>
      <c r="L866" s="219">
        <v>45566</v>
      </c>
      <c r="M866" s="219">
        <v>45580</v>
      </c>
      <c r="N866" s="33" t="s">
        <v>124</v>
      </c>
      <c r="O866" s="48" t="s">
        <v>125</v>
      </c>
      <c r="P866" s="29" t="s">
        <v>396</v>
      </c>
      <c r="Q866" s="29" t="s">
        <v>397</v>
      </c>
      <c r="R866" s="29" t="s">
        <v>80</v>
      </c>
      <c r="S866" s="33">
        <v>1</v>
      </c>
      <c r="T866" s="33"/>
      <c r="U866" s="29"/>
      <c r="V866" s="29"/>
      <c r="W866" s="29"/>
      <c r="X866" s="29"/>
      <c r="Y866" s="29"/>
      <c r="Z866" s="33"/>
    </row>
    <row r="867" ht="24" spans="1:26">
      <c r="A867" s="33">
        <v>2551</v>
      </c>
      <c r="B867" s="33" t="s">
        <v>117</v>
      </c>
      <c r="C867" s="33" t="s">
        <v>118</v>
      </c>
      <c r="D867" s="33" t="s">
        <v>361</v>
      </c>
      <c r="E867" s="33" t="s">
        <v>146</v>
      </c>
      <c r="F867" s="33" t="s">
        <v>402</v>
      </c>
      <c r="G867" s="33" t="s">
        <v>1797</v>
      </c>
      <c r="H867" s="33" t="s">
        <v>1859</v>
      </c>
      <c r="I867" s="100" t="s">
        <v>1843</v>
      </c>
      <c r="J867" s="100" t="s">
        <v>1843</v>
      </c>
      <c r="K867" s="100">
        <v>1</v>
      </c>
      <c r="L867" s="219">
        <v>45581</v>
      </c>
      <c r="M867" s="219">
        <v>45596</v>
      </c>
      <c r="N867" s="33" t="s">
        <v>124</v>
      </c>
      <c r="O867" s="48" t="s">
        <v>125</v>
      </c>
      <c r="P867" s="29" t="s">
        <v>396</v>
      </c>
      <c r="Q867" s="29" t="s">
        <v>397</v>
      </c>
      <c r="R867" s="29" t="s">
        <v>80</v>
      </c>
      <c r="S867" s="33">
        <v>1</v>
      </c>
      <c r="T867" s="33"/>
      <c r="U867" s="29"/>
      <c r="V867" s="29"/>
      <c r="W867" s="29"/>
      <c r="X867" s="29"/>
      <c r="Y867" s="29"/>
      <c r="Z867" s="33"/>
    </row>
    <row r="868" ht="24" spans="1:26">
      <c r="A868" s="33">
        <v>2552</v>
      </c>
      <c r="B868" s="33" t="s">
        <v>117</v>
      </c>
      <c r="C868" s="33" t="s">
        <v>118</v>
      </c>
      <c r="D868" s="33" t="s">
        <v>361</v>
      </c>
      <c r="E868" s="33" t="s">
        <v>146</v>
      </c>
      <c r="F868" s="33" t="s">
        <v>402</v>
      </c>
      <c r="G868" s="33" t="s">
        <v>1797</v>
      </c>
      <c r="H868" s="33" t="s">
        <v>1859</v>
      </c>
      <c r="I868" s="100" t="s">
        <v>1843</v>
      </c>
      <c r="J868" s="100" t="s">
        <v>1843</v>
      </c>
      <c r="K868" s="100">
        <v>1</v>
      </c>
      <c r="L868" s="219">
        <v>45597</v>
      </c>
      <c r="M868" s="219">
        <v>45611</v>
      </c>
      <c r="N868" s="33" t="s">
        <v>124</v>
      </c>
      <c r="O868" s="48" t="s">
        <v>125</v>
      </c>
      <c r="P868" s="29" t="s">
        <v>396</v>
      </c>
      <c r="Q868" s="29" t="s">
        <v>397</v>
      </c>
      <c r="R868" s="29" t="s">
        <v>80</v>
      </c>
      <c r="S868" s="33">
        <v>1</v>
      </c>
      <c r="T868" s="33"/>
      <c r="U868" s="29"/>
      <c r="V868" s="29"/>
      <c r="W868" s="29"/>
      <c r="X868" s="29"/>
      <c r="Y868" s="29"/>
      <c r="Z868" s="33"/>
    </row>
    <row r="869" ht="24" spans="1:26">
      <c r="A869" s="33">
        <v>2553</v>
      </c>
      <c r="B869" s="33" t="s">
        <v>117</v>
      </c>
      <c r="C869" s="33" t="s">
        <v>118</v>
      </c>
      <c r="D869" s="33" t="s">
        <v>361</v>
      </c>
      <c r="E869" s="33" t="s">
        <v>146</v>
      </c>
      <c r="F869" s="33" t="s">
        <v>402</v>
      </c>
      <c r="G869" s="33" t="s">
        <v>1797</v>
      </c>
      <c r="H869" s="33" t="s">
        <v>1859</v>
      </c>
      <c r="I869" s="100" t="s">
        <v>1843</v>
      </c>
      <c r="J869" s="100" t="s">
        <v>1843</v>
      </c>
      <c r="K869" s="100">
        <v>1</v>
      </c>
      <c r="L869" s="219">
        <v>45612</v>
      </c>
      <c r="M869" s="219">
        <v>45626</v>
      </c>
      <c r="N869" s="33" t="s">
        <v>124</v>
      </c>
      <c r="O869" s="48" t="s">
        <v>125</v>
      </c>
      <c r="P869" s="29" t="s">
        <v>396</v>
      </c>
      <c r="Q869" s="29" t="s">
        <v>397</v>
      </c>
      <c r="R869" s="29" t="s">
        <v>80</v>
      </c>
      <c r="S869" s="33">
        <v>1</v>
      </c>
      <c r="T869" s="33"/>
      <c r="U869" s="29"/>
      <c r="V869" s="29"/>
      <c r="W869" s="29"/>
      <c r="X869" s="29"/>
      <c r="Y869" s="29"/>
      <c r="Z869" s="33"/>
    </row>
    <row r="870" ht="24" spans="1:26">
      <c r="A870" s="33">
        <v>2554</v>
      </c>
      <c r="B870" s="33" t="s">
        <v>117</v>
      </c>
      <c r="C870" s="33" t="s">
        <v>118</v>
      </c>
      <c r="D870" s="33" t="s">
        <v>361</v>
      </c>
      <c r="E870" s="33" t="s">
        <v>146</v>
      </c>
      <c r="F870" s="33" t="s">
        <v>402</v>
      </c>
      <c r="G870" s="33" t="s">
        <v>1797</v>
      </c>
      <c r="H870" s="33" t="s">
        <v>1859</v>
      </c>
      <c r="I870" s="100" t="s">
        <v>1843</v>
      </c>
      <c r="J870" s="100" t="s">
        <v>1843</v>
      </c>
      <c r="K870" s="100">
        <v>1</v>
      </c>
      <c r="L870" s="219">
        <v>45627</v>
      </c>
      <c r="M870" s="219">
        <v>45641</v>
      </c>
      <c r="N870" s="33" t="s">
        <v>124</v>
      </c>
      <c r="O870" s="48" t="s">
        <v>125</v>
      </c>
      <c r="P870" s="29" t="s">
        <v>396</v>
      </c>
      <c r="Q870" s="29" t="s">
        <v>397</v>
      </c>
      <c r="R870" s="29" t="s">
        <v>80</v>
      </c>
      <c r="S870" s="33">
        <v>1</v>
      </c>
      <c r="T870" s="33"/>
      <c r="U870" s="29"/>
      <c r="V870" s="29"/>
      <c r="W870" s="29"/>
      <c r="X870" s="29"/>
      <c r="Y870" s="29"/>
      <c r="Z870" s="33"/>
    </row>
    <row r="871" ht="24" spans="1:26">
      <c r="A871" s="33">
        <v>2555</v>
      </c>
      <c r="B871" s="33" t="s">
        <v>117</v>
      </c>
      <c r="C871" s="33" t="s">
        <v>118</v>
      </c>
      <c r="D871" s="33" t="s">
        <v>361</v>
      </c>
      <c r="E871" s="33" t="s">
        <v>146</v>
      </c>
      <c r="F871" s="33" t="s">
        <v>402</v>
      </c>
      <c r="G871" s="33" t="s">
        <v>1797</v>
      </c>
      <c r="H871" s="33" t="s">
        <v>1859</v>
      </c>
      <c r="I871" s="100" t="s">
        <v>1843</v>
      </c>
      <c r="J871" s="100" t="s">
        <v>1843</v>
      </c>
      <c r="K871" s="100">
        <v>1</v>
      </c>
      <c r="L871" s="219">
        <v>45642</v>
      </c>
      <c r="M871" s="219">
        <v>45657</v>
      </c>
      <c r="N871" s="33" t="s">
        <v>124</v>
      </c>
      <c r="O871" s="48" t="s">
        <v>125</v>
      </c>
      <c r="P871" s="29" t="s">
        <v>396</v>
      </c>
      <c r="Q871" s="29" t="s">
        <v>397</v>
      </c>
      <c r="R871" s="29" t="s">
        <v>80</v>
      </c>
      <c r="S871" s="33">
        <v>1</v>
      </c>
      <c r="T871" s="33"/>
      <c r="U871" s="29"/>
      <c r="V871" s="29"/>
      <c r="W871" s="29"/>
      <c r="X871" s="29"/>
      <c r="Y871" s="29"/>
      <c r="Z871" s="33"/>
    </row>
    <row r="872" ht="24" spans="1:26">
      <c r="A872" s="33">
        <v>2556</v>
      </c>
      <c r="B872" s="33" t="s">
        <v>117</v>
      </c>
      <c r="C872" s="33" t="s">
        <v>118</v>
      </c>
      <c r="D872" s="33" t="s">
        <v>361</v>
      </c>
      <c r="E872" s="33" t="s">
        <v>146</v>
      </c>
      <c r="F872" s="29" t="s">
        <v>403</v>
      </c>
      <c r="G872" s="33" t="s">
        <v>1797</v>
      </c>
      <c r="H872" s="33" t="s">
        <v>1859</v>
      </c>
      <c r="I872" s="100" t="s">
        <v>1843</v>
      </c>
      <c r="J872" s="100" t="s">
        <v>1843</v>
      </c>
      <c r="K872" s="100">
        <v>1</v>
      </c>
      <c r="L872" s="219">
        <v>45292</v>
      </c>
      <c r="M872" s="219">
        <v>45306</v>
      </c>
      <c r="N872" s="33" t="s">
        <v>124</v>
      </c>
      <c r="O872" s="48" t="s">
        <v>125</v>
      </c>
      <c r="P872" s="29" t="s">
        <v>396</v>
      </c>
      <c r="Q872" s="29" t="s">
        <v>404</v>
      </c>
      <c r="R872" s="29" t="s">
        <v>80</v>
      </c>
      <c r="S872" s="33">
        <v>1</v>
      </c>
      <c r="T872" s="33"/>
      <c r="U872" s="29"/>
      <c r="V872" s="29"/>
      <c r="W872" s="29"/>
      <c r="X872" s="29"/>
      <c r="Y872" s="29"/>
      <c r="Z872" s="33"/>
    </row>
    <row r="873" ht="24" spans="1:26">
      <c r="A873" s="33">
        <v>2557</v>
      </c>
      <c r="B873" s="33" t="s">
        <v>117</v>
      </c>
      <c r="C873" s="33" t="s">
        <v>118</v>
      </c>
      <c r="D873" s="33" t="s">
        <v>361</v>
      </c>
      <c r="E873" s="33" t="s">
        <v>146</v>
      </c>
      <c r="F873" s="29" t="s">
        <v>403</v>
      </c>
      <c r="G873" s="33" t="s">
        <v>1797</v>
      </c>
      <c r="H873" s="33" t="s">
        <v>1859</v>
      </c>
      <c r="I873" s="100" t="s">
        <v>1843</v>
      </c>
      <c r="J873" s="100" t="s">
        <v>1843</v>
      </c>
      <c r="K873" s="100">
        <v>1</v>
      </c>
      <c r="L873" s="219">
        <v>45307</v>
      </c>
      <c r="M873" s="219">
        <v>45322</v>
      </c>
      <c r="N873" s="33" t="s">
        <v>124</v>
      </c>
      <c r="O873" s="48" t="s">
        <v>125</v>
      </c>
      <c r="P873" s="29" t="s">
        <v>396</v>
      </c>
      <c r="Q873" s="29" t="s">
        <v>404</v>
      </c>
      <c r="R873" s="29" t="s">
        <v>80</v>
      </c>
      <c r="S873" s="33">
        <v>1</v>
      </c>
      <c r="T873" s="33"/>
      <c r="U873" s="29"/>
      <c r="V873" s="29"/>
      <c r="W873" s="29"/>
      <c r="X873" s="29"/>
      <c r="Y873" s="29"/>
      <c r="Z873" s="33"/>
    </row>
    <row r="874" ht="24" spans="1:26">
      <c r="A874" s="33">
        <v>2558</v>
      </c>
      <c r="B874" s="33" t="s">
        <v>117</v>
      </c>
      <c r="C874" s="33" t="s">
        <v>118</v>
      </c>
      <c r="D874" s="33" t="s">
        <v>361</v>
      </c>
      <c r="E874" s="33" t="s">
        <v>146</v>
      </c>
      <c r="F874" s="29" t="s">
        <v>403</v>
      </c>
      <c r="G874" s="33" t="s">
        <v>1797</v>
      </c>
      <c r="H874" s="33" t="s">
        <v>1859</v>
      </c>
      <c r="I874" s="100" t="s">
        <v>1843</v>
      </c>
      <c r="J874" s="100" t="s">
        <v>1843</v>
      </c>
      <c r="K874" s="100">
        <v>1</v>
      </c>
      <c r="L874" s="219">
        <v>45323</v>
      </c>
      <c r="M874" s="219">
        <v>45337</v>
      </c>
      <c r="N874" s="33" t="s">
        <v>124</v>
      </c>
      <c r="O874" s="48" t="s">
        <v>125</v>
      </c>
      <c r="P874" s="29" t="s">
        <v>396</v>
      </c>
      <c r="Q874" s="29" t="s">
        <v>404</v>
      </c>
      <c r="R874" s="29" t="s">
        <v>80</v>
      </c>
      <c r="S874" s="33">
        <v>1</v>
      </c>
      <c r="T874" s="33"/>
      <c r="U874" s="29"/>
      <c r="V874" s="29"/>
      <c r="W874" s="29"/>
      <c r="X874" s="29"/>
      <c r="Y874" s="29"/>
      <c r="Z874" s="33"/>
    </row>
    <row r="875" ht="24" spans="1:26">
      <c r="A875" s="33">
        <v>2559</v>
      </c>
      <c r="B875" s="33" t="s">
        <v>117</v>
      </c>
      <c r="C875" s="33" t="s">
        <v>118</v>
      </c>
      <c r="D875" s="33" t="s">
        <v>361</v>
      </c>
      <c r="E875" s="33" t="s">
        <v>146</v>
      </c>
      <c r="F875" s="29" t="s">
        <v>403</v>
      </c>
      <c r="G875" s="33" t="s">
        <v>1797</v>
      </c>
      <c r="H875" s="33" t="s">
        <v>1859</v>
      </c>
      <c r="I875" s="100" t="s">
        <v>1843</v>
      </c>
      <c r="J875" s="100" t="s">
        <v>1843</v>
      </c>
      <c r="K875" s="100">
        <v>1</v>
      </c>
      <c r="L875" s="219">
        <v>45338</v>
      </c>
      <c r="M875" s="219">
        <v>45351</v>
      </c>
      <c r="N875" s="33" t="s">
        <v>124</v>
      </c>
      <c r="O875" s="48" t="s">
        <v>125</v>
      </c>
      <c r="P875" s="29" t="s">
        <v>396</v>
      </c>
      <c r="Q875" s="29" t="s">
        <v>404</v>
      </c>
      <c r="R875" s="29" t="s">
        <v>80</v>
      </c>
      <c r="S875" s="33">
        <v>1</v>
      </c>
      <c r="T875" s="33"/>
      <c r="U875" s="29"/>
      <c r="V875" s="29"/>
      <c r="W875" s="29"/>
      <c r="X875" s="29"/>
      <c r="Y875" s="29"/>
      <c r="Z875" s="33"/>
    </row>
    <row r="876" ht="24" spans="1:28">
      <c r="A876" s="33">
        <v>2560</v>
      </c>
      <c r="B876" s="33" t="s">
        <v>117</v>
      </c>
      <c r="C876" s="33" t="s">
        <v>118</v>
      </c>
      <c r="D876" s="33" t="s">
        <v>361</v>
      </c>
      <c r="E876" s="33" t="s">
        <v>146</v>
      </c>
      <c r="F876" s="29" t="s">
        <v>403</v>
      </c>
      <c r="G876" s="33" t="s">
        <v>1797</v>
      </c>
      <c r="H876" s="33" t="s">
        <v>1859</v>
      </c>
      <c r="I876" s="100" t="s">
        <v>1843</v>
      </c>
      <c r="J876" s="100" t="s">
        <v>1843</v>
      </c>
      <c r="K876" s="100">
        <v>1</v>
      </c>
      <c r="L876" s="219">
        <v>45352</v>
      </c>
      <c r="M876" s="219">
        <v>45366</v>
      </c>
      <c r="N876" s="33" t="s">
        <v>124</v>
      </c>
      <c r="O876" s="48" t="s">
        <v>125</v>
      </c>
      <c r="P876" s="29" t="s">
        <v>396</v>
      </c>
      <c r="Q876" s="29" t="s">
        <v>404</v>
      </c>
      <c r="R876" s="29" t="s">
        <v>80</v>
      </c>
      <c r="S876" s="33">
        <v>1</v>
      </c>
      <c r="T876" s="34"/>
      <c r="U876" s="34"/>
      <c r="V876" s="35"/>
      <c r="W876" s="35"/>
      <c r="X876" s="40"/>
      <c r="Y876" s="40"/>
      <c r="Z876" s="38"/>
      <c r="AA876" s="34"/>
      <c r="AB876" s="34"/>
    </row>
    <row r="877" ht="24" spans="1:28">
      <c r="A877" s="33">
        <v>2561</v>
      </c>
      <c r="B877" s="33" t="s">
        <v>117</v>
      </c>
      <c r="C877" s="33" t="s">
        <v>118</v>
      </c>
      <c r="D877" s="33" t="s">
        <v>361</v>
      </c>
      <c r="E877" s="33" t="s">
        <v>146</v>
      </c>
      <c r="F877" s="29" t="s">
        <v>403</v>
      </c>
      <c r="G877" s="33" t="s">
        <v>1797</v>
      </c>
      <c r="H877" s="33" t="s">
        <v>1859</v>
      </c>
      <c r="I877" s="100" t="s">
        <v>1843</v>
      </c>
      <c r="J877" s="100" t="s">
        <v>1843</v>
      </c>
      <c r="K877" s="100">
        <v>1</v>
      </c>
      <c r="L877" s="219">
        <v>45367</v>
      </c>
      <c r="M877" s="219">
        <v>45382</v>
      </c>
      <c r="N877" s="33" t="s">
        <v>124</v>
      </c>
      <c r="O877" s="48" t="s">
        <v>125</v>
      </c>
      <c r="P877" s="29" t="s">
        <v>396</v>
      </c>
      <c r="Q877" s="29" t="s">
        <v>404</v>
      </c>
      <c r="R877" s="29" t="s">
        <v>80</v>
      </c>
      <c r="S877" s="33">
        <v>1</v>
      </c>
      <c r="T877" s="34"/>
      <c r="U877" s="34"/>
      <c r="V877" s="35"/>
      <c r="W877" s="35"/>
      <c r="X877" s="40"/>
      <c r="Y877" s="40"/>
      <c r="Z877" s="38"/>
      <c r="AA877" s="34"/>
      <c r="AB877" s="34"/>
    </row>
    <row r="878" ht="24" spans="1:26">
      <c r="A878" s="33">
        <v>2562</v>
      </c>
      <c r="B878" s="33" t="s">
        <v>117</v>
      </c>
      <c r="C878" s="33" t="s">
        <v>118</v>
      </c>
      <c r="D878" s="33" t="s">
        <v>361</v>
      </c>
      <c r="E878" s="33" t="s">
        <v>146</v>
      </c>
      <c r="F878" s="29" t="s">
        <v>403</v>
      </c>
      <c r="G878" s="33" t="s">
        <v>1797</v>
      </c>
      <c r="H878" s="33" t="s">
        <v>1859</v>
      </c>
      <c r="I878" s="100" t="s">
        <v>1843</v>
      </c>
      <c r="J878" s="100" t="s">
        <v>1843</v>
      </c>
      <c r="K878" s="100">
        <v>1</v>
      </c>
      <c r="L878" s="219">
        <v>45383</v>
      </c>
      <c r="M878" s="219">
        <v>45397</v>
      </c>
      <c r="N878" s="33" t="s">
        <v>124</v>
      </c>
      <c r="O878" s="48" t="s">
        <v>125</v>
      </c>
      <c r="P878" s="29" t="s">
        <v>396</v>
      </c>
      <c r="Q878" s="29" t="s">
        <v>404</v>
      </c>
      <c r="R878" s="29" t="s">
        <v>80</v>
      </c>
      <c r="S878" s="33">
        <v>1</v>
      </c>
      <c r="T878" s="33"/>
      <c r="U878" s="29"/>
      <c r="V878" s="29"/>
      <c r="W878" s="29"/>
      <c r="X878" s="29"/>
      <c r="Y878" s="29"/>
      <c r="Z878" s="33"/>
    </row>
    <row r="879" ht="24" spans="1:26">
      <c r="A879" s="33">
        <v>2563</v>
      </c>
      <c r="B879" s="33" t="s">
        <v>117</v>
      </c>
      <c r="C879" s="33" t="s">
        <v>118</v>
      </c>
      <c r="D879" s="33" t="s">
        <v>361</v>
      </c>
      <c r="E879" s="33" t="s">
        <v>146</v>
      </c>
      <c r="F879" s="29" t="s">
        <v>403</v>
      </c>
      <c r="G879" s="33" t="s">
        <v>1797</v>
      </c>
      <c r="H879" s="33" t="s">
        <v>1859</v>
      </c>
      <c r="I879" s="100" t="s">
        <v>1843</v>
      </c>
      <c r="J879" s="100" t="s">
        <v>1843</v>
      </c>
      <c r="K879" s="100">
        <v>1</v>
      </c>
      <c r="L879" s="219">
        <v>45398</v>
      </c>
      <c r="M879" s="219">
        <v>45412</v>
      </c>
      <c r="N879" s="33" t="s">
        <v>124</v>
      </c>
      <c r="O879" s="48" t="s">
        <v>125</v>
      </c>
      <c r="P879" s="29" t="s">
        <v>396</v>
      </c>
      <c r="Q879" s="29" t="s">
        <v>404</v>
      </c>
      <c r="R879" s="29" t="s">
        <v>80</v>
      </c>
      <c r="S879" s="33">
        <v>1</v>
      </c>
      <c r="T879" s="33"/>
      <c r="U879" s="29"/>
      <c r="V879" s="29"/>
      <c r="W879" s="29"/>
      <c r="X879" s="29"/>
      <c r="Y879" s="29"/>
      <c r="Z879" s="33"/>
    </row>
    <row r="880" ht="24" spans="1:26">
      <c r="A880" s="33">
        <v>2564</v>
      </c>
      <c r="B880" s="33" t="s">
        <v>117</v>
      </c>
      <c r="C880" s="33" t="s">
        <v>118</v>
      </c>
      <c r="D880" s="33" t="s">
        <v>361</v>
      </c>
      <c r="E880" s="33" t="s">
        <v>146</v>
      </c>
      <c r="F880" s="29" t="s">
        <v>403</v>
      </c>
      <c r="G880" s="33" t="s">
        <v>1797</v>
      </c>
      <c r="H880" s="33" t="s">
        <v>1859</v>
      </c>
      <c r="I880" s="100" t="s">
        <v>1843</v>
      </c>
      <c r="J880" s="100" t="s">
        <v>1843</v>
      </c>
      <c r="K880" s="100">
        <v>1</v>
      </c>
      <c r="L880" s="219">
        <v>45413</v>
      </c>
      <c r="M880" s="219">
        <v>45427</v>
      </c>
      <c r="N880" s="33" t="s">
        <v>124</v>
      </c>
      <c r="O880" s="48" t="s">
        <v>125</v>
      </c>
      <c r="P880" s="29" t="s">
        <v>396</v>
      </c>
      <c r="Q880" s="29" t="s">
        <v>404</v>
      </c>
      <c r="R880" s="29" t="s">
        <v>80</v>
      </c>
      <c r="S880" s="33">
        <v>1</v>
      </c>
      <c r="T880" s="33"/>
      <c r="U880" s="29"/>
      <c r="V880" s="29"/>
      <c r="W880" s="29"/>
      <c r="X880" s="29"/>
      <c r="Y880" s="29"/>
      <c r="Z880" s="33"/>
    </row>
    <row r="881" ht="24" spans="1:26">
      <c r="A881" s="33">
        <v>2565</v>
      </c>
      <c r="B881" s="33" t="s">
        <v>117</v>
      </c>
      <c r="C881" s="33" t="s">
        <v>118</v>
      </c>
      <c r="D881" s="33" t="s">
        <v>361</v>
      </c>
      <c r="E881" s="33" t="s">
        <v>146</v>
      </c>
      <c r="F881" s="29" t="s">
        <v>403</v>
      </c>
      <c r="G881" s="33" t="s">
        <v>1797</v>
      </c>
      <c r="H881" s="33" t="s">
        <v>1859</v>
      </c>
      <c r="I881" s="100" t="s">
        <v>1843</v>
      </c>
      <c r="J881" s="100" t="s">
        <v>1843</v>
      </c>
      <c r="K881" s="100">
        <v>1</v>
      </c>
      <c r="L881" s="219">
        <v>45428</v>
      </c>
      <c r="M881" s="219">
        <v>45443</v>
      </c>
      <c r="N881" s="33" t="s">
        <v>124</v>
      </c>
      <c r="O881" s="48" t="s">
        <v>125</v>
      </c>
      <c r="P881" s="29" t="s">
        <v>396</v>
      </c>
      <c r="Q881" s="29" t="s">
        <v>404</v>
      </c>
      <c r="R881" s="29" t="s">
        <v>80</v>
      </c>
      <c r="S881" s="33">
        <v>1</v>
      </c>
      <c r="T881" s="33"/>
      <c r="U881" s="29"/>
      <c r="V881" s="29"/>
      <c r="W881" s="29"/>
      <c r="X881" s="29"/>
      <c r="Y881" s="29"/>
      <c r="Z881" s="33"/>
    </row>
    <row r="882" ht="24" spans="1:26">
      <c r="A882" s="33">
        <v>2566</v>
      </c>
      <c r="B882" s="33" t="s">
        <v>117</v>
      </c>
      <c r="C882" s="33" t="s">
        <v>118</v>
      </c>
      <c r="D882" s="33" t="s">
        <v>361</v>
      </c>
      <c r="E882" s="33" t="s">
        <v>146</v>
      </c>
      <c r="F882" s="29" t="s">
        <v>403</v>
      </c>
      <c r="G882" s="33" t="s">
        <v>1797</v>
      </c>
      <c r="H882" s="33" t="s">
        <v>1859</v>
      </c>
      <c r="I882" s="100" t="s">
        <v>1843</v>
      </c>
      <c r="J882" s="100" t="s">
        <v>1843</v>
      </c>
      <c r="K882" s="100">
        <v>1</v>
      </c>
      <c r="L882" s="219">
        <v>45444</v>
      </c>
      <c r="M882" s="219">
        <v>45458</v>
      </c>
      <c r="N882" s="33" t="s">
        <v>124</v>
      </c>
      <c r="O882" s="48" t="s">
        <v>125</v>
      </c>
      <c r="P882" s="29" t="s">
        <v>396</v>
      </c>
      <c r="Q882" s="29" t="s">
        <v>404</v>
      </c>
      <c r="R882" s="29" t="s">
        <v>80</v>
      </c>
      <c r="S882" s="33">
        <v>1</v>
      </c>
      <c r="T882" s="33"/>
      <c r="U882" s="29"/>
      <c r="V882" s="29"/>
      <c r="W882" s="29"/>
      <c r="X882" s="29"/>
      <c r="Y882" s="29"/>
      <c r="Z882" s="33"/>
    </row>
    <row r="883" ht="24" spans="1:26">
      <c r="A883" s="33">
        <v>2567</v>
      </c>
      <c r="B883" s="33" t="s">
        <v>117</v>
      </c>
      <c r="C883" s="33" t="s">
        <v>118</v>
      </c>
      <c r="D883" s="33" t="s">
        <v>361</v>
      </c>
      <c r="E883" s="33" t="s">
        <v>146</v>
      </c>
      <c r="F883" s="29" t="s">
        <v>403</v>
      </c>
      <c r="G883" s="33" t="s">
        <v>1797</v>
      </c>
      <c r="H883" s="33" t="s">
        <v>1859</v>
      </c>
      <c r="I883" s="100" t="s">
        <v>1843</v>
      </c>
      <c r="J883" s="100" t="s">
        <v>1843</v>
      </c>
      <c r="K883" s="100">
        <v>1</v>
      </c>
      <c r="L883" s="219">
        <v>45459</v>
      </c>
      <c r="M883" s="219">
        <v>45473</v>
      </c>
      <c r="N883" s="33" t="s">
        <v>124</v>
      </c>
      <c r="O883" s="48" t="s">
        <v>125</v>
      </c>
      <c r="P883" s="29" t="s">
        <v>396</v>
      </c>
      <c r="Q883" s="29" t="s">
        <v>404</v>
      </c>
      <c r="R883" s="29" t="s">
        <v>80</v>
      </c>
      <c r="S883" s="33">
        <v>1</v>
      </c>
      <c r="T883" s="33"/>
      <c r="U883" s="29"/>
      <c r="V883" s="29"/>
      <c r="W883" s="29"/>
      <c r="X883" s="29"/>
      <c r="Y883" s="29"/>
      <c r="Z883" s="33"/>
    </row>
    <row r="884" ht="24" spans="1:26">
      <c r="A884" s="33">
        <v>2568</v>
      </c>
      <c r="B884" s="33" t="s">
        <v>117</v>
      </c>
      <c r="C884" s="33" t="s">
        <v>118</v>
      </c>
      <c r="D884" s="33" t="s">
        <v>361</v>
      </c>
      <c r="E884" s="33" t="s">
        <v>146</v>
      </c>
      <c r="F884" s="29" t="s">
        <v>403</v>
      </c>
      <c r="G884" s="33" t="s">
        <v>1797</v>
      </c>
      <c r="H884" s="33" t="s">
        <v>1859</v>
      </c>
      <c r="I884" s="100" t="s">
        <v>1843</v>
      </c>
      <c r="J884" s="100" t="s">
        <v>1843</v>
      </c>
      <c r="K884" s="100">
        <v>1</v>
      </c>
      <c r="L884" s="219">
        <v>45474</v>
      </c>
      <c r="M884" s="219">
        <v>45488</v>
      </c>
      <c r="N884" s="33" t="s">
        <v>124</v>
      </c>
      <c r="O884" s="48" t="s">
        <v>125</v>
      </c>
      <c r="P884" s="29" t="s">
        <v>396</v>
      </c>
      <c r="Q884" s="29" t="s">
        <v>404</v>
      </c>
      <c r="R884" s="29" t="s">
        <v>80</v>
      </c>
      <c r="S884" s="33">
        <v>1</v>
      </c>
      <c r="T884" s="33"/>
      <c r="U884" s="29"/>
      <c r="V884" s="29"/>
      <c r="W884" s="29"/>
      <c r="X884" s="29"/>
      <c r="Y884" s="29"/>
      <c r="Z884" s="33"/>
    </row>
    <row r="885" ht="24" spans="1:26">
      <c r="A885" s="33">
        <v>2569</v>
      </c>
      <c r="B885" s="33" t="s">
        <v>117</v>
      </c>
      <c r="C885" s="33" t="s">
        <v>118</v>
      </c>
      <c r="D885" s="33" t="s">
        <v>361</v>
      </c>
      <c r="E885" s="33" t="s">
        <v>146</v>
      </c>
      <c r="F885" s="29" t="s">
        <v>403</v>
      </c>
      <c r="G885" s="33" t="s">
        <v>1797</v>
      </c>
      <c r="H885" s="33" t="s">
        <v>1859</v>
      </c>
      <c r="I885" s="100" t="s">
        <v>1843</v>
      </c>
      <c r="J885" s="100" t="s">
        <v>1843</v>
      </c>
      <c r="K885" s="100">
        <v>1</v>
      </c>
      <c r="L885" s="219">
        <v>45489</v>
      </c>
      <c r="M885" s="219">
        <v>45504</v>
      </c>
      <c r="N885" s="33" t="s">
        <v>124</v>
      </c>
      <c r="O885" s="48" t="s">
        <v>125</v>
      </c>
      <c r="P885" s="29" t="s">
        <v>396</v>
      </c>
      <c r="Q885" s="29" t="s">
        <v>404</v>
      </c>
      <c r="R885" s="29" t="s">
        <v>80</v>
      </c>
      <c r="S885" s="33">
        <v>1</v>
      </c>
      <c r="T885" s="33"/>
      <c r="U885" s="29"/>
      <c r="V885" s="29"/>
      <c r="W885" s="29"/>
      <c r="X885" s="29"/>
      <c r="Y885" s="29"/>
      <c r="Z885" s="33"/>
    </row>
    <row r="886" ht="24" spans="1:26">
      <c r="A886" s="33">
        <v>2570</v>
      </c>
      <c r="B886" s="33" t="s">
        <v>117</v>
      </c>
      <c r="C886" s="33" t="s">
        <v>118</v>
      </c>
      <c r="D886" s="33" t="s">
        <v>361</v>
      </c>
      <c r="E886" s="33" t="s">
        <v>146</v>
      </c>
      <c r="F886" s="29" t="s">
        <v>403</v>
      </c>
      <c r="G886" s="33" t="s">
        <v>1797</v>
      </c>
      <c r="H886" s="33" t="s">
        <v>1859</v>
      </c>
      <c r="I886" s="100" t="s">
        <v>1843</v>
      </c>
      <c r="J886" s="100" t="s">
        <v>1843</v>
      </c>
      <c r="K886" s="100">
        <v>1</v>
      </c>
      <c r="L886" s="219">
        <v>45505</v>
      </c>
      <c r="M886" s="219">
        <v>45519</v>
      </c>
      <c r="N886" s="33" t="s">
        <v>124</v>
      </c>
      <c r="O886" s="48" t="s">
        <v>125</v>
      </c>
      <c r="P886" s="29" t="s">
        <v>396</v>
      </c>
      <c r="Q886" s="29" t="s">
        <v>404</v>
      </c>
      <c r="R886" s="29" t="s">
        <v>80</v>
      </c>
      <c r="S886" s="33">
        <v>1</v>
      </c>
      <c r="T886" s="33"/>
      <c r="U886" s="29"/>
      <c r="V886" s="29"/>
      <c r="W886" s="29"/>
      <c r="X886" s="29"/>
      <c r="Y886" s="29"/>
      <c r="Z886" s="33"/>
    </row>
    <row r="887" ht="24" spans="1:26">
      <c r="A887" s="33">
        <v>2571</v>
      </c>
      <c r="B887" s="33" t="s">
        <v>117</v>
      </c>
      <c r="C887" s="33" t="s">
        <v>118</v>
      </c>
      <c r="D887" s="33" t="s">
        <v>361</v>
      </c>
      <c r="E887" s="33" t="s">
        <v>146</v>
      </c>
      <c r="F887" s="29" t="s">
        <v>403</v>
      </c>
      <c r="G887" s="33" t="s">
        <v>1797</v>
      </c>
      <c r="H887" s="33" t="s">
        <v>1859</v>
      </c>
      <c r="I887" s="100" t="s">
        <v>1843</v>
      </c>
      <c r="J887" s="100" t="s">
        <v>1843</v>
      </c>
      <c r="K887" s="100">
        <v>1</v>
      </c>
      <c r="L887" s="219">
        <v>45520</v>
      </c>
      <c r="M887" s="219">
        <v>45535</v>
      </c>
      <c r="N887" s="33" t="s">
        <v>124</v>
      </c>
      <c r="O887" s="48" t="s">
        <v>125</v>
      </c>
      <c r="P887" s="29" t="s">
        <v>396</v>
      </c>
      <c r="Q887" s="29" t="s">
        <v>404</v>
      </c>
      <c r="R887" s="29" t="s">
        <v>80</v>
      </c>
      <c r="S887" s="33">
        <v>1</v>
      </c>
      <c r="T887" s="33"/>
      <c r="U887" s="29"/>
      <c r="V887" s="29"/>
      <c r="W887" s="29"/>
      <c r="X887" s="29"/>
      <c r="Y887" s="29"/>
      <c r="Z887" s="33"/>
    </row>
    <row r="888" ht="24" spans="1:28">
      <c r="A888" s="33">
        <v>2572</v>
      </c>
      <c r="B888" s="33" t="s">
        <v>117</v>
      </c>
      <c r="C888" s="33" t="s">
        <v>118</v>
      </c>
      <c r="D888" s="33" t="s">
        <v>361</v>
      </c>
      <c r="E888" s="33" t="s">
        <v>146</v>
      </c>
      <c r="F888" s="29" t="s">
        <v>403</v>
      </c>
      <c r="G888" s="33" t="s">
        <v>1797</v>
      </c>
      <c r="H888" s="33" t="s">
        <v>1859</v>
      </c>
      <c r="I888" s="100" t="s">
        <v>1843</v>
      </c>
      <c r="J888" s="100" t="s">
        <v>1843</v>
      </c>
      <c r="K888" s="100">
        <v>1</v>
      </c>
      <c r="L888" s="219">
        <v>45536</v>
      </c>
      <c r="M888" s="219">
        <v>45550</v>
      </c>
      <c r="N888" s="33" t="s">
        <v>124</v>
      </c>
      <c r="O888" s="48" t="s">
        <v>125</v>
      </c>
      <c r="P888" s="29" t="s">
        <v>396</v>
      </c>
      <c r="Q888" s="29" t="s">
        <v>404</v>
      </c>
      <c r="R888" s="29" t="s">
        <v>80</v>
      </c>
      <c r="S888" s="33">
        <v>1</v>
      </c>
      <c r="T888" s="34"/>
      <c r="U888" s="34"/>
      <c r="V888" s="35"/>
      <c r="W888" s="35"/>
      <c r="X888" s="40"/>
      <c r="Y888" s="40"/>
      <c r="Z888" s="38"/>
      <c r="AA888" s="34"/>
      <c r="AB888" s="34"/>
    </row>
    <row r="889" ht="24" spans="1:28">
      <c r="A889" s="33">
        <v>2573</v>
      </c>
      <c r="B889" s="33" t="s">
        <v>117</v>
      </c>
      <c r="C889" s="33" t="s">
        <v>118</v>
      </c>
      <c r="D889" s="33" t="s">
        <v>361</v>
      </c>
      <c r="E889" s="33" t="s">
        <v>146</v>
      </c>
      <c r="F889" s="29" t="s">
        <v>403</v>
      </c>
      <c r="G889" s="33" t="s">
        <v>1797</v>
      </c>
      <c r="H889" s="33" t="s">
        <v>1859</v>
      </c>
      <c r="I889" s="100" t="s">
        <v>1843</v>
      </c>
      <c r="J889" s="100" t="s">
        <v>1843</v>
      </c>
      <c r="K889" s="100">
        <v>1</v>
      </c>
      <c r="L889" s="219">
        <v>45551</v>
      </c>
      <c r="M889" s="219">
        <v>45565</v>
      </c>
      <c r="N889" s="33" t="s">
        <v>124</v>
      </c>
      <c r="O889" s="48" t="s">
        <v>125</v>
      </c>
      <c r="P889" s="29" t="s">
        <v>396</v>
      </c>
      <c r="Q889" s="29" t="s">
        <v>404</v>
      </c>
      <c r="R889" s="29" t="s">
        <v>80</v>
      </c>
      <c r="S889" s="33">
        <v>1</v>
      </c>
      <c r="T889" s="34"/>
      <c r="U889" s="34"/>
      <c r="V889" s="35"/>
      <c r="W889" s="35"/>
      <c r="X889" s="40"/>
      <c r="Y889" s="40"/>
      <c r="Z889" s="38"/>
      <c r="AA889" s="34"/>
      <c r="AB889" s="34"/>
    </row>
    <row r="890" ht="24" spans="1:26">
      <c r="A890" s="33">
        <v>2574</v>
      </c>
      <c r="B890" s="33" t="s">
        <v>117</v>
      </c>
      <c r="C890" s="33" t="s">
        <v>118</v>
      </c>
      <c r="D890" s="33" t="s">
        <v>361</v>
      </c>
      <c r="E890" s="33" t="s">
        <v>146</v>
      </c>
      <c r="F890" s="29" t="s">
        <v>403</v>
      </c>
      <c r="G890" s="33" t="s">
        <v>1797</v>
      </c>
      <c r="H890" s="33" t="s">
        <v>1859</v>
      </c>
      <c r="I890" s="100" t="s">
        <v>1843</v>
      </c>
      <c r="J890" s="100" t="s">
        <v>1843</v>
      </c>
      <c r="K890" s="100">
        <v>1</v>
      </c>
      <c r="L890" s="219">
        <v>45566</v>
      </c>
      <c r="M890" s="219">
        <v>45580</v>
      </c>
      <c r="N890" s="33" t="s">
        <v>124</v>
      </c>
      <c r="O890" s="48" t="s">
        <v>125</v>
      </c>
      <c r="P890" s="29" t="s">
        <v>396</v>
      </c>
      <c r="Q890" s="29" t="s">
        <v>404</v>
      </c>
      <c r="R890" s="29" t="s">
        <v>80</v>
      </c>
      <c r="S890" s="33">
        <v>1</v>
      </c>
      <c r="T890" s="33"/>
      <c r="U890" s="29"/>
      <c r="V890" s="29"/>
      <c r="W890" s="29"/>
      <c r="X890" s="29"/>
      <c r="Y890" s="29"/>
      <c r="Z890" s="33"/>
    </row>
    <row r="891" ht="24" spans="1:26">
      <c r="A891" s="33">
        <v>2575</v>
      </c>
      <c r="B891" s="33" t="s">
        <v>117</v>
      </c>
      <c r="C891" s="33" t="s">
        <v>118</v>
      </c>
      <c r="D891" s="33" t="s">
        <v>361</v>
      </c>
      <c r="E891" s="33" t="s">
        <v>146</v>
      </c>
      <c r="F891" s="29" t="s">
        <v>403</v>
      </c>
      <c r="G891" s="33" t="s">
        <v>1797</v>
      </c>
      <c r="H891" s="33" t="s">
        <v>1859</v>
      </c>
      <c r="I891" s="100" t="s">
        <v>1843</v>
      </c>
      <c r="J891" s="100" t="s">
        <v>1843</v>
      </c>
      <c r="K891" s="100">
        <v>1</v>
      </c>
      <c r="L891" s="219">
        <v>45581</v>
      </c>
      <c r="M891" s="219">
        <v>45596</v>
      </c>
      <c r="N891" s="33" t="s">
        <v>124</v>
      </c>
      <c r="O891" s="48" t="s">
        <v>125</v>
      </c>
      <c r="P891" s="29" t="s">
        <v>396</v>
      </c>
      <c r="Q891" s="29" t="s">
        <v>404</v>
      </c>
      <c r="R891" s="29" t="s">
        <v>80</v>
      </c>
      <c r="S891" s="33">
        <v>1</v>
      </c>
      <c r="T891" s="33"/>
      <c r="U891" s="29"/>
      <c r="V891" s="29"/>
      <c r="W891" s="29"/>
      <c r="X891" s="29"/>
      <c r="Y891" s="29"/>
      <c r="Z891" s="33"/>
    </row>
    <row r="892" ht="24" spans="1:26">
      <c r="A892" s="33">
        <v>2576</v>
      </c>
      <c r="B892" s="33" t="s">
        <v>117</v>
      </c>
      <c r="C892" s="33" t="s">
        <v>118</v>
      </c>
      <c r="D892" s="33" t="s">
        <v>361</v>
      </c>
      <c r="E892" s="33" t="s">
        <v>146</v>
      </c>
      <c r="F892" s="29" t="s">
        <v>403</v>
      </c>
      <c r="G892" s="33" t="s">
        <v>1797</v>
      </c>
      <c r="H892" s="33" t="s">
        <v>1859</v>
      </c>
      <c r="I892" s="100" t="s">
        <v>1843</v>
      </c>
      <c r="J892" s="100" t="s">
        <v>1843</v>
      </c>
      <c r="K892" s="100">
        <v>1</v>
      </c>
      <c r="L892" s="219">
        <v>45597</v>
      </c>
      <c r="M892" s="219">
        <v>45611</v>
      </c>
      <c r="N892" s="33" t="s">
        <v>124</v>
      </c>
      <c r="O892" s="48" t="s">
        <v>125</v>
      </c>
      <c r="P892" s="29" t="s">
        <v>396</v>
      </c>
      <c r="Q892" s="29" t="s">
        <v>404</v>
      </c>
      <c r="R892" s="29" t="s">
        <v>80</v>
      </c>
      <c r="S892" s="33">
        <v>1</v>
      </c>
      <c r="T892" s="33"/>
      <c r="U892" s="29"/>
      <c r="V892" s="29"/>
      <c r="W892" s="29"/>
      <c r="X892" s="29"/>
      <c r="Y892" s="29"/>
      <c r="Z892" s="33"/>
    </row>
    <row r="893" ht="24" spans="1:26">
      <c r="A893" s="33">
        <v>2577</v>
      </c>
      <c r="B893" s="33" t="s">
        <v>117</v>
      </c>
      <c r="C893" s="33" t="s">
        <v>118</v>
      </c>
      <c r="D893" s="33" t="s">
        <v>361</v>
      </c>
      <c r="E893" s="33" t="s">
        <v>146</v>
      </c>
      <c r="F893" s="29" t="s">
        <v>403</v>
      </c>
      <c r="G893" s="33" t="s">
        <v>1797</v>
      </c>
      <c r="H893" s="33" t="s">
        <v>1859</v>
      </c>
      <c r="I893" s="100" t="s">
        <v>1843</v>
      </c>
      <c r="J893" s="100" t="s">
        <v>1843</v>
      </c>
      <c r="K893" s="100">
        <v>1</v>
      </c>
      <c r="L893" s="219">
        <v>45612</v>
      </c>
      <c r="M893" s="219">
        <v>45626</v>
      </c>
      <c r="N893" s="33" t="s">
        <v>124</v>
      </c>
      <c r="O893" s="48" t="s">
        <v>125</v>
      </c>
      <c r="P893" s="29" t="s">
        <v>396</v>
      </c>
      <c r="Q893" s="29" t="s">
        <v>404</v>
      </c>
      <c r="R893" s="29" t="s">
        <v>80</v>
      </c>
      <c r="S893" s="33">
        <v>1</v>
      </c>
      <c r="T893" s="33"/>
      <c r="U893" s="29"/>
      <c r="V893" s="29"/>
      <c r="W893" s="29"/>
      <c r="X893" s="29"/>
      <c r="Y893" s="29"/>
      <c r="Z893" s="33"/>
    </row>
    <row r="894" ht="24" spans="1:26">
      <c r="A894" s="33">
        <v>2578</v>
      </c>
      <c r="B894" s="33" t="s">
        <v>117</v>
      </c>
      <c r="C894" s="33" t="s">
        <v>118</v>
      </c>
      <c r="D894" s="33" t="s">
        <v>361</v>
      </c>
      <c r="E894" s="33" t="s">
        <v>146</v>
      </c>
      <c r="F894" s="29" t="s">
        <v>403</v>
      </c>
      <c r="G894" s="33" t="s">
        <v>1797</v>
      </c>
      <c r="H894" s="33" t="s">
        <v>1859</v>
      </c>
      <c r="I894" s="100" t="s">
        <v>1843</v>
      </c>
      <c r="J894" s="100" t="s">
        <v>1843</v>
      </c>
      <c r="K894" s="100">
        <v>1</v>
      </c>
      <c r="L894" s="219">
        <v>45627</v>
      </c>
      <c r="M894" s="219">
        <v>45641</v>
      </c>
      <c r="N894" s="33" t="s">
        <v>124</v>
      </c>
      <c r="O894" s="48" t="s">
        <v>125</v>
      </c>
      <c r="P894" s="29" t="s">
        <v>396</v>
      </c>
      <c r="Q894" s="29" t="s">
        <v>404</v>
      </c>
      <c r="R894" s="29" t="s">
        <v>80</v>
      </c>
      <c r="S894" s="33">
        <v>1</v>
      </c>
      <c r="T894" s="33"/>
      <c r="U894" s="29"/>
      <c r="V894" s="29"/>
      <c r="W894" s="29"/>
      <c r="X894" s="29"/>
      <c r="Y894" s="29"/>
      <c r="Z894" s="33"/>
    </row>
    <row r="895" ht="24" spans="1:26">
      <c r="A895" s="33">
        <v>2579</v>
      </c>
      <c r="B895" s="33" t="s">
        <v>117</v>
      </c>
      <c r="C895" s="33" t="s">
        <v>118</v>
      </c>
      <c r="D895" s="33" t="s">
        <v>361</v>
      </c>
      <c r="E895" s="33" t="s">
        <v>146</v>
      </c>
      <c r="F895" s="29" t="s">
        <v>403</v>
      </c>
      <c r="G895" s="33" t="s">
        <v>1797</v>
      </c>
      <c r="H895" s="33" t="s">
        <v>1859</v>
      </c>
      <c r="I895" s="100" t="s">
        <v>1843</v>
      </c>
      <c r="J895" s="100" t="s">
        <v>1843</v>
      </c>
      <c r="K895" s="100">
        <v>1</v>
      </c>
      <c r="L895" s="219">
        <v>45642</v>
      </c>
      <c r="M895" s="219">
        <v>45657</v>
      </c>
      <c r="N895" s="33" t="s">
        <v>124</v>
      </c>
      <c r="O895" s="48" t="s">
        <v>125</v>
      </c>
      <c r="P895" s="29" t="s">
        <v>396</v>
      </c>
      <c r="Q895" s="29" t="s">
        <v>404</v>
      </c>
      <c r="R895" s="29" t="s">
        <v>80</v>
      </c>
      <c r="S895" s="33">
        <v>1</v>
      </c>
      <c r="T895" s="33"/>
      <c r="U895" s="29"/>
      <c r="V895" s="29"/>
      <c r="W895" s="29"/>
      <c r="X895" s="29"/>
      <c r="Y895" s="29"/>
      <c r="Z895" s="33"/>
    </row>
    <row r="896" ht="24" spans="1:26">
      <c r="A896" s="33">
        <v>2580</v>
      </c>
      <c r="B896" s="33" t="s">
        <v>117</v>
      </c>
      <c r="C896" s="33" t="s">
        <v>118</v>
      </c>
      <c r="D896" s="33" t="s">
        <v>361</v>
      </c>
      <c r="E896" s="33" t="s">
        <v>146</v>
      </c>
      <c r="F896" s="29" t="s">
        <v>409</v>
      </c>
      <c r="G896" s="33" t="s">
        <v>1797</v>
      </c>
      <c r="H896" s="33" t="s">
        <v>1859</v>
      </c>
      <c r="I896" s="100" t="s">
        <v>1843</v>
      </c>
      <c r="J896" s="100" t="s">
        <v>1843</v>
      </c>
      <c r="K896" s="100">
        <v>1</v>
      </c>
      <c r="L896" s="219">
        <v>45292</v>
      </c>
      <c r="M896" s="219">
        <v>45306</v>
      </c>
      <c r="N896" s="33" t="s">
        <v>124</v>
      </c>
      <c r="O896" s="48" t="s">
        <v>125</v>
      </c>
      <c r="P896" s="29" t="s">
        <v>396</v>
      </c>
      <c r="Q896" s="29" t="s">
        <v>404</v>
      </c>
      <c r="R896" s="29" t="s">
        <v>80</v>
      </c>
      <c r="S896" s="33">
        <v>1</v>
      </c>
      <c r="T896" s="33"/>
      <c r="U896" s="29"/>
      <c r="V896" s="29"/>
      <c r="W896" s="29"/>
      <c r="X896" s="29"/>
      <c r="Y896" s="29"/>
      <c r="Z896" s="33"/>
    </row>
    <row r="897" ht="24" spans="1:26">
      <c r="A897" s="33">
        <v>2581</v>
      </c>
      <c r="B897" s="33" t="s">
        <v>117</v>
      </c>
      <c r="C897" s="33" t="s">
        <v>118</v>
      </c>
      <c r="D897" s="33" t="s">
        <v>361</v>
      </c>
      <c r="E897" s="33" t="s">
        <v>146</v>
      </c>
      <c r="F897" s="29" t="s">
        <v>409</v>
      </c>
      <c r="G897" s="33" t="s">
        <v>1797</v>
      </c>
      <c r="H897" s="33" t="s">
        <v>1859</v>
      </c>
      <c r="I897" s="100" t="s">
        <v>1843</v>
      </c>
      <c r="J897" s="100" t="s">
        <v>1843</v>
      </c>
      <c r="K897" s="100">
        <v>1</v>
      </c>
      <c r="L897" s="219">
        <v>45307</v>
      </c>
      <c r="M897" s="219">
        <v>45322</v>
      </c>
      <c r="N897" s="33" t="s">
        <v>124</v>
      </c>
      <c r="O897" s="48" t="s">
        <v>125</v>
      </c>
      <c r="P897" s="29" t="s">
        <v>396</v>
      </c>
      <c r="Q897" s="29" t="s">
        <v>404</v>
      </c>
      <c r="R897" s="29" t="s">
        <v>80</v>
      </c>
      <c r="S897" s="33">
        <v>1</v>
      </c>
      <c r="T897" s="33"/>
      <c r="U897" s="29"/>
      <c r="V897" s="29"/>
      <c r="W897" s="29"/>
      <c r="X897" s="29"/>
      <c r="Y897" s="29"/>
      <c r="Z897" s="33"/>
    </row>
    <row r="898" ht="24" spans="1:26">
      <c r="A898" s="33">
        <v>2582</v>
      </c>
      <c r="B898" s="33" t="s">
        <v>117</v>
      </c>
      <c r="C898" s="33" t="s">
        <v>118</v>
      </c>
      <c r="D898" s="33" t="s">
        <v>361</v>
      </c>
      <c r="E898" s="33" t="s">
        <v>146</v>
      </c>
      <c r="F898" s="29" t="s">
        <v>409</v>
      </c>
      <c r="G898" s="33" t="s">
        <v>1797</v>
      </c>
      <c r="H898" s="33" t="s">
        <v>1859</v>
      </c>
      <c r="I898" s="100" t="s">
        <v>1843</v>
      </c>
      <c r="J898" s="100" t="s">
        <v>1843</v>
      </c>
      <c r="K898" s="100">
        <v>1</v>
      </c>
      <c r="L898" s="219">
        <v>45323</v>
      </c>
      <c r="M898" s="219">
        <v>45337</v>
      </c>
      <c r="N898" s="33" t="s">
        <v>124</v>
      </c>
      <c r="O898" s="48" t="s">
        <v>125</v>
      </c>
      <c r="P898" s="29" t="s">
        <v>396</v>
      </c>
      <c r="Q898" s="29" t="s">
        <v>404</v>
      </c>
      <c r="R898" s="29" t="s">
        <v>80</v>
      </c>
      <c r="S898" s="33">
        <v>1</v>
      </c>
      <c r="T898" s="33"/>
      <c r="U898" s="29"/>
      <c r="V898" s="29"/>
      <c r="W898" s="29"/>
      <c r="X898" s="29"/>
      <c r="Y898" s="29"/>
      <c r="Z898" s="33"/>
    </row>
    <row r="899" ht="24" spans="1:26">
      <c r="A899" s="33">
        <v>2583</v>
      </c>
      <c r="B899" s="33" t="s">
        <v>117</v>
      </c>
      <c r="C899" s="33" t="s">
        <v>118</v>
      </c>
      <c r="D899" s="33" t="s">
        <v>361</v>
      </c>
      <c r="E899" s="33" t="s">
        <v>146</v>
      </c>
      <c r="F899" s="29" t="s">
        <v>409</v>
      </c>
      <c r="G899" s="33" t="s">
        <v>1797</v>
      </c>
      <c r="H899" s="33" t="s">
        <v>1859</v>
      </c>
      <c r="I899" s="100" t="s">
        <v>1843</v>
      </c>
      <c r="J899" s="100" t="s">
        <v>1843</v>
      </c>
      <c r="K899" s="100">
        <v>1</v>
      </c>
      <c r="L899" s="219">
        <v>45338</v>
      </c>
      <c r="M899" s="219">
        <v>45351</v>
      </c>
      <c r="N899" s="33" t="s">
        <v>124</v>
      </c>
      <c r="O899" s="48" t="s">
        <v>125</v>
      </c>
      <c r="P899" s="29" t="s">
        <v>396</v>
      </c>
      <c r="Q899" s="29" t="s">
        <v>404</v>
      </c>
      <c r="R899" s="29" t="s">
        <v>80</v>
      </c>
      <c r="S899" s="33">
        <v>1</v>
      </c>
      <c r="T899" s="33"/>
      <c r="U899" s="29"/>
      <c r="V899" s="29"/>
      <c r="W899" s="29"/>
      <c r="X899" s="29"/>
      <c r="Y899" s="29"/>
      <c r="Z899" s="33"/>
    </row>
    <row r="900" ht="24" spans="1:28">
      <c r="A900" s="33">
        <v>2584</v>
      </c>
      <c r="B900" s="33" t="s">
        <v>117</v>
      </c>
      <c r="C900" s="33" t="s">
        <v>118</v>
      </c>
      <c r="D900" s="33" t="s">
        <v>361</v>
      </c>
      <c r="E900" s="33" t="s">
        <v>146</v>
      </c>
      <c r="F900" s="29" t="s">
        <v>409</v>
      </c>
      <c r="G900" s="33" t="s">
        <v>1797</v>
      </c>
      <c r="H900" s="33" t="s">
        <v>1859</v>
      </c>
      <c r="I900" s="100" t="s">
        <v>1843</v>
      </c>
      <c r="J900" s="100" t="s">
        <v>1843</v>
      </c>
      <c r="K900" s="100">
        <v>1</v>
      </c>
      <c r="L900" s="219">
        <v>45352</v>
      </c>
      <c r="M900" s="219">
        <v>45366</v>
      </c>
      <c r="N900" s="33" t="s">
        <v>124</v>
      </c>
      <c r="O900" s="48" t="s">
        <v>125</v>
      </c>
      <c r="P900" s="29" t="s">
        <v>396</v>
      </c>
      <c r="Q900" s="29" t="s">
        <v>404</v>
      </c>
      <c r="R900" s="29" t="s">
        <v>80</v>
      </c>
      <c r="S900" s="33">
        <v>1</v>
      </c>
      <c r="T900" s="34"/>
      <c r="U900" s="34"/>
      <c r="V900" s="35"/>
      <c r="W900" s="35"/>
      <c r="X900" s="40"/>
      <c r="Y900" s="40"/>
      <c r="Z900" s="38"/>
      <c r="AA900" s="34"/>
      <c r="AB900" s="34"/>
    </row>
    <row r="901" ht="24" spans="1:28">
      <c r="A901" s="33">
        <v>2585</v>
      </c>
      <c r="B901" s="33" t="s">
        <v>117</v>
      </c>
      <c r="C901" s="33" t="s">
        <v>118</v>
      </c>
      <c r="D901" s="33" t="s">
        <v>361</v>
      </c>
      <c r="E901" s="33" t="s">
        <v>146</v>
      </c>
      <c r="F901" s="29" t="s">
        <v>409</v>
      </c>
      <c r="G901" s="33" t="s">
        <v>1797</v>
      </c>
      <c r="H901" s="33" t="s">
        <v>1859</v>
      </c>
      <c r="I901" s="100" t="s">
        <v>1843</v>
      </c>
      <c r="J901" s="100" t="s">
        <v>1843</v>
      </c>
      <c r="K901" s="100">
        <v>1</v>
      </c>
      <c r="L901" s="219">
        <v>45367</v>
      </c>
      <c r="M901" s="219">
        <v>45382</v>
      </c>
      <c r="N901" s="33" t="s">
        <v>124</v>
      </c>
      <c r="O901" s="48" t="s">
        <v>125</v>
      </c>
      <c r="P901" s="29" t="s">
        <v>396</v>
      </c>
      <c r="Q901" s="29" t="s">
        <v>404</v>
      </c>
      <c r="R901" s="29" t="s">
        <v>80</v>
      </c>
      <c r="S901" s="33">
        <v>1</v>
      </c>
      <c r="T901" s="34"/>
      <c r="U901" s="34"/>
      <c r="V901" s="35"/>
      <c r="W901" s="35"/>
      <c r="X901" s="40"/>
      <c r="Y901" s="40"/>
      <c r="Z901" s="38"/>
      <c r="AA901" s="34"/>
      <c r="AB901" s="34"/>
    </row>
    <row r="902" ht="24" spans="1:26">
      <c r="A902" s="33">
        <v>2586</v>
      </c>
      <c r="B902" s="33" t="s">
        <v>117</v>
      </c>
      <c r="C902" s="33" t="s">
        <v>118</v>
      </c>
      <c r="D902" s="33" t="s">
        <v>361</v>
      </c>
      <c r="E902" s="33" t="s">
        <v>146</v>
      </c>
      <c r="F902" s="29" t="s">
        <v>409</v>
      </c>
      <c r="G902" s="33" t="s">
        <v>1797</v>
      </c>
      <c r="H902" s="33" t="s">
        <v>1859</v>
      </c>
      <c r="I902" s="100" t="s">
        <v>1843</v>
      </c>
      <c r="J902" s="100" t="s">
        <v>1843</v>
      </c>
      <c r="K902" s="100">
        <v>1</v>
      </c>
      <c r="L902" s="219">
        <v>45383</v>
      </c>
      <c r="M902" s="219">
        <v>45397</v>
      </c>
      <c r="N902" s="33" t="s">
        <v>124</v>
      </c>
      <c r="O902" s="48" t="s">
        <v>125</v>
      </c>
      <c r="P902" s="29" t="s">
        <v>396</v>
      </c>
      <c r="Q902" s="29" t="s">
        <v>404</v>
      </c>
      <c r="R902" s="29" t="s">
        <v>80</v>
      </c>
      <c r="S902" s="33">
        <v>1</v>
      </c>
      <c r="T902" s="33"/>
      <c r="U902" s="29"/>
      <c r="V902" s="29"/>
      <c r="W902" s="29"/>
      <c r="X902" s="29"/>
      <c r="Y902" s="29"/>
      <c r="Z902" s="33"/>
    </row>
    <row r="903" ht="24" spans="1:26">
      <c r="A903" s="33">
        <v>2587</v>
      </c>
      <c r="B903" s="33" t="s">
        <v>117</v>
      </c>
      <c r="C903" s="33" t="s">
        <v>118</v>
      </c>
      <c r="D903" s="33" t="s">
        <v>361</v>
      </c>
      <c r="E903" s="33" t="s">
        <v>146</v>
      </c>
      <c r="F903" s="29" t="s">
        <v>409</v>
      </c>
      <c r="G903" s="33" t="s">
        <v>1797</v>
      </c>
      <c r="H903" s="33" t="s">
        <v>1859</v>
      </c>
      <c r="I903" s="100" t="s">
        <v>1843</v>
      </c>
      <c r="J903" s="100" t="s">
        <v>1843</v>
      </c>
      <c r="K903" s="100">
        <v>1</v>
      </c>
      <c r="L903" s="219">
        <v>45398</v>
      </c>
      <c r="M903" s="219">
        <v>45412</v>
      </c>
      <c r="N903" s="33" t="s">
        <v>124</v>
      </c>
      <c r="O903" s="48" t="s">
        <v>125</v>
      </c>
      <c r="P903" s="29" t="s">
        <v>396</v>
      </c>
      <c r="Q903" s="29" t="s">
        <v>404</v>
      </c>
      <c r="R903" s="29" t="s">
        <v>80</v>
      </c>
      <c r="S903" s="33">
        <v>1</v>
      </c>
      <c r="T903" s="33"/>
      <c r="U903" s="29"/>
      <c r="V903" s="29"/>
      <c r="W903" s="29"/>
      <c r="X903" s="29"/>
      <c r="Y903" s="29"/>
      <c r="Z903" s="33"/>
    </row>
    <row r="904" ht="24" spans="1:26">
      <c r="A904" s="33">
        <v>2588</v>
      </c>
      <c r="B904" s="33" t="s">
        <v>117</v>
      </c>
      <c r="C904" s="33" t="s">
        <v>118</v>
      </c>
      <c r="D904" s="33" t="s">
        <v>361</v>
      </c>
      <c r="E904" s="33" t="s">
        <v>146</v>
      </c>
      <c r="F904" s="29" t="s">
        <v>409</v>
      </c>
      <c r="G904" s="33" t="s">
        <v>1797</v>
      </c>
      <c r="H904" s="33" t="s">
        <v>1859</v>
      </c>
      <c r="I904" s="100" t="s">
        <v>1843</v>
      </c>
      <c r="J904" s="100" t="s">
        <v>1843</v>
      </c>
      <c r="K904" s="100">
        <v>1</v>
      </c>
      <c r="L904" s="219">
        <v>45413</v>
      </c>
      <c r="M904" s="219">
        <v>45427</v>
      </c>
      <c r="N904" s="33" t="s">
        <v>124</v>
      </c>
      <c r="O904" s="48" t="s">
        <v>125</v>
      </c>
      <c r="P904" s="29" t="s">
        <v>396</v>
      </c>
      <c r="Q904" s="29" t="s">
        <v>404</v>
      </c>
      <c r="R904" s="29" t="s">
        <v>80</v>
      </c>
      <c r="S904" s="33">
        <v>1</v>
      </c>
      <c r="T904" s="33"/>
      <c r="U904" s="29"/>
      <c r="V904" s="29"/>
      <c r="W904" s="29"/>
      <c r="X904" s="29"/>
      <c r="Y904" s="29"/>
      <c r="Z904" s="33"/>
    </row>
    <row r="905" ht="24" spans="1:26">
      <c r="A905" s="33">
        <v>2589</v>
      </c>
      <c r="B905" s="33" t="s">
        <v>117</v>
      </c>
      <c r="C905" s="33" t="s">
        <v>118</v>
      </c>
      <c r="D905" s="33" t="s">
        <v>361</v>
      </c>
      <c r="E905" s="33" t="s">
        <v>146</v>
      </c>
      <c r="F905" s="29" t="s">
        <v>409</v>
      </c>
      <c r="G905" s="33" t="s">
        <v>1797</v>
      </c>
      <c r="H905" s="33" t="s">
        <v>1859</v>
      </c>
      <c r="I905" s="100" t="s">
        <v>1843</v>
      </c>
      <c r="J905" s="100" t="s">
        <v>1843</v>
      </c>
      <c r="K905" s="100">
        <v>1</v>
      </c>
      <c r="L905" s="219">
        <v>45428</v>
      </c>
      <c r="M905" s="219">
        <v>45443</v>
      </c>
      <c r="N905" s="33" t="s">
        <v>124</v>
      </c>
      <c r="O905" s="48" t="s">
        <v>125</v>
      </c>
      <c r="P905" s="29" t="s">
        <v>396</v>
      </c>
      <c r="Q905" s="29" t="s">
        <v>404</v>
      </c>
      <c r="R905" s="29" t="s">
        <v>80</v>
      </c>
      <c r="S905" s="33">
        <v>1</v>
      </c>
      <c r="T905" s="33"/>
      <c r="U905" s="29"/>
      <c r="V905" s="29"/>
      <c r="W905" s="29"/>
      <c r="X905" s="29"/>
      <c r="Y905" s="29"/>
      <c r="Z905" s="33"/>
    </row>
    <row r="906" ht="24" spans="1:26">
      <c r="A906" s="33">
        <v>2590</v>
      </c>
      <c r="B906" s="33" t="s">
        <v>117</v>
      </c>
      <c r="C906" s="33" t="s">
        <v>118</v>
      </c>
      <c r="D906" s="33" t="s">
        <v>361</v>
      </c>
      <c r="E906" s="33" t="s">
        <v>146</v>
      </c>
      <c r="F906" s="29" t="s">
        <v>409</v>
      </c>
      <c r="G906" s="33" t="s">
        <v>1797</v>
      </c>
      <c r="H906" s="33" t="s">
        <v>1859</v>
      </c>
      <c r="I906" s="100" t="s">
        <v>1843</v>
      </c>
      <c r="J906" s="100" t="s">
        <v>1843</v>
      </c>
      <c r="K906" s="100">
        <v>1</v>
      </c>
      <c r="L906" s="219">
        <v>45444</v>
      </c>
      <c r="M906" s="219">
        <v>45458</v>
      </c>
      <c r="N906" s="33" t="s">
        <v>124</v>
      </c>
      <c r="O906" s="48" t="s">
        <v>125</v>
      </c>
      <c r="P906" s="29" t="s">
        <v>396</v>
      </c>
      <c r="Q906" s="29" t="s">
        <v>404</v>
      </c>
      <c r="R906" s="29" t="s">
        <v>80</v>
      </c>
      <c r="S906" s="33">
        <v>1</v>
      </c>
      <c r="T906" s="33"/>
      <c r="U906" s="29"/>
      <c r="V906" s="29"/>
      <c r="W906" s="29"/>
      <c r="X906" s="29"/>
      <c r="Y906" s="29"/>
      <c r="Z906" s="33"/>
    </row>
    <row r="907" ht="24" spans="1:26">
      <c r="A907" s="33">
        <v>2591</v>
      </c>
      <c r="B907" s="33" t="s">
        <v>117</v>
      </c>
      <c r="C907" s="33" t="s">
        <v>118</v>
      </c>
      <c r="D907" s="33" t="s">
        <v>361</v>
      </c>
      <c r="E907" s="33" t="s">
        <v>146</v>
      </c>
      <c r="F907" s="29" t="s">
        <v>409</v>
      </c>
      <c r="G907" s="33" t="s">
        <v>1797</v>
      </c>
      <c r="H907" s="33" t="s">
        <v>1859</v>
      </c>
      <c r="I907" s="100" t="s">
        <v>1843</v>
      </c>
      <c r="J907" s="100" t="s">
        <v>1843</v>
      </c>
      <c r="K907" s="100">
        <v>1</v>
      </c>
      <c r="L907" s="219">
        <v>45459</v>
      </c>
      <c r="M907" s="219">
        <v>45473</v>
      </c>
      <c r="N907" s="33" t="s">
        <v>124</v>
      </c>
      <c r="O907" s="48" t="s">
        <v>125</v>
      </c>
      <c r="P907" s="29" t="s">
        <v>396</v>
      </c>
      <c r="Q907" s="29" t="s">
        <v>404</v>
      </c>
      <c r="R907" s="29" t="s">
        <v>80</v>
      </c>
      <c r="S907" s="33">
        <v>1</v>
      </c>
      <c r="T907" s="33"/>
      <c r="U907" s="29"/>
      <c r="V907" s="29"/>
      <c r="W907" s="29"/>
      <c r="X907" s="29"/>
      <c r="Y907" s="29"/>
      <c r="Z907" s="33"/>
    </row>
    <row r="908" ht="24" spans="1:26">
      <c r="A908" s="33">
        <v>2592</v>
      </c>
      <c r="B908" s="33" t="s">
        <v>117</v>
      </c>
      <c r="C908" s="33" t="s">
        <v>118</v>
      </c>
      <c r="D908" s="33" t="s">
        <v>361</v>
      </c>
      <c r="E908" s="33" t="s">
        <v>146</v>
      </c>
      <c r="F908" s="29" t="s">
        <v>409</v>
      </c>
      <c r="G908" s="33" t="s">
        <v>1797</v>
      </c>
      <c r="H908" s="33" t="s">
        <v>1859</v>
      </c>
      <c r="I908" s="100" t="s">
        <v>1843</v>
      </c>
      <c r="J908" s="100" t="s">
        <v>1843</v>
      </c>
      <c r="K908" s="100">
        <v>1</v>
      </c>
      <c r="L908" s="219">
        <v>45474</v>
      </c>
      <c r="M908" s="219">
        <v>45488</v>
      </c>
      <c r="N908" s="33" t="s">
        <v>124</v>
      </c>
      <c r="O908" s="48" t="s">
        <v>125</v>
      </c>
      <c r="P908" s="29" t="s">
        <v>396</v>
      </c>
      <c r="Q908" s="29" t="s">
        <v>404</v>
      </c>
      <c r="R908" s="29" t="s">
        <v>80</v>
      </c>
      <c r="S908" s="33">
        <v>1</v>
      </c>
      <c r="T908" s="33"/>
      <c r="U908" s="29"/>
      <c r="V908" s="29"/>
      <c r="W908" s="29"/>
      <c r="X908" s="29"/>
      <c r="Y908" s="29"/>
      <c r="Z908" s="33"/>
    </row>
    <row r="909" ht="24" spans="1:26">
      <c r="A909" s="33">
        <v>2593</v>
      </c>
      <c r="B909" s="33" t="s">
        <v>117</v>
      </c>
      <c r="C909" s="33" t="s">
        <v>118</v>
      </c>
      <c r="D909" s="33" t="s">
        <v>361</v>
      </c>
      <c r="E909" s="33" t="s">
        <v>146</v>
      </c>
      <c r="F909" s="29" t="s">
        <v>409</v>
      </c>
      <c r="G909" s="33" t="s">
        <v>1797</v>
      </c>
      <c r="H909" s="33" t="s">
        <v>1859</v>
      </c>
      <c r="I909" s="100" t="s">
        <v>1843</v>
      </c>
      <c r="J909" s="100" t="s">
        <v>1843</v>
      </c>
      <c r="K909" s="100">
        <v>1</v>
      </c>
      <c r="L909" s="219">
        <v>45489</v>
      </c>
      <c r="M909" s="219">
        <v>45504</v>
      </c>
      <c r="N909" s="33" t="s">
        <v>124</v>
      </c>
      <c r="O909" s="48" t="s">
        <v>125</v>
      </c>
      <c r="P909" s="29" t="s">
        <v>396</v>
      </c>
      <c r="Q909" s="29" t="s">
        <v>404</v>
      </c>
      <c r="R909" s="29" t="s">
        <v>80</v>
      </c>
      <c r="S909" s="33">
        <v>1</v>
      </c>
      <c r="T909" s="33"/>
      <c r="U909" s="29"/>
      <c r="V909" s="29"/>
      <c r="W909" s="29"/>
      <c r="X909" s="29"/>
      <c r="Y909" s="29"/>
      <c r="Z909" s="33"/>
    </row>
    <row r="910" ht="24" spans="1:26">
      <c r="A910" s="33">
        <v>2594</v>
      </c>
      <c r="B910" s="33" t="s">
        <v>117</v>
      </c>
      <c r="C910" s="33" t="s">
        <v>118</v>
      </c>
      <c r="D910" s="33" t="s">
        <v>361</v>
      </c>
      <c r="E910" s="33" t="s">
        <v>146</v>
      </c>
      <c r="F910" s="29" t="s">
        <v>409</v>
      </c>
      <c r="G910" s="33" t="s">
        <v>1797</v>
      </c>
      <c r="H910" s="33" t="s">
        <v>1859</v>
      </c>
      <c r="I910" s="100" t="s">
        <v>1843</v>
      </c>
      <c r="J910" s="100" t="s">
        <v>1843</v>
      </c>
      <c r="K910" s="100">
        <v>1</v>
      </c>
      <c r="L910" s="219">
        <v>45505</v>
      </c>
      <c r="M910" s="219">
        <v>45519</v>
      </c>
      <c r="N910" s="33" t="s">
        <v>124</v>
      </c>
      <c r="O910" s="48" t="s">
        <v>125</v>
      </c>
      <c r="P910" s="29" t="s">
        <v>396</v>
      </c>
      <c r="Q910" s="29" t="s">
        <v>404</v>
      </c>
      <c r="R910" s="29" t="s">
        <v>80</v>
      </c>
      <c r="S910" s="33">
        <v>1</v>
      </c>
      <c r="T910" s="33"/>
      <c r="U910" s="29"/>
      <c r="V910" s="29"/>
      <c r="W910" s="29"/>
      <c r="X910" s="29"/>
      <c r="Y910" s="29"/>
      <c r="Z910" s="33"/>
    </row>
    <row r="911" ht="24" spans="1:26">
      <c r="A911" s="33">
        <v>2595</v>
      </c>
      <c r="B911" s="33" t="s">
        <v>117</v>
      </c>
      <c r="C911" s="33" t="s">
        <v>118</v>
      </c>
      <c r="D911" s="33" t="s">
        <v>361</v>
      </c>
      <c r="E911" s="33" t="s">
        <v>146</v>
      </c>
      <c r="F911" s="29" t="s">
        <v>409</v>
      </c>
      <c r="G911" s="33" t="s">
        <v>1797</v>
      </c>
      <c r="H911" s="33" t="s">
        <v>1859</v>
      </c>
      <c r="I911" s="100" t="s">
        <v>1843</v>
      </c>
      <c r="J911" s="100" t="s">
        <v>1843</v>
      </c>
      <c r="K911" s="100">
        <v>1</v>
      </c>
      <c r="L911" s="219">
        <v>45520</v>
      </c>
      <c r="M911" s="219">
        <v>45535</v>
      </c>
      <c r="N911" s="33" t="s">
        <v>124</v>
      </c>
      <c r="O911" s="48" t="s">
        <v>125</v>
      </c>
      <c r="P911" s="29" t="s">
        <v>396</v>
      </c>
      <c r="Q911" s="29" t="s">
        <v>404</v>
      </c>
      <c r="R911" s="29" t="s">
        <v>80</v>
      </c>
      <c r="S911" s="33">
        <v>1</v>
      </c>
      <c r="T911" s="33"/>
      <c r="U911" s="29"/>
      <c r="V911" s="29"/>
      <c r="W911" s="29"/>
      <c r="X911" s="29"/>
      <c r="Y911" s="29"/>
      <c r="Z911" s="33"/>
    </row>
    <row r="912" ht="24" spans="1:28">
      <c r="A912" s="33">
        <v>2596</v>
      </c>
      <c r="B912" s="33" t="s">
        <v>117</v>
      </c>
      <c r="C912" s="33" t="s">
        <v>118</v>
      </c>
      <c r="D912" s="33" t="s">
        <v>361</v>
      </c>
      <c r="E912" s="33" t="s">
        <v>146</v>
      </c>
      <c r="F912" s="29" t="s">
        <v>409</v>
      </c>
      <c r="G912" s="33" t="s">
        <v>1797</v>
      </c>
      <c r="H912" s="33" t="s">
        <v>1859</v>
      </c>
      <c r="I912" s="100" t="s">
        <v>1843</v>
      </c>
      <c r="J912" s="100" t="s">
        <v>1843</v>
      </c>
      <c r="K912" s="100">
        <v>1</v>
      </c>
      <c r="L912" s="219">
        <v>45536</v>
      </c>
      <c r="M912" s="219">
        <v>45550</v>
      </c>
      <c r="N912" s="33" t="s">
        <v>124</v>
      </c>
      <c r="O912" s="48" t="s">
        <v>125</v>
      </c>
      <c r="P912" s="29" t="s">
        <v>396</v>
      </c>
      <c r="Q912" s="29" t="s">
        <v>404</v>
      </c>
      <c r="R912" s="29" t="s">
        <v>80</v>
      </c>
      <c r="S912" s="33">
        <v>1</v>
      </c>
      <c r="T912" s="34"/>
      <c r="U912" s="34"/>
      <c r="V912" s="35"/>
      <c r="W912" s="35"/>
      <c r="X912" s="40"/>
      <c r="Y912" s="40"/>
      <c r="Z912" s="38"/>
      <c r="AA912" s="34"/>
      <c r="AB912" s="34"/>
    </row>
    <row r="913" ht="24" spans="1:28">
      <c r="A913" s="33">
        <v>2597</v>
      </c>
      <c r="B913" s="33" t="s">
        <v>117</v>
      </c>
      <c r="C913" s="33" t="s">
        <v>118</v>
      </c>
      <c r="D913" s="33" t="s">
        <v>361</v>
      </c>
      <c r="E913" s="33" t="s">
        <v>146</v>
      </c>
      <c r="F913" s="29" t="s">
        <v>409</v>
      </c>
      <c r="G913" s="33" t="s">
        <v>1797</v>
      </c>
      <c r="H913" s="33" t="s">
        <v>1859</v>
      </c>
      <c r="I913" s="100" t="s">
        <v>1843</v>
      </c>
      <c r="J913" s="100" t="s">
        <v>1843</v>
      </c>
      <c r="K913" s="100">
        <v>1</v>
      </c>
      <c r="L913" s="219">
        <v>45551</v>
      </c>
      <c r="M913" s="219">
        <v>45565</v>
      </c>
      <c r="N913" s="33" t="s">
        <v>124</v>
      </c>
      <c r="O913" s="48" t="s">
        <v>125</v>
      </c>
      <c r="P913" s="29" t="s">
        <v>396</v>
      </c>
      <c r="Q913" s="29" t="s">
        <v>404</v>
      </c>
      <c r="R913" s="29" t="s">
        <v>80</v>
      </c>
      <c r="S913" s="33">
        <v>1</v>
      </c>
      <c r="T913" s="34"/>
      <c r="U913" s="34"/>
      <c r="V913" s="35"/>
      <c r="W913" s="35"/>
      <c r="X913" s="40"/>
      <c r="Y913" s="40"/>
      <c r="Z913" s="38"/>
      <c r="AA913" s="34"/>
      <c r="AB913" s="34"/>
    </row>
    <row r="914" ht="24" spans="1:26">
      <c r="A914" s="33">
        <v>2598</v>
      </c>
      <c r="B914" s="33" t="s">
        <v>117</v>
      </c>
      <c r="C914" s="33" t="s">
        <v>118</v>
      </c>
      <c r="D914" s="33" t="s">
        <v>361</v>
      </c>
      <c r="E914" s="33" t="s">
        <v>146</v>
      </c>
      <c r="F914" s="29" t="s">
        <v>409</v>
      </c>
      <c r="G914" s="33" t="s">
        <v>1797</v>
      </c>
      <c r="H914" s="33" t="s">
        <v>1859</v>
      </c>
      <c r="I914" s="100" t="s">
        <v>1843</v>
      </c>
      <c r="J914" s="100" t="s">
        <v>1843</v>
      </c>
      <c r="K914" s="100">
        <v>1</v>
      </c>
      <c r="L914" s="219">
        <v>45566</v>
      </c>
      <c r="M914" s="219">
        <v>45580</v>
      </c>
      <c r="N914" s="33" t="s">
        <v>124</v>
      </c>
      <c r="O914" s="48" t="s">
        <v>125</v>
      </c>
      <c r="P914" s="29" t="s">
        <v>396</v>
      </c>
      <c r="Q914" s="29" t="s">
        <v>404</v>
      </c>
      <c r="R914" s="29" t="s">
        <v>80</v>
      </c>
      <c r="S914" s="33">
        <v>1</v>
      </c>
      <c r="T914" s="33"/>
      <c r="U914" s="29"/>
      <c r="V914" s="29"/>
      <c r="W914" s="29"/>
      <c r="X914" s="29"/>
      <c r="Y914" s="29"/>
      <c r="Z914" s="33"/>
    </row>
    <row r="915" ht="24" spans="1:26">
      <c r="A915" s="33">
        <v>2599</v>
      </c>
      <c r="B915" s="33" t="s">
        <v>117</v>
      </c>
      <c r="C915" s="33" t="s">
        <v>118</v>
      </c>
      <c r="D915" s="33" t="s">
        <v>361</v>
      </c>
      <c r="E915" s="33" t="s">
        <v>146</v>
      </c>
      <c r="F915" s="29" t="s">
        <v>409</v>
      </c>
      <c r="G915" s="33" t="s">
        <v>1797</v>
      </c>
      <c r="H915" s="33" t="s">
        <v>1859</v>
      </c>
      <c r="I915" s="100" t="s">
        <v>1843</v>
      </c>
      <c r="J915" s="100" t="s">
        <v>1843</v>
      </c>
      <c r="K915" s="100">
        <v>1</v>
      </c>
      <c r="L915" s="219">
        <v>45581</v>
      </c>
      <c r="M915" s="219">
        <v>45596</v>
      </c>
      <c r="N915" s="33" t="s">
        <v>124</v>
      </c>
      <c r="O915" s="48" t="s">
        <v>125</v>
      </c>
      <c r="P915" s="29" t="s">
        <v>396</v>
      </c>
      <c r="Q915" s="29" t="s">
        <v>404</v>
      </c>
      <c r="R915" s="29" t="s">
        <v>80</v>
      </c>
      <c r="S915" s="33">
        <v>1</v>
      </c>
      <c r="T915" s="33"/>
      <c r="U915" s="29"/>
      <c r="V915" s="29"/>
      <c r="W915" s="29"/>
      <c r="X915" s="29"/>
      <c r="Y915" s="29"/>
      <c r="Z915" s="33"/>
    </row>
    <row r="916" ht="24" spans="1:26">
      <c r="A916" s="33">
        <v>2600</v>
      </c>
      <c r="B916" s="33" t="s">
        <v>117</v>
      </c>
      <c r="C916" s="33" t="s">
        <v>118</v>
      </c>
      <c r="D916" s="33" t="s">
        <v>361</v>
      </c>
      <c r="E916" s="33" t="s">
        <v>146</v>
      </c>
      <c r="F916" s="29" t="s">
        <v>409</v>
      </c>
      <c r="G916" s="33" t="s">
        <v>1797</v>
      </c>
      <c r="H916" s="33" t="s">
        <v>1859</v>
      </c>
      <c r="I916" s="100" t="s">
        <v>1843</v>
      </c>
      <c r="J916" s="100" t="s">
        <v>1843</v>
      </c>
      <c r="K916" s="100">
        <v>1</v>
      </c>
      <c r="L916" s="219">
        <v>45597</v>
      </c>
      <c r="M916" s="219">
        <v>45611</v>
      </c>
      <c r="N916" s="33" t="s">
        <v>124</v>
      </c>
      <c r="O916" s="48" t="s">
        <v>125</v>
      </c>
      <c r="P916" s="29" t="s">
        <v>396</v>
      </c>
      <c r="Q916" s="29" t="s">
        <v>404</v>
      </c>
      <c r="R916" s="29" t="s">
        <v>80</v>
      </c>
      <c r="S916" s="33">
        <v>1</v>
      </c>
      <c r="T916" s="33"/>
      <c r="U916" s="29"/>
      <c r="V916" s="29"/>
      <c r="W916" s="29"/>
      <c r="X916" s="29"/>
      <c r="Y916" s="29"/>
      <c r="Z916" s="33"/>
    </row>
    <row r="917" ht="24" spans="1:26">
      <c r="A917" s="33">
        <v>2601</v>
      </c>
      <c r="B917" s="33" t="s">
        <v>117</v>
      </c>
      <c r="C917" s="33" t="s">
        <v>118</v>
      </c>
      <c r="D917" s="33" t="s">
        <v>361</v>
      </c>
      <c r="E917" s="33" t="s">
        <v>146</v>
      </c>
      <c r="F917" s="29" t="s">
        <v>409</v>
      </c>
      <c r="G917" s="33" t="s">
        <v>1797</v>
      </c>
      <c r="H917" s="33" t="s">
        <v>1859</v>
      </c>
      <c r="I917" s="100" t="s">
        <v>1843</v>
      </c>
      <c r="J917" s="100" t="s">
        <v>1843</v>
      </c>
      <c r="K917" s="100">
        <v>1</v>
      </c>
      <c r="L917" s="219">
        <v>45612</v>
      </c>
      <c r="M917" s="219">
        <v>45626</v>
      </c>
      <c r="N917" s="33" t="s">
        <v>124</v>
      </c>
      <c r="O917" s="48" t="s">
        <v>125</v>
      </c>
      <c r="P917" s="29" t="s">
        <v>396</v>
      </c>
      <c r="Q917" s="29" t="s">
        <v>404</v>
      </c>
      <c r="R917" s="29" t="s">
        <v>80</v>
      </c>
      <c r="S917" s="33">
        <v>1</v>
      </c>
      <c r="T917" s="33"/>
      <c r="U917" s="29"/>
      <c r="V917" s="29"/>
      <c r="W917" s="29"/>
      <c r="X917" s="29"/>
      <c r="Y917" s="29"/>
      <c r="Z917" s="33"/>
    </row>
    <row r="918" ht="24" spans="1:26">
      <c r="A918" s="33">
        <v>2602</v>
      </c>
      <c r="B918" s="33" t="s">
        <v>117</v>
      </c>
      <c r="C918" s="33" t="s">
        <v>118</v>
      </c>
      <c r="D918" s="33" t="s">
        <v>361</v>
      </c>
      <c r="E918" s="33" t="s">
        <v>146</v>
      </c>
      <c r="F918" s="29" t="s">
        <v>409</v>
      </c>
      <c r="G918" s="33" t="s">
        <v>1797</v>
      </c>
      <c r="H918" s="33" t="s">
        <v>1859</v>
      </c>
      <c r="I918" s="100" t="s">
        <v>1843</v>
      </c>
      <c r="J918" s="100" t="s">
        <v>1843</v>
      </c>
      <c r="K918" s="100">
        <v>1</v>
      </c>
      <c r="L918" s="219">
        <v>45627</v>
      </c>
      <c r="M918" s="219">
        <v>45641</v>
      </c>
      <c r="N918" s="33" t="s">
        <v>124</v>
      </c>
      <c r="O918" s="48" t="s">
        <v>125</v>
      </c>
      <c r="P918" s="29" t="s">
        <v>396</v>
      </c>
      <c r="Q918" s="29" t="s">
        <v>404</v>
      </c>
      <c r="R918" s="29" t="s">
        <v>80</v>
      </c>
      <c r="S918" s="33">
        <v>1</v>
      </c>
      <c r="T918" s="33"/>
      <c r="U918" s="29"/>
      <c r="V918" s="29"/>
      <c r="W918" s="29"/>
      <c r="X918" s="29"/>
      <c r="Y918" s="29"/>
      <c r="Z918" s="33"/>
    </row>
    <row r="919" ht="24" spans="1:26">
      <c r="A919" s="33">
        <v>2603</v>
      </c>
      <c r="B919" s="33" t="s">
        <v>117</v>
      </c>
      <c r="C919" s="33" t="s">
        <v>118</v>
      </c>
      <c r="D919" s="33" t="s">
        <v>361</v>
      </c>
      <c r="E919" s="33" t="s">
        <v>146</v>
      </c>
      <c r="F919" s="29" t="s">
        <v>409</v>
      </c>
      <c r="G919" s="33" t="s">
        <v>1797</v>
      </c>
      <c r="H919" s="33" t="s">
        <v>1859</v>
      </c>
      <c r="I919" s="100" t="s">
        <v>1843</v>
      </c>
      <c r="J919" s="100" t="s">
        <v>1843</v>
      </c>
      <c r="K919" s="100">
        <v>1</v>
      </c>
      <c r="L919" s="219">
        <v>45642</v>
      </c>
      <c r="M919" s="219">
        <v>45657</v>
      </c>
      <c r="N919" s="33" t="s">
        <v>124</v>
      </c>
      <c r="O919" s="48" t="s">
        <v>125</v>
      </c>
      <c r="P919" s="29" t="s">
        <v>396</v>
      </c>
      <c r="Q919" s="29" t="s">
        <v>404</v>
      </c>
      <c r="R919" s="29" t="s">
        <v>80</v>
      </c>
      <c r="S919" s="33">
        <v>1</v>
      </c>
      <c r="T919" s="33"/>
      <c r="U919" s="29"/>
      <c r="V919" s="29"/>
      <c r="W919" s="29"/>
      <c r="X919" s="29"/>
      <c r="Y919" s="29"/>
      <c r="Z919" s="33"/>
    </row>
    <row r="920" ht="24" spans="1:26">
      <c r="A920" s="33">
        <v>2604</v>
      </c>
      <c r="B920" s="33" t="s">
        <v>117</v>
      </c>
      <c r="C920" s="33" t="s">
        <v>118</v>
      </c>
      <c r="D920" s="33" t="s">
        <v>361</v>
      </c>
      <c r="E920" s="33" t="s">
        <v>146</v>
      </c>
      <c r="F920" s="33" t="s">
        <v>410</v>
      </c>
      <c r="G920" s="33" t="s">
        <v>1797</v>
      </c>
      <c r="H920" s="33" t="s">
        <v>1860</v>
      </c>
      <c r="I920" s="100" t="s">
        <v>1843</v>
      </c>
      <c r="J920" s="100" t="s">
        <v>1843</v>
      </c>
      <c r="K920" s="100">
        <v>1</v>
      </c>
      <c r="L920" s="219">
        <v>45292</v>
      </c>
      <c r="M920" s="219">
        <v>45306</v>
      </c>
      <c r="N920" s="33" t="s">
        <v>124</v>
      </c>
      <c r="O920" s="48" t="s">
        <v>125</v>
      </c>
      <c r="P920" s="29" t="s">
        <v>396</v>
      </c>
      <c r="Q920" s="29" t="s">
        <v>411</v>
      </c>
      <c r="R920" s="29" t="s">
        <v>80</v>
      </c>
      <c r="S920" s="33">
        <v>1</v>
      </c>
      <c r="T920" s="33"/>
      <c r="U920" s="29"/>
      <c r="V920" s="29"/>
      <c r="W920" s="29"/>
      <c r="X920" s="29"/>
      <c r="Y920" s="29"/>
      <c r="Z920" s="33"/>
    </row>
    <row r="921" ht="24" spans="1:26">
      <c r="A921" s="33">
        <v>2605</v>
      </c>
      <c r="B921" s="33" t="s">
        <v>117</v>
      </c>
      <c r="C921" s="33" t="s">
        <v>118</v>
      </c>
      <c r="D921" s="33" t="s">
        <v>361</v>
      </c>
      <c r="E921" s="33" t="s">
        <v>146</v>
      </c>
      <c r="F921" s="33" t="s">
        <v>410</v>
      </c>
      <c r="G921" s="33" t="s">
        <v>1797</v>
      </c>
      <c r="H921" s="33" t="s">
        <v>1860</v>
      </c>
      <c r="I921" s="100" t="s">
        <v>1843</v>
      </c>
      <c r="J921" s="100" t="s">
        <v>1843</v>
      </c>
      <c r="K921" s="100">
        <v>1</v>
      </c>
      <c r="L921" s="219">
        <v>45307</v>
      </c>
      <c r="M921" s="219">
        <v>45322</v>
      </c>
      <c r="N921" s="33" t="s">
        <v>124</v>
      </c>
      <c r="O921" s="48" t="s">
        <v>125</v>
      </c>
      <c r="P921" s="29" t="s">
        <v>396</v>
      </c>
      <c r="Q921" s="29" t="s">
        <v>411</v>
      </c>
      <c r="R921" s="29" t="s">
        <v>80</v>
      </c>
      <c r="S921" s="33">
        <v>1</v>
      </c>
      <c r="T921" s="33"/>
      <c r="U921" s="29"/>
      <c r="V921" s="29"/>
      <c r="W921" s="29"/>
      <c r="X921" s="29"/>
      <c r="Y921" s="29"/>
      <c r="Z921" s="33"/>
    </row>
    <row r="922" ht="24" spans="1:26">
      <c r="A922" s="33">
        <v>2606</v>
      </c>
      <c r="B922" s="33" t="s">
        <v>117</v>
      </c>
      <c r="C922" s="33" t="s">
        <v>118</v>
      </c>
      <c r="D922" s="33" t="s">
        <v>361</v>
      </c>
      <c r="E922" s="33" t="s">
        <v>146</v>
      </c>
      <c r="F922" s="33" t="s">
        <v>410</v>
      </c>
      <c r="G922" s="33" t="s">
        <v>1797</v>
      </c>
      <c r="H922" s="33" t="s">
        <v>1860</v>
      </c>
      <c r="I922" s="100" t="s">
        <v>1843</v>
      </c>
      <c r="J922" s="100" t="s">
        <v>1843</v>
      </c>
      <c r="K922" s="100">
        <v>1</v>
      </c>
      <c r="L922" s="219">
        <v>45323</v>
      </c>
      <c r="M922" s="219">
        <v>45337</v>
      </c>
      <c r="N922" s="33" t="s">
        <v>124</v>
      </c>
      <c r="O922" s="48" t="s">
        <v>125</v>
      </c>
      <c r="P922" s="29" t="s">
        <v>396</v>
      </c>
      <c r="Q922" s="29" t="s">
        <v>411</v>
      </c>
      <c r="R922" s="29" t="s">
        <v>80</v>
      </c>
      <c r="S922" s="33">
        <v>1</v>
      </c>
      <c r="T922" s="33"/>
      <c r="U922" s="29"/>
      <c r="V922" s="29"/>
      <c r="W922" s="29"/>
      <c r="X922" s="29"/>
      <c r="Y922" s="29"/>
      <c r="Z922" s="33"/>
    </row>
    <row r="923" ht="24" spans="1:26">
      <c r="A923" s="33">
        <v>2607</v>
      </c>
      <c r="B923" s="33" t="s">
        <v>117</v>
      </c>
      <c r="C923" s="33" t="s">
        <v>118</v>
      </c>
      <c r="D923" s="33" t="s">
        <v>361</v>
      </c>
      <c r="E923" s="33" t="s">
        <v>146</v>
      </c>
      <c r="F923" s="33" t="s">
        <v>410</v>
      </c>
      <c r="G923" s="33" t="s">
        <v>1797</v>
      </c>
      <c r="H923" s="33" t="s">
        <v>1860</v>
      </c>
      <c r="I923" s="100" t="s">
        <v>1843</v>
      </c>
      <c r="J923" s="100" t="s">
        <v>1843</v>
      </c>
      <c r="K923" s="100">
        <v>1</v>
      </c>
      <c r="L923" s="219">
        <v>45338</v>
      </c>
      <c r="M923" s="219">
        <v>45351</v>
      </c>
      <c r="N923" s="33" t="s">
        <v>124</v>
      </c>
      <c r="O923" s="48" t="s">
        <v>125</v>
      </c>
      <c r="P923" s="29" t="s">
        <v>396</v>
      </c>
      <c r="Q923" s="29" t="s">
        <v>411</v>
      </c>
      <c r="R923" s="29" t="s">
        <v>80</v>
      </c>
      <c r="S923" s="33">
        <v>1</v>
      </c>
      <c r="T923" s="33"/>
      <c r="U923" s="29"/>
      <c r="V923" s="29"/>
      <c r="W923" s="29"/>
      <c r="X923" s="29"/>
      <c r="Y923" s="29"/>
      <c r="Z923" s="33"/>
    </row>
    <row r="924" ht="24" spans="1:28">
      <c r="A924" s="33">
        <v>2608</v>
      </c>
      <c r="B924" s="33" t="s">
        <v>117</v>
      </c>
      <c r="C924" s="33" t="s">
        <v>118</v>
      </c>
      <c r="D924" s="33" t="s">
        <v>361</v>
      </c>
      <c r="E924" s="33" t="s">
        <v>146</v>
      </c>
      <c r="F924" s="33" t="s">
        <v>410</v>
      </c>
      <c r="G924" s="33" t="s">
        <v>1797</v>
      </c>
      <c r="H924" s="33" t="s">
        <v>1860</v>
      </c>
      <c r="I924" s="100" t="s">
        <v>1843</v>
      </c>
      <c r="J924" s="100" t="s">
        <v>1843</v>
      </c>
      <c r="K924" s="100">
        <v>1</v>
      </c>
      <c r="L924" s="219">
        <v>45352</v>
      </c>
      <c r="M924" s="219">
        <v>45366</v>
      </c>
      <c r="N924" s="33" t="s">
        <v>124</v>
      </c>
      <c r="O924" s="48" t="s">
        <v>125</v>
      </c>
      <c r="P924" s="29" t="s">
        <v>396</v>
      </c>
      <c r="Q924" s="29" t="s">
        <v>411</v>
      </c>
      <c r="R924" s="29" t="s">
        <v>80</v>
      </c>
      <c r="S924" s="33">
        <v>1</v>
      </c>
      <c r="T924" s="34"/>
      <c r="U924" s="34"/>
      <c r="V924" s="35"/>
      <c r="W924" s="35"/>
      <c r="X924" s="40"/>
      <c r="Y924" s="40"/>
      <c r="Z924" s="38"/>
      <c r="AA924" s="34"/>
      <c r="AB924" s="34"/>
    </row>
    <row r="925" ht="24" spans="1:28">
      <c r="A925" s="33">
        <v>2609</v>
      </c>
      <c r="B925" s="33" t="s">
        <v>117</v>
      </c>
      <c r="C925" s="33" t="s">
        <v>118</v>
      </c>
      <c r="D925" s="33" t="s">
        <v>361</v>
      </c>
      <c r="E925" s="33" t="s">
        <v>146</v>
      </c>
      <c r="F925" s="33" t="s">
        <v>410</v>
      </c>
      <c r="G925" s="33" t="s">
        <v>1797</v>
      </c>
      <c r="H925" s="33" t="s">
        <v>1860</v>
      </c>
      <c r="I925" s="100" t="s">
        <v>1843</v>
      </c>
      <c r="J925" s="100" t="s">
        <v>1843</v>
      </c>
      <c r="K925" s="100">
        <v>1</v>
      </c>
      <c r="L925" s="219">
        <v>45367</v>
      </c>
      <c r="M925" s="219">
        <v>45382</v>
      </c>
      <c r="N925" s="33" t="s">
        <v>124</v>
      </c>
      <c r="O925" s="48" t="s">
        <v>125</v>
      </c>
      <c r="P925" s="29" t="s">
        <v>396</v>
      </c>
      <c r="Q925" s="29" t="s">
        <v>411</v>
      </c>
      <c r="R925" s="29" t="s">
        <v>80</v>
      </c>
      <c r="S925" s="33">
        <v>1</v>
      </c>
      <c r="T925" s="34"/>
      <c r="U925" s="34"/>
      <c r="V925" s="35"/>
      <c r="W925" s="35"/>
      <c r="X925" s="40"/>
      <c r="Y925" s="40"/>
      <c r="Z925" s="38"/>
      <c r="AA925" s="34"/>
      <c r="AB925" s="34"/>
    </row>
    <row r="926" ht="24" spans="1:26">
      <c r="A926" s="33">
        <v>2610</v>
      </c>
      <c r="B926" s="33" t="s">
        <v>117</v>
      </c>
      <c r="C926" s="33" t="s">
        <v>118</v>
      </c>
      <c r="D926" s="33" t="s">
        <v>361</v>
      </c>
      <c r="E926" s="33" t="s">
        <v>146</v>
      </c>
      <c r="F926" s="33" t="s">
        <v>410</v>
      </c>
      <c r="G926" s="33" t="s">
        <v>1797</v>
      </c>
      <c r="H926" s="33" t="s">
        <v>1860</v>
      </c>
      <c r="I926" s="100" t="s">
        <v>1843</v>
      </c>
      <c r="J926" s="100" t="s">
        <v>1843</v>
      </c>
      <c r="K926" s="100">
        <v>1</v>
      </c>
      <c r="L926" s="219">
        <v>45383</v>
      </c>
      <c r="M926" s="219">
        <v>45397</v>
      </c>
      <c r="N926" s="33" t="s">
        <v>124</v>
      </c>
      <c r="O926" s="48" t="s">
        <v>125</v>
      </c>
      <c r="P926" s="29" t="s">
        <v>396</v>
      </c>
      <c r="Q926" s="29" t="s">
        <v>411</v>
      </c>
      <c r="R926" s="29" t="s">
        <v>80</v>
      </c>
      <c r="S926" s="33">
        <v>1</v>
      </c>
      <c r="T926" s="33"/>
      <c r="U926" s="29"/>
      <c r="V926" s="29"/>
      <c r="W926" s="29"/>
      <c r="X926" s="29"/>
      <c r="Y926" s="29"/>
      <c r="Z926" s="33"/>
    </row>
    <row r="927" ht="24" spans="1:26">
      <c r="A927" s="33">
        <v>2611</v>
      </c>
      <c r="B927" s="33" t="s">
        <v>117</v>
      </c>
      <c r="C927" s="33" t="s">
        <v>118</v>
      </c>
      <c r="D927" s="33" t="s">
        <v>361</v>
      </c>
      <c r="E927" s="33" t="s">
        <v>146</v>
      </c>
      <c r="F927" s="33" t="s">
        <v>410</v>
      </c>
      <c r="G927" s="33" t="s">
        <v>1797</v>
      </c>
      <c r="H927" s="33" t="s">
        <v>1860</v>
      </c>
      <c r="I927" s="100" t="s">
        <v>1843</v>
      </c>
      <c r="J927" s="100" t="s">
        <v>1843</v>
      </c>
      <c r="K927" s="100">
        <v>1</v>
      </c>
      <c r="L927" s="219">
        <v>45398</v>
      </c>
      <c r="M927" s="219">
        <v>45412</v>
      </c>
      <c r="N927" s="33" t="s">
        <v>124</v>
      </c>
      <c r="O927" s="48" t="s">
        <v>125</v>
      </c>
      <c r="P927" s="29" t="s">
        <v>396</v>
      </c>
      <c r="Q927" s="29" t="s">
        <v>411</v>
      </c>
      <c r="R927" s="29" t="s">
        <v>80</v>
      </c>
      <c r="S927" s="33">
        <v>1</v>
      </c>
      <c r="T927" s="33"/>
      <c r="U927" s="29"/>
      <c r="V927" s="29"/>
      <c r="W927" s="29"/>
      <c r="X927" s="29"/>
      <c r="Y927" s="29"/>
      <c r="Z927" s="33"/>
    </row>
    <row r="928" ht="24" spans="1:26">
      <c r="A928" s="33">
        <v>2612</v>
      </c>
      <c r="B928" s="33" t="s">
        <v>117</v>
      </c>
      <c r="C928" s="33" t="s">
        <v>118</v>
      </c>
      <c r="D928" s="33" t="s">
        <v>361</v>
      </c>
      <c r="E928" s="33" t="s">
        <v>146</v>
      </c>
      <c r="F928" s="33" t="s">
        <v>410</v>
      </c>
      <c r="G928" s="33" t="s">
        <v>1797</v>
      </c>
      <c r="H928" s="33" t="s">
        <v>1860</v>
      </c>
      <c r="I928" s="100" t="s">
        <v>1843</v>
      </c>
      <c r="J928" s="100" t="s">
        <v>1843</v>
      </c>
      <c r="K928" s="100">
        <v>1</v>
      </c>
      <c r="L928" s="219">
        <v>45413</v>
      </c>
      <c r="M928" s="219">
        <v>45427</v>
      </c>
      <c r="N928" s="33" t="s">
        <v>124</v>
      </c>
      <c r="O928" s="48" t="s">
        <v>125</v>
      </c>
      <c r="P928" s="29" t="s">
        <v>396</v>
      </c>
      <c r="Q928" s="29" t="s">
        <v>411</v>
      </c>
      <c r="R928" s="29" t="s">
        <v>80</v>
      </c>
      <c r="S928" s="33">
        <v>1</v>
      </c>
      <c r="T928" s="33"/>
      <c r="U928" s="29"/>
      <c r="V928" s="29"/>
      <c r="W928" s="29"/>
      <c r="X928" s="29"/>
      <c r="Y928" s="29"/>
      <c r="Z928" s="33"/>
    </row>
    <row r="929" ht="24" spans="1:26">
      <c r="A929" s="33">
        <v>2613</v>
      </c>
      <c r="B929" s="33" t="s">
        <v>117</v>
      </c>
      <c r="C929" s="33" t="s">
        <v>118</v>
      </c>
      <c r="D929" s="33" t="s">
        <v>361</v>
      </c>
      <c r="E929" s="33" t="s">
        <v>146</v>
      </c>
      <c r="F929" s="33" t="s">
        <v>410</v>
      </c>
      <c r="G929" s="33" t="s">
        <v>1797</v>
      </c>
      <c r="H929" s="33" t="s">
        <v>1860</v>
      </c>
      <c r="I929" s="100" t="s">
        <v>1843</v>
      </c>
      <c r="J929" s="100" t="s">
        <v>1843</v>
      </c>
      <c r="K929" s="100">
        <v>1</v>
      </c>
      <c r="L929" s="219">
        <v>45428</v>
      </c>
      <c r="M929" s="219">
        <v>45443</v>
      </c>
      <c r="N929" s="33" t="s">
        <v>124</v>
      </c>
      <c r="O929" s="48" t="s">
        <v>125</v>
      </c>
      <c r="P929" s="29" t="s">
        <v>396</v>
      </c>
      <c r="Q929" s="29" t="s">
        <v>411</v>
      </c>
      <c r="R929" s="29" t="s">
        <v>80</v>
      </c>
      <c r="S929" s="33">
        <v>1</v>
      </c>
      <c r="T929" s="33"/>
      <c r="U929" s="29"/>
      <c r="V929" s="29"/>
      <c r="W929" s="29"/>
      <c r="X929" s="29"/>
      <c r="Y929" s="29"/>
      <c r="Z929" s="33"/>
    </row>
    <row r="930" ht="24" spans="1:26">
      <c r="A930" s="33">
        <v>2614</v>
      </c>
      <c r="B930" s="33" t="s">
        <v>117</v>
      </c>
      <c r="C930" s="33" t="s">
        <v>118</v>
      </c>
      <c r="D930" s="33" t="s">
        <v>361</v>
      </c>
      <c r="E930" s="33" t="s">
        <v>146</v>
      </c>
      <c r="F930" s="33" t="s">
        <v>410</v>
      </c>
      <c r="G930" s="33" t="s">
        <v>1797</v>
      </c>
      <c r="H930" s="33" t="s">
        <v>1860</v>
      </c>
      <c r="I930" s="100" t="s">
        <v>1843</v>
      </c>
      <c r="J930" s="100" t="s">
        <v>1843</v>
      </c>
      <c r="K930" s="100">
        <v>1</v>
      </c>
      <c r="L930" s="219">
        <v>45444</v>
      </c>
      <c r="M930" s="219">
        <v>45458</v>
      </c>
      <c r="N930" s="33" t="s">
        <v>124</v>
      </c>
      <c r="O930" s="48" t="s">
        <v>125</v>
      </c>
      <c r="P930" s="29" t="s">
        <v>396</v>
      </c>
      <c r="Q930" s="29" t="s">
        <v>411</v>
      </c>
      <c r="R930" s="29" t="s">
        <v>80</v>
      </c>
      <c r="S930" s="33">
        <v>1</v>
      </c>
      <c r="T930" s="33"/>
      <c r="U930" s="29"/>
      <c r="V930" s="29"/>
      <c r="W930" s="29"/>
      <c r="X930" s="29"/>
      <c r="Y930" s="29"/>
      <c r="Z930" s="33"/>
    </row>
    <row r="931" ht="24" spans="1:26">
      <c r="A931" s="33">
        <v>2615</v>
      </c>
      <c r="B931" s="33" t="s">
        <v>117</v>
      </c>
      <c r="C931" s="33" t="s">
        <v>118</v>
      </c>
      <c r="D931" s="33" t="s">
        <v>361</v>
      </c>
      <c r="E931" s="33" t="s">
        <v>146</v>
      </c>
      <c r="F931" s="33" t="s">
        <v>410</v>
      </c>
      <c r="G931" s="33" t="s">
        <v>1797</v>
      </c>
      <c r="H931" s="33" t="s">
        <v>1860</v>
      </c>
      <c r="I931" s="100" t="s">
        <v>1843</v>
      </c>
      <c r="J931" s="100" t="s">
        <v>1843</v>
      </c>
      <c r="K931" s="100">
        <v>1</v>
      </c>
      <c r="L931" s="219">
        <v>45459</v>
      </c>
      <c r="M931" s="219">
        <v>45473</v>
      </c>
      <c r="N931" s="33" t="s">
        <v>124</v>
      </c>
      <c r="O931" s="48" t="s">
        <v>125</v>
      </c>
      <c r="P931" s="29" t="s">
        <v>396</v>
      </c>
      <c r="Q931" s="29" t="s">
        <v>411</v>
      </c>
      <c r="R931" s="29" t="s">
        <v>80</v>
      </c>
      <c r="S931" s="33">
        <v>1</v>
      </c>
      <c r="T931" s="33"/>
      <c r="U931" s="29"/>
      <c r="V931" s="29"/>
      <c r="W931" s="29"/>
      <c r="X931" s="29"/>
      <c r="Y931" s="29"/>
      <c r="Z931" s="33"/>
    </row>
    <row r="932" ht="24" spans="1:26">
      <c r="A932" s="33">
        <v>2616</v>
      </c>
      <c r="B932" s="33" t="s">
        <v>117</v>
      </c>
      <c r="C932" s="33" t="s">
        <v>118</v>
      </c>
      <c r="D932" s="33" t="s">
        <v>361</v>
      </c>
      <c r="E932" s="33" t="s">
        <v>146</v>
      </c>
      <c r="F932" s="33" t="s">
        <v>410</v>
      </c>
      <c r="G932" s="33" t="s">
        <v>1797</v>
      </c>
      <c r="H932" s="33" t="s">
        <v>1860</v>
      </c>
      <c r="I932" s="100" t="s">
        <v>1843</v>
      </c>
      <c r="J932" s="100" t="s">
        <v>1843</v>
      </c>
      <c r="K932" s="100">
        <v>1</v>
      </c>
      <c r="L932" s="219">
        <v>45474</v>
      </c>
      <c r="M932" s="219">
        <v>45488</v>
      </c>
      <c r="N932" s="33" t="s">
        <v>124</v>
      </c>
      <c r="O932" s="48" t="s">
        <v>125</v>
      </c>
      <c r="P932" s="29" t="s">
        <v>396</v>
      </c>
      <c r="Q932" s="29" t="s">
        <v>411</v>
      </c>
      <c r="R932" s="29" t="s">
        <v>80</v>
      </c>
      <c r="S932" s="33">
        <v>1</v>
      </c>
      <c r="T932" s="33"/>
      <c r="U932" s="29"/>
      <c r="V932" s="29"/>
      <c r="W932" s="29"/>
      <c r="X932" s="29"/>
      <c r="Y932" s="29"/>
      <c r="Z932" s="33"/>
    </row>
    <row r="933" ht="24" spans="1:26">
      <c r="A933" s="33">
        <v>2617</v>
      </c>
      <c r="B933" s="33" t="s">
        <v>117</v>
      </c>
      <c r="C933" s="33" t="s">
        <v>118</v>
      </c>
      <c r="D933" s="33" t="s">
        <v>361</v>
      </c>
      <c r="E933" s="33" t="s">
        <v>146</v>
      </c>
      <c r="F933" s="33" t="s">
        <v>410</v>
      </c>
      <c r="G933" s="33" t="s">
        <v>1797</v>
      </c>
      <c r="H933" s="33" t="s">
        <v>1860</v>
      </c>
      <c r="I933" s="100" t="s">
        <v>1843</v>
      </c>
      <c r="J933" s="100" t="s">
        <v>1843</v>
      </c>
      <c r="K933" s="100">
        <v>1</v>
      </c>
      <c r="L933" s="219">
        <v>45489</v>
      </c>
      <c r="M933" s="219">
        <v>45504</v>
      </c>
      <c r="N933" s="33" t="s">
        <v>124</v>
      </c>
      <c r="O933" s="48" t="s">
        <v>125</v>
      </c>
      <c r="P933" s="29" t="s">
        <v>396</v>
      </c>
      <c r="Q933" s="29" t="s">
        <v>411</v>
      </c>
      <c r="R933" s="29" t="s">
        <v>80</v>
      </c>
      <c r="S933" s="33">
        <v>1</v>
      </c>
      <c r="T933" s="33"/>
      <c r="U933" s="29"/>
      <c r="V933" s="29"/>
      <c r="W933" s="29"/>
      <c r="X933" s="29"/>
      <c r="Y933" s="29"/>
      <c r="Z933" s="33"/>
    </row>
    <row r="934" ht="24" spans="1:26">
      <c r="A934" s="33">
        <v>2618</v>
      </c>
      <c r="B934" s="33" t="s">
        <v>117</v>
      </c>
      <c r="C934" s="33" t="s">
        <v>118</v>
      </c>
      <c r="D934" s="33" t="s">
        <v>361</v>
      </c>
      <c r="E934" s="33" t="s">
        <v>146</v>
      </c>
      <c r="F934" s="33" t="s">
        <v>410</v>
      </c>
      <c r="G934" s="33" t="s">
        <v>1797</v>
      </c>
      <c r="H934" s="33" t="s">
        <v>1860</v>
      </c>
      <c r="I934" s="100" t="s">
        <v>1843</v>
      </c>
      <c r="J934" s="100" t="s">
        <v>1843</v>
      </c>
      <c r="K934" s="100">
        <v>1</v>
      </c>
      <c r="L934" s="219">
        <v>45505</v>
      </c>
      <c r="M934" s="219">
        <v>45519</v>
      </c>
      <c r="N934" s="33" t="s">
        <v>124</v>
      </c>
      <c r="O934" s="48" t="s">
        <v>125</v>
      </c>
      <c r="P934" s="29" t="s">
        <v>396</v>
      </c>
      <c r="Q934" s="29" t="s">
        <v>411</v>
      </c>
      <c r="R934" s="29" t="s">
        <v>80</v>
      </c>
      <c r="S934" s="33">
        <v>1</v>
      </c>
      <c r="T934" s="33"/>
      <c r="U934" s="29"/>
      <c r="V934" s="29"/>
      <c r="W934" s="29"/>
      <c r="X934" s="29"/>
      <c r="Y934" s="29"/>
      <c r="Z934" s="33"/>
    </row>
    <row r="935" ht="24" spans="1:26">
      <c r="A935" s="33">
        <v>2619</v>
      </c>
      <c r="B935" s="33" t="s">
        <v>117</v>
      </c>
      <c r="C935" s="33" t="s">
        <v>118</v>
      </c>
      <c r="D935" s="33" t="s">
        <v>361</v>
      </c>
      <c r="E935" s="33" t="s">
        <v>146</v>
      </c>
      <c r="F935" s="33" t="s">
        <v>410</v>
      </c>
      <c r="G935" s="33" t="s">
        <v>1797</v>
      </c>
      <c r="H935" s="33" t="s">
        <v>1860</v>
      </c>
      <c r="I935" s="100" t="s">
        <v>1843</v>
      </c>
      <c r="J935" s="100" t="s">
        <v>1843</v>
      </c>
      <c r="K935" s="100">
        <v>1</v>
      </c>
      <c r="L935" s="219">
        <v>45520</v>
      </c>
      <c r="M935" s="219">
        <v>45535</v>
      </c>
      <c r="N935" s="33" t="s">
        <v>124</v>
      </c>
      <c r="O935" s="48" t="s">
        <v>125</v>
      </c>
      <c r="P935" s="29" t="s">
        <v>396</v>
      </c>
      <c r="Q935" s="29" t="s">
        <v>411</v>
      </c>
      <c r="R935" s="29" t="s">
        <v>80</v>
      </c>
      <c r="S935" s="33">
        <v>1</v>
      </c>
      <c r="T935" s="33"/>
      <c r="U935" s="29"/>
      <c r="V935" s="29"/>
      <c r="W935" s="29"/>
      <c r="X935" s="29"/>
      <c r="Y935" s="29"/>
      <c r="Z935" s="33"/>
    </row>
    <row r="936" ht="24" spans="1:28">
      <c r="A936" s="33">
        <v>2620</v>
      </c>
      <c r="B936" s="33" t="s">
        <v>117</v>
      </c>
      <c r="C936" s="33" t="s">
        <v>118</v>
      </c>
      <c r="D936" s="33" t="s">
        <v>361</v>
      </c>
      <c r="E936" s="33" t="s">
        <v>146</v>
      </c>
      <c r="F936" s="33" t="s">
        <v>410</v>
      </c>
      <c r="G936" s="33" t="s">
        <v>1797</v>
      </c>
      <c r="H936" s="33" t="s">
        <v>1860</v>
      </c>
      <c r="I936" s="100" t="s">
        <v>1843</v>
      </c>
      <c r="J936" s="100" t="s">
        <v>1843</v>
      </c>
      <c r="K936" s="100">
        <v>1</v>
      </c>
      <c r="L936" s="219">
        <v>45536</v>
      </c>
      <c r="M936" s="219">
        <v>45550</v>
      </c>
      <c r="N936" s="33" t="s">
        <v>124</v>
      </c>
      <c r="O936" s="48" t="s">
        <v>125</v>
      </c>
      <c r="P936" s="29" t="s">
        <v>396</v>
      </c>
      <c r="Q936" s="29" t="s">
        <v>411</v>
      </c>
      <c r="R936" s="29" t="s">
        <v>80</v>
      </c>
      <c r="S936" s="33">
        <v>1</v>
      </c>
      <c r="T936" s="34"/>
      <c r="U936" s="34"/>
      <c r="V936" s="35"/>
      <c r="W936" s="35"/>
      <c r="X936" s="40"/>
      <c r="Y936" s="40"/>
      <c r="Z936" s="38"/>
      <c r="AA936" s="34"/>
      <c r="AB936" s="34"/>
    </row>
    <row r="937" ht="24" spans="1:28">
      <c r="A937" s="33">
        <v>2621</v>
      </c>
      <c r="B937" s="33" t="s">
        <v>117</v>
      </c>
      <c r="C937" s="33" t="s">
        <v>118</v>
      </c>
      <c r="D937" s="33" t="s">
        <v>361</v>
      </c>
      <c r="E937" s="33" t="s">
        <v>146</v>
      </c>
      <c r="F937" s="33" t="s">
        <v>410</v>
      </c>
      <c r="G937" s="33" t="s">
        <v>1797</v>
      </c>
      <c r="H937" s="33" t="s">
        <v>1860</v>
      </c>
      <c r="I937" s="100" t="s">
        <v>1843</v>
      </c>
      <c r="J937" s="100" t="s">
        <v>1843</v>
      </c>
      <c r="K937" s="100">
        <v>1</v>
      </c>
      <c r="L937" s="219">
        <v>45551</v>
      </c>
      <c r="M937" s="219">
        <v>45565</v>
      </c>
      <c r="N937" s="33" t="s">
        <v>124</v>
      </c>
      <c r="O937" s="48" t="s">
        <v>125</v>
      </c>
      <c r="P937" s="29" t="s">
        <v>396</v>
      </c>
      <c r="Q937" s="29" t="s">
        <v>411</v>
      </c>
      <c r="R937" s="29" t="s">
        <v>80</v>
      </c>
      <c r="S937" s="33">
        <v>1</v>
      </c>
      <c r="T937" s="34"/>
      <c r="U937" s="34"/>
      <c r="V937" s="35"/>
      <c r="W937" s="35"/>
      <c r="X937" s="40"/>
      <c r="Y937" s="40"/>
      <c r="Z937" s="38"/>
      <c r="AA937" s="34"/>
      <c r="AB937" s="34"/>
    </row>
    <row r="938" ht="24" spans="1:26">
      <c r="A938" s="33">
        <v>2622</v>
      </c>
      <c r="B938" s="33" t="s">
        <v>117</v>
      </c>
      <c r="C938" s="33" t="s">
        <v>118</v>
      </c>
      <c r="D938" s="33" t="s">
        <v>361</v>
      </c>
      <c r="E938" s="33" t="s">
        <v>146</v>
      </c>
      <c r="F938" s="33" t="s">
        <v>410</v>
      </c>
      <c r="G938" s="33" t="s">
        <v>1797</v>
      </c>
      <c r="H938" s="33" t="s">
        <v>1860</v>
      </c>
      <c r="I938" s="100" t="s">
        <v>1843</v>
      </c>
      <c r="J938" s="100" t="s">
        <v>1843</v>
      </c>
      <c r="K938" s="100">
        <v>1</v>
      </c>
      <c r="L938" s="219">
        <v>45566</v>
      </c>
      <c r="M938" s="219">
        <v>45580</v>
      </c>
      <c r="N938" s="33" t="s">
        <v>124</v>
      </c>
      <c r="O938" s="48" t="s">
        <v>125</v>
      </c>
      <c r="P938" s="29" t="s">
        <v>396</v>
      </c>
      <c r="Q938" s="29" t="s">
        <v>411</v>
      </c>
      <c r="R938" s="29" t="s">
        <v>80</v>
      </c>
      <c r="S938" s="33">
        <v>1</v>
      </c>
      <c r="T938" s="33"/>
      <c r="U938" s="29"/>
      <c r="V938" s="29"/>
      <c r="W938" s="29"/>
      <c r="X938" s="29"/>
      <c r="Y938" s="29"/>
      <c r="Z938" s="33"/>
    </row>
    <row r="939" ht="24" spans="1:26">
      <c r="A939" s="33">
        <v>2623</v>
      </c>
      <c r="B939" s="33" t="s">
        <v>117</v>
      </c>
      <c r="C939" s="33" t="s">
        <v>118</v>
      </c>
      <c r="D939" s="33" t="s">
        <v>361</v>
      </c>
      <c r="E939" s="33" t="s">
        <v>146</v>
      </c>
      <c r="F939" s="33" t="s">
        <v>410</v>
      </c>
      <c r="G939" s="33" t="s">
        <v>1797</v>
      </c>
      <c r="H939" s="33" t="s">
        <v>1860</v>
      </c>
      <c r="I939" s="100" t="s">
        <v>1843</v>
      </c>
      <c r="J939" s="100" t="s">
        <v>1843</v>
      </c>
      <c r="K939" s="100">
        <v>1</v>
      </c>
      <c r="L939" s="219">
        <v>45581</v>
      </c>
      <c r="M939" s="219">
        <v>45596</v>
      </c>
      <c r="N939" s="33" t="s">
        <v>124</v>
      </c>
      <c r="O939" s="48" t="s">
        <v>125</v>
      </c>
      <c r="P939" s="29" t="s">
        <v>396</v>
      </c>
      <c r="Q939" s="29" t="s">
        <v>411</v>
      </c>
      <c r="R939" s="29" t="s">
        <v>80</v>
      </c>
      <c r="S939" s="33">
        <v>1</v>
      </c>
      <c r="T939" s="33"/>
      <c r="U939" s="29"/>
      <c r="V939" s="29"/>
      <c r="W939" s="29"/>
      <c r="X939" s="29"/>
      <c r="Y939" s="29"/>
      <c r="Z939" s="33"/>
    </row>
    <row r="940" ht="24" spans="1:26">
      <c r="A940" s="33">
        <v>2624</v>
      </c>
      <c r="B940" s="33" t="s">
        <v>117</v>
      </c>
      <c r="C940" s="33" t="s">
        <v>118</v>
      </c>
      <c r="D940" s="33" t="s">
        <v>361</v>
      </c>
      <c r="E940" s="33" t="s">
        <v>146</v>
      </c>
      <c r="F940" s="33" t="s">
        <v>410</v>
      </c>
      <c r="G940" s="33" t="s">
        <v>1797</v>
      </c>
      <c r="H940" s="33" t="s">
        <v>1860</v>
      </c>
      <c r="I940" s="100" t="s">
        <v>1843</v>
      </c>
      <c r="J940" s="100" t="s">
        <v>1843</v>
      </c>
      <c r="K940" s="100">
        <v>1</v>
      </c>
      <c r="L940" s="219">
        <v>45597</v>
      </c>
      <c r="M940" s="219">
        <v>45611</v>
      </c>
      <c r="N940" s="33" t="s">
        <v>124</v>
      </c>
      <c r="O940" s="48" t="s">
        <v>125</v>
      </c>
      <c r="P940" s="29" t="s">
        <v>396</v>
      </c>
      <c r="Q940" s="29" t="s">
        <v>411</v>
      </c>
      <c r="R940" s="29" t="s">
        <v>80</v>
      </c>
      <c r="S940" s="33">
        <v>1</v>
      </c>
      <c r="T940" s="33"/>
      <c r="U940" s="29"/>
      <c r="V940" s="29"/>
      <c r="W940" s="29"/>
      <c r="X940" s="29"/>
      <c r="Y940" s="29"/>
      <c r="Z940" s="33"/>
    </row>
    <row r="941" ht="24" spans="1:26">
      <c r="A941" s="33">
        <v>2625</v>
      </c>
      <c r="B941" s="33" t="s">
        <v>117</v>
      </c>
      <c r="C941" s="33" t="s">
        <v>118</v>
      </c>
      <c r="D941" s="33" t="s">
        <v>361</v>
      </c>
      <c r="E941" s="33" t="s">
        <v>146</v>
      </c>
      <c r="F941" s="33" t="s">
        <v>410</v>
      </c>
      <c r="G941" s="33" t="s">
        <v>1797</v>
      </c>
      <c r="H941" s="33" t="s">
        <v>1860</v>
      </c>
      <c r="I941" s="100" t="s">
        <v>1843</v>
      </c>
      <c r="J941" s="100" t="s">
        <v>1843</v>
      </c>
      <c r="K941" s="100">
        <v>1</v>
      </c>
      <c r="L941" s="219">
        <v>45612</v>
      </c>
      <c r="M941" s="219">
        <v>45626</v>
      </c>
      <c r="N941" s="33" t="s">
        <v>124</v>
      </c>
      <c r="O941" s="48" t="s">
        <v>125</v>
      </c>
      <c r="P941" s="29" t="s">
        <v>396</v>
      </c>
      <c r="Q941" s="29" t="s">
        <v>411</v>
      </c>
      <c r="R941" s="29" t="s">
        <v>80</v>
      </c>
      <c r="S941" s="33">
        <v>1</v>
      </c>
      <c r="T941" s="33"/>
      <c r="U941" s="29"/>
      <c r="V941" s="29"/>
      <c r="W941" s="29"/>
      <c r="X941" s="29"/>
      <c r="Y941" s="29"/>
      <c r="Z941" s="33"/>
    </row>
    <row r="942" ht="24" spans="1:26">
      <c r="A942" s="33">
        <v>2626</v>
      </c>
      <c r="B942" s="33" t="s">
        <v>117</v>
      </c>
      <c r="C942" s="33" t="s">
        <v>118</v>
      </c>
      <c r="D942" s="33" t="s">
        <v>361</v>
      </c>
      <c r="E942" s="33" t="s">
        <v>146</v>
      </c>
      <c r="F942" s="33" t="s">
        <v>410</v>
      </c>
      <c r="G942" s="33" t="s">
        <v>1797</v>
      </c>
      <c r="H942" s="33" t="s">
        <v>1860</v>
      </c>
      <c r="I942" s="100" t="s">
        <v>1843</v>
      </c>
      <c r="J942" s="100" t="s">
        <v>1843</v>
      </c>
      <c r="K942" s="100">
        <v>1</v>
      </c>
      <c r="L942" s="219">
        <v>45627</v>
      </c>
      <c r="M942" s="219">
        <v>45641</v>
      </c>
      <c r="N942" s="33" t="s">
        <v>124</v>
      </c>
      <c r="O942" s="48" t="s">
        <v>125</v>
      </c>
      <c r="P942" s="29" t="s">
        <v>396</v>
      </c>
      <c r="Q942" s="29" t="s">
        <v>411</v>
      </c>
      <c r="R942" s="29" t="s">
        <v>80</v>
      </c>
      <c r="S942" s="33">
        <v>1</v>
      </c>
      <c r="T942" s="33"/>
      <c r="U942" s="29"/>
      <c r="V942" s="29"/>
      <c r="W942" s="29"/>
      <c r="X942" s="29"/>
      <c r="Y942" s="29"/>
      <c r="Z942" s="33"/>
    </row>
    <row r="943" ht="24" spans="1:26">
      <c r="A943" s="33">
        <v>2627</v>
      </c>
      <c r="B943" s="33" t="s">
        <v>117</v>
      </c>
      <c r="C943" s="33" t="s">
        <v>118</v>
      </c>
      <c r="D943" s="33" t="s">
        <v>361</v>
      </c>
      <c r="E943" s="33" t="s">
        <v>146</v>
      </c>
      <c r="F943" s="33" t="s">
        <v>410</v>
      </c>
      <c r="G943" s="33" t="s">
        <v>1797</v>
      </c>
      <c r="H943" s="33" t="s">
        <v>1860</v>
      </c>
      <c r="I943" s="100" t="s">
        <v>1843</v>
      </c>
      <c r="J943" s="100" t="s">
        <v>1843</v>
      </c>
      <c r="K943" s="100">
        <v>1</v>
      </c>
      <c r="L943" s="219">
        <v>45642</v>
      </c>
      <c r="M943" s="219">
        <v>45657</v>
      </c>
      <c r="N943" s="33" t="s">
        <v>124</v>
      </c>
      <c r="O943" s="48" t="s">
        <v>125</v>
      </c>
      <c r="P943" s="29" t="s">
        <v>396</v>
      </c>
      <c r="Q943" s="29" t="s">
        <v>411</v>
      </c>
      <c r="R943" s="29" t="s">
        <v>80</v>
      </c>
      <c r="S943" s="33">
        <v>1</v>
      </c>
      <c r="T943" s="33"/>
      <c r="U943" s="29"/>
      <c r="V943" s="29"/>
      <c r="W943" s="29"/>
      <c r="X943" s="29"/>
      <c r="Y943" s="29"/>
      <c r="Z943" s="33"/>
    </row>
    <row r="944" ht="24" spans="1:26">
      <c r="A944" s="33">
        <v>2628</v>
      </c>
      <c r="B944" s="33" t="s">
        <v>117</v>
      </c>
      <c r="C944" s="33" t="s">
        <v>118</v>
      </c>
      <c r="D944" s="33" t="s">
        <v>361</v>
      </c>
      <c r="E944" s="33" t="s">
        <v>146</v>
      </c>
      <c r="F944" s="33" t="s">
        <v>416</v>
      </c>
      <c r="G944" s="33" t="s">
        <v>1797</v>
      </c>
      <c r="H944" s="33" t="s">
        <v>1860</v>
      </c>
      <c r="I944" s="100" t="s">
        <v>1843</v>
      </c>
      <c r="J944" s="100" t="s">
        <v>1843</v>
      </c>
      <c r="K944" s="100">
        <v>1</v>
      </c>
      <c r="L944" s="219">
        <v>45292</v>
      </c>
      <c r="M944" s="219">
        <v>45306</v>
      </c>
      <c r="N944" s="33" t="s">
        <v>124</v>
      </c>
      <c r="O944" s="48" t="s">
        <v>125</v>
      </c>
      <c r="P944" s="29" t="s">
        <v>396</v>
      </c>
      <c r="Q944" s="29" t="s">
        <v>411</v>
      </c>
      <c r="R944" s="29" t="s">
        <v>80</v>
      </c>
      <c r="S944" s="33">
        <v>1</v>
      </c>
      <c r="T944" s="33"/>
      <c r="U944" s="29"/>
      <c r="V944" s="29"/>
      <c r="W944" s="29"/>
      <c r="X944" s="29"/>
      <c r="Y944" s="29"/>
      <c r="Z944" s="33"/>
    </row>
    <row r="945" ht="24" spans="1:26">
      <c r="A945" s="33">
        <v>2629</v>
      </c>
      <c r="B945" s="33" t="s">
        <v>117</v>
      </c>
      <c r="C945" s="33" t="s">
        <v>118</v>
      </c>
      <c r="D945" s="33" t="s">
        <v>361</v>
      </c>
      <c r="E945" s="33" t="s">
        <v>146</v>
      </c>
      <c r="F945" s="33" t="s">
        <v>416</v>
      </c>
      <c r="G945" s="33" t="s">
        <v>1797</v>
      </c>
      <c r="H945" s="33" t="s">
        <v>1860</v>
      </c>
      <c r="I945" s="100" t="s">
        <v>1843</v>
      </c>
      <c r="J945" s="100" t="s">
        <v>1843</v>
      </c>
      <c r="K945" s="100">
        <v>1</v>
      </c>
      <c r="L945" s="219">
        <v>45307</v>
      </c>
      <c r="M945" s="219">
        <v>45322</v>
      </c>
      <c r="N945" s="33" t="s">
        <v>124</v>
      </c>
      <c r="O945" s="48" t="s">
        <v>125</v>
      </c>
      <c r="P945" s="29" t="s">
        <v>396</v>
      </c>
      <c r="Q945" s="29" t="s">
        <v>411</v>
      </c>
      <c r="R945" s="29" t="s">
        <v>80</v>
      </c>
      <c r="S945" s="33">
        <v>1</v>
      </c>
      <c r="T945" s="33"/>
      <c r="U945" s="29"/>
      <c r="V945" s="29"/>
      <c r="W945" s="29"/>
      <c r="X945" s="29"/>
      <c r="Y945" s="29"/>
      <c r="Z945" s="33"/>
    </row>
    <row r="946" ht="24" spans="1:26">
      <c r="A946" s="33">
        <v>2630</v>
      </c>
      <c r="B946" s="33" t="s">
        <v>117</v>
      </c>
      <c r="C946" s="33" t="s">
        <v>118</v>
      </c>
      <c r="D946" s="33" t="s">
        <v>361</v>
      </c>
      <c r="E946" s="33" t="s">
        <v>146</v>
      </c>
      <c r="F946" s="33" t="s">
        <v>416</v>
      </c>
      <c r="G946" s="33" t="s">
        <v>1797</v>
      </c>
      <c r="H946" s="33" t="s">
        <v>1860</v>
      </c>
      <c r="I946" s="100" t="s">
        <v>1843</v>
      </c>
      <c r="J946" s="100" t="s">
        <v>1843</v>
      </c>
      <c r="K946" s="100">
        <v>1</v>
      </c>
      <c r="L946" s="219">
        <v>45323</v>
      </c>
      <c r="M946" s="219">
        <v>45337</v>
      </c>
      <c r="N946" s="33" t="s">
        <v>124</v>
      </c>
      <c r="O946" s="48" t="s">
        <v>125</v>
      </c>
      <c r="P946" s="29" t="s">
        <v>396</v>
      </c>
      <c r="Q946" s="29" t="s">
        <v>411</v>
      </c>
      <c r="R946" s="29" t="s">
        <v>80</v>
      </c>
      <c r="S946" s="33">
        <v>1</v>
      </c>
      <c r="T946" s="33"/>
      <c r="U946" s="29"/>
      <c r="V946" s="29"/>
      <c r="W946" s="29"/>
      <c r="X946" s="29"/>
      <c r="Y946" s="29"/>
      <c r="Z946" s="33"/>
    </row>
    <row r="947" ht="24" spans="1:26">
      <c r="A947" s="33">
        <v>2631</v>
      </c>
      <c r="B947" s="33" t="s">
        <v>117</v>
      </c>
      <c r="C947" s="33" t="s">
        <v>118</v>
      </c>
      <c r="D947" s="33" t="s">
        <v>361</v>
      </c>
      <c r="E947" s="33" t="s">
        <v>146</v>
      </c>
      <c r="F947" s="33" t="s">
        <v>416</v>
      </c>
      <c r="G947" s="33" t="s">
        <v>1797</v>
      </c>
      <c r="H947" s="33" t="s">
        <v>1860</v>
      </c>
      <c r="I947" s="100" t="s">
        <v>1843</v>
      </c>
      <c r="J947" s="100" t="s">
        <v>1843</v>
      </c>
      <c r="K947" s="100">
        <v>1</v>
      </c>
      <c r="L947" s="219">
        <v>45338</v>
      </c>
      <c r="M947" s="219">
        <v>45351</v>
      </c>
      <c r="N947" s="33" t="s">
        <v>124</v>
      </c>
      <c r="O947" s="48" t="s">
        <v>125</v>
      </c>
      <c r="P947" s="29" t="s">
        <v>396</v>
      </c>
      <c r="Q947" s="29" t="s">
        <v>411</v>
      </c>
      <c r="R947" s="29" t="s">
        <v>80</v>
      </c>
      <c r="S947" s="33">
        <v>1</v>
      </c>
      <c r="T947" s="33"/>
      <c r="U947" s="29"/>
      <c r="V947" s="29"/>
      <c r="W947" s="29"/>
      <c r="X947" s="29"/>
      <c r="Y947" s="29"/>
      <c r="Z947" s="33"/>
    </row>
    <row r="948" ht="24" spans="1:28">
      <c r="A948" s="33">
        <v>2632</v>
      </c>
      <c r="B948" s="33" t="s">
        <v>117</v>
      </c>
      <c r="C948" s="33" t="s">
        <v>118</v>
      </c>
      <c r="D948" s="33" t="s">
        <v>361</v>
      </c>
      <c r="E948" s="33" t="s">
        <v>146</v>
      </c>
      <c r="F948" s="33" t="s">
        <v>416</v>
      </c>
      <c r="G948" s="33" t="s">
        <v>1797</v>
      </c>
      <c r="H948" s="33" t="s">
        <v>1860</v>
      </c>
      <c r="I948" s="100" t="s">
        <v>1843</v>
      </c>
      <c r="J948" s="100" t="s">
        <v>1843</v>
      </c>
      <c r="K948" s="100">
        <v>1</v>
      </c>
      <c r="L948" s="219">
        <v>45352</v>
      </c>
      <c r="M948" s="219">
        <v>45366</v>
      </c>
      <c r="N948" s="33" t="s">
        <v>124</v>
      </c>
      <c r="O948" s="48" t="s">
        <v>125</v>
      </c>
      <c r="P948" s="29" t="s">
        <v>396</v>
      </c>
      <c r="Q948" s="29" t="s">
        <v>411</v>
      </c>
      <c r="R948" s="29" t="s">
        <v>80</v>
      </c>
      <c r="S948" s="33">
        <v>1</v>
      </c>
      <c r="T948" s="34"/>
      <c r="U948" s="34"/>
      <c r="V948" s="35"/>
      <c r="W948" s="35"/>
      <c r="X948" s="40"/>
      <c r="Y948" s="40"/>
      <c r="Z948" s="38"/>
      <c r="AA948" s="34"/>
      <c r="AB948" s="34"/>
    </row>
    <row r="949" ht="24" spans="1:28">
      <c r="A949" s="33">
        <v>2633</v>
      </c>
      <c r="B949" s="33" t="s">
        <v>117</v>
      </c>
      <c r="C949" s="33" t="s">
        <v>118</v>
      </c>
      <c r="D949" s="33" t="s">
        <v>361</v>
      </c>
      <c r="E949" s="33" t="s">
        <v>146</v>
      </c>
      <c r="F949" s="33" t="s">
        <v>416</v>
      </c>
      <c r="G949" s="33" t="s">
        <v>1797</v>
      </c>
      <c r="H949" s="33" t="s">
        <v>1860</v>
      </c>
      <c r="I949" s="100" t="s">
        <v>1843</v>
      </c>
      <c r="J949" s="100" t="s">
        <v>1843</v>
      </c>
      <c r="K949" s="100">
        <v>1</v>
      </c>
      <c r="L949" s="219">
        <v>45367</v>
      </c>
      <c r="M949" s="219">
        <v>45382</v>
      </c>
      <c r="N949" s="33" t="s">
        <v>124</v>
      </c>
      <c r="O949" s="48" t="s">
        <v>125</v>
      </c>
      <c r="P949" s="29" t="s">
        <v>396</v>
      </c>
      <c r="Q949" s="29" t="s">
        <v>411</v>
      </c>
      <c r="R949" s="29" t="s">
        <v>80</v>
      </c>
      <c r="S949" s="33">
        <v>1</v>
      </c>
      <c r="T949" s="34"/>
      <c r="U949" s="34"/>
      <c r="V949" s="35"/>
      <c r="W949" s="35"/>
      <c r="X949" s="40"/>
      <c r="Y949" s="40"/>
      <c r="Z949" s="38"/>
      <c r="AA949" s="34"/>
      <c r="AB949" s="34"/>
    </row>
    <row r="950" ht="24" spans="1:26">
      <c r="A950" s="33">
        <v>2634</v>
      </c>
      <c r="B950" s="33" t="s">
        <v>117</v>
      </c>
      <c r="C950" s="33" t="s">
        <v>118</v>
      </c>
      <c r="D950" s="33" t="s">
        <v>361</v>
      </c>
      <c r="E950" s="33" t="s">
        <v>146</v>
      </c>
      <c r="F950" s="33" t="s">
        <v>416</v>
      </c>
      <c r="G950" s="33" t="s">
        <v>1797</v>
      </c>
      <c r="H950" s="33" t="s">
        <v>1860</v>
      </c>
      <c r="I950" s="100" t="s">
        <v>1843</v>
      </c>
      <c r="J950" s="100" t="s">
        <v>1843</v>
      </c>
      <c r="K950" s="100">
        <v>1</v>
      </c>
      <c r="L950" s="219">
        <v>45383</v>
      </c>
      <c r="M950" s="219">
        <v>45397</v>
      </c>
      <c r="N950" s="33" t="s">
        <v>124</v>
      </c>
      <c r="O950" s="48" t="s">
        <v>125</v>
      </c>
      <c r="P950" s="29" t="s">
        <v>396</v>
      </c>
      <c r="Q950" s="29" t="s">
        <v>411</v>
      </c>
      <c r="R950" s="29" t="s">
        <v>80</v>
      </c>
      <c r="S950" s="33">
        <v>1</v>
      </c>
      <c r="T950" s="33"/>
      <c r="U950" s="29"/>
      <c r="V950" s="29"/>
      <c r="W950" s="29"/>
      <c r="X950" s="29"/>
      <c r="Y950" s="29"/>
      <c r="Z950" s="33"/>
    </row>
    <row r="951" ht="24" spans="1:26">
      <c r="A951" s="33">
        <v>2635</v>
      </c>
      <c r="B951" s="33" t="s">
        <v>117</v>
      </c>
      <c r="C951" s="33" t="s">
        <v>118</v>
      </c>
      <c r="D951" s="33" t="s">
        <v>361</v>
      </c>
      <c r="E951" s="33" t="s">
        <v>146</v>
      </c>
      <c r="F951" s="33" t="s">
        <v>416</v>
      </c>
      <c r="G951" s="33" t="s">
        <v>1797</v>
      </c>
      <c r="H951" s="33" t="s">
        <v>1860</v>
      </c>
      <c r="I951" s="100" t="s">
        <v>1843</v>
      </c>
      <c r="J951" s="100" t="s">
        <v>1843</v>
      </c>
      <c r="K951" s="100">
        <v>1</v>
      </c>
      <c r="L951" s="219">
        <v>45398</v>
      </c>
      <c r="M951" s="219">
        <v>45412</v>
      </c>
      <c r="N951" s="33" t="s">
        <v>124</v>
      </c>
      <c r="O951" s="48" t="s">
        <v>125</v>
      </c>
      <c r="P951" s="29" t="s">
        <v>396</v>
      </c>
      <c r="Q951" s="29" t="s">
        <v>411</v>
      </c>
      <c r="R951" s="29" t="s">
        <v>80</v>
      </c>
      <c r="S951" s="33">
        <v>1</v>
      </c>
      <c r="T951" s="33"/>
      <c r="U951" s="29"/>
      <c r="V951" s="29"/>
      <c r="W951" s="29"/>
      <c r="X951" s="29"/>
      <c r="Y951" s="29"/>
      <c r="Z951" s="33"/>
    </row>
    <row r="952" ht="24" spans="1:26">
      <c r="A952" s="33">
        <v>2636</v>
      </c>
      <c r="B952" s="33" t="s">
        <v>117</v>
      </c>
      <c r="C952" s="33" t="s">
        <v>118</v>
      </c>
      <c r="D952" s="33" t="s">
        <v>361</v>
      </c>
      <c r="E952" s="33" t="s">
        <v>146</v>
      </c>
      <c r="F952" s="33" t="s">
        <v>416</v>
      </c>
      <c r="G952" s="33" t="s">
        <v>1797</v>
      </c>
      <c r="H952" s="33" t="s">
        <v>1860</v>
      </c>
      <c r="I952" s="100" t="s">
        <v>1843</v>
      </c>
      <c r="J952" s="100" t="s">
        <v>1843</v>
      </c>
      <c r="K952" s="100">
        <v>1</v>
      </c>
      <c r="L952" s="219">
        <v>45413</v>
      </c>
      <c r="M952" s="219">
        <v>45427</v>
      </c>
      <c r="N952" s="33" t="s">
        <v>124</v>
      </c>
      <c r="O952" s="48" t="s">
        <v>125</v>
      </c>
      <c r="P952" s="29" t="s">
        <v>396</v>
      </c>
      <c r="Q952" s="29" t="s">
        <v>411</v>
      </c>
      <c r="R952" s="29" t="s">
        <v>80</v>
      </c>
      <c r="S952" s="33">
        <v>1</v>
      </c>
      <c r="T952" s="33"/>
      <c r="U952" s="29"/>
      <c r="V952" s="29"/>
      <c r="W952" s="29"/>
      <c r="X952" s="29"/>
      <c r="Y952" s="29"/>
      <c r="Z952" s="33"/>
    </row>
    <row r="953" ht="24" spans="1:26">
      <c r="A953" s="33">
        <v>2637</v>
      </c>
      <c r="B953" s="33" t="s">
        <v>117</v>
      </c>
      <c r="C953" s="33" t="s">
        <v>118</v>
      </c>
      <c r="D953" s="33" t="s">
        <v>361</v>
      </c>
      <c r="E953" s="33" t="s">
        <v>146</v>
      </c>
      <c r="F953" s="33" t="s">
        <v>416</v>
      </c>
      <c r="G953" s="33" t="s">
        <v>1797</v>
      </c>
      <c r="H953" s="33" t="s">
        <v>1860</v>
      </c>
      <c r="I953" s="100" t="s">
        <v>1843</v>
      </c>
      <c r="J953" s="100" t="s">
        <v>1843</v>
      </c>
      <c r="K953" s="100">
        <v>1</v>
      </c>
      <c r="L953" s="219">
        <v>45428</v>
      </c>
      <c r="M953" s="219">
        <v>45443</v>
      </c>
      <c r="N953" s="33" t="s">
        <v>124</v>
      </c>
      <c r="O953" s="48" t="s">
        <v>125</v>
      </c>
      <c r="P953" s="29" t="s">
        <v>396</v>
      </c>
      <c r="Q953" s="29" t="s">
        <v>411</v>
      </c>
      <c r="R953" s="29" t="s">
        <v>80</v>
      </c>
      <c r="S953" s="33">
        <v>1</v>
      </c>
      <c r="T953" s="33"/>
      <c r="U953" s="29"/>
      <c r="V953" s="29"/>
      <c r="W953" s="29"/>
      <c r="X953" s="29"/>
      <c r="Y953" s="29"/>
      <c r="Z953" s="33"/>
    </row>
    <row r="954" ht="24" spans="1:26">
      <c r="A954" s="33">
        <v>2638</v>
      </c>
      <c r="B954" s="33" t="s">
        <v>117</v>
      </c>
      <c r="C954" s="33" t="s">
        <v>118</v>
      </c>
      <c r="D954" s="33" t="s">
        <v>361</v>
      </c>
      <c r="E954" s="33" t="s">
        <v>146</v>
      </c>
      <c r="F954" s="33" t="s">
        <v>416</v>
      </c>
      <c r="G954" s="33" t="s">
        <v>1797</v>
      </c>
      <c r="H954" s="33" t="s">
        <v>1860</v>
      </c>
      <c r="I954" s="100" t="s">
        <v>1843</v>
      </c>
      <c r="J954" s="100" t="s">
        <v>1843</v>
      </c>
      <c r="K954" s="100">
        <v>1</v>
      </c>
      <c r="L954" s="219">
        <v>45444</v>
      </c>
      <c r="M954" s="219">
        <v>45458</v>
      </c>
      <c r="N954" s="33" t="s">
        <v>124</v>
      </c>
      <c r="O954" s="48" t="s">
        <v>125</v>
      </c>
      <c r="P954" s="29" t="s">
        <v>396</v>
      </c>
      <c r="Q954" s="29" t="s">
        <v>411</v>
      </c>
      <c r="R954" s="29" t="s">
        <v>80</v>
      </c>
      <c r="S954" s="33">
        <v>1</v>
      </c>
      <c r="T954" s="33"/>
      <c r="U954" s="29"/>
      <c r="V954" s="29"/>
      <c r="W954" s="29"/>
      <c r="X954" s="29"/>
      <c r="Y954" s="29"/>
      <c r="Z954" s="33"/>
    </row>
    <row r="955" ht="24" spans="1:26">
      <c r="A955" s="33">
        <v>2639</v>
      </c>
      <c r="B955" s="33" t="s">
        <v>117</v>
      </c>
      <c r="C955" s="33" t="s">
        <v>118</v>
      </c>
      <c r="D955" s="33" t="s">
        <v>361</v>
      </c>
      <c r="E955" s="33" t="s">
        <v>146</v>
      </c>
      <c r="F955" s="33" t="s">
        <v>416</v>
      </c>
      <c r="G955" s="33" t="s">
        <v>1797</v>
      </c>
      <c r="H955" s="33" t="s">
        <v>1860</v>
      </c>
      <c r="I955" s="100" t="s">
        <v>1843</v>
      </c>
      <c r="J955" s="100" t="s">
        <v>1843</v>
      </c>
      <c r="K955" s="100">
        <v>1</v>
      </c>
      <c r="L955" s="219">
        <v>45459</v>
      </c>
      <c r="M955" s="219">
        <v>45473</v>
      </c>
      <c r="N955" s="33" t="s">
        <v>124</v>
      </c>
      <c r="O955" s="48" t="s">
        <v>125</v>
      </c>
      <c r="P955" s="29" t="s">
        <v>396</v>
      </c>
      <c r="Q955" s="29" t="s">
        <v>411</v>
      </c>
      <c r="R955" s="29" t="s">
        <v>80</v>
      </c>
      <c r="S955" s="33">
        <v>1</v>
      </c>
      <c r="T955" s="33"/>
      <c r="U955" s="29"/>
      <c r="V955" s="29"/>
      <c r="W955" s="29"/>
      <c r="X955" s="29"/>
      <c r="Y955" s="29"/>
      <c r="Z955" s="33"/>
    </row>
    <row r="956" ht="24" spans="1:26">
      <c r="A956" s="33">
        <v>2640</v>
      </c>
      <c r="B956" s="33" t="s">
        <v>117</v>
      </c>
      <c r="C956" s="33" t="s">
        <v>118</v>
      </c>
      <c r="D956" s="33" t="s">
        <v>361</v>
      </c>
      <c r="E956" s="33" t="s">
        <v>146</v>
      </c>
      <c r="F956" s="33" t="s">
        <v>416</v>
      </c>
      <c r="G956" s="33" t="s">
        <v>1797</v>
      </c>
      <c r="H956" s="33" t="s">
        <v>1860</v>
      </c>
      <c r="I956" s="100" t="s">
        <v>1843</v>
      </c>
      <c r="J956" s="100" t="s">
        <v>1843</v>
      </c>
      <c r="K956" s="100">
        <v>1</v>
      </c>
      <c r="L956" s="219">
        <v>45474</v>
      </c>
      <c r="M956" s="219">
        <v>45488</v>
      </c>
      <c r="N956" s="33" t="s">
        <v>124</v>
      </c>
      <c r="O956" s="48" t="s">
        <v>125</v>
      </c>
      <c r="P956" s="29" t="s">
        <v>396</v>
      </c>
      <c r="Q956" s="29" t="s">
        <v>411</v>
      </c>
      <c r="R956" s="29" t="s">
        <v>80</v>
      </c>
      <c r="S956" s="33">
        <v>1</v>
      </c>
      <c r="T956" s="33"/>
      <c r="U956" s="29"/>
      <c r="V956" s="29"/>
      <c r="W956" s="29"/>
      <c r="X956" s="29"/>
      <c r="Y956" s="29"/>
      <c r="Z956" s="33"/>
    </row>
    <row r="957" ht="24" spans="1:26">
      <c r="A957" s="33">
        <v>2641</v>
      </c>
      <c r="B957" s="33" t="s">
        <v>117</v>
      </c>
      <c r="C957" s="33" t="s">
        <v>118</v>
      </c>
      <c r="D957" s="33" t="s">
        <v>361</v>
      </c>
      <c r="E957" s="33" t="s">
        <v>146</v>
      </c>
      <c r="F957" s="33" t="s">
        <v>416</v>
      </c>
      <c r="G957" s="33" t="s">
        <v>1797</v>
      </c>
      <c r="H957" s="33" t="s">
        <v>1860</v>
      </c>
      <c r="I957" s="100" t="s">
        <v>1843</v>
      </c>
      <c r="J957" s="100" t="s">
        <v>1843</v>
      </c>
      <c r="K957" s="100">
        <v>1</v>
      </c>
      <c r="L957" s="219">
        <v>45489</v>
      </c>
      <c r="M957" s="219">
        <v>45504</v>
      </c>
      <c r="N957" s="33" t="s">
        <v>124</v>
      </c>
      <c r="O957" s="48" t="s">
        <v>125</v>
      </c>
      <c r="P957" s="29" t="s">
        <v>396</v>
      </c>
      <c r="Q957" s="29" t="s">
        <v>411</v>
      </c>
      <c r="R957" s="29" t="s">
        <v>80</v>
      </c>
      <c r="S957" s="33">
        <v>1</v>
      </c>
      <c r="T957" s="33"/>
      <c r="U957" s="29"/>
      <c r="V957" s="29"/>
      <c r="W957" s="29"/>
      <c r="X957" s="29"/>
      <c r="Y957" s="29"/>
      <c r="Z957" s="33"/>
    </row>
    <row r="958" ht="24" spans="1:26">
      <c r="A958" s="33">
        <v>2642</v>
      </c>
      <c r="B958" s="33" t="s">
        <v>117</v>
      </c>
      <c r="C958" s="33" t="s">
        <v>118</v>
      </c>
      <c r="D958" s="33" t="s">
        <v>361</v>
      </c>
      <c r="E958" s="33" t="s">
        <v>146</v>
      </c>
      <c r="F958" s="33" t="s">
        <v>416</v>
      </c>
      <c r="G958" s="33" t="s">
        <v>1797</v>
      </c>
      <c r="H958" s="33" t="s">
        <v>1860</v>
      </c>
      <c r="I958" s="100" t="s">
        <v>1843</v>
      </c>
      <c r="J958" s="100" t="s">
        <v>1843</v>
      </c>
      <c r="K958" s="100">
        <v>1</v>
      </c>
      <c r="L958" s="219">
        <v>45505</v>
      </c>
      <c r="M958" s="219">
        <v>45519</v>
      </c>
      <c r="N958" s="33" t="s">
        <v>124</v>
      </c>
      <c r="O958" s="48" t="s">
        <v>125</v>
      </c>
      <c r="P958" s="29" t="s">
        <v>396</v>
      </c>
      <c r="Q958" s="29" t="s">
        <v>411</v>
      </c>
      <c r="R958" s="29" t="s">
        <v>80</v>
      </c>
      <c r="S958" s="33">
        <v>1</v>
      </c>
      <c r="T958" s="33"/>
      <c r="U958" s="29"/>
      <c r="V958" s="29"/>
      <c r="W958" s="29"/>
      <c r="X958" s="29"/>
      <c r="Y958" s="29"/>
      <c r="Z958" s="33"/>
    </row>
    <row r="959" ht="24" spans="1:26">
      <c r="A959" s="33">
        <v>2643</v>
      </c>
      <c r="B959" s="33" t="s">
        <v>117</v>
      </c>
      <c r="C959" s="33" t="s">
        <v>118</v>
      </c>
      <c r="D959" s="33" t="s">
        <v>361</v>
      </c>
      <c r="E959" s="33" t="s">
        <v>146</v>
      </c>
      <c r="F959" s="33" t="s">
        <v>416</v>
      </c>
      <c r="G959" s="33" t="s">
        <v>1797</v>
      </c>
      <c r="H959" s="33" t="s">
        <v>1860</v>
      </c>
      <c r="I959" s="100" t="s">
        <v>1843</v>
      </c>
      <c r="J959" s="100" t="s">
        <v>1843</v>
      </c>
      <c r="K959" s="100">
        <v>1</v>
      </c>
      <c r="L959" s="219">
        <v>45520</v>
      </c>
      <c r="M959" s="219">
        <v>45535</v>
      </c>
      <c r="N959" s="33" t="s">
        <v>124</v>
      </c>
      <c r="O959" s="48" t="s">
        <v>125</v>
      </c>
      <c r="P959" s="29" t="s">
        <v>396</v>
      </c>
      <c r="Q959" s="29" t="s">
        <v>411</v>
      </c>
      <c r="R959" s="29" t="s">
        <v>80</v>
      </c>
      <c r="S959" s="33">
        <v>1</v>
      </c>
      <c r="T959" s="33"/>
      <c r="U959" s="29"/>
      <c r="V959" s="29"/>
      <c r="W959" s="29"/>
      <c r="X959" s="29"/>
      <c r="Y959" s="29"/>
      <c r="Z959" s="33"/>
    </row>
    <row r="960" ht="24" spans="1:28">
      <c r="A960" s="33">
        <v>2644</v>
      </c>
      <c r="B960" s="33" t="s">
        <v>117</v>
      </c>
      <c r="C960" s="33" t="s">
        <v>118</v>
      </c>
      <c r="D960" s="33" t="s">
        <v>361</v>
      </c>
      <c r="E960" s="33" t="s">
        <v>146</v>
      </c>
      <c r="F960" s="33" t="s">
        <v>416</v>
      </c>
      <c r="G960" s="33" t="s">
        <v>1797</v>
      </c>
      <c r="H960" s="33" t="s">
        <v>1860</v>
      </c>
      <c r="I960" s="100" t="s">
        <v>1843</v>
      </c>
      <c r="J960" s="100" t="s">
        <v>1843</v>
      </c>
      <c r="K960" s="100">
        <v>1</v>
      </c>
      <c r="L960" s="219">
        <v>45536</v>
      </c>
      <c r="M960" s="219">
        <v>45550</v>
      </c>
      <c r="N960" s="33" t="s">
        <v>124</v>
      </c>
      <c r="O960" s="48" t="s">
        <v>125</v>
      </c>
      <c r="P960" s="29" t="s">
        <v>396</v>
      </c>
      <c r="Q960" s="29" t="s">
        <v>411</v>
      </c>
      <c r="R960" s="29" t="s">
        <v>80</v>
      </c>
      <c r="S960" s="33">
        <v>1</v>
      </c>
      <c r="T960" s="34"/>
      <c r="U960" s="34"/>
      <c r="V960" s="35"/>
      <c r="W960" s="35"/>
      <c r="X960" s="40"/>
      <c r="Y960" s="40"/>
      <c r="Z960" s="38"/>
      <c r="AA960" s="34"/>
      <c r="AB960" s="34"/>
    </row>
    <row r="961" ht="24" spans="1:28">
      <c r="A961" s="33">
        <v>2645</v>
      </c>
      <c r="B961" s="33" t="s">
        <v>117</v>
      </c>
      <c r="C961" s="33" t="s">
        <v>118</v>
      </c>
      <c r="D961" s="33" t="s">
        <v>361</v>
      </c>
      <c r="E961" s="33" t="s">
        <v>146</v>
      </c>
      <c r="F961" s="33" t="s">
        <v>416</v>
      </c>
      <c r="G961" s="33" t="s">
        <v>1797</v>
      </c>
      <c r="H961" s="33" t="s">
        <v>1860</v>
      </c>
      <c r="I961" s="100" t="s">
        <v>1843</v>
      </c>
      <c r="J961" s="100" t="s">
        <v>1843</v>
      </c>
      <c r="K961" s="100">
        <v>1</v>
      </c>
      <c r="L961" s="219">
        <v>45551</v>
      </c>
      <c r="M961" s="219">
        <v>45565</v>
      </c>
      <c r="N961" s="33" t="s">
        <v>124</v>
      </c>
      <c r="O961" s="48" t="s">
        <v>125</v>
      </c>
      <c r="P961" s="29" t="s">
        <v>396</v>
      </c>
      <c r="Q961" s="29" t="s">
        <v>411</v>
      </c>
      <c r="R961" s="29" t="s">
        <v>80</v>
      </c>
      <c r="S961" s="33">
        <v>1</v>
      </c>
      <c r="T961" s="34"/>
      <c r="U961" s="34"/>
      <c r="V961" s="35"/>
      <c r="W961" s="35"/>
      <c r="X961" s="40"/>
      <c r="Y961" s="40"/>
      <c r="Z961" s="38"/>
      <c r="AA961" s="34"/>
      <c r="AB961" s="34"/>
    </row>
    <row r="962" ht="24" spans="1:26">
      <c r="A962" s="33">
        <v>2646</v>
      </c>
      <c r="B962" s="33" t="s">
        <v>117</v>
      </c>
      <c r="C962" s="33" t="s">
        <v>118</v>
      </c>
      <c r="D962" s="33" t="s">
        <v>361</v>
      </c>
      <c r="E962" s="33" t="s">
        <v>146</v>
      </c>
      <c r="F962" s="33" t="s">
        <v>416</v>
      </c>
      <c r="G962" s="33" t="s">
        <v>1797</v>
      </c>
      <c r="H962" s="33" t="s">
        <v>1860</v>
      </c>
      <c r="I962" s="100" t="s">
        <v>1843</v>
      </c>
      <c r="J962" s="100" t="s">
        <v>1843</v>
      </c>
      <c r="K962" s="100">
        <v>1</v>
      </c>
      <c r="L962" s="219">
        <v>45566</v>
      </c>
      <c r="M962" s="219">
        <v>45580</v>
      </c>
      <c r="N962" s="33" t="s">
        <v>124</v>
      </c>
      <c r="O962" s="48" t="s">
        <v>125</v>
      </c>
      <c r="P962" s="29" t="s">
        <v>396</v>
      </c>
      <c r="Q962" s="29" t="s">
        <v>411</v>
      </c>
      <c r="R962" s="29" t="s">
        <v>80</v>
      </c>
      <c r="S962" s="33">
        <v>1</v>
      </c>
      <c r="T962" s="33"/>
      <c r="U962" s="29"/>
      <c r="V962" s="29"/>
      <c r="W962" s="29"/>
      <c r="X962" s="29"/>
      <c r="Y962" s="29"/>
      <c r="Z962" s="33"/>
    </row>
    <row r="963" ht="24" spans="1:26">
      <c r="A963" s="33">
        <v>2647</v>
      </c>
      <c r="B963" s="33" t="s">
        <v>117</v>
      </c>
      <c r="C963" s="33" t="s">
        <v>118</v>
      </c>
      <c r="D963" s="33" t="s">
        <v>361</v>
      </c>
      <c r="E963" s="33" t="s">
        <v>146</v>
      </c>
      <c r="F963" s="33" t="s">
        <v>416</v>
      </c>
      <c r="G963" s="33" t="s">
        <v>1797</v>
      </c>
      <c r="H963" s="33" t="s">
        <v>1860</v>
      </c>
      <c r="I963" s="100" t="s">
        <v>1843</v>
      </c>
      <c r="J963" s="100" t="s">
        <v>1843</v>
      </c>
      <c r="K963" s="100">
        <v>1</v>
      </c>
      <c r="L963" s="219">
        <v>45581</v>
      </c>
      <c r="M963" s="219">
        <v>45596</v>
      </c>
      <c r="N963" s="33" t="s">
        <v>124</v>
      </c>
      <c r="O963" s="48" t="s">
        <v>125</v>
      </c>
      <c r="P963" s="29" t="s">
        <v>396</v>
      </c>
      <c r="Q963" s="29" t="s">
        <v>411</v>
      </c>
      <c r="R963" s="29" t="s">
        <v>80</v>
      </c>
      <c r="S963" s="33">
        <v>1</v>
      </c>
      <c r="T963" s="33"/>
      <c r="U963" s="29"/>
      <c r="V963" s="29"/>
      <c r="W963" s="29"/>
      <c r="X963" s="29"/>
      <c r="Y963" s="29"/>
      <c r="Z963" s="33"/>
    </row>
    <row r="964" ht="24" spans="1:26">
      <c r="A964" s="33">
        <v>2648</v>
      </c>
      <c r="B964" s="33" t="s">
        <v>117</v>
      </c>
      <c r="C964" s="33" t="s">
        <v>118</v>
      </c>
      <c r="D964" s="33" t="s">
        <v>361</v>
      </c>
      <c r="E964" s="33" t="s">
        <v>146</v>
      </c>
      <c r="F964" s="33" t="s">
        <v>416</v>
      </c>
      <c r="G964" s="33" t="s">
        <v>1797</v>
      </c>
      <c r="H964" s="33" t="s">
        <v>1860</v>
      </c>
      <c r="I964" s="100" t="s">
        <v>1843</v>
      </c>
      <c r="J964" s="100" t="s">
        <v>1843</v>
      </c>
      <c r="K964" s="100">
        <v>1</v>
      </c>
      <c r="L964" s="219">
        <v>45597</v>
      </c>
      <c r="M964" s="219">
        <v>45611</v>
      </c>
      <c r="N964" s="33" t="s">
        <v>124</v>
      </c>
      <c r="O964" s="48" t="s">
        <v>125</v>
      </c>
      <c r="P964" s="29" t="s">
        <v>396</v>
      </c>
      <c r="Q964" s="29" t="s">
        <v>411</v>
      </c>
      <c r="R964" s="29" t="s">
        <v>80</v>
      </c>
      <c r="S964" s="33">
        <v>1</v>
      </c>
      <c r="T964" s="33"/>
      <c r="U964" s="29"/>
      <c r="V964" s="29"/>
      <c r="W964" s="29"/>
      <c r="X964" s="29"/>
      <c r="Y964" s="29"/>
      <c r="Z964" s="33"/>
    </row>
    <row r="965" ht="24" spans="1:26">
      <c r="A965" s="33">
        <v>2649</v>
      </c>
      <c r="B965" s="33" t="s">
        <v>117</v>
      </c>
      <c r="C965" s="33" t="s">
        <v>118</v>
      </c>
      <c r="D965" s="33" t="s">
        <v>361</v>
      </c>
      <c r="E965" s="33" t="s">
        <v>146</v>
      </c>
      <c r="F965" s="33" t="s">
        <v>416</v>
      </c>
      <c r="G965" s="33" t="s">
        <v>1797</v>
      </c>
      <c r="H965" s="33" t="s">
        <v>1860</v>
      </c>
      <c r="I965" s="100" t="s">
        <v>1843</v>
      </c>
      <c r="J965" s="100" t="s">
        <v>1843</v>
      </c>
      <c r="K965" s="100">
        <v>1</v>
      </c>
      <c r="L965" s="219">
        <v>45612</v>
      </c>
      <c r="M965" s="219">
        <v>45626</v>
      </c>
      <c r="N965" s="33" t="s">
        <v>124</v>
      </c>
      <c r="O965" s="48" t="s">
        <v>125</v>
      </c>
      <c r="P965" s="29" t="s">
        <v>396</v>
      </c>
      <c r="Q965" s="29" t="s">
        <v>411</v>
      </c>
      <c r="R965" s="29" t="s">
        <v>80</v>
      </c>
      <c r="S965" s="33">
        <v>1</v>
      </c>
      <c r="T965" s="33"/>
      <c r="U965" s="29"/>
      <c r="V965" s="29"/>
      <c r="W965" s="29"/>
      <c r="X965" s="29"/>
      <c r="Y965" s="29"/>
      <c r="Z965" s="33"/>
    </row>
    <row r="966" ht="24" spans="1:26">
      <c r="A966" s="33">
        <v>2650</v>
      </c>
      <c r="B966" s="33" t="s">
        <v>117</v>
      </c>
      <c r="C966" s="33" t="s">
        <v>118</v>
      </c>
      <c r="D966" s="33" t="s">
        <v>361</v>
      </c>
      <c r="E966" s="33" t="s">
        <v>146</v>
      </c>
      <c r="F966" s="33" t="s">
        <v>416</v>
      </c>
      <c r="G966" s="33" t="s">
        <v>1797</v>
      </c>
      <c r="H966" s="33" t="s">
        <v>1860</v>
      </c>
      <c r="I966" s="100" t="s">
        <v>1843</v>
      </c>
      <c r="J966" s="100" t="s">
        <v>1843</v>
      </c>
      <c r="K966" s="100">
        <v>1</v>
      </c>
      <c r="L966" s="219">
        <v>45627</v>
      </c>
      <c r="M966" s="219">
        <v>45641</v>
      </c>
      <c r="N966" s="33" t="s">
        <v>124</v>
      </c>
      <c r="O966" s="48" t="s">
        <v>125</v>
      </c>
      <c r="P966" s="29" t="s">
        <v>396</v>
      </c>
      <c r="Q966" s="29" t="s">
        <v>411</v>
      </c>
      <c r="R966" s="29" t="s">
        <v>80</v>
      </c>
      <c r="S966" s="33">
        <v>1</v>
      </c>
      <c r="T966" s="33"/>
      <c r="U966" s="29"/>
      <c r="V966" s="29"/>
      <c r="W966" s="29"/>
      <c r="X966" s="29"/>
      <c r="Y966" s="29"/>
      <c r="Z966" s="33"/>
    </row>
    <row r="967" ht="24" spans="1:26">
      <c r="A967" s="33">
        <v>2651</v>
      </c>
      <c r="B967" s="33" t="s">
        <v>117</v>
      </c>
      <c r="C967" s="33" t="s">
        <v>118</v>
      </c>
      <c r="D967" s="33" t="s">
        <v>361</v>
      </c>
      <c r="E967" s="33" t="s">
        <v>146</v>
      </c>
      <c r="F967" s="33" t="s">
        <v>416</v>
      </c>
      <c r="G967" s="33" t="s">
        <v>1797</v>
      </c>
      <c r="H967" s="33" t="s">
        <v>1860</v>
      </c>
      <c r="I967" s="100" t="s">
        <v>1843</v>
      </c>
      <c r="J967" s="100" t="s">
        <v>1843</v>
      </c>
      <c r="K967" s="100">
        <v>1</v>
      </c>
      <c r="L967" s="219">
        <v>45642</v>
      </c>
      <c r="M967" s="219">
        <v>45657</v>
      </c>
      <c r="N967" s="33" t="s">
        <v>124</v>
      </c>
      <c r="O967" s="48" t="s">
        <v>125</v>
      </c>
      <c r="P967" s="29" t="s">
        <v>396</v>
      </c>
      <c r="Q967" s="29" t="s">
        <v>411</v>
      </c>
      <c r="R967" s="29" t="s">
        <v>80</v>
      </c>
      <c r="S967" s="33">
        <v>1</v>
      </c>
      <c r="T967" s="33"/>
      <c r="U967" s="29"/>
      <c r="V967" s="29"/>
      <c r="W967" s="29"/>
      <c r="X967" s="29"/>
      <c r="Y967" s="29"/>
      <c r="Z967" s="33"/>
    </row>
    <row r="968" ht="24" spans="1:26">
      <c r="A968" s="33">
        <v>2654</v>
      </c>
      <c r="B968" s="28" t="s">
        <v>117</v>
      </c>
      <c r="C968" s="28" t="s">
        <v>118</v>
      </c>
      <c r="D968" s="277" t="s">
        <v>119</v>
      </c>
      <c r="E968" s="229" t="s">
        <v>120</v>
      </c>
      <c r="F968" s="277" t="s">
        <v>520</v>
      </c>
      <c r="G968" s="33" t="s">
        <v>1797</v>
      </c>
      <c r="H968" s="229" t="s">
        <v>1861</v>
      </c>
      <c r="I968" s="100" t="s">
        <v>1862</v>
      </c>
      <c r="J968" s="100" t="s">
        <v>1862</v>
      </c>
      <c r="K968" s="100">
        <v>4</v>
      </c>
      <c r="L968" s="219">
        <v>45292</v>
      </c>
      <c r="M968" s="219">
        <v>45306</v>
      </c>
      <c r="N968" s="229" t="s">
        <v>124</v>
      </c>
      <c r="O968" s="33" t="s">
        <v>125</v>
      </c>
      <c r="P968" s="33" t="s">
        <v>396</v>
      </c>
      <c r="Q968" s="278" t="s">
        <v>521</v>
      </c>
      <c r="R968" s="278" t="s">
        <v>80</v>
      </c>
      <c r="S968" s="229">
        <v>4</v>
      </c>
      <c r="T968" s="33"/>
      <c r="U968" s="29"/>
      <c r="V968" s="29"/>
      <c r="W968" s="29"/>
      <c r="X968" s="29"/>
      <c r="Y968" s="29"/>
      <c r="Z968" s="33"/>
    </row>
    <row r="969" ht="24" spans="1:26">
      <c r="A969" s="33">
        <v>2655</v>
      </c>
      <c r="B969" s="28" t="s">
        <v>117</v>
      </c>
      <c r="C969" s="28" t="s">
        <v>118</v>
      </c>
      <c r="D969" s="277" t="s">
        <v>119</v>
      </c>
      <c r="E969" s="229" t="s">
        <v>120</v>
      </c>
      <c r="F969" s="277" t="s">
        <v>520</v>
      </c>
      <c r="G969" s="33" t="s">
        <v>1797</v>
      </c>
      <c r="H969" s="229" t="s">
        <v>1861</v>
      </c>
      <c r="I969" s="100" t="s">
        <v>1862</v>
      </c>
      <c r="J969" s="100" t="s">
        <v>1862</v>
      </c>
      <c r="K969" s="100">
        <v>4</v>
      </c>
      <c r="L969" s="219">
        <v>45307</v>
      </c>
      <c r="M969" s="219">
        <v>45322</v>
      </c>
      <c r="N969" s="229" t="s">
        <v>124</v>
      </c>
      <c r="O969" s="33" t="s">
        <v>125</v>
      </c>
      <c r="P969" s="33" t="s">
        <v>396</v>
      </c>
      <c r="Q969" s="278" t="s">
        <v>521</v>
      </c>
      <c r="R969" s="278" t="s">
        <v>80</v>
      </c>
      <c r="S969" s="229">
        <v>4</v>
      </c>
      <c r="T969" s="33"/>
      <c r="U969" s="29"/>
      <c r="V969" s="29"/>
      <c r="W969" s="29"/>
      <c r="X969" s="29"/>
      <c r="Y969" s="29"/>
      <c r="Z969" s="33"/>
    </row>
    <row r="970" ht="24" spans="1:26">
      <c r="A970" s="33">
        <v>2656</v>
      </c>
      <c r="B970" s="28" t="s">
        <v>117</v>
      </c>
      <c r="C970" s="28" t="s">
        <v>118</v>
      </c>
      <c r="D970" s="277" t="s">
        <v>119</v>
      </c>
      <c r="E970" s="229" t="s">
        <v>120</v>
      </c>
      <c r="F970" s="277" t="s">
        <v>520</v>
      </c>
      <c r="G970" s="33" t="s">
        <v>1797</v>
      </c>
      <c r="H970" s="229" t="s">
        <v>1861</v>
      </c>
      <c r="I970" s="100" t="s">
        <v>1862</v>
      </c>
      <c r="J970" s="100" t="s">
        <v>1862</v>
      </c>
      <c r="K970" s="100">
        <v>4</v>
      </c>
      <c r="L970" s="219">
        <v>45323</v>
      </c>
      <c r="M970" s="219">
        <v>45337</v>
      </c>
      <c r="N970" s="229" t="s">
        <v>124</v>
      </c>
      <c r="O970" s="33" t="s">
        <v>125</v>
      </c>
      <c r="P970" s="33" t="s">
        <v>396</v>
      </c>
      <c r="Q970" s="278" t="s">
        <v>521</v>
      </c>
      <c r="R970" s="278" t="s">
        <v>80</v>
      </c>
      <c r="S970" s="229">
        <v>4</v>
      </c>
      <c r="T970" s="33"/>
      <c r="U970" s="29"/>
      <c r="V970" s="29"/>
      <c r="W970" s="29"/>
      <c r="X970" s="29"/>
      <c r="Y970" s="29"/>
      <c r="Z970" s="33"/>
    </row>
    <row r="971" ht="24" spans="1:26">
      <c r="A971" s="33">
        <v>2657</v>
      </c>
      <c r="B971" s="28" t="s">
        <v>117</v>
      </c>
      <c r="C971" s="28" t="s">
        <v>118</v>
      </c>
      <c r="D971" s="277" t="s">
        <v>119</v>
      </c>
      <c r="E971" s="229" t="s">
        <v>120</v>
      </c>
      <c r="F971" s="277" t="s">
        <v>520</v>
      </c>
      <c r="G971" s="33" t="s">
        <v>1797</v>
      </c>
      <c r="H971" s="229" t="s">
        <v>1861</v>
      </c>
      <c r="I971" s="100" t="s">
        <v>1862</v>
      </c>
      <c r="J971" s="100" t="s">
        <v>1862</v>
      </c>
      <c r="K971" s="100">
        <v>4</v>
      </c>
      <c r="L971" s="219">
        <v>45338</v>
      </c>
      <c r="M971" s="219">
        <v>45351</v>
      </c>
      <c r="N971" s="229" t="s">
        <v>124</v>
      </c>
      <c r="O971" s="33" t="s">
        <v>125</v>
      </c>
      <c r="P971" s="33" t="s">
        <v>396</v>
      </c>
      <c r="Q971" s="278" t="s">
        <v>521</v>
      </c>
      <c r="R971" s="278" t="s">
        <v>80</v>
      </c>
      <c r="S971" s="229">
        <v>4</v>
      </c>
      <c r="T971" s="33"/>
      <c r="U971" s="29"/>
      <c r="V971" s="29"/>
      <c r="W971" s="29"/>
      <c r="X971" s="29"/>
      <c r="Y971" s="29"/>
      <c r="Z971" s="33"/>
    </row>
    <row r="972" ht="24" spans="1:28">
      <c r="A972" s="33">
        <v>2658</v>
      </c>
      <c r="B972" s="28" t="s">
        <v>117</v>
      </c>
      <c r="C972" s="28" t="s">
        <v>118</v>
      </c>
      <c r="D972" s="277" t="s">
        <v>119</v>
      </c>
      <c r="E972" s="229" t="s">
        <v>120</v>
      </c>
      <c r="F972" s="277" t="s">
        <v>520</v>
      </c>
      <c r="G972" s="33" t="s">
        <v>1797</v>
      </c>
      <c r="H972" s="229" t="s">
        <v>1861</v>
      </c>
      <c r="I972" s="100" t="s">
        <v>1862</v>
      </c>
      <c r="J972" s="100" t="s">
        <v>1862</v>
      </c>
      <c r="K972" s="100">
        <v>4</v>
      </c>
      <c r="L972" s="219">
        <v>45352</v>
      </c>
      <c r="M972" s="219">
        <v>45366</v>
      </c>
      <c r="N972" s="229" t="s">
        <v>124</v>
      </c>
      <c r="O972" s="33" t="s">
        <v>125</v>
      </c>
      <c r="P972" s="33" t="s">
        <v>396</v>
      </c>
      <c r="Q972" s="278" t="s">
        <v>521</v>
      </c>
      <c r="R972" s="278" t="s">
        <v>80</v>
      </c>
      <c r="S972" s="229">
        <v>4</v>
      </c>
      <c r="T972" s="34"/>
      <c r="U972" s="34"/>
      <c r="V972" s="35"/>
      <c r="W972" s="35"/>
      <c r="X972" s="40"/>
      <c r="Y972" s="40"/>
      <c r="Z972" s="38"/>
      <c r="AA972" s="34"/>
      <c r="AB972" s="34"/>
    </row>
    <row r="973" ht="24" spans="1:28">
      <c r="A973" s="33">
        <v>2659</v>
      </c>
      <c r="B973" s="28" t="s">
        <v>117</v>
      </c>
      <c r="C973" s="28" t="s">
        <v>118</v>
      </c>
      <c r="D973" s="277" t="s">
        <v>119</v>
      </c>
      <c r="E973" s="229" t="s">
        <v>120</v>
      </c>
      <c r="F973" s="277" t="s">
        <v>520</v>
      </c>
      <c r="G973" s="33" t="s">
        <v>1797</v>
      </c>
      <c r="H973" s="229" t="s">
        <v>1861</v>
      </c>
      <c r="I973" s="100" t="s">
        <v>1862</v>
      </c>
      <c r="J973" s="100" t="s">
        <v>1862</v>
      </c>
      <c r="K973" s="100">
        <v>4</v>
      </c>
      <c r="L973" s="219">
        <v>45367</v>
      </c>
      <c r="M973" s="219">
        <v>45382</v>
      </c>
      <c r="N973" s="229" t="s">
        <v>124</v>
      </c>
      <c r="O973" s="33" t="s">
        <v>125</v>
      </c>
      <c r="P973" s="33" t="s">
        <v>396</v>
      </c>
      <c r="Q973" s="278" t="s">
        <v>521</v>
      </c>
      <c r="R973" s="278" t="s">
        <v>80</v>
      </c>
      <c r="S973" s="229">
        <v>4</v>
      </c>
      <c r="T973" s="34"/>
      <c r="U973" s="34"/>
      <c r="V973" s="35"/>
      <c r="W973" s="35"/>
      <c r="X973" s="40"/>
      <c r="Y973" s="40"/>
      <c r="Z973" s="38"/>
      <c r="AA973" s="34"/>
      <c r="AB973" s="34"/>
    </row>
    <row r="974" ht="24" spans="1:26">
      <c r="A974" s="33">
        <v>2660</v>
      </c>
      <c r="B974" s="28" t="s">
        <v>117</v>
      </c>
      <c r="C974" s="28" t="s">
        <v>118</v>
      </c>
      <c r="D974" s="277" t="s">
        <v>119</v>
      </c>
      <c r="E974" s="229" t="s">
        <v>120</v>
      </c>
      <c r="F974" s="277" t="s">
        <v>520</v>
      </c>
      <c r="G974" s="33" t="s">
        <v>1797</v>
      </c>
      <c r="H974" s="229" t="s">
        <v>1861</v>
      </c>
      <c r="I974" s="100" t="s">
        <v>1862</v>
      </c>
      <c r="J974" s="100" t="s">
        <v>1862</v>
      </c>
      <c r="K974" s="100">
        <v>4</v>
      </c>
      <c r="L974" s="219">
        <v>45383</v>
      </c>
      <c r="M974" s="219">
        <v>45397</v>
      </c>
      <c r="N974" s="229" t="s">
        <v>124</v>
      </c>
      <c r="O974" s="33" t="s">
        <v>125</v>
      </c>
      <c r="P974" s="33" t="s">
        <v>396</v>
      </c>
      <c r="Q974" s="278" t="s">
        <v>521</v>
      </c>
      <c r="R974" s="278" t="s">
        <v>80</v>
      </c>
      <c r="S974" s="229">
        <v>4</v>
      </c>
      <c r="T974" s="33"/>
      <c r="U974" s="29"/>
      <c r="V974" s="29"/>
      <c r="W974" s="29"/>
      <c r="X974" s="29"/>
      <c r="Y974" s="29"/>
      <c r="Z974" s="33"/>
    </row>
    <row r="975" ht="24" spans="1:26">
      <c r="A975" s="33">
        <v>2661</v>
      </c>
      <c r="B975" s="28" t="s">
        <v>117</v>
      </c>
      <c r="C975" s="28" t="s">
        <v>118</v>
      </c>
      <c r="D975" s="277" t="s">
        <v>119</v>
      </c>
      <c r="E975" s="229" t="s">
        <v>120</v>
      </c>
      <c r="F975" s="277" t="s">
        <v>520</v>
      </c>
      <c r="G975" s="33" t="s">
        <v>1797</v>
      </c>
      <c r="H975" s="229" t="s">
        <v>1861</v>
      </c>
      <c r="I975" s="100" t="s">
        <v>1862</v>
      </c>
      <c r="J975" s="100" t="s">
        <v>1862</v>
      </c>
      <c r="K975" s="100">
        <v>4</v>
      </c>
      <c r="L975" s="219">
        <v>45398</v>
      </c>
      <c r="M975" s="219">
        <v>45412</v>
      </c>
      <c r="N975" s="229" t="s">
        <v>124</v>
      </c>
      <c r="O975" s="33" t="s">
        <v>125</v>
      </c>
      <c r="P975" s="33" t="s">
        <v>396</v>
      </c>
      <c r="Q975" s="278" t="s">
        <v>521</v>
      </c>
      <c r="R975" s="278" t="s">
        <v>80</v>
      </c>
      <c r="S975" s="229">
        <v>4</v>
      </c>
      <c r="T975" s="33"/>
      <c r="U975" s="29"/>
      <c r="V975" s="29"/>
      <c r="W975" s="29"/>
      <c r="X975" s="29"/>
      <c r="Y975" s="29"/>
      <c r="Z975" s="33"/>
    </row>
    <row r="976" ht="24" spans="1:26">
      <c r="A976" s="33">
        <v>2662</v>
      </c>
      <c r="B976" s="28" t="s">
        <v>117</v>
      </c>
      <c r="C976" s="28" t="s">
        <v>118</v>
      </c>
      <c r="D976" s="277" t="s">
        <v>119</v>
      </c>
      <c r="E976" s="229" t="s">
        <v>120</v>
      </c>
      <c r="F976" s="277" t="s">
        <v>520</v>
      </c>
      <c r="G976" s="33" t="s">
        <v>1797</v>
      </c>
      <c r="H976" s="229" t="s">
        <v>1861</v>
      </c>
      <c r="I976" s="100" t="s">
        <v>1862</v>
      </c>
      <c r="J976" s="100" t="s">
        <v>1862</v>
      </c>
      <c r="K976" s="100">
        <v>4</v>
      </c>
      <c r="L976" s="219">
        <v>45413</v>
      </c>
      <c r="M976" s="219">
        <v>45427</v>
      </c>
      <c r="N976" s="229" t="s">
        <v>124</v>
      </c>
      <c r="O976" s="33" t="s">
        <v>125</v>
      </c>
      <c r="P976" s="33" t="s">
        <v>396</v>
      </c>
      <c r="Q976" s="278" t="s">
        <v>521</v>
      </c>
      <c r="R976" s="278" t="s">
        <v>80</v>
      </c>
      <c r="S976" s="229">
        <v>4</v>
      </c>
      <c r="T976" s="33"/>
      <c r="U976" s="29"/>
      <c r="V976" s="29"/>
      <c r="W976" s="29"/>
      <c r="X976" s="29"/>
      <c r="Y976" s="29"/>
      <c r="Z976" s="33"/>
    </row>
    <row r="977" ht="24" spans="1:26">
      <c r="A977" s="33">
        <v>2663</v>
      </c>
      <c r="B977" s="28" t="s">
        <v>117</v>
      </c>
      <c r="C977" s="28" t="s">
        <v>118</v>
      </c>
      <c r="D977" s="277" t="s">
        <v>119</v>
      </c>
      <c r="E977" s="229" t="s">
        <v>120</v>
      </c>
      <c r="F977" s="277" t="s">
        <v>520</v>
      </c>
      <c r="G977" s="33" t="s">
        <v>1797</v>
      </c>
      <c r="H977" s="229" t="s">
        <v>1861</v>
      </c>
      <c r="I977" s="100" t="s">
        <v>1862</v>
      </c>
      <c r="J977" s="100" t="s">
        <v>1862</v>
      </c>
      <c r="K977" s="100">
        <v>4</v>
      </c>
      <c r="L977" s="219">
        <v>45428</v>
      </c>
      <c r="M977" s="219">
        <v>45443</v>
      </c>
      <c r="N977" s="229" t="s">
        <v>124</v>
      </c>
      <c r="O977" s="33" t="s">
        <v>125</v>
      </c>
      <c r="P977" s="33" t="s">
        <v>396</v>
      </c>
      <c r="Q977" s="278" t="s">
        <v>521</v>
      </c>
      <c r="R977" s="278" t="s">
        <v>80</v>
      </c>
      <c r="S977" s="229">
        <v>4</v>
      </c>
      <c r="T977" s="33"/>
      <c r="U977" s="29"/>
      <c r="V977" s="29"/>
      <c r="W977" s="29"/>
      <c r="X977" s="29"/>
      <c r="Y977" s="29"/>
      <c r="Z977" s="33"/>
    </row>
    <row r="978" ht="24" spans="1:26">
      <c r="A978" s="33">
        <v>2664</v>
      </c>
      <c r="B978" s="28" t="s">
        <v>117</v>
      </c>
      <c r="C978" s="28" t="s">
        <v>118</v>
      </c>
      <c r="D978" s="277" t="s">
        <v>119</v>
      </c>
      <c r="E978" s="229" t="s">
        <v>120</v>
      </c>
      <c r="F978" s="277" t="s">
        <v>520</v>
      </c>
      <c r="G978" s="33" t="s">
        <v>1797</v>
      </c>
      <c r="H978" s="229" t="s">
        <v>1861</v>
      </c>
      <c r="I978" s="100" t="s">
        <v>1862</v>
      </c>
      <c r="J978" s="100" t="s">
        <v>1862</v>
      </c>
      <c r="K978" s="100">
        <v>4</v>
      </c>
      <c r="L978" s="219">
        <v>45444</v>
      </c>
      <c r="M978" s="219">
        <v>45458</v>
      </c>
      <c r="N978" s="229" t="s">
        <v>124</v>
      </c>
      <c r="O978" s="33" t="s">
        <v>125</v>
      </c>
      <c r="P978" s="33" t="s">
        <v>396</v>
      </c>
      <c r="Q978" s="278" t="s">
        <v>521</v>
      </c>
      <c r="R978" s="278" t="s">
        <v>80</v>
      </c>
      <c r="S978" s="229">
        <v>4</v>
      </c>
      <c r="T978" s="33"/>
      <c r="U978" s="29"/>
      <c r="V978" s="29"/>
      <c r="W978" s="29"/>
      <c r="X978" s="29"/>
      <c r="Y978" s="29"/>
      <c r="Z978" s="33"/>
    </row>
    <row r="979" ht="24" spans="1:26">
      <c r="A979" s="33">
        <v>2665</v>
      </c>
      <c r="B979" s="28" t="s">
        <v>117</v>
      </c>
      <c r="C979" s="28" t="s">
        <v>118</v>
      </c>
      <c r="D979" s="277" t="s">
        <v>119</v>
      </c>
      <c r="E979" s="229" t="s">
        <v>120</v>
      </c>
      <c r="F979" s="277" t="s">
        <v>520</v>
      </c>
      <c r="G979" s="33" t="s">
        <v>1797</v>
      </c>
      <c r="H979" s="229" t="s">
        <v>1861</v>
      </c>
      <c r="I979" s="100" t="s">
        <v>1862</v>
      </c>
      <c r="J979" s="100" t="s">
        <v>1862</v>
      </c>
      <c r="K979" s="100">
        <v>4</v>
      </c>
      <c r="L979" s="219">
        <v>45459</v>
      </c>
      <c r="M979" s="219">
        <v>45473</v>
      </c>
      <c r="N979" s="229" t="s">
        <v>124</v>
      </c>
      <c r="O979" s="33" t="s">
        <v>125</v>
      </c>
      <c r="P979" s="33" t="s">
        <v>396</v>
      </c>
      <c r="Q979" s="278" t="s">
        <v>521</v>
      </c>
      <c r="R979" s="278" t="s">
        <v>80</v>
      </c>
      <c r="S979" s="229">
        <v>4</v>
      </c>
      <c r="T979" s="33"/>
      <c r="U979" s="29"/>
      <c r="V979" s="29"/>
      <c r="W979" s="29"/>
      <c r="X979" s="29"/>
      <c r="Y979" s="29"/>
      <c r="Z979" s="33"/>
    </row>
    <row r="980" ht="24" spans="1:26">
      <c r="A980" s="33">
        <v>2666</v>
      </c>
      <c r="B980" s="28" t="s">
        <v>117</v>
      </c>
      <c r="C980" s="28" t="s">
        <v>118</v>
      </c>
      <c r="D980" s="277" t="s">
        <v>119</v>
      </c>
      <c r="E980" s="229" t="s">
        <v>120</v>
      </c>
      <c r="F980" s="277" t="s">
        <v>520</v>
      </c>
      <c r="G980" s="33" t="s">
        <v>1797</v>
      </c>
      <c r="H980" s="229" t="s">
        <v>1861</v>
      </c>
      <c r="I980" s="100" t="s">
        <v>1862</v>
      </c>
      <c r="J980" s="100" t="s">
        <v>1862</v>
      </c>
      <c r="K980" s="100">
        <v>4</v>
      </c>
      <c r="L980" s="219">
        <v>45474</v>
      </c>
      <c r="M980" s="219">
        <v>45488</v>
      </c>
      <c r="N980" s="229" t="s">
        <v>124</v>
      </c>
      <c r="O980" s="33" t="s">
        <v>125</v>
      </c>
      <c r="P980" s="33" t="s">
        <v>396</v>
      </c>
      <c r="Q980" s="278" t="s">
        <v>521</v>
      </c>
      <c r="R980" s="278" t="s">
        <v>80</v>
      </c>
      <c r="S980" s="229">
        <v>4</v>
      </c>
      <c r="T980" s="29"/>
      <c r="U980" s="29"/>
      <c r="V980" s="29"/>
      <c r="W980" s="29"/>
      <c r="X980" s="29"/>
      <c r="Y980" s="29"/>
      <c r="Z980" s="29"/>
    </row>
    <row r="981" ht="24" spans="1:26">
      <c r="A981" s="33">
        <v>2667</v>
      </c>
      <c r="B981" s="28" t="s">
        <v>117</v>
      </c>
      <c r="C981" s="28" t="s">
        <v>118</v>
      </c>
      <c r="D981" s="277" t="s">
        <v>119</v>
      </c>
      <c r="E981" s="229" t="s">
        <v>120</v>
      </c>
      <c r="F981" s="277" t="s">
        <v>520</v>
      </c>
      <c r="G981" s="33" t="s">
        <v>1797</v>
      </c>
      <c r="H981" s="229" t="s">
        <v>1861</v>
      </c>
      <c r="I981" s="100" t="s">
        <v>1862</v>
      </c>
      <c r="J981" s="100" t="s">
        <v>1862</v>
      </c>
      <c r="K981" s="100">
        <v>4</v>
      </c>
      <c r="L981" s="219">
        <v>45489</v>
      </c>
      <c r="M981" s="219">
        <v>45504</v>
      </c>
      <c r="N981" s="229" t="s">
        <v>124</v>
      </c>
      <c r="O981" s="33" t="s">
        <v>125</v>
      </c>
      <c r="P981" s="33" t="s">
        <v>396</v>
      </c>
      <c r="Q981" s="278" t="s">
        <v>521</v>
      </c>
      <c r="R981" s="278" t="s">
        <v>80</v>
      </c>
      <c r="S981" s="229">
        <v>4</v>
      </c>
      <c r="T981" s="29"/>
      <c r="U981" s="29"/>
      <c r="V981" s="29"/>
      <c r="W981" s="29"/>
      <c r="X981" s="29"/>
      <c r="Y981" s="29"/>
      <c r="Z981" s="29"/>
    </row>
    <row r="982" ht="24" spans="1:26">
      <c r="A982" s="33">
        <v>2668</v>
      </c>
      <c r="B982" s="28" t="s">
        <v>117</v>
      </c>
      <c r="C982" s="28" t="s">
        <v>118</v>
      </c>
      <c r="D982" s="277" t="s">
        <v>119</v>
      </c>
      <c r="E982" s="229" t="s">
        <v>120</v>
      </c>
      <c r="F982" s="277" t="s">
        <v>520</v>
      </c>
      <c r="G982" s="33" t="s">
        <v>1797</v>
      </c>
      <c r="H982" s="229" t="s">
        <v>1861</v>
      </c>
      <c r="I982" s="100" t="s">
        <v>1862</v>
      </c>
      <c r="J982" s="100" t="s">
        <v>1862</v>
      </c>
      <c r="K982" s="100">
        <v>4</v>
      </c>
      <c r="L982" s="219">
        <v>45505</v>
      </c>
      <c r="M982" s="219">
        <v>45519</v>
      </c>
      <c r="N982" s="229" t="s">
        <v>124</v>
      </c>
      <c r="O982" s="33" t="s">
        <v>125</v>
      </c>
      <c r="P982" s="33" t="s">
        <v>396</v>
      </c>
      <c r="Q982" s="278" t="s">
        <v>521</v>
      </c>
      <c r="R982" s="278" t="s">
        <v>80</v>
      </c>
      <c r="S982" s="229">
        <v>4</v>
      </c>
      <c r="T982" s="29"/>
      <c r="U982" s="29"/>
      <c r="V982" s="29"/>
      <c r="W982" s="29"/>
      <c r="X982" s="29"/>
      <c r="Y982" s="29"/>
      <c r="Z982" s="29"/>
    </row>
    <row r="983" ht="24" spans="1:26">
      <c r="A983" s="33">
        <v>2669</v>
      </c>
      <c r="B983" s="28" t="s">
        <v>117</v>
      </c>
      <c r="C983" s="28" t="s">
        <v>118</v>
      </c>
      <c r="D983" s="277" t="s">
        <v>119</v>
      </c>
      <c r="E983" s="229" t="s">
        <v>120</v>
      </c>
      <c r="F983" s="277" t="s">
        <v>520</v>
      </c>
      <c r="G983" s="33" t="s">
        <v>1797</v>
      </c>
      <c r="H983" s="229" t="s">
        <v>1861</v>
      </c>
      <c r="I983" s="100" t="s">
        <v>1862</v>
      </c>
      <c r="J983" s="100" t="s">
        <v>1862</v>
      </c>
      <c r="K983" s="100">
        <v>4</v>
      </c>
      <c r="L983" s="219">
        <v>45520</v>
      </c>
      <c r="M983" s="219">
        <v>45535</v>
      </c>
      <c r="N983" s="229" t="s">
        <v>124</v>
      </c>
      <c r="O983" s="33" t="s">
        <v>125</v>
      </c>
      <c r="P983" s="33" t="s">
        <v>396</v>
      </c>
      <c r="Q983" s="278" t="s">
        <v>521</v>
      </c>
      <c r="R983" s="278" t="s">
        <v>80</v>
      </c>
      <c r="S983" s="229">
        <v>4</v>
      </c>
      <c r="T983" s="29"/>
      <c r="U983" s="29"/>
      <c r="V983" s="29"/>
      <c r="W983" s="29"/>
      <c r="X983" s="29"/>
      <c r="Y983" s="29"/>
      <c r="Z983" s="29"/>
    </row>
    <row r="984" ht="24" spans="1:28">
      <c r="A984" s="33">
        <v>2670</v>
      </c>
      <c r="B984" s="28" t="s">
        <v>117</v>
      </c>
      <c r="C984" s="28" t="s">
        <v>118</v>
      </c>
      <c r="D984" s="277" t="s">
        <v>119</v>
      </c>
      <c r="E984" s="229" t="s">
        <v>120</v>
      </c>
      <c r="F984" s="277" t="s">
        <v>520</v>
      </c>
      <c r="G984" s="33" t="s">
        <v>1797</v>
      </c>
      <c r="H984" s="229" t="s">
        <v>1861</v>
      </c>
      <c r="I984" s="100" t="s">
        <v>1862</v>
      </c>
      <c r="J984" s="100" t="s">
        <v>1862</v>
      </c>
      <c r="K984" s="100">
        <v>4</v>
      </c>
      <c r="L984" s="219">
        <v>45536</v>
      </c>
      <c r="M984" s="219">
        <v>45550</v>
      </c>
      <c r="N984" s="229" t="s">
        <v>124</v>
      </c>
      <c r="O984" s="33" t="s">
        <v>125</v>
      </c>
      <c r="P984" s="33" t="s">
        <v>396</v>
      </c>
      <c r="Q984" s="278" t="s">
        <v>521</v>
      </c>
      <c r="R984" s="278" t="s">
        <v>80</v>
      </c>
      <c r="S984" s="229">
        <v>4</v>
      </c>
      <c r="T984" s="34"/>
      <c r="U984" s="34"/>
      <c r="V984" s="35"/>
      <c r="W984" s="35"/>
      <c r="X984" s="40"/>
      <c r="Y984" s="40"/>
      <c r="Z984" s="38"/>
      <c r="AA984" s="34"/>
      <c r="AB984" s="34"/>
    </row>
    <row r="985" ht="24" spans="1:28">
      <c r="A985" s="33">
        <v>2671</v>
      </c>
      <c r="B985" s="28" t="s">
        <v>117</v>
      </c>
      <c r="C985" s="28" t="s">
        <v>118</v>
      </c>
      <c r="D985" s="277" t="s">
        <v>119</v>
      </c>
      <c r="E985" s="229" t="s">
        <v>120</v>
      </c>
      <c r="F985" s="277" t="s">
        <v>520</v>
      </c>
      <c r="G985" s="33" t="s">
        <v>1797</v>
      </c>
      <c r="H985" s="229" t="s">
        <v>1861</v>
      </c>
      <c r="I985" s="100" t="s">
        <v>1862</v>
      </c>
      <c r="J985" s="100" t="s">
        <v>1862</v>
      </c>
      <c r="K985" s="100">
        <v>4</v>
      </c>
      <c r="L985" s="219">
        <v>45551</v>
      </c>
      <c r="M985" s="219">
        <v>45565</v>
      </c>
      <c r="N985" s="229" t="s">
        <v>124</v>
      </c>
      <c r="O985" s="33" t="s">
        <v>125</v>
      </c>
      <c r="P985" s="33" t="s">
        <v>396</v>
      </c>
      <c r="Q985" s="278" t="s">
        <v>521</v>
      </c>
      <c r="R985" s="278" t="s">
        <v>80</v>
      </c>
      <c r="S985" s="229">
        <v>4</v>
      </c>
      <c r="T985" s="34"/>
      <c r="U985" s="34"/>
      <c r="V985" s="35"/>
      <c r="W985" s="35"/>
      <c r="X985" s="40"/>
      <c r="Y985" s="40"/>
      <c r="Z985" s="38"/>
      <c r="AA985" s="34"/>
      <c r="AB985" s="34"/>
    </row>
    <row r="986" ht="24" spans="1:26">
      <c r="A986" s="33">
        <v>2672</v>
      </c>
      <c r="B986" s="28" t="s">
        <v>117</v>
      </c>
      <c r="C986" s="28" t="s">
        <v>118</v>
      </c>
      <c r="D986" s="277" t="s">
        <v>119</v>
      </c>
      <c r="E986" s="229" t="s">
        <v>120</v>
      </c>
      <c r="F986" s="277" t="s">
        <v>520</v>
      </c>
      <c r="G986" s="33" t="s">
        <v>1797</v>
      </c>
      <c r="H986" s="229" t="s">
        <v>1861</v>
      </c>
      <c r="I986" s="100" t="s">
        <v>1862</v>
      </c>
      <c r="J986" s="100" t="s">
        <v>1862</v>
      </c>
      <c r="K986" s="100">
        <v>4</v>
      </c>
      <c r="L986" s="219">
        <v>45566</v>
      </c>
      <c r="M986" s="219">
        <v>45580</v>
      </c>
      <c r="N986" s="229" t="s">
        <v>124</v>
      </c>
      <c r="O986" s="33" t="s">
        <v>125</v>
      </c>
      <c r="P986" s="33" t="s">
        <v>396</v>
      </c>
      <c r="Q986" s="278" t="s">
        <v>521</v>
      </c>
      <c r="R986" s="278" t="s">
        <v>80</v>
      </c>
      <c r="S986" s="229">
        <v>4</v>
      </c>
      <c r="T986" s="29"/>
      <c r="U986" s="29"/>
      <c r="V986" s="29"/>
      <c r="W986" s="29"/>
      <c r="X986" s="29"/>
      <c r="Y986" s="29"/>
      <c r="Z986" s="29"/>
    </row>
    <row r="987" ht="24" spans="1:26">
      <c r="A987" s="33">
        <v>2673</v>
      </c>
      <c r="B987" s="28" t="s">
        <v>117</v>
      </c>
      <c r="C987" s="28" t="s">
        <v>118</v>
      </c>
      <c r="D987" s="277" t="s">
        <v>119</v>
      </c>
      <c r="E987" s="229" t="s">
        <v>120</v>
      </c>
      <c r="F987" s="277" t="s">
        <v>520</v>
      </c>
      <c r="G987" s="33" t="s">
        <v>1797</v>
      </c>
      <c r="H987" s="229" t="s">
        <v>1861</v>
      </c>
      <c r="I987" s="100" t="s">
        <v>1862</v>
      </c>
      <c r="J987" s="100" t="s">
        <v>1862</v>
      </c>
      <c r="K987" s="100">
        <v>4</v>
      </c>
      <c r="L987" s="219">
        <v>45581</v>
      </c>
      <c r="M987" s="219">
        <v>45596</v>
      </c>
      <c r="N987" s="229" t="s">
        <v>124</v>
      </c>
      <c r="O987" s="33" t="s">
        <v>125</v>
      </c>
      <c r="P987" s="33" t="s">
        <v>396</v>
      </c>
      <c r="Q987" s="278" t="s">
        <v>521</v>
      </c>
      <c r="R987" s="278" t="s">
        <v>80</v>
      </c>
      <c r="S987" s="229">
        <v>4</v>
      </c>
      <c r="T987" s="29"/>
      <c r="U987" s="29"/>
      <c r="V987" s="29"/>
      <c r="W987" s="29"/>
      <c r="X987" s="29"/>
      <c r="Y987" s="29"/>
      <c r="Z987" s="29"/>
    </row>
    <row r="988" ht="24" spans="1:26">
      <c r="A988" s="33">
        <v>2674</v>
      </c>
      <c r="B988" s="28" t="s">
        <v>117</v>
      </c>
      <c r="C988" s="28" t="s">
        <v>118</v>
      </c>
      <c r="D988" s="277" t="s">
        <v>119</v>
      </c>
      <c r="E988" s="229" t="s">
        <v>120</v>
      </c>
      <c r="F988" s="277" t="s">
        <v>520</v>
      </c>
      <c r="G988" s="33" t="s">
        <v>1797</v>
      </c>
      <c r="H988" s="229" t="s">
        <v>1861</v>
      </c>
      <c r="I988" s="100" t="s">
        <v>1862</v>
      </c>
      <c r="J988" s="100" t="s">
        <v>1862</v>
      </c>
      <c r="K988" s="100">
        <v>4</v>
      </c>
      <c r="L988" s="219">
        <v>45597</v>
      </c>
      <c r="M988" s="219">
        <v>45611</v>
      </c>
      <c r="N988" s="229" t="s">
        <v>124</v>
      </c>
      <c r="O988" s="33" t="s">
        <v>125</v>
      </c>
      <c r="P988" s="33" t="s">
        <v>396</v>
      </c>
      <c r="Q988" s="278" t="s">
        <v>521</v>
      </c>
      <c r="R988" s="278" t="s">
        <v>80</v>
      </c>
      <c r="S988" s="229">
        <v>4</v>
      </c>
      <c r="T988" s="29"/>
      <c r="U988" s="29"/>
      <c r="V988" s="29"/>
      <c r="W988" s="29"/>
      <c r="X988" s="29"/>
      <c r="Y988" s="29"/>
      <c r="Z988" s="29"/>
    </row>
    <row r="989" ht="24" spans="1:26">
      <c r="A989" s="33">
        <v>2675</v>
      </c>
      <c r="B989" s="28" t="s">
        <v>117</v>
      </c>
      <c r="C989" s="28" t="s">
        <v>118</v>
      </c>
      <c r="D989" s="277" t="s">
        <v>119</v>
      </c>
      <c r="E989" s="229" t="s">
        <v>120</v>
      </c>
      <c r="F989" s="277" t="s">
        <v>520</v>
      </c>
      <c r="G989" s="33" t="s">
        <v>1797</v>
      </c>
      <c r="H989" s="229" t="s">
        <v>1861</v>
      </c>
      <c r="I989" s="100" t="s">
        <v>1862</v>
      </c>
      <c r="J989" s="100" t="s">
        <v>1862</v>
      </c>
      <c r="K989" s="100">
        <v>4</v>
      </c>
      <c r="L989" s="219">
        <v>45612</v>
      </c>
      <c r="M989" s="219">
        <v>45626</v>
      </c>
      <c r="N989" s="229" t="s">
        <v>124</v>
      </c>
      <c r="O989" s="33" t="s">
        <v>125</v>
      </c>
      <c r="P989" s="33" t="s">
        <v>396</v>
      </c>
      <c r="Q989" s="278" t="s">
        <v>521</v>
      </c>
      <c r="R989" s="278" t="s">
        <v>80</v>
      </c>
      <c r="S989" s="229">
        <v>4</v>
      </c>
      <c r="T989" s="29"/>
      <c r="U989" s="29"/>
      <c r="V989" s="29"/>
      <c r="W989" s="29"/>
      <c r="X989" s="29"/>
      <c r="Y989" s="29"/>
      <c r="Z989" s="29"/>
    </row>
    <row r="990" ht="24" spans="1:26">
      <c r="A990" s="33">
        <v>2676</v>
      </c>
      <c r="B990" s="28" t="s">
        <v>117</v>
      </c>
      <c r="C990" s="28" t="s">
        <v>118</v>
      </c>
      <c r="D990" s="277" t="s">
        <v>119</v>
      </c>
      <c r="E990" s="229" t="s">
        <v>120</v>
      </c>
      <c r="F990" s="277" t="s">
        <v>520</v>
      </c>
      <c r="G990" s="33" t="s">
        <v>1797</v>
      </c>
      <c r="H990" s="229" t="s">
        <v>1861</v>
      </c>
      <c r="I990" s="100" t="s">
        <v>1862</v>
      </c>
      <c r="J990" s="100" t="s">
        <v>1862</v>
      </c>
      <c r="K990" s="100">
        <v>4</v>
      </c>
      <c r="L990" s="219">
        <v>45627</v>
      </c>
      <c r="M990" s="219">
        <v>45641</v>
      </c>
      <c r="N990" s="229" t="s">
        <v>124</v>
      </c>
      <c r="O990" s="33" t="s">
        <v>125</v>
      </c>
      <c r="P990" s="33" t="s">
        <v>396</v>
      </c>
      <c r="Q990" s="278" t="s">
        <v>521</v>
      </c>
      <c r="R990" s="278" t="s">
        <v>80</v>
      </c>
      <c r="S990" s="229">
        <v>4</v>
      </c>
      <c r="T990" s="29"/>
      <c r="U990" s="29"/>
      <c r="V990" s="29"/>
      <c r="W990" s="29"/>
      <c r="X990" s="29"/>
      <c r="Y990" s="29"/>
      <c r="Z990" s="29"/>
    </row>
    <row r="991" ht="24" spans="1:26">
      <c r="A991" s="33">
        <v>2677</v>
      </c>
      <c r="B991" s="28" t="s">
        <v>117</v>
      </c>
      <c r="C991" s="28" t="s">
        <v>118</v>
      </c>
      <c r="D991" s="277" t="s">
        <v>119</v>
      </c>
      <c r="E991" s="229" t="s">
        <v>120</v>
      </c>
      <c r="F991" s="277" t="s">
        <v>520</v>
      </c>
      <c r="G991" s="33" t="s">
        <v>1797</v>
      </c>
      <c r="H991" s="229" t="s">
        <v>1861</v>
      </c>
      <c r="I991" s="100" t="s">
        <v>1862</v>
      </c>
      <c r="J991" s="100" t="s">
        <v>1862</v>
      </c>
      <c r="K991" s="100">
        <v>4</v>
      </c>
      <c r="L991" s="219">
        <v>45642</v>
      </c>
      <c r="M991" s="219">
        <v>45657</v>
      </c>
      <c r="N991" s="229" t="s">
        <v>124</v>
      </c>
      <c r="O991" s="33" t="s">
        <v>125</v>
      </c>
      <c r="P991" s="33" t="s">
        <v>396</v>
      </c>
      <c r="Q991" s="278" t="s">
        <v>521</v>
      </c>
      <c r="R991" s="278" t="s">
        <v>80</v>
      </c>
      <c r="S991" s="229">
        <v>4</v>
      </c>
      <c r="T991" s="29"/>
      <c r="U991" s="29"/>
      <c r="V991" s="29"/>
      <c r="W991" s="29"/>
      <c r="X991" s="29"/>
      <c r="Y991" s="29"/>
      <c r="Z991" s="29"/>
    </row>
    <row r="992" ht="24" spans="1:26">
      <c r="A992" s="33">
        <v>2678</v>
      </c>
      <c r="B992" s="28" t="s">
        <v>117</v>
      </c>
      <c r="C992" s="28" t="s">
        <v>118</v>
      </c>
      <c r="D992" s="277" t="s">
        <v>119</v>
      </c>
      <c r="E992" s="229" t="s">
        <v>120</v>
      </c>
      <c r="F992" s="277" t="s">
        <v>520</v>
      </c>
      <c r="G992" s="33" t="s">
        <v>1797</v>
      </c>
      <c r="H992" s="229" t="s">
        <v>1863</v>
      </c>
      <c r="I992" s="100" t="s">
        <v>1862</v>
      </c>
      <c r="J992" s="100" t="s">
        <v>1862</v>
      </c>
      <c r="K992" s="100">
        <v>20</v>
      </c>
      <c r="L992" s="219">
        <v>45292</v>
      </c>
      <c r="M992" s="219">
        <v>45322</v>
      </c>
      <c r="N992" s="229" t="s">
        <v>124</v>
      </c>
      <c r="O992" s="33" t="s">
        <v>125</v>
      </c>
      <c r="P992" s="33" t="s">
        <v>396</v>
      </c>
      <c r="Q992" s="278" t="s">
        <v>521</v>
      </c>
      <c r="R992" s="278" t="s">
        <v>80</v>
      </c>
      <c r="S992" s="229">
        <v>20</v>
      </c>
      <c r="T992" s="29"/>
      <c r="U992" s="29"/>
      <c r="V992" s="29"/>
      <c r="W992" s="29"/>
      <c r="X992" s="29"/>
      <c r="Y992" s="29"/>
      <c r="Z992" s="29"/>
    </row>
    <row r="993" ht="24" spans="1:26">
      <c r="A993" s="33">
        <v>2679</v>
      </c>
      <c r="B993" s="28" t="s">
        <v>117</v>
      </c>
      <c r="C993" s="28" t="s">
        <v>118</v>
      </c>
      <c r="D993" s="277" t="s">
        <v>119</v>
      </c>
      <c r="E993" s="229" t="s">
        <v>120</v>
      </c>
      <c r="F993" s="277" t="s">
        <v>520</v>
      </c>
      <c r="G993" s="33" t="s">
        <v>1797</v>
      </c>
      <c r="H993" s="229" t="s">
        <v>1863</v>
      </c>
      <c r="I993" s="100" t="s">
        <v>1862</v>
      </c>
      <c r="J993" s="100" t="s">
        <v>1862</v>
      </c>
      <c r="K993" s="100">
        <v>20</v>
      </c>
      <c r="L993" s="219">
        <v>45323</v>
      </c>
      <c r="M993" s="219">
        <v>45351</v>
      </c>
      <c r="N993" s="229" t="s">
        <v>124</v>
      </c>
      <c r="O993" s="33" t="s">
        <v>125</v>
      </c>
      <c r="P993" s="33" t="s">
        <v>396</v>
      </c>
      <c r="Q993" s="278" t="s">
        <v>521</v>
      </c>
      <c r="R993" s="278" t="s">
        <v>80</v>
      </c>
      <c r="S993" s="229">
        <v>20</v>
      </c>
      <c r="T993" s="29"/>
      <c r="U993" s="29"/>
      <c r="V993" s="29"/>
      <c r="W993" s="29"/>
      <c r="X993" s="29"/>
      <c r="Y993" s="29"/>
      <c r="Z993" s="29"/>
    </row>
    <row r="994" ht="24" spans="1:28">
      <c r="A994" s="33">
        <v>2680</v>
      </c>
      <c r="B994" s="28" t="s">
        <v>117</v>
      </c>
      <c r="C994" s="28" t="s">
        <v>118</v>
      </c>
      <c r="D994" s="277" t="s">
        <v>119</v>
      </c>
      <c r="E994" s="229" t="s">
        <v>120</v>
      </c>
      <c r="F994" s="277" t="s">
        <v>520</v>
      </c>
      <c r="G994" s="33" t="s">
        <v>1797</v>
      </c>
      <c r="H994" s="229" t="s">
        <v>1863</v>
      </c>
      <c r="I994" s="100" t="s">
        <v>1862</v>
      </c>
      <c r="J994" s="100" t="s">
        <v>1862</v>
      </c>
      <c r="K994" s="100">
        <v>20</v>
      </c>
      <c r="L994" s="219">
        <v>45352</v>
      </c>
      <c r="M994" s="219">
        <v>45382</v>
      </c>
      <c r="N994" s="229" t="s">
        <v>124</v>
      </c>
      <c r="O994" s="33" t="s">
        <v>125</v>
      </c>
      <c r="P994" s="33" t="s">
        <v>396</v>
      </c>
      <c r="Q994" s="278" t="s">
        <v>521</v>
      </c>
      <c r="R994" s="278" t="s">
        <v>80</v>
      </c>
      <c r="S994" s="229">
        <v>20</v>
      </c>
      <c r="T994" s="34"/>
      <c r="U994" s="34"/>
      <c r="V994" s="35"/>
      <c r="W994" s="35"/>
      <c r="X994" s="40"/>
      <c r="Y994" s="40"/>
      <c r="Z994" s="38"/>
      <c r="AA994" s="34"/>
      <c r="AB994" s="34"/>
    </row>
    <row r="995" ht="24" spans="1:26">
      <c r="A995" s="33">
        <v>2681</v>
      </c>
      <c r="B995" s="28" t="s">
        <v>117</v>
      </c>
      <c r="C995" s="28" t="s">
        <v>118</v>
      </c>
      <c r="D995" s="277" t="s">
        <v>119</v>
      </c>
      <c r="E995" s="229" t="s">
        <v>120</v>
      </c>
      <c r="F995" s="277" t="s">
        <v>520</v>
      </c>
      <c r="G995" s="33" t="s">
        <v>1797</v>
      </c>
      <c r="H995" s="229" t="s">
        <v>1863</v>
      </c>
      <c r="I995" s="100" t="s">
        <v>1862</v>
      </c>
      <c r="J995" s="100" t="s">
        <v>1862</v>
      </c>
      <c r="K995" s="100">
        <v>20</v>
      </c>
      <c r="L995" s="219">
        <v>45383</v>
      </c>
      <c r="M995" s="219">
        <v>45412</v>
      </c>
      <c r="N995" s="229" t="s">
        <v>124</v>
      </c>
      <c r="O995" s="33" t="s">
        <v>125</v>
      </c>
      <c r="P995" s="33" t="s">
        <v>396</v>
      </c>
      <c r="Q995" s="278" t="s">
        <v>521</v>
      </c>
      <c r="R995" s="278" t="s">
        <v>80</v>
      </c>
      <c r="S995" s="229">
        <v>20</v>
      </c>
      <c r="T995" s="29"/>
      <c r="U995" s="29"/>
      <c r="V995" s="29"/>
      <c r="W995" s="29"/>
      <c r="X995" s="29"/>
      <c r="Y995" s="29"/>
      <c r="Z995" s="29"/>
    </row>
    <row r="996" ht="24" spans="1:26">
      <c r="A996" s="33">
        <v>2682</v>
      </c>
      <c r="B996" s="28" t="s">
        <v>117</v>
      </c>
      <c r="C996" s="28" t="s">
        <v>118</v>
      </c>
      <c r="D996" s="277" t="s">
        <v>119</v>
      </c>
      <c r="E996" s="229" t="s">
        <v>120</v>
      </c>
      <c r="F996" s="277" t="s">
        <v>520</v>
      </c>
      <c r="G996" s="33" t="s">
        <v>1797</v>
      </c>
      <c r="H996" s="229" t="s">
        <v>1863</v>
      </c>
      <c r="I996" s="100" t="s">
        <v>1862</v>
      </c>
      <c r="J996" s="100" t="s">
        <v>1862</v>
      </c>
      <c r="K996" s="100">
        <v>20</v>
      </c>
      <c r="L996" s="219">
        <v>45413</v>
      </c>
      <c r="M996" s="219">
        <v>45443</v>
      </c>
      <c r="N996" s="229" t="s">
        <v>124</v>
      </c>
      <c r="O996" s="33" t="s">
        <v>125</v>
      </c>
      <c r="P996" s="33" t="s">
        <v>396</v>
      </c>
      <c r="Q996" s="278" t="s">
        <v>521</v>
      </c>
      <c r="R996" s="278" t="s">
        <v>80</v>
      </c>
      <c r="S996" s="229">
        <v>20</v>
      </c>
      <c r="T996" s="29"/>
      <c r="U996" s="29"/>
      <c r="V996" s="29"/>
      <c r="W996" s="29"/>
      <c r="X996" s="29"/>
      <c r="Y996" s="29"/>
      <c r="Z996" s="29"/>
    </row>
    <row r="997" ht="24" spans="1:26">
      <c r="A997" s="33">
        <v>2683</v>
      </c>
      <c r="B997" s="28" t="s">
        <v>117</v>
      </c>
      <c r="C997" s="28" t="s">
        <v>118</v>
      </c>
      <c r="D997" s="277" t="s">
        <v>119</v>
      </c>
      <c r="E997" s="229" t="s">
        <v>120</v>
      </c>
      <c r="F997" s="277" t="s">
        <v>520</v>
      </c>
      <c r="G997" s="33" t="s">
        <v>1797</v>
      </c>
      <c r="H997" s="229" t="s">
        <v>1863</v>
      </c>
      <c r="I997" s="100" t="s">
        <v>1862</v>
      </c>
      <c r="J997" s="100" t="s">
        <v>1862</v>
      </c>
      <c r="K997" s="100">
        <v>20</v>
      </c>
      <c r="L997" s="219">
        <v>45444</v>
      </c>
      <c r="M997" s="219">
        <v>45473</v>
      </c>
      <c r="N997" s="229" t="s">
        <v>124</v>
      </c>
      <c r="O997" s="33" t="s">
        <v>125</v>
      </c>
      <c r="P997" s="33" t="s">
        <v>396</v>
      </c>
      <c r="Q997" s="278" t="s">
        <v>521</v>
      </c>
      <c r="R997" s="278" t="s">
        <v>80</v>
      </c>
      <c r="S997" s="229">
        <v>20</v>
      </c>
      <c r="T997" s="29"/>
      <c r="U997" s="29"/>
      <c r="V997" s="29"/>
      <c r="W997" s="29"/>
      <c r="X997" s="29"/>
      <c r="Y997" s="29"/>
      <c r="Z997" s="29"/>
    </row>
    <row r="998" ht="24" spans="1:26">
      <c r="A998" s="33">
        <v>2684</v>
      </c>
      <c r="B998" s="28" t="s">
        <v>117</v>
      </c>
      <c r="C998" s="28" t="s">
        <v>118</v>
      </c>
      <c r="D998" s="277" t="s">
        <v>119</v>
      </c>
      <c r="E998" s="229" t="s">
        <v>120</v>
      </c>
      <c r="F998" s="277" t="s">
        <v>520</v>
      </c>
      <c r="G998" s="33" t="s">
        <v>1797</v>
      </c>
      <c r="H998" s="229" t="s">
        <v>1863</v>
      </c>
      <c r="I998" s="100" t="s">
        <v>1862</v>
      </c>
      <c r="J998" s="100" t="s">
        <v>1862</v>
      </c>
      <c r="K998" s="100">
        <v>20</v>
      </c>
      <c r="L998" s="219">
        <v>45474</v>
      </c>
      <c r="M998" s="219">
        <v>45504</v>
      </c>
      <c r="N998" s="229" t="s">
        <v>124</v>
      </c>
      <c r="O998" s="33" t="s">
        <v>125</v>
      </c>
      <c r="P998" s="33" t="s">
        <v>396</v>
      </c>
      <c r="Q998" s="278" t="s">
        <v>521</v>
      </c>
      <c r="R998" s="278" t="s">
        <v>80</v>
      </c>
      <c r="S998" s="229">
        <v>20</v>
      </c>
      <c r="T998" s="29"/>
      <c r="U998" s="29"/>
      <c r="V998" s="29"/>
      <c r="W998" s="29"/>
      <c r="X998" s="29"/>
      <c r="Y998" s="29"/>
      <c r="Z998" s="29"/>
    </row>
    <row r="999" ht="24" spans="1:26">
      <c r="A999" s="33">
        <v>2685</v>
      </c>
      <c r="B999" s="28" t="s">
        <v>117</v>
      </c>
      <c r="C999" s="28" t="s">
        <v>118</v>
      </c>
      <c r="D999" s="277" t="s">
        <v>119</v>
      </c>
      <c r="E999" s="229" t="s">
        <v>120</v>
      </c>
      <c r="F999" s="277" t="s">
        <v>520</v>
      </c>
      <c r="G999" s="33" t="s">
        <v>1797</v>
      </c>
      <c r="H999" s="229" t="s">
        <v>1863</v>
      </c>
      <c r="I999" s="100" t="s">
        <v>1862</v>
      </c>
      <c r="J999" s="100" t="s">
        <v>1862</v>
      </c>
      <c r="K999" s="100">
        <v>20</v>
      </c>
      <c r="L999" s="219">
        <v>45505</v>
      </c>
      <c r="M999" s="219">
        <v>45535</v>
      </c>
      <c r="N999" s="229" t="s">
        <v>124</v>
      </c>
      <c r="O999" s="33" t="s">
        <v>125</v>
      </c>
      <c r="P999" s="33" t="s">
        <v>396</v>
      </c>
      <c r="Q999" s="278" t="s">
        <v>521</v>
      </c>
      <c r="R999" s="278" t="s">
        <v>80</v>
      </c>
      <c r="S999" s="229">
        <v>20</v>
      </c>
      <c r="T999" s="29"/>
      <c r="U999" s="29"/>
      <c r="V999" s="29"/>
      <c r="W999" s="29"/>
      <c r="X999" s="29"/>
      <c r="Y999" s="29"/>
      <c r="Z999" s="29"/>
    </row>
    <row r="1000" ht="24" spans="1:26">
      <c r="A1000" s="33">
        <v>2686</v>
      </c>
      <c r="B1000" s="28" t="s">
        <v>117</v>
      </c>
      <c r="C1000" s="28" t="s">
        <v>118</v>
      </c>
      <c r="D1000" s="277" t="s">
        <v>119</v>
      </c>
      <c r="E1000" s="229" t="s">
        <v>120</v>
      </c>
      <c r="F1000" s="277" t="s">
        <v>520</v>
      </c>
      <c r="G1000" s="33" t="s">
        <v>1797</v>
      </c>
      <c r="H1000" s="229" t="s">
        <v>1863</v>
      </c>
      <c r="I1000" s="100" t="s">
        <v>1862</v>
      </c>
      <c r="J1000" s="100" t="s">
        <v>1862</v>
      </c>
      <c r="K1000" s="100">
        <v>20</v>
      </c>
      <c r="L1000" s="219">
        <v>45536</v>
      </c>
      <c r="M1000" s="219">
        <v>45565</v>
      </c>
      <c r="N1000" s="229" t="s">
        <v>124</v>
      </c>
      <c r="O1000" s="33" t="s">
        <v>125</v>
      </c>
      <c r="P1000" s="33" t="s">
        <v>396</v>
      </c>
      <c r="Q1000" s="278" t="s">
        <v>521</v>
      </c>
      <c r="R1000" s="278" t="s">
        <v>80</v>
      </c>
      <c r="S1000" s="229">
        <v>20</v>
      </c>
      <c r="T1000" s="29"/>
      <c r="U1000" s="29"/>
      <c r="V1000" s="29"/>
      <c r="W1000" s="29"/>
      <c r="X1000" s="29"/>
      <c r="Y1000" s="29"/>
      <c r="Z1000" s="29"/>
    </row>
    <row r="1001" ht="24" spans="1:26">
      <c r="A1001" s="33">
        <v>2687</v>
      </c>
      <c r="B1001" s="28" t="s">
        <v>117</v>
      </c>
      <c r="C1001" s="28" t="s">
        <v>118</v>
      </c>
      <c r="D1001" s="277" t="s">
        <v>119</v>
      </c>
      <c r="E1001" s="229" t="s">
        <v>120</v>
      </c>
      <c r="F1001" s="277" t="s">
        <v>520</v>
      </c>
      <c r="G1001" s="33" t="s">
        <v>1797</v>
      </c>
      <c r="H1001" s="229" t="s">
        <v>1863</v>
      </c>
      <c r="I1001" s="100" t="s">
        <v>1862</v>
      </c>
      <c r="J1001" s="100" t="s">
        <v>1862</v>
      </c>
      <c r="K1001" s="100">
        <v>20</v>
      </c>
      <c r="L1001" s="219">
        <v>45566</v>
      </c>
      <c r="M1001" s="219">
        <v>45596</v>
      </c>
      <c r="N1001" s="229" t="s">
        <v>124</v>
      </c>
      <c r="O1001" s="33" t="s">
        <v>125</v>
      </c>
      <c r="P1001" s="33" t="s">
        <v>396</v>
      </c>
      <c r="Q1001" s="278" t="s">
        <v>521</v>
      </c>
      <c r="R1001" s="278" t="s">
        <v>80</v>
      </c>
      <c r="S1001" s="229">
        <v>20</v>
      </c>
      <c r="T1001" s="29"/>
      <c r="U1001" s="29"/>
      <c r="V1001" s="29"/>
      <c r="W1001" s="29"/>
      <c r="X1001" s="29"/>
      <c r="Y1001" s="29"/>
      <c r="Z1001" s="29"/>
    </row>
    <row r="1002" ht="24" spans="1:26">
      <c r="A1002" s="33">
        <v>2688</v>
      </c>
      <c r="B1002" s="28" t="s">
        <v>117</v>
      </c>
      <c r="C1002" s="28" t="s">
        <v>118</v>
      </c>
      <c r="D1002" s="277" t="s">
        <v>119</v>
      </c>
      <c r="E1002" s="229" t="s">
        <v>120</v>
      </c>
      <c r="F1002" s="277" t="s">
        <v>520</v>
      </c>
      <c r="G1002" s="33" t="s">
        <v>1797</v>
      </c>
      <c r="H1002" s="229" t="s">
        <v>1863</v>
      </c>
      <c r="I1002" s="100" t="s">
        <v>1862</v>
      </c>
      <c r="J1002" s="100" t="s">
        <v>1862</v>
      </c>
      <c r="K1002" s="100">
        <v>20</v>
      </c>
      <c r="L1002" s="219">
        <v>45597</v>
      </c>
      <c r="M1002" s="219">
        <v>45626</v>
      </c>
      <c r="N1002" s="229" t="s">
        <v>124</v>
      </c>
      <c r="O1002" s="33" t="s">
        <v>125</v>
      </c>
      <c r="P1002" s="33" t="s">
        <v>396</v>
      </c>
      <c r="Q1002" s="278" t="s">
        <v>521</v>
      </c>
      <c r="R1002" s="278" t="s">
        <v>80</v>
      </c>
      <c r="S1002" s="229">
        <v>20</v>
      </c>
      <c r="T1002" s="29"/>
      <c r="U1002" s="29"/>
      <c r="V1002" s="29"/>
      <c r="W1002" s="29"/>
      <c r="X1002" s="29"/>
      <c r="Y1002" s="29"/>
      <c r="Z1002" s="29"/>
    </row>
    <row r="1003" ht="24" spans="1:26">
      <c r="A1003" s="33">
        <v>2689</v>
      </c>
      <c r="B1003" s="28" t="s">
        <v>117</v>
      </c>
      <c r="C1003" s="28" t="s">
        <v>118</v>
      </c>
      <c r="D1003" s="277" t="s">
        <v>119</v>
      </c>
      <c r="E1003" s="229" t="s">
        <v>120</v>
      </c>
      <c r="F1003" s="277" t="s">
        <v>520</v>
      </c>
      <c r="G1003" s="33" t="s">
        <v>1797</v>
      </c>
      <c r="H1003" s="229" t="s">
        <v>1863</v>
      </c>
      <c r="I1003" s="100" t="s">
        <v>1862</v>
      </c>
      <c r="J1003" s="100" t="s">
        <v>1862</v>
      </c>
      <c r="K1003" s="100">
        <v>20</v>
      </c>
      <c r="L1003" s="219">
        <v>45627</v>
      </c>
      <c r="M1003" s="219">
        <v>45657</v>
      </c>
      <c r="N1003" s="229" t="s">
        <v>124</v>
      </c>
      <c r="O1003" s="33" t="s">
        <v>125</v>
      </c>
      <c r="P1003" s="33" t="s">
        <v>396</v>
      </c>
      <c r="Q1003" s="278" t="s">
        <v>521</v>
      </c>
      <c r="R1003" s="278" t="s">
        <v>80</v>
      </c>
      <c r="S1003" s="229">
        <v>20</v>
      </c>
      <c r="T1003" s="29"/>
      <c r="U1003" s="29"/>
      <c r="V1003" s="29"/>
      <c r="W1003" s="29"/>
      <c r="X1003" s="29"/>
      <c r="Y1003" s="29"/>
      <c r="Z1003" s="29"/>
    </row>
    <row r="1004" ht="24" spans="1:26">
      <c r="A1004" s="33">
        <v>2692</v>
      </c>
      <c r="B1004" s="28" t="s">
        <v>117</v>
      </c>
      <c r="C1004" s="28" t="s">
        <v>118</v>
      </c>
      <c r="D1004" s="277" t="s">
        <v>119</v>
      </c>
      <c r="E1004" s="229" t="s">
        <v>120</v>
      </c>
      <c r="F1004" s="277" t="s">
        <v>530</v>
      </c>
      <c r="G1004" s="33" t="s">
        <v>1797</v>
      </c>
      <c r="H1004" s="229" t="s">
        <v>1861</v>
      </c>
      <c r="I1004" s="100" t="s">
        <v>1862</v>
      </c>
      <c r="J1004" s="100" t="s">
        <v>1862</v>
      </c>
      <c r="K1004" s="100">
        <v>4</v>
      </c>
      <c r="L1004" s="219">
        <v>45292</v>
      </c>
      <c r="M1004" s="219">
        <v>45306</v>
      </c>
      <c r="N1004" s="229" t="s">
        <v>124</v>
      </c>
      <c r="O1004" s="33" t="s">
        <v>125</v>
      </c>
      <c r="P1004" s="33" t="s">
        <v>396</v>
      </c>
      <c r="Q1004" s="278" t="s">
        <v>521</v>
      </c>
      <c r="R1004" s="278" t="s">
        <v>80</v>
      </c>
      <c r="S1004" s="229">
        <v>4</v>
      </c>
      <c r="T1004" s="29"/>
      <c r="U1004" s="29"/>
      <c r="V1004" s="29"/>
      <c r="W1004" s="29"/>
      <c r="X1004" s="29"/>
      <c r="Y1004" s="29"/>
      <c r="Z1004" s="29"/>
    </row>
    <row r="1005" ht="24" spans="1:26">
      <c r="A1005" s="33">
        <v>2693</v>
      </c>
      <c r="B1005" s="28" t="s">
        <v>117</v>
      </c>
      <c r="C1005" s="28" t="s">
        <v>118</v>
      </c>
      <c r="D1005" s="277" t="s">
        <v>119</v>
      </c>
      <c r="E1005" s="229" t="s">
        <v>120</v>
      </c>
      <c r="F1005" s="277" t="s">
        <v>530</v>
      </c>
      <c r="G1005" s="33" t="s">
        <v>1797</v>
      </c>
      <c r="H1005" s="229" t="s">
        <v>1861</v>
      </c>
      <c r="I1005" s="100" t="s">
        <v>1862</v>
      </c>
      <c r="J1005" s="100" t="s">
        <v>1862</v>
      </c>
      <c r="K1005" s="100">
        <v>4</v>
      </c>
      <c r="L1005" s="219">
        <v>45307</v>
      </c>
      <c r="M1005" s="219">
        <v>45322</v>
      </c>
      <c r="N1005" s="229" t="s">
        <v>124</v>
      </c>
      <c r="O1005" s="33" t="s">
        <v>125</v>
      </c>
      <c r="P1005" s="33" t="s">
        <v>396</v>
      </c>
      <c r="Q1005" s="278" t="s">
        <v>521</v>
      </c>
      <c r="R1005" s="278" t="s">
        <v>80</v>
      </c>
      <c r="S1005" s="229">
        <v>4</v>
      </c>
      <c r="T1005" s="29"/>
      <c r="U1005" s="29"/>
      <c r="V1005" s="29"/>
      <c r="W1005" s="29"/>
      <c r="X1005" s="29"/>
      <c r="Y1005" s="29"/>
      <c r="Z1005" s="29"/>
    </row>
    <row r="1006" ht="24" spans="1:28">
      <c r="A1006" s="33">
        <v>2694</v>
      </c>
      <c r="B1006" s="28" t="s">
        <v>117</v>
      </c>
      <c r="C1006" s="28" t="s">
        <v>118</v>
      </c>
      <c r="D1006" s="277" t="s">
        <v>119</v>
      </c>
      <c r="E1006" s="229" t="s">
        <v>120</v>
      </c>
      <c r="F1006" s="277" t="s">
        <v>530</v>
      </c>
      <c r="G1006" s="33" t="s">
        <v>1797</v>
      </c>
      <c r="H1006" s="229" t="s">
        <v>1861</v>
      </c>
      <c r="I1006" s="100" t="s">
        <v>1862</v>
      </c>
      <c r="J1006" s="100" t="s">
        <v>1862</v>
      </c>
      <c r="K1006" s="100">
        <v>4</v>
      </c>
      <c r="L1006" s="219">
        <v>45323</v>
      </c>
      <c r="M1006" s="219">
        <v>45337</v>
      </c>
      <c r="N1006" s="229" t="s">
        <v>124</v>
      </c>
      <c r="O1006" s="33" t="s">
        <v>125</v>
      </c>
      <c r="P1006" s="33" t="s">
        <v>396</v>
      </c>
      <c r="Q1006" s="278" t="s">
        <v>521</v>
      </c>
      <c r="R1006" s="278" t="s">
        <v>80</v>
      </c>
      <c r="S1006" s="229">
        <v>4</v>
      </c>
      <c r="T1006" s="34"/>
      <c r="U1006" s="34"/>
      <c r="V1006" s="35"/>
      <c r="W1006" s="35"/>
      <c r="X1006" s="40"/>
      <c r="Y1006" s="40"/>
      <c r="Z1006" s="38"/>
      <c r="AA1006" s="34"/>
      <c r="AB1006" s="34"/>
    </row>
    <row r="1007" ht="24" spans="1:26">
      <c r="A1007" s="33">
        <v>2695</v>
      </c>
      <c r="B1007" s="28" t="s">
        <v>117</v>
      </c>
      <c r="C1007" s="28" t="s">
        <v>118</v>
      </c>
      <c r="D1007" s="277" t="s">
        <v>119</v>
      </c>
      <c r="E1007" s="229" t="s">
        <v>120</v>
      </c>
      <c r="F1007" s="277" t="s">
        <v>530</v>
      </c>
      <c r="G1007" s="33" t="s">
        <v>1797</v>
      </c>
      <c r="H1007" s="229" t="s">
        <v>1861</v>
      </c>
      <c r="I1007" s="100" t="s">
        <v>1862</v>
      </c>
      <c r="J1007" s="100" t="s">
        <v>1862</v>
      </c>
      <c r="K1007" s="100">
        <v>4</v>
      </c>
      <c r="L1007" s="219">
        <v>45338</v>
      </c>
      <c r="M1007" s="219">
        <v>45351</v>
      </c>
      <c r="N1007" s="229" t="s">
        <v>124</v>
      </c>
      <c r="O1007" s="33" t="s">
        <v>125</v>
      </c>
      <c r="P1007" s="33" t="s">
        <v>396</v>
      </c>
      <c r="Q1007" s="278" t="s">
        <v>521</v>
      </c>
      <c r="R1007" s="278" t="s">
        <v>80</v>
      </c>
      <c r="S1007" s="229">
        <v>4</v>
      </c>
      <c r="T1007" s="29"/>
      <c r="U1007" s="29"/>
      <c r="V1007" s="29"/>
      <c r="W1007" s="29"/>
      <c r="X1007" s="29"/>
      <c r="Y1007" s="29"/>
      <c r="Z1007" s="29"/>
    </row>
    <row r="1008" ht="24" spans="1:28">
      <c r="A1008" s="33">
        <v>2696</v>
      </c>
      <c r="B1008" s="28" t="s">
        <v>117</v>
      </c>
      <c r="C1008" s="28" t="s">
        <v>118</v>
      </c>
      <c r="D1008" s="277" t="s">
        <v>119</v>
      </c>
      <c r="E1008" s="229" t="s">
        <v>120</v>
      </c>
      <c r="F1008" s="277" t="s">
        <v>530</v>
      </c>
      <c r="G1008" s="33" t="s">
        <v>1797</v>
      </c>
      <c r="H1008" s="229" t="s">
        <v>1861</v>
      </c>
      <c r="I1008" s="100" t="s">
        <v>1862</v>
      </c>
      <c r="J1008" s="100" t="s">
        <v>1862</v>
      </c>
      <c r="K1008" s="100">
        <v>4</v>
      </c>
      <c r="L1008" s="219">
        <v>45352</v>
      </c>
      <c r="M1008" s="219">
        <v>45366</v>
      </c>
      <c r="N1008" s="229" t="s">
        <v>124</v>
      </c>
      <c r="O1008" s="33" t="s">
        <v>125</v>
      </c>
      <c r="P1008" s="33" t="s">
        <v>396</v>
      </c>
      <c r="Q1008" s="278" t="s">
        <v>521</v>
      </c>
      <c r="R1008" s="278" t="s">
        <v>80</v>
      </c>
      <c r="S1008" s="229">
        <v>4</v>
      </c>
      <c r="T1008" s="34"/>
      <c r="U1008" s="34"/>
      <c r="V1008" s="35"/>
      <c r="W1008" s="35"/>
      <c r="X1008" s="40"/>
      <c r="Y1008" s="40"/>
      <c r="Z1008" s="38"/>
      <c r="AA1008" s="34"/>
      <c r="AB1008" s="34"/>
    </row>
    <row r="1009" ht="24" spans="1:28">
      <c r="A1009" s="33">
        <v>2697</v>
      </c>
      <c r="B1009" s="28" t="s">
        <v>117</v>
      </c>
      <c r="C1009" s="28" t="s">
        <v>118</v>
      </c>
      <c r="D1009" s="277" t="s">
        <v>119</v>
      </c>
      <c r="E1009" s="229" t="s">
        <v>120</v>
      </c>
      <c r="F1009" s="277" t="s">
        <v>530</v>
      </c>
      <c r="G1009" s="33" t="s">
        <v>1797</v>
      </c>
      <c r="H1009" s="229" t="s">
        <v>1861</v>
      </c>
      <c r="I1009" s="100" t="s">
        <v>1862</v>
      </c>
      <c r="J1009" s="100" t="s">
        <v>1862</v>
      </c>
      <c r="K1009" s="100">
        <v>4</v>
      </c>
      <c r="L1009" s="219">
        <v>45367</v>
      </c>
      <c r="M1009" s="219">
        <v>45382</v>
      </c>
      <c r="N1009" s="229" t="s">
        <v>124</v>
      </c>
      <c r="O1009" s="33" t="s">
        <v>125</v>
      </c>
      <c r="P1009" s="33" t="s">
        <v>396</v>
      </c>
      <c r="Q1009" s="278" t="s">
        <v>521</v>
      </c>
      <c r="R1009" s="278" t="s">
        <v>80</v>
      </c>
      <c r="S1009" s="229">
        <v>4</v>
      </c>
      <c r="T1009" s="34"/>
      <c r="U1009" s="34"/>
      <c r="V1009" s="35"/>
      <c r="W1009" s="35"/>
      <c r="X1009" s="40"/>
      <c r="Y1009" s="40"/>
      <c r="Z1009" s="38"/>
      <c r="AA1009" s="34"/>
      <c r="AB1009" s="34"/>
    </row>
    <row r="1010" ht="24" spans="1:26">
      <c r="A1010" s="33">
        <v>2698</v>
      </c>
      <c r="B1010" s="28" t="s">
        <v>117</v>
      </c>
      <c r="C1010" s="28" t="s">
        <v>118</v>
      </c>
      <c r="D1010" s="277" t="s">
        <v>119</v>
      </c>
      <c r="E1010" s="229" t="s">
        <v>120</v>
      </c>
      <c r="F1010" s="277" t="s">
        <v>530</v>
      </c>
      <c r="G1010" s="33" t="s">
        <v>1797</v>
      </c>
      <c r="H1010" s="229" t="s">
        <v>1861</v>
      </c>
      <c r="I1010" s="100" t="s">
        <v>1862</v>
      </c>
      <c r="J1010" s="100" t="s">
        <v>1862</v>
      </c>
      <c r="K1010" s="100">
        <v>4</v>
      </c>
      <c r="L1010" s="219">
        <v>45383</v>
      </c>
      <c r="M1010" s="219">
        <v>45397</v>
      </c>
      <c r="N1010" s="229" t="s">
        <v>124</v>
      </c>
      <c r="O1010" s="33" t="s">
        <v>125</v>
      </c>
      <c r="P1010" s="33" t="s">
        <v>396</v>
      </c>
      <c r="Q1010" s="278" t="s">
        <v>521</v>
      </c>
      <c r="R1010" s="278" t="s">
        <v>80</v>
      </c>
      <c r="S1010" s="229">
        <v>4</v>
      </c>
      <c r="T1010" s="29"/>
      <c r="U1010" s="29"/>
      <c r="V1010" s="29"/>
      <c r="W1010" s="29"/>
      <c r="X1010" s="29"/>
      <c r="Y1010" s="29"/>
      <c r="Z1010" s="29"/>
    </row>
    <row r="1011" ht="24" spans="1:26">
      <c r="A1011" s="33">
        <v>2699</v>
      </c>
      <c r="B1011" s="28" t="s">
        <v>117</v>
      </c>
      <c r="C1011" s="28" t="s">
        <v>118</v>
      </c>
      <c r="D1011" s="277" t="s">
        <v>119</v>
      </c>
      <c r="E1011" s="229" t="s">
        <v>120</v>
      </c>
      <c r="F1011" s="277" t="s">
        <v>530</v>
      </c>
      <c r="G1011" s="33" t="s">
        <v>1797</v>
      </c>
      <c r="H1011" s="229" t="s">
        <v>1861</v>
      </c>
      <c r="I1011" s="100" t="s">
        <v>1862</v>
      </c>
      <c r="J1011" s="100" t="s">
        <v>1862</v>
      </c>
      <c r="K1011" s="100">
        <v>4</v>
      </c>
      <c r="L1011" s="219">
        <v>45398</v>
      </c>
      <c r="M1011" s="219">
        <v>45412</v>
      </c>
      <c r="N1011" s="229" t="s">
        <v>124</v>
      </c>
      <c r="O1011" s="33" t="s">
        <v>125</v>
      </c>
      <c r="P1011" s="33" t="s">
        <v>396</v>
      </c>
      <c r="Q1011" s="278" t="s">
        <v>521</v>
      </c>
      <c r="R1011" s="278" t="s">
        <v>80</v>
      </c>
      <c r="S1011" s="229">
        <v>4</v>
      </c>
      <c r="T1011" s="29"/>
      <c r="U1011" s="29"/>
      <c r="V1011" s="29"/>
      <c r="W1011" s="29"/>
      <c r="X1011" s="29"/>
      <c r="Y1011" s="29"/>
      <c r="Z1011" s="29"/>
    </row>
    <row r="1012" ht="24" spans="1:26">
      <c r="A1012" s="33">
        <v>2700</v>
      </c>
      <c r="B1012" s="28" t="s">
        <v>117</v>
      </c>
      <c r="C1012" s="28" t="s">
        <v>118</v>
      </c>
      <c r="D1012" s="277" t="s">
        <v>119</v>
      </c>
      <c r="E1012" s="229" t="s">
        <v>120</v>
      </c>
      <c r="F1012" s="277" t="s">
        <v>530</v>
      </c>
      <c r="G1012" s="33" t="s">
        <v>1797</v>
      </c>
      <c r="H1012" s="229" t="s">
        <v>1861</v>
      </c>
      <c r="I1012" s="100" t="s">
        <v>1862</v>
      </c>
      <c r="J1012" s="100" t="s">
        <v>1862</v>
      </c>
      <c r="K1012" s="100">
        <v>4</v>
      </c>
      <c r="L1012" s="219">
        <v>45413</v>
      </c>
      <c r="M1012" s="219">
        <v>45427</v>
      </c>
      <c r="N1012" s="229" t="s">
        <v>124</v>
      </c>
      <c r="O1012" s="33" t="s">
        <v>125</v>
      </c>
      <c r="P1012" s="33" t="s">
        <v>396</v>
      </c>
      <c r="Q1012" s="278" t="s">
        <v>521</v>
      </c>
      <c r="R1012" s="278" t="s">
        <v>80</v>
      </c>
      <c r="S1012" s="229">
        <v>4</v>
      </c>
      <c r="T1012" s="29"/>
      <c r="U1012" s="29"/>
      <c r="V1012" s="29"/>
      <c r="W1012" s="29"/>
      <c r="X1012" s="29"/>
      <c r="Y1012" s="29"/>
      <c r="Z1012" s="29"/>
    </row>
    <row r="1013" ht="24" spans="1:26">
      <c r="A1013" s="33">
        <v>2701</v>
      </c>
      <c r="B1013" s="28" t="s">
        <v>117</v>
      </c>
      <c r="C1013" s="28" t="s">
        <v>118</v>
      </c>
      <c r="D1013" s="277" t="s">
        <v>119</v>
      </c>
      <c r="E1013" s="229" t="s">
        <v>120</v>
      </c>
      <c r="F1013" s="277" t="s">
        <v>530</v>
      </c>
      <c r="G1013" s="33" t="s">
        <v>1797</v>
      </c>
      <c r="H1013" s="229" t="s">
        <v>1861</v>
      </c>
      <c r="I1013" s="100" t="s">
        <v>1862</v>
      </c>
      <c r="J1013" s="100" t="s">
        <v>1862</v>
      </c>
      <c r="K1013" s="100">
        <v>4</v>
      </c>
      <c r="L1013" s="219">
        <v>45428</v>
      </c>
      <c r="M1013" s="219">
        <v>45443</v>
      </c>
      <c r="N1013" s="229" t="s">
        <v>124</v>
      </c>
      <c r="O1013" s="33" t="s">
        <v>125</v>
      </c>
      <c r="P1013" s="33" t="s">
        <v>396</v>
      </c>
      <c r="Q1013" s="278" t="s">
        <v>521</v>
      </c>
      <c r="R1013" s="278" t="s">
        <v>80</v>
      </c>
      <c r="S1013" s="229">
        <v>4</v>
      </c>
      <c r="T1013" s="29"/>
      <c r="U1013" s="29"/>
      <c r="V1013" s="29"/>
      <c r="W1013" s="29"/>
      <c r="X1013" s="29"/>
      <c r="Y1013" s="29"/>
      <c r="Z1013" s="29"/>
    </row>
    <row r="1014" ht="24" spans="1:26">
      <c r="A1014" s="33">
        <v>2702</v>
      </c>
      <c r="B1014" s="28" t="s">
        <v>117</v>
      </c>
      <c r="C1014" s="28" t="s">
        <v>118</v>
      </c>
      <c r="D1014" s="277" t="s">
        <v>119</v>
      </c>
      <c r="E1014" s="229" t="s">
        <v>120</v>
      </c>
      <c r="F1014" s="277" t="s">
        <v>530</v>
      </c>
      <c r="G1014" s="33" t="s">
        <v>1797</v>
      </c>
      <c r="H1014" s="229" t="s">
        <v>1861</v>
      </c>
      <c r="I1014" s="100" t="s">
        <v>1862</v>
      </c>
      <c r="J1014" s="100" t="s">
        <v>1862</v>
      </c>
      <c r="K1014" s="100">
        <v>4</v>
      </c>
      <c r="L1014" s="219">
        <v>45444</v>
      </c>
      <c r="M1014" s="219">
        <v>45458</v>
      </c>
      <c r="N1014" s="229" t="s">
        <v>124</v>
      </c>
      <c r="O1014" s="33" t="s">
        <v>125</v>
      </c>
      <c r="P1014" s="33" t="s">
        <v>396</v>
      </c>
      <c r="Q1014" s="278" t="s">
        <v>521</v>
      </c>
      <c r="R1014" s="278" t="s">
        <v>80</v>
      </c>
      <c r="S1014" s="229">
        <v>4</v>
      </c>
      <c r="T1014" s="29"/>
      <c r="U1014" s="29"/>
      <c r="V1014" s="29"/>
      <c r="W1014" s="29"/>
      <c r="X1014" s="29"/>
      <c r="Y1014" s="29"/>
      <c r="Z1014" s="29"/>
    </row>
    <row r="1015" ht="24" spans="1:26">
      <c r="A1015" s="33">
        <v>2703</v>
      </c>
      <c r="B1015" s="28" t="s">
        <v>117</v>
      </c>
      <c r="C1015" s="28" t="s">
        <v>118</v>
      </c>
      <c r="D1015" s="277" t="s">
        <v>119</v>
      </c>
      <c r="E1015" s="229" t="s">
        <v>120</v>
      </c>
      <c r="F1015" s="277" t="s">
        <v>530</v>
      </c>
      <c r="G1015" s="33" t="s">
        <v>1797</v>
      </c>
      <c r="H1015" s="229" t="s">
        <v>1861</v>
      </c>
      <c r="I1015" s="100" t="s">
        <v>1862</v>
      </c>
      <c r="J1015" s="100" t="s">
        <v>1862</v>
      </c>
      <c r="K1015" s="100">
        <v>4</v>
      </c>
      <c r="L1015" s="219">
        <v>45459</v>
      </c>
      <c r="M1015" s="219">
        <v>45473</v>
      </c>
      <c r="N1015" s="229" t="s">
        <v>124</v>
      </c>
      <c r="O1015" s="33" t="s">
        <v>125</v>
      </c>
      <c r="P1015" s="33" t="s">
        <v>396</v>
      </c>
      <c r="Q1015" s="278" t="s">
        <v>521</v>
      </c>
      <c r="R1015" s="278" t="s">
        <v>80</v>
      </c>
      <c r="S1015" s="229">
        <v>4</v>
      </c>
      <c r="T1015" s="29"/>
      <c r="U1015" s="29"/>
      <c r="V1015" s="29"/>
      <c r="W1015" s="29"/>
      <c r="X1015" s="29"/>
      <c r="Y1015" s="29"/>
      <c r="Z1015" s="29"/>
    </row>
    <row r="1016" ht="24" spans="1:26">
      <c r="A1016" s="33">
        <v>2704</v>
      </c>
      <c r="B1016" s="28" t="s">
        <v>117</v>
      </c>
      <c r="C1016" s="28" t="s">
        <v>118</v>
      </c>
      <c r="D1016" s="277" t="s">
        <v>119</v>
      </c>
      <c r="E1016" s="229" t="s">
        <v>120</v>
      </c>
      <c r="F1016" s="277" t="s">
        <v>530</v>
      </c>
      <c r="G1016" s="33" t="s">
        <v>1797</v>
      </c>
      <c r="H1016" s="229" t="s">
        <v>1861</v>
      </c>
      <c r="I1016" s="100" t="s">
        <v>1862</v>
      </c>
      <c r="J1016" s="100" t="s">
        <v>1862</v>
      </c>
      <c r="K1016" s="100">
        <v>4</v>
      </c>
      <c r="L1016" s="219">
        <v>45474</v>
      </c>
      <c r="M1016" s="219">
        <v>45488</v>
      </c>
      <c r="N1016" s="229" t="s">
        <v>124</v>
      </c>
      <c r="O1016" s="33" t="s">
        <v>125</v>
      </c>
      <c r="P1016" s="33" t="s">
        <v>396</v>
      </c>
      <c r="Q1016" s="278" t="s">
        <v>521</v>
      </c>
      <c r="R1016" s="278" t="s">
        <v>80</v>
      </c>
      <c r="S1016" s="229">
        <v>4</v>
      </c>
      <c r="T1016" s="29"/>
      <c r="U1016" s="29"/>
      <c r="V1016" s="29"/>
      <c r="W1016" s="29"/>
      <c r="X1016" s="29"/>
      <c r="Y1016" s="29"/>
      <c r="Z1016" s="29"/>
    </row>
    <row r="1017" ht="24" spans="1:26">
      <c r="A1017" s="33">
        <v>2705</v>
      </c>
      <c r="B1017" s="28" t="s">
        <v>117</v>
      </c>
      <c r="C1017" s="28" t="s">
        <v>118</v>
      </c>
      <c r="D1017" s="277" t="s">
        <v>119</v>
      </c>
      <c r="E1017" s="229" t="s">
        <v>120</v>
      </c>
      <c r="F1017" s="277" t="s">
        <v>530</v>
      </c>
      <c r="G1017" s="33" t="s">
        <v>1797</v>
      </c>
      <c r="H1017" s="229" t="s">
        <v>1861</v>
      </c>
      <c r="I1017" s="100" t="s">
        <v>1862</v>
      </c>
      <c r="J1017" s="100" t="s">
        <v>1862</v>
      </c>
      <c r="K1017" s="100">
        <v>4</v>
      </c>
      <c r="L1017" s="219">
        <v>45489</v>
      </c>
      <c r="M1017" s="219">
        <v>45504</v>
      </c>
      <c r="N1017" s="229" t="s">
        <v>124</v>
      </c>
      <c r="O1017" s="33" t="s">
        <v>125</v>
      </c>
      <c r="P1017" s="33" t="s">
        <v>396</v>
      </c>
      <c r="Q1017" s="278" t="s">
        <v>521</v>
      </c>
      <c r="R1017" s="278" t="s">
        <v>80</v>
      </c>
      <c r="S1017" s="229">
        <v>4</v>
      </c>
      <c r="T1017" s="29"/>
      <c r="U1017" s="29"/>
      <c r="V1017" s="29"/>
      <c r="W1017" s="29"/>
      <c r="X1017" s="29"/>
      <c r="Y1017" s="29"/>
      <c r="Z1017" s="29"/>
    </row>
    <row r="1018" ht="24" spans="1:26">
      <c r="A1018" s="33">
        <v>2706</v>
      </c>
      <c r="B1018" s="28" t="s">
        <v>117</v>
      </c>
      <c r="C1018" s="28" t="s">
        <v>118</v>
      </c>
      <c r="D1018" s="277" t="s">
        <v>119</v>
      </c>
      <c r="E1018" s="229" t="s">
        <v>120</v>
      </c>
      <c r="F1018" s="277" t="s">
        <v>530</v>
      </c>
      <c r="G1018" s="33" t="s">
        <v>1797</v>
      </c>
      <c r="H1018" s="229" t="s">
        <v>1861</v>
      </c>
      <c r="I1018" s="100" t="s">
        <v>1862</v>
      </c>
      <c r="J1018" s="100" t="s">
        <v>1862</v>
      </c>
      <c r="K1018" s="100">
        <v>4</v>
      </c>
      <c r="L1018" s="219">
        <v>45505</v>
      </c>
      <c r="M1018" s="219">
        <v>45519</v>
      </c>
      <c r="N1018" s="229" t="s">
        <v>124</v>
      </c>
      <c r="O1018" s="33" t="s">
        <v>125</v>
      </c>
      <c r="P1018" s="33" t="s">
        <v>396</v>
      </c>
      <c r="Q1018" s="278" t="s">
        <v>521</v>
      </c>
      <c r="R1018" s="278" t="s">
        <v>80</v>
      </c>
      <c r="S1018" s="229">
        <v>4</v>
      </c>
      <c r="T1018" s="29"/>
      <c r="U1018" s="29"/>
      <c r="V1018" s="29"/>
      <c r="W1018" s="29"/>
      <c r="X1018" s="29"/>
      <c r="Y1018" s="29"/>
      <c r="Z1018" s="29"/>
    </row>
    <row r="1019" ht="24" spans="1:26">
      <c r="A1019" s="33">
        <v>2707</v>
      </c>
      <c r="B1019" s="28" t="s">
        <v>117</v>
      </c>
      <c r="C1019" s="28" t="s">
        <v>118</v>
      </c>
      <c r="D1019" s="277" t="s">
        <v>119</v>
      </c>
      <c r="E1019" s="229" t="s">
        <v>120</v>
      </c>
      <c r="F1019" s="277" t="s">
        <v>530</v>
      </c>
      <c r="G1019" s="33" t="s">
        <v>1797</v>
      </c>
      <c r="H1019" s="229" t="s">
        <v>1861</v>
      </c>
      <c r="I1019" s="100" t="s">
        <v>1862</v>
      </c>
      <c r="J1019" s="100" t="s">
        <v>1862</v>
      </c>
      <c r="K1019" s="100">
        <v>4</v>
      </c>
      <c r="L1019" s="219">
        <v>45520</v>
      </c>
      <c r="M1019" s="219">
        <v>45535</v>
      </c>
      <c r="N1019" s="229" t="s">
        <v>124</v>
      </c>
      <c r="O1019" s="33" t="s">
        <v>125</v>
      </c>
      <c r="P1019" s="33" t="s">
        <v>396</v>
      </c>
      <c r="Q1019" s="278" t="s">
        <v>521</v>
      </c>
      <c r="R1019" s="278" t="s">
        <v>80</v>
      </c>
      <c r="S1019" s="229">
        <v>4</v>
      </c>
      <c r="T1019" s="29"/>
      <c r="U1019" s="29"/>
      <c r="V1019" s="29"/>
      <c r="W1019" s="29"/>
      <c r="X1019" s="29"/>
      <c r="Y1019" s="29"/>
      <c r="Z1019" s="29"/>
    </row>
    <row r="1020" ht="24" spans="1:28">
      <c r="A1020" s="33">
        <v>2708</v>
      </c>
      <c r="B1020" s="28" t="s">
        <v>117</v>
      </c>
      <c r="C1020" s="28" t="s">
        <v>118</v>
      </c>
      <c r="D1020" s="277" t="s">
        <v>119</v>
      </c>
      <c r="E1020" s="229" t="s">
        <v>120</v>
      </c>
      <c r="F1020" s="277" t="s">
        <v>530</v>
      </c>
      <c r="G1020" s="33" t="s">
        <v>1797</v>
      </c>
      <c r="H1020" s="229" t="s">
        <v>1861</v>
      </c>
      <c r="I1020" s="100" t="s">
        <v>1862</v>
      </c>
      <c r="J1020" s="100" t="s">
        <v>1862</v>
      </c>
      <c r="K1020" s="100">
        <v>4</v>
      </c>
      <c r="L1020" s="219">
        <v>45536</v>
      </c>
      <c r="M1020" s="219">
        <v>45550</v>
      </c>
      <c r="N1020" s="229" t="s">
        <v>124</v>
      </c>
      <c r="O1020" s="33" t="s">
        <v>125</v>
      </c>
      <c r="P1020" s="33" t="s">
        <v>396</v>
      </c>
      <c r="Q1020" s="278" t="s">
        <v>521</v>
      </c>
      <c r="R1020" s="278" t="s">
        <v>80</v>
      </c>
      <c r="S1020" s="229">
        <v>4</v>
      </c>
      <c r="T1020" s="34"/>
      <c r="U1020" s="34"/>
      <c r="V1020" s="35"/>
      <c r="W1020" s="35"/>
      <c r="X1020" s="40"/>
      <c r="Y1020" s="40"/>
      <c r="Z1020" s="38"/>
      <c r="AA1020" s="34"/>
      <c r="AB1020" s="34"/>
    </row>
    <row r="1021" ht="24" spans="1:28">
      <c r="A1021" s="33">
        <v>2709</v>
      </c>
      <c r="B1021" s="28" t="s">
        <v>117</v>
      </c>
      <c r="C1021" s="28" t="s">
        <v>118</v>
      </c>
      <c r="D1021" s="277" t="s">
        <v>119</v>
      </c>
      <c r="E1021" s="229" t="s">
        <v>120</v>
      </c>
      <c r="F1021" s="277" t="s">
        <v>530</v>
      </c>
      <c r="G1021" s="33" t="s">
        <v>1797</v>
      </c>
      <c r="H1021" s="229" t="s">
        <v>1861</v>
      </c>
      <c r="I1021" s="100" t="s">
        <v>1862</v>
      </c>
      <c r="J1021" s="100" t="s">
        <v>1862</v>
      </c>
      <c r="K1021" s="100">
        <v>4</v>
      </c>
      <c r="L1021" s="219">
        <v>45551</v>
      </c>
      <c r="M1021" s="219">
        <v>45565</v>
      </c>
      <c r="N1021" s="229" t="s">
        <v>124</v>
      </c>
      <c r="O1021" s="33" t="s">
        <v>125</v>
      </c>
      <c r="P1021" s="33" t="s">
        <v>396</v>
      </c>
      <c r="Q1021" s="278" t="s">
        <v>521</v>
      </c>
      <c r="R1021" s="278" t="s">
        <v>80</v>
      </c>
      <c r="S1021" s="229">
        <v>4</v>
      </c>
      <c r="T1021" s="34"/>
      <c r="U1021" s="34"/>
      <c r="V1021" s="35"/>
      <c r="W1021" s="35"/>
      <c r="X1021" s="40"/>
      <c r="Y1021" s="40"/>
      <c r="Z1021" s="38"/>
      <c r="AA1021" s="34"/>
      <c r="AB1021" s="34"/>
    </row>
    <row r="1022" ht="24" spans="1:26">
      <c r="A1022" s="33">
        <v>2710</v>
      </c>
      <c r="B1022" s="28" t="s">
        <v>117</v>
      </c>
      <c r="C1022" s="28" t="s">
        <v>118</v>
      </c>
      <c r="D1022" s="277" t="s">
        <v>119</v>
      </c>
      <c r="E1022" s="229" t="s">
        <v>120</v>
      </c>
      <c r="F1022" s="277" t="s">
        <v>530</v>
      </c>
      <c r="G1022" s="33" t="s">
        <v>1797</v>
      </c>
      <c r="H1022" s="229" t="s">
        <v>1861</v>
      </c>
      <c r="I1022" s="100" t="s">
        <v>1862</v>
      </c>
      <c r="J1022" s="100" t="s">
        <v>1862</v>
      </c>
      <c r="K1022" s="100">
        <v>4</v>
      </c>
      <c r="L1022" s="219">
        <v>45566</v>
      </c>
      <c r="M1022" s="219">
        <v>45580</v>
      </c>
      <c r="N1022" s="229" t="s">
        <v>124</v>
      </c>
      <c r="O1022" s="33" t="s">
        <v>125</v>
      </c>
      <c r="P1022" s="33" t="s">
        <v>396</v>
      </c>
      <c r="Q1022" s="278" t="s">
        <v>521</v>
      </c>
      <c r="R1022" s="278" t="s">
        <v>80</v>
      </c>
      <c r="S1022" s="229">
        <v>4</v>
      </c>
      <c r="T1022" s="29"/>
      <c r="U1022" s="29"/>
      <c r="V1022" s="29"/>
      <c r="W1022" s="29"/>
      <c r="X1022" s="29"/>
      <c r="Y1022" s="29"/>
      <c r="Z1022" s="29"/>
    </row>
    <row r="1023" ht="24" spans="1:26">
      <c r="A1023" s="33">
        <v>2711</v>
      </c>
      <c r="B1023" s="28" t="s">
        <v>117</v>
      </c>
      <c r="C1023" s="28" t="s">
        <v>118</v>
      </c>
      <c r="D1023" s="277" t="s">
        <v>119</v>
      </c>
      <c r="E1023" s="229" t="s">
        <v>120</v>
      </c>
      <c r="F1023" s="277" t="s">
        <v>530</v>
      </c>
      <c r="G1023" s="33" t="s">
        <v>1797</v>
      </c>
      <c r="H1023" s="229" t="s">
        <v>1861</v>
      </c>
      <c r="I1023" s="100" t="s">
        <v>1862</v>
      </c>
      <c r="J1023" s="100" t="s">
        <v>1862</v>
      </c>
      <c r="K1023" s="100">
        <v>4</v>
      </c>
      <c r="L1023" s="219">
        <v>45581</v>
      </c>
      <c r="M1023" s="219">
        <v>45596</v>
      </c>
      <c r="N1023" s="229" t="s">
        <v>124</v>
      </c>
      <c r="O1023" s="33" t="s">
        <v>125</v>
      </c>
      <c r="P1023" s="33" t="s">
        <v>396</v>
      </c>
      <c r="Q1023" s="278" t="s">
        <v>521</v>
      </c>
      <c r="R1023" s="278" t="s">
        <v>80</v>
      </c>
      <c r="S1023" s="229">
        <v>4</v>
      </c>
      <c r="T1023" s="29"/>
      <c r="U1023" s="29"/>
      <c r="V1023" s="29"/>
      <c r="W1023" s="29"/>
      <c r="X1023" s="29"/>
      <c r="Y1023" s="29"/>
      <c r="Z1023" s="29"/>
    </row>
    <row r="1024" ht="24" spans="1:26">
      <c r="A1024" s="33">
        <v>2712</v>
      </c>
      <c r="B1024" s="28" t="s">
        <v>117</v>
      </c>
      <c r="C1024" s="28" t="s">
        <v>118</v>
      </c>
      <c r="D1024" s="277" t="s">
        <v>119</v>
      </c>
      <c r="E1024" s="229" t="s">
        <v>120</v>
      </c>
      <c r="F1024" s="277" t="s">
        <v>530</v>
      </c>
      <c r="G1024" s="33" t="s">
        <v>1797</v>
      </c>
      <c r="H1024" s="229" t="s">
        <v>1861</v>
      </c>
      <c r="I1024" s="100" t="s">
        <v>1862</v>
      </c>
      <c r="J1024" s="100" t="s">
        <v>1862</v>
      </c>
      <c r="K1024" s="100">
        <v>4</v>
      </c>
      <c r="L1024" s="219">
        <v>45597</v>
      </c>
      <c r="M1024" s="219">
        <v>45611</v>
      </c>
      <c r="N1024" s="229" t="s">
        <v>124</v>
      </c>
      <c r="O1024" s="33" t="s">
        <v>125</v>
      </c>
      <c r="P1024" s="33" t="s">
        <v>396</v>
      </c>
      <c r="Q1024" s="278" t="s">
        <v>521</v>
      </c>
      <c r="R1024" s="278" t="s">
        <v>80</v>
      </c>
      <c r="S1024" s="229">
        <v>4</v>
      </c>
      <c r="T1024" s="29"/>
      <c r="U1024" s="29"/>
      <c r="V1024" s="29"/>
      <c r="W1024" s="29"/>
      <c r="X1024" s="29"/>
      <c r="Y1024" s="29"/>
      <c r="Z1024" s="29"/>
    </row>
    <row r="1025" ht="24" spans="1:26">
      <c r="A1025" s="33">
        <v>2713</v>
      </c>
      <c r="B1025" s="28" t="s">
        <v>117</v>
      </c>
      <c r="C1025" s="28" t="s">
        <v>118</v>
      </c>
      <c r="D1025" s="277" t="s">
        <v>119</v>
      </c>
      <c r="E1025" s="229" t="s">
        <v>120</v>
      </c>
      <c r="F1025" s="277" t="s">
        <v>530</v>
      </c>
      <c r="G1025" s="33" t="s">
        <v>1797</v>
      </c>
      <c r="H1025" s="229" t="s">
        <v>1861</v>
      </c>
      <c r="I1025" s="100" t="s">
        <v>1862</v>
      </c>
      <c r="J1025" s="100" t="s">
        <v>1862</v>
      </c>
      <c r="K1025" s="100">
        <v>4</v>
      </c>
      <c r="L1025" s="219">
        <v>45612</v>
      </c>
      <c r="M1025" s="219">
        <v>45626</v>
      </c>
      <c r="N1025" s="229" t="s">
        <v>124</v>
      </c>
      <c r="O1025" s="33" t="s">
        <v>125</v>
      </c>
      <c r="P1025" s="33" t="s">
        <v>396</v>
      </c>
      <c r="Q1025" s="278" t="s">
        <v>521</v>
      </c>
      <c r="R1025" s="278" t="s">
        <v>80</v>
      </c>
      <c r="S1025" s="229">
        <v>4</v>
      </c>
      <c r="T1025" s="29"/>
      <c r="U1025" s="29"/>
      <c r="V1025" s="29"/>
      <c r="W1025" s="29"/>
      <c r="X1025" s="29"/>
      <c r="Y1025" s="29"/>
      <c r="Z1025" s="29"/>
    </row>
    <row r="1026" ht="24" spans="1:26">
      <c r="A1026" s="33">
        <v>2714</v>
      </c>
      <c r="B1026" s="28" t="s">
        <v>117</v>
      </c>
      <c r="C1026" s="28" t="s">
        <v>118</v>
      </c>
      <c r="D1026" s="277" t="s">
        <v>119</v>
      </c>
      <c r="E1026" s="229" t="s">
        <v>120</v>
      </c>
      <c r="F1026" s="277" t="s">
        <v>530</v>
      </c>
      <c r="G1026" s="33" t="s">
        <v>1797</v>
      </c>
      <c r="H1026" s="229" t="s">
        <v>1861</v>
      </c>
      <c r="I1026" s="100" t="s">
        <v>1862</v>
      </c>
      <c r="J1026" s="100" t="s">
        <v>1862</v>
      </c>
      <c r="K1026" s="100">
        <v>4</v>
      </c>
      <c r="L1026" s="219">
        <v>45627</v>
      </c>
      <c r="M1026" s="219">
        <v>45641</v>
      </c>
      <c r="N1026" s="229" t="s">
        <v>124</v>
      </c>
      <c r="O1026" s="33" t="s">
        <v>125</v>
      </c>
      <c r="P1026" s="33" t="s">
        <v>396</v>
      </c>
      <c r="Q1026" s="278" t="s">
        <v>521</v>
      </c>
      <c r="R1026" s="278" t="s">
        <v>80</v>
      </c>
      <c r="S1026" s="229">
        <v>4</v>
      </c>
      <c r="T1026" s="29"/>
      <c r="U1026" s="29"/>
      <c r="V1026" s="29"/>
      <c r="W1026" s="29"/>
      <c r="X1026" s="29"/>
      <c r="Y1026" s="29"/>
      <c r="Z1026" s="29"/>
    </row>
    <row r="1027" ht="24" spans="1:26">
      <c r="A1027" s="33">
        <v>2715</v>
      </c>
      <c r="B1027" s="28" t="s">
        <v>117</v>
      </c>
      <c r="C1027" s="28" t="s">
        <v>118</v>
      </c>
      <c r="D1027" s="277" t="s">
        <v>119</v>
      </c>
      <c r="E1027" s="229" t="s">
        <v>120</v>
      </c>
      <c r="F1027" s="277" t="s">
        <v>530</v>
      </c>
      <c r="G1027" s="33" t="s">
        <v>1797</v>
      </c>
      <c r="H1027" s="229" t="s">
        <v>1861</v>
      </c>
      <c r="I1027" s="100" t="s">
        <v>1862</v>
      </c>
      <c r="J1027" s="100" t="s">
        <v>1862</v>
      </c>
      <c r="K1027" s="100">
        <v>4</v>
      </c>
      <c r="L1027" s="219">
        <v>45642</v>
      </c>
      <c r="M1027" s="219">
        <v>45657</v>
      </c>
      <c r="N1027" s="229" t="s">
        <v>124</v>
      </c>
      <c r="O1027" s="33" t="s">
        <v>125</v>
      </c>
      <c r="P1027" s="33" t="s">
        <v>396</v>
      </c>
      <c r="Q1027" s="278" t="s">
        <v>521</v>
      </c>
      <c r="R1027" s="278" t="s">
        <v>80</v>
      </c>
      <c r="S1027" s="229">
        <v>4</v>
      </c>
      <c r="T1027" s="29"/>
      <c r="U1027" s="29"/>
      <c r="V1027" s="29"/>
      <c r="W1027" s="29"/>
      <c r="X1027" s="29"/>
      <c r="Y1027" s="29"/>
      <c r="Z1027" s="29"/>
    </row>
    <row r="1028" ht="24" spans="1:26">
      <c r="A1028" s="33">
        <v>2716</v>
      </c>
      <c r="B1028" s="28" t="s">
        <v>117</v>
      </c>
      <c r="C1028" s="28" t="s">
        <v>118</v>
      </c>
      <c r="D1028" s="277" t="s">
        <v>119</v>
      </c>
      <c r="E1028" s="229" t="s">
        <v>120</v>
      </c>
      <c r="F1028" s="277" t="s">
        <v>530</v>
      </c>
      <c r="G1028" s="33" t="s">
        <v>1797</v>
      </c>
      <c r="H1028" s="229" t="s">
        <v>1864</v>
      </c>
      <c r="I1028" s="100" t="s">
        <v>1862</v>
      </c>
      <c r="J1028" s="100" t="s">
        <v>1862</v>
      </c>
      <c r="K1028" s="100">
        <v>16</v>
      </c>
      <c r="L1028" s="219">
        <v>45292</v>
      </c>
      <c r="M1028" s="219">
        <v>45322</v>
      </c>
      <c r="N1028" s="229" t="s">
        <v>124</v>
      </c>
      <c r="O1028" s="33" t="s">
        <v>125</v>
      </c>
      <c r="P1028" s="33" t="s">
        <v>396</v>
      </c>
      <c r="Q1028" s="278" t="s">
        <v>521</v>
      </c>
      <c r="R1028" s="278" t="s">
        <v>80</v>
      </c>
      <c r="S1028" s="229">
        <v>16</v>
      </c>
      <c r="T1028" s="29"/>
      <c r="U1028" s="29"/>
      <c r="V1028" s="29"/>
      <c r="W1028" s="29"/>
      <c r="X1028" s="29"/>
      <c r="Y1028" s="29"/>
      <c r="Z1028" s="29"/>
    </row>
    <row r="1029" ht="24" spans="1:26">
      <c r="A1029" s="33">
        <v>2717</v>
      </c>
      <c r="B1029" s="28" t="s">
        <v>117</v>
      </c>
      <c r="C1029" s="28" t="s">
        <v>118</v>
      </c>
      <c r="D1029" s="277" t="s">
        <v>119</v>
      </c>
      <c r="E1029" s="229" t="s">
        <v>120</v>
      </c>
      <c r="F1029" s="277" t="s">
        <v>530</v>
      </c>
      <c r="G1029" s="33" t="s">
        <v>1797</v>
      </c>
      <c r="H1029" s="229" t="s">
        <v>1864</v>
      </c>
      <c r="I1029" s="100" t="s">
        <v>1862</v>
      </c>
      <c r="J1029" s="100" t="s">
        <v>1862</v>
      </c>
      <c r="K1029" s="100">
        <v>16</v>
      </c>
      <c r="L1029" s="219">
        <v>45323</v>
      </c>
      <c r="M1029" s="219">
        <v>45351</v>
      </c>
      <c r="N1029" s="229" t="s">
        <v>124</v>
      </c>
      <c r="O1029" s="33" t="s">
        <v>125</v>
      </c>
      <c r="P1029" s="33" t="s">
        <v>396</v>
      </c>
      <c r="Q1029" s="278" t="s">
        <v>521</v>
      </c>
      <c r="R1029" s="278" t="s">
        <v>80</v>
      </c>
      <c r="S1029" s="229">
        <v>16</v>
      </c>
      <c r="T1029" s="29"/>
      <c r="U1029" s="29"/>
      <c r="V1029" s="29"/>
      <c r="W1029" s="29"/>
      <c r="X1029" s="29"/>
      <c r="Y1029" s="29"/>
      <c r="Z1029" s="29"/>
    </row>
    <row r="1030" ht="24" spans="1:28">
      <c r="A1030" s="33">
        <v>2718</v>
      </c>
      <c r="B1030" s="28" t="s">
        <v>117</v>
      </c>
      <c r="C1030" s="28" t="s">
        <v>118</v>
      </c>
      <c r="D1030" s="277" t="s">
        <v>119</v>
      </c>
      <c r="E1030" s="229" t="s">
        <v>120</v>
      </c>
      <c r="F1030" s="277" t="s">
        <v>530</v>
      </c>
      <c r="G1030" s="33" t="s">
        <v>1797</v>
      </c>
      <c r="H1030" s="229" t="s">
        <v>1864</v>
      </c>
      <c r="I1030" s="100" t="s">
        <v>1862</v>
      </c>
      <c r="J1030" s="100" t="s">
        <v>1862</v>
      </c>
      <c r="K1030" s="100">
        <v>16</v>
      </c>
      <c r="L1030" s="219">
        <v>45352</v>
      </c>
      <c r="M1030" s="219">
        <v>45382</v>
      </c>
      <c r="N1030" s="229" t="s">
        <v>124</v>
      </c>
      <c r="O1030" s="33" t="s">
        <v>125</v>
      </c>
      <c r="P1030" s="33" t="s">
        <v>396</v>
      </c>
      <c r="Q1030" s="278" t="s">
        <v>521</v>
      </c>
      <c r="R1030" s="278" t="s">
        <v>80</v>
      </c>
      <c r="S1030" s="229">
        <v>16</v>
      </c>
      <c r="T1030" s="34"/>
      <c r="U1030" s="34"/>
      <c r="V1030" s="35"/>
      <c r="W1030" s="35"/>
      <c r="X1030" s="40"/>
      <c r="Y1030" s="40"/>
      <c r="Z1030" s="38"/>
      <c r="AA1030" s="34"/>
      <c r="AB1030" s="34"/>
    </row>
    <row r="1031" ht="24" spans="1:26">
      <c r="A1031" s="33">
        <v>2719</v>
      </c>
      <c r="B1031" s="28" t="s">
        <v>117</v>
      </c>
      <c r="C1031" s="28" t="s">
        <v>118</v>
      </c>
      <c r="D1031" s="277" t="s">
        <v>119</v>
      </c>
      <c r="E1031" s="229" t="s">
        <v>120</v>
      </c>
      <c r="F1031" s="277" t="s">
        <v>530</v>
      </c>
      <c r="G1031" s="33" t="s">
        <v>1797</v>
      </c>
      <c r="H1031" s="229" t="s">
        <v>1864</v>
      </c>
      <c r="I1031" s="100" t="s">
        <v>1862</v>
      </c>
      <c r="J1031" s="100" t="s">
        <v>1862</v>
      </c>
      <c r="K1031" s="100">
        <v>16</v>
      </c>
      <c r="L1031" s="219">
        <v>45383</v>
      </c>
      <c r="M1031" s="219">
        <v>45412</v>
      </c>
      <c r="N1031" s="229" t="s">
        <v>124</v>
      </c>
      <c r="O1031" s="33" t="s">
        <v>125</v>
      </c>
      <c r="P1031" s="33" t="s">
        <v>396</v>
      </c>
      <c r="Q1031" s="278" t="s">
        <v>521</v>
      </c>
      <c r="R1031" s="278" t="s">
        <v>80</v>
      </c>
      <c r="S1031" s="229">
        <v>16</v>
      </c>
      <c r="T1031" s="29"/>
      <c r="U1031" s="29"/>
      <c r="V1031" s="29"/>
      <c r="W1031" s="29"/>
      <c r="X1031" s="29"/>
      <c r="Y1031" s="29"/>
      <c r="Z1031" s="29"/>
    </row>
    <row r="1032" ht="24" spans="1:26">
      <c r="A1032" s="33">
        <v>2720</v>
      </c>
      <c r="B1032" s="28" t="s">
        <v>117</v>
      </c>
      <c r="C1032" s="28" t="s">
        <v>118</v>
      </c>
      <c r="D1032" s="277" t="s">
        <v>119</v>
      </c>
      <c r="E1032" s="229" t="s">
        <v>120</v>
      </c>
      <c r="F1032" s="277" t="s">
        <v>530</v>
      </c>
      <c r="G1032" s="33" t="s">
        <v>1797</v>
      </c>
      <c r="H1032" s="229" t="s">
        <v>1864</v>
      </c>
      <c r="I1032" s="100" t="s">
        <v>1862</v>
      </c>
      <c r="J1032" s="100" t="s">
        <v>1862</v>
      </c>
      <c r="K1032" s="100">
        <v>16</v>
      </c>
      <c r="L1032" s="219">
        <v>45413</v>
      </c>
      <c r="M1032" s="219">
        <v>45443</v>
      </c>
      <c r="N1032" s="229" t="s">
        <v>124</v>
      </c>
      <c r="O1032" s="33" t="s">
        <v>125</v>
      </c>
      <c r="P1032" s="33" t="s">
        <v>396</v>
      </c>
      <c r="Q1032" s="278" t="s">
        <v>521</v>
      </c>
      <c r="R1032" s="278" t="s">
        <v>80</v>
      </c>
      <c r="S1032" s="229">
        <v>16</v>
      </c>
      <c r="T1032" s="29"/>
      <c r="U1032" s="29"/>
      <c r="V1032" s="29"/>
      <c r="W1032" s="29"/>
      <c r="X1032" s="29"/>
      <c r="Y1032" s="29"/>
      <c r="Z1032" s="29"/>
    </row>
    <row r="1033" ht="24" spans="1:26">
      <c r="A1033" s="33">
        <v>2721</v>
      </c>
      <c r="B1033" s="28" t="s">
        <v>117</v>
      </c>
      <c r="C1033" s="28" t="s">
        <v>118</v>
      </c>
      <c r="D1033" s="277" t="s">
        <v>119</v>
      </c>
      <c r="E1033" s="229" t="s">
        <v>120</v>
      </c>
      <c r="F1033" s="277" t="s">
        <v>530</v>
      </c>
      <c r="G1033" s="33" t="s">
        <v>1797</v>
      </c>
      <c r="H1033" s="229" t="s">
        <v>1864</v>
      </c>
      <c r="I1033" s="100" t="s">
        <v>1862</v>
      </c>
      <c r="J1033" s="100" t="s">
        <v>1862</v>
      </c>
      <c r="K1033" s="100">
        <v>16</v>
      </c>
      <c r="L1033" s="219">
        <v>45444</v>
      </c>
      <c r="M1033" s="219">
        <v>45473</v>
      </c>
      <c r="N1033" s="229" t="s">
        <v>124</v>
      </c>
      <c r="O1033" s="33" t="s">
        <v>125</v>
      </c>
      <c r="P1033" s="33" t="s">
        <v>396</v>
      </c>
      <c r="Q1033" s="278" t="s">
        <v>521</v>
      </c>
      <c r="R1033" s="278" t="s">
        <v>80</v>
      </c>
      <c r="S1033" s="229">
        <v>16</v>
      </c>
      <c r="T1033" s="29"/>
      <c r="U1033" s="29"/>
      <c r="V1033" s="29"/>
      <c r="W1033" s="29"/>
      <c r="X1033" s="29"/>
      <c r="Y1033" s="29"/>
      <c r="Z1033" s="29"/>
    </row>
    <row r="1034" ht="24" spans="1:26">
      <c r="A1034" s="33">
        <v>2722</v>
      </c>
      <c r="B1034" s="28" t="s">
        <v>117</v>
      </c>
      <c r="C1034" s="28" t="s">
        <v>118</v>
      </c>
      <c r="D1034" s="277" t="s">
        <v>119</v>
      </c>
      <c r="E1034" s="229" t="s">
        <v>120</v>
      </c>
      <c r="F1034" s="277" t="s">
        <v>530</v>
      </c>
      <c r="G1034" s="33" t="s">
        <v>1797</v>
      </c>
      <c r="H1034" s="229" t="s">
        <v>1864</v>
      </c>
      <c r="I1034" s="100" t="s">
        <v>1862</v>
      </c>
      <c r="J1034" s="100" t="s">
        <v>1862</v>
      </c>
      <c r="K1034" s="100">
        <v>16</v>
      </c>
      <c r="L1034" s="219">
        <v>45474</v>
      </c>
      <c r="M1034" s="219">
        <v>45504</v>
      </c>
      <c r="N1034" s="229" t="s">
        <v>124</v>
      </c>
      <c r="O1034" s="33" t="s">
        <v>125</v>
      </c>
      <c r="P1034" s="33" t="s">
        <v>396</v>
      </c>
      <c r="Q1034" s="278" t="s">
        <v>521</v>
      </c>
      <c r="R1034" s="278" t="s">
        <v>80</v>
      </c>
      <c r="S1034" s="229">
        <v>16</v>
      </c>
      <c r="T1034" s="29"/>
      <c r="U1034" s="29"/>
      <c r="V1034" s="29"/>
      <c r="W1034" s="29"/>
      <c r="X1034" s="29"/>
      <c r="Y1034" s="29"/>
      <c r="Z1034" s="29"/>
    </row>
    <row r="1035" ht="24" spans="1:26">
      <c r="A1035" s="33">
        <v>2723</v>
      </c>
      <c r="B1035" s="28" t="s">
        <v>117</v>
      </c>
      <c r="C1035" s="28" t="s">
        <v>118</v>
      </c>
      <c r="D1035" s="277" t="s">
        <v>119</v>
      </c>
      <c r="E1035" s="229" t="s">
        <v>120</v>
      </c>
      <c r="F1035" s="277" t="s">
        <v>530</v>
      </c>
      <c r="G1035" s="33" t="s">
        <v>1797</v>
      </c>
      <c r="H1035" s="229" t="s">
        <v>1864</v>
      </c>
      <c r="I1035" s="100" t="s">
        <v>1862</v>
      </c>
      <c r="J1035" s="100" t="s">
        <v>1862</v>
      </c>
      <c r="K1035" s="100">
        <v>16</v>
      </c>
      <c r="L1035" s="219">
        <v>45505</v>
      </c>
      <c r="M1035" s="219">
        <v>45535</v>
      </c>
      <c r="N1035" s="229" t="s">
        <v>124</v>
      </c>
      <c r="O1035" s="33" t="s">
        <v>125</v>
      </c>
      <c r="P1035" s="33" t="s">
        <v>396</v>
      </c>
      <c r="Q1035" s="278" t="s">
        <v>521</v>
      </c>
      <c r="R1035" s="278" t="s">
        <v>80</v>
      </c>
      <c r="S1035" s="229">
        <v>16</v>
      </c>
      <c r="T1035" s="29"/>
      <c r="U1035" s="29"/>
      <c r="V1035" s="29"/>
      <c r="W1035" s="29"/>
      <c r="X1035" s="29"/>
      <c r="Y1035" s="29"/>
      <c r="Z1035" s="29"/>
    </row>
    <row r="1036" ht="24" spans="1:26">
      <c r="A1036" s="33">
        <v>2724</v>
      </c>
      <c r="B1036" s="28" t="s">
        <v>117</v>
      </c>
      <c r="C1036" s="28" t="s">
        <v>118</v>
      </c>
      <c r="D1036" s="277" t="s">
        <v>119</v>
      </c>
      <c r="E1036" s="229" t="s">
        <v>120</v>
      </c>
      <c r="F1036" s="277" t="s">
        <v>530</v>
      </c>
      <c r="G1036" s="33" t="s">
        <v>1797</v>
      </c>
      <c r="H1036" s="229" t="s">
        <v>1864</v>
      </c>
      <c r="I1036" s="100" t="s">
        <v>1862</v>
      </c>
      <c r="J1036" s="100" t="s">
        <v>1862</v>
      </c>
      <c r="K1036" s="100">
        <v>16</v>
      </c>
      <c r="L1036" s="219">
        <v>45536</v>
      </c>
      <c r="M1036" s="219">
        <v>45565</v>
      </c>
      <c r="N1036" s="229" t="s">
        <v>124</v>
      </c>
      <c r="O1036" s="33" t="s">
        <v>125</v>
      </c>
      <c r="P1036" s="33" t="s">
        <v>396</v>
      </c>
      <c r="Q1036" s="278" t="s">
        <v>521</v>
      </c>
      <c r="R1036" s="278" t="s">
        <v>80</v>
      </c>
      <c r="S1036" s="229">
        <v>16</v>
      </c>
      <c r="T1036" s="29"/>
      <c r="U1036" s="29"/>
      <c r="V1036" s="29"/>
      <c r="W1036" s="29"/>
      <c r="X1036" s="29"/>
      <c r="Y1036" s="29"/>
      <c r="Z1036" s="29"/>
    </row>
    <row r="1037" ht="24" spans="1:26">
      <c r="A1037" s="33">
        <v>2725</v>
      </c>
      <c r="B1037" s="28" t="s">
        <v>117</v>
      </c>
      <c r="C1037" s="28" t="s">
        <v>118</v>
      </c>
      <c r="D1037" s="277" t="s">
        <v>119</v>
      </c>
      <c r="E1037" s="229" t="s">
        <v>120</v>
      </c>
      <c r="F1037" s="277" t="s">
        <v>530</v>
      </c>
      <c r="G1037" s="33" t="s">
        <v>1797</v>
      </c>
      <c r="H1037" s="229" t="s">
        <v>1864</v>
      </c>
      <c r="I1037" s="100" t="s">
        <v>1862</v>
      </c>
      <c r="J1037" s="100" t="s">
        <v>1862</v>
      </c>
      <c r="K1037" s="100">
        <v>16</v>
      </c>
      <c r="L1037" s="219">
        <v>45566</v>
      </c>
      <c r="M1037" s="219">
        <v>45596</v>
      </c>
      <c r="N1037" s="229" t="s">
        <v>124</v>
      </c>
      <c r="O1037" s="33" t="s">
        <v>125</v>
      </c>
      <c r="P1037" s="33" t="s">
        <v>396</v>
      </c>
      <c r="Q1037" s="278" t="s">
        <v>521</v>
      </c>
      <c r="R1037" s="278" t="s">
        <v>80</v>
      </c>
      <c r="S1037" s="229">
        <v>16</v>
      </c>
      <c r="T1037" s="29"/>
      <c r="U1037" s="29"/>
      <c r="V1037" s="29"/>
      <c r="W1037" s="29"/>
      <c r="X1037" s="29"/>
      <c r="Y1037" s="29"/>
      <c r="Z1037" s="29"/>
    </row>
    <row r="1038" ht="24" spans="1:26">
      <c r="A1038" s="33">
        <v>2726</v>
      </c>
      <c r="B1038" s="28" t="s">
        <v>117</v>
      </c>
      <c r="C1038" s="28" t="s">
        <v>118</v>
      </c>
      <c r="D1038" s="277" t="s">
        <v>119</v>
      </c>
      <c r="E1038" s="229" t="s">
        <v>120</v>
      </c>
      <c r="F1038" s="277" t="s">
        <v>530</v>
      </c>
      <c r="G1038" s="33" t="s">
        <v>1797</v>
      </c>
      <c r="H1038" s="229" t="s">
        <v>1864</v>
      </c>
      <c r="I1038" s="100" t="s">
        <v>1862</v>
      </c>
      <c r="J1038" s="100" t="s">
        <v>1862</v>
      </c>
      <c r="K1038" s="100">
        <v>16</v>
      </c>
      <c r="L1038" s="219">
        <v>45597</v>
      </c>
      <c r="M1038" s="219">
        <v>45626</v>
      </c>
      <c r="N1038" s="229" t="s">
        <v>124</v>
      </c>
      <c r="O1038" s="33" t="s">
        <v>125</v>
      </c>
      <c r="P1038" s="33" t="s">
        <v>396</v>
      </c>
      <c r="Q1038" s="278" t="s">
        <v>521</v>
      </c>
      <c r="R1038" s="278" t="s">
        <v>80</v>
      </c>
      <c r="S1038" s="229">
        <v>16</v>
      </c>
      <c r="T1038" s="29"/>
      <c r="U1038" s="29"/>
      <c r="V1038" s="29"/>
      <c r="W1038" s="29"/>
      <c r="X1038" s="29"/>
      <c r="Y1038" s="29"/>
      <c r="Z1038" s="29"/>
    </row>
    <row r="1039" ht="24" spans="1:26">
      <c r="A1039" s="33">
        <v>2727</v>
      </c>
      <c r="B1039" s="28" t="s">
        <v>117</v>
      </c>
      <c r="C1039" s="28" t="s">
        <v>118</v>
      </c>
      <c r="D1039" s="277" t="s">
        <v>119</v>
      </c>
      <c r="E1039" s="229" t="s">
        <v>120</v>
      </c>
      <c r="F1039" s="277" t="s">
        <v>530</v>
      </c>
      <c r="G1039" s="33" t="s">
        <v>1797</v>
      </c>
      <c r="H1039" s="229" t="s">
        <v>1864</v>
      </c>
      <c r="I1039" s="100" t="s">
        <v>1862</v>
      </c>
      <c r="J1039" s="100" t="s">
        <v>1862</v>
      </c>
      <c r="K1039" s="100">
        <v>16</v>
      </c>
      <c r="L1039" s="219">
        <v>45627</v>
      </c>
      <c r="M1039" s="219">
        <v>45657</v>
      </c>
      <c r="N1039" s="229" t="s">
        <v>124</v>
      </c>
      <c r="O1039" s="33" t="s">
        <v>125</v>
      </c>
      <c r="P1039" s="33" t="s">
        <v>396</v>
      </c>
      <c r="Q1039" s="278" t="s">
        <v>521</v>
      </c>
      <c r="R1039" s="278" t="s">
        <v>80</v>
      </c>
      <c r="S1039" s="229">
        <v>16</v>
      </c>
      <c r="T1039" s="29"/>
      <c r="U1039" s="29"/>
      <c r="V1039" s="29"/>
      <c r="W1039" s="29"/>
      <c r="X1039" s="29"/>
      <c r="Y1039" s="29"/>
      <c r="Z1039" s="29"/>
    </row>
    <row r="1040" ht="24" spans="1:26">
      <c r="A1040" s="33">
        <v>2729</v>
      </c>
      <c r="B1040" s="28" t="s">
        <v>117</v>
      </c>
      <c r="C1040" s="28" t="s">
        <v>118</v>
      </c>
      <c r="D1040" s="277" t="s">
        <v>361</v>
      </c>
      <c r="E1040" s="279" t="s">
        <v>146</v>
      </c>
      <c r="F1040" s="229" t="s">
        <v>535</v>
      </c>
      <c r="G1040" s="33" t="s">
        <v>1797</v>
      </c>
      <c r="H1040" s="229" t="s">
        <v>1865</v>
      </c>
      <c r="I1040" s="100" t="s">
        <v>1862</v>
      </c>
      <c r="J1040" s="100" t="s">
        <v>1862</v>
      </c>
      <c r="K1040" s="100">
        <v>14</v>
      </c>
      <c r="L1040" s="219">
        <v>45292</v>
      </c>
      <c r="M1040" s="219">
        <v>45322</v>
      </c>
      <c r="N1040" s="229" t="s">
        <v>124</v>
      </c>
      <c r="O1040" s="33" t="s">
        <v>125</v>
      </c>
      <c r="P1040" s="33" t="s">
        <v>396</v>
      </c>
      <c r="Q1040" s="278" t="s">
        <v>536</v>
      </c>
      <c r="R1040" s="278" t="s">
        <v>80</v>
      </c>
      <c r="S1040" s="280">
        <v>14</v>
      </c>
      <c r="T1040" s="29"/>
      <c r="U1040" s="29"/>
      <c r="V1040" s="29"/>
      <c r="W1040" s="29"/>
      <c r="X1040" s="29"/>
      <c r="Y1040" s="29"/>
      <c r="Z1040" s="29"/>
    </row>
    <row r="1041" ht="24" spans="1:26">
      <c r="A1041" s="33">
        <v>2730</v>
      </c>
      <c r="B1041" s="28" t="s">
        <v>117</v>
      </c>
      <c r="C1041" s="28" t="s">
        <v>118</v>
      </c>
      <c r="D1041" s="277" t="s">
        <v>361</v>
      </c>
      <c r="E1041" s="279" t="s">
        <v>146</v>
      </c>
      <c r="F1041" s="229" t="s">
        <v>535</v>
      </c>
      <c r="G1041" s="33" t="s">
        <v>1797</v>
      </c>
      <c r="H1041" s="229" t="s">
        <v>1865</v>
      </c>
      <c r="I1041" s="100" t="s">
        <v>1862</v>
      </c>
      <c r="J1041" s="100" t="s">
        <v>1862</v>
      </c>
      <c r="K1041" s="100">
        <v>14</v>
      </c>
      <c r="L1041" s="219">
        <v>45323</v>
      </c>
      <c r="M1041" s="219">
        <v>45351</v>
      </c>
      <c r="N1041" s="229" t="s">
        <v>124</v>
      </c>
      <c r="O1041" s="33" t="s">
        <v>125</v>
      </c>
      <c r="P1041" s="33" t="s">
        <v>396</v>
      </c>
      <c r="Q1041" s="278" t="s">
        <v>536</v>
      </c>
      <c r="R1041" s="278" t="s">
        <v>80</v>
      </c>
      <c r="S1041" s="280">
        <v>14</v>
      </c>
      <c r="T1041" s="29"/>
      <c r="U1041" s="29"/>
      <c r="V1041" s="29"/>
      <c r="W1041" s="29"/>
      <c r="X1041" s="29"/>
      <c r="Y1041" s="29"/>
      <c r="Z1041" s="29"/>
    </row>
    <row r="1042" ht="24" spans="1:28">
      <c r="A1042" s="33">
        <v>2731</v>
      </c>
      <c r="B1042" s="28" t="s">
        <v>117</v>
      </c>
      <c r="C1042" s="28" t="s">
        <v>118</v>
      </c>
      <c r="D1042" s="277" t="s">
        <v>361</v>
      </c>
      <c r="E1042" s="279" t="s">
        <v>146</v>
      </c>
      <c r="F1042" s="229" t="s">
        <v>535</v>
      </c>
      <c r="G1042" s="33" t="s">
        <v>1797</v>
      </c>
      <c r="H1042" s="229" t="s">
        <v>1865</v>
      </c>
      <c r="I1042" s="100" t="s">
        <v>1862</v>
      </c>
      <c r="J1042" s="100" t="s">
        <v>1862</v>
      </c>
      <c r="K1042" s="100">
        <v>14</v>
      </c>
      <c r="L1042" s="219">
        <v>45352</v>
      </c>
      <c r="M1042" s="219">
        <v>45382</v>
      </c>
      <c r="N1042" s="229" t="s">
        <v>124</v>
      </c>
      <c r="O1042" s="33" t="s">
        <v>125</v>
      </c>
      <c r="P1042" s="33" t="s">
        <v>396</v>
      </c>
      <c r="Q1042" s="278" t="s">
        <v>536</v>
      </c>
      <c r="R1042" s="278" t="s">
        <v>80</v>
      </c>
      <c r="S1042" s="280">
        <v>14</v>
      </c>
      <c r="T1042" s="34"/>
      <c r="U1042" s="34"/>
      <c r="V1042" s="35"/>
      <c r="W1042" s="35"/>
      <c r="X1042" s="40"/>
      <c r="Y1042" s="40"/>
      <c r="Z1042" s="38"/>
      <c r="AA1042" s="34"/>
      <c r="AB1042" s="34"/>
    </row>
    <row r="1043" ht="24" spans="1:26">
      <c r="A1043" s="33">
        <v>2732</v>
      </c>
      <c r="B1043" s="28" t="s">
        <v>117</v>
      </c>
      <c r="C1043" s="28" t="s">
        <v>118</v>
      </c>
      <c r="D1043" s="277" t="s">
        <v>361</v>
      </c>
      <c r="E1043" s="279" t="s">
        <v>146</v>
      </c>
      <c r="F1043" s="229" t="s">
        <v>535</v>
      </c>
      <c r="G1043" s="33" t="s">
        <v>1797</v>
      </c>
      <c r="H1043" s="229" t="s">
        <v>1865</v>
      </c>
      <c r="I1043" s="100" t="s">
        <v>1862</v>
      </c>
      <c r="J1043" s="100" t="s">
        <v>1862</v>
      </c>
      <c r="K1043" s="100">
        <v>14</v>
      </c>
      <c r="L1043" s="219">
        <v>45383</v>
      </c>
      <c r="M1043" s="219">
        <v>45412</v>
      </c>
      <c r="N1043" s="229" t="s">
        <v>124</v>
      </c>
      <c r="O1043" s="33" t="s">
        <v>125</v>
      </c>
      <c r="P1043" s="33" t="s">
        <v>396</v>
      </c>
      <c r="Q1043" s="278" t="s">
        <v>536</v>
      </c>
      <c r="R1043" s="278" t="s">
        <v>80</v>
      </c>
      <c r="S1043" s="280">
        <v>14</v>
      </c>
      <c r="T1043" s="29"/>
      <c r="U1043" s="29"/>
      <c r="V1043" s="29"/>
      <c r="W1043" s="29"/>
      <c r="X1043" s="29"/>
      <c r="Y1043" s="29"/>
      <c r="Z1043" s="29"/>
    </row>
    <row r="1044" ht="24" spans="1:26">
      <c r="A1044" s="33">
        <v>2733</v>
      </c>
      <c r="B1044" s="28" t="s">
        <v>117</v>
      </c>
      <c r="C1044" s="28" t="s">
        <v>118</v>
      </c>
      <c r="D1044" s="277" t="s">
        <v>361</v>
      </c>
      <c r="E1044" s="279" t="s">
        <v>146</v>
      </c>
      <c r="F1044" s="229" t="s">
        <v>535</v>
      </c>
      <c r="G1044" s="33" t="s">
        <v>1797</v>
      </c>
      <c r="H1044" s="229" t="s">
        <v>1865</v>
      </c>
      <c r="I1044" s="100" t="s">
        <v>1862</v>
      </c>
      <c r="J1044" s="100" t="s">
        <v>1862</v>
      </c>
      <c r="K1044" s="100">
        <v>14</v>
      </c>
      <c r="L1044" s="219">
        <v>45413</v>
      </c>
      <c r="M1044" s="219">
        <v>45443</v>
      </c>
      <c r="N1044" s="229" t="s">
        <v>124</v>
      </c>
      <c r="O1044" s="33" t="s">
        <v>125</v>
      </c>
      <c r="P1044" s="33" t="s">
        <v>396</v>
      </c>
      <c r="Q1044" s="278" t="s">
        <v>536</v>
      </c>
      <c r="R1044" s="278" t="s">
        <v>80</v>
      </c>
      <c r="S1044" s="280">
        <v>14</v>
      </c>
      <c r="T1044" s="29"/>
      <c r="U1044" s="29"/>
      <c r="V1044" s="29"/>
      <c r="W1044" s="29"/>
      <c r="X1044" s="29"/>
      <c r="Y1044" s="29"/>
      <c r="Z1044" s="29"/>
    </row>
    <row r="1045" ht="24" spans="1:26">
      <c r="A1045" s="33">
        <v>2734</v>
      </c>
      <c r="B1045" s="28" t="s">
        <v>117</v>
      </c>
      <c r="C1045" s="28" t="s">
        <v>118</v>
      </c>
      <c r="D1045" s="277" t="s">
        <v>361</v>
      </c>
      <c r="E1045" s="279" t="s">
        <v>146</v>
      </c>
      <c r="F1045" s="229" t="s">
        <v>535</v>
      </c>
      <c r="G1045" s="33" t="s">
        <v>1797</v>
      </c>
      <c r="H1045" s="229" t="s">
        <v>1865</v>
      </c>
      <c r="I1045" s="100" t="s">
        <v>1862</v>
      </c>
      <c r="J1045" s="100" t="s">
        <v>1862</v>
      </c>
      <c r="K1045" s="100">
        <v>14</v>
      </c>
      <c r="L1045" s="219">
        <v>45444</v>
      </c>
      <c r="M1045" s="219">
        <v>45473</v>
      </c>
      <c r="N1045" s="229" t="s">
        <v>124</v>
      </c>
      <c r="O1045" s="33" t="s">
        <v>125</v>
      </c>
      <c r="P1045" s="33" t="s">
        <v>396</v>
      </c>
      <c r="Q1045" s="278" t="s">
        <v>536</v>
      </c>
      <c r="R1045" s="278" t="s">
        <v>80</v>
      </c>
      <c r="S1045" s="280">
        <v>14</v>
      </c>
      <c r="T1045" s="29"/>
      <c r="U1045" s="29"/>
      <c r="V1045" s="29"/>
      <c r="W1045" s="29"/>
      <c r="X1045" s="29"/>
      <c r="Y1045" s="29"/>
      <c r="Z1045" s="29"/>
    </row>
    <row r="1046" ht="24" spans="1:26">
      <c r="A1046" s="33">
        <v>2735</v>
      </c>
      <c r="B1046" s="28" t="s">
        <v>117</v>
      </c>
      <c r="C1046" s="28" t="s">
        <v>118</v>
      </c>
      <c r="D1046" s="277" t="s">
        <v>361</v>
      </c>
      <c r="E1046" s="279" t="s">
        <v>146</v>
      </c>
      <c r="F1046" s="229" t="s">
        <v>535</v>
      </c>
      <c r="G1046" s="33" t="s">
        <v>1797</v>
      </c>
      <c r="H1046" s="229" t="s">
        <v>1865</v>
      </c>
      <c r="I1046" s="100" t="s">
        <v>1862</v>
      </c>
      <c r="J1046" s="100" t="s">
        <v>1862</v>
      </c>
      <c r="K1046" s="100">
        <v>14</v>
      </c>
      <c r="L1046" s="219">
        <v>45474</v>
      </c>
      <c r="M1046" s="219">
        <v>45504</v>
      </c>
      <c r="N1046" s="229" t="s">
        <v>124</v>
      </c>
      <c r="O1046" s="33" t="s">
        <v>125</v>
      </c>
      <c r="P1046" s="33" t="s">
        <v>396</v>
      </c>
      <c r="Q1046" s="278" t="s">
        <v>536</v>
      </c>
      <c r="R1046" s="278" t="s">
        <v>80</v>
      </c>
      <c r="S1046" s="280">
        <v>14</v>
      </c>
      <c r="T1046" s="29"/>
      <c r="U1046" s="29"/>
      <c r="V1046" s="29"/>
      <c r="W1046" s="29"/>
      <c r="X1046" s="29"/>
      <c r="Y1046" s="29"/>
      <c r="Z1046" s="29"/>
    </row>
    <row r="1047" ht="24" spans="1:26">
      <c r="A1047" s="33">
        <v>2736</v>
      </c>
      <c r="B1047" s="28" t="s">
        <v>117</v>
      </c>
      <c r="C1047" s="28" t="s">
        <v>118</v>
      </c>
      <c r="D1047" s="277" t="s">
        <v>361</v>
      </c>
      <c r="E1047" s="279" t="s">
        <v>146</v>
      </c>
      <c r="F1047" s="229" t="s">
        <v>535</v>
      </c>
      <c r="G1047" s="33" t="s">
        <v>1797</v>
      </c>
      <c r="H1047" s="229" t="s">
        <v>1865</v>
      </c>
      <c r="I1047" s="100" t="s">
        <v>1862</v>
      </c>
      <c r="J1047" s="100" t="s">
        <v>1862</v>
      </c>
      <c r="K1047" s="100">
        <v>14</v>
      </c>
      <c r="L1047" s="219">
        <v>45505</v>
      </c>
      <c r="M1047" s="219">
        <v>45535</v>
      </c>
      <c r="N1047" s="229" t="s">
        <v>124</v>
      </c>
      <c r="O1047" s="33" t="s">
        <v>125</v>
      </c>
      <c r="P1047" s="33" t="s">
        <v>396</v>
      </c>
      <c r="Q1047" s="278" t="s">
        <v>536</v>
      </c>
      <c r="R1047" s="278" t="s">
        <v>80</v>
      </c>
      <c r="S1047" s="280">
        <v>14</v>
      </c>
      <c r="T1047" s="29"/>
      <c r="U1047" s="29"/>
      <c r="V1047" s="29"/>
      <c r="W1047" s="29"/>
      <c r="X1047" s="29"/>
      <c r="Y1047" s="29"/>
      <c r="Z1047" s="29"/>
    </row>
    <row r="1048" ht="24" spans="1:26">
      <c r="A1048" s="33">
        <v>2737</v>
      </c>
      <c r="B1048" s="28" t="s">
        <v>117</v>
      </c>
      <c r="C1048" s="28" t="s">
        <v>118</v>
      </c>
      <c r="D1048" s="277" t="s">
        <v>361</v>
      </c>
      <c r="E1048" s="279" t="s">
        <v>146</v>
      </c>
      <c r="F1048" s="229" t="s">
        <v>535</v>
      </c>
      <c r="G1048" s="33" t="s">
        <v>1797</v>
      </c>
      <c r="H1048" s="229" t="s">
        <v>1865</v>
      </c>
      <c r="I1048" s="100" t="s">
        <v>1862</v>
      </c>
      <c r="J1048" s="100" t="s">
        <v>1862</v>
      </c>
      <c r="K1048" s="100">
        <v>14</v>
      </c>
      <c r="L1048" s="219">
        <v>45536</v>
      </c>
      <c r="M1048" s="219">
        <v>45565</v>
      </c>
      <c r="N1048" s="229" t="s">
        <v>124</v>
      </c>
      <c r="O1048" s="33" t="s">
        <v>125</v>
      </c>
      <c r="P1048" s="33" t="s">
        <v>396</v>
      </c>
      <c r="Q1048" s="278" t="s">
        <v>536</v>
      </c>
      <c r="R1048" s="278" t="s">
        <v>80</v>
      </c>
      <c r="S1048" s="280">
        <v>14</v>
      </c>
      <c r="T1048" s="29"/>
      <c r="U1048" s="29"/>
      <c r="V1048" s="29"/>
      <c r="W1048" s="29"/>
      <c r="X1048" s="29"/>
      <c r="Y1048" s="29"/>
      <c r="Z1048" s="29"/>
    </row>
    <row r="1049" ht="24" spans="1:26">
      <c r="A1049" s="33">
        <v>2738</v>
      </c>
      <c r="B1049" s="28" t="s">
        <v>117</v>
      </c>
      <c r="C1049" s="28" t="s">
        <v>118</v>
      </c>
      <c r="D1049" s="277" t="s">
        <v>361</v>
      </c>
      <c r="E1049" s="279" t="s">
        <v>146</v>
      </c>
      <c r="F1049" s="229" t="s">
        <v>535</v>
      </c>
      <c r="G1049" s="33" t="s">
        <v>1797</v>
      </c>
      <c r="H1049" s="229" t="s">
        <v>1865</v>
      </c>
      <c r="I1049" s="100" t="s">
        <v>1862</v>
      </c>
      <c r="J1049" s="100" t="s">
        <v>1862</v>
      </c>
      <c r="K1049" s="100">
        <v>14</v>
      </c>
      <c r="L1049" s="219">
        <v>45566</v>
      </c>
      <c r="M1049" s="219">
        <v>45596</v>
      </c>
      <c r="N1049" s="229" t="s">
        <v>124</v>
      </c>
      <c r="O1049" s="33" t="s">
        <v>125</v>
      </c>
      <c r="P1049" s="33" t="s">
        <v>396</v>
      </c>
      <c r="Q1049" s="278" t="s">
        <v>536</v>
      </c>
      <c r="R1049" s="278" t="s">
        <v>80</v>
      </c>
      <c r="S1049" s="280">
        <v>14</v>
      </c>
      <c r="T1049" s="29"/>
      <c r="U1049" s="29"/>
      <c r="V1049" s="29"/>
      <c r="W1049" s="29"/>
      <c r="X1049" s="29"/>
      <c r="Y1049" s="29"/>
      <c r="Z1049" s="29"/>
    </row>
    <row r="1050" ht="24" spans="1:26">
      <c r="A1050" s="33">
        <v>2739</v>
      </c>
      <c r="B1050" s="28" t="s">
        <v>117</v>
      </c>
      <c r="C1050" s="28" t="s">
        <v>118</v>
      </c>
      <c r="D1050" s="277" t="s">
        <v>361</v>
      </c>
      <c r="E1050" s="279" t="s">
        <v>146</v>
      </c>
      <c r="F1050" s="229" t="s">
        <v>535</v>
      </c>
      <c r="G1050" s="33" t="s">
        <v>1797</v>
      </c>
      <c r="H1050" s="229" t="s">
        <v>1865</v>
      </c>
      <c r="I1050" s="100" t="s">
        <v>1862</v>
      </c>
      <c r="J1050" s="100" t="s">
        <v>1862</v>
      </c>
      <c r="K1050" s="100">
        <v>14</v>
      </c>
      <c r="L1050" s="219">
        <v>45597</v>
      </c>
      <c r="M1050" s="219">
        <v>45626</v>
      </c>
      <c r="N1050" s="229" t="s">
        <v>124</v>
      </c>
      <c r="O1050" s="33" t="s">
        <v>125</v>
      </c>
      <c r="P1050" s="33" t="s">
        <v>396</v>
      </c>
      <c r="Q1050" s="278" t="s">
        <v>536</v>
      </c>
      <c r="R1050" s="278" t="s">
        <v>80</v>
      </c>
      <c r="S1050" s="280">
        <v>14</v>
      </c>
      <c r="T1050" s="29"/>
      <c r="U1050" s="29"/>
      <c r="V1050" s="29"/>
      <c r="W1050" s="29"/>
      <c r="X1050" s="29"/>
      <c r="Y1050" s="29"/>
      <c r="Z1050" s="29"/>
    </row>
    <row r="1051" ht="24" spans="1:26">
      <c r="A1051" s="33">
        <v>2740</v>
      </c>
      <c r="B1051" s="28" t="s">
        <v>117</v>
      </c>
      <c r="C1051" s="28" t="s">
        <v>118</v>
      </c>
      <c r="D1051" s="277" t="s">
        <v>361</v>
      </c>
      <c r="E1051" s="279" t="s">
        <v>146</v>
      </c>
      <c r="F1051" s="229" t="s">
        <v>535</v>
      </c>
      <c r="G1051" s="33" t="s">
        <v>1797</v>
      </c>
      <c r="H1051" s="229" t="s">
        <v>1865</v>
      </c>
      <c r="I1051" s="100" t="s">
        <v>1862</v>
      </c>
      <c r="J1051" s="100" t="s">
        <v>1862</v>
      </c>
      <c r="K1051" s="100">
        <v>14</v>
      </c>
      <c r="L1051" s="219">
        <v>45627</v>
      </c>
      <c r="M1051" s="219">
        <v>45657</v>
      </c>
      <c r="N1051" s="229" t="s">
        <v>124</v>
      </c>
      <c r="O1051" s="33" t="s">
        <v>125</v>
      </c>
      <c r="P1051" s="33" t="s">
        <v>396</v>
      </c>
      <c r="Q1051" s="278" t="s">
        <v>536</v>
      </c>
      <c r="R1051" s="278" t="s">
        <v>80</v>
      </c>
      <c r="S1051" s="280">
        <v>14</v>
      </c>
      <c r="T1051" s="29"/>
      <c r="U1051" s="29"/>
      <c r="V1051" s="29"/>
      <c r="W1051" s="29"/>
      <c r="X1051" s="29"/>
      <c r="Y1051" s="29"/>
      <c r="Z1051" s="29"/>
    </row>
    <row r="1052" ht="24" spans="1:26">
      <c r="A1052" s="33">
        <v>2742</v>
      </c>
      <c r="B1052" s="28" t="s">
        <v>117</v>
      </c>
      <c r="C1052" s="28" t="s">
        <v>118</v>
      </c>
      <c r="D1052" s="277" t="s">
        <v>361</v>
      </c>
      <c r="E1052" s="279" t="s">
        <v>146</v>
      </c>
      <c r="F1052" s="229" t="s">
        <v>541</v>
      </c>
      <c r="G1052" s="33" t="s">
        <v>1797</v>
      </c>
      <c r="H1052" s="229" t="s">
        <v>1865</v>
      </c>
      <c r="I1052" s="100" t="s">
        <v>1862</v>
      </c>
      <c r="J1052" s="100" t="s">
        <v>1862</v>
      </c>
      <c r="K1052" s="100">
        <v>14</v>
      </c>
      <c r="L1052" s="219">
        <v>45292</v>
      </c>
      <c r="M1052" s="219">
        <v>45322</v>
      </c>
      <c r="N1052" s="229" t="s">
        <v>124</v>
      </c>
      <c r="O1052" s="33" t="s">
        <v>125</v>
      </c>
      <c r="P1052" s="33" t="s">
        <v>396</v>
      </c>
      <c r="Q1052" s="278" t="s">
        <v>536</v>
      </c>
      <c r="R1052" s="278" t="s">
        <v>80</v>
      </c>
      <c r="S1052" s="280">
        <v>14</v>
      </c>
      <c r="T1052" s="29"/>
      <c r="U1052" s="29"/>
      <c r="V1052" s="29"/>
      <c r="W1052" s="29"/>
      <c r="X1052" s="29"/>
      <c r="Y1052" s="29"/>
      <c r="Z1052" s="33"/>
    </row>
    <row r="1053" ht="24" spans="1:26">
      <c r="A1053" s="33">
        <v>2743</v>
      </c>
      <c r="B1053" s="28" t="s">
        <v>117</v>
      </c>
      <c r="C1053" s="28" t="s">
        <v>118</v>
      </c>
      <c r="D1053" s="277" t="s">
        <v>361</v>
      </c>
      <c r="E1053" s="279" t="s">
        <v>146</v>
      </c>
      <c r="F1053" s="229" t="s">
        <v>541</v>
      </c>
      <c r="G1053" s="33" t="s">
        <v>1797</v>
      </c>
      <c r="H1053" s="229" t="s">
        <v>1865</v>
      </c>
      <c r="I1053" s="100" t="s">
        <v>1862</v>
      </c>
      <c r="J1053" s="100" t="s">
        <v>1862</v>
      </c>
      <c r="K1053" s="100">
        <v>14</v>
      </c>
      <c r="L1053" s="219">
        <v>45323</v>
      </c>
      <c r="M1053" s="219">
        <v>45351</v>
      </c>
      <c r="N1053" s="229" t="s">
        <v>124</v>
      </c>
      <c r="O1053" s="33" t="s">
        <v>125</v>
      </c>
      <c r="P1053" s="33" t="s">
        <v>396</v>
      </c>
      <c r="Q1053" s="278" t="s">
        <v>536</v>
      </c>
      <c r="R1053" s="278" t="s">
        <v>80</v>
      </c>
      <c r="S1053" s="280">
        <v>14</v>
      </c>
      <c r="T1053" s="29"/>
      <c r="U1053" s="29"/>
      <c r="V1053" s="29"/>
      <c r="W1053" s="29"/>
      <c r="X1053" s="29"/>
      <c r="Y1053" s="29"/>
      <c r="Z1053" s="33"/>
    </row>
    <row r="1054" ht="24" spans="1:28">
      <c r="A1054" s="33">
        <v>2744</v>
      </c>
      <c r="B1054" s="28" t="s">
        <v>117</v>
      </c>
      <c r="C1054" s="28" t="s">
        <v>118</v>
      </c>
      <c r="D1054" s="277" t="s">
        <v>361</v>
      </c>
      <c r="E1054" s="279" t="s">
        <v>146</v>
      </c>
      <c r="F1054" s="229" t="s">
        <v>541</v>
      </c>
      <c r="G1054" s="33" t="s">
        <v>1797</v>
      </c>
      <c r="H1054" s="229" t="s">
        <v>1865</v>
      </c>
      <c r="I1054" s="100" t="s">
        <v>1862</v>
      </c>
      <c r="J1054" s="100" t="s">
        <v>1862</v>
      </c>
      <c r="K1054" s="100">
        <v>14</v>
      </c>
      <c r="L1054" s="219">
        <v>45352</v>
      </c>
      <c r="M1054" s="219">
        <v>45382</v>
      </c>
      <c r="N1054" s="229" t="s">
        <v>124</v>
      </c>
      <c r="O1054" s="33" t="s">
        <v>125</v>
      </c>
      <c r="P1054" s="33" t="s">
        <v>396</v>
      </c>
      <c r="Q1054" s="278" t="s">
        <v>536</v>
      </c>
      <c r="R1054" s="278" t="s">
        <v>80</v>
      </c>
      <c r="S1054" s="280">
        <v>14</v>
      </c>
      <c r="T1054" s="34"/>
      <c r="U1054" s="34"/>
      <c r="V1054" s="35"/>
      <c r="W1054" s="35"/>
      <c r="X1054" s="40"/>
      <c r="Y1054" s="40"/>
      <c r="Z1054" s="38"/>
      <c r="AA1054" s="34"/>
      <c r="AB1054" s="34"/>
    </row>
    <row r="1055" ht="24" spans="1:26">
      <c r="A1055" s="33">
        <v>2745</v>
      </c>
      <c r="B1055" s="28" t="s">
        <v>117</v>
      </c>
      <c r="C1055" s="28" t="s">
        <v>118</v>
      </c>
      <c r="D1055" s="277" t="s">
        <v>361</v>
      </c>
      <c r="E1055" s="279" t="s">
        <v>146</v>
      </c>
      <c r="F1055" s="229" t="s">
        <v>541</v>
      </c>
      <c r="G1055" s="33" t="s">
        <v>1797</v>
      </c>
      <c r="H1055" s="229" t="s">
        <v>1865</v>
      </c>
      <c r="I1055" s="100" t="s">
        <v>1862</v>
      </c>
      <c r="J1055" s="100" t="s">
        <v>1862</v>
      </c>
      <c r="K1055" s="100">
        <v>14</v>
      </c>
      <c r="L1055" s="219">
        <v>45383</v>
      </c>
      <c r="M1055" s="219">
        <v>45412</v>
      </c>
      <c r="N1055" s="229" t="s">
        <v>124</v>
      </c>
      <c r="O1055" s="33" t="s">
        <v>125</v>
      </c>
      <c r="P1055" s="33" t="s">
        <v>396</v>
      </c>
      <c r="Q1055" s="278" t="s">
        <v>536</v>
      </c>
      <c r="R1055" s="278" t="s">
        <v>80</v>
      </c>
      <c r="S1055" s="280">
        <v>14</v>
      </c>
      <c r="T1055" s="29"/>
      <c r="U1055" s="29"/>
      <c r="V1055" s="29"/>
      <c r="W1055" s="29"/>
      <c r="X1055" s="29"/>
      <c r="Y1055" s="29"/>
      <c r="Z1055" s="33"/>
    </row>
    <row r="1056" ht="24" spans="1:26">
      <c r="A1056" s="33">
        <v>2746</v>
      </c>
      <c r="B1056" s="28" t="s">
        <v>117</v>
      </c>
      <c r="C1056" s="28" t="s">
        <v>118</v>
      </c>
      <c r="D1056" s="277" t="s">
        <v>361</v>
      </c>
      <c r="E1056" s="279" t="s">
        <v>146</v>
      </c>
      <c r="F1056" s="229" t="s">
        <v>541</v>
      </c>
      <c r="G1056" s="33" t="s">
        <v>1797</v>
      </c>
      <c r="H1056" s="229" t="s">
        <v>1865</v>
      </c>
      <c r="I1056" s="100" t="s">
        <v>1862</v>
      </c>
      <c r="J1056" s="100" t="s">
        <v>1862</v>
      </c>
      <c r="K1056" s="100">
        <v>14</v>
      </c>
      <c r="L1056" s="219">
        <v>45413</v>
      </c>
      <c r="M1056" s="219">
        <v>45443</v>
      </c>
      <c r="N1056" s="229" t="s">
        <v>124</v>
      </c>
      <c r="O1056" s="33" t="s">
        <v>125</v>
      </c>
      <c r="P1056" s="33" t="s">
        <v>396</v>
      </c>
      <c r="Q1056" s="278" t="s">
        <v>536</v>
      </c>
      <c r="R1056" s="278" t="s">
        <v>80</v>
      </c>
      <c r="S1056" s="280">
        <v>14</v>
      </c>
      <c r="T1056" s="29"/>
      <c r="U1056" s="29"/>
      <c r="V1056" s="29"/>
      <c r="W1056" s="29"/>
      <c r="X1056" s="29"/>
      <c r="Y1056" s="29"/>
      <c r="Z1056" s="33"/>
    </row>
    <row r="1057" ht="24" spans="1:26">
      <c r="A1057" s="33">
        <v>2747</v>
      </c>
      <c r="B1057" s="28" t="s">
        <v>117</v>
      </c>
      <c r="C1057" s="28" t="s">
        <v>118</v>
      </c>
      <c r="D1057" s="277" t="s">
        <v>361</v>
      </c>
      <c r="E1057" s="279" t="s">
        <v>146</v>
      </c>
      <c r="F1057" s="229" t="s">
        <v>541</v>
      </c>
      <c r="G1057" s="33" t="s">
        <v>1797</v>
      </c>
      <c r="H1057" s="229" t="s">
        <v>1865</v>
      </c>
      <c r="I1057" s="100" t="s">
        <v>1862</v>
      </c>
      <c r="J1057" s="100" t="s">
        <v>1862</v>
      </c>
      <c r="K1057" s="100">
        <v>14</v>
      </c>
      <c r="L1057" s="219">
        <v>45444</v>
      </c>
      <c r="M1057" s="219">
        <v>45473</v>
      </c>
      <c r="N1057" s="229" t="s">
        <v>124</v>
      </c>
      <c r="O1057" s="33" t="s">
        <v>125</v>
      </c>
      <c r="P1057" s="33" t="s">
        <v>396</v>
      </c>
      <c r="Q1057" s="278" t="s">
        <v>536</v>
      </c>
      <c r="R1057" s="278" t="s">
        <v>80</v>
      </c>
      <c r="S1057" s="280">
        <v>14</v>
      </c>
      <c r="T1057" s="29"/>
      <c r="U1057" s="29"/>
      <c r="V1057" s="29"/>
      <c r="W1057" s="29"/>
      <c r="X1057" s="29"/>
      <c r="Y1057" s="29"/>
      <c r="Z1057" s="33"/>
    </row>
    <row r="1058" ht="24" spans="1:26">
      <c r="A1058" s="33">
        <v>2748</v>
      </c>
      <c r="B1058" s="28" t="s">
        <v>117</v>
      </c>
      <c r="C1058" s="28" t="s">
        <v>118</v>
      </c>
      <c r="D1058" s="277" t="s">
        <v>361</v>
      </c>
      <c r="E1058" s="279" t="s">
        <v>146</v>
      </c>
      <c r="F1058" s="229" t="s">
        <v>541</v>
      </c>
      <c r="G1058" s="33" t="s">
        <v>1797</v>
      </c>
      <c r="H1058" s="229" t="s">
        <v>1865</v>
      </c>
      <c r="I1058" s="100" t="s">
        <v>1862</v>
      </c>
      <c r="J1058" s="100" t="s">
        <v>1862</v>
      </c>
      <c r="K1058" s="100">
        <v>14</v>
      </c>
      <c r="L1058" s="219">
        <v>45474</v>
      </c>
      <c r="M1058" s="219">
        <v>45504</v>
      </c>
      <c r="N1058" s="229" t="s">
        <v>124</v>
      </c>
      <c r="O1058" s="33" t="s">
        <v>125</v>
      </c>
      <c r="P1058" s="33" t="s">
        <v>396</v>
      </c>
      <c r="Q1058" s="278" t="s">
        <v>536</v>
      </c>
      <c r="R1058" s="278" t="s">
        <v>80</v>
      </c>
      <c r="S1058" s="280">
        <v>14</v>
      </c>
      <c r="T1058" s="29"/>
      <c r="U1058" s="29"/>
      <c r="V1058" s="29"/>
      <c r="W1058" s="29"/>
      <c r="X1058" s="29"/>
      <c r="Y1058" s="29"/>
      <c r="Z1058" s="33"/>
    </row>
    <row r="1059" ht="24" spans="1:26">
      <c r="A1059" s="33">
        <v>2749</v>
      </c>
      <c r="B1059" s="28" t="s">
        <v>117</v>
      </c>
      <c r="C1059" s="28" t="s">
        <v>118</v>
      </c>
      <c r="D1059" s="277" t="s">
        <v>361</v>
      </c>
      <c r="E1059" s="279" t="s">
        <v>146</v>
      </c>
      <c r="F1059" s="229" t="s">
        <v>541</v>
      </c>
      <c r="G1059" s="33" t="s">
        <v>1797</v>
      </c>
      <c r="H1059" s="229" t="s">
        <v>1865</v>
      </c>
      <c r="I1059" s="100" t="s">
        <v>1862</v>
      </c>
      <c r="J1059" s="100" t="s">
        <v>1862</v>
      </c>
      <c r="K1059" s="100">
        <v>14</v>
      </c>
      <c r="L1059" s="219">
        <v>45505</v>
      </c>
      <c r="M1059" s="219">
        <v>45535</v>
      </c>
      <c r="N1059" s="229" t="s">
        <v>124</v>
      </c>
      <c r="O1059" s="33" t="s">
        <v>125</v>
      </c>
      <c r="P1059" s="33" t="s">
        <v>396</v>
      </c>
      <c r="Q1059" s="278" t="s">
        <v>536</v>
      </c>
      <c r="R1059" s="278" t="s">
        <v>80</v>
      </c>
      <c r="S1059" s="280">
        <v>14</v>
      </c>
      <c r="T1059" s="29"/>
      <c r="U1059" s="29"/>
      <c r="V1059" s="29"/>
      <c r="W1059" s="29"/>
      <c r="X1059" s="29"/>
      <c r="Y1059" s="29"/>
      <c r="Z1059" s="33"/>
    </row>
    <row r="1060" ht="24" spans="1:26">
      <c r="A1060" s="33">
        <v>2750</v>
      </c>
      <c r="B1060" s="28" t="s">
        <v>117</v>
      </c>
      <c r="C1060" s="28" t="s">
        <v>118</v>
      </c>
      <c r="D1060" s="277" t="s">
        <v>361</v>
      </c>
      <c r="E1060" s="279" t="s">
        <v>146</v>
      </c>
      <c r="F1060" s="229" t="s">
        <v>541</v>
      </c>
      <c r="G1060" s="33" t="s">
        <v>1797</v>
      </c>
      <c r="H1060" s="229" t="s">
        <v>1865</v>
      </c>
      <c r="I1060" s="100" t="s">
        <v>1862</v>
      </c>
      <c r="J1060" s="100" t="s">
        <v>1862</v>
      </c>
      <c r="K1060" s="100">
        <v>14</v>
      </c>
      <c r="L1060" s="219">
        <v>45536</v>
      </c>
      <c r="M1060" s="219">
        <v>45565</v>
      </c>
      <c r="N1060" s="229" t="s">
        <v>124</v>
      </c>
      <c r="O1060" s="33" t="s">
        <v>125</v>
      </c>
      <c r="P1060" s="33" t="s">
        <v>396</v>
      </c>
      <c r="Q1060" s="278" t="s">
        <v>536</v>
      </c>
      <c r="R1060" s="278" t="s">
        <v>80</v>
      </c>
      <c r="S1060" s="280">
        <v>14</v>
      </c>
      <c r="T1060" s="29"/>
      <c r="U1060" s="29"/>
      <c r="V1060" s="29"/>
      <c r="W1060" s="29"/>
      <c r="X1060" s="29"/>
      <c r="Y1060" s="29"/>
      <c r="Z1060" s="33"/>
    </row>
    <row r="1061" ht="24" spans="1:26">
      <c r="A1061" s="33">
        <v>2751</v>
      </c>
      <c r="B1061" s="28" t="s">
        <v>117</v>
      </c>
      <c r="C1061" s="28" t="s">
        <v>118</v>
      </c>
      <c r="D1061" s="277" t="s">
        <v>361</v>
      </c>
      <c r="E1061" s="279" t="s">
        <v>146</v>
      </c>
      <c r="F1061" s="229" t="s">
        <v>541</v>
      </c>
      <c r="G1061" s="33" t="s">
        <v>1797</v>
      </c>
      <c r="H1061" s="229" t="s">
        <v>1865</v>
      </c>
      <c r="I1061" s="100" t="s">
        <v>1862</v>
      </c>
      <c r="J1061" s="100" t="s">
        <v>1862</v>
      </c>
      <c r="K1061" s="100">
        <v>14</v>
      </c>
      <c r="L1061" s="219">
        <v>45566</v>
      </c>
      <c r="M1061" s="219">
        <v>45596</v>
      </c>
      <c r="N1061" s="229" t="s">
        <v>124</v>
      </c>
      <c r="O1061" s="33" t="s">
        <v>125</v>
      </c>
      <c r="P1061" s="33" t="s">
        <v>396</v>
      </c>
      <c r="Q1061" s="278" t="s">
        <v>536</v>
      </c>
      <c r="R1061" s="278" t="s">
        <v>80</v>
      </c>
      <c r="S1061" s="280">
        <v>14</v>
      </c>
      <c r="T1061" s="29"/>
      <c r="U1061" s="29"/>
      <c r="V1061" s="29"/>
      <c r="W1061" s="29"/>
      <c r="X1061" s="29"/>
      <c r="Y1061" s="29"/>
      <c r="Z1061" s="33"/>
    </row>
    <row r="1062" ht="24" spans="1:26">
      <c r="A1062" s="33">
        <v>2752</v>
      </c>
      <c r="B1062" s="28" t="s">
        <v>117</v>
      </c>
      <c r="C1062" s="28" t="s">
        <v>118</v>
      </c>
      <c r="D1062" s="277" t="s">
        <v>361</v>
      </c>
      <c r="E1062" s="279" t="s">
        <v>146</v>
      </c>
      <c r="F1062" s="229" t="s">
        <v>541</v>
      </c>
      <c r="G1062" s="33" t="s">
        <v>1797</v>
      </c>
      <c r="H1062" s="229" t="s">
        <v>1865</v>
      </c>
      <c r="I1062" s="100" t="s">
        <v>1862</v>
      </c>
      <c r="J1062" s="100" t="s">
        <v>1862</v>
      </c>
      <c r="K1062" s="100">
        <v>14</v>
      </c>
      <c r="L1062" s="219">
        <v>45597</v>
      </c>
      <c r="M1062" s="219">
        <v>45626</v>
      </c>
      <c r="N1062" s="229" t="s">
        <v>124</v>
      </c>
      <c r="O1062" s="33" t="s">
        <v>125</v>
      </c>
      <c r="P1062" s="33" t="s">
        <v>396</v>
      </c>
      <c r="Q1062" s="278" t="s">
        <v>536</v>
      </c>
      <c r="R1062" s="278" t="s">
        <v>80</v>
      </c>
      <c r="S1062" s="280">
        <v>14</v>
      </c>
      <c r="T1062" s="29"/>
      <c r="U1062" s="29"/>
      <c r="V1062" s="29"/>
      <c r="W1062" s="29"/>
      <c r="X1062" s="29"/>
      <c r="Y1062" s="29"/>
      <c r="Z1062" s="33"/>
    </row>
    <row r="1063" ht="24" spans="1:26">
      <c r="A1063" s="33">
        <v>2753</v>
      </c>
      <c r="B1063" s="28" t="s">
        <v>117</v>
      </c>
      <c r="C1063" s="28" t="s">
        <v>118</v>
      </c>
      <c r="D1063" s="277" t="s">
        <v>361</v>
      </c>
      <c r="E1063" s="279" t="s">
        <v>146</v>
      </c>
      <c r="F1063" s="229" t="s">
        <v>541</v>
      </c>
      <c r="G1063" s="33" t="s">
        <v>1797</v>
      </c>
      <c r="H1063" s="229" t="s">
        <v>1865</v>
      </c>
      <c r="I1063" s="100" t="s">
        <v>1862</v>
      </c>
      <c r="J1063" s="100" t="s">
        <v>1862</v>
      </c>
      <c r="K1063" s="100">
        <v>14</v>
      </c>
      <c r="L1063" s="219">
        <v>45627</v>
      </c>
      <c r="M1063" s="219">
        <v>45657</v>
      </c>
      <c r="N1063" s="229" t="s">
        <v>124</v>
      </c>
      <c r="O1063" s="33" t="s">
        <v>125</v>
      </c>
      <c r="P1063" s="33" t="s">
        <v>396</v>
      </c>
      <c r="Q1063" s="278" t="s">
        <v>536</v>
      </c>
      <c r="R1063" s="278" t="s">
        <v>80</v>
      </c>
      <c r="S1063" s="280">
        <v>14</v>
      </c>
      <c r="T1063" s="29"/>
      <c r="U1063" s="29"/>
      <c r="V1063" s="29"/>
      <c r="W1063" s="29"/>
      <c r="X1063" s="29"/>
      <c r="Y1063" s="29"/>
      <c r="Z1063" s="33"/>
    </row>
    <row r="1064" ht="24" spans="1:26">
      <c r="A1064" s="33">
        <v>2755</v>
      </c>
      <c r="B1064" s="28" t="s">
        <v>117</v>
      </c>
      <c r="C1064" s="28" t="s">
        <v>118</v>
      </c>
      <c r="D1064" s="277" t="s">
        <v>361</v>
      </c>
      <c r="E1064" s="277" t="s">
        <v>146</v>
      </c>
      <c r="F1064" s="277" t="s">
        <v>545</v>
      </c>
      <c r="G1064" s="33" t="s">
        <v>1797</v>
      </c>
      <c r="H1064" s="229" t="s">
        <v>1866</v>
      </c>
      <c r="I1064" s="100" t="s">
        <v>1862</v>
      </c>
      <c r="J1064" s="100" t="s">
        <v>1862</v>
      </c>
      <c r="K1064" s="100">
        <v>4</v>
      </c>
      <c r="L1064" s="219">
        <v>45292</v>
      </c>
      <c r="M1064" s="219">
        <v>45322</v>
      </c>
      <c r="N1064" s="229" t="s">
        <v>124</v>
      </c>
      <c r="O1064" s="33" t="s">
        <v>125</v>
      </c>
      <c r="P1064" s="33" t="s">
        <v>396</v>
      </c>
      <c r="Q1064" s="278" t="s">
        <v>546</v>
      </c>
      <c r="R1064" s="278" t="s">
        <v>80</v>
      </c>
      <c r="S1064" s="281">
        <v>4</v>
      </c>
      <c r="T1064" s="29"/>
      <c r="U1064" s="29"/>
      <c r="V1064" s="29"/>
      <c r="W1064" s="29"/>
      <c r="X1064" s="29"/>
      <c r="Y1064" s="29"/>
      <c r="Z1064" s="33"/>
    </row>
    <row r="1065" ht="24" spans="1:26">
      <c r="A1065" s="33">
        <v>2756</v>
      </c>
      <c r="B1065" s="28" t="s">
        <v>117</v>
      </c>
      <c r="C1065" s="28" t="s">
        <v>118</v>
      </c>
      <c r="D1065" s="277" t="s">
        <v>361</v>
      </c>
      <c r="E1065" s="277" t="s">
        <v>146</v>
      </c>
      <c r="F1065" s="277" t="s">
        <v>545</v>
      </c>
      <c r="G1065" s="33" t="s">
        <v>1797</v>
      </c>
      <c r="H1065" s="229" t="s">
        <v>1866</v>
      </c>
      <c r="I1065" s="100" t="s">
        <v>1862</v>
      </c>
      <c r="J1065" s="100" t="s">
        <v>1862</v>
      </c>
      <c r="K1065" s="100">
        <v>4</v>
      </c>
      <c r="L1065" s="219">
        <v>45323</v>
      </c>
      <c r="M1065" s="219">
        <v>45351</v>
      </c>
      <c r="N1065" s="229" t="s">
        <v>124</v>
      </c>
      <c r="O1065" s="33" t="s">
        <v>125</v>
      </c>
      <c r="P1065" s="33" t="s">
        <v>396</v>
      </c>
      <c r="Q1065" s="278" t="s">
        <v>546</v>
      </c>
      <c r="R1065" s="278" t="s">
        <v>80</v>
      </c>
      <c r="S1065" s="281">
        <v>4</v>
      </c>
      <c r="T1065" s="29"/>
      <c r="U1065" s="29"/>
      <c r="V1065" s="29"/>
      <c r="W1065" s="29"/>
      <c r="X1065" s="29"/>
      <c r="Y1065" s="29"/>
      <c r="Z1065" s="33"/>
    </row>
    <row r="1066" ht="24" spans="1:28">
      <c r="A1066" s="33">
        <v>2757</v>
      </c>
      <c r="B1066" s="28" t="s">
        <v>117</v>
      </c>
      <c r="C1066" s="28" t="s">
        <v>118</v>
      </c>
      <c r="D1066" s="277" t="s">
        <v>361</v>
      </c>
      <c r="E1066" s="277" t="s">
        <v>146</v>
      </c>
      <c r="F1066" s="277" t="s">
        <v>545</v>
      </c>
      <c r="G1066" s="33" t="s">
        <v>1797</v>
      </c>
      <c r="H1066" s="229" t="s">
        <v>1866</v>
      </c>
      <c r="I1066" s="100" t="s">
        <v>1862</v>
      </c>
      <c r="J1066" s="100" t="s">
        <v>1862</v>
      </c>
      <c r="K1066" s="100">
        <v>4</v>
      </c>
      <c r="L1066" s="219">
        <v>45352</v>
      </c>
      <c r="M1066" s="219">
        <v>45382</v>
      </c>
      <c r="N1066" s="229" t="s">
        <v>124</v>
      </c>
      <c r="O1066" s="33" t="s">
        <v>125</v>
      </c>
      <c r="P1066" s="33" t="s">
        <v>396</v>
      </c>
      <c r="Q1066" s="278" t="s">
        <v>546</v>
      </c>
      <c r="R1066" s="278" t="s">
        <v>80</v>
      </c>
      <c r="S1066" s="281">
        <v>4</v>
      </c>
      <c r="T1066" s="34"/>
      <c r="U1066" s="34"/>
      <c r="V1066" s="35"/>
      <c r="W1066" s="35"/>
      <c r="X1066" s="40"/>
      <c r="Y1066" s="40"/>
      <c r="Z1066" s="38"/>
      <c r="AA1066" s="34"/>
      <c r="AB1066" s="34"/>
    </row>
    <row r="1067" ht="24" spans="1:26">
      <c r="A1067" s="33">
        <v>2758</v>
      </c>
      <c r="B1067" s="28" t="s">
        <v>117</v>
      </c>
      <c r="C1067" s="28" t="s">
        <v>118</v>
      </c>
      <c r="D1067" s="277" t="s">
        <v>361</v>
      </c>
      <c r="E1067" s="277" t="s">
        <v>146</v>
      </c>
      <c r="F1067" s="277" t="s">
        <v>545</v>
      </c>
      <c r="G1067" s="33" t="s">
        <v>1797</v>
      </c>
      <c r="H1067" s="229" t="s">
        <v>1866</v>
      </c>
      <c r="I1067" s="100" t="s">
        <v>1862</v>
      </c>
      <c r="J1067" s="100" t="s">
        <v>1862</v>
      </c>
      <c r="K1067" s="100">
        <v>4</v>
      </c>
      <c r="L1067" s="219">
        <v>45383</v>
      </c>
      <c r="M1067" s="219">
        <v>45412</v>
      </c>
      <c r="N1067" s="229" t="s">
        <v>124</v>
      </c>
      <c r="O1067" s="33" t="s">
        <v>125</v>
      </c>
      <c r="P1067" s="33" t="s">
        <v>396</v>
      </c>
      <c r="Q1067" s="278" t="s">
        <v>546</v>
      </c>
      <c r="R1067" s="278" t="s">
        <v>80</v>
      </c>
      <c r="S1067" s="281">
        <v>4</v>
      </c>
      <c r="T1067" s="29"/>
      <c r="U1067" s="29"/>
      <c r="V1067" s="29"/>
      <c r="W1067" s="29"/>
      <c r="X1067" s="29"/>
      <c r="Y1067" s="29"/>
      <c r="Z1067" s="33"/>
    </row>
    <row r="1068" ht="24" spans="1:26">
      <c r="A1068" s="33">
        <v>2759</v>
      </c>
      <c r="B1068" s="28" t="s">
        <v>117</v>
      </c>
      <c r="C1068" s="28" t="s">
        <v>118</v>
      </c>
      <c r="D1068" s="277" t="s">
        <v>361</v>
      </c>
      <c r="E1068" s="277" t="s">
        <v>146</v>
      </c>
      <c r="F1068" s="277" t="s">
        <v>545</v>
      </c>
      <c r="G1068" s="33" t="s">
        <v>1797</v>
      </c>
      <c r="H1068" s="229" t="s">
        <v>1866</v>
      </c>
      <c r="I1068" s="100" t="s">
        <v>1862</v>
      </c>
      <c r="J1068" s="100" t="s">
        <v>1862</v>
      </c>
      <c r="K1068" s="100">
        <v>4</v>
      </c>
      <c r="L1068" s="219">
        <v>45413</v>
      </c>
      <c r="M1068" s="219">
        <v>45443</v>
      </c>
      <c r="N1068" s="229" t="s">
        <v>124</v>
      </c>
      <c r="O1068" s="33" t="s">
        <v>125</v>
      </c>
      <c r="P1068" s="33" t="s">
        <v>396</v>
      </c>
      <c r="Q1068" s="278" t="s">
        <v>546</v>
      </c>
      <c r="R1068" s="278" t="s">
        <v>80</v>
      </c>
      <c r="S1068" s="281">
        <v>4</v>
      </c>
      <c r="T1068" s="29"/>
      <c r="U1068" s="29"/>
      <c r="V1068" s="29"/>
      <c r="W1068" s="29"/>
      <c r="X1068" s="29"/>
      <c r="Y1068" s="29"/>
      <c r="Z1068" s="33"/>
    </row>
    <row r="1069" ht="24" spans="1:26">
      <c r="A1069" s="33">
        <v>2760</v>
      </c>
      <c r="B1069" s="28" t="s">
        <v>117</v>
      </c>
      <c r="C1069" s="28" t="s">
        <v>118</v>
      </c>
      <c r="D1069" s="277" t="s">
        <v>361</v>
      </c>
      <c r="E1069" s="277" t="s">
        <v>146</v>
      </c>
      <c r="F1069" s="277" t="s">
        <v>545</v>
      </c>
      <c r="G1069" s="33" t="s">
        <v>1797</v>
      </c>
      <c r="H1069" s="229" t="s">
        <v>1866</v>
      </c>
      <c r="I1069" s="100" t="s">
        <v>1862</v>
      </c>
      <c r="J1069" s="100" t="s">
        <v>1862</v>
      </c>
      <c r="K1069" s="100">
        <v>4</v>
      </c>
      <c r="L1069" s="219">
        <v>45444</v>
      </c>
      <c r="M1069" s="219">
        <v>45473</v>
      </c>
      <c r="N1069" s="229" t="s">
        <v>124</v>
      </c>
      <c r="O1069" s="33" t="s">
        <v>125</v>
      </c>
      <c r="P1069" s="33" t="s">
        <v>396</v>
      </c>
      <c r="Q1069" s="278" t="s">
        <v>546</v>
      </c>
      <c r="R1069" s="278" t="s">
        <v>80</v>
      </c>
      <c r="S1069" s="281">
        <v>4</v>
      </c>
      <c r="T1069" s="29"/>
      <c r="U1069" s="29"/>
      <c r="V1069" s="29"/>
      <c r="W1069" s="29"/>
      <c r="X1069" s="29"/>
      <c r="Y1069" s="29"/>
      <c r="Z1069" s="33"/>
    </row>
    <row r="1070" ht="24" spans="1:26">
      <c r="A1070" s="33">
        <v>2761</v>
      </c>
      <c r="B1070" s="28" t="s">
        <v>117</v>
      </c>
      <c r="C1070" s="28" t="s">
        <v>118</v>
      </c>
      <c r="D1070" s="277" t="s">
        <v>361</v>
      </c>
      <c r="E1070" s="277" t="s">
        <v>146</v>
      </c>
      <c r="F1070" s="277" t="s">
        <v>545</v>
      </c>
      <c r="G1070" s="33" t="s">
        <v>1797</v>
      </c>
      <c r="H1070" s="229" t="s">
        <v>1866</v>
      </c>
      <c r="I1070" s="100" t="s">
        <v>1862</v>
      </c>
      <c r="J1070" s="100" t="s">
        <v>1862</v>
      </c>
      <c r="K1070" s="100">
        <v>4</v>
      </c>
      <c r="L1070" s="219">
        <v>45474</v>
      </c>
      <c r="M1070" s="219">
        <v>45504</v>
      </c>
      <c r="N1070" s="229" t="s">
        <v>124</v>
      </c>
      <c r="O1070" s="33" t="s">
        <v>125</v>
      </c>
      <c r="P1070" s="33" t="s">
        <v>396</v>
      </c>
      <c r="Q1070" s="278" t="s">
        <v>546</v>
      </c>
      <c r="R1070" s="278" t="s">
        <v>80</v>
      </c>
      <c r="S1070" s="281">
        <v>4</v>
      </c>
      <c r="T1070" s="29"/>
      <c r="U1070" s="29"/>
      <c r="V1070" s="29"/>
      <c r="W1070" s="29"/>
      <c r="X1070" s="29"/>
      <c r="Y1070" s="29"/>
      <c r="Z1070" s="33"/>
    </row>
    <row r="1071" ht="24" spans="1:26">
      <c r="A1071" s="33">
        <v>2762</v>
      </c>
      <c r="B1071" s="28" t="s">
        <v>117</v>
      </c>
      <c r="C1071" s="28" t="s">
        <v>118</v>
      </c>
      <c r="D1071" s="277" t="s">
        <v>361</v>
      </c>
      <c r="E1071" s="277" t="s">
        <v>146</v>
      </c>
      <c r="F1071" s="277" t="s">
        <v>545</v>
      </c>
      <c r="G1071" s="33" t="s">
        <v>1797</v>
      </c>
      <c r="H1071" s="229" t="s">
        <v>1866</v>
      </c>
      <c r="I1071" s="100" t="s">
        <v>1862</v>
      </c>
      <c r="J1071" s="100" t="s">
        <v>1862</v>
      </c>
      <c r="K1071" s="100">
        <v>4</v>
      </c>
      <c r="L1071" s="219">
        <v>45505</v>
      </c>
      <c r="M1071" s="219">
        <v>45535</v>
      </c>
      <c r="N1071" s="229" t="s">
        <v>124</v>
      </c>
      <c r="O1071" s="33" t="s">
        <v>125</v>
      </c>
      <c r="P1071" s="33" t="s">
        <v>396</v>
      </c>
      <c r="Q1071" s="278" t="s">
        <v>546</v>
      </c>
      <c r="R1071" s="278" t="s">
        <v>80</v>
      </c>
      <c r="S1071" s="281">
        <v>4</v>
      </c>
      <c r="T1071" s="29"/>
      <c r="U1071" s="29"/>
      <c r="V1071" s="29"/>
      <c r="W1071" s="29"/>
      <c r="X1071" s="29"/>
      <c r="Y1071" s="29"/>
      <c r="Z1071" s="33"/>
    </row>
    <row r="1072" ht="24" spans="1:26">
      <c r="A1072" s="33">
        <v>2763</v>
      </c>
      <c r="B1072" s="28" t="s">
        <v>117</v>
      </c>
      <c r="C1072" s="28" t="s">
        <v>118</v>
      </c>
      <c r="D1072" s="277" t="s">
        <v>361</v>
      </c>
      <c r="E1072" s="277" t="s">
        <v>146</v>
      </c>
      <c r="F1072" s="277" t="s">
        <v>545</v>
      </c>
      <c r="G1072" s="33" t="s">
        <v>1797</v>
      </c>
      <c r="H1072" s="229" t="s">
        <v>1866</v>
      </c>
      <c r="I1072" s="100" t="s">
        <v>1862</v>
      </c>
      <c r="J1072" s="100" t="s">
        <v>1862</v>
      </c>
      <c r="K1072" s="100">
        <v>4</v>
      </c>
      <c r="L1072" s="219">
        <v>45536</v>
      </c>
      <c r="M1072" s="219">
        <v>45565</v>
      </c>
      <c r="N1072" s="229" t="s">
        <v>124</v>
      </c>
      <c r="O1072" s="33" t="s">
        <v>125</v>
      </c>
      <c r="P1072" s="33" t="s">
        <v>396</v>
      </c>
      <c r="Q1072" s="278" t="s">
        <v>546</v>
      </c>
      <c r="R1072" s="278" t="s">
        <v>80</v>
      </c>
      <c r="S1072" s="281">
        <v>4</v>
      </c>
      <c r="T1072" s="29"/>
      <c r="U1072" s="29"/>
      <c r="V1072" s="29"/>
      <c r="W1072" s="29"/>
      <c r="X1072" s="29"/>
      <c r="Y1072" s="29"/>
      <c r="Z1072" s="33"/>
    </row>
    <row r="1073" ht="24" spans="1:26">
      <c r="A1073" s="33">
        <v>2764</v>
      </c>
      <c r="B1073" s="28" t="s">
        <v>117</v>
      </c>
      <c r="C1073" s="28" t="s">
        <v>118</v>
      </c>
      <c r="D1073" s="277" t="s">
        <v>361</v>
      </c>
      <c r="E1073" s="277" t="s">
        <v>146</v>
      </c>
      <c r="F1073" s="277" t="s">
        <v>545</v>
      </c>
      <c r="G1073" s="33" t="s">
        <v>1797</v>
      </c>
      <c r="H1073" s="229" t="s">
        <v>1866</v>
      </c>
      <c r="I1073" s="100" t="s">
        <v>1862</v>
      </c>
      <c r="J1073" s="100" t="s">
        <v>1862</v>
      </c>
      <c r="K1073" s="100">
        <v>4</v>
      </c>
      <c r="L1073" s="219">
        <v>45566</v>
      </c>
      <c r="M1073" s="219">
        <v>45596</v>
      </c>
      <c r="N1073" s="229" t="s">
        <v>124</v>
      </c>
      <c r="O1073" s="33" t="s">
        <v>125</v>
      </c>
      <c r="P1073" s="33" t="s">
        <v>396</v>
      </c>
      <c r="Q1073" s="278" t="s">
        <v>546</v>
      </c>
      <c r="R1073" s="278" t="s">
        <v>80</v>
      </c>
      <c r="S1073" s="281">
        <v>4</v>
      </c>
      <c r="T1073" s="29"/>
      <c r="U1073" s="29"/>
      <c r="V1073" s="29"/>
      <c r="W1073" s="29"/>
      <c r="X1073" s="29"/>
      <c r="Y1073" s="29"/>
      <c r="Z1073" s="33"/>
    </row>
    <row r="1074" ht="24" spans="1:26">
      <c r="A1074" s="33">
        <v>2765</v>
      </c>
      <c r="B1074" s="28" t="s">
        <v>117</v>
      </c>
      <c r="C1074" s="28" t="s">
        <v>118</v>
      </c>
      <c r="D1074" s="277" t="s">
        <v>361</v>
      </c>
      <c r="E1074" s="277" t="s">
        <v>146</v>
      </c>
      <c r="F1074" s="277" t="s">
        <v>545</v>
      </c>
      <c r="G1074" s="33" t="s">
        <v>1797</v>
      </c>
      <c r="H1074" s="229" t="s">
        <v>1866</v>
      </c>
      <c r="I1074" s="100" t="s">
        <v>1862</v>
      </c>
      <c r="J1074" s="100" t="s">
        <v>1862</v>
      </c>
      <c r="K1074" s="100">
        <v>4</v>
      </c>
      <c r="L1074" s="219">
        <v>45597</v>
      </c>
      <c r="M1074" s="219">
        <v>45626</v>
      </c>
      <c r="N1074" s="229" t="s">
        <v>124</v>
      </c>
      <c r="O1074" s="33" t="s">
        <v>125</v>
      </c>
      <c r="P1074" s="33" t="s">
        <v>396</v>
      </c>
      <c r="Q1074" s="278" t="s">
        <v>546</v>
      </c>
      <c r="R1074" s="278" t="s">
        <v>80</v>
      </c>
      <c r="S1074" s="281">
        <v>4</v>
      </c>
      <c r="T1074" s="29"/>
      <c r="U1074" s="29"/>
      <c r="V1074" s="29"/>
      <c r="W1074" s="29"/>
      <c r="X1074" s="29"/>
      <c r="Y1074" s="29"/>
      <c r="Z1074" s="33"/>
    </row>
    <row r="1075" ht="24" spans="1:26">
      <c r="A1075" s="33">
        <v>2766</v>
      </c>
      <c r="B1075" s="28" t="s">
        <v>117</v>
      </c>
      <c r="C1075" s="28" t="s">
        <v>118</v>
      </c>
      <c r="D1075" s="277" t="s">
        <v>361</v>
      </c>
      <c r="E1075" s="277" t="s">
        <v>146</v>
      </c>
      <c r="F1075" s="277" t="s">
        <v>545</v>
      </c>
      <c r="G1075" s="33" t="s">
        <v>1797</v>
      </c>
      <c r="H1075" s="229" t="s">
        <v>1866</v>
      </c>
      <c r="I1075" s="100" t="s">
        <v>1862</v>
      </c>
      <c r="J1075" s="100" t="s">
        <v>1862</v>
      </c>
      <c r="K1075" s="100">
        <v>4</v>
      </c>
      <c r="L1075" s="219">
        <v>45627</v>
      </c>
      <c r="M1075" s="219">
        <v>45657</v>
      </c>
      <c r="N1075" s="229" t="s">
        <v>124</v>
      </c>
      <c r="O1075" s="33" t="s">
        <v>125</v>
      </c>
      <c r="P1075" s="33" t="s">
        <v>396</v>
      </c>
      <c r="Q1075" s="278" t="s">
        <v>546</v>
      </c>
      <c r="R1075" s="278" t="s">
        <v>80</v>
      </c>
      <c r="S1075" s="281">
        <v>4</v>
      </c>
      <c r="T1075" s="29"/>
      <c r="U1075" s="29"/>
      <c r="V1075" s="29"/>
      <c r="W1075" s="29"/>
      <c r="X1075" s="29"/>
      <c r="Y1075" s="29"/>
      <c r="Z1075" s="33"/>
    </row>
    <row r="1076" ht="24" spans="1:26">
      <c r="A1076" s="33">
        <v>2768</v>
      </c>
      <c r="B1076" s="28" t="s">
        <v>117</v>
      </c>
      <c r="C1076" s="28" t="s">
        <v>118</v>
      </c>
      <c r="D1076" s="277" t="s">
        <v>361</v>
      </c>
      <c r="E1076" s="277" t="s">
        <v>146</v>
      </c>
      <c r="F1076" s="277" t="s">
        <v>551</v>
      </c>
      <c r="G1076" s="33" t="s">
        <v>1797</v>
      </c>
      <c r="H1076" s="229" t="s">
        <v>1867</v>
      </c>
      <c r="I1076" s="100" t="s">
        <v>1862</v>
      </c>
      <c r="J1076" s="100" t="s">
        <v>1862</v>
      </c>
      <c r="K1076" s="100">
        <v>2</v>
      </c>
      <c r="L1076" s="219">
        <v>45292</v>
      </c>
      <c r="M1076" s="219">
        <v>45322</v>
      </c>
      <c r="N1076" s="229" t="s">
        <v>124</v>
      </c>
      <c r="O1076" s="33" t="s">
        <v>125</v>
      </c>
      <c r="P1076" s="33" t="s">
        <v>396</v>
      </c>
      <c r="Q1076" s="278" t="s">
        <v>546</v>
      </c>
      <c r="R1076" s="278" t="s">
        <v>80</v>
      </c>
      <c r="S1076" s="281">
        <v>2</v>
      </c>
      <c r="T1076" s="274"/>
      <c r="U1076" s="274"/>
      <c r="V1076" s="35"/>
      <c r="W1076" s="35"/>
      <c r="X1076" s="40"/>
      <c r="Y1076" s="40"/>
      <c r="Z1076" s="27"/>
    </row>
    <row r="1077" ht="24" spans="1:26">
      <c r="A1077" s="33">
        <v>2769</v>
      </c>
      <c r="B1077" s="28" t="s">
        <v>117</v>
      </c>
      <c r="C1077" s="28" t="s">
        <v>118</v>
      </c>
      <c r="D1077" s="277" t="s">
        <v>361</v>
      </c>
      <c r="E1077" s="277" t="s">
        <v>146</v>
      </c>
      <c r="F1077" s="277" t="s">
        <v>551</v>
      </c>
      <c r="G1077" s="33" t="s">
        <v>1797</v>
      </c>
      <c r="H1077" s="229" t="s">
        <v>1867</v>
      </c>
      <c r="I1077" s="100" t="s">
        <v>1862</v>
      </c>
      <c r="J1077" s="100" t="s">
        <v>1862</v>
      </c>
      <c r="K1077" s="100">
        <v>2</v>
      </c>
      <c r="L1077" s="219">
        <v>45323</v>
      </c>
      <c r="M1077" s="219">
        <v>45351</v>
      </c>
      <c r="N1077" s="229" t="s">
        <v>124</v>
      </c>
      <c r="O1077" s="33" t="s">
        <v>125</v>
      </c>
      <c r="P1077" s="33" t="s">
        <v>396</v>
      </c>
      <c r="Q1077" s="278" t="s">
        <v>546</v>
      </c>
      <c r="R1077" s="278" t="s">
        <v>80</v>
      </c>
      <c r="S1077" s="281">
        <v>2</v>
      </c>
      <c r="T1077" s="274"/>
      <c r="U1077" s="274"/>
      <c r="V1077" s="35"/>
      <c r="W1077" s="35"/>
      <c r="X1077" s="40"/>
      <c r="Y1077" s="40"/>
      <c r="Z1077" s="27"/>
    </row>
    <row r="1078" ht="24" spans="1:28">
      <c r="A1078" s="33">
        <v>2770</v>
      </c>
      <c r="B1078" s="28" t="s">
        <v>117</v>
      </c>
      <c r="C1078" s="28" t="s">
        <v>118</v>
      </c>
      <c r="D1078" s="277" t="s">
        <v>361</v>
      </c>
      <c r="E1078" s="277" t="s">
        <v>146</v>
      </c>
      <c r="F1078" s="277" t="s">
        <v>551</v>
      </c>
      <c r="G1078" s="33" t="s">
        <v>1797</v>
      </c>
      <c r="H1078" s="229" t="s">
        <v>1867</v>
      </c>
      <c r="I1078" s="100" t="s">
        <v>1862</v>
      </c>
      <c r="J1078" s="100" t="s">
        <v>1862</v>
      </c>
      <c r="K1078" s="100">
        <v>2</v>
      </c>
      <c r="L1078" s="219">
        <v>45352</v>
      </c>
      <c r="M1078" s="219">
        <v>45382</v>
      </c>
      <c r="N1078" s="229" t="s">
        <v>124</v>
      </c>
      <c r="O1078" s="33" t="s">
        <v>125</v>
      </c>
      <c r="P1078" s="33" t="s">
        <v>396</v>
      </c>
      <c r="Q1078" s="278" t="s">
        <v>546</v>
      </c>
      <c r="R1078" s="278" t="s">
        <v>80</v>
      </c>
      <c r="S1078" s="281">
        <v>2</v>
      </c>
      <c r="T1078" s="34"/>
      <c r="U1078" s="34"/>
      <c r="V1078" s="35"/>
      <c r="W1078" s="35"/>
      <c r="X1078" s="40"/>
      <c r="Y1078" s="40"/>
      <c r="Z1078" s="38"/>
      <c r="AA1078" s="34"/>
      <c r="AB1078" s="34"/>
    </row>
    <row r="1079" ht="24" spans="1:26">
      <c r="A1079" s="33">
        <v>2771</v>
      </c>
      <c r="B1079" s="28" t="s">
        <v>117</v>
      </c>
      <c r="C1079" s="28" t="s">
        <v>118</v>
      </c>
      <c r="D1079" s="277" t="s">
        <v>361</v>
      </c>
      <c r="E1079" s="277" t="s">
        <v>146</v>
      </c>
      <c r="F1079" s="277" t="s">
        <v>551</v>
      </c>
      <c r="G1079" s="33" t="s">
        <v>1797</v>
      </c>
      <c r="H1079" s="229" t="s">
        <v>1867</v>
      </c>
      <c r="I1079" s="100" t="s">
        <v>1862</v>
      </c>
      <c r="J1079" s="100" t="s">
        <v>1862</v>
      </c>
      <c r="K1079" s="100">
        <v>2</v>
      </c>
      <c r="L1079" s="219">
        <v>45383</v>
      </c>
      <c r="M1079" s="219">
        <v>45412</v>
      </c>
      <c r="N1079" s="229" t="s">
        <v>124</v>
      </c>
      <c r="O1079" s="33" t="s">
        <v>125</v>
      </c>
      <c r="P1079" s="33" t="s">
        <v>396</v>
      </c>
      <c r="Q1079" s="278" t="s">
        <v>546</v>
      </c>
      <c r="R1079" s="278" t="s">
        <v>80</v>
      </c>
      <c r="S1079" s="281">
        <v>2</v>
      </c>
      <c r="T1079" s="274"/>
      <c r="U1079" s="274"/>
      <c r="V1079" s="35"/>
      <c r="W1079" s="35"/>
      <c r="X1079" s="40"/>
      <c r="Y1079" s="40"/>
      <c r="Z1079" s="27"/>
    </row>
    <row r="1080" ht="24" spans="1:26">
      <c r="A1080" s="33">
        <v>2772</v>
      </c>
      <c r="B1080" s="28" t="s">
        <v>117</v>
      </c>
      <c r="C1080" s="28" t="s">
        <v>118</v>
      </c>
      <c r="D1080" s="277" t="s">
        <v>361</v>
      </c>
      <c r="E1080" s="277" t="s">
        <v>146</v>
      </c>
      <c r="F1080" s="277" t="s">
        <v>551</v>
      </c>
      <c r="G1080" s="33" t="s">
        <v>1797</v>
      </c>
      <c r="H1080" s="229" t="s">
        <v>1867</v>
      </c>
      <c r="I1080" s="100" t="s">
        <v>1862</v>
      </c>
      <c r="J1080" s="100" t="s">
        <v>1862</v>
      </c>
      <c r="K1080" s="100">
        <v>2</v>
      </c>
      <c r="L1080" s="219">
        <v>45413</v>
      </c>
      <c r="M1080" s="219">
        <v>45443</v>
      </c>
      <c r="N1080" s="229" t="s">
        <v>124</v>
      </c>
      <c r="O1080" s="33" t="s">
        <v>125</v>
      </c>
      <c r="P1080" s="33" t="s">
        <v>396</v>
      </c>
      <c r="Q1080" s="278" t="s">
        <v>546</v>
      </c>
      <c r="R1080" s="278" t="s">
        <v>80</v>
      </c>
      <c r="S1080" s="281">
        <v>2</v>
      </c>
      <c r="T1080" s="274"/>
      <c r="U1080" s="274"/>
      <c r="V1080" s="35"/>
      <c r="W1080" s="35"/>
      <c r="X1080" s="40"/>
      <c r="Y1080" s="40"/>
      <c r="Z1080" s="27"/>
    </row>
    <row r="1081" ht="24" spans="1:26">
      <c r="A1081" s="33">
        <v>2773</v>
      </c>
      <c r="B1081" s="28" t="s">
        <v>117</v>
      </c>
      <c r="C1081" s="28" t="s">
        <v>118</v>
      </c>
      <c r="D1081" s="277" t="s">
        <v>361</v>
      </c>
      <c r="E1081" s="277" t="s">
        <v>146</v>
      </c>
      <c r="F1081" s="277" t="s">
        <v>551</v>
      </c>
      <c r="G1081" s="33" t="s">
        <v>1797</v>
      </c>
      <c r="H1081" s="229" t="s">
        <v>1867</v>
      </c>
      <c r="I1081" s="100" t="s">
        <v>1862</v>
      </c>
      <c r="J1081" s="100" t="s">
        <v>1862</v>
      </c>
      <c r="K1081" s="100">
        <v>2</v>
      </c>
      <c r="L1081" s="219">
        <v>45444</v>
      </c>
      <c r="M1081" s="219">
        <v>45473</v>
      </c>
      <c r="N1081" s="229" t="s">
        <v>124</v>
      </c>
      <c r="O1081" s="33" t="s">
        <v>125</v>
      </c>
      <c r="P1081" s="33" t="s">
        <v>396</v>
      </c>
      <c r="Q1081" s="278" t="s">
        <v>546</v>
      </c>
      <c r="R1081" s="278" t="s">
        <v>80</v>
      </c>
      <c r="S1081" s="281">
        <v>2</v>
      </c>
      <c r="T1081" s="274"/>
      <c r="U1081" s="274"/>
      <c r="V1081" s="35"/>
      <c r="W1081" s="35"/>
      <c r="X1081" s="40"/>
      <c r="Y1081" s="40"/>
      <c r="Z1081" s="27"/>
    </row>
    <row r="1082" ht="24" spans="1:26">
      <c r="A1082" s="33">
        <v>2774</v>
      </c>
      <c r="B1082" s="28" t="s">
        <v>117</v>
      </c>
      <c r="C1082" s="28" t="s">
        <v>118</v>
      </c>
      <c r="D1082" s="277" t="s">
        <v>361</v>
      </c>
      <c r="E1082" s="277" t="s">
        <v>146</v>
      </c>
      <c r="F1082" s="277" t="s">
        <v>551</v>
      </c>
      <c r="G1082" s="33" t="s">
        <v>1797</v>
      </c>
      <c r="H1082" s="229" t="s">
        <v>1867</v>
      </c>
      <c r="I1082" s="100" t="s">
        <v>1862</v>
      </c>
      <c r="J1082" s="100" t="s">
        <v>1862</v>
      </c>
      <c r="K1082" s="100">
        <v>2</v>
      </c>
      <c r="L1082" s="219">
        <v>45474</v>
      </c>
      <c r="M1082" s="219">
        <v>45504</v>
      </c>
      <c r="N1082" s="229" t="s">
        <v>124</v>
      </c>
      <c r="O1082" s="33" t="s">
        <v>125</v>
      </c>
      <c r="P1082" s="33" t="s">
        <v>396</v>
      </c>
      <c r="Q1082" s="278" t="s">
        <v>546</v>
      </c>
      <c r="R1082" s="278" t="s">
        <v>80</v>
      </c>
      <c r="S1082" s="281">
        <v>2</v>
      </c>
      <c r="T1082" s="274"/>
      <c r="U1082" s="274"/>
      <c r="V1082" s="35"/>
      <c r="W1082" s="35"/>
      <c r="X1082" s="40"/>
      <c r="Y1082" s="40"/>
      <c r="Z1082" s="27"/>
    </row>
    <row r="1083" ht="24" spans="1:26">
      <c r="A1083" s="33">
        <v>2775</v>
      </c>
      <c r="B1083" s="28" t="s">
        <v>117</v>
      </c>
      <c r="C1083" s="28" t="s">
        <v>118</v>
      </c>
      <c r="D1083" s="277" t="s">
        <v>361</v>
      </c>
      <c r="E1083" s="277" t="s">
        <v>146</v>
      </c>
      <c r="F1083" s="277" t="s">
        <v>551</v>
      </c>
      <c r="G1083" s="33" t="s">
        <v>1797</v>
      </c>
      <c r="H1083" s="229" t="s">
        <v>1867</v>
      </c>
      <c r="I1083" s="100" t="s">
        <v>1862</v>
      </c>
      <c r="J1083" s="100" t="s">
        <v>1862</v>
      </c>
      <c r="K1083" s="100">
        <v>2</v>
      </c>
      <c r="L1083" s="219">
        <v>45505</v>
      </c>
      <c r="M1083" s="219">
        <v>45535</v>
      </c>
      <c r="N1083" s="229" t="s">
        <v>124</v>
      </c>
      <c r="O1083" s="33" t="s">
        <v>125</v>
      </c>
      <c r="P1083" s="33" t="s">
        <v>396</v>
      </c>
      <c r="Q1083" s="278" t="s">
        <v>546</v>
      </c>
      <c r="R1083" s="278" t="s">
        <v>80</v>
      </c>
      <c r="S1083" s="281">
        <v>2</v>
      </c>
      <c r="T1083" s="274"/>
      <c r="U1083" s="274"/>
      <c r="V1083" s="35"/>
      <c r="W1083" s="35"/>
      <c r="X1083" s="40"/>
      <c r="Y1083" s="40"/>
      <c r="Z1083" s="27"/>
    </row>
    <row r="1084" ht="24" spans="1:26">
      <c r="A1084" s="33">
        <v>2776</v>
      </c>
      <c r="B1084" s="28" t="s">
        <v>117</v>
      </c>
      <c r="C1084" s="28" t="s">
        <v>118</v>
      </c>
      <c r="D1084" s="277" t="s">
        <v>361</v>
      </c>
      <c r="E1084" s="277" t="s">
        <v>146</v>
      </c>
      <c r="F1084" s="277" t="s">
        <v>551</v>
      </c>
      <c r="G1084" s="33" t="s">
        <v>1797</v>
      </c>
      <c r="H1084" s="229" t="s">
        <v>1867</v>
      </c>
      <c r="I1084" s="100" t="s">
        <v>1862</v>
      </c>
      <c r="J1084" s="100" t="s">
        <v>1862</v>
      </c>
      <c r="K1084" s="100">
        <v>2</v>
      </c>
      <c r="L1084" s="219">
        <v>45536</v>
      </c>
      <c r="M1084" s="219">
        <v>45565</v>
      </c>
      <c r="N1084" s="229" t="s">
        <v>124</v>
      </c>
      <c r="O1084" s="33" t="s">
        <v>125</v>
      </c>
      <c r="P1084" s="33" t="s">
        <v>396</v>
      </c>
      <c r="Q1084" s="278" t="s">
        <v>546</v>
      </c>
      <c r="R1084" s="278" t="s">
        <v>80</v>
      </c>
      <c r="S1084" s="281">
        <v>2</v>
      </c>
      <c r="T1084" s="274"/>
      <c r="U1084" s="274"/>
      <c r="V1084" s="35"/>
      <c r="W1084" s="35"/>
      <c r="X1084" s="40"/>
      <c r="Y1084" s="40"/>
      <c r="Z1084" s="27"/>
    </row>
    <row r="1085" ht="24" spans="1:26">
      <c r="A1085" s="33">
        <v>2777</v>
      </c>
      <c r="B1085" s="28" t="s">
        <v>117</v>
      </c>
      <c r="C1085" s="28" t="s">
        <v>118</v>
      </c>
      <c r="D1085" s="277" t="s">
        <v>361</v>
      </c>
      <c r="E1085" s="277" t="s">
        <v>146</v>
      </c>
      <c r="F1085" s="277" t="s">
        <v>551</v>
      </c>
      <c r="G1085" s="33" t="s">
        <v>1797</v>
      </c>
      <c r="H1085" s="229" t="s">
        <v>1867</v>
      </c>
      <c r="I1085" s="100" t="s">
        <v>1862</v>
      </c>
      <c r="J1085" s="100" t="s">
        <v>1862</v>
      </c>
      <c r="K1085" s="100">
        <v>2</v>
      </c>
      <c r="L1085" s="219">
        <v>45566</v>
      </c>
      <c r="M1085" s="219">
        <v>45596</v>
      </c>
      <c r="N1085" s="229" t="s">
        <v>124</v>
      </c>
      <c r="O1085" s="33" t="s">
        <v>125</v>
      </c>
      <c r="P1085" s="33" t="s">
        <v>396</v>
      </c>
      <c r="Q1085" s="278" t="s">
        <v>546</v>
      </c>
      <c r="R1085" s="278" t="s">
        <v>80</v>
      </c>
      <c r="S1085" s="281">
        <v>2</v>
      </c>
      <c r="T1085" s="274"/>
      <c r="U1085" s="274"/>
      <c r="V1085" s="35"/>
      <c r="W1085" s="35"/>
      <c r="X1085" s="40"/>
      <c r="Y1085" s="40"/>
      <c r="Z1085" s="27"/>
    </row>
    <row r="1086" ht="24" spans="1:26">
      <c r="A1086" s="33">
        <v>2778</v>
      </c>
      <c r="B1086" s="28" t="s">
        <v>117</v>
      </c>
      <c r="C1086" s="28" t="s">
        <v>118</v>
      </c>
      <c r="D1086" s="277" t="s">
        <v>361</v>
      </c>
      <c r="E1086" s="277" t="s">
        <v>146</v>
      </c>
      <c r="F1086" s="277" t="s">
        <v>551</v>
      </c>
      <c r="G1086" s="33" t="s">
        <v>1797</v>
      </c>
      <c r="H1086" s="229" t="s">
        <v>1867</v>
      </c>
      <c r="I1086" s="100" t="s">
        <v>1862</v>
      </c>
      <c r="J1086" s="100" t="s">
        <v>1862</v>
      </c>
      <c r="K1086" s="100">
        <v>2</v>
      </c>
      <c r="L1086" s="219">
        <v>45597</v>
      </c>
      <c r="M1086" s="219">
        <v>45626</v>
      </c>
      <c r="N1086" s="229" t="s">
        <v>124</v>
      </c>
      <c r="O1086" s="33" t="s">
        <v>125</v>
      </c>
      <c r="P1086" s="33" t="s">
        <v>396</v>
      </c>
      <c r="Q1086" s="278" t="s">
        <v>546</v>
      </c>
      <c r="R1086" s="278" t="s">
        <v>80</v>
      </c>
      <c r="S1086" s="281">
        <v>2</v>
      </c>
      <c r="T1086" s="274"/>
      <c r="U1086" s="274"/>
      <c r="V1086" s="35"/>
      <c r="W1086" s="35"/>
      <c r="X1086" s="40"/>
      <c r="Y1086" s="40"/>
      <c r="Z1086" s="27"/>
    </row>
    <row r="1087" ht="24" spans="1:26">
      <c r="A1087" s="33">
        <v>2779</v>
      </c>
      <c r="B1087" s="28" t="s">
        <v>117</v>
      </c>
      <c r="C1087" s="28" t="s">
        <v>118</v>
      </c>
      <c r="D1087" s="277" t="s">
        <v>361</v>
      </c>
      <c r="E1087" s="277" t="s">
        <v>146</v>
      </c>
      <c r="F1087" s="277" t="s">
        <v>551</v>
      </c>
      <c r="G1087" s="33" t="s">
        <v>1797</v>
      </c>
      <c r="H1087" s="229" t="s">
        <v>1867</v>
      </c>
      <c r="I1087" s="100" t="s">
        <v>1862</v>
      </c>
      <c r="J1087" s="100" t="s">
        <v>1862</v>
      </c>
      <c r="K1087" s="100">
        <v>2</v>
      </c>
      <c r="L1087" s="219">
        <v>45627</v>
      </c>
      <c r="M1087" s="219">
        <v>45657</v>
      </c>
      <c r="N1087" s="229" t="s">
        <v>124</v>
      </c>
      <c r="O1087" s="33" t="s">
        <v>125</v>
      </c>
      <c r="P1087" s="33" t="s">
        <v>396</v>
      </c>
      <c r="Q1087" s="278" t="s">
        <v>546</v>
      </c>
      <c r="R1087" s="278" t="s">
        <v>80</v>
      </c>
      <c r="S1087" s="281">
        <v>2</v>
      </c>
      <c r="T1087" s="274"/>
      <c r="U1087" s="274"/>
      <c r="V1087" s="35"/>
      <c r="W1087" s="35"/>
      <c r="X1087" s="40"/>
      <c r="Y1087" s="40"/>
      <c r="Z1087" s="27"/>
    </row>
    <row r="1088" ht="24" spans="1:26">
      <c r="A1088" s="33">
        <v>2782</v>
      </c>
      <c r="B1088" s="33" t="s">
        <v>117</v>
      </c>
      <c r="C1088" s="33" t="s">
        <v>118</v>
      </c>
      <c r="D1088" s="33" t="s">
        <v>361</v>
      </c>
      <c r="E1088" s="217" t="s">
        <v>452</v>
      </c>
      <c r="F1088" s="33" t="s">
        <v>556</v>
      </c>
      <c r="G1088" s="33" t="s">
        <v>1797</v>
      </c>
      <c r="H1088" s="33" t="s">
        <v>1868</v>
      </c>
      <c r="I1088" s="100" t="s">
        <v>1862</v>
      </c>
      <c r="J1088" s="100" t="s">
        <v>1862</v>
      </c>
      <c r="K1088" s="100">
        <v>6</v>
      </c>
      <c r="L1088" s="219">
        <v>45292</v>
      </c>
      <c r="M1088" s="219">
        <v>45322</v>
      </c>
      <c r="N1088" s="229" t="s">
        <v>124</v>
      </c>
      <c r="O1088" s="33" t="s">
        <v>125</v>
      </c>
      <c r="P1088" s="33" t="s">
        <v>396</v>
      </c>
      <c r="Q1088" s="278" t="s">
        <v>557</v>
      </c>
      <c r="R1088" s="278" t="s">
        <v>80</v>
      </c>
      <c r="S1088" s="281">
        <v>6</v>
      </c>
      <c r="T1088" s="274"/>
      <c r="U1088" s="274"/>
      <c r="V1088" s="35"/>
      <c r="W1088" s="35"/>
      <c r="X1088" s="40"/>
      <c r="Y1088" s="40"/>
      <c r="Z1088" s="27"/>
    </row>
    <row r="1089" ht="24" spans="1:26">
      <c r="A1089" s="33">
        <v>2783</v>
      </c>
      <c r="B1089" s="33" t="s">
        <v>117</v>
      </c>
      <c r="C1089" s="33" t="s">
        <v>118</v>
      </c>
      <c r="D1089" s="33" t="s">
        <v>361</v>
      </c>
      <c r="E1089" s="217" t="s">
        <v>452</v>
      </c>
      <c r="F1089" s="33" t="s">
        <v>556</v>
      </c>
      <c r="G1089" s="33" t="s">
        <v>1797</v>
      </c>
      <c r="H1089" s="33" t="s">
        <v>1868</v>
      </c>
      <c r="I1089" s="100" t="s">
        <v>1862</v>
      </c>
      <c r="J1089" s="100" t="s">
        <v>1862</v>
      </c>
      <c r="K1089" s="100">
        <v>6</v>
      </c>
      <c r="L1089" s="219">
        <v>45323</v>
      </c>
      <c r="M1089" s="219">
        <v>45351</v>
      </c>
      <c r="N1089" s="229" t="s">
        <v>124</v>
      </c>
      <c r="O1089" s="33" t="s">
        <v>125</v>
      </c>
      <c r="P1089" s="33" t="s">
        <v>396</v>
      </c>
      <c r="Q1089" s="278" t="s">
        <v>557</v>
      </c>
      <c r="R1089" s="278" t="s">
        <v>80</v>
      </c>
      <c r="S1089" s="281">
        <v>6</v>
      </c>
      <c r="T1089" s="274"/>
      <c r="U1089" s="274"/>
      <c r="V1089" s="35"/>
      <c r="W1089" s="35"/>
      <c r="X1089" s="40"/>
      <c r="Y1089" s="40"/>
      <c r="Z1089" s="27"/>
    </row>
    <row r="1090" ht="24" spans="1:28">
      <c r="A1090" s="33">
        <v>2784</v>
      </c>
      <c r="B1090" s="33" t="s">
        <v>117</v>
      </c>
      <c r="C1090" s="33" t="s">
        <v>118</v>
      </c>
      <c r="D1090" s="33" t="s">
        <v>361</v>
      </c>
      <c r="E1090" s="217" t="s">
        <v>452</v>
      </c>
      <c r="F1090" s="33" t="s">
        <v>556</v>
      </c>
      <c r="G1090" s="33" t="s">
        <v>1797</v>
      </c>
      <c r="H1090" s="33" t="s">
        <v>1868</v>
      </c>
      <c r="I1090" s="100" t="s">
        <v>1862</v>
      </c>
      <c r="J1090" s="100" t="s">
        <v>1862</v>
      </c>
      <c r="K1090" s="100">
        <v>6</v>
      </c>
      <c r="L1090" s="219">
        <v>45352</v>
      </c>
      <c r="M1090" s="219">
        <v>45382</v>
      </c>
      <c r="N1090" s="229" t="s">
        <v>124</v>
      </c>
      <c r="O1090" s="33" t="s">
        <v>125</v>
      </c>
      <c r="P1090" s="33" t="s">
        <v>396</v>
      </c>
      <c r="Q1090" s="278" t="s">
        <v>557</v>
      </c>
      <c r="R1090" s="278" t="s">
        <v>80</v>
      </c>
      <c r="S1090" s="281">
        <v>6</v>
      </c>
      <c r="T1090" s="34"/>
      <c r="U1090" s="34"/>
      <c r="V1090" s="35"/>
      <c r="W1090" s="35"/>
      <c r="X1090" s="40"/>
      <c r="Y1090" s="40"/>
      <c r="Z1090" s="38"/>
      <c r="AA1090" s="34"/>
      <c r="AB1090" s="34"/>
    </row>
    <row r="1091" ht="24" spans="1:26">
      <c r="A1091" s="33">
        <v>2785</v>
      </c>
      <c r="B1091" s="33" t="s">
        <v>117</v>
      </c>
      <c r="C1091" s="33" t="s">
        <v>118</v>
      </c>
      <c r="D1091" s="33" t="s">
        <v>361</v>
      </c>
      <c r="E1091" s="217" t="s">
        <v>452</v>
      </c>
      <c r="F1091" s="33" t="s">
        <v>556</v>
      </c>
      <c r="G1091" s="33" t="s">
        <v>1797</v>
      </c>
      <c r="H1091" s="33" t="s">
        <v>1868</v>
      </c>
      <c r="I1091" s="100" t="s">
        <v>1862</v>
      </c>
      <c r="J1091" s="100" t="s">
        <v>1862</v>
      </c>
      <c r="K1091" s="100">
        <v>6</v>
      </c>
      <c r="L1091" s="219">
        <v>45383</v>
      </c>
      <c r="M1091" s="219">
        <v>45412</v>
      </c>
      <c r="N1091" s="229" t="s">
        <v>124</v>
      </c>
      <c r="O1091" s="33" t="s">
        <v>125</v>
      </c>
      <c r="P1091" s="33" t="s">
        <v>396</v>
      </c>
      <c r="Q1091" s="278" t="s">
        <v>557</v>
      </c>
      <c r="R1091" s="278" t="s">
        <v>80</v>
      </c>
      <c r="S1091" s="281">
        <v>6</v>
      </c>
      <c r="T1091" s="274"/>
      <c r="U1091" s="274"/>
      <c r="V1091" s="35"/>
      <c r="W1091" s="35"/>
      <c r="X1091" s="40"/>
      <c r="Y1091" s="40"/>
      <c r="Z1091" s="27"/>
    </row>
    <row r="1092" ht="24" spans="1:26">
      <c r="A1092" s="33">
        <v>2786</v>
      </c>
      <c r="B1092" s="33" t="s">
        <v>117</v>
      </c>
      <c r="C1092" s="33" t="s">
        <v>118</v>
      </c>
      <c r="D1092" s="33" t="s">
        <v>361</v>
      </c>
      <c r="E1092" s="217" t="s">
        <v>452</v>
      </c>
      <c r="F1092" s="33" t="s">
        <v>556</v>
      </c>
      <c r="G1092" s="33" t="s">
        <v>1797</v>
      </c>
      <c r="H1092" s="33" t="s">
        <v>1868</v>
      </c>
      <c r="I1092" s="100" t="s">
        <v>1862</v>
      </c>
      <c r="J1092" s="100" t="s">
        <v>1862</v>
      </c>
      <c r="K1092" s="100">
        <v>6</v>
      </c>
      <c r="L1092" s="219">
        <v>45413</v>
      </c>
      <c r="M1092" s="219">
        <v>45443</v>
      </c>
      <c r="N1092" s="229" t="s">
        <v>124</v>
      </c>
      <c r="O1092" s="33" t="s">
        <v>125</v>
      </c>
      <c r="P1092" s="33" t="s">
        <v>396</v>
      </c>
      <c r="Q1092" s="278" t="s">
        <v>557</v>
      </c>
      <c r="R1092" s="278" t="s">
        <v>80</v>
      </c>
      <c r="S1092" s="281">
        <v>6</v>
      </c>
      <c r="T1092" s="274"/>
      <c r="U1092" s="274"/>
      <c r="V1092" s="35"/>
      <c r="W1092" s="35"/>
      <c r="X1092" s="40"/>
      <c r="Y1092" s="40"/>
      <c r="Z1092" s="27"/>
    </row>
    <row r="1093" ht="24" spans="1:26">
      <c r="A1093" s="33">
        <v>2787</v>
      </c>
      <c r="B1093" s="33" t="s">
        <v>117</v>
      </c>
      <c r="C1093" s="33" t="s">
        <v>118</v>
      </c>
      <c r="D1093" s="33" t="s">
        <v>361</v>
      </c>
      <c r="E1093" s="217" t="s">
        <v>452</v>
      </c>
      <c r="F1093" s="33" t="s">
        <v>556</v>
      </c>
      <c r="G1093" s="33" t="s">
        <v>1797</v>
      </c>
      <c r="H1093" s="33" t="s">
        <v>1868</v>
      </c>
      <c r="I1093" s="100" t="s">
        <v>1862</v>
      </c>
      <c r="J1093" s="100" t="s">
        <v>1862</v>
      </c>
      <c r="K1093" s="100">
        <v>6</v>
      </c>
      <c r="L1093" s="219">
        <v>45444</v>
      </c>
      <c r="M1093" s="219">
        <v>45473</v>
      </c>
      <c r="N1093" s="229" t="s">
        <v>124</v>
      </c>
      <c r="O1093" s="33" t="s">
        <v>125</v>
      </c>
      <c r="P1093" s="33" t="s">
        <v>396</v>
      </c>
      <c r="Q1093" s="278" t="s">
        <v>557</v>
      </c>
      <c r="R1093" s="278" t="s">
        <v>80</v>
      </c>
      <c r="S1093" s="281">
        <v>6</v>
      </c>
      <c r="T1093" s="274"/>
      <c r="U1093" s="274"/>
      <c r="V1093" s="35"/>
      <c r="W1093" s="35"/>
      <c r="X1093" s="40"/>
      <c r="Y1093" s="40"/>
      <c r="Z1093" s="27"/>
    </row>
    <row r="1094" ht="24" spans="1:26">
      <c r="A1094" s="33">
        <v>2788</v>
      </c>
      <c r="B1094" s="33" t="s">
        <v>117</v>
      </c>
      <c r="C1094" s="33" t="s">
        <v>118</v>
      </c>
      <c r="D1094" s="33" t="s">
        <v>361</v>
      </c>
      <c r="E1094" s="217" t="s">
        <v>452</v>
      </c>
      <c r="F1094" s="33" t="s">
        <v>556</v>
      </c>
      <c r="G1094" s="33" t="s">
        <v>1797</v>
      </c>
      <c r="H1094" s="33" t="s">
        <v>1868</v>
      </c>
      <c r="I1094" s="100" t="s">
        <v>1862</v>
      </c>
      <c r="J1094" s="100" t="s">
        <v>1862</v>
      </c>
      <c r="K1094" s="100">
        <v>6</v>
      </c>
      <c r="L1094" s="219">
        <v>45474</v>
      </c>
      <c r="M1094" s="219">
        <v>45504</v>
      </c>
      <c r="N1094" s="229" t="s">
        <v>124</v>
      </c>
      <c r="O1094" s="33" t="s">
        <v>125</v>
      </c>
      <c r="P1094" s="33" t="s">
        <v>396</v>
      </c>
      <c r="Q1094" s="278" t="s">
        <v>557</v>
      </c>
      <c r="R1094" s="278" t="s">
        <v>80</v>
      </c>
      <c r="S1094" s="281">
        <v>6</v>
      </c>
      <c r="T1094" s="274"/>
      <c r="U1094" s="274"/>
      <c r="V1094" s="35"/>
      <c r="W1094" s="35"/>
      <c r="X1094" s="40"/>
      <c r="Y1094" s="40"/>
      <c r="Z1094" s="27"/>
    </row>
    <row r="1095" ht="24" spans="1:26">
      <c r="A1095" s="33">
        <v>2789</v>
      </c>
      <c r="B1095" s="33" t="s">
        <v>117</v>
      </c>
      <c r="C1095" s="33" t="s">
        <v>118</v>
      </c>
      <c r="D1095" s="33" t="s">
        <v>361</v>
      </c>
      <c r="E1095" s="217" t="s">
        <v>452</v>
      </c>
      <c r="F1095" s="33" t="s">
        <v>556</v>
      </c>
      <c r="G1095" s="33" t="s">
        <v>1797</v>
      </c>
      <c r="H1095" s="33" t="s">
        <v>1868</v>
      </c>
      <c r="I1095" s="100" t="s">
        <v>1862</v>
      </c>
      <c r="J1095" s="100" t="s">
        <v>1862</v>
      </c>
      <c r="K1095" s="100">
        <v>6</v>
      </c>
      <c r="L1095" s="219">
        <v>45505</v>
      </c>
      <c r="M1095" s="219">
        <v>45535</v>
      </c>
      <c r="N1095" s="229" t="s">
        <v>124</v>
      </c>
      <c r="O1095" s="33" t="s">
        <v>125</v>
      </c>
      <c r="P1095" s="33" t="s">
        <v>396</v>
      </c>
      <c r="Q1095" s="278" t="s">
        <v>557</v>
      </c>
      <c r="R1095" s="278" t="s">
        <v>80</v>
      </c>
      <c r="S1095" s="281">
        <v>6</v>
      </c>
      <c r="T1095" s="274"/>
      <c r="U1095" s="274"/>
      <c r="V1095" s="35"/>
      <c r="W1095" s="35"/>
      <c r="X1095" s="40"/>
      <c r="Y1095" s="40"/>
      <c r="Z1095" s="27"/>
    </row>
    <row r="1096" ht="24" spans="1:26">
      <c r="A1096" s="33">
        <v>2790</v>
      </c>
      <c r="B1096" s="33" t="s">
        <v>117</v>
      </c>
      <c r="C1096" s="33" t="s">
        <v>118</v>
      </c>
      <c r="D1096" s="33" t="s">
        <v>361</v>
      </c>
      <c r="E1096" s="217" t="s">
        <v>452</v>
      </c>
      <c r="F1096" s="33" t="s">
        <v>556</v>
      </c>
      <c r="G1096" s="33" t="s">
        <v>1797</v>
      </c>
      <c r="H1096" s="33" t="s">
        <v>1868</v>
      </c>
      <c r="I1096" s="100" t="s">
        <v>1862</v>
      </c>
      <c r="J1096" s="100" t="s">
        <v>1862</v>
      </c>
      <c r="K1096" s="100">
        <v>6</v>
      </c>
      <c r="L1096" s="219">
        <v>45536</v>
      </c>
      <c r="M1096" s="219">
        <v>45565</v>
      </c>
      <c r="N1096" s="229" t="s">
        <v>124</v>
      </c>
      <c r="O1096" s="33" t="s">
        <v>125</v>
      </c>
      <c r="P1096" s="33" t="s">
        <v>396</v>
      </c>
      <c r="Q1096" s="278" t="s">
        <v>557</v>
      </c>
      <c r="R1096" s="278" t="s">
        <v>80</v>
      </c>
      <c r="S1096" s="281">
        <v>6</v>
      </c>
      <c r="T1096" s="274"/>
      <c r="U1096" s="274"/>
      <c r="V1096" s="35"/>
      <c r="W1096" s="35"/>
      <c r="X1096" s="40"/>
      <c r="Y1096" s="40"/>
      <c r="Z1096" s="27"/>
    </row>
    <row r="1097" ht="24" spans="1:26">
      <c r="A1097" s="33">
        <v>2791</v>
      </c>
      <c r="B1097" s="33" t="s">
        <v>117</v>
      </c>
      <c r="C1097" s="33" t="s">
        <v>118</v>
      </c>
      <c r="D1097" s="33" t="s">
        <v>361</v>
      </c>
      <c r="E1097" s="217" t="s">
        <v>452</v>
      </c>
      <c r="F1097" s="33" t="s">
        <v>556</v>
      </c>
      <c r="G1097" s="33" t="s">
        <v>1797</v>
      </c>
      <c r="H1097" s="33" t="s">
        <v>1868</v>
      </c>
      <c r="I1097" s="100" t="s">
        <v>1862</v>
      </c>
      <c r="J1097" s="100" t="s">
        <v>1862</v>
      </c>
      <c r="K1097" s="100">
        <v>6</v>
      </c>
      <c r="L1097" s="219">
        <v>45566</v>
      </c>
      <c r="M1097" s="219">
        <v>45596</v>
      </c>
      <c r="N1097" s="229" t="s">
        <v>124</v>
      </c>
      <c r="O1097" s="33" t="s">
        <v>125</v>
      </c>
      <c r="P1097" s="33" t="s">
        <v>396</v>
      </c>
      <c r="Q1097" s="278" t="s">
        <v>557</v>
      </c>
      <c r="R1097" s="278" t="s">
        <v>80</v>
      </c>
      <c r="S1097" s="281">
        <v>6</v>
      </c>
      <c r="T1097" s="274"/>
      <c r="U1097" s="274"/>
      <c r="V1097" s="35"/>
      <c r="W1097" s="35"/>
      <c r="X1097" s="40"/>
      <c r="Y1097" s="40"/>
      <c r="Z1097" s="27"/>
    </row>
    <row r="1098" ht="24" spans="1:26">
      <c r="A1098" s="33">
        <v>2792</v>
      </c>
      <c r="B1098" s="33" t="s">
        <v>117</v>
      </c>
      <c r="C1098" s="33" t="s">
        <v>118</v>
      </c>
      <c r="D1098" s="33" t="s">
        <v>361</v>
      </c>
      <c r="E1098" s="217" t="s">
        <v>452</v>
      </c>
      <c r="F1098" s="33" t="s">
        <v>556</v>
      </c>
      <c r="G1098" s="33" t="s">
        <v>1797</v>
      </c>
      <c r="H1098" s="33" t="s">
        <v>1868</v>
      </c>
      <c r="I1098" s="100" t="s">
        <v>1862</v>
      </c>
      <c r="J1098" s="100" t="s">
        <v>1862</v>
      </c>
      <c r="K1098" s="100">
        <v>6</v>
      </c>
      <c r="L1098" s="219">
        <v>45597</v>
      </c>
      <c r="M1098" s="219">
        <v>45626</v>
      </c>
      <c r="N1098" s="229" t="s">
        <v>124</v>
      </c>
      <c r="O1098" s="33" t="s">
        <v>125</v>
      </c>
      <c r="P1098" s="33" t="s">
        <v>396</v>
      </c>
      <c r="Q1098" s="278" t="s">
        <v>557</v>
      </c>
      <c r="R1098" s="278" t="s">
        <v>80</v>
      </c>
      <c r="S1098" s="281">
        <v>6</v>
      </c>
      <c r="T1098" s="274"/>
      <c r="U1098" s="274"/>
      <c r="V1098" s="35"/>
      <c r="W1098" s="35"/>
      <c r="X1098" s="40"/>
      <c r="Y1098" s="40"/>
      <c r="Z1098" s="27"/>
    </row>
    <row r="1099" ht="24" spans="1:26">
      <c r="A1099" s="33">
        <v>2793</v>
      </c>
      <c r="B1099" s="33" t="s">
        <v>117</v>
      </c>
      <c r="C1099" s="33" t="s">
        <v>118</v>
      </c>
      <c r="D1099" s="33" t="s">
        <v>361</v>
      </c>
      <c r="E1099" s="217" t="s">
        <v>452</v>
      </c>
      <c r="F1099" s="33" t="s">
        <v>556</v>
      </c>
      <c r="G1099" s="33" t="s">
        <v>1797</v>
      </c>
      <c r="H1099" s="33" t="s">
        <v>1868</v>
      </c>
      <c r="I1099" s="100" t="s">
        <v>1862</v>
      </c>
      <c r="J1099" s="100" t="s">
        <v>1862</v>
      </c>
      <c r="K1099" s="100">
        <v>6</v>
      </c>
      <c r="L1099" s="219">
        <v>45627</v>
      </c>
      <c r="M1099" s="219">
        <v>45657</v>
      </c>
      <c r="N1099" s="229" t="s">
        <v>124</v>
      </c>
      <c r="O1099" s="33" t="s">
        <v>125</v>
      </c>
      <c r="P1099" s="33" t="s">
        <v>396</v>
      </c>
      <c r="Q1099" s="278" t="s">
        <v>557</v>
      </c>
      <c r="R1099" s="278" t="s">
        <v>80</v>
      </c>
      <c r="S1099" s="281">
        <v>6</v>
      </c>
      <c r="T1099" s="274"/>
      <c r="U1099" s="274"/>
      <c r="V1099" s="35"/>
      <c r="W1099" s="35"/>
      <c r="X1099" s="40"/>
      <c r="Y1099" s="40"/>
      <c r="Z1099" s="27"/>
    </row>
    <row r="1100" ht="24" spans="1:26">
      <c r="A1100" s="33">
        <v>2796</v>
      </c>
      <c r="B1100" s="33" t="s">
        <v>117</v>
      </c>
      <c r="C1100" s="33" t="s">
        <v>118</v>
      </c>
      <c r="D1100" s="33" t="s">
        <v>361</v>
      </c>
      <c r="E1100" s="217" t="s">
        <v>452</v>
      </c>
      <c r="F1100" s="33" t="s">
        <v>566</v>
      </c>
      <c r="G1100" s="33" t="s">
        <v>1797</v>
      </c>
      <c r="H1100" s="33" t="s">
        <v>1868</v>
      </c>
      <c r="I1100" s="100" t="s">
        <v>1862</v>
      </c>
      <c r="J1100" s="100" t="s">
        <v>1862</v>
      </c>
      <c r="K1100" s="100">
        <v>6</v>
      </c>
      <c r="L1100" s="219">
        <v>45292</v>
      </c>
      <c r="M1100" s="219">
        <v>45322</v>
      </c>
      <c r="N1100" s="229" t="s">
        <v>124</v>
      </c>
      <c r="O1100" s="33" t="s">
        <v>125</v>
      </c>
      <c r="P1100" s="33" t="s">
        <v>396</v>
      </c>
      <c r="Q1100" s="278" t="s">
        <v>557</v>
      </c>
      <c r="R1100" s="278" t="s">
        <v>80</v>
      </c>
      <c r="S1100" s="281">
        <v>6</v>
      </c>
      <c r="T1100" s="29"/>
      <c r="U1100" s="29"/>
      <c r="V1100" s="29"/>
      <c r="W1100" s="29"/>
      <c r="X1100" s="29"/>
      <c r="Y1100" s="29"/>
      <c r="Z1100" s="33"/>
    </row>
    <row r="1101" ht="24" spans="1:26">
      <c r="A1101" s="33">
        <v>2797</v>
      </c>
      <c r="B1101" s="33" t="s">
        <v>117</v>
      </c>
      <c r="C1101" s="33" t="s">
        <v>118</v>
      </c>
      <c r="D1101" s="33" t="s">
        <v>361</v>
      </c>
      <c r="E1101" s="217" t="s">
        <v>452</v>
      </c>
      <c r="F1101" s="33" t="s">
        <v>566</v>
      </c>
      <c r="G1101" s="33" t="s">
        <v>1797</v>
      </c>
      <c r="H1101" s="33" t="s">
        <v>1868</v>
      </c>
      <c r="I1101" s="100" t="s">
        <v>1862</v>
      </c>
      <c r="J1101" s="100" t="s">
        <v>1862</v>
      </c>
      <c r="K1101" s="100">
        <v>6</v>
      </c>
      <c r="L1101" s="219">
        <v>45323</v>
      </c>
      <c r="M1101" s="219">
        <v>45351</v>
      </c>
      <c r="N1101" s="229" t="s">
        <v>124</v>
      </c>
      <c r="O1101" s="33" t="s">
        <v>125</v>
      </c>
      <c r="P1101" s="33" t="s">
        <v>396</v>
      </c>
      <c r="Q1101" s="278" t="s">
        <v>557</v>
      </c>
      <c r="R1101" s="278" t="s">
        <v>80</v>
      </c>
      <c r="S1101" s="281">
        <v>6</v>
      </c>
      <c r="T1101" s="29"/>
      <c r="U1101" s="29"/>
      <c r="V1101" s="29"/>
      <c r="W1101" s="29"/>
      <c r="X1101" s="29"/>
      <c r="Y1101" s="29"/>
      <c r="Z1101" s="33"/>
    </row>
    <row r="1102" ht="24" spans="1:28">
      <c r="A1102" s="33">
        <v>2798</v>
      </c>
      <c r="B1102" s="33" t="s">
        <v>117</v>
      </c>
      <c r="C1102" s="33" t="s">
        <v>118</v>
      </c>
      <c r="D1102" s="33" t="s">
        <v>361</v>
      </c>
      <c r="E1102" s="217" t="s">
        <v>452</v>
      </c>
      <c r="F1102" s="33" t="s">
        <v>566</v>
      </c>
      <c r="G1102" s="33" t="s">
        <v>1797</v>
      </c>
      <c r="H1102" s="33" t="s">
        <v>1868</v>
      </c>
      <c r="I1102" s="100" t="s">
        <v>1862</v>
      </c>
      <c r="J1102" s="100" t="s">
        <v>1862</v>
      </c>
      <c r="K1102" s="100">
        <v>6</v>
      </c>
      <c r="L1102" s="219">
        <v>45352</v>
      </c>
      <c r="M1102" s="219">
        <v>45382</v>
      </c>
      <c r="N1102" s="229" t="s">
        <v>124</v>
      </c>
      <c r="O1102" s="33" t="s">
        <v>125</v>
      </c>
      <c r="P1102" s="33" t="s">
        <v>396</v>
      </c>
      <c r="Q1102" s="278" t="s">
        <v>557</v>
      </c>
      <c r="R1102" s="278" t="s">
        <v>80</v>
      </c>
      <c r="S1102" s="281">
        <v>6</v>
      </c>
      <c r="T1102" s="34"/>
      <c r="U1102" s="34"/>
      <c r="V1102" s="35"/>
      <c r="W1102" s="35"/>
      <c r="X1102" s="40"/>
      <c r="Y1102" s="40"/>
      <c r="Z1102" s="38"/>
      <c r="AA1102" s="34"/>
      <c r="AB1102" s="34"/>
    </row>
    <row r="1103" ht="24" spans="1:26">
      <c r="A1103" s="33">
        <v>2799</v>
      </c>
      <c r="B1103" s="33" t="s">
        <v>117</v>
      </c>
      <c r="C1103" s="33" t="s">
        <v>118</v>
      </c>
      <c r="D1103" s="33" t="s">
        <v>361</v>
      </c>
      <c r="E1103" s="217" t="s">
        <v>452</v>
      </c>
      <c r="F1103" s="33" t="s">
        <v>566</v>
      </c>
      <c r="G1103" s="33" t="s">
        <v>1797</v>
      </c>
      <c r="H1103" s="33" t="s">
        <v>1868</v>
      </c>
      <c r="I1103" s="100" t="s">
        <v>1862</v>
      </c>
      <c r="J1103" s="100" t="s">
        <v>1862</v>
      </c>
      <c r="K1103" s="100">
        <v>6</v>
      </c>
      <c r="L1103" s="219">
        <v>45383</v>
      </c>
      <c r="M1103" s="219">
        <v>45412</v>
      </c>
      <c r="N1103" s="229" t="s">
        <v>124</v>
      </c>
      <c r="O1103" s="33" t="s">
        <v>125</v>
      </c>
      <c r="P1103" s="33" t="s">
        <v>396</v>
      </c>
      <c r="Q1103" s="278" t="s">
        <v>557</v>
      </c>
      <c r="R1103" s="278" t="s">
        <v>80</v>
      </c>
      <c r="S1103" s="281">
        <v>6</v>
      </c>
      <c r="T1103" s="29"/>
      <c r="U1103" s="29"/>
      <c r="V1103" s="29"/>
      <c r="W1103" s="29"/>
      <c r="X1103" s="29"/>
      <c r="Y1103" s="29"/>
      <c r="Z1103" s="33"/>
    </row>
    <row r="1104" ht="24" spans="1:26">
      <c r="A1104" s="33">
        <v>2800</v>
      </c>
      <c r="B1104" s="33" t="s">
        <v>117</v>
      </c>
      <c r="C1104" s="33" t="s">
        <v>118</v>
      </c>
      <c r="D1104" s="33" t="s">
        <v>361</v>
      </c>
      <c r="E1104" s="217" t="s">
        <v>452</v>
      </c>
      <c r="F1104" s="33" t="s">
        <v>566</v>
      </c>
      <c r="G1104" s="33" t="s">
        <v>1797</v>
      </c>
      <c r="H1104" s="33" t="s">
        <v>1868</v>
      </c>
      <c r="I1104" s="100" t="s">
        <v>1862</v>
      </c>
      <c r="J1104" s="100" t="s">
        <v>1862</v>
      </c>
      <c r="K1104" s="100">
        <v>6</v>
      </c>
      <c r="L1104" s="219">
        <v>45413</v>
      </c>
      <c r="M1104" s="219">
        <v>45443</v>
      </c>
      <c r="N1104" s="229" t="s">
        <v>124</v>
      </c>
      <c r="O1104" s="33" t="s">
        <v>125</v>
      </c>
      <c r="P1104" s="33" t="s">
        <v>396</v>
      </c>
      <c r="Q1104" s="278" t="s">
        <v>557</v>
      </c>
      <c r="R1104" s="278" t="s">
        <v>80</v>
      </c>
      <c r="S1104" s="281">
        <v>6</v>
      </c>
      <c r="T1104" s="29"/>
      <c r="U1104" s="29"/>
      <c r="V1104" s="29"/>
      <c r="W1104" s="29"/>
      <c r="X1104" s="29"/>
      <c r="Y1104" s="29"/>
      <c r="Z1104" s="33"/>
    </row>
    <row r="1105" ht="24" spans="1:26">
      <c r="A1105" s="33">
        <v>2801</v>
      </c>
      <c r="B1105" s="33" t="s">
        <v>117</v>
      </c>
      <c r="C1105" s="33" t="s">
        <v>118</v>
      </c>
      <c r="D1105" s="33" t="s">
        <v>361</v>
      </c>
      <c r="E1105" s="217" t="s">
        <v>452</v>
      </c>
      <c r="F1105" s="33" t="s">
        <v>566</v>
      </c>
      <c r="G1105" s="33" t="s">
        <v>1797</v>
      </c>
      <c r="H1105" s="33" t="s">
        <v>1868</v>
      </c>
      <c r="I1105" s="100" t="s">
        <v>1862</v>
      </c>
      <c r="J1105" s="100" t="s">
        <v>1862</v>
      </c>
      <c r="K1105" s="100">
        <v>6</v>
      </c>
      <c r="L1105" s="219">
        <v>45444</v>
      </c>
      <c r="M1105" s="219">
        <v>45473</v>
      </c>
      <c r="N1105" s="229" t="s">
        <v>124</v>
      </c>
      <c r="O1105" s="33" t="s">
        <v>125</v>
      </c>
      <c r="P1105" s="33" t="s">
        <v>396</v>
      </c>
      <c r="Q1105" s="278" t="s">
        <v>557</v>
      </c>
      <c r="R1105" s="278" t="s">
        <v>80</v>
      </c>
      <c r="S1105" s="281">
        <v>6</v>
      </c>
      <c r="T1105" s="29"/>
      <c r="U1105" s="29"/>
      <c r="V1105" s="29"/>
      <c r="W1105" s="29"/>
      <c r="X1105" s="29"/>
      <c r="Y1105" s="29"/>
      <c r="Z1105" s="33"/>
    </row>
    <row r="1106" ht="24" spans="1:26">
      <c r="A1106" s="33">
        <v>2802</v>
      </c>
      <c r="B1106" s="33" t="s">
        <v>117</v>
      </c>
      <c r="C1106" s="33" t="s">
        <v>118</v>
      </c>
      <c r="D1106" s="33" t="s">
        <v>361</v>
      </c>
      <c r="E1106" s="217" t="s">
        <v>452</v>
      </c>
      <c r="F1106" s="33" t="s">
        <v>566</v>
      </c>
      <c r="G1106" s="33" t="s">
        <v>1797</v>
      </c>
      <c r="H1106" s="33" t="s">
        <v>1868</v>
      </c>
      <c r="I1106" s="100" t="s">
        <v>1862</v>
      </c>
      <c r="J1106" s="100" t="s">
        <v>1862</v>
      </c>
      <c r="K1106" s="100">
        <v>6</v>
      </c>
      <c r="L1106" s="219">
        <v>45474</v>
      </c>
      <c r="M1106" s="219">
        <v>45504</v>
      </c>
      <c r="N1106" s="229" t="s">
        <v>124</v>
      </c>
      <c r="O1106" s="33" t="s">
        <v>125</v>
      </c>
      <c r="P1106" s="33" t="s">
        <v>396</v>
      </c>
      <c r="Q1106" s="278" t="s">
        <v>557</v>
      </c>
      <c r="R1106" s="278" t="s">
        <v>80</v>
      </c>
      <c r="S1106" s="281">
        <v>6</v>
      </c>
      <c r="T1106" s="29"/>
      <c r="U1106" s="29"/>
      <c r="V1106" s="29"/>
      <c r="W1106" s="29"/>
      <c r="X1106" s="29"/>
      <c r="Y1106" s="29"/>
      <c r="Z1106" s="33"/>
    </row>
    <row r="1107" ht="24" spans="1:26">
      <c r="A1107" s="33">
        <v>2803</v>
      </c>
      <c r="B1107" s="33" t="s">
        <v>117</v>
      </c>
      <c r="C1107" s="33" t="s">
        <v>118</v>
      </c>
      <c r="D1107" s="33" t="s">
        <v>361</v>
      </c>
      <c r="E1107" s="217" t="s">
        <v>452</v>
      </c>
      <c r="F1107" s="33" t="s">
        <v>566</v>
      </c>
      <c r="G1107" s="33" t="s">
        <v>1797</v>
      </c>
      <c r="H1107" s="33" t="s">
        <v>1868</v>
      </c>
      <c r="I1107" s="100" t="s">
        <v>1862</v>
      </c>
      <c r="J1107" s="100" t="s">
        <v>1862</v>
      </c>
      <c r="K1107" s="100">
        <v>6</v>
      </c>
      <c r="L1107" s="219">
        <v>45505</v>
      </c>
      <c r="M1107" s="219">
        <v>45535</v>
      </c>
      <c r="N1107" s="229" t="s">
        <v>124</v>
      </c>
      <c r="O1107" s="33" t="s">
        <v>125</v>
      </c>
      <c r="P1107" s="33" t="s">
        <v>396</v>
      </c>
      <c r="Q1107" s="278" t="s">
        <v>557</v>
      </c>
      <c r="R1107" s="278" t="s">
        <v>80</v>
      </c>
      <c r="S1107" s="281">
        <v>6</v>
      </c>
      <c r="T1107" s="29"/>
      <c r="U1107" s="29"/>
      <c r="V1107" s="29"/>
      <c r="W1107" s="29"/>
      <c r="X1107" s="29"/>
      <c r="Y1107" s="29"/>
      <c r="Z1107" s="33"/>
    </row>
    <row r="1108" ht="24" spans="1:26">
      <c r="A1108" s="33">
        <v>2804</v>
      </c>
      <c r="B1108" s="33" t="s">
        <v>117</v>
      </c>
      <c r="C1108" s="33" t="s">
        <v>118</v>
      </c>
      <c r="D1108" s="33" t="s">
        <v>361</v>
      </c>
      <c r="E1108" s="217" t="s">
        <v>452</v>
      </c>
      <c r="F1108" s="33" t="s">
        <v>566</v>
      </c>
      <c r="G1108" s="33" t="s">
        <v>1797</v>
      </c>
      <c r="H1108" s="33" t="s">
        <v>1868</v>
      </c>
      <c r="I1108" s="100" t="s">
        <v>1862</v>
      </c>
      <c r="J1108" s="100" t="s">
        <v>1862</v>
      </c>
      <c r="K1108" s="100">
        <v>6</v>
      </c>
      <c r="L1108" s="219">
        <v>45536</v>
      </c>
      <c r="M1108" s="219">
        <v>45565</v>
      </c>
      <c r="N1108" s="229" t="s">
        <v>124</v>
      </c>
      <c r="O1108" s="33" t="s">
        <v>125</v>
      </c>
      <c r="P1108" s="33" t="s">
        <v>396</v>
      </c>
      <c r="Q1108" s="278" t="s">
        <v>557</v>
      </c>
      <c r="R1108" s="278" t="s">
        <v>80</v>
      </c>
      <c r="S1108" s="281">
        <v>6</v>
      </c>
      <c r="T1108" s="29"/>
      <c r="U1108" s="29"/>
      <c r="V1108" s="29"/>
      <c r="W1108" s="29"/>
      <c r="X1108" s="29"/>
      <c r="Y1108" s="29"/>
      <c r="Z1108" s="33"/>
    </row>
    <row r="1109" ht="24" spans="1:26">
      <c r="A1109" s="33">
        <v>2805</v>
      </c>
      <c r="B1109" s="33" t="s">
        <v>117</v>
      </c>
      <c r="C1109" s="33" t="s">
        <v>118</v>
      </c>
      <c r="D1109" s="33" t="s">
        <v>361</v>
      </c>
      <c r="E1109" s="217" t="s">
        <v>452</v>
      </c>
      <c r="F1109" s="33" t="s">
        <v>566</v>
      </c>
      <c r="G1109" s="33" t="s">
        <v>1797</v>
      </c>
      <c r="H1109" s="33" t="s">
        <v>1868</v>
      </c>
      <c r="I1109" s="100" t="s">
        <v>1862</v>
      </c>
      <c r="J1109" s="100" t="s">
        <v>1862</v>
      </c>
      <c r="K1109" s="100">
        <v>6</v>
      </c>
      <c r="L1109" s="219">
        <v>45566</v>
      </c>
      <c r="M1109" s="219">
        <v>45596</v>
      </c>
      <c r="N1109" s="229" t="s">
        <v>124</v>
      </c>
      <c r="O1109" s="33" t="s">
        <v>125</v>
      </c>
      <c r="P1109" s="33" t="s">
        <v>396</v>
      </c>
      <c r="Q1109" s="278" t="s">
        <v>557</v>
      </c>
      <c r="R1109" s="278" t="s">
        <v>80</v>
      </c>
      <c r="S1109" s="281">
        <v>6</v>
      </c>
      <c r="T1109" s="29"/>
      <c r="U1109" s="29"/>
      <c r="V1109" s="29"/>
      <c r="W1109" s="29"/>
      <c r="X1109" s="29"/>
      <c r="Y1109" s="29"/>
      <c r="Z1109" s="33"/>
    </row>
    <row r="1110" ht="24" spans="1:26">
      <c r="A1110" s="33">
        <v>2806</v>
      </c>
      <c r="B1110" s="33" t="s">
        <v>117</v>
      </c>
      <c r="C1110" s="33" t="s">
        <v>118</v>
      </c>
      <c r="D1110" s="33" t="s">
        <v>361</v>
      </c>
      <c r="E1110" s="217" t="s">
        <v>452</v>
      </c>
      <c r="F1110" s="33" t="s">
        <v>566</v>
      </c>
      <c r="G1110" s="33" t="s">
        <v>1797</v>
      </c>
      <c r="H1110" s="33" t="s">
        <v>1868</v>
      </c>
      <c r="I1110" s="100" t="s">
        <v>1862</v>
      </c>
      <c r="J1110" s="100" t="s">
        <v>1862</v>
      </c>
      <c r="K1110" s="100">
        <v>6</v>
      </c>
      <c r="L1110" s="219">
        <v>45597</v>
      </c>
      <c r="M1110" s="219">
        <v>45626</v>
      </c>
      <c r="N1110" s="229" t="s">
        <v>124</v>
      </c>
      <c r="O1110" s="33" t="s">
        <v>125</v>
      </c>
      <c r="P1110" s="33" t="s">
        <v>396</v>
      </c>
      <c r="Q1110" s="278" t="s">
        <v>557</v>
      </c>
      <c r="R1110" s="278" t="s">
        <v>80</v>
      </c>
      <c r="S1110" s="281">
        <v>6</v>
      </c>
      <c r="T1110" s="29"/>
      <c r="U1110" s="29"/>
      <c r="V1110" s="29"/>
      <c r="W1110" s="29"/>
      <c r="X1110" s="29"/>
      <c r="Y1110" s="29"/>
      <c r="Z1110" s="33"/>
    </row>
    <row r="1111" ht="24" spans="1:26">
      <c r="A1111" s="33">
        <v>2807</v>
      </c>
      <c r="B1111" s="33" t="s">
        <v>117</v>
      </c>
      <c r="C1111" s="33" t="s">
        <v>118</v>
      </c>
      <c r="D1111" s="33" t="s">
        <v>361</v>
      </c>
      <c r="E1111" s="217" t="s">
        <v>452</v>
      </c>
      <c r="F1111" s="33" t="s">
        <v>566</v>
      </c>
      <c r="G1111" s="33" t="s">
        <v>1797</v>
      </c>
      <c r="H1111" s="33" t="s">
        <v>1868</v>
      </c>
      <c r="I1111" s="100" t="s">
        <v>1862</v>
      </c>
      <c r="J1111" s="100" t="s">
        <v>1862</v>
      </c>
      <c r="K1111" s="100">
        <v>6</v>
      </c>
      <c r="L1111" s="219">
        <v>45627</v>
      </c>
      <c r="M1111" s="219">
        <v>45657</v>
      </c>
      <c r="N1111" s="229" t="s">
        <v>124</v>
      </c>
      <c r="O1111" s="33" t="s">
        <v>125</v>
      </c>
      <c r="P1111" s="33" t="s">
        <v>396</v>
      </c>
      <c r="Q1111" s="278" t="s">
        <v>557</v>
      </c>
      <c r="R1111" s="278" t="s">
        <v>80</v>
      </c>
      <c r="S1111" s="281">
        <v>6</v>
      </c>
      <c r="T1111" s="29"/>
      <c r="U1111" s="29"/>
      <c r="V1111" s="29"/>
      <c r="W1111" s="29"/>
      <c r="X1111" s="29"/>
      <c r="Y1111" s="29"/>
      <c r="Z1111" s="33"/>
    </row>
    <row r="1112" ht="24" spans="1:26">
      <c r="A1112" s="33">
        <v>2809</v>
      </c>
      <c r="B1112" s="33" t="s">
        <v>117</v>
      </c>
      <c r="C1112" s="33" t="s">
        <v>118</v>
      </c>
      <c r="D1112" s="33" t="s">
        <v>361</v>
      </c>
      <c r="E1112" s="33" t="s">
        <v>146</v>
      </c>
      <c r="F1112" s="33" t="s">
        <v>570</v>
      </c>
      <c r="G1112" s="33" t="s">
        <v>1797</v>
      </c>
      <c r="H1112" s="33" t="s">
        <v>1869</v>
      </c>
      <c r="I1112" s="100" t="s">
        <v>1862</v>
      </c>
      <c r="J1112" s="100" t="s">
        <v>1862</v>
      </c>
      <c r="K1112" s="100">
        <v>10</v>
      </c>
      <c r="L1112" s="219">
        <v>45292</v>
      </c>
      <c r="M1112" s="219">
        <v>45322</v>
      </c>
      <c r="N1112" s="229" t="s">
        <v>124</v>
      </c>
      <c r="O1112" s="33" t="s">
        <v>125</v>
      </c>
      <c r="P1112" s="33" t="s">
        <v>396</v>
      </c>
      <c r="Q1112" s="278" t="s">
        <v>571</v>
      </c>
      <c r="R1112" s="278" t="s">
        <v>80</v>
      </c>
      <c r="S1112" s="281">
        <v>10</v>
      </c>
      <c r="T1112" s="29"/>
      <c r="U1112" s="29"/>
      <c r="V1112" s="29"/>
      <c r="W1112" s="29"/>
      <c r="X1112" s="29"/>
      <c r="Y1112" s="29"/>
      <c r="Z1112" s="33"/>
    </row>
    <row r="1113" ht="24" spans="1:26">
      <c r="A1113" s="33">
        <v>2810</v>
      </c>
      <c r="B1113" s="33" t="s">
        <v>117</v>
      </c>
      <c r="C1113" s="33" t="s">
        <v>118</v>
      </c>
      <c r="D1113" s="33" t="s">
        <v>361</v>
      </c>
      <c r="E1113" s="33" t="s">
        <v>146</v>
      </c>
      <c r="F1113" s="33" t="s">
        <v>570</v>
      </c>
      <c r="G1113" s="33" t="s">
        <v>1797</v>
      </c>
      <c r="H1113" s="33" t="s">
        <v>1869</v>
      </c>
      <c r="I1113" s="100" t="s">
        <v>1862</v>
      </c>
      <c r="J1113" s="100" t="s">
        <v>1862</v>
      </c>
      <c r="K1113" s="100">
        <v>10</v>
      </c>
      <c r="L1113" s="219">
        <v>45323</v>
      </c>
      <c r="M1113" s="219">
        <v>45351</v>
      </c>
      <c r="N1113" s="229" t="s">
        <v>124</v>
      </c>
      <c r="O1113" s="33" t="s">
        <v>125</v>
      </c>
      <c r="P1113" s="33" t="s">
        <v>396</v>
      </c>
      <c r="Q1113" s="278" t="s">
        <v>571</v>
      </c>
      <c r="R1113" s="278" t="s">
        <v>80</v>
      </c>
      <c r="S1113" s="281">
        <v>10</v>
      </c>
      <c r="T1113" s="29"/>
      <c r="U1113" s="29"/>
      <c r="V1113" s="29"/>
      <c r="W1113" s="29"/>
      <c r="X1113" s="29"/>
      <c r="Y1113" s="29"/>
      <c r="Z1113" s="33"/>
    </row>
    <row r="1114" ht="24" spans="1:28">
      <c r="A1114" s="33">
        <v>2811</v>
      </c>
      <c r="B1114" s="33" t="s">
        <v>117</v>
      </c>
      <c r="C1114" s="33" t="s">
        <v>118</v>
      </c>
      <c r="D1114" s="33" t="s">
        <v>361</v>
      </c>
      <c r="E1114" s="33" t="s">
        <v>146</v>
      </c>
      <c r="F1114" s="33" t="s">
        <v>570</v>
      </c>
      <c r="G1114" s="33" t="s">
        <v>1797</v>
      </c>
      <c r="H1114" s="33" t="s">
        <v>1869</v>
      </c>
      <c r="I1114" s="100" t="s">
        <v>1862</v>
      </c>
      <c r="J1114" s="100" t="s">
        <v>1862</v>
      </c>
      <c r="K1114" s="100">
        <v>10</v>
      </c>
      <c r="L1114" s="219">
        <v>45352</v>
      </c>
      <c r="M1114" s="219">
        <v>45382</v>
      </c>
      <c r="N1114" s="229" t="s">
        <v>124</v>
      </c>
      <c r="O1114" s="33" t="s">
        <v>125</v>
      </c>
      <c r="P1114" s="33" t="s">
        <v>396</v>
      </c>
      <c r="Q1114" s="278" t="s">
        <v>571</v>
      </c>
      <c r="R1114" s="278" t="s">
        <v>80</v>
      </c>
      <c r="S1114" s="281">
        <v>10</v>
      </c>
      <c r="T1114" s="34"/>
      <c r="U1114" s="34"/>
      <c r="V1114" s="35"/>
      <c r="W1114" s="35"/>
      <c r="X1114" s="40"/>
      <c r="Y1114" s="40"/>
      <c r="Z1114" s="38"/>
      <c r="AA1114" s="34"/>
      <c r="AB1114" s="34"/>
    </row>
    <row r="1115" ht="24" spans="1:26">
      <c r="A1115" s="33">
        <v>2812</v>
      </c>
      <c r="B1115" s="33" t="s">
        <v>117</v>
      </c>
      <c r="C1115" s="33" t="s">
        <v>118</v>
      </c>
      <c r="D1115" s="33" t="s">
        <v>361</v>
      </c>
      <c r="E1115" s="33" t="s">
        <v>146</v>
      </c>
      <c r="F1115" s="33" t="s">
        <v>570</v>
      </c>
      <c r="G1115" s="33" t="s">
        <v>1797</v>
      </c>
      <c r="H1115" s="33" t="s">
        <v>1869</v>
      </c>
      <c r="I1115" s="100" t="s">
        <v>1862</v>
      </c>
      <c r="J1115" s="100" t="s">
        <v>1862</v>
      </c>
      <c r="K1115" s="100">
        <v>10</v>
      </c>
      <c r="L1115" s="219">
        <v>45383</v>
      </c>
      <c r="M1115" s="219">
        <v>45412</v>
      </c>
      <c r="N1115" s="229" t="s">
        <v>124</v>
      </c>
      <c r="O1115" s="33" t="s">
        <v>125</v>
      </c>
      <c r="P1115" s="33" t="s">
        <v>396</v>
      </c>
      <c r="Q1115" s="278" t="s">
        <v>571</v>
      </c>
      <c r="R1115" s="278" t="s">
        <v>80</v>
      </c>
      <c r="S1115" s="281">
        <v>10</v>
      </c>
      <c r="T1115" s="29"/>
      <c r="U1115" s="29"/>
      <c r="V1115" s="29"/>
      <c r="W1115" s="29"/>
      <c r="X1115" s="29"/>
      <c r="Y1115" s="29"/>
      <c r="Z1115" s="33"/>
    </row>
    <row r="1116" ht="24" spans="1:26">
      <c r="A1116" s="33">
        <v>2813</v>
      </c>
      <c r="B1116" s="33" t="s">
        <v>117</v>
      </c>
      <c r="C1116" s="33" t="s">
        <v>118</v>
      </c>
      <c r="D1116" s="33" t="s">
        <v>361</v>
      </c>
      <c r="E1116" s="33" t="s">
        <v>146</v>
      </c>
      <c r="F1116" s="33" t="s">
        <v>570</v>
      </c>
      <c r="G1116" s="33" t="s">
        <v>1797</v>
      </c>
      <c r="H1116" s="33" t="s">
        <v>1869</v>
      </c>
      <c r="I1116" s="100" t="s">
        <v>1862</v>
      </c>
      <c r="J1116" s="100" t="s">
        <v>1862</v>
      </c>
      <c r="K1116" s="100">
        <v>10</v>
      </c>
      <c r="L1116" s="219">
        <v>45413</v>
      </c>
      <c r="M1116" s="219">
        <v>45443</v>
      </c>
      <c r="N1116" s="229" t="s">
        <v>124</v>
      </c>
      <c r="O1116" s="33" t="s">
        <v>125</v>
      </c>
      <c r="P1116" s="33" t="s">
        <v>396</v>
      </c>
      <c r="Q1116" s="278" t="s">
        <v>571</v>
      </c>
      <c r="R1116" s="278" t="s">
        <v>80</v>
      </c>
      <c r="S1116" s="281">
        <v>10</v>
      </c>
      <c r="T1116" s="29"/>
      <c r="U1116" s="29"/>
      <c r="V1116" s="29"/>
      <c r="W1116" s="29"/>
      <c r="X1116" s="29"/>
      <c r="Y1116" s="29"/>
      <c r="Z1116" s="33"/>
    </row>
    <row r="1117" ht="24" spans="1:26">
      <c r="A1117" s="33">
        <v>2814</v>
      </c>
      <c r="B1117" s="33" t="s">
        <v>117</v>
      </c>
      <c r="C1117" s="33" t="s">
        <v>118</v>
      </c>
      <c r="D1117" s="33" t="s">
        <v>361</v>
      </c>
      <c r="E1117" s="33" t="s">
        <v>146</v>
      </c>
      <c r="F1117" s="33" t="s">
        <v>570</v>
      </c>
      <c r="G1117" s="33" t="s">
        <v>1797</v>
      </c>
      <c r="H1117" s="33" t="s">
        <v>1869</v>
      </c>
      <c r="I1117" s="100" t="s">
        <v>1862</v>
      </c>
      <c r="J1117" s="100" t="s">
        <v>1862</v>
      </c>
      <c r="K1117" s="100">
        <v>10</v>
      </c>
      <c r="L1117" s="219">
        <v>45444</v>
      </c>
      <c r="M1117" s="219">
        <v>45473</v>
      </c>
      <c r="N1117" s="229" t="s">
        <v>124</v>
      </c>
      <c r="O1117" s="33" t="s">
        <v>125</v>
      </c>
      <c r="P1117" s="33" t="s">
        <v>396</v>
      </c>
      <c r="Q1117" s="278" t="s">
        <v>571</v>
      </c>
      <c r="R1117" s="278" t="s">
        <v>80</v>
      </c>
      <c r="S1117" s="281">
        <v>10</v>
      </c>
      <c r="T1117" s="29"/>
      <c r="U1117" s="29"/>
      <c r="V1117" s="29"/>
      <c r="W1117" s="29"/>
      <c r="X1117" s="29"/>
      <c r="Y1117" s="29"/>
      <c r="Z1117" s="33"/>
    </row>
    <row r="1118" ht="24" spans="1:26">
      <c r="A1118" s="33">
        <v>2815</v>
      </c>
      <c r="B1118" s="33" t="s">
        <v>117</v>
      </c>
      <c r="C1118" s="33" t="s">
        <v>118</v>
      </c>
      <c r="D1118" s="33" t="s">
        <v>361</v>
      </c>
      <c r="E1118" s="33" t="s">
        <v>146</v>
      </c>
      <c r="F1118" s="33" t="s">
        <v>570</v>
      </c>
      <c r="G1118" s="33" t="s">
        <v>1797</v>
      </c>
      <c r="H1118" s="33" t="s">
        <v>1869</v>
      </c>
      <c r="I1118" s="100" t="s">
        <v>1862</v>
      </c>
      <c r="J1118" s="100" t="s">
        <v>1862</v>
      </c>
      <c r="K1118" s="100">
        <v>10</v>
      </c>
      <c r="L1118" s="219">
        <v>45474</v>
      </c>
      <c r="M1118" s="219">
        <v>45504</v>
      </c>
      <c r="N1118" s="229" t="s">
        <v>124</v>
      </c>
      <c r="O1118" s="33" t="s">
        <v>125</v>
      </c>
      <c r="P1118" s="33" t="s">
        <v>396</v>
      </c>
      <c r="Q1118" s="278" t="s">
        <v>571</v>
      </c>
      <c r="R1118" s="278" t="s">
        <v>80</v>
      </c>
      <c r="S1118" s="281">
        <v>10</v>
      </c>
      <c r="T1118" s="29"/>
      <c r="U1118" s="29"/>
      <c r="V1118" s="29"/>
      <c r="W1118" s="29"/>
      <c r="X1118" s="29"/>
      <c r="Y1118" s="29"/>
      <c r="Z1118" s="33"/>
    </row>
    <row r="1119" ht="24" spans="1:26">
      <c r="A1119" s="33">
        <v>2816</v>
      </c>
      <c r="B1119" s="33" t="s">
        <v>117</v>
      </c>
      <c r="C1119" s="33" t="s">
        <v>118</v>
      </c>
      <c r="D1119" s="33" t="s">
        <v>361</v>
      </c>
      <c r="E1119" s="33" t="s">
        <v>146</v>
      </c>
      <c r="F1119" s="33" t="s">
        <v>570</v>
      </c>
      <c r="G1119" s="33" t="s">
        <v>1797</v>
      </c>
      <c r="H1119" s="33" t="s">
        <v>1869</v>
      </c>
      <c r="I1119" s="100" t="s">
        <v>1862</v>
      </c>
      <c r="J1119" s="100" t="s">
        <v>1862</v>
      </c>
      <c r="K1119" s="100">
        <v>10</v>
      </c>
      <c r="L1119" s="219">
        <v>45505</v>
      </c>
      <c r="M1119" s="219">
        <v>45535</v>
      </c>
      <c r="N1119" s="229" t="s">
        <v>124</v>
      </c>
      <c r="O1119" s="33" t="s">
        <v>125</v>
      </c>
      <c r="P1119" s="33" t="s">
        <v>396</v>
      </c>
      <c r="Q1119" s="278" t="s">
        <v>571</v>
      </c>
      <c r="R1119" s="278" t="s">
        <v>80</v>
      </c>
      <c r="S1119" s="281">
        <v>10</v>
      </c>
      <c r="T1119" s="29"/>
      <c r="U1119" s="29"/>
      <c r="V1119" s="29"/>
      <c r="W1119" s="29"/>
      <c r="X1119" s="29"/>
      <c r="Y1119" s="29"/>
      <c r="Z1119" s="33"/>
    </row>
    <row r="1120" ht="24" spans="1:26">
      <c r="A1120" s="33">
        <v>2817</v>
      </c>
      <c r="B1120" s="33" t="s">
        <v>117</v>
      </c>
      <c r="C1120" s="33" t="s">
        <v>118</v>
      </c>
      <c r="D1120" s="33" t="s">
        <v>361</v>
      </c>
      <c r="E1120" s="33" t="s">
        <v>146</v>
      </c>
      <c r="F1120" s="33" t="s">
        <v>570</v>
      </c>
      <c r="G1120" s="33" t="s">
        <v>1797</v>
      </c>
      <c r="H1120" s="33" t="s">
        <v>1869</v>
      </c>
      <c r="I1120" s="100" t="s">
        <v>1862</v>
      </c>
      <c r="J1120" s="100" t="s">
        <v>1862</v>
      </c>
      <c r="K1120" s="100">
        <v>10</v>
      </c>
      <c r="L1120" s="219">
        <v>45536</v>
      </c>
      <c r="M1120" s="219">
        <v>45565</v>
      </c>
      <c r="N1120" s="229" t="s">
        <v>124</v>
      </c>
      <c r="O1120" s="33" t="s">
        <v>125</v>
      </c>
      <c r="P1120" s="33" t="s">
        <v>396</v>
      </c>
      <c r="Q1120" s="278" t="s">
        <v>571</v>
      </c>
      <c r="R1120" s="278" t="s">
        <v>80</v>
      </c>
      <c r="S1120" s="281">
        <v>10</v>
      </c>
      <c r="T1120" s="29"/>
      <c r="U1120" s="29"/>
      <c r="V1120" s="29"/>
      <c r="W1120" s="29"/>
      <c r="X1120" s="29"/>
      <c r="Y1120" s="29"/>
      <c r="Z1120" s="33"/>
    </row>
    <row r="1121" ht="24" spans="1:26">
      <c r="A1121" s="33">
        <v>2818</v>
      </c>
      <c r="B1121" s="33" t="s">
        <v>117</v>
      </c>
      <c r="C1121" s="33" t="s">
        <v>118</v>
      </c>
      <c r="D1121" s="33" t="s">
        <v>361</v>
      </c>
      <c r="E1121" s="33" t="s">
        <v>146</v>
      </c>
      <c r="F1121" s="33" t="s">
        <v>570</v>
      </c>
      <c r="G1121" s="33" t="s">
        <v>1797</v>
      </c>
      <c r="H1121" s="33" t="s">
        <v>1869</v>
      </c>
      <c r="I1121" s="100" t="s">
        <v>1862</v>
      </c>
      <c r="J1121" s="100" t="s">
        <v>1862</v>
      </c>
      <c r="K1121" s="100">
        <v>10</v>
      </c>
      <c r="L1121" s="219">
        <v>45566</v>
      </c>
      <c r="M1121" s="219">
        <v>45596</v>
      </c>
      <c r="N1121" s="229" t="s">
        <v>124</v>
      </c>
      <c r="O1121" s="33" t="s">
        <v>125</v>
      </c>
      <c r="P1121" s="33" t="s">
        <v>396</v>
      </c>
      <c r="Q1121" s="278" t="s">
        <v>571</v>
      </c>
      <c r="R1121" s="278" t="s">
        <v>80</v>
      </c>
      <c r="S1121" s="281">
        <v>10</v>
      </c>
      <c r="T1121" s="29"/>
      <c r="U1121" s="29"/>
      <c r="V1121" s="29"/>
      <c r="W1121" s="29"/>
      <c r="X1121" s="29"/>
      <c r="Y1121" s="29"/>
      <c r="Z1121" s="33"/>
    </row>
    <row r="1122" ht="24" spans="1:26">
      <c r="A1122" s="33">
        <v>2819</v>
      </c>
      <c r="B1122" s="33" t="s">
        <v>117</v>
      </c>
      <c r="C1122" s="33" t="s">
        <v>118</v>
      </c>
      <c r="D1122" s="33" t="s">
        <v>361</v>
      </c>
      <c r="E1122" s="33" t="s">
        <v>146</v>
      </c>
      <c r="F1122" s="33" t="s">
        <v>570</v>
      </c>
      <c r="G1122" s="33" t="s">
        <v>1797</v>
      </c>
      <c r="H1122" s="33" t="s">
        <v>1869</v>
      </c>
      <c r="I1122" s="100" t="s">
        <v>1862</v>
      </c>
      <c r="J1122" s="100" t="s">
        <v>1862</v>
      </c>
      <c r="K1122" s="100">
        <v>10</v>
      </c>
      <c r="L1122" s="219">
        <v>45597</v>
      </c>
      <c r="M1122" s="219">
        <v>45626</v>
      </c>
      <c r="N1122" s="229" t="s">
        <v>124</v>
      </c>
      <c r="O1122" s="33" t="s">
        <v>125</v>
      </c>
      <c r="P1122" s="33" t="s">
        <v>396</v>
      </c>
      <c r="Q1122" s="278" t="s">
        <v>571</v>
      </c>
      <c r="R1122" s="278" t="s">
        <v>80</v>
      </c>
      <c r="S1122" s="281">
        <v>10</v>
      </c>
      <c r="T1122" s="29"/>
      <c r="U1122" s="29"/>
      <c r="V1122" s="29"/>
      <c r="W1122" s="29"/>
      <c r="X1122" s="29"/>
      <c r="Y1122" s="29"/>
      <c r="Z1122" s="33"/>
    </row>
    <row r="1123" ht="24" spans="1:26">
      <c r="A1123" s="33">
        <v>2820</v>
      </c>
      <c r="B1123" s="33" t="s">
        <v>117</v>
      </c>
      <c r="C1123" s="33" t="s">
        <v>118</v>
      </c>
      <c r="D1123" s="33" t="s">
        <v>361</v>
      </c>
      <c r="E1123" s="33" t="s">
        <v>146</v>
      </c>
      <c r="F1123" s="33" t="s">
        <v>570</v>
      </c>
      <c r="G1123" s="33" t="s">
        <v>1797</v>
      </c>
      <c r="H1123" s="33" t="s">
        <v>1869</v>
      </c>
      <c r="I1123" s="100" t="s">
        <v>1862</v>
      </c>
      <c r="J1123" s="100" t="s">
        <v>1862</v>
      </c>
      <c r="K1123" s="100">
        <v>10</v>
      </c>
      <c r="L1123" s="219">
        <v>45627</v>
      </c>
      <c r="M1123" s="219">
        <v>45657</v>
      </c>
      <c r="N1123" s="229" t="s">
        <v>124</v>
      </c>
      <c r="O1123" s="33" t="s">
        <v>125</v>
      </c>
      <c r="P1123" s="33" t="s">
        <v>396</v>
      </c>
      <c r="Q1123" s="278" t="s">
        <v>571</v>
      </c>
      <c r="R1123" s="278" t="s">
        <v>80</v>
      </c>
      <c r="S1123" s="281">
        <v>10</v>
      </c>
      <c r="T1123" s="29"/>
      <c r="U1123" s="29"/>
      <c r="V1123" s="29"/>
      <c r="W1123" s="29"/>
      <c r="X1123" s="29"/>
      <c r="Y1123" s="29"/>
      <c r="Z1123" s="33"/>
    </row>
    <row r="1124" ht="24" spans="1:26">
      <c r="A1124" s="33">
        <v>2822</v>
      </c>
      <c r="B1124" s="33" t="s">
        <v>117</v>
      </c>
      <c r="C1124" s="33" t="s">
        <v>118</v>
      </c>
      <c r="D1124" s="33" t="s">
        <v>361</v>
      </c>
      <c r="E1124" s="33" t="s">
        <v>146</v>
      </c>
      <c r="F1124" s="33" t="s">
        <v>576</v>
      </c>
      <c r="G1124" s="33" t="s">
        <v>1797</v>
      </c>
      <c r="H1124" s="33" t="s">
        <v>1869</v>
      </c>
      <c r="I1124" s="100" t="s">
        <v>1862</v>
      </c>
      <c r="J1124" s="100" t="s">
        <v>1862</v>
      </c>
      <c r="K1124" s="100">
        <v>10</v>
      </c>
      <c r="L1124" s="219">
        <v>45292</v>
      </c>
      <c r="M1124" s="219">
        <v>45322</v>
      </c>
      <c r="N1124" s="229" t="s">
        <v>124</v>
      </c>
      <c r="O1124" s="33" t="s">
        <v>125</v>
      </c>
      <c r="P1124" s="33" t="s">
        <v>396</v>
      </c>
      <c r="Q1124" s="278" t="s">
        <v>571</v>
      </c>
      <c r="R1124" s="278" t="s">
        <v>80</v>
      </c>
      <c r="S1124" s="281">
        <v>10</v>
      </c>
      <c r="T1124" s="29"/>
      <c r="U1124" s="29"/>
      <c r="V1124" s="29"/>
      <c r="W1124" s="29"/>
      <c r="X1124" s="29"/>
      <c r="Y1124" s="29"/>
      <c r="Z1124" s="33"/>
    </row>
    <row r="1125" ht="24" spans="1:26">
      <c r="A1125" s="33">
        <v>2823</v>
      </c>
      <c r="B1125" s="33" t="s">
        <v>117</v>
      </c>
      <c r="C1125" s="33" t="s">
        <v>118</v>
      </c>
      <c r="D1125" s="33" t="s">
        <v>361</v>
      </c>
      <c r="E1125" s="33" t="s">
        <v>146</v>
      </c>
      <c r="F1125" s="33" t="s">
        <v>576</v>
      </c>
      <c r="G1125" s="33" t="s">
        <v>1797</v>
      </c>
      <c r="H1125" s="33" t="s">
        <v>1869</v>
      </c>
      <c r="I1125" s="100" t="s">
        <v>1862</v>
      </c>
      <c r="J1125" s="100" t="s">
        <v>1862</v>
      </c>
      <c r="K1125" s="100">
        <v>10</v>
      </c>
      <c r="L1125" s="219">
        <v>45323</v>
      </c>
      <c r="M1125" s="219">
        <v>45351</v>
      </c>
      <c r="N1125" s="229" t="s">
        <v>124</v>
      </c>
      <c r="O1125" s="33" t="s">
        <v>125</v>
      </c>
      <c r="P1125" s="33" t="s">
        <v>396</v>
      </c>
      <c r="Q1125" s="278" t="s">
        <v>571</v>
      </c>
      <c r="R1125" s="278" t="s">
        <v>80</v>
      </c>
      <c r="S1125" s="281">
        <v>10</v>
      </c>
      <c r="T1125" s="29"/>
      <c r="U1125" s="29"/>
      <c r="V1125" s="29"/>
      <c r="W1125" s="29"/>
      <c r="X1125" s="29"/>
      <c r="Y1125" s="29"/>
      <c r="Z1125" s="33"/>
    </row>
    <row r="1126" ht="24" spans="1:28">
      <c r="A1126" s="33">
        <v>2824</v>
      </c>
      <c r="B1126" s="33" t="s">
        <v>117</v>
      </c>
      <c r="C1126" s="33" t="s">
        <v>118</v>
      </c>
      <c r="D1126" s="33" t="s">
        <v>361</v>
      </c>
      <c r="E1126" s="33" t="s">
        <v>146</v>
      </c>
      <c r="F1126" s="33" t="s">
        <v>576</v>
      </c>
      <c r="G1126" s="33" t="s">
        <v>1797</v>
      </c>
      <c r="H1126" s="33" t="s">
        <v>1869</v>
      </c>
      <c r="I1126" s="100" t="s">
        <v>1862</v>
      </c>
      <c r="J1126" s="100" t="s">
        <v>1862</v>
      </c>
      <c r="K1126" s="100">
        <v>10</v>
      </c>
      <c r="L1126" s="219">
        <v>45352</v>
      </c>
      <c r="M1126" s="219">
        <v>45382</v>
      </c>
      <c r="N1126" s="229" t="s">
        <v>124</v>
      </c>
      <c r="O1126" s="33" t="s">
        <v>125</v>
      </c>
      <c r="P1126" s="33" t="s">
        <v>396</v>
      </c>
      <c r="Q1126" s="278" t="s">
        <v>571</v>
      </c>
      <c r="R1126" s="278" t="s">
        <v>80</v>
      </c>
      <c r="S1126" s="281">
        <v>10</v>
      </c>
      <c r="T1126" s="34"/>
      <c r="U1126" s="34"/>
      <c r="V1126" s="35"/>
      <c r="W1126" s="35"/>
      <c r="X1126" s="40"/>
      <c r="Y1126" s="40"/>
      <c r="Z1126" s="38"/>
      <c r="AA1126" s="34"/>
      <c r="AB1126" s="34"/>
    </row>
    <row r="1127" ht="24" spans="1:26">
      <c r="A1127" s="33">
        <v>2825</v>
      </c>
      <c r="B1127" s="33" t="s">
        <v>117</v>
      </c>
      <c r="C1127" s="33" t="s">
        <v>118</v>
      </c>
      <c r="D1127" s="33" t="s">
        <v>361</v>
      </c>
      <c r="E1127" s="33" t="s">
        <v>146</v>
      </c>
      <c r="F1127" s="33" t="s">
        <v>576</v>
      </c>
      <c r="G1127" s="33" t="s">
        <v>1797</v>
      </c>
      <c r="H1127" s="33" t="s">
        <v>1869</v>
      </c>
      <c r="I1127" s="100" t="s">
        <v>1862</v>
      </c>
      <c r="J1127" s="100" t="s">
        <v>1862</v>
      </c>
      <c r="K1127" s="100">
        <v>10</v>
      </c>
      <c r="L1127" s="219">
        <v>45383</v>
      </c>
      <c r="M1127" s="219">
        <v>45412</v>
      </c>
      <c r="N1127" s="229" t="s">
        <v>124</v>
      </c>
      <c r="O1127" s="33" t="s">
        <v>125</v>
      </c>
      <c r="P1127" s="33" t="s">
        <v>396</v>
      </c>
      <c r="Q1127" s="278" t="s">
        <v>571</v>
      </c>
      <c r="R1127" s="278" t="s">
        <v>80</v>
      </c>
      <c r="S1127" s="281">
        <v>10</v>
      </c>
      <c r="T1127" s="29"/>
      <c r="U1127" s="29"/>
      <c r="V1127" s="29"/>
      <c r="W1127" s="29"/>
      <c r="X1127" s="29"/>
      <c r="Y1127" s="29"/>
      <c r="Z1127" s="33"/>
    </row>
    <row r="1128" ht="24" spans="1:26">
      <c r="A1128" s="33">
        <v>2826</v>
      </c>
      <c r="B1128" s="33" t="s">
        <v>117</v>
      </c>
      <c r="C1128" s="33" t="s">
        <v>118</v>
      </c>
      <c r="D1128" s="33" t="s">
        <v>361</v>
      </c>
      <c r="E1128" s="33" t="s">
        <v>146</v>
      </c>
      <c r="F1128" s="33" t="s">
        <v>576</v>
      </c>
      <c r="G1128" s="33" t="s">
        <v>1797</v>
      </c>
      <c r="H1128" s="33" t="s">
        <v>1869</v>
      </c>
      <c r="I1128" s="100" t="s">
        <v>1862</v>
      </c>
      <c r="J1128" s="100" t="s">
        <v>1862</v>
      </c>
      <c r="K1128" s="100">
        <v>10</v>
      </c>
      <c r="L1128" s="219">
        <v>45413</v>
      </c>
      <c r="M1128" s="219">
        <v>45443</v>
      </c>
      <c r="N1128" s="229" t="s">
        <v>124</v>
      </c>
      <c r="O1128" s="33" t="s">
        <v>125</v>
      </c>
      <c r="P1128" s="33" t="s">
        <v>396</v>
      </c>
      <c r="Q1128" s="278" t="s">
        <v>571</v>
      </c>
      <c r="R1128" s="278" t="s">
        <v>80</v>
      </c>
      <c r="S1128" s="281">
        <v>10</v>
      </c>
      <c r="T1128" s="29"/>
      <c r="U1128" s="29"/>
      <c r="V1128" s="29"/>
      <c r="W1128" s="29"/>
      <c r="X1128" s="29"/>
      <c r="Y1128" s="29"/>
      <c r="Z1128" s="33"/>
    </row>
    <row r="1129" ht="24" spans="1:26">
      <c r="A1129" s="33">
        <v>2827</v>
      </c>
      <c r="B1129" s="33" t="s">
        <v>117</v>
      </c>
      <c r="C1129" s="33" t="s">
        <v>118</v>
      </c>
      <c r="D1129" s="33" t="s">
        <v>361</v>
      </c>
      <c r="E1129" s="33" t="s">
        <v>146</v>
      </c>
      <c r="F1129" s="33" t="s">
        <v>576</v>
      </c>
      <c r="G1129" s="33" t="s">
        <v>1797</v>
      </c>
      <c r="H1129" s="33" t="s">
        <v>1869</v>
      </c>
      <c r="I1129" s="100" t="s">
        <v>1862</v>
      </c>
      <c r="J1129" s="100" t="s">
        <v>1862</v>
      </c>
      <c r="K1129" s="100">
        <v>10</v>
      </c>
      <c r="L1129" s="219">
        <v>45444</v>
      </c>
      <c r="M1129" s="219">
        <v>45473</v>
      </c>
      <c r="N1129" s="229" t="s">
        <v>124</v>
      </c>
      <c r="O1129" s="33" t="s">
        <v>125</v>
      </c>
      <c r="P1129" s="33" t="s">
        <v>396</v>
      </c>
      <c r="Q1129" s="278" t="s">
        <v>571</v>
      </c>
      <c r="R1129" s="278" t="s">
        <v>80</v>
      </c>
      <c r="S1129" s="281">
        <v>10</v>
      </c>
      <c r="T1129" s="29"/>
      <c r="U1129" s="29"/>
      <c r="V1129" s="29"/>
      <c r="W1129" s="29"/>
      <c r="X1129" s="29"/>
      <c r="Y1129" s="29"/>
      <c r="Z1129" s="33"/>
    </row>
    <row r="1130" ht="24" spans="1:26">
      <c r="A1130" s="33">
        <v>2828</v>
      </c>
      <c r="B1130" s="33" t="s">
        <v>117</v>
      </c>
      <c r="C1130" s="33" t="s">
        <v>118</v>
      </c>
      <c r="D1130" s="33" t="s">
        <v>361</v>
      </c>
      <c r="E1130" s="33" t="s">
        <v>146</v>
      </c>
      <c r="F1130" s="33" t="s">
        <v>576</v>
      </c>
      <c r="G1130" s="33" t="s">
        <v>1797</v>
      </c>
      <c r="H1130" s="33" t="s">
        <v>1869</v>
      </c>
      <c r="I1130" s="100" t="s">
        <v>1862</v>
      </c>
      <c r="J1130" s="100" t="s">
        <v>1862</v>
      </c>
      <c r="K1130" s="100">
        <v>10</v>
      </c>
      <c r="L1130" s="219">
        <v>45474</v>
      </c>
      <c r="M1130" s="219">
        <v>45504</v>
      </c>
      <c r="N1130" s="229" t="s">
        <v>124</v>
      </c>
      <c r="O1130" s="33" t="s">
        <v>125</v>
      </c>
      <c r="P1130" s="33" t="s">
        <v>396</v>
      </c>
      <c r="Q1130" s="278" t="s">
        <v>571</v>
      </c>
      <c r="R1130" s="278" t="s">
        <v>80</v>
      </c>
      <c r="S1130" s="281">
        <v>10</v>
      </c>
      <c r="T1130" s="29"/>
      <c r="U1130" s="29"/>
      <c r="V1130" s="29"/>
      <c r="W1130" s="29"/>
      <c r="X1130" s="29"/>
      <c r="Y1130" s="29"/>
      <c r="Z1130" s="33"/>
    </row>
    <row r="1131" ht="24" spans="1:26">
      <c r="A1131" s="33">
        <v>2829</v>
      </c>
      <c r="B1131" s="33" t="s">
        <v>117</v>
      </c>
      <c r="C1131" s="33" t="s">
        <v>118</v>
      </c>
      <c r="D1131" s="33" t="s">
        <v>361</v>
      </c>
      <c r="E1131" s="33" t="s">
        <v>146</v>
      </c>
      <c r="F1131" s="33" t="s">
        <v>576</v>
      </c>
      <c r="G1131" s="33" t="s">
        <v>1797</v>
      </c>
      <c r="H1131" s="33" t="s">
        <v>1869</v>
      </c>
      <c r="I1131" s="100" t="s">
        <v>1862</v>
      </c>
      <c r="J1131" s="100" t="s">
        <v>1862</v>
      </c>
      <c r="K1131" s="100">
        <v>10</v>
      </c>
      <c r="L1131" s="219">
        <v>45505</v>
      </c>
      <c r="M1131" s="219">
        <v>45535</v>
      </c>
      <c r="N1131" s="229" t="s">
        <v>124</v>
      </c>
      <c r="O1131" s="33" t="s">
        <v>125</v>
      </c>
      <c r="P1131" s="33" t="s">
        <v>396</v>
      </c>
      <c r="Q1131" s="278" t="s">
        <v>571</v>
      </c>
      <c r="R1131" s="278" t="s">
        <v>80</v>
      </c>
      <c r="S1131" s="281">
        <v>10</v>
      </c>
      <c r="T1131" s="29"/>
      <c r="U1131" s="29"/>
      <c r="V1131" s="29"/>
      <c r="W1131" s="29"/>
      <c r="X1131" s="29"/>
      <c r="Y1131" s="29"/>
      <c r="Z1131" s="33"/>
    </row>
    <row r="1132" ht="24" spans="1:26">
      <c r="A1132" s="33">
        <v>2830</v>
      </c>
      <c r="B1132" s="33" t="s">
        <v>117</v>
      </c>
      <c r="C1132" s="33" t="s">
        <v>118</v>
      </c>
      <c r="D1132" s="33" t="s">
        <v>361</v>
      </c>
      <c r="E1132" s="33" t="s">
        <v>146</v>
      </c>
      <c r="F1132" s="33" t="s">
        <v>576</v>
      </c>
      <c r="G1132" s="33" t="s">
        <v>1797</v>
      </c>
      <c r="H1132" s="33" t="s">
        <v>1869</v>
      </c>
      <c r="I1132" s="100" t="s">
        <v>1862</v>
      </c>
      <c r="J1132" s="100" t="s">
        <v>1862</v>
      </c>
      <c r="K1132" s="100">
        <v>10</v>
      </c>
      <c r="L1132" s="219">
        <v>45536</v>
      </c>
      <c r="M1132" s="219">
        <v>45565</v>
      </c>
      <c r="N1132" s="229" t="s">
        <v>124</v>
      </c>
      <c r="O1132" s="33" t="s">
        <v>125</v>
      </c>
      <c r="P1132" s="33" t="s">
        <v>396</v>
      </c>
      <c r="Q1132" s="278" t="s">
        <v>571</v>
      </c>
      <c r="R1132" s="278" t="s">
        <v>80</v>
      </c>
      <c r="S1132" s="281">
        <v>10</v>
      </c>
      <c r="T1132" s="29"/>
      <c r="U1132" s="29"/>
      <c r="V1132" s="29"/>
      <c r="W1132" s="29"/>
      <c r="X1132" s="29"/>
      <c r="Y1132" s="29"/>
      <c r="Z1132" s="33"/>
    </row>
    <row r="1133" ht="24" spans="1:26">
      <c r="A1133" s="33">
        <v>2831</v>
      </c>
      <c r="B1133" s="33" t="s">
        <v>117</v>
      </c>
      <c r="C1133" s="33" t="s">
        <v>118</v>
      </c>
      <c r="D1133" s="33" t="s">
        <v>361</v>
      </c>
      <c r="E1133" s="33" t="s">
        <v>146</v>
      </c>
      <c r="F1133" s="33" t="s">
        <v>576</v>
      </c>
      <c r="G1133" s="33" t="s">
        <v>1797</v>
      </c>
      <c r="H1133" s="33" t="s">
        <v>1869</v>
      </c>
      <c r="I1133" s="100" t="s">
        <v>1862</v>
      </c>
      <c r="J1133" s="100" t="s">
        <v>1862</v>
      </c>
      <c r="K1133" s="100">
        <v>10</v>
      </c>
      <c r="L1133" s="219">
        <v>45566</v>
      </c>
      <c r="M1133" s="219">
        <v>45596</v>
      </c>
      <c r="N1133" s="229" t="s">
        <v>124</v>
      </c>
      <c r="O1133" s="33" t="s">
        <v>125</v>
      </c>
      <c r="P1133" s="33" t="s">
        <v>396</v>
      </c>
      <c r="Q1133" s="278" t="s">
        <v>571</v>
      </c>
      <c r="R1133" s="278" t="s">
        <v>80</v>
      </c>
      <c r="S1133" s="281">
        <v>10</v>
      </c>
      <c r="T1133" s="29"/>
      <c r="U1133" s="29"/>
      <c r="V1133" s="29"/>
      <c r="W1133" s="29"/>
      <c r="X1133" s="29"/>
      <c r="Y1133" s="29"/>
      <c r="Z1133" s="33"/>
    </row>
    <row r="1134" ht="24" spans="1:26">
      <c r="A1134" s="33">
        <v>2832</v>
      </c>
      <c r="B1134" s="33" t="s">
        <v>117</v>
      </c>
      <c r="C1134" s="33" t="s">
        <v>118</v>
      </c>
      <c r="D1134" s="33" t="s">
        <v>361</v>
      </c>
      <c r="E1134" s="33" t="s">
        <v>146</v>
      </c>
      <c r="F1134" s="33" t="s">
        <v>576</v>
      </c>
      <c r="G1134" s="33" t="s">
        <v>1797</v>
      </c>
      <c r="H1134" s="33" t="s">
        <v>1869</v>
      </c>
      <c r="I1134" s="100" t="s">
        <v>1862</v>
      </c>
      <c r="J1134" s="100" t="s">
        <v>1862</v>
      </c>
      <c r="K1134" s="100">
        <v>10</v>
      </c>
      <c r="L1134" s="219">
        <v>45597</v>
      </c>
      <c r="M1134" s="219">
        <v>45626</v>
      </c>
      <c r="N1134" s="229" t="s">
        <v>124</v>
      </c>
      <c r="O1134" s="33" t="s">
        <v>125</v>
      </c>
      <c r="P1134" s="33" t="s">
        <v>396</v>
      </c>
      <c r="Q1134" s="278" t="s">
        <v>571</v>
      </c>
      <c r="R1134" s="278" t="s">
        <v>80</v>
      </c>
      <c r="S1134" s="281">
        <v>10</v>
      </c>
      <c r="T1134" s="29"/>
      <c r="U1134" s="29"/>
      <c r="V1134" s="29"/>
      <c r="W1134" s="29"/>
      <c r="X1134" s="29"/>
      <c r="Y1134" s="29"/>
      <c r="Z1134" s="33"/>
    </row>
    <row r="1135" ht="24" spans="1:26">
      <c r="A1135" s="33">
        <v>2833</v>
      </c>
      <c r="B1135" s="33" t="s">
        <v>117</v>
      </c>
      <c r="C1135" s="33" t="s">
        <v>118</v>
      </c>
      <c r="D1135" s="33" t="s">
        <v>361</v>
      </c>
      <c r="E1135" s="33" t="s">
        <v>146</v>
      </c>
      <c r="F1135" s="33" t="s">
        <v>576</v>
      </c>
      <c r="G1135" s="33" t="s">
        <v>1797</v>
      </c>
      <c r="H1135" s="33" t="s">
        <v>1869</v>
      </c>
      <c r="I1135" s="100" t="s">
        <v>1862</v>
      </c>
      <c r="J1135" s="100" t="s">
        <v>1862</v>
      </c>
      <c r="K1135" s="100">
        <v>10</v>
      </c>
      <c r="L1135" s="219">
        <v>45627</v>
      </c>
      <c r="M1135" s="219">
        <v>45657</v>
      </c>
      <c r="N1135" s="229" t="s">
        <v>124</v>
      </c>
      <c r="O1135" s="33" t="s">
        <v>125</v>
      </c>
      <c r="P1135" s="33" t="s">
        <v>396</v>
      </c>
      <c r="Q1135" s="278" t="s">
        <v>571</v>
      </c>
      <c r="R1135" s="278" t="s">
        <v>80</v>
      </c>
      <c r="S1135" s="281">
        <v>10</v>
      </c>
      <c r="T1135" s="29"/>
      <c r="U1135" s="29"/>
      <c r="V1135" s="29"/>
      <c r="W1135" s="29"/>
      <c r="X1135" s="29"/>
      <c r="Y1135" s="29"/>
      <c r="Z1135" s="33"/>
    </row>
    <row r="1136" ht="24" spans="1:26">
      <c r="A1136" s="33">
        <v>2835</v>
      </c>
      <c r="B1136" s="28" t="s">
        <v>117</v>
      </c>
      <c r="C1136" s="28" t="s">
        <v>118</v>
      </c>
      <c r="D1136" s="277" t="s">
        <v>361</v>
      </c>
      <c r="E1136" s="277" t="s">
        <v>146</v>
      </c>
      <c r="F1136" s="282" t="s">
        <v>580</v>
      </c>
      <c r="G1136" s="33" t="s">
        <v>1797</v>
      </c>
      <c r="H1136" s="229" t="s">
        <v>1870</v>
      </c>
      <c r="I1136" s="100" t="s">
        <v>1862</v>
      </c>
      <c r="J1136" s="100" t="s">
        <v>1862</v>
      </c>
      <c r="K1136" s="100">
        <v>6</v>
      </c>
      <c r="L1136" s="219">
        <v>45292</v>
      </c>
      <c r="M1136" s="219">
        <v>45322</v>
      </c>
      <c r="N1136" s="229" t="s">
        <v>124</v>
      </c>
      <c r="O1136" s="33" t="s">
        <v>125</v>
      </c>
      <c r="P1136" s="33" t="s">
        <v>396</v>
      </c>
      <c r="Q1136" s="278" t="s">
        <v>571</v>
      </c>
      <c r="R1136" s="278" t="s">
        <v>80</v>
      </c>
      <c r="S1136" s="281">
        <v>6</v>
      </c>
      <c r="T1136" s="29"/>
      <c r="U1136" s="29"/>
      <c r="V1136" s="29"/>
      <c r="W1136" s="29"/>
      <c r="X1136" s="29"/>
      <c r="Y1136" s="29"/>
      <c r="Z1136" s="33"/>
    </row>
    <row r="1137" ht="24" spans="1:26">
      <c r="A1137" s="33">
        <v>2836</v>
      </c>
      <c r="B1137" s="28" t="s">
        <v>117</v>
      </c>
      <c r="C1137" s="28" t="s">
        <v>118</v>
      </c>
      <c r="D1137" s="277" t="s">
        <v>361</v>
      </c>
      <c r="E1137" s="277" t="s">
        <v>146</v>
      </c>
      <c r="F1137" s="282" t="s">
        <v>580</v>
      </c>
      <c r="G1137" s="33" t="s">
        <v>1797</v>
      </c>
      <c r="H1137" s="229" t="s">
        <v>1870</v>
      </c>
      <c r="I1137" s="100" t="s">
        <v>1862</v>
      </c>
      <c r="J1137" s="100" t="s">
        <v>1862</v>
      </c>
      <c r="K1137" s="100">
        <v>6</v>
      </c>
      <c r="L1137" s="219">
        <v>45323</v>
      </c>
      <c r="M1137" s="219">
        <v>45351</v>
      </c>
      <c r="N1137" s="229" t="s">
        <v>124</v>
      </c>
      <c r="O1137" s="33" t="s">
        <v>125</v>
      </c>
      <c r="P1137" s="33" t="s">
        <v>396</v>
      </c>
      <c r="Q1137" s="278" t="s">
        <v>571</v>
      </c>
      <c r="R1137" s="278" t="s">
        <v>80</v>
      </c>
      <c r="S1137" s="281">
        <v>6</v>
      </c>
      <c r="T1137" s="29"/>
      <c r="U1137" s="29"/>
      <c r="V1137" s="29"/>
      <c r="W1137" s="29"/>
      <c r="X1137" s="29"/>
      <c r="Y1137" s="29"/>
      <c r="Z1137" s="33"/>
    </row>
    <row r="1138" ht="24" spans="1:28">
      <c r="A1138" s="33">
        <v>2837</v>
      </c>
      <c r="B1138" s="28" t="s">
        <v>117</v>
      </c>
      <c r="C1138" s="28" t="s">
        <v>118</v>
      </c>
      <c r="D1138" s="277" t="s">
        <v>361</v>
      </c>
      <c r="E1138" s="277" t="s">
        <v>146</v>
      </c>
      <c r="F1138" s="282" t="s">
        <v>580</v>
      </c>
      <c r="G1138" s="33" t="s">
        <v>1797</v>
      </c>
      <c r="H1138" s="229" t="s">
        <v>1870</v>
      </c>
      <c r="I1138" s="100" t="s">
        <v>1862</v>
      </c>
      <c r="J1138" s="100" t="s">
        <v>1862</v>
      </c>
      <c r="K1138" s="100">
        <v>6</v>
      </c>
      <c r="L1138" s="219">
        <v>45352</v>
      </c>
      <c r="M1138" s="219">
        <v>45382</v>
      </c>
      <c r="N1138" s="229" t="s">
        <v>124</v>
      </c>
      <c r="O1138" s="33" t="s">
        <v>125</v>
      </c>
      <c r="P1138" s="33" t="s">
        <v>396</v>
      </c>
      <c r="Q1138" s="278" t="s">
        <v>571</v>
      </c>
      <c r="R1138" s="278" t="s">
        <v>80</v>
      </c>
      <c r="S1138" s="281">
        <v>6</v>
      </c>
      <c r="T1138" s="34"/>
      <c r="U1138" s="34"/>
      <c r="V1138" s="35"/>
      <c r="W1138" s="35"/>
      <c r="X1138" s="40"/>
      <c r="Y1138" s="40"/>
      <c r="Z1138" s="38"/>
      <c r="AA1138" s="34"/>
      <c r="AB1138" s="34"/>
    </row>
    <row r="1139" ht="24" spans="1:26">
      <c r="A1139" s="33">
        <v>2838</v>
      </c>
      <c r="B1139" s="28" t="s">
        <v>117</v>
      </c>
      <c r="C1139" s="28" t="s">
        <v>118</v>
      </c>
      <c r="D1139" s="277" t="s">
        <v>361</v>
      </c>
      <c r="E1139" s="277" t="s">
        <v>146</v>
      </c>
      <c r="F1139" s="282" t="s">
        <v>580</v>
      </c>
      <c r="G1139" s="33" t="s">
        <v>1797</v>
      </c>
      <c r="H1139" s="229" t="s">
        <v>1870</v>
      </c>
      <c r="I1139" s="100" t="s">
        <v>1862</v>
      </c>
      <c r="J1139" s="100" t="s">
        <v>1862</v>
      </c>
      <c r="K1139" s="100">
        <v>6</v>
      </c>
      <c r="L1139" s="219">
        <v>45383</v>
      </c>
      <c r="M1139" s="219">
        <v>45412</v>
      </c>
      <c r="N1139" s="229" t="s">
        <v>124</v>
      </c>
      <c r="O1139" s="33" t="s">
        <v>125</v>
      </c>
      <c r="P1139" s="33" t="s">
        <v>396</v>
      </c>
      <c r="Q1139" s="278" t="s">
        <v>571</v>
      </c>
      <c r="R1139" s="278" t="s">
        <v>80</v>
      </c>
      <c r="S1139" s="281">
        <v>6</v>
      </c>
      <c r="T1139" s="29"/>
      <c r="U1139" s="29"/>
      <c r="V1139" s="29"/>
      <c r="W1139" s="29"/>
      <c r="X1139" s="29"/>
      <c r="Y1139" s="29"/>
      <c r="Z1139" s="33"/>
    </row>
    <row r="1140" ht="24" spans="1:26">
      <c r="A1140" s="33">
        <v>2839</v>
      </c>
      <c r="B1140" s="28" t="s">
        <v>117</v>
      </c>
      <c r="C1140" s="28" t="s">
        <v>118</v>
      </c>
      <c r="D1140" s="277" t="s">
        <v>361</v>
      </c>
      <c r="E1140" s="277" t="s">
        <v>146</v>
      </c>
      <c r="F1140" s="282" t="s">
        <v>580</v>
      </c>
      <c r="G1140" s="33" t="s">
        <v>1797</v>
      </c>
      <c r="H1140" s="229" t="s">
        <v>1870</v>
      </c>
      <c r="I1140" s="100" t="s">
        <v>1862</v>
      </c>
      <c r="J1140" s="100" t="s">
        <v>1862</v>
      </c>
      <c r="K1140" s="100">
        <v>6</v>
      </c>
      <c r="L1140" s="219">
        <v>45413</v>
      </c>
      <c r="M1140" s="219">
        <v>45443</v>
      </c>
      <c r="N1140" s="229" t="s">
        <v>124</v>
      </c>
      <c r="O1140" s="33" t="s">
        <v>125</v>
      </c>
      <c r="P1140" s="33" t="s">
        <v>396</v>
      </c>
      <c r="Q1140" s="278" t="s">
        <v>571</v>
      </c>
      <c r="R1140" s="278" t="s">
        <v>80</v>
      </c>
      <c r="S1140" s="281">
        <v>6</v>
      </c>
      <c r="T1140" s="29"/>
      <c r="U1140" s="29"/>
      <c r="V1140" s="29"/>
      <c r="W1140" s="29"/>
      <c r="X1140" s="29"/>
      <c r="Y1140" s="29"/>
      <c r="Z1140" s="33"/>
    </row>
    <row r="1141" ht="24" spans="1:26">
      <c r="A1141" s="33">
        <v>2840</v>
      </c>
      <c r="B1141" s="28" t="s">
        <v>117</v>
      </c>
      <c r="C1141" s="28" t="s">
        <v>118</v>
      </c>
      <c r="D1141" s="277" t="s">
        <v>361</v>
      </c>
      <c r="E1141" s="277" t="s">
        <v>146</v>
      </c>
      <c r="F1141" s="282" t="s">
        <v>580</v>
      </c>
      <c r="G1141" s="33" t="s">
        <v>1797</v>
      </c>
      <c r="H1141" s="229" t="s">
        <v>1870</v>
      </c>
      <c r="I1141" s="100" t="s">
        <v>1862</v>
      </c>
      <c r="J1141" s="100" t="s">
        <v>1862</v>
      </c>
      <c r="K1141" s="100">
        <v>6</v>
      </c>
      <c r="L1141" s="219">
        <v>45444</v>
      </c>
      <c r="M1141" s="219">
        <v>45473</v>
      </c>
      <c r="N1141" s="229" t="s">
        <v>124</v>
      </c>
      <c r="O1141" s="33" t="s">
        <v>125</v>
      </c>
      <c r="P1141" s="33" t="s">
        <v>396</v>
      </c>
      <c r="Q1141" s="278" t="s">
        <v>571</v>
      </c>
      <c r="R1141" s="278" t="s">
        <v>80</v>
      </c>
      <c r="S1141" s="281">
        <v>6</v>
      </c>
      <c r="T1141" s="29"/>
      <c r="U1141" s="29"/>
      <c r="V1141" s="29"/>
      <c r="W1141" s="29"/>
      <c r="X1141" s="29"/>
      <c r="Y1141" s="29"/>
      <c r="Z1141" s="33"/>
    </row>
    <row r="1142" ht="24" spans="1:26">
      <c r="A1142" s="33">
        <v>2841</v>
      </c>
      <c r="B1142" s="28" t="s">
        <v>117</v>
      </c>
      <c r="C1142" s="28" t="s">
        <v>118</v>
      </c>
      <c r="D1142" s="277" t="s">
        <v>361</v>
      </c>
      <c r="E1142" s="277" t="s">
        <v>146</v>
      </c>
      <c r="F1142" s="282" t="s">
        <v>580</v>
      </c>
      <c r="G1142" s="33" t="s">
        <v>1797</v>
      </c>
      <c r="H1142" s="229" t="s">
        <v>1870</v>
      </c>
      <c r="I1142" s="100" t="s">
        <v>1862</v>
      </c>
      <c r="J1142" s="100" t="s">
        <v>1862</v>
      </c>
      <c r="K1142" s="100">
        <v>6</v>
      </c>
      <c r="L1142" s="219">
        <v>45474</v>
      </c>
      <c r="M1142" s="219">
        <v>45504</v>
      </c>
      <c r="N1142" s="229" t="s">
        <v>124</v>
      </c>
      <c r="O1142" s="33" t="s">
        <v>125</v>
      </c>
      <c r="P1142" s="33" t="s">
        <v>396</v>
      </c>
      <c r="Q1142" s="278" t="s">
        <v>571</v>
      </c>
      <c r="R1142" s="278" t="s">
        <v>80</v>
      </c>
      <c r="S1142" s="281">
        <v>6</v>
      </c>
      <c r="T1142" s="29"/>
      <c r="U1142" s="29"/>
      <c r="V1142" s="29"/>
      <c r="W1142" s="29"/>
      <c r="X1142" s="29"/>
      <c r="Y1142" s="29"/>
      <c r="Z1142" s="33"/>
    </row>
    <row r="1143" ht="24" spans="1:26">
      <c r="A1143" s="33">
        <v>2842</v>
      </c>
      <c r="B1143" s="28" t="s">
        <v>117</v>
      </c>
      <c r="C1143" s="28" t="s">
        <v>118</v>
      </c>
      <c r="D1143" s="277" t="s">
        <v>361</v>
      </c>
      <c r="E1143" s="277" t="s">
        <v>146</v>
      </c>
      <c r="F1143" s="282" t="s">
        <v>580</v>
      </c>
      <c r="G1143" s="33" t="s">
        <v>1797</v>
      </c>
      <c r="H1143" s="229" t="s">
        <v>1870</v>
      </c>
      <c r="I1143" s="100" t="s">
        <v>1862</v>
      </c>
      <c r="J1143" s="100" t="s">
        <v>1862</v>
      </c>
      <c r="K1143" s="100">
        <v>6</v>
      </c>
      <c r="L1143" s="219">
        <v>45505</v>
      </c>
      <c r="M1143" s="219">
        <v>45535</v>
      </c>
      <c r="N1143" s="229" t="s">
        <v>124</v>
      </c>
      <c r="O1143" s="33" t="s">
        <v>125</v>
      </c>
      <c r="P1143" s="33" t="s">
        <v>396</v>
      </c>
      <c r="Q1143" s="278" t="s">
        <v>571</v>
      </c>
      <c r="R1143" s="278" t="s">
        <v>80</v>
      </c>
      <c r="S1143" s="281">
        <v>6</v>
      </c>
      <c r="T1143" s="29"/>
      <c r="U1143" s="29"/>
      <c r="V1143" s="29"/>
      <c r="W1143" s="29"/>
      <c r="X1143" s="29"/>
      <c r="Y1143" s="29"/>
      <c r="Z1143" s="33"/>
    </row>
    <row r="1144" ht="24" spans="1:26">
      <c r="A1144" s="33">
        <v>2843</v>
      </c>
      <c r="B1144" s="28" t="s">
        <v>117</v>
      </c>
      <c r="C1144" s="28" t="s">
        <v>118</v>
      </c>
      <c r="D1144" s="277" t="s">
        <v>361</v>
      </c>
      <c r="E1144" s="277" t="s">
        <v>146</v>
      </c>
      <c r="F1144" s="282" t="s">
        <v>580</v>
      </c>
      <c r="G1144" s="33" t="s">
        <v>1797</v>
      </c>
      <c r="H1144" s="229" t="s">
        <v>1870</v>
      </c>
      <c r="I1144" s="100" t="s">
        <v>1862</v>
      </c>
      <c r="J1144" s="100" t="s">
        <v>1862</v>
      </c>
      <c r="K1144" s="100">
        <v>6</v>
      </c>
      <c r="L1144" s="219">
        <v>45536</v>
      </c>
      <c r="M1144" s="219">
        <v>45565</v>
      </c>
      <c r="N1144" s="229" t="s">
        <v>124</v>
      </c>
      <c r="O1144" s="33" t="s">
        <v>125</v>
      </c>
      <c r="P1144" s="33" t="s">
        <v>396</v>
      </c>
      <c r="Q1144" s="278" t="s">
        <v>571</v>
      </c>
      <c r="R1144" s="278" t="s">
        <v>80</v>
      </c>
      <c r="S1144" s="281">
        <v>6</v>
      </c>
      <c r="T1144" s="29"/>
      <c r="U1144" s="29"/>
      <c r="V1144" s="29"/>
      <c r="W1144" s="29"/>
      <c r="X1144" s="29"/>
      <c r="Y1144" s="29"/>
      <c r="Z1144" s="33"/>
    </row>
    <row r="1145" ht="24" spans="1:26">
      <c r="A1145" s="33">
        <v>2844</v>
      </c>
      <c r="B1145" s="28" t="s">
        <v>117</v>
      </c>
      <c r="C1145" s="28" t="s">
        <v>118</v>
      </c>
      <c r="D1145" s="277" t="s">
        <v>361</v>
      </c>
      <c r="E1145" s="277" t="s">
        <v>146</v>
      </c>
      <c r="F1145" s="282" t="s">
        <v>580</v>
      </c>
      <c r="G1145" s="33" t="s">
        <v>1797</v>
      </c>
      <c r="H1145" s="229" t="s">
        <v>1870</v>
      </c>
      <c r="I1145" s="100" t="s">
        <v>1862</v>
      </c>
      <c r="J1145" s="100" t="s">
        <v>1862</v>
      </c>
      <c r="K1145" s="100">
        <v>6</v>
      </c>
      <c r="L1145" s="219">
        <v>45566</v>
      </c>
      <c r="M1145" s="219">
        <v>45596</v>
      </c>
      <c r="N1145" s="229" t="s">
        <v>124</v>
      </c>
      <c r="O1145" s="33" t="s">
        <v>125</v>
      </c>
      <c r="P1145" s="33" t="s">
        <v>396</v>
      </c>
      <c r="Q1145" s="278" t="s">
        <v>571</v>
      </c>
      <c r="R1145" s="278" t="s">
        <v>80</v>
      </c>
      <c r="S1145" s="281">
        <v>6</v>
      </c>
      <c r="T1145" s="29"/>
      <c r="U1145" s="29"/>
      <c r="V1145" s="29"/>
      <c r="W1145" s="29"/>
      <c r="X1145" s="29"/>
      <c r="Y1145" s="29"/>
      <c r="Z1145" s="33"/>
    </row>
    <row r="1146" ht="24" spans="1:26">
      <c r="A1146" s="33">
        <v>2845</v>
      </c>
      <c r="B1146" s="28" t="s">
        <v>117</v>
      </c>
      <c r="C1146" s="28" t="s">
        <v>118</v>
      </c>
      <c r="D1146" s="277" t="s">
        <v>361</v>
      </c>
      <c r="E1146" s="277" t="s">
        <v>146</v>
      </c>
      <c r="F1146" s="282" t="s">
        <v>580</v>
      </c>
      <c r="G1146" s="33" t="s">
        <v>1797</v>
      </c>
      <c r="H1146" s="229" t="s">
        <v>1870</v>
      </c>
      <c r="I1146" s="100" t="s">
        <v>1862</v>
      </c>
      <c r="J1146" s="100" t="s">
        <v>1862</v>
      </c>
      <c r="K1146" s="100">
        <v>6</v>
      </c>
      <c r="L1146" s="219">
        <v>45597</v>
      </c>
      <c r="M1146" s="219">
        <v>45626</v>
      </c>
      <c r="N1146" s="229" t="s">
        <v>124</v>
      </c>
      <c r="O1146" s="33" t="s">
        <v>125</v>
      </c>
      <c r="P1146" s="33" t="s">
        <v>396</v>
      </c>
      <c r="Q1146" s="278" t="s">
        <v>571</v>
      </c>
      <c r="R1146" s="278" t="s">
        <v>80</v>
      </c>
      <c r="S1146" s="281">
        <v>6</v>
      </c>
      <c r="T1146" s="29"/>
      <c r="U1146" s="29"/>
      <c r="V1146" s="29"/>
      <c r="W1146" s="29"/>
      <c r="X1146" s="29"/>
      <c r="Y1146" s="29"/>
      <c r="Z1146" s="33"/>
    </row>
    <row r="1147" ht="24" spans="1:26">
      <c r="A1147" s="33">
        <v>2846</v>
      </c>
      <c r="B1147" s="28" t="s">
        <v>117</v>
      </c>
      <c r="C1147" s="28" t="s">
        <v>118</v>
      </c>
      <c r="D1147" s="277" t="s">
        <v>361</v>
      </c>
      <c r="E1147" s="277" t="s">
        <v>146</v>
      </c>
      <c r="F1147" s="282" t="s">
        <v>580</v>
      </c>
      <c r="G1147" s="33" t="s">
        <v>1797</v>
      </c>
      <c r="H1147" s="229" t="s">
        <v>1870</v>
      </c>
      <c r="I1147" s="100" t="s">
        <v>1862</v>
      </c>
      <c r="J1147" s="100" t="s">
        <v>1862</v>
      </c>
      <c r="K1147" s="100">
        <v>6</v>
      </c>
      <c r="L1147" s="219">
        <v>45627</v>
      </c>
      <c r="M1147" s="219">
        <v>45657</v>
      </c>
      <c r="N1147" s="229" t="s">
        <v>124</v>
      </c>
      <c r="O1147" s="33" t="s">
        <v>125</v>
      </c>
      <c r="P1147" s="33" t="s">
        <v>396</v>
      </c>
      <c r="Q1147" s="278" t="s">
        <v>571</v>
      </c>
      <c r="R1147" s="278" t="s">
        <v>80</v>
      </c>
      <c r="S1147" s="281">
        <v>6</v>
      </c>
      <c r="T1147" s="29"/>
      <c r="U1147" s="29"/>
      <c r="V1147" s="29"/>
      <c r="W1147" s="29"/>
      <c r="X1147" s="29"/>
      <c r="Y1147" s="29"/>
      <c r="Z1147" s="33"/>
    </row>
    <row r="1148" ht="24" spans="1:26">
      <c r="A1148" s="33">
        <v>2848</v>
      </c>
      <c r="B1148" s="28" t="s">
        <v>117</v>
      </c>
      <c r="C1148" s="28" t="s">
        <v>118</v>
      </c>
      <c r="D1148" s="277" t="s">
        <v>361</v>
      </c>
      <c r="E1148" s="277" t="s">
        <v>146</v>
      </c>
      <c r="F1148" s="282" t="s">
        <v>585</v>
      </c>
      <c r="G1148" s="33" t="s">
        <v>1797</v>
      </c>
      <c r="H1148" s="229" t="s">
        <v>1871</v>
      </c>
      <c r="I1148" s="100" t="s">
        <v>1862</v>
      </c>
      <c r="J1148" s="100" t="s">
        <v>1862</v>
      </c>
      <c r="K1148" s="100">
        <v>4</v>
      </c>
      <c r="L1148" s="219">
        <v>45292</v>
      </c>
      <c r="M1148" s="219">
        <v>45322</v>
      </c>
      <c r="N1148" s="229" t="s">
        <v>124</v>
      </c>
      <c r="O1148" s="33" t="s">
        <v>125</v>
      </c>
      <c r="P1148" s="33" t="s">
        <v>396</v>
      </c>
      <c r="Q1148" s="278" t="s">
        <v>557</v>
      </c>
      <c r="R1148" s="278" t="s">
        <v>80</v>
      </c>
      <c r="S1148" s="281">
        <v>4</v>
      </c>
      <c r="T1148" s="29"/>
      <c r="U1148" s="29"/>
      <c r="V1148" s="29"/>
      <c r="W1148" s="29"/>
      <c r="X1148" s="29"/>
      <c r="Y1148" s="29"/>
      <c r="Z1148" s="33"/>
    </row>
    <row r="1149" ht="24" spans="1:26">
      <c r="A1149" s="33">
        <v>2849</v>
      </c>
      <c r="B1149" s="28" t="s">
        <v>117</v>
      </c>
      <c r="C1149" s="28" t="s">
        <v>118</v>
      </c>
      <c r="D1149" s="277" t="s">
        <v>361</v>
      </c>
      <c r="E1149" s="277" t="s">
        <v>146</v>
      </c>
      <c r="F1149" s="282" t="s">
        <v>585</v>
      </c>
      <c r="G1149" s="33" t="s">
        <v>1797</v>
      </c>
      <c r="H1149" s="229" t="s">
        <v>1871</v>
      </c>
      <c r="I1149" s="100" t="s">
        <v>1862</v>
      </c>
      <c r="J1149" s="100" t="s">
        <v>1862</v>
      </c>
      <c r="K1149" s="100">
        <v>4</v>
      </c>
      <c r="L1149" s="219">
        <v>45323</v>
      </c>
      <c r="M1149" s="219">
        <v>45351</v>
      </c>
      <c r="N1149" s="229" t="s">
        <v>124</v>
      </c>
      <c r="O1149" s="33" t="s">
        <v>125</v>
      </c>
      <c r="P1149" s="33" t="s">
        <v>396</v>
      </c>
      <c r="Q1149" s="278" t="s">
        <v>557</v>
      </c>
      <c r="R1149" s="278" t="s">
        <v>80</v>
      </c>
      <c r="S1149" s="281">
        <v>4</v>
      </c>
      <c r="T1149" s="29"/>
      <c r="U1149" s="29"/>
      <c r="V1149" s="29"/>
      <c r="W1149" s="29"/>
      <c r="X1149" s="29"/>
      <c r="Y1149" s="29"/>
      <c r="Z1149" s="33"/>
    </row>
    <row r="1150" ht="24" spans="1:28">
      <c r="A1150" s="33">
        <v>2850</v>
      </c>
      <c r="B1150" s="28" t="s">
        <v>117</v>
      </c>
      <c r="C1150" s="28" t="s">
        <v>118</v>
      </c>
      <c r="D1150" s="277" t="s">
        <v>361</v>
      </c>
      <c r="E1150" s="277" t="s">
        <v>146</v>
      </c>
      <c r="F1150" s="282" t="s">
        <v>585</v>
      </c>
      <c r="G1150" s="33" t="s">
        <v>1797</v>
      </c>
      <c r="H1150" s="229" t="s">
        <v>1871</v>
      </c>
      <c r="I1150" s="100" t="s">
        <v>1862</v>
      </c>
      <c r="J1150" s="100" t="s">
        <v>1862</v>
      </c>
      <c r="K1150" s="100">
        <v>4</v>
      </c>
      <c r="L1150" s="219">
        <v>45352</v>
      </c>
      <c r="M1150" s="219">
        <v>45382</v>
      </c>
      <c r="N1150" s="229" t="s">
        <v>124</v>
      </c>
      <c r="O1150" s="33" t="s">
        <v>125</v>
      </c>
      <c r="P1150" s="33" t="s">
        <v>396</v>
      </c>
      <c r="Q1150" s="278" t="s">
        <v>557</v>
      </c>
      <c r="R1150" s="278" t="s">
        <v>80</v>
      </c>
      <c r="S1150" s="281">
        <v>4</v>
      </c>
      <c r="T1150" s="34"/>
      <c r="U1150" s="34"/>
      <c r="V1150" s="35"/>
      <c r="W1150" s="35"/>
      <c r="X1150" s="40"/>
      <c r="Y1150" s="40"/>
      <c r="Z1150" s="38"/>
      <c r="AA1150" s="34"/>
      <c r="AB1150" s="34"/>
    </row>
    <row r="1151" ht="24" spans="1:26">
      <c r="A1151" s="33">
        <v>2851</v>
      </c>
      <c r="B1151" s="28" t="s">
        <v>117</v>
      </c>
      <c r="C1151" s="28" t="s">
        <v>118</v>
      </c>
      <c r="D1151" s="277" t="s">
        <v>361</v>
      </c>
      <c r="E1151" s="277" t="s">
        <v>146</v>
      </c>
      <c r="F1151" s="282" t="s">
        <v>585</v>
      </c>
      <c r="G1151" s="33" t="s">
        <v>1797</v>
      </c>
      <c r="H1151" s="229" t="s">
        <v>1871</v>
      </c>
      <c r="I1151" s="100" t="s">
        <v>1862</v>
      </c>
      <c r="J1151" s="100" t="s">
        <v>1862</v>
      </c>
      <c r="K1151" s="100">
        <v>4</v>
      </c>
      <c r="L1151" s="219">
        <v>45383</v>
      </c>
      <c r="M1151" s="219">
        <v>45412</v>
      </c>
      <c r="N1151" s="229" t="s">
        <v>124</v>
      </c>
      <c r="O1151" s="33" t="s">
        <v>125</v>
      </c>
      <c r="P1151" s="33" t="s">
        <v>396</v>
      </c>
      <c r="Q1151" s="278" t="s">
        <v>557</v>
      </c>
      <c r="R1151" s="278" t="s">
        <v>80</v>
      </c>
      <c r="S1151" s="281">
        <v>4</v>
      </c>
      <c r="T1151" s="29"/>
      <c r="U1151" s="29"/>
      <c r="V1151" s="29"/>
      <c r="W1151" s="29"/>
      <c r="X1151" s="29"/>
      <c r="Y1151" s="29"/>
      <c r="Z1151" s="33"/>
    </row>
    <row r="1152" ht="24" spans="1:26">
      <c r="A1152" s="33">
        <v>2852</v>
      </c>
      <c r="B1152" s="28" t="s">
        <v>117</v>
      </c>
      <c r="C1152" s="28" t="s">
        <v>118</v>
      </c>
      <c r="D1152" s="277" t="s">
        <v>361</v>
      </c>
      <c r="E1152" s="277" t="s">
        <v>146</v>
      </c>
      <c r="F1152" s="282" t="s">
        <v>585</v>
      </c>
      <c r="G1152" s="33" t="s">
        <v>1797</v>
      </c>
      <c r="H1152" s="229" t="s">
        <v>1871</v>
      </c>
      <c r="I1152" s="100" t="s">
        <v>1862</v>
      </c>
      <c r="J1152" s="100" t="s">
        <v>1862</v>
      </c>
      <c r="K1152" s="100">
        <v>4</v>
      </c>
      <c r="L1152" s="219">
        <v>45413</v>
      </c>
      <c r="M1152" s="219">
        <v>45443</v>
      </c>
      <c r="N1152" s="229" t="s">
        <v>124</v>
      </c>
      <c r="O1152" s="33" t="s">
        <v>125</v>
      </c>
      <c r="P1152" s="33" t="s">
        <v>396</v>
      </c>
      <c r="Q1152" s="278" t="s">
        <v>557</v>
      </c>
      <c r="R1152" s="278" t="s">
        <v>80</v>
      </c>
      <c r="S1152" s="281">
        <v>4</v>
      </c>
      <c r="T1152" s="29"/>
      <c r="U1152" s="29"/>
      <c r="V1152" s="29"/>
      <c r="W1152" s="29"/>
      <c r="X1152" s="29"/>
      <c r="Y1152" s="29"/>
      <c r="Z1152" s="33"/>
    </row>
    <row r="1153" ht="24" spans="1:26">
      <c r="A1153" s="33">
        <v>2853</v>
      </c>
      <c r="B1153" s="28" t="s">
        <v>117</v>
      </c>
      <c r="C1153" s="28" t="s">
        <v>118</v>
      </c>
      <c r="D1153" s="277" t="s">
        <v>361</v>
      </c>
      <c r="E1153" s="277" t="s">
        <v>146</v>
      </c>
      <c r="F1153" s="282" t="s">
        <v>585</v>
      </c>
      <c r="G1153" s="33" t="s">
        <v>1797</v>
      </c>
      <c r="H1153" s="229" t="s">
        <v>1871</v>
      </c>
      <c r="I1153" s="100" t="s">
        <v>1862</v>
      </c>
      <c r="J1153" s="100" t="s">
        <v>1862</v>
      </c>
      <c r="K1153" s="100">
        <v>4</v>
      </c>
      <c r="L1153" s="219">
        <v>45444</v>
      </c>
      <c r="M1153" s="219">
        <v>45473</v>
      </c>
      <c r="N1153" s="229" t="s">
        <v>124</v>
      </c>
      <c r="O1153" s="33" t="s">
        <v>125</v>
      </c>
      <c r="P1153" s="33" t="s">
        <v>396</v>
      </c>
      <c r="Q1153" s="278" t="s">
        <v>557</v>
      </c>
      <c r="R1153" s="278" t="s">
        <v>80</v>
      </c>
      <c r="S1153" s="281">
        <v>4</v>
      </c>
      <c r="T1153" s="29"/>
      <c r="U1153" s="29"/>
      <c r="V1153" s="29"/>
      <c r="W1153" s="29"/>
      <c r="X1153" s="29"/>
      <c r="Y1153" s="29"/>
      <c r="Z1153" s="33"/>
    </row>
    <row r="1154" ht="24" spans="1:26">
      <c r="A1154" s="33">
        <v>2854</v>
      </c>
      <c r="B1154" s="28" t="s">
        <v>117</v>
      </c>
      <c r="C1154" s="28" t="s">
        <v>118</v>
      </c>
      <c r="D1154" s="277" t="s">
        <v>361</v>
      </c>
      <c r="E1154" s="277" t="s">
        <v>146</v>
      </c>
      <c r="F1154" s="282" t="s">
        <v>585</v>
      </c>
      <c r="G1154" s="33" t="s">
        <v>1797</v>
      </c>
      <c r="H1154" s="229" t="s">
        <v>1871</v>
      </c>
      <c r="I1154" s="100" t="s">
        <v>1862</v>
      </c>
      <c r="J1154" s="100" t="s">
        <v>1862</v>
      </c>
      <c r="K1154" s="100">
        <v>4</v>
      </c>
      <c r="L1154" s="219">
        <v>45474</v>
      </c>
      <c r="M1154" s="219">
        <v>45504</v>
      </c>
      <c r="N1154" s="229" t="s">
        <v>124</v>
      </c>
      <c r="O1154" s="33" t="s">
        <v>125</v>
      </c>
      <c r="P1154" s="33" t="s">
        <v>396</v>
      </c>
      <c r="Q1154" s="278" t="s">
        <v>557</v>
      </c>
      <c r="R1154" s="278" t="s">
        <v>80</v>
      </c>
      <c r="S1154" s="281">
        <v>4</v>
      </c>
      <c r="T1154" s="29"/>
      <c r="U1154" s="29"/>
      <c r="V1154" s="29"/>
      <c r="W1154" s="29"/>
      <c r="X1154" s="29"/>
      <c r="Y1154" s="29"/>
      <c r="Z1154" s="33"/>
    </row>
    <row r="1155" ht="24" spans="1:26">
      <c r="A1155" s="33">
        <v>2855</v>
      </c>
      <c r="B1155" s="28" t="s">
        <v>117</v>
      </c>
      <c r="C1155" s="28" t="s">
        <v>118</v>
      </c>
      <c r="D1155" s="277" t="s">
        <v>361</v>
      </c>
      <c r="E1155" s="277" t="s">
        <v>146</v>
      </c>
      <c r="F1155" s="282" t="s">
        <v>585</v>
      </c>
      <c r="G1155" s="33" t="s">
        <v>1797</v>
      </c>
      <c r="H1155" s="229" t="s">
        <v>1871</v>
      </c>
      <c r="I1155" s="100" t="s">
        <v>1862</v>
      </c>
      <c r="J1155" s="100" t="s">
        <v>1862</v>
      </c>
      <c r="K1155" s="100">
        <v>4</v>
      </c>
      <c r="L1155" s="219">
        <v>45505</v>
      </c>
      <c r="M1155" s="219">
        <v>45535</v>
      </c>
      <c r="N1155" s="229" t="s">
        <v>124</v>
      </c>
      <c r="O1155" s="33" t="s">
        <v>125</v>
      </c>
      <c r="P1155" s="33" t="s">
        <v>396</v>
      </c>
      <c r="Q1155" s="278" t="s">
        <v>557</v>
      </c>
      <c r="R1155" s="278" t="s">
        <v>80</v>
      </c>
      <c r="S1155" s="281">
        <v>4</v>
      </c>
      <c r="T1155" s="29"/>
      <c r="U1155" s="29"/>
      <c r="V1155" s="29"/>
      <c r="W1155" s="29"/>
      <c r="X1155" s="29"/>
      <c r="Y1155" s="29"/>
      <c r="Z1155" s="33"/>
    </row>
    <row r="1156" ht="24" spans="1:26">
      <c r="A1156" s="33">
        <v>2856</v>
      </c>
      <c r="B1156" s="28" t="s">
        <v>117</v>
      </c>
      <c r="C1156" s="28" t="s">
        <v>118</v>
      </c>
      <c r="D1156" s="277" t="s">
        <v>361</v>
      </c>
      <c r="E1156" s="277" t="s">
        <v>146</v>
      </c>
      <c r="F1156" s="282" t="s">
        <v>585</v>
      </c>
      <c r="G1156" s="33" t="s">
        <v>1797</v>
      </c>
      <c r="H1156" s="229" t="s">
        <v>1871</v>
      </c>
      <c r="I1156" s="100" t="s">
        <v>1862</v>
      </c>
      <c r="J1156" s="100" t="s">
        <v>1862</v>
      </c>
      <c r="K1156" s="100">
        <v>4</v>
      </c>
      <c r="L1156" s="219">
        <v>45536</v>
      </c>
      <c r="M1156" s="219">
        <v>45565</v>
      </c>
      <c r="N1156" s="229" t="s">
        <v>124</v>
      </c>
      <c r="O1156" s="33" t="s">
        <v>125</v>
      </c>
      <c r="P1156" s="33" t="s">
        <v>396</v>
      </c>
      <c r="Q1156" s="278" t="s">
        <v>557</v>
      </c>
      <c r="R1156" s="278" t="s">
        <v>80</v>
      </c>
      <c r="S1156" s="281">
        <v>4</v>
      </c>
      <c r="T1156" s="29"/>
      <c r="U1156" s="29"/>
      <c r="V1156" s="29"/>
      <c r="W1156" s="29"/>
      <c r="X1156" s="29"/>
      <c r="Y1156" s="29"/>
      <c r="Z1156" s="33"/>
    </row>
    <row r="1157" ht="24" spans="1:26">
      <c r="A1157" s="33">
        <v>2857</v>
      </c>
      <c r="B1157" s="28" t="s">
        <v>117</v>
      </c>
      <c r="C1157" s="28" t="s">
        <v>118</v>
      </c>
      <c r="D1157" s="277" t="s">
        <v>361</v>
      </c>
      <c r="E1157" s="277" t="s">
        <v>146</v>
      </c>
      <c r="F1157" s="282" t="s">
        <v>585</v>
      </c>
      <c r="G1157" s="33" t="s">
        <v>1797</v>
      </c>
      <c r="H1157" s="229" t="s">
        <v>1871</v>
      </c>
      <c r="I1157" s="100" t="s">
        <v>1862</v>
      </c>
      <c r="J1157" s="100" t="s">
        <v>1862</v>
      </c>
      <c r="K1157" s="100">
        <v>4</v>
      </c>
      <c r="L1157" s="219">
        <v>45566</v>
      </c>
      <c r="M1157" s="219">
        <v>45596</v>
      </c>
      <c r="N1157" s="229" t="s">
        <v>124</v>
      </c>
      <c r="O1157" s="33" t="s">
        <v>125</v>
      </c>
      <c r="P1157" s="33" t="s">
        <v>396</v>
      </c>
      <c r="Q1157" s="278" t="s">
        <v>557</v>
      </c>
      <c r="R1157" s="278" t="s">
        <v>80</v>
      </c>
      <c r="S1157" s="281">
        <v>4</v>
      </c>
      <c r="T1157" s="29"/>
      <c r="U1157" s="29"/>
      <c r="V1157" s="29"/>
      <c r="W1157" s="29"/>
      <c r="X1157" s="29"/>
      <c r="Y1157" s="29"/>
      <c r="Z1157" s="33"/>
    </row>
    <row r="1158" ht="24" spans="1:26">
      <c r="A1158" s="33">
        <v>2858</v>
      </c>
      <c r="B1158" s="28" t="s">
        <v>117</v>
      </c>
      <c r="C1158" s="28" t="s">
        <v>118</v>
      </c>
      <c r="D1158" s="277" t="s">
        <v>361</v>
      </c>
      <c r="E1158" s="277" t="s">
        <v>146</v>
      </c>
      <c r="F1158" s="282" t="s">
        <v>585</v>
      </c>
      <c r="G1158" s="33" t="s">
        <v>1797</v>
      </c>
      <c r="H1158" s="229" t="s">
        <v>1871</v>
      </c>
      <c r="I1158" s="100" t="s">
        <v>1862</v>
      </c>
      <c r="J1158" s="100" t="s">
        <v>1862</v>
      </c>
      <c r="K1158" s="100">
        <v>4</v>
      </c>
      <c r="L1158" s="219">
        <v>45597</v>
      </c>
      <c r="M1158" s="219">
        <v>45626</v>
      </c>
      <c r="N1158" s="229" t="s">
        <v>124</v>
      </c>
      <c r="O1158" s="33" t="s">
        <v>125</v>
      </c>
      <c r="P1158" s="33" t="s">
        <v>396</v>
      </c>
      <c r="Q1158" s="278" t="s">
        <v>557</v>
      </c>
      <c r="R1158" s="278" t="s">
        <v>80</v>
      </c>
      <c r="S1158" s="281">
        <v>4</v>
      </c>
      <c r="T1158" s="29"/>
      <c r="U1158" s="29"/>
      <c r="V1158" s="29"/>
      <c r="W1158" s="29"/>
      <c r="X1158" s="29"/>
      <c r="Y1158" s="29"/>
      <c r="Z1158" s="33"/>
    </row>
    <row r="1159" ht="24" spans="1:26">
      <c r="A1159" s="33">
        <v>2859</v>
      </c>
      <c r="B1159" s="28" t="s">
        <v>117</v>
      </c>
      <c r="C1159" s="28" t="s">
        <v>118</v>
      </c>
      <c r="D1159" s="277" t="s">
        <v>361</v>
      </c>
      <c r="E1159" s="277" t="s">
        <v>146</v>
      </c>
      <c r="F1159" s="282" t="s">
        <v>585</v>
      </c>
      <c r="G1159" s="33" t="s">
        <v>1797</v>
      </c>
      <c r="H1159" s="229" t="s">
        <v>1871</v>
      </c>
      <c r="I1159" s="100" t="s">
        <v>1862</v>
      </c>
      <c r="J1159" s="100" t="s">
        <v>1862</v>
      </c>
      <c r="K1159" s="100">
        <v>4</v>
      </c>
      <c r="L1159" s="219">
        <v>45627</v>
      </c>
      <c r="M1159" s="219">
        <v>45657</v>
      </c>
      <c r="N1159" s="229" t="s">
        <v>124</v>
      </c>
      <c r="O1159" s="33" t="s">
        <v>125</v>
      </c>
      <c r="P1159" s="33" t="s">
        <v>396</v>
      </c>
      <c r="Q1159" s="278" t="s">
        <v>557</v>
      </c>
      <c r="R1159" s="278" t="s">
        <v>80</v>
      </c>
      <c r="S1159" s="281">
        <v>4</v>
      </c>
      <c r="T1159" s="29"/>
      <c r="U1159" s="29"/>
      <c r="V1159" s="29"/>
      <c r="W1159" s="29"/>
      <c r="X1159" s="29"/>
      <c r="Y1159" s="29"/>
      <c r="Z1159" s="33"/>
    </row>
    <row r="1160" ht="24" spans="1:26">
      <c r="A1160" s="33">
        <v>2861</v>
      </c>
      <c r="B1160" s="28" t="s">
        <v>117</v>
      </c>
      <c r="C1160" s="28" t="s">
        <v>118</v>
      </c>
      <c r="D1160" s="277" t="s">
        <v>361</v>
      </c>
      <c r="E1160" s="277" t="s">
        <v>146</v>
      </c>
      <c r="F1160" s="282" t="s">
        <v>590</v>
      </c>
      <c r="G1160" s="33" t="s">
        <v>1797</v>
      </c>
      <c r="H1160" s="229" t="s">
        <v>1871</v>
      </c>
      <c r="I1160" s="100" t="s">
        <v>1862</v>
      </c>
      <c r="J1160" s="100" t="s">
        <v>1862</v>
      </c>
      <c r="K1160" s="100">
        <v>4</v>
      </c>
      <c r="L1160" s="219">
        <v>45292</v>
      </c>
      <c r="M1160" s="219">
        <v>45322</v>
      </c>
      <c r="N1160" s="229" t="s">
        <v>124</v>
      </c>
      <c r="O1160" s="33" t="s">
        <v>125</v>
      </c>
      <c r="P1160" s="33" t="s">
        <v>396</v>
      </c>
      <c r="Q1160" s="278" t="s">
        <v>557</v>
      </c>
      <c r="R1160" s="278" t="s">
        <v>80</v>
      </c>
      <c r="S1160" s="281">
        <v>4</v>
      </c>
      <c r="T1160" s="29"/>
      <c r="U1160" s="29"/>
      <c r="V1160" s="29"/>
      <c r="W1160" s="29"/>
      <c r="X1160" s="29"/>
      <c r="Y1160" s="29"/>
      <c r="Z1160" s="33"/>
    </row>
    <row r="1161" ht="24" spans="1:26">
      <c r="A1161" s="33">
        <v>2862</v>
      </c>
      <c r="B1161" s="28" t="s">
        <v>117</v>
      </c>
      <c r="C1161" s="28" t="s">
        <v>118</v>
      </c>
      <c r="D1161" s="277" t="s">
        <v>361</v>
      </c>
      <c r="E1161" s="277" t="s">
        <v>146</v>
      </c>
      <c r="F1161" s="282" t="s">
        <v>590</v>
      </c>
      <c r="G1161" s="33" t="s">
        <v>1797</v>
      </c>
      <c r="H1161" s="229" t="s">
        <v>1871</v>
      </c>
      <c r="I1161" s="100" t="s">
        <v>1862</v>
      </c>
      <c r="J1161" s="100" t="s">
        <v>1862</v>
      </c>
      <c r="K1161" s="100">
        <v>4</v>
      </c>
      <c r="L1161" s="219">
        <v>45323</v>
      </c>
      <c r="M1161" s="219">
        <v>45351</v>
      </c>
      <c r="N1161" s="229" t="s">
        <v>124</v>
      </c>
      <c r="O1161" s="33" t="s">
        <v>125</v>
      </c>
      <c r="P1161" s="33" t="s">
        <v>396</v>
      </c>
      <c r="Q1161" s="278" t="s">
        <v>557</v>
      </c>
      <c r="R1161" s="278" t="s">
        <v>80</v>
      </c>
      <c r="S1161" s="281">
        <v>4</v>
      </c>
      <c r="T1161" s="29"/>
      <c r="U1161" s="29"/>
      <c r="V1161" s="29"/>
      <c r="W1161" s="29"/>
      <c r="X1161" s="29"/>
      <c r="Y1161" s="29"/>
      <c r="Z1161" s="33"/>
    </row>
    <row r="1162" ht="24" spans="1:28">
      <c r="A1162" s="33">
        <v>2863</v>
      </c>
      <c r="B1162" s="28" t="s">
        <v>117</v>
      </c>
      <c r="C1162" s="28" t="s">
        <v>118</v>
      </c>
      <c r="D1162" s="277" t="s">
        <v>361</v>
      </c>
      <c r="E1162" s="277" t="s">
        <v>146</v>
      </c>
      <c r="F1162" s="282" t="s">
        <v>590</v>
      </c>
      <c r="G1162" s="33" t="s">
        <v>1797</v>
      </c>
      <c r="H1162" s="229" t="s">
        <v>1871</v>
      </c>
      <c r="I1162" s="100" t="s">
        <v>1862</v>
      </c>
      <c r="J1162" s="100" t="s">
        <v>1862</v>
      </c>
      <c r="K1162" s="100">
        <v>4</v>
      </c>
      <c r="L1162" s="219">
        <v>45352</v>
      </c>
      <c r="M1162" s="219">
        <v>45382</v>
      </c>
      <c r="N1162" s="229" t="s">
        <v>124</v>
      </c>
      <c r="O1162" s="33" t="s">
        <v>125</v>
      </c>
      <c r="P1162" s="33" t="s">
        <v>396</v>
      </c>
      <c r="Q1162" s="278" t="s">
        <v>557</v>
      </c>
      <c r="R1162" s="278" t="s">
        <v>80</v>
      </c>
      <c r="S1162" s="281">
        <v>4</v>
      </c>
      <c r="T1162" s="34"/>
      <c r="U1162" s="34"/>
      <c r="V1162" s="35"/>
      <c r="W1162" s="35"/>
      <c r="X1162" s="40"/>
      <c r="Y1162" s="40"/>
      <c r="Z1162" s="38"/>
      <c r="AA1162" s="34"/>
      <c r="AB1162" s="34"/>
    </row>
    <row r="1163" ht="24" spans="1:26">
      <c r="A1163" s="33">
        <v>2864</v>
      </c>
      <c r="B1163" s="28" t="s">
        <v>117</v>
      </c>
      <c r="C1163" s="28" t="s">
        <v>118</v>
      </c>
      <c r="D1163" s="277" t="s">
        <v>361</v>
      </c>
      <c r="E1163" s="277" t="s">
        <v>146</v>
      </c>
      <c r="F1163" s="282" t="s">
        <v>590</v>
      </c>
      <c r="G1163" s="33" t="s">
        <v>1797</v>
      </c>
      <c r="H1163" s="229" t="s">
        <v>1871</v>
      </c>
      <c r="I1163" s="100" t="s">
        <v>1862</v>
      </c>
      <c r="J1163" s="100" t="s">
        <v>1862</v>
      </c>
      <c r="K1163" s="100">
        <v>4</v>
      </c>
      <c r="L1163" s="219">
        <v>45383</v>
      </c>
      <c r="M1163" s="219">
        <v>45412</v>
      </c>
      <c r="N1163" s="229" t="s">
        <v>124</v>
      </c>
      <c r="O1163" s="33" t="s">
        <v>125</v>
      </c>
      <c r="P1163" s="33" t="s">
        <v>396</v>
      </c>
      <c r="Q1163" s="278" t="s">
        <v>557</v>
      </c>
      <c r="R1163" s="278" t="s">
        <v>80</v>
      </c>
      <c r="S1163" s="281">
        <v>4</v>
      </c>
      <c r="T1163" s="29"/>
      <c r="U1163" s="29"/>
      <c r="V1163" s="29"/>
      <c r="W1163" s="29"/>
      <c r="X1163" s="29"/>
      <c r="Y1163" s="29"/>
      <c r="Z1163" s="33"/>
    </row>
    <row r="1164" ht="24" spans="1:26">
      <c r="A1164" s="33">
        <v>2865</v>
      </c>
      <c r="B1164" s="28" t="s">
        <v>117</v>
      </c>
      <c r="C1164" s="28" t="s">
        <v>118</v>
      </c>
      <c r="D1164" s="277" t="s">
        <v>361</v>
      </c>
      <c r="E1164" s="277" t="s">
        <v>146</v>
      </c>
      <c r="F1164" s="282" t="s">
        <v>590</v>
      </c>
      <c r="G1164" s="33" t="s">
        <v>1797</v>
      </c>
      <c r="H1164" s="229" t="s">
        <v>1871</v>
      </c>
      <c r="I1164" s="100" t="s">
        <v>1862</v>
      </c>
      <c r="J1164" s="100" t="s">
        <v>1862</v>
      </c>
      <c r="K1164" s="100">
        <v>4</v>
      </c>
      <c r="L1164" s="219">
        <v>45413</v>
      </c>
      <c r="M1164" s="219">
        <v>45443</v>
      </c>
      <c r="N1164" s="229" t="s">
        <v>124</v>
      </c>
      <c r="O1164" s="33" t="s">
        <v>125</v>
      </c>
      <c r="P1164" s="33" t="s">
        <v>396</v>
      </c>
      <c r="Q1164" s="278" t="s">
        <v>557</v>
      </c>
      <c r="R1164" s="278" t="s">
        <v>80</v>
      </c>
      <c r="S1164" s="281">
        <v>4</v>
      </c>
      <c r="T1164" s="29"/>
      <c r="U1164" s="29"/>
      <c r="V1164" s="29"/>
      <c r="W1164" s="29"/>
      <c r="X1164" s="29"/>
      <c r="Y1164" s="29"/>
      <c r="Z1164" s="33"/>
    </row>
    <row r="1165" ht="24" spans="1:26">
      <c r="A1165" s="33">
        <v>2866</v>
      </c>
      <c r="B1165" s="28" t="s">
        <v>117</v>
      </c>
      <c r="C1165" s="28" t="s">
        <v>118</v>
      </c>
      <c r="D1165" s="277" t="s">
        <v>361</v>
      </c>
      <c r="E1165" s="277" t="s">
        <v>146</v>
      </c>
      <c r="F1165" s="282" t="s">
        <v>590</v>
      </c>
      <c r="G1165" s="33" t="s">
        <v>1797</v>
      </c>
      <c r="H1165" s="229" t="s">
        <v>1871</v>
      </c>
      <c r="I1165" s="100" t="s">
        <v>1862</v>
      </c>
      <c r="J1165" s="100" t="s">
        <v>1862</v>
      </c>
      <c r="K1165" s="100">
        <v>4</v>
      </c>
      <c r="L1165" s="219">
        <v>45444</v>
      </c>
      <c r="M1165" s="219">
        <v>45473</v>
      </c>
      <c r="N1165" s="229" t="s">
        <v>124</v>
      </c>
      <c r="O1165" s="33" t="s">
        <v>125</v>
      </c>
      <c r="P1165" s="33" t="s">
        <v>396</v>
      </c>
      <c r="Q1165" s="278" t="s">
        <v>557</v>
      </c>
      <c r="R1165" s="278" t="s">
        <v>80</v>
      </c>
      <c r="S1165" s="281">
        <v>4</v>
      </c>
      <c r="T1165" s="29"/>
      <c r="U1165" s="29"/>
      <c r="V1165" s="29"/>
      <c r="W1165" s="29"/>
      <c r="X1165" s="29"/>
      <c r="Y1165" s="29"/>
      <c r="Z1165" s="33"/>
    </row>
    <row r="1166" ht="24" spans="1:26">
      <c r="A1166" s="33">
        <v>2867</v>
      </c>
      <c r="B1166" s="28" t="s">
        <v>117</v>
      </c>
      <c r="C1166" s="28" t="s">
        <v>118</v>
      </c>
      <c r="D1166" s="277" t="s">
        <v>361</v>
      </c>
      <c r="E1166" s="277" t="s">
        <v>146</v>
      </c>
      <c r="F1166" s="282" t="s">
        <v>590</v>
      </c>
      <c r="G1166" s="33" t="s">
        <v>1797</v>
      </c>
      <c r="H1166" s="229" t="s">
        <v>1871</v>
      </c>
      <c r="I1166" s="100" t="s">
        <v>1862</v>
      </c>
      <c r="J1166" s="100" t="s">
        <v>1862</v>
      </c>
      <c r="K1166" s="100">
        <v>4</v>
      </c>
      <c r="L1166" s="219">
        <v>45474</v>
      </c>
      <c r="M1166" s="219">
        <v>45504</v>
      </c>
      <c r="N1166" s="229" t="s">
        <v>124</v>
      </c>
      <c r="O1166" s="33" t="s">
        <v>125</v>
      </c>
      <c r="P1166" s="33" t="s">
        <v>396</v>
      </c>
      <c r="Q1166" s="278" t="s">
        <v>557</v>
      </c>
      <c r="R1166" s="278" t="s">
        <v>80</v>
      </c>
      <c r="S1166" s="281">
        <v>4</v>
      </c>
      <c r="T1166" s="29"/>
      <c r="U1166" s="29"/>
      <c r="V1166" s="29"/>
      <c r="W1166" s="29"/>
      <c r="X1166" s="29"/>
      <c r="Y1166" s="29"/>
      <c r="Z1166" s="33"/>
    </row>
    <row r="1167" ht="24" spans="1:26">
      <c r="A1167" s="33">
        <v>2868</v>
      </c>
      <c r="B1167" s="28" t="s">
        <v>117</v>
      </c>
      <c r="C1167" s="28" t="s">
        <v>118</v>
      </c>
      <c r="D1167" s="277" t="s">
        <v>361</v>
      </c>
      <c r="E1167" s="277" t="s">
        <v>146</v>
      </c>
      <c r="F1167" s="282" t="s">
        <v>590</v>
      </c>
      <c r="G1167" s="33" t="s">
        <v>1797</v>
      </c>
      <c r="H1167" s="229" t="s">
        <v>1871</v>
      </c>
      <c r="I1167" s="100" t="s">
        <v>1862</v>
      </c>
      <c r="J1167" s="100" t="s">
        <v>1862</v>
      </c>
      <c r="K1167" s="100">
        <v>4</v>
      </c>
      <c r="L1167" s="219">
        <v>45505</v>
      </c>
      <c r="M1167" s="219">
        <v>45535</v>
      </c>
      <c r="N1167" s="229" t="s">
        <v>124</v>
      </c>
      <c r="O1167" s="33" t="s">
        <v>125</v>
      </c>
      <c r="P1167" s="33" t="s">
        <v>396</v>
      </c>
      <c r="Q1167" s="278" t="s">
        <v>557</v>
      </c>
      <c r="R1167" s="278" t="s">
        <v>80</v>
      </c>
      <c r="S1167" s="281">
        <v>4</v>
      </c>
      <c r="T1167" s="29"/>
      <c r="U1167" s="29"/>
      <c r="V1167" s="29"/>
      <c r="W1167" s="29"/>
      <c r="X1167" s="29"/>
      <c r="Y1167" s="29"/>
      <c r="Z1167" s="33"/>
    </row>
    <row r="1168" ht="24" spans="1:26">
      <c r="A1168" s="33">
        <v>2869</v>
      </c>
      <c r="B1168" s="28" t="s">
        <v>117</v>
      </c>
      <c r="C1168" s="28" t="s">
        <v>118</v>
      </c>
      <c r="D1168" s="277" t="s">
        <v>361</v>
      </c>
      <c r="E1168" s="277" t="s">
        <v>146</v>
      </c>
      <c r="F1168" s="282" t="s">
        <v>590</v>
      </c>
      <c r="G1168" s="33" t="s">
        <v>1797</v>
      </c>
      <c r="H1168" s="229" t="s">
        <v>1871</v>
      </c>
      <c r="I1168" s="100" t="s">
        <v>1862</v>
      </c>
      <c r="J1168" s="100" t="s">
        <v>1862</v>
      </c>
      <c r="K1168" s="100">
        <v>4</v>
      </c>
      <c r="L1168" s="219">
        <v>45536</v>
      </c>
      <c r="M1168" s="219">
        <v>45565</v>
      </c>
      <c r="N1168" s="229" t="s">
        <v>124</v>
      </c>
      <c r="O1168" s="33" t="s">
        <v>125</v>
      </c>
      <c r="P1168" s="33" t="s">
        <v>396</v>
      </c>
      <c r="Q1168" s="278" t="s">
        <v>557</v>
      </c>
      <c r="R1168" s="278" t="s">
        <v>80</v>
      </c>
      <c r="S1168" s="281">
        <v>4</v>
      </c>
      <c r="T1168" s="29"/>
      <c r="U1168" s="29"/>
      <c r="V1168" s="29"/>
      <c r="W1168" s="29"/>
      <c r="X1168" s="29"/>
      <c r="Y1168" s="29"/>
      <c r="Z1168" s="33"/>
    </row>
    <row r="1169" ht="24" spans="1:26">
      <c r="A1169" s="33">
        <v>2870</v>
      </c>
      <c r="B1169" s="28" t="s">
        <v>117</v>
      </c>
      <c r="C1169" s="28" t="s">
        <v>118</v>
      </c>
      <c r="D1169" s="277" t="s">
        <v>361</v>
      </c>
      <c r="E1169" s="277" t="s">
        <v>146</v>
      </c>
      <c r="F1169" s="282" t="s">
        <v>590</v>
      </c>
      <c r="G1169" s="33" t="s">
        <v>1797</v>
      </c>
      <c r="H1169" s="229" t="s">
        <v>1871</v>
      </c>
      <c r="I1169" s="100" t="s">
        <v>1862</v>
      </c>
      <c r="J1169" s="100" t="s">
        <v>1862</v>
      </c>
      <c r="K1169" s="100">
        <v>4</v>
      </c>
      <c r="L1169" s="219">
        <v>45566</v>
      </c>
      <c r="M1169" s="219">
        <v>45596</v>
      </c>
      <c r="N1169" s="229" t="s">
        <v>124</v>
      </c>
      <c r="O1169" s="33" t="s">
        <v>125</v>
      </c>
      <c r="P1169" s="33" t="s">
        <v>396</v>
      </c>
      <c r="Q1169" s="278" t="s">
        <v>557</v>
      </c>
      <c r="R1169" s="278" t="s">
        <v>80</v>
      </c>
      <c r="S1169" s="281">
        <v>4</v>
      </c>
      <c r="T1169" s="29"/>
      <c r="U1169" s="29"/>
      <c r="V1169" s="29"/>
      <c r="W1169" s="29"/>
      <c r="X1169" s="29"/>
      <c r="Y1169" s="29"/>
      <c r="Z1169" s="33"/>
    </row>
    <row r="1170" ht="24" spans="1:26">
      <c r="A1170" s="33">
        <v>2871</v>
      </c>
      <c r="B1170" s="28" t="s">
        <v>117</v>
      </c>
      <c r="C1170" s="28" t="s">
        <v>118</v>
      </c>
      <c r="D1170" s="277" t="s">
        <v>361</v>
      </c>
      <c r="E1170" s="277" t="s">
        <v>146</v>
      </c>
      <c r="F1170" s="282" t="s">
        <v>590</v>
      </c>
      <c r="G1170" s="33" t="s">
        <v>1797</v>
      </c>
      <c r="H1170" s="229" t="s">
        <v>1871</v>
      </c>
      <c r="I1170" s="100" t="s">
        <v>1862</v>
      </c>
      <c r="J1170" s="100" t="s">
        <v>1862</v>
      </c>
      <c r="K1170" s="100">
        <v>4</v>
      </c>
      <c r="L1170" s="219">
        <v>45597</v>
      </c>
      <c r="M1170" s="219">
        <v>45626</v>
      </c>
      <c r="N1170" s="229" t="s">
        <v>124</v>
      </c>
      <c r="O1170" s="33" t="s">
        <v>125</v>
      </c>
      <c r="P1170" s="33" t="s">
        <v>396</v>
      </c>
      <c r="Q1170" s="278" t="s">
        <v>557</v>
      </c>
      <c r="R1170" s="278" t="s">
        <v>80</v>
      </c>
      <c r="S1170" s="281">
        <v>4</v>
      </c>
      <c r="T1170" s="29"/>
      <c r="U1170" s="29"/>
      <c r="V1170" s="29"/>
      <c r="W1170" s="29"/>
      <c r="X1170" s="29"/>
      <c r="Y1170" s="29"/>
      <c r="Z1170" s="33"/>
    </row>
    <row r="1171" ht="24" spans="1:26">
      <c r="A1171" s="33">
        <v>2872</v>
      </c>
      <c r="B1171" s="28" t="s">
        <v>117</v>
      </c>
      <c r="C1171" s="28" t="s">
        <v>118</v>
      </c>
      <c r="D1171" s="277" t="s">
        <v>361</v>
      </c>
      <c r="E1171" s="277" t="s">
        <v>146</v>
      </c>
      <c r="F1171" s="282" t="s">
        <v>590</v>
      </c>
      <c r="G1171" s="33" t="s">
        <v>1797</v>
      </c>
      <c r="H1171" s="229" t="s">
        <v>1871</v>
      </c>
      <c r="I1171" s="100" t="s">
        <v>1862</v>
      </c>
      <c r="J1171" s="100" t="s">
        <v>1862</v>
      </c>
      <c r="K1171" s="100">
        <v>4</v>
      </c>
      <c r="L1171" s="219">
        <v>45627</v>
      </c>
      <c r="M1171" s="219">
        <v>45657</v>
      </c>
      <c r="N1171" s="229" t="s">
        <v>124</v>
      </c>
      <c r="O1171" s="33" t="s">
        <v>125</v>
      </c>
      <c r="P1171" s="33" t="s">
        <v>396</v>
      </c>
      <c r="Q1171" s="278" t="s">
        <v>557</v>
      </c>
      <c r="R1171" s="278" t="s">
        <v>80</v>
      </c>
      <c r="S1171" s="281">
        <v>4</v>
      </c>
      <c r="T1171" s="29"/>
      <c r="U1171" s="29"/>
      <c r="V1171" s="29"/>
      <c r="W1171" s="29"/>
      <c r="X1171" s="29"/>
      <c r="Y1171" s="29"/>
      <c r="Z1171" s="33"/>
    </row>
    <row r="1172" ht="24" spans="1:26">
      <c r="A1172" s="33">
        <v>2875</v>
      </c>
      <c r="B1172" s="28" t="s">
        <v>117</v>
      </c>
      <c r="C1172" s="28" t="s">
        <v>118</v>
      </c>
      <c r="D1172" s="277" t="s">
        <v>361</v>
      </c>
      <c r="E1172" s="217" t="s">
        <v>452</v>
      </c>
      <c r="F1172" s="282" t="s">
        <v>594</v>
      </c>
      <c r="G1172" s="33" t="s">
        <v>1797</v>
      </c>
      <c r="H1172" s="229" t="s">
        <v>1872</v>
      </c>
      <c r="I1172" s="100" t="s">
        <v>1862</v>
      </c>
      <c r="J1172" s="100" t="s">
        <v>1862</v>
      </c>
      <c r="K1172" s="100">
        <v>16</v>
      </c>
      <c r="L1172" s="219">
        <v>45292</v>
      </c>
      <c r="M1172" s="219">
        <v>45322</v>
      </c>
      <c r="N1172" s="229" t="s">
        <v>124</v>
      </c>
      <c r="O1172" s="33" t="s">
        <v>125</v>
      </c>
      <c r="P1172" s="33" t="s">
        <v>396</v>
      </c>
      <c r="Q1172" s="278" t="s">
        <v>536</v>
      </c>
      <c r="R1172" s="278" t="s">
        <v>80</v>
      </c>
      <c r="S1172" s="277">
        <v>16</v>
      </c>
      <c r="T1172" s="29"/>
      <c r="U1172" s="29"/>
      <c r="V1172" s="29"/>
      <c r="W1172" s="29"/>
      <c r="X1172" s="29"/>
      <c r="Y1172" s="29"/>
      <c r="Z1172" s="33"/>
    </row>
    <row r="1173" ht="24" spans="1:26">
      <c r="A1173" s="33">
        <v>2876</v>
      </c>
      <c r="B1173" s="28" t="s">
        <v>117</v>
      </c>
      <c r="C1173" s="28" t="s">
        <v>118</v>
      </c>
      <c r="D1173" s="277" t="s">
        <v>361</v>
      </c>
      <c r="E1173" s="217" t="s">
        <v>452</v>
      </c>
      <c r="F1173" s="282" t="s">
        <v>594</v>
      </c>
      <c r="G1173" s="33" t="s">
        <v>1797</v>
      </c>
      <c r="H1173" s="229" t="s">
        <v>1872</v>
      </c>
      <c r="I1173" s="100" t="s">
        <v>1862</v>
      </c>
      <c r="J1173" s="100" t="s">
        <v>1862</v>
      </c>
      <c r="K1173" s="100">
        <v>16</v>
      </c>
      <c r="L1173" s="219">
        <v>45323</v>
      </c>
      <c r="M1173" s="219">
        <v>45351</v>
      </c>
      <c r="N1173" s="229" t="s">
        <v>124</v>
      </c>
      <c r="O1173" s="33" t="s">
        <v>125</v>
      </c>
      <c r="P1173" s="33" t="s">
        <v>396</v>
      </c>
      <c r="Q1173" s="278" t="s">
        <v>536</v>
      </c>
      <c r="R1173" s="278" t="s">
        <v>80</v>
      </c>
      <c r="S1173" s="277">
        <v>16</v>
      </c>
      <c r="T1173" s="29"/>
      <c r="U1173" s="29"/>
      <c r="V1173" s="29"/>
      <c r="W1173" s="29"/>
      <c r="X1173" s="29"/>
      <c r="Y1173" s="29"/>
      <c r="Z1173" s="33"/>
    </row>
    <row r="1174" ht="24" spans="1:28">
      <c r="A1174" s="33">
        <v>2877</v>
      </c>
      <c r="B1174" s="28" t="s">
        <v>117</v>
      </c>
      <c r="C1174" s="28" t="s">
        <v>118</v>
      </c>
      <c r="D1174" s="277" t="s">
        <v>361</v>
      </c>
      <c r="E1174" s="217" t="s">
        <v>452</v>
      </c>
      <c r="F1174" s="282" t="s">
        <v>594</v>
      </c>
      <c r="G1174" s="33" t="s">
        <v>1797</v>
      </c>
      <c r="H1174" s="229" t="s">
        <v>1872</v>
      </c>
      <c r="I1174" s="100" t="s">
        <v>1862</v>
      </c>
      <c r="J1174" s="100" t="s">
        <v>1862</v>
      </c>
      <c r="K1174" s="100">
        <v>16</v>
      </c>
      <c r="L1174" s="219">
        <v>45352</v>
      </c>
      <c r="M1174" s="219">
        <v>45382</v>
      </c>
      <c r="N1174" s="229" t="s">
        <v>124</v>
      </c>
      <c r="O1174" s="33" t="s">
        <v>125</v>
      </c>
      <c r="P1174" s="33" t="s">
        <v>396</v>
      </c>
      <c r="Q1174" s="278" t="s">
        <v>536</v>
      </c>
      <c r="R1174" s="278" t="s">
        <v>80</v>
      </c>
      <c r="S1174" s="277">
        <v>16</v>
      </c>
      <c r="T1174" s="34"/>
      <c r="U1174" s="34"/>
      <c r="V1174" s="35"/>
      <c r="W1174" s="35"/>
      <c r="X1174" s="40"/>
      <c r="Y1174" s="40"/>
      <c r="Z1174" s="38"/>
      <c r="AA1174" s="34"/>
      <c r="AB1174" s="34"/>
    </row>
    <row r="1175" ht="24" spans="1:26">
      <c r="A1175" s="33">
        <v>2878</v>
      </c>
      <c r="B1175" s="28" t="s">
        <v>117</v>
      </c>
      <c r="C1175" s="28" t="s">
        <v>118</v>
      </c>
      <c r="D1175" s="277" t="s">
        <v>361</v>
      </c>
      <c r="E1175" s="217" t="s">
        <v>452</v>
      </c>
      <c r="F1175" s="282" t="s">
        <v>594</v>
      </c>
      <c r="G1175" s="33" t="s">
        <v>1797</v>
      </c>
      <c r="H1175" s="229" t="s">
        <v>1872</v>
      </c>
      <c r="I1175" s="100" t="s">
        <v>1862</v>
      </c>
      <c r="J1175" s="100" t="s">
        <v>1862</v>
      </c>
      <c r="K1175" s="100">
        <v>16</v>
      </c>
      <c r="L1175" s="219">
        <v>45383</v>
      </c>
      <c r="M1175" s="219">
        <v>45412</v>
      </c>
      <c r="N1175" s="229" t="s">
        <v>124</v>
      </c>
      <c r="O1175" s="33" t="s">
        <v>125</v>
      </c>
      <c r="P1175" s="33" t="s">
        <v>396</v>
      </c>
      <c r="Q1175" s="278" t="s">
        <v>536</v>
      </c>
      <c r="R1175" s="278" t="s">
        <v>80</v>
      </c>
      <c r="S1175" s="277">
        <v>16</v>
      </c>
      <c r="T1175" s="29"/>
      <c r="U1175" s="29"/>
      <c r="V1175" s="29"/>
      <c r="W1175" s="29"/>
      <c r="X1175" s="29"/>
      <c r="Y1175" s="29"/>
      <c r="Z1175" s="33"/>
    </row>
    <row r="1176" ht="24" spans="1:26">
      <c r="A1176" s="33">
        <v>2879</v>
      </c>
      <c r="B1176" s="28" t="s">
        <v>117</v>
      </c>
      <c r="C1176" s="28" t="s">
        <v>118</v>
      </c>
      <c r="D1176" s="277" t="s">
        <v>361</v>
      </c>
      <c r="E1176" s="217" t="s">
        <v>452</v>
      </c>
      <c r="F1176" s="282" t="s">
        <v>594</v>
      </c>
      <c r="G1176" s="33" t="s">
        <v>1797</v>
      </c>
      <c r="H1176" s="229" t="s">
        <v>1872</v>
      </c>
      <c r="I1176" s="100" t="s">
        <v>1862</v>
      </c>
      <c r="J1176" s="100" t="s">
        <v>1862</v>
      </c>
      <c r="K1176" s="100">
        <v>16</v>
      </c>
      <c r="L1176" s="219">
        <v>45413</v>
      </c>
      <c r="M1176" s="219">
        <v>45443</v>
      </c>
      <c r="N1176" s="229" t="s">
        <v>124</v>
      </c>
      <c r="O1176" s="33" t="s">
        <v>125</v>
      </c>
      <c r="P1176" s="33" t="s">
        <v>396</v>
      </c>
      <c r="Q1176" s="278" t="s">
        <v>536</v>
      </c>
      <c r="R1176" s="278" t="s">
        <v>80</v>
      </c>
      <c r="S1176" s="277">
        <v>16</v>
      </c>
      <c r="T1176" s="29"/>
      <c r="U1176" s="29"/>
      <c r="V1176" s="29"/>
      <c r="W1176" s="29"/>
      <c r="X1176" s="29"/>
      <c r="Y1176" s="29"/>
      <c r="Z1176" s="33"/>
    </row>
    <row r="1177" ht="24" spans="1:26">
      <c r="A1177" s="33">
        <v>2880</v>
      </c>
      <c r="B1177" s="28" t="s">
        <v>117</v>
      </c>
      <c r="C1177" s="28" t="s">
        <v>118</v>
      </c>
      <c r="D1177" s="277" t="s">
        <v>361</v>
      </c>
      <c r="E1177" s="217" t="s">
        <v>452</v>
      </c>
      <c r="F1177" s="282" t="s">
        <v>594</v>
      </c>
      <c r="G1177" s="33" t="s">
        <v>1797</v>
      </c>
      <c r="H1177" s="229" t="s">
        <v>1872</v>
      </c>
      <c r="I1177" s="100" t="s">
        <v>1862</v>
      </c>
      <c r="J1177" s="100" t="s">
        <v>1862</v>
      </c>
      <c r="K1177" s="100">
        <v>16</v>
      </c>
      <c r="L1177" s="219">
        <v>45444</v>
      </c>
      <c r="M1177" s="219">
        <v>45473</v>
      </c>
      <c r="N1177" s="229" t="s">
        <v>124</v>
      </c>
      <c r="O1177" s="33" t="s">
        <v>125</v>
      </c>
      <c r="P1177" s="33" t="s">
        <v>396</v>
      </c>
      <c r="Q1177" s="278" t="s">
        <v>536</v>
      </c>
      <c r="R1177" s="278" t="s">
        <v>80</v>
      </c>
      <c r="S1177" s="277">
        <v>16</v>
      </c>
      <c r="T1177" s="29"/>
      <c r="U1177" s="29"/>
      <c r="V1177" s="29"/>
      <c r="W1177" s="29"/>
      <c r="X1177" s="29"/>
      <c r="Y1177" s="29"/>
      <c r="Z1177" s="33"/>
    </row>
    <row r="1178" ht="24" spans="1:26">
      <c r="A1178" s="33">
        <v>2881</v>
      </c>
      <c r="B1178" s="28" t="s">
        <v>117</v>
      </c>
      <c r="C1178" s="28" t="s">
        <v>118</v>
      </c>
      <c r="D1178" s="277" t="s">
        <v>361</v>
      </c>
      <c r="E1178" s="217" t="s">
        <v>452</v>
      </c>
      <c r="F1178" s="282" t="s">
        <v>594</v>
      </c>
      <c r="G1178" s="33" t="s">
        <v>1797</v>
      </c>
      <c r="H1178" s="229" t="s">
        <v>1872</v>
      </c>
      <c r="I1178" s="100" t="s">
        <v>1862</v>
      </c>
      <c r="J1178" s="100" t="s">
        <v>1862</v>
      </c>
      <c r="K1178" s="100">
        <v>16</v>
      </c>
      <c r="L1178" s="219">
        <v>45474</v>
      </c>
      <c r="M1178" s="219">
        <v>45504</v>
      </c>
      <c r="N1178" s="229" t="s">
        <v>124</v>
      </c>
      <c r="O1178" s="33" t="s">
        <v>125</v>
      </c>
      <c r="P1178" s="33" t="s">
        <v>396</v>
      </c>
      <c r="Q1178" s="278" t="s">
        <v>536</v>
      </c>
      <c r="R1178" s="278" t="s">
        <v>80</v>
      </c>
      <c r="S1178" s="277">
        <v>16</v>
      </c>
      <c r="T1178" s="29"/>
      <c r="U1178" s="29"/>
      <c r="V1178" s="29"/>
      <c r="W1178" s="29"/>
      <c r="X1178" s="29"/>
      <c r="Y1178" s="29"/>
      <c r="Z1178" s="33"/>
    </row>
    <row r="1179" ht="24" spans="1:26">
      <c r="A1179" s="33">
        <v>2882</v>
      </c>
      <c r="B1179" s="28" t="s">
        <v>117</v>
      </c>
      <c r="C1179" s="28" t="s">
        <v>118</v>
      </c>
      <c r="D1179" s="277" t="s">
        <v>361</v>
      </c>
      <c r="E1179" s="217" t="s">
        <v>452</v>
      </c>
      <c r="F1179" s="282" t="s">
        <v>594</v>
      </c>
      <c r="G1179" s="33" t="s">
        <v>1797</v>
      </c>
      <c r="H1179" s="229" t="s">
        <v>1872</v>
      </c>
      <c r="I1179" s="100" t="s">
        <v>1862</v>
      </c>
      <c r="J1179" s="100" t="s">
        <v>1862</v>
      </c>
      <c r="K1179" s="100">
        <v>16</v>
      </c>
      <c r="L1179" s="219">
        <v>45505</v>
      </c>
      <c r="M1179" s="219">
        <v>45535</v>
      </c>
      <c r="N1179" s="229" t="s">
        <v>124</v>
      </c>
      <c r="O1179" s="33" t="s">
        <v>125</v>
      </c>
      <c r="P1179" s="33" t="s">
        <v>396</v>
      </c>
      <c r="Q1179" s="278" t="s">
        <v>536</v>
      </c>
      <c r="R1179" s="278" t="s">
        <v>80</v>
      </c>
      <c r="S1179" s="277">
        <v>16</v>
      </c>
      <c r="T1179" s="29"/>
      <c r="U1179" s="29"/>
      <c r="V1179" s="29"/>
      <c r="W1179" s="29"/>
      <c r="X1179" s="29"/>
      <c r="Y1179" s="29"/>
      <c r="Z1179" s="33"/>
    </row>
    <row r="1180" ht="24" spans="1:26">
      <c r="A1180" s="33">
        <v>2883</v>
      </c>
      <c r="B1180" s="28" t="s">
        <v>117</v>
      </c>
      <c r="C1180" s="28" t="s">
        <v>118</v>
      </c>
      <c r="D1180" s="277" t="s">
        <v>361</v>
      </c>
      <c r="E1180" s="217" t="s">
        <v>452</v>
      </c>
      <c r="F1180" s="282" t="s">
        <v>594</v>
      </c>
      <c r="G1180" s="33" t="s">
        <v>1797</v>
      </c>
      <c r="H1180" s="229" t="s">
        <v>1872</v>
      </c>
      <c r="I1180" s="100" t="s">
        <v>1862</v>
      </c>
      <c r="J1180" s="100" t="s">
        <v>1862</v>
      </c>
      <c r="K1180" s="100">
        <v>16</v>
      </c>
      <c r="L1180" s="219">
        <v>45536</v>
      </c>
      <c r="M1180" s="219">
        <v>45565</v>
      </c>
      <c r="N1180" s="229" t="s">
        <v>124</v>
      </c>
      <c r="O1180" s="33" t="s">
        <v>125</v>
      </c>
      <c r="P1180" s="33" t="s">
        <v>396</v>
      </c>
      <c r="Q1180" s="278" t="s">
        <v>536</v>
      </c>
      <c r="R1180" s="278" t="s">
        <v>80</v>
      </c>
      <c r="S1180" s="277">
        <v>16</v>
      </c>
      <c r="T1180" s="29"/>
      <c r="U1180" s="29"/>
      <c r="V1180" s="29"/>
      <c r="W1180" s="29"/>
      <c r="X1180" s="29"/>
      <c r="Y1180" s="29"/>
      <c r="Z1180" s="33"/>
    </row>
    <row r="1181" ht="24" spans="1:26">
      <c r="A1181" s="33">
        <v>2884</v>
      </c>
      <c r="B1181" s="28" t="s">
        <v>117</v>
      </c>
      <c r="C1181" s="28" t="s">
        <v>118</v>
      </c>
      <c r="D1181" s="277" t="s">
        <v>361</v>
      </c>
      <c r="E1181" s="217" t="s">
        <v>452</v>
      </c>
      <c r="F1181" s="282" t="s">
        <v>594</v>
      </c>
      <c r="G1181" s="33" t="s">
        <v>1797</v>
      </c>
      <c r="H1181" s="229" t="s">
        <v>1872</v>
      </c>
      <c r="I1181" s="100" t="s">
        <v>1862</v>
      </c>
      <c r="J1181" s="100" t="s">
        <v>1862</v>
      </c>
      <c r="K1181" s="100">
        <v>16</v>
      </c>
      <c r="L1181" s="219">
        <v>45566</v>
      </c>
      <c r="M1181" s="219">
        <v>45596</v>
      </c>
      <c r="N1181" s="229" t="s">
        <v>124</v>
      </c>
      <c r="O1181" s="33" t="s">
        <v>125</v>
      </c>
      <c r="P1181" s="33" t="s">
        <v>396</v>
      </c>
      <c r="Q1181" s="278" t="s">
        <v>536</v>
      </c>
      <c r="R1181" s="278" t="s">
        <v>80</v>
      </c>
      <c r="S1181" s="277">
        <v>16</v>
      </c>
      <c r="T1181" s="29"/>
      <c r="U1181" s="29"/>
      <c r="V1181" s="29"/>
      <c r="W1181" s="29"/>
      <c r="X1181" s="29"/>
      <c r="Y1181" s="29"/>
      <c r="Z1181" s="33"/>
    </row>
    <row r="1182" ht="24" spans="1:26">
      <c r="A1182" s="33">
        <v>2885</v>
      </c>
      <c r="B1182" s="28" t="s">
        <v>117</v>
      </c>
      <c r="C1182" s="28" t="s">
        <v>118</v>
      </c>
      <c r="D1182" s="277" t="s">
        <v>361</v>
      </c>
      <c r="E1182" s="217" t="s">
        <v>452</v>
      </c>
      <c r="F1182" s="282" t="s">
        <v>594</v>
      </c>
      <c r="G1182" s="33" t="s">
        <v>1797</v>
      </c>
      <c r="H1182" s="229" t="s">
        <v>1872</v>
      </c>
      <c r="I1182" s="100" t="s">
        <v>1862</v>
      </c>
      <c r="J1182" s="100" t="s">
        <v>1862</v>
      </c>
      <c r="K1182" s="100">
        <v>16</v>
      </c>
      <c r="L1182" s="219">
        <v>45597</v>
      </c>
      <c r="M1182" s="219">
        <v>45626</v>
      </c>
      <c r="N1182" s="229" t="s">
        <v>124</v>
      </c>
      <c r="O1182" s="33" t="s">
        <v>125</v>
      </c>
      <c r="P1182" s="33" t="s">
        <v>396</v>
      </c>
      <c r="Q1182" s="278" t="s">
        <v>536</v>
      </c>
      <c r="R1182" s="278" t="s">
        <v>80</v>
      </c>
      <c r="S1182" s="277">
        <v>16</v>
      </c>
      <c r="T1182" s="29"/>
      <c r="U1182" s="29"/>
      <c r="V1182" s="29"/>
      <c r="W1182" s="29"/>
      <c r="X1182" s="29"/>
      <c r="Y1182" s="29"/>
      <c r="Z1182" s="33"/>
    </row>
    <row r="1183" ht="24" spans="1:26">
      <c r="A1183" s="33">
        <v>2886</v>
      </c>
      <c r="B1183" s="28" t="s">
        <v>117</v>
      </c>
      <c r="C1183" s="28" t="s">
        <v>118</v>
      </c>
      <c r="D1183" s="277" t="s">
        <v>361</v>
      </c>
      <c r="E1183" s="217" t="s">
        <v>452</v>
      </c>
      <c r="F1183" s="282" t="s">
        <v>594</v>
      </c>
      <c r="G1183" s="33" t="s">
        <v>1797</v>
      </c>
      <c r="H1183" s="229" t="s">
        <v>1872</v>
      </c>
      <c r="I1183" s="100" t="s">
        <v>1862</v>
      </c>
      <c r="J1183" s="100" t="s">
        <v>1862</v>
      </c>
      <c r="K1183" s="100">
        <v>16</v>
      </c>
      <c r="L1183" s="219">
        <v>45627</v>
      </c>
      <c r="M1183" s="219">
        <v>45657</v>
      </c>
      <c r="N1183" s="229" t="s">
        <v>124</v>
      </c>
      <c r="O1183" s="33" t="s">
        <v>125</v>
      </c>
      <c r="P1183" s="33" t="s">
        <v>396</v>
      </c>
      <c r="Q1183" s="278" t="s">
        <v>536</v>
      </c>
      <c r="R1183" s="278" t="s">
        <v>80</v>
      </c>
      <c r="S1183" s="277">
        <v>16</v>
      </c>
      <c r="T1183" s="29"/>
      <c r="U1183" s="29"/>
      <c r="V1183" s="29"/>
      <c r="W1183" s="29"/>
      <c r="X1183" s="29"/>
      <c r="Y1183" s="29"/>
      <c r="Z1183" s="33"/>
    </row>
    <row r="1184" ht="24" spans="1:26">
      <c r="A1184" s="33">
        <v>2889</v>
      </c>
      <c r="B1184" s="28" t="s">
        <v>117</v>
      </c>
      <c r="C1184" s="28" t="s">
        <v>118</v>
      </c>
      <c r="D1184" s="277" t="s">
        <v>361</v>
      </c>
      <c r="E1184" s="217" t="s">
        <v>452</v>
      </c>
      <c r="F1184" s="282" t="s">
        <v>603</v>
      </c>
      <c r="G1184" s="33" t="s">
        <v>1797</v>
      </c>
      <c r="H1184" s="229" t="s">
        <v>1872</v>
      </c>
      <c r="I1184" s="100" t="s">
        <v>1862</v>
      </c>
      <c r="J1184" s="100" t="s">
        <v>1862</v>
      </c>
      <c r="K1184" s="100">
        <v>16</v>
      </c>
      <c r="L1184" s="219">
        <v>45292</v>
      </c>
      <c r="M1184" s="219">
        <v>45322</v>
      </c>
      <c r="N1184" s="229" t="s">
        <v>124</v>
      </c>
      <c r="O1184" s="33" t="s">
        <v>125</v>
      </c>
      <c r="P1184" s="33" t="s">
        <v>396</v>
      </c>
      <c r="Q1184" s="278" t="s">
        <v>536</v>
      </c>
      <c r="R1184" s="278" t="s">
        <v>80</v>
      </c>
      <c r="S1184" s="277">
        <v>16</v>
      </c>
      <c r="T1184" s="29"/>
      <c r="U1184" s="29"/>
      <c r="V1184" s="29"/>
      <c r="W1184" s="29"/>
      <c r="X1184" s="29"/>
      <c r="Y1184" s="29"/>
      <c r="Z1184" s="33"/>
    </row>
    <row r="1185" ht="24" spans="1:26">
      <c r="A1185" s="33">
        <v>2890</v>
      </c>
      <c r="B1185" s="28" t="s">
        <v>117</v>
      </c>
      <c r="C1185" s="28" t="s">
        <v>118</v>
      </c>
      <c r="D1185" s="277" t="s">
        <v>361</v>
      </c>
      <c r="E1185" s="217" t="s">
        <v>452</v>
      </c>
      <c r="F1185" s="282" t="s">
        <v>603</v>
      </c>
      <c r="G1185" s="33" t="s">
        <v>1797</v>
      </c>
      <c r="H1185" s="229" t="s">
        <v>1872</v>
      </c>
      <c r="I1185" s="100" t="s">
        <v>1862</v>
      </c>
      <c r="J1185" s="100" t="s">
        <v>1862</v>
      </c>
      <c r="K1185" s="100">
        <v>16</v>
      </c>
      <c r="L1185" s="219">
        <v>45323</v>
      </c>
      <c r="M1185" s="219">
        <v>45351</v>
      </c>
      <c r="N1185" s="229" t="s">
        <v>124</v>
      </c>
      <c r="O1185" s="33" t="s">
        <v>125</v>
      </c>
      <c r="P1185" s="33" t="s">
        <v>396</v>
      </c>
      <c r="Q1185" s="278" t="s">
        <v>536</v>
      </c>
      <c r="R1185" s="278" t="s">
        <v>80</v>
      </c>
      <c r="S1185" s="277">
        <v>16</v>
      </c>
      <c r="T1185" s="29"/>
      <c r="U1185" s="29"/>
      <c r="V1185" s="29"/>
      <c r="W1185" s="29"/>
      <c r="X1185" s="29"/>
      <c r="Y1185" s="29"/>
      <c r="Z1185" s="33"/>
    </row>
    <row r="1186" ht="24" spans="1:28">
      <c r="A1186" s="33">
        <v>2891</v>
      </c>
      <c r="B1186" s="28" t="s">
        <v>117</v>
      </c>
      <c r="C1186" s="28" t="s">
        <v>118</v>
      </c>
      <c r="D1186" s="277" t="s">
        <v>361</v>
      </c>
      <c r="E1186" s="217" t="s">
        <v>452</v>
      </c>
      <c r="F1186" s="282" t="s">
        <v>603</v>
      </c>
      <c r="G1186" s="33" t="s">
        <v>1797</v>
      </c>
      <c r="H1186" s="229" t="s">
        <v>1872</v>
      </c>
      <c r="I1186" s="100" t="s">
        <v>1862</v>
      </c>
      <c r="J1186" s="100" t="s">
        <v>1862</v>
      </c>
      <c r="K1186" s="100">
        <v>16</v>
      </c>
      <c r="L1186" s="219">
        <v>45352</v>
      </c>
      <c r="M1186" s="219">
        <v>45382</v>
      </c>
      <c r="N1186" s="229" t="s">
        <v>124</v>
      </c>
      <c r="O1186" s="33" t="s">
        <v>125</v>
      </c>
      <c r="P1186" s="33" t="s">
        <v>396</v>
      </c>
      <c r="Q1186" s="278" t="s">
        <v>536</v>
      </c>
      <c r="R1186" s="278" t="s">
        <v>80</v>
      </c>
      <c r="S1186" s="277">
        <v>16</v>
      </c>
      <c r="T1186" s="34"/>
      <c r="U1186" s="34"/>
      <c r="V1186" s="35"/>
      <c r="W1186" s="35"/>
      <c r="X1186" s="40"/>
      <c r="Y1186" s="40"/>
      <c r="Z1186" s="38"/>
      <c r="AA1186" s="34"/>
      <c r="AB1186" s="34"/>
    </row>
    <row r="1187" ht="24" spans="1:26">
      <c r="A1187" s="33">
        <v>2892</v>
      </c>
      <c r="B1187" s="28" t="s">
        <v>117</v>
      </c>
      <c r="C1187" s="28" t="s">
        <v>118</v>
      </c>
      <c r="D1187" s="277" t="s">
        <v>361</v>
      </c>
      <c r="E1187" s="217" t="s">
        <v>452</v>
      </c>
      <c r="F1187" s="282" t="s">
        <v>603</v>
      </c>
      <c r="G1187" s="33" t="s">
        <v>1797</v>
      </c>
      <c r="H1187" s="229" t="s">
        <v>1872</v>
      </c>
      <c r="I1187" s="100" t="s">
        <v>1862</v>
      </c>
      <c r="J1187" s="100" t="s">
        <v>1862</v>
      </c>
      <c r="K1187" s="100">
        <v>16</v>
      </c>
      <c r="L1187" s="219">
        <v>45383</v>
      </c>
      <c r="M1187" s="219">
        <v>45412</v>
      </c>
      <c r="N1187" s="229" t="s">
        <v>124</v>
      </c>
      <c r="O1187" s="33" t="s">
        <v>125</v>
      </c>
      <c r="P1187" s="33" t="s">
        <v>396</v>
      </c>
      <c r="Q1187" s="278" t="s">
        <v>536</v>
      </c>
      <c r="R1187" s="278" t="s">
        <v>80</v>
      </c>
      <c r="S1187" s="277">
        <v>16</v>
      </c>
      <c r="T1187" s="29"/>
      <c r="U1187" s="29"/>
      <c r="V1187" s="29"/>
      <c r="W1187" s="29"/>
      <c r="X1187" s="29"/>
      <c r="Y1187" s="29"/>
      <c r="Z1187" s="33"/>
    </row>
    <row r="1188" ht="24" spans="1:26">
      <c r="A1188" s="33">
        <v>2893</v>
      </c>
      <c r="B1188" s="28" t="s">
        <v>117</v>
      </c>
      <c r="C1188" s="28" t="s">
        <v>118</v>
      </c>
      <c r="D1188" s="277" t="s">
        <v>361</v>
      </c>
      <c r="E1188" s="217" t="s">
        <v>452</v>
      </c>
      <c r="F1188" s="282" t="s">
        <v>603</v>
      </c>
      <c r="G1188" s="33" t="s">
        <v>1797</v>
      </c>
      <c r="H1188" s="229" t="s">
        <v>1872</v>
      </c>
      <c r="I1188" s="100" t="s">
        <v>1862</v>
      </c>
      <c r="J1188" s="100" t="s">
        <v>1862</v>
      </c>
      <c r="K1188" s="100">
        <v>16</v>
      </c>
      <c r="L1188" s="219">
        <v>45413</v>
      </c>
      <c r="M1188" s="219">
        <v>45443</v>
      </c>
      <c r="N1188" s="229" t="s">
        <v>124</v>
      </c>
      <c r="O1188" s="33" t="s">
        <v>125</v>
      </c>
      <c r="P1188" s="33" t="s">
        <v>396</v>
      </c>
      <c r="Q1188" s="278" t="s">
        <v>536</v>
      </c>
      <c r="R1188" s="278" t="s">
        <v>80</v>
      </c>
      <c r="S1188" s="277">
        <v>16</v>
      </c>
      <c r="T1188" s="29"/>
      <c r="U1188" s="29"/>
      <c r="V1188" s="29"/>
      <c r="W1188" s="29"/>
      <c r="X1188" s="29"/>
      <c r="Y1188" s="29"/>
      <c r="Z1188" s="33"/>
    </row>
    <row r="1189" ht="24" spans="1:26">
      <c r="A1189" s="33">
        <v>2894</v>
      </c>
      <c r="B1189" s="28" t="s">
        <v>117</v>
      </c>
      <c r="C1189" s="28" t="s">
        <v>118</v>
      </c>
      <c r="D1189" s="277" t="s">
        <v>361</v>
      </c>
      <c r="E1189" s="217" t="s">
        <v>452</v>
      </c>
      <c r="F1189" s="282" t="s">
        <v>603</v>
      </c>
      <c r="G1189" s="33" t="s">
        <v>1797</v>
      </c>
      <c r="H1189" s="229" t="s">
        <v>1872</v>
      </c>
      <c r="I1189" s="100" t="s">
        <v>1862</v>
      </c>
      <c r="J1189" s="100" t="s">
        <v>1862</v>
      </c>
      <c r="K1189" s="100">
        <v>16</v>
      </c>
      <c r="L1189" s="219">
        <v>45444</v>
      </c>
      <c r="M1189" s="219">
        <v>45473</v>
      </c>
      <c r="N1189" s="229" t="s">
        <v>124</v>
      </c>
      <c r="O1189" s="33" t="s">
        <v>125</v>
      </c>
      <c r="P1189" s="33" t="s">
        <v>396</v>
      </c>
      <c r="Q1189" s="278" t="s">
        <v>536</v>
      </c>
      <c r="R1189" s="278" t="s">
        <v>80</v>
      </c>
      <c r="S1189" s="277">
        <v>16</v>
      </c>
      <c r="T1189" s="29"/>
      <c r="U1189" s="29"/>
      <c r="V1189" s="29"/>
      <c r="W1189" s="29"/>
      <c r="X1189" s="29"/>
      <c r="Y1189" s="29"/>
      <c r="Z1189" s="33"/>
    </row>
    <row r="1190" ht="24" spans="1:26">
      <c r="A1190" s="33">
        <v>2895</v>
      </c>
      <c r="B1190" s="28" t="s">
        <v>117</v>
      </c>
      <c r="C1190" s="28" t="s">
        <v>118</v>
      </c>
      <c r="D1190" s="277" t="s">
        <v>361</v>
      </c>
      <c r="E1190" s="217" t="s">
        <v>452</v>
      </c>
      <c r="F1190" s="282" t="s">
        <v>603</v>
      </c>
      <c r="G1190" s="33" t="s">
        <v>1797</v>
      </c>
      <c r="H1190" s="229" t="s">
        <v>1872</v>
      </c>
      <c r="I1190" s="100" t="s">
        <v>1862</v>
      </c>
      <c r="J1190" s="100" t="s">
        <v>1862</v>
      </c>
      <c r="K1190" s="100">
        <v>16</v>
      </c>
      <c r="L1190" s="219">
        <v>45474</v>
      </c>
      <c r="M1190" s="219">
        <v>45504</v>
      </c>
      <c r="N1190" s="229" t="s">
        <v>124</v>
      </c>
      <c r="O1190" s="33" t="s">
        <v>125</v>
      </c>
      <c r="P1190" s="33" t="s">
        <v>396</v>
      </c>
      <c r="Q1190" s="278" t="s">
        <v>536</v>
      </c>
      <c r="R1190" s="278" t="s">
        <v>80</v>
      </c>
      <c r="S1190" s="277">
        <v>16</v>
      </c>
      <c r="T1190" s="29"/>
      <c r="U1190" s="29"/>
      <c r="V1190" s="29"/>
      <c r="W1190" s="29"/>
      <c r="X1190" s="29"/>
      <c r="Y1190" s="29"/>
      <c r="Z1190" s="33"/>
    </row>
    <row r="1191" ht="24" spans="1:26">
      <c r="A1191" s="33">
        <v>2896</v>
      </c>
      <c r="B1191" s="28" t="s">
        <v>117</v>
      </c>
      <c r="C1191" s="28" t="s">
        <v>118</v>
      </c>
      <c r="D1191" s="277" t="s">
        <v>361</v>
      </c>
      <c r="E1191" s="217" t="s">
        <v>452</v>
      </c>
      <c r="F1191" s="282" t="s">
        <v>603</v>
      </c>
      <c r="G1191" s="33" t="s">
        <v>1797</v>
      </c>
      <c r="H1191" s="229" t="s">
        <v>1872</v>
      </c>
      <c r="I1191" s="100" t="s">
        <v>1862</v>
      </c>
      <c r="J1191" s="100" t="s">
        <v>1862</v>
      </c>
      <c r="K1191" s="100">
        <v>16</v>
      </c>
      <c r="L1191" s="219">
        <v>45505</v>
      </c>
      <c r="M1191" s="219">
        <v>45535</v>
      </c>
      <c r="N1191" s="229" t="s">
        <v>124</v>
      </c>
      <c r="O1191" s="33" t="s">
        <v>125</v>
      </c>
      <c r="P1191" s="33" t="s">
        <v>396</v>
      </c>
      <c r="Q1191" s="278" t="s">
        <v>536</v>
      </c>
      <c r="R1191" s="278" t="s">
        <v>80</v>
      </c>
      <c r="S1191" s="277">
        <v>16</v>
      </c>
      <c r="T1191" s="29"/>
      <c r="U1191" s="29"/>
      <c r="V1191" s="29"/>
      <c r="W1191" s="29"/>
      <c r="X1191" s="29"/>
      <c r="Y1191" s="29"/>
      <c r="Z1191" s="33"/>
    </row>
    <row r="1192" ht="24" spans="1:26">
      <c r="A1192" s="33">
        <v>2897</v>
      </c>
      <c r="B1192" s="28" t="s">
        <v>117</v>
      </c>
      <c r="C1192" s="28" t="s">
        <v>118</v>
      </c>
      <c r="D1192" s="277" t="s">
        <v>361</v>
      </c>
      <c r="E1192" s="217" t="s">
        <v>452</v>
      </c>
      <c r="F1192" s="282" t="s">
        <v>603</v>
      </c>
      <c r="G1192" s="33" t="s">
        <v>1797</v>
      </c>
      <c r="H1192" s="229" t="s">
        <v>1872</v>
      </c>
      <c r="I1192" s="100" t="s">
        <v>1862</v>
      </c>
      <c r="J1192" s="100" t="s">
        <v>1862</v>
      </c>
      <c r="K1192" s="100">
        <v>16</v>
      </c>
      <c r="L1192" s="219">
        <v>45536</v>
      </c>
      <c r="M1192" s="219">
        <v>45565</v>
      </c>
      <c r="N1192" s="229" t="s">
        <v>124</v>
      </c>
      <c r="O1192" s="33" t="s">
        <v>125</v>
      </c>
      <c r="P1192" s="33" t="s">
        <v>396</v>
      </c>
      <c r="Q1192" s="278" t="s">
        <v>536</v>
      </c>
      <c r="R1192" s="278" t="s">
        <v>80</v>
      </c>
      <c r="S1192" s="277">
        <v>16</v>
      </c>
      <c r="T1192" s="29"/>
      <c r="U1192" s="29"/>
      <c r="V1192" s="29"/>
      <c r="W1192" s="29"/>
      <c r="X1192" s="29"/>
      <c r="Y1192" s="29"/>
      <c r="Z1192" s="33"/>
    </row>
    <row r="1193" ht="24" spans="1:26">
      <c r="A1193" s="33">
        <v>2898</v>
      </c>
      <c r="B1193" s="28" t="s">
        <v>117</v>
      </c>
      <c r="C1193" s="28" t="s">
        <v>118</v>
      </c>
      <c r="D1193" s="277" t="s">
        <v>361</v>
      </c>
      <c r="E1193" s="217" t="s">
        <v>452</v>
      </c>
      <c r="F1193" s="282" t="s">
        <v>603</v>
      </c>
      <c r="G1193" s="33" t="s">
        <v>1797</v>
      </c>
      <c r="H1193" s="229" t="s">
        <v>1872</v>
      </c>
      <c r="I1193" s="100" t="s">
        <v>1862</v>
      </c>
      <c r="J1193" s="100" t="s">
        <v>1862</v>
      </c>
      <c r="K1193" s="100">
        <v>16</v>
      </c>
      <c r="L1193" s="219">
        <v>45566</v>
      </c>
      <c r="M1193" s="219">
        <v>45596</v>
      </c>
      <c r="N1193" s="229" t="s">
        <v>124</v>
      </c>
      <c r="O1193" s="33" t="s">
        <v>125</v>
      </c>
      <c r="P1193" s="33" t="s">
        <v>396</v>
      </c>
      <c r="Q1193" s="278" t="s">
        <v>536</v>
      </c>
      <c r="R1193" s="278" t="s">
        <v>80</v>
      </c>
      <c r="S1193" s="277">
        <v>16</v>
      </c>
      <c r="T1193" s="29"/>
      <c r="U1193" s="29"/>
      <c r="V1193" s="29"/>
      <c r="W1193" s="29"/>
      <c r="X1193" s="29"/>
      <c r="Y1193" s="29"/>
      <c r="Z1193" s="33"/>
    </row>
    <row r="1194" ht="24" spans="1:26">
      <c r="A1194" s="33">
        <v>2899</v>
      </c>
      <c r="B1194" s="28" t="s">
        <v>117</v>
      </c>
      <c r="C1194" s="28" t="s">
        <v>118</v>
      </c>
      <c r="D1194" s="277" t="s">
        <v>361</v>
      </c>
      <c r="E1194" s="217" t="s">
        <v>452</v>
      </c>
      <c r="F1194" s="282" t="s">
        <v>603</v>
      </c>
      <c r="G1194" s="33" t="s">
        <v>1797</v>
      </c>
      <c r="H1194" s="229" t="s">
        <v>1872</v>
      </c>
      <c r="I1194" s="100" t="s">
        <v>1862</v>
      </c>
      <c r="J1194" s="100" t="s">
        <v>1862</v>
      </c>
      <c r="K1194" s="100">
        <v>16</v>
      </c>
      <c r="L1194" s="219">
        <v>45597</v>
      </c>
      <c r="M1194" s="219">
        <v>45626</v>
      </c>
      <c r="N1194" s="229" t="s">
        <v>124</v>
      </c>
      <c r="O1194" s="33" t="s">
        <v>125</v>
      </c>
      <c r="P1194" s="33" t="s">
        <v>396</v>
      </c>
      <c r="Q1194" s="278" t="s">
        <v>536</v>
      </c>
      <c r="R1194" s="278" t="s">
        <v>80</v>
      </c>
      <c r="S1194" s="277">
        <v>16</v>
      </c>
      <c r="T1194" s="29"/>
      <c r="U1194" s="29"/>
      <c r="V1194" s="29"/>
      <c r="W1194" s="29"/>
      <c r="X1194" s="29"/>
      <c r="Y1194" s="29"/>
      <c r="Z1194" s="33"/>
    </row>
    <row r="1195" ht="24" spans="1:26">
      <c r="A1195" s="33">
        <v>2900</v>
      </c>
      <c r="B1195" s="28" t="s">
        <v>117</v>
      </c>
      <c r="C1195" s="28" t="s">
        <v>118</v>
      </c>
      <c r="D1195" s="277" t="s">
        <v>361</v>
      </c>
      <c r="E1195" s="217" t="s">
        <v>452</v>
      </c>
      <c r="F1195" s="282" t="s">
        <v>603</v>
      </c>
      <c r="G1195" s="33" t="s">
        <v>1797</v>
      </c>
      <c r="H1195" s="229" t="s">
        <v>1872</v>
      </c>
      <c r="I1195" s="100" t="s">
        <v>1862</v>
      </c>
      <c r="J1195" s="100" t="s">
        <v>1862</v>
      </c>
      <c r="K1195" s="100">
        <v>16</v>
      </c>
      <c r="L1195" s="219">
        <v>45627</v>
      </c>
      <c r="M1195" s="219">
        <v>45657</v>
      </c>
      <c r="N1195" s="229" t="s">
        <v>124</v>
      </c>
      <c r="O1195" s="33" t="s">
        <v>125</v>
      </c>
      <c r="P1195" s="33" t="s">
        <v>396</v>
      </c>
      <c r="Q1195" s="278" t="s">
        <v>536</v>
      </c>
      <c r="R1195" s="278" t="s">
        <v>80</v>
      </c>
      <c r="S1195" s="277">
        <v>16</v>
      </c>
      <c r="T1195" s="29"/>
      <c r="U1195" s="29"/>
      <c r="V1195" s="29"/>
      <c r="W1195" s="29"/>
      <c r="X1195" s="29"/>
      <c r="Y1195" s="29"/>
      <c r="Z1195" s="33"/>
    </row>
    <row r="1196" ht="24" spans="1:26">
      <c r="A1196" s="33">
        <v>2902</v>
      </c>
      <c r="B1196" s="28" t="s">
        <v>117</v>
      </c>
      <c r="C1196" s="28" t="s">
        <v>118</v>
      </c>
      <c r="D1196" s="277" t="s">
        <v>145</v>
      </c>
      <c r="E1196" s="279" t="s">
        <v>250</v>
      </c>
      <c r="F1196" s="229" t="s">
        <v>608</v>
      </c>
      <c r="G1196" s="33" t="s">
        <v>1797</v>
      </c>
      <c r="H1196" s="229" t="s">
        <v>1873</v>
      </c>
      <c r="I1196" s="100" t="s">
        <v>1862</v>
      </c>
      <c r="J1196" s="100" t="s">
        <v>1862</v>
      </c>
      <c r="K1196" s="100">
        <v>2</v>
      </c>
      <c r="L1196" s="219">
        <v>45292</v>
      </c>
      <c r="M1196" s="219">
        <v>45322</v>
      </c>
      <c r="N1196" s="229" t="s">
        <v>124</v>
      </c>
      <c r="O1196" s="33" t="s">
        <v>125</v>
      </c>
      <c r="P1196" s="33" t="s">
        <v>396</v>
      </c>
      <c r="Q1196" s="278" t="s">
        <v>609</v>
      </c>
      <c r="R1196" s="278" t="s">
        <v>80</v>
      </c>
      <c r="S1196" s="281">
        <v>2</v>
      </c>
      <c r="T1196" s="29"/>
      <c r="U1196" s="29"/>
      <c r="V1196" s="29"/>
      <c r="W1196" s="29"/>
      <c r="X1196" s="29"/>
      <c r="Y1196" s="29"/>
      <c r="Z1196" s="33"/>
    </row>
    <row r="1197" ht="24" spans="1:26">
      <c r="A1197" s="33">
        <v>2903</v>
      </c>
      <c r="B1197" s="28" t="s">
        <v>117</v>
      </c>
      <c r="C1197" s="28" t="s">
        <v>118</v>
      </c>
      <c r="D1197" s="277" t="s">
        <v>145</v>
      </c>
      <c r="E1197" s="279" t="s">
        <v>250</v>
      </c>
      <c r="F1197" s="229" t="s">
        <v>608</v>
      </c>
      <c r="G1197" s="33" t="s">
        <v>1797</v>
      </c>
      <c r="H1197" s="229" t="s">
        <v>1873</v>
      </c>
      <c r="I1197" s="100" t="s">
        <v>1862</v>
      </c>
      <c r="J1197" s="100" t="s">
        <v>1862</v>
      </c>
      <c r="K1197" s="100">
        <v>2</v>
      </c>
      <c r="L1197" s="219">
        <v>45323</v>
      </c>
      <c r="M1197" s="219">
        <v>45351</v>
      </c>
      <c r="N1197" s="229" t="s">
        <v>124</v>
      </c>
      <c r="O1197" s="33" t="s">
        <v>125</v>
      </c>
      <c r="P1197" s="33" t="s">
        <v>396</v>
      </c>
      <c r="Q1197" s="278" t="s">
        <v>609</v>
      </c>
      <c r="R1197" s="278" t="s">
        <v>80</v>
      </c>
      <c r="S1197" s="281">
        <v>2</v>
      </c>
      <c r="T1197" s="29"/>
      <c r="U1197" s="29"/>
      <c r="V1197" s="29"/>
      <c r="W1197" s="29"/>
      <c r="X1197" s="29"/>
      <c r="Y1197" s="29"/>
      <c r="Z1197" s="33"/>
    </row>
    <row r="1198" ht="24" spans="1:28">
      <c r="A1198" s="33">
        <v>2904</v>
      </c>
      <c r="B1198" s="28" t="s">
        <v>117</v>
      </c>
      <c r="C1198" s="28" t="s">
        <v>118</v>
      </c>
      <c r="D1198" s="277" t="s">
        <v>145</v>
      </c>
      <c r="E1198" s="279" t="s">
        <v>250</v>
      </c>
      <c r="F1198" s="229" t="s">
        <v>608</v>
      </c>
      <c r="G1198" s="33" t="s">
        <v>1797</v>
      </c>
      <c r="H1198" s="229" t="s">
        <v>1873</v>
      </c>
      <c r="I1198" s="100" t="s">
        <v>1862</v>
      </c>
      <c r="J1198" s="100" t="s">
        <v>1862</v>
      </c>
      <c r="K1198" s="100">
        <v>2</v>
      </c>
      <c r="L1198" s="219">
        <v>45352</v>
      </c>
      <c r="M1198" s="219">
        <v>45382</v>
      </c>
      <c r="N1198" s="229" t="s">
        <v>124</v>
      </c>
      <c r="O1198" s="33" t="s">
        <v>125</v>
      </c>
      <c r="P1198" s="33" t="s">
        <v>396</v>
      </c>
      <c r="Q1198" s="278" t="s">
        <v>609</v>
      </c>
      <c r="R1198" s="278" t="s">
        <v>80</v>
      </c>
      <c r="S1198" s="281">
        <v>2</v>
      </c>
      <c r="T1198" s="34"/>
      <c r="U1198" s="34"/>
      <c r="V1198" s="35"/>
      <c r="W1198" s="35"/>
      <c r="X1198" s="40"/>
      <c r="Y1198" s="40"/>
      <c r="Z1198" s="38"/>
      <c r="AA1198" s="34"/>
      <c r="AB1198" s="34"/>
    </row>
    <row r="1199" ht="24" spans="1:26">
      <c r="A1199" s="33">
        <v>2905</v>
      </c>
      <c r="B1199" s="28" t="s">
        <v>117</v>
      </c>
      <c r="C1199" s="28" t="s">
        <v>118</v>
      </c>
      <c r="D1199" s="277" t="s">
        <v>145</v>
      </c>
      <c r="E1199" s="279" t="s">
        <v>250</v>
      </c>
      <c r="F1199" s="229" t="s">
        <v>608</v>
      </c>
      <c r="G1199" s="33" t="s">
        <v>1797</v>
      </c>
      <c r="H1199" s="229" t="s">
        <v>1873</v>
      </c>
      <c r="I1199" s="100" t="s">
        <v>1862</v>
      </c>
      <c r="J1199" s="100" t="s">
        <v>1862</v>
      </c>
      <c r="K1199" s="100">
        <v>2</v>
      </c>
      <c r="L1199" s="219">
        <v>45383</v>
      </c>
      <c r="M1199" s="219">
        <v>45412</v>
      </c>
      <c r="N1199" s="229" t="s">
        <v>124</v>
      </c>
      <c r="O1199" s="33" t="s">
        <v>125</v>
      </c>
      <c r="P1199" s="33" t="s">
        <v>396</v>
      </c>
      <c r="Q1199" s="278" t="s">
        <v>609</v>
      </c>
      <c r="R1199" s="278" t="s">
        <v>80</v>
      </c>
      <c r="S1199" s="281">
        <v>2</v>
      </c>
      <c r="T1199" s="29"/>
      <c r="U1199" s="29"/>
      <c r="V1199" s="29"/>
      <c r="W1199" s="29"/>
      <c r="X1199" s="29"/>
      <c r="Y1199" s="29"/>
      <c r="Z1199" s="33"/>
    </row>
    <row r="1200" ht="24" spans="1:26">
      <c r="A1200" s="33">
        <v>2906</v>
      </c>
      <c r="B1200" s="28" t="s">
        <v>117</v>
      </c>
      <c r="C1200" s="28" t="s">
        <v>118</v>
      </c>
      <c r="D1200" s="277" t="s">
        <v>145</v>
      </c>
      <c r="E1200" s="279" t="s">
        <v>250</v>
      </c>
      <c r="F1200" s="229" t="s">
        <v>608</v>
      </c>
      <c r="G1200" s="33" t="s">
        <v>1797</v>
      </c>
      <c r="H1200" s="229" t="s">
        <v>1873</v>
      </c>
      <c r="I1200" s="100" t="s">
        <v>1862</v>
      </c>
      <c r="J1200" s="100" t="s">
        <v>1862</v>
      </c>
      <c r="K1200" s="100">
        <v>2</v>
      </c>
      <c r="L1200" s="219">
        <v>45413</v>
      </c>
      <c r="M1200" s="219">
        <v>45443</v>
      </c>
      <c r="N1200" s="229" t="s">
        <v>124</v>
      </c>
      <c r="O1200" s="33" t="s">
        <v>125</v>
      </c>
      <c r="P1200" s="33" t="s">
        <v>396</v>
      </c>
      <c r="Q1200" s="278" t="s">
        <v>609</v>
      </c>
      <c r="R1200" s="278" t="s">
        <v>80</v>
      </c>
      <c r="S1200" s="281">
        <v>2</v>
      </c>
      <c r="T1200" s="29"/>
      <c r="U1200" s="29"/>
      <c r="V1200" s="29"/>
      <c r="W1200" s="29"/>
      <c r="X1200" s="29"/>
      <c r="Y1200" s="29"/>
      <c r="Z1200" s="33"/>
    </row>
    <row r="1201" ht="24" spans="1:26">
      <c r="A1201" s="33">
        <v>2907</v>
      </c>
      <c r="B1201" s="28" t="s">
        <v>117</v>
      </c>
      <c r="C1201" s="28" t="s">
        <v>118</v>
      </c>
      <c r="D1201" s="277" t="s">
        <v>145</v>
      </c>
      <c r="E1201" s="279" t="s">
        <v>250</v>
      </c>
      <c r="F1201" s="229" t="s">
        <v>608</v>
      </c>
      <c r="G1201" s="33" t="s">
        <v>1797</v>
      </c>
      <c r="H1201" s="229" t="s">
        <v>1873</v>
      </c>
      <c r="I1201" s="100" t="s">
        <v>1862</v>
      </c>
      <c r="J1201" s="100" t="s">
        <v>1862</v>
      </c>
      <c r="K1201" s="100">
        <v>2</v>
      </c>
      <c r="L1201" s="219">
        <v>45444</v>
      </c>
      <c r="M1201" s="219">
        <v>45473</v>
      </c>
      <c r="N1201" s="229" t="s">
        <v>124</v>
      </c>
      <c r="O1201" s="33" t="s">
        <v>125</v>
      </c>
      <c r="P1201" s="33" t="s">
        <v>396</v>
      </c>
      <c r="Q1201" s="278" t="s">
        <v>609</v>
      </c>
      <c r="R1201" s="278" t="s">
        <v>80</v>
      </c>
      <c r="S1201" s="281">
        <v>2</v>
      </c>
      <c r="T1201" s="29"/>
      <c r="U1201" s="29"/>
      <c r="V1201" s="29"/>
      <c r="W1201" s="29"/>
      <c r="X1201" s="29"/>
      <c r="Y1201" s="29"/>
      <c r="Z1201" s="33"/>
    </row>
    <row r="1202" ht="24" spans="1:26">
      <c r="A1202" s="33">
        <v>2908</v>
      </c>
      <c r="B1202" s="28" t="s">
        <v>117</v>
      </c>
      <c r="C1202" s="28" t="s">
        <v>118</v>
      </c>
      <c r="D1202" s="277" t="s">
        <v>145</v>
      </c>
      <c r="E1202" s="279" t="s">
        <v>250</v>
      </c>
      <c r="F1202" s="229" t="s">
        <v>608</v>
      </c>
      <c r="G1202" s="33" t="s">
        <v>1797</v>
      </c>
      <c r="H1202" s="229" t="s">
        <v>1873</v>
      </c>
      <c r="I1202" s="100" t="s">
        <v>1862</v>
      </c>
      <c r="J1202" s="100" t="s">
        <v>1862</v>
      </c>
      <c r="K1202" s="100">
        <v>2</v>
      </c>
      <c r="L1202" s="219">
        <v>45474</v>
      </c>
      <c r="M1202" s="219">
        <v>45504</v>
      </c>
      <c r="N1202" s="229" t="s">
        <v>124</v>
      </c>
      <c r="O1202" s="33" t="s">
        <v>125</v>
      </c>
      <c r="P1202" s="33" t="s">
        <v>396</v>
      </c>
      <c r="Q1202" s="278" t="s">
        <v>609</v>
      </c>
      <c r="R1202" s="278" t="s">
        <v>80</v>
      </c>
      <c r="S1202" s="281">
        <v>2</v>
      </c>
      <c r="T1202" s="29"/>
      <c r="U1202" s="29"/>
      <c r="V1202" s="29"/>
      <c r="W1202" s="29"/>
      <c r="X1202" s="29"/>
      <c r="Y1202" s="29"/>
      <c r="Z1202" s="33"/>
    </row>
    <row r="1203" ht="24" spans="1:26">
      <c r="A1203" s="33">
        <v>2909</v>
      </c>
      <c r="B1203" s="28" t="s">
        <v>117</v>
      </c>
      <c r="C1203" s="28" t="s">
        <v>118</v>
      </c>
      <c r="D1203" s="277" t="s">
        <v>145</v>
      </c>
      <c r="E1203" s="279" t="s">
        <v>250</v>
      </c>
      <c r="F1203" s="229" t="s">
        <v>608</v>
      </c>
      <c r="G1203" s="33" t="s">
        <v>1797</v>
      </c>
      <c r="H1203" s="229" t="s">
        <v>1873</v>
      </c>
      <c r="I1203" s="100" t="s">
        <v>1862</v>
      </c>
      <c r="J1203" s="100" t="s">
        <v>1862</v>
      </c>
      <c r="K1203" s="100">
        <v>2</v>
      </c>
      <c r="L1203" s="219">
        <v>45505</v>
      </c>
      <c r="M1203" s="219">
        <v>45535</v>
      </c>
      <c r="N1203" s="229" t="s">
        <v>124</v>
      </c>
      <c r="O1203" s="33" t="s">
        <v>125</v>
      </c>
      <c r="P1203" s="33" t="s">
        <v>396</v>
      </c>
      <c r="Q1203" s="278" t="s">
        <v>609</v>
      </c>
      <c r="R1203" s="278" t="s">
        <v>80</v>
      </c>
      <c r="S1203" s="281">
        <v>2</v>
      </c>
      <c r="T1203" s="29"/>
      <c r="U1203" s="29"/>
      <c r="V1203" s="29"/>
      <c r="W1203" s="29"/>
      <c r="X1203" s="29"/>
      <c r="Y1203" s="29"/>
      <c r="Z1203" s="33"/>
    </row>
    <row r="1204" ht="24" spans="1:26">
      <c r="A1204" s="33">
        <v>2910</v>
      </c>
      <c r="B1204" s="28" t="s">
        <v>117</v>
      </c>
      <c r="C1204" s="28" t="s">
        <v>118</v>
      </c>
      <c r="D1204" s="277" t="s">
        <v>145</v>
      </c>
      <c r="E1204" s="279" t="s">
        <v>250</v>
      </c>
      <c r="F1204" s="229" t="s">
        <v>608</v>
      </c>
      <c r="G1204" s="33" t="s">
        <v>1797</v>
      </c>
      <c r="H1204" s="229" t="s">
        <v>1873</v>
      </c>
      <c r="I1204" s="100" t="s">
        <v>1862</v>
      </c>
      <c r="J1204" s="100" t="s">
        <v>1862</v>
      </c>
      <c r="K1204" s="100">
        <v>2</v>
      </c>
      <c r="L1204" s="219">
        <v>45536</v>
      </c>
      <c r="M1204" s="219">
        <v>45565</v>
      </c>
      <c r="N1204" s="229" t="s">
        <v>124</v>
      </c>
      <c r="O1204" s="33" t="s">
        <v>125</v>
      </c>
      <c r="P1204" s="33" t="s">
        <v>396</v>
      </c>
      <c r="Q1204" s="278" t="s">
        <v>609</v>
      </c>
      <c r="R1204" s="278" t="s">
        <v>80</v>
      </c>
      <c r="S1204" s="281">
        <v>2</v>
      </c>
      <c r="T1204" s="29"/>
      <c r="U1204" s="29"/>
      <c r="V1204" s="29"/>
      <c r="W1204" s="29"/>
      <c r="X1204" s="29"/>
      <c r="Y1204" s="29"/>
      <c r="Z1204" s="33"/>
    </row>
    <row r="1205" ht="24" spans="1:26">
      <c r="A1205" s="33">
        <v>2911</v>
      </c>
      <c r="B1205" s="28" t="s">
        <v>117</v>
      </c>
      <c r="C1205" s="28" t="s">
        <v>118</v>
      </c>
      <c r="D1205" s="277" t="s">
        <v>145</v>
      </c>
      <c r="E1205" s="279" t="s">
        <v>250</v>
      </c>
      <c r="F1205" s="229" t="s">
        <v>608</v>
      </c>
      <c r="G1205" s="33" t="s">
        <v>1797</v>
      </c>
      <c r="H1205" s="229" t="s">
        <v>1873</v>
      </c>
      <c r="I1205" s="100" t="s">
        <v>1862</v>
      </c>
      <c r="J1205" s="100" t="s">
        <v>1862</v>
      </c>
      <c r="K1205" s="100">
        <v>2</v>
      </c>
      <c r="L1205" s="219">
        <v>45566</v>
      </c>
      <c r="M1205" s="219">
        <v>45596</v>
      </c>
      <c r="N1205" s="229" t="s">
        <v>124</v>
      </c>
      <c r="O1205" s="33" t="s">
        <v>125</v>
      </c>
      <c r="P1205" s="33" t="s">
        <v>396</v>
      </c>
      <c r="Q1205" s="278" t="s">
        <v>609</v>
      </c>
      <c r="R1205" s="278" t="s">
        <v>80</v>
      </c>
      <c r="S1205" s="281">
        <v>2</v>
      </c>
      <c r="T1205" s="29"/>
      <c r="U1205" s="29"/>
      <c r="V1205" s="29"/>
      <c r="W1205" s="29"/>
      <c r="X1205" s="29"/>
      <c r="Y1205" s="29"/>
      <c r="Z1205" s="33"/>
    </row>
    <row r="1206" ht="24" spans="1:26">
      <c r="A1206" s="33">
        <v>2912</v>
      </c>
      <c r="B1206" s="28" t="s">
        <v>117</v>
      </c>
      <c r="C1206" s="28" t="s">
        <v>118</v>
      </c>
      <c r="D1206" s="277" t="s">
        <v>145</v>
      </c>
      <c r="E1206" s="279" t="s">
        <v>250</v>
      </c>
      <c r="F1206" s="229" t="s">
        <v>608</v>
      </c>
      <c r="G1206" s="33" t="s">
        <v>1797</v>
      </c>
      <c r="H1206" s="229" t="s">
        <v>1873</v>
      </c>
      <c r="I1206" s="100" t="s">
        <v>1862</v>
      </c>
      <c r="J1206" s="100" t="s">
        <v>1862</v>
      </c>
      <c r="K1206" s="100">
        <v>2</v>
      </c>
      <c r="L1206" s="219">
        <v>45597</v>
      </c>
      <c r="M1206" s="219">
        <v>45626</v>
      </c>
      <c r="N1206" s="229" t="s">
        <v>124</v>
      </c>
      <c r="O1206" s="33" t="s">
        <v>125</v>
      </c>
      <c r="P1206" s="33" t="s">
        <v>396</v>
      </c>
      <c r="Q1206" s="278" t="s">
        <v>609</v>
      </c>
      <c r="R1206" s="278" t="s">
        <v>80</v>
      </c>
      <c r="S1206" s="281">
        <v>2</v>
      </c>
      <c r="T1206" s="29"/>
      <c r="U1206" s="29"/>
      <c r="V1206" s="29"/>
      <c r="W1206" s="29"/>
      <c r="X1206" s="29"/>
      <c r="Y1206" s="29"/>
      <c r="Z1206" s="33"/>
    </row>
    <row r="1207" ht="24" spans="1:26">
      <c r="A1207" s="33">
        <v>2913</v>
      </c>
      <c r="B1207" s="28" t="s">
        <v>117</v>
      </c>
      <c r="C1207" s="28" t="s">
        <v>118</v>
      </c>
      <c r="D1207" s="277" t="s">
        <v>145</v>
      </c>
      <c r="E1207" s="279" t="s">
        <v>250</v>
      </c>
      <c r="F1207" s="229" t="s">
        <v>608</v>
      </c>
      <c r="G1207" s="33" t="s">
        <v>1797</v>
      </c>
      <c r="H1207" s="229" t="s">
        <v>1873</v>
      </c>
      <c r="I1207" s="100" t="s">
        <v>1862</v>
      </c>
      <c r="J1207" s="100" t="s">
        <v>1862</v>
      </c>
      <c r="K1207" s="100">
        <v>2</v>
      </c>
      <c r="L1207" s="219">
        <v>45627</v>
      </c>
      <c r="M1207" s="219">
        <v>45657</v>
      </c>
      <c r="N1207" s="229" t="s">
        <v>124</v>
      </c>
      <c r="O1207" s="33" t="s">
        <v>125</v>
      </c>
      <c r="P1207" s="33" t="s">
        <v>396</v>
      </c>
      <c r="Q1207" s="278" t="s">
        <v>609</v>
      </c>
      <c r="R1207" s="278" t="s">
        <v>80</v>
      </c>
      <c r="S1207" s="281">
        <v>2</v>
      </c>
      <c r="T1207" s="29"/>
      <c r="U1207" s="29"/>
      <c r="V1207" s="29"/>
      <c r="W1207" s="29"/>
      <c r="X1207" s="29"/>
      <c r="Y1207" s="29"/>
      <c r="Z1207" s="33"/>
    </row>
    <row r="1208" ht="24" spans="1:26">
      <c r="A1208" s="33">
        <v>2915</v>
      </c>
      <c r="B1208" s="28" t="s">
        <v>117</v>
      </c>
      <c r="C1208" s="28" t="s">
        <v>118</v>
      </c>
      <c r="D1208" s="277" t="s">
        <v>145</v>
      </c>
      <c r="E1208" s="279" t="s">
        <v>250</v>
      </c>
      <c r="F1208" s="229" t="s">
        <v>614</v>
      </c>
      <c r="G1208" s="33" t="s">
        <v>1797</v>
      </c>
      <c r="H1208" s="229" t="s">
        <v>1873</v>
      </c>
      <c r="I1208" s="100" t="s">
        <v>1862</v>
      </c>
      <c r="J1208" s="100" t="s">
        <v>1862</v>
      </c>
      <c r="K1208" s="100">
        <v>2</v>
      </c>
      <c r="L1208" s="219">
        <v>45292</v>
      </c>
      <c r="M1208" s="219">
        <v>45322</v>
      </c>
      <c r="N1208" s="229" t="s">
        <v>124</v>
      </c>
      <c r="O1208" s="33" t="s">
        <v>125</v>
      </c>
      <c r="P1208" s="33" t="s">
        <v>396</v>
      </c>
      <c r="Q1208" s="278" t="s">
        <v>609</v>
      </c>
      <c r="R1208" s="278" t="s">
        <v>80</v>
      </c>
      <c r="S1208" s="281">
        <v>2</v>
      </c>
      <c r="T1208" s="29"/>
      <c r="U1208" s="29"/>
      <c r="V1208" s="29"/>
      <c r="W1208" s="29"/>
      <c r="X1208" s="29"/>
      <c r="Y1208" s="29"/>
      <c r="Z1208" s="33"/>
    </row>
    <row r="1209" ht="24" spans="1:26">
      <c r="A1209" s="33">
        <v>2916</v>
      </c>
      <c r="B1209" s="28" t="s">
        <v>117</v>
      </c>
      <c r="C1209" s="28" t="s">
        <v>118</v>
      </c>
      <c r="D1209" s="277" t="s">
        <v>145</v>
      </c>
      <c r="E1209" s="279" t="s">
        <v>250</v>
      </c>
      <c r="F1209" s="229" t="s">
        <v>614</v>
      </c>
      <c r="G1209" s="33" t="s">
        <v>1797</v>
      </c>
      <c r="H1209" s="229" t="s">
        <v>1873</v>
      </c>
      <c r="I1209" s="100" t="s">
        <v>1862</v>
      </c>
      <c r="J1209" s="100" t="s">
        <v>1862</v>
      </c>
      <c r="K1209" s="100">
        <v>2</v>
      </c>
      <c r="L1209" s="219">
        <v>45323</v>
      </c>
      <c r="M1209" s="219">
        <v>45351</v>
      </c>
      <c r="N1209" s="229" t="s">
        <v>124</v>
      </c>
      <c r="O1209" s="33" t="s">
        <v>125</v>
      </c>
      <c r="P1209" s="33" t="s">
        <v>396</v>
      </c>
      <c r="Q1209" s="278" t="s">
        <v>609</v>
      </c>
      <c r="R1209" s="278" t="s">
        <v>80</v>
      </c>
      <c r="S1209" s="281">
        <v>2</v>
      </c>
      <c r="T1209" s="29"/>
      <c r="U1209" s="29"/>
      <c r="V1209" s="29"/>
      <c r="W1209" s="29"/>
      <c r="X1209" s="29"/>
      <c r="Y1209" s="29"/>
      <c r="Z1209" s="33"/>
    </row>
    <row r="1210" ht="24" spans="1:28">
      <c r="A1210" s="33">
        <v>2917</v>
      </c>
      <c r="B1210" s="28" t="s">
        <v>117</v>
      </c>
      <c r="C1210" s="28" t="s">
        <v>118</v>
      </c>
      <c r="D1210" s="277" t="s">
        <v>145</v>
      </c>
      <c r="E1210" s="279" t="s">
        <v>250</v>
      </c>
      <c r="F1210" s="229" t="s">
        <v>614</v>
      </c>
      <c r="G1210" s="33" t="s">
        <v>1797</v>
      </c>
      <c r="H1210" s="229" t="s">
        <v>1873</v>
      </c>
      <c r="I1210" s="100" t="s">
        <v>1862</v>
      </c>
      <c r="J1210" s="100" t="s">
        <v>1862</v>
      </c>
      <c r="K1210" s="100">
        <v>2</v>
      </c>
      <c r="L1210" s="219">
        <v>45352</v>
      </c>
      <c r="M1210" s="219">
        <v>45382</v>
      </c>
      <c r="N1210" s="229" t="s">
        <v>124</v>
      </c>
      <c r="O1210" s="33" t="s">
        <v>125</v>
      </c>
      <c r="P1210" s="33" t="s">
        <v>396</v>
      </c>
      <c r="Q1210" s="278" t="s">
        <v>609</v>
      </c>
      <c r="R1210" s="278" t="s">
        <v>80</v>
      </c>
      <c r="S1210" s="281">
        <v>2</v>
      </c>
      <c r="T1210" s="34"/>
      <c r="U1210" s="34"/>
      <c r="V1210" s="35"/>
      <c r="W1210" s="35"/>
      <c r="X1210" s="40"/>
      <c r="Y1210" s="40"/>
      <c r="Z1210" s="38"/>
      <c r="AA1210" s="34"/>
      <c r="AB1210" s="34"/>
    </row>
    <row r="1211" ht="24" spans="1:26">
      <c r="A1211" s="33">
        <v>2918</v>
      </c>
      <c r="B1211" s="28" t="s">
        <v>117</v>
      </c>
      <c r="C1211" s="28" t="s">
        <v>118</v>
      </c>
      <c r="D1211" s="277" t="s">
        <v>145</v>
      </c>
      <c r="E1211" s="279" t="s">
        <v>250</v>
      </c>
      <c r="F1211" s="229" t="s">
        <v>614</v>
      </c>
      <c r="G1211" s="33" t="s">
        <v>1797</v>
      </c>
      <c r="H1211" s="229" t="s">
        <v>1873</v>
      </c>
      <c r="I1211" s="100" t="s">
        <v>1862</v>
      </c>
      <c r="J1211" s="100" t="s">
        <v>1862</v>
      </c>
      <c r="K1211" s="100">
        <v>2</v>
      </c>
      <c r="L1211" s="219">
        <v>45383</v>
      </c>
      <c r="M1211" s="219">
        <v>45412</v>
      </c>
      <c r="N1211" s="229" t="s">
        <v>124</v>
      </c>
      <c r="O1211" s="33" t="s">
        <v>125</v>
      </c>
      <c r="P1211" s="33" t="s">
        <v>396</v>
      </c>
      <c r="Q1211" s="278" t="s">
        <v>609</v>
      </c>
      <c r="R1211" s="278" t="s">
        <v>80</v>
      </c>
      <c r="S1211" s="281">
        <v>2</v>
      </c>
      <c r="T1211" s="29"/>
      <c r="U1211" s="29"/>
      <c r="V1211" s="29"/>
      <c r="W1211" s="29"/>
      <c r="X1211" s="29"/>
      <c r="Y1211" s="29"/>
      <c r="Z1211" s="33"/>
    </row>
    <row r="1212" ht="24" spans="1:26">
      <c r="A1212" s="33">
        <v>2919</v>
      </c>
      <c r="B1212" s="28" t="s">
        <v>117</v>
      </c>
      <c r="C1212" s="28" t="s">
        <v>118</v>
      </c>
      <c r="D1212" s="277" t="s">
        <v>145</v>
      </c>
      <c r="E1212" s="279" t="s">
        <v>250</v>
      </c>
      <c r="F1212" s="229" t="s">
        <v>614</v>
      </c>
      <c r="G1212" s="33" t="s">
        <v>1797</v>
      </c>
      <c r="H1212" s="229" t="s">
        <v>1873</v>
      </c>
      <c r="I1212" s="100" t="s">
        <v>1862</v>
      </c>
      <c r="J1212" s="100" t="s">
        <v>1862</v>
      </c>
      <c r="K1212" s="100">
        <v>2</v>
      </c>
      <c r="L1212" s="219">
        <v>45413</v>
      </c>
      <c r="M1212" s="219">
        <v>45443</v>
      </c>
      <c r="N1212" s="229" t="s">
        <v>124</v>
      </c>
      <c r="O1212" s="33" t="s">
        <v>125</v>
      </c>
      <c r="P1212" s="33" t="s">
        <v>396</v>
      </c>
      <c r="Q1212" s="278" t="s">
        <v>609</v>
      </c>
      <c r="R1212" s="278" t="s">
        <v>80</v>
      </c>
      <c r="S1212" s="281">
        <v>2</v>
      </c>
      <c r="T1212" s="29"/>
      <c r="U1212" s="29"/>
      <c r="V1212" s="29"/>
      <c r="W1212" s="29"/>
      <c r="X1212" s="29"/>
      <c r="Y1212" s="29"/>
      <c r="Z1212" s="33"/>
    </row>
    <row r="1213" ht="24" spans="1:26">
      <c r="A1213" s="33">
        <v>2920</v>
      </c>
      <c r="B1213" s="28" t="s">
        <v>117</v>
      </c>
      <c r="C1213" s="28" t="s">
        <v>118</v>
      </c>
      <c r="D1213" s="277" t="s">
        <v>145</v>
      </c>
      <c r="E1213" s="279" t="s">
        <v>250</v>
      </c>
      <c r="F1213" s="229" t="s">
        <v>614</v>
      </c>
      <c r="G1213" s="33" t="s">
        <v>1797</v>
      </c>
      <c r="H1213" s="229" t="s">
        <v>1873</v>
      </c>
      <c r="I1213" s="100" t="s">
        <v>1862</v>
      </c>
      <c r="J1213" s="100" t="s">
        <v>1862</v>
      </c>
      <c r="K1213" s="100">
        <v>2</v>
      </c>
      <c r="L1213" s="219">
        <v>45444</v>
      </c>
      <c r="M1213" s="219">
        <v>45473</v>
      </c>
      <c r="N1213" s="229" t="s">
        <v>124</v>
      </c>
      <c r="O1213" s="33" t="s">
        <v>125</v>
      </c>
      <c r="P1213" s="33" t="s">
        <v>396</v>
      </c>
      <c r="Q1213" s="278" t="s">
        <v>609</v>
      </c>
      <c r="R1213" s="278" t="s">
        <v>80</v>
      </c>
      <c r="S1213" s="281">
        <v>2</v>
      </c>
      <c r="T1213" s="29"/>
      <c r="U1213" s="29"/>
      <c r="V1213" s="29"/>
      <c r="W1213" s="29"/>
      <c r="X1213" s="29"/>
      <c r="Y1213" s="29"/>
      <c r="Z1213" s="33"/>
    </row>
    <row r="1214" ht="24" spans="1:26">
      <c r="A1214" s="33">
        <v>2921</v>
      </c>
      <c r="B1214" s="28" t="s">
        <v>117</v>
      </c>
      <c r="C1214" s="28" t="s">
        <v>118</v>
      </c>
      <c r="D1214" s="277" t="s">
        <v>145</v>
      </c>
      <c r="E1214" s="279" t="s">
        <v>250</v>
      </c>
      <c r="F1214" s="229" t="s">
        <v>614</v>
      </c>
      <c r="G1214" s="33" t="s">
        <v>1797</v>
      </c>
      <c r="H1214" s="229" t="s">
        <v>1873</v>
      </c>
      <c r="I1214" s="100" t="s">
        <v>1862</v>
      </c>
      <c r="J1214" s="100" t="s">
        <v>1862</v>
      </c>
      <c r="K1214" s="100">
        <v>2</v>
      </c>
      <c r="L1214" s="219">
        <v>45474</v>
      </c>
      <c r="M1214" s="219">
        <v>45504</v>
      </c>
      <c r="N1214" s="229" t="s">
        <v>124</v>
      </c>
      <c r="O1214" s="33" t="s">
        <v>125</v>
      </c>
      <c r="P1214" s="33" t="s">
        <v>396</v>
      </c>
      <c r="Q1214" s="278" t="s">
        <v>609</v>
      </c>
      <c r="R1214" s="278" t="s">
        <v>80</v>
      </c>
      <c r="S1214" s="281">
        <v>2</v>
      </c>
      <c r="T1214" s="29"/>
      <c r="U1214" s="29"/>
      <c r="V1214" s="29"/>
      <c r="W1214" s="29"/>
      <c r="X1214" s="29"/>
      <c r="Y1214" s="29"/>
      <c r="Z1214" s="33"/>
    </row>
    <row r="1215" ht="24" spans="1:26">
      <c r="A1215" s="33">
        <v>2922</v>
      </c>
      <c r="B1215" s="28" t="s">
        <v>117</v>
      </c>
      <c r="C1215" s="28" t="s">
        <v>118</v>
      </c>
      <c r="D1215" s="277" t="s">
        <v>145</v>
      </c>
      <c r="E1215" s="279" t="s">
        <v>250</v>
      </c>
      <c r="F1215" s="229" t="s">
        <v>614</v>
      </c>
      <c r="G1215" s="33" t="s">
        <v>1797</v>
      </c>
      <c r="H1215" s="229" t="s">
        <v>1873</v>
      </c>
      <c r="I1215" s="100" t="s">
        <v>1862</v>
      </c>
      <c r="J1215" s="100" t="s">
        <v>1862</v>
      </c>
      <c r="K1215" s="100">
        <v>2</v>
      </c>
      <c r="L1215" s="219">
        <v>45505</v>
      </c>
      <c r="M1215" s="219">
        <v>45535</v>
      </c>
      <c r="N1215" s="229" t="s">
        <v>124</v>
      </c>
      <c r="O1215" s="33" t="s">
        <v>125</v>
      </c>
      <c r="P1215" s="33" t="s">
        <v>396</v>
      </c>
      <c r="Q1215" s="278" t="s">
        <v>609</v>
      </c>
      <c r="R1215" s="278" t="s">
        <v>80</v>
      </c>
      <c r="S1215" s="281">
        <v>2</v>
      </c>
      <c r="T1215" s="29"/>
      <c r="U1215" s="29"/>
      <c r="V1215" s="29"/>
      <c r="W1215" s="29"/>
      <c r="X1215" s="29"/>
      <c r="Y1215" s="29"/>
      <c r="Z1215" s="33"/>
    </row>
    <row r="1216" ht="24" spans="1:26">
      <c r="A1216" s="33">
        <v>2923</v>
      </c>
      <c r="B1216" s="28" t="s">
        <v>117</v>
      </c>
      <c r="C1216" s="28" t="s">
        <v>118</v>
      </c>
      <c r="D1216" s="277" t="s">
        <v>145</v>
      </c>
      <c r="E1216" s="279" t="s">
        <v>250</v>
      </c>
      <c r="F1216" s="229" t="s">
        <v>614</v>
      </c>
      <c r="G1216" s="33" t="s">
        <v>1797</v>
      </c>
      <c r="H1216" s="229" t="s">
        <v>1873</v>
      </c>
      <c r="I1216" s="100" t="s">
        <v>1862</v>
      </c>
      <c r="J1216" s="100" t="s">
        <v>1862</v>
      </c>
      <c r="K1216" s="100">
        <v>2</v>
      </c>
      <c r="L1216" s="219">
        <v>45536</v>
      </c>
      <c r="M1216" s="219">
        <v>45565</v>
      </c>
      <c r="N1216" s="229" t="s">
        <v>124</v>
      </c>
      <c r="O1216" s="33" t="s">
        <v>125</v>
      </c>
      <c r="P1216" s="33" t="s">
        <v>396</v>
      </c>
      <c r="Q1216" s="278" t="s">
        <v>609</v>
      </c>
      <c r="R1216" s="278" t="s">
        <v>80</v>
      </c>
      <c r="S1216" s="281">
        <v>2</v>
      </c>
      <c r="T1216" s="29"/>
      <c r="U1216" s="29"/>
      <c r="V1216" s="29"/>
      <c r="W1216" s="29"/>
      <c r="X1216" s="29"/>
      <c r="Y1216" s="29"/>
      <c r="Z1216" s="33"/>
    </row>
    <row r="1217" ht="24" spans="1:26">
      <c r="A1217" s="33">
        <v>2924</v>
      </c>
      <c r="B1217" s="28" t="s">
        <v>117</v>
      </c>
      <c r="C1217" s="28" t="s">
        <v>118</v>
      </c>
      <c r="D1217" s="277" t="s">
        <v>145</v>
      </c>
      <c r="E1217" s="279" t="s">
        <v>250</v>
      </c>
      <c r="F1217" s="229" t="s">
        <v>614</v>
      </c>
      <c r="G1217" s="33" t="s">
        <v>1797</v>
      </c>
      <c r="H1217" s="229" t="s">
        <v>1873</v>
      </c>
      <c r="I1217" s="100" t="s">
        <v>1862</v>
      </c>
      <c r="J1217" s="100" t="s">
        <v>1862</v>
      </c>
      <c r="K1217" s="100">
        <v>2</v>
      </c>
      <c r="L1217" s="219">
        <v>45566</v>
      </c>
      <c r="M1217" s="219">
        <v>45596</v>
      </c>
      <c r="N1217" s="229" t="s">
        <v>124</v>
      </c>
      <c r="O1217" s="33" t="s">
        <v>125</v>
      </c>
      <c r="P1217" s="33" t="s">
        <v>396</v>
      </c>
      <c r="Q1217" s="278" t="s">
        <v>609</v>
      </c>
      <c r="R1217" s="278" t="s">
        <v>80</v>
      </c>
      <c r="S1217" s="281">
        <v>2</v>
      </c>
      <c r="T1217" s="29"/>
      <c r="U1217" s="29"/>
      <c r="V1217" s="29"/>
      <c r="W1217" s="29"/>
      <c r="X1217" s="29"/>
      <c r="Y1217" s="29"/>
      <c r="Z1217" s="33"/>
    </row>
    <row r="1218" ht="24" spans="1:26">
      <c r="A1218" s="33">
        <v>2925</v>
      </c>
      <c r="B1218" s="28" t="s">
        <v>117</v>
      </c>
      <c r="C1218" s="28" t="s">
        <v>118</v>
      </c>
      <c r="D1218" s="277" t="s">
        <v>145</v>
      </c>
      <c r="E1218" s="279" t="s">
        <v>250</v>
      </c>
      <c r="F1218" s="229" t="s">
        <v>614</v>
      </c>
      <c r="G1218" s="33" t="s">
        <v>1797</v>
      </c>
      <c r="H1218" s="229" t="s">
        <v>1873</v>
      </c>
      <c r="I1218" s="100" t="s">
        <v>1862</v>
      </c>
      <c r="J1218" s="100" t="s">
        <v>1862</v>
      </c>
      <c r="K1218" s="100">
        <v>2</v>
      </c>
      <c r="L1218" s="219">
        <v>45597</v>
      </c>
      <c r="M1218" s="219">
        <v>45626</v>
      </c>
      <c r="N1218" s="229" t="s">
        <v>124</v>
      </c>
      <c r="O1218" s="33" t="s">
        <v>125</v>
      </c>
      <c r="P1218" s="33" t="s">
        <v>396</v>
      </c>
      <c r="Q1218" s="278" t="s">
        <v>609</v>
      </c>
      <c r="R1218" s="278" t="s">
        <v>80</v>
      </c>
      <c r="S1218" s="281">
        <v>2</v>
      </c>
      <c r="T1218" s="29"/>
      <c r="U1218" s="29"/>
      <c r="V1218" s="29"/>
      <c r="W1218" s="29"/>
      <c r="X1218" s="29"/>
      <c r="Y1218" s="29"/>
      <c r="Z1218" s="33"/>
    </row>
    <row r="1219" ht="24" spans="1:26">
      <c r="A1219" s="33">
        <v>2926</v>
      </c>
      <c r="B1219" s="28" t="s">
        <v>117</v>
      </c>
      <c r="C1219" s="28" t="s">
        <v>118</v>
      </c>
      <c r="D1219" s="277" t="s">
        <v>145</v>
      </c>
      <c r="E1219" s="279" t="s">
        <v>250</v>
      </c>
      <c r="F1219" s="229" t="s">
        <v>614</v>
      </c>
      <c r="G1219" s="33" t="s">
        <v>1797</v>
      </c>
      <c r="H1219" s="229" t="s">
        <v>1873</v>
      </c>
      <c r="I1219" s="100" t="s">
        <v>1862</v>
      </c>
      <c r="J1219" s="100" t="s">
        <v>1862</v>
      </c>
      <c r="K1219" s="100">
        <v>2</v>
      </c>
      <c r="L1219" s="219">
        <v>45627</v>
      </c>
      <c r="M1219" s="219">
        <v>45657</v>
      </c>
      <c r="N1219" s="229" t="s">
        <v>124</v>
      </c>
      <c r="O1219" s="33" t="s">
        <v>125</v>
      </c>
      <c r="P1219" s="33" t="s">
        <v>396</v>
      </c>
      <c r="Q1219" s="278" t="s">
        <v>609</v>
      </c>
      <c r="R1219" s="278" t="s">
        <v>80</v>
      </c>
      <c r="S1219" s="281">
        <v>2</v>
      </c>
      <c r="T1219" s="29"/>
      <c r="U1219" s="29"/>
      <c r="V1219" s="29"/>
      <c r="W1219" s="29"/>
      <c r="X1219" s="29"/>
      <c r="Y1219" s="29"/>
      <c r="Z1219" s="33"/>
    </row>
    <row r="1220" ht="24" spans="1:26">
      <c r="A1220" s="33">
        <v>2928</v>
      </c>
      <c r="B1220" s="28" t="s">
        <v>117</v>
      </c>
      <c r="C1220" s="28" t="s">
        <v>118</v>
      </c>
      <c r="D1220" s="277" t="s">
        <v>145</v>
      </c>
      <c r="E1220" s="277" t="s">
        <v>146</v>
      </c>
      <c r="F1220" s="229" t="s">
        <v>618</v>
      </c>
      <c r="G1220" s="33" t="s">
        <v>1797</v>
      </c>
      <c r="H1220" s="229" t="s">
        <v>1874</v>
      </c>
      <c r="I1220" s="100" t="s">
        <v>1862</v>
      </c>
      <c r="J1220" s="100" t="s">
        <v>1862</v>
      </c>
      <c r="K1220" s="100">
        <v>6</v>
      </c>
      <c r="L1220" s="219">
        <v>45292</v>
      </c>
      <c r="M1220" s="219">
        <v>45322</v>
      </c>
      <c r="N1220" s="229" t="s">
        <v>124</v>
      </c>
      <c r="O1220" s="33" t="s">
        <v>125</v>
      </c>
      <c r="P1220" s="33" t="s">
        <v>396</v>
      </c>
      <c r="Q1220" s="278" t="s">
        <v>557</v>
      </c>
      <c r="R1220" s="278" t="s">
        <v>80</v>
      </c>
      <c r="S1220" s="281">
        <v>6</v>
      </c>
      <c r="T1220" s="29"/>
      <c r="U1220" s="29"/>
      <c r="V1220" s="29"/>
      <c r="W1220" s="29"/>
      <c r="X1220" s="29"/>
      <c r="Y1220" s="29"/>
      <c r="Z1220" s="33"/>
    </row>
    <row r="1221" ht="24" spans="1:26">
      <c r="A1221" s="33">
        <v>2929</v>
      </c>
      <c r="B1221" s="28" t="s">
        <v>117</v>
      </c>
      <c r="C1221" s="28" t="s">
        <v>118</v>
      </c>
      <c r="D1221" s="277" t="s">
        <v>145</v>
      </c>
      <c r="E1221" s="277" t="s">
        <v>146</v>
      </c>
      <c r="F1221" s="229" t="s">
        <v>618</v>
      </c>
      <c r="G1221" s="33" t="s">
        <v>1797</v>
      </c>
      <c r="H1221" s="229" t="s">
        <v>1874</v>
      </c>
      <c r="I1221" s="100" t="s">
        <v>1862</v>
      </c>
      <c r="J1221" s="100" t="s">
        <v>1862</v>
      </c>
      <c r="K1221" s="100">
        <v>6</v>
      </c>
      <c r="L1221" s="219">
        <v>45323</v>
      </c>
      <c r="M1221" s="219">
        <v>45351</v>
      </c>
      <c r="N1221" s="229" t="s">
        <v>124</v>
      </c>
      <c r="O1221" s="33" t="s">
        <v>125</v>
      </c>
      <c r="P1221" s="33" t="s">
        <v>396</v>
      </c>
      <c r="Q1221" s="278" t="s">
        <v>557</v>
      </c>
      <c r="R1221" s="278" t="s">
        <v>80</v>
      </c>
      <c r="S1221" s="281">
        <v>6</v>
      </c>
      <c r="T1221" s="29"/>
      <c r="U1221" s="29"/>
      <c r="V1221" s="29"/>
      <c r="W1221" s="29"/>
      <c r="X1221" s="29"/>
      <c r="Y1221" s="29"/>
      <c r="Z1221" s="33"/>
    </row>
    <row r="1222" ht="24" spans="1:28">
      <c r="A1222" s="33">
        <v>2930</v>
      </c>
      <c r="B1222" s="28" t="s">
        <v>117</v>
      </c>
      <c r="C1222" s="28" t="s">
        <v>118</v>
      </c>
      <c r="D1222" s="277" t="s">
        <v>145</v>
      </c>
      <c r="E1222" s="277" t="s">
        <v>146</v>
      </c>
      <c r="F1222" s="229" t="s">
        <v>618</v>
      </c>
      <c r="G1222" s="33" t="s">
        <v>1797</v>
      </c>
      <c r="H1222" s="229" t="s">
        <v>1874</v>
      </c>
      <c r="I1222" s="100" t="s">
        <v>1862</v>
      </c>
      <c r="J1222" s="100" t="s">
        <v>1862</v>
      </c>
      <c r="K1222" s="100">
        <v>6</v>
      </c>
      <c r="L1222" s="219">
        <v>45352</v>
      </c>
      <c r="M1222" s="219">
        <v>45382</v>
      </c>
      <c r="N1222" s="229" t="s">
        <v>124</v>
      </c>
      <c r="O1222" s="33" t="s">
        <v>125</v>
      </c>
      <c r="P1222" s="33" t="s">
        <v>396</v>
      </c>
      <c r="Q1222" s="278" t="s">
        <v>557</v>
      </c>
      <c r="R1222" s="278" t="s">
        <v>80</v>
      </c>
      <c r="S1222" s="281">
        <v>6</v>
      </c>
      <c r="T1222" s="34"/>
      <c r="U1222" s="34"/>
      <c r="V1222" s="35"/>
      <c r="W1222" s="35"/>
      <c r="X1222" s="40"/>
      <c r="Y1222" s="40"/>
      <c r="Z1222" s="38"/>
      <c r="AA1222" s="34"/>
      <c r="AB1222" s="34"/>
    </row>
    <row r="1223" ht="24" spans="1:26">
      <c r="A1223" s="33">
        <v>2931</v>
      </c>
      <c r="B1223" s="28" t="s">
        <v>117</v>
      </c>
      <c r="C1223" s="28" t="s">
        <v>118</v>
      </c>
      <c r="D1223" s="277" t="s">
        <v>145</v>
      </c>
      <c r="E1223" s="277" t="s">
        <v>146</v>
      </c>
      <c r="F1223" s="229" t="s">
        <v>618</v>
      </c>
      <c r="G1223" s="33" t="s">
        <v>1797</v>
      </c>
      <c r="H1223" s="229" t="s">
        <v>1874</v>
      </c>
      <c r="I1223" s="100" t="s">
        <v>1862</v>
      </c>
      <c r="J1223" s="100" t="s">
        <v>1862</v>
      </c>
      <c r="K1223" s="100">
        <v>6</v>
      </c>
      <c r="L1223" s="219">
        <v>45383</v>
      </c>
      <c r="M1223" s="219">
        <v>45412</v>
      </c>
      <c r="N1223" s="229" t="s">
        <v>124</v>
      </c>
      <c r="O1223" s="33" t="s">
        <v>125</v>
      </c>
      <c r="P1223" s="33" t="s">
        <v>396</v>
      </c>
      <c r="Q1223" s="278" t="s">
        <v>557</v>
      </c>
      <c r="R1223" s="278" t="s">
        <v>80</v>
      </c>
      <c r="S1223" s="281">
        <v>6</v>
      </c>
      <c r="T1223" s="29"/>
      <c r="U1223" s="29"/>
      <c r="V1223" s="29"/>
      <c r="W1223" s="29"/>
      <c r="X1223" s="29"/>
      <c r="Y1223" s="29"/>
      <c r="Z1223" s="33"/>
    </row>
    <row r="1224" ht="24" spans="1:26">
      <c r="A1224" s="33">
        <v>2932</v>
      </c>
      <c r="B1224" s="28" t="s">
        <v>117</v>
      </c>
      <c r="C1224" s="28" t="s">
        <v>118</v>
      </c>
      <c r="D1224" s="277" t="s">
        <v>145</v>
      </c>
      <c r="E1224" s="277" t="s">
        <v>146</v>
      </c>
      <c r="F1224" s="229" t="s">
        <v>618</v>
      </c>
      <c r="G1224" s="33" t="s">
        <v>1797</v>
      </c>
      <c r="H1224" s="229" t="s">
        <v>1874</v>
      </c>
      <c r="I1224" s="100" t="s">
        <v>1862</v>
      </c>
      <c r="J1224" s="100" t="s">
        <v>1862</v>
      </c>
      <c r="K1224" s="100">
        <v>6</v>
      </c>
      <c r="L1224" s="219">
        <v>45413</v>
      </c>
      <c r="M1224" s="219">
        <v>45443</v>
      </c>
      <c r="N1224" s="229" t="s">
        <v>124</v>
      </c>
      <c r="O1224" s="33" t="s">
        <v>125</v>
      </c>
      <c r="P1224" s="33" t="s">
        <v>396</v>
      </c>
      <c r="Q1224" s="278" t="s">
        <v>557</v>
      </c>
      <c r="R1224" s="278" t="s">
        <v>80</v>
      </c>
      <c r="S1224" s="281">
        <v>6</v>
      </c>
      <c r="T1224" s="29"/>
      <c r="U1224" s="29"/>
      <c r="V1224" s="29"/>
      <c r="W1224" s="29"/>
      <c r="X1224" s="29"/>
      <c r="Y1224" s="29"/>
      <c r="Z1224" s="33"/>
    </row>
    <row r="1225" ht="24" spans="1:26">
      <c r="A1225" s="33">
        <v>2933</v>
      </c>
      <c r="B1225" s="28" t="s">
        <v>117</v>
      </c>
      <c r="C1225" s="28" t="s">
        <v>118</v>
      </c>
      <c r="D1225" s="277" t="s">
        <v>145</v>
      </c>
      <c r="E1225" s="277" t="s">
        <v>146</v>
      </c>
      <c r="F1225" s="229" t="s">
        <v>618</v>
      </c>
      <c r="G1225" s="33" t="s">
        <v>1797</v>
      </c>
      <c r="H1225" s="229" t="s">
        <v>1874</v>
      </c>
      <c r="I1225" s="100" t="s">
        <v>1862</v>
      </c>
      <c r="J1225" s="100" t="s">
        <v>1862</v>
      </c>
      <c r="K1225" s="100">
        <v>6</v>
      </c>
      <c r="L1225" s="219">
        <v>45444</v>
      </c>
      <c r="M1225" s="219">
        <v>45473</v>
      </c>
      <c r="N1225" s="229" t="s">
        <v>124</v>
      </c>
      <c r="O1225" s="33" t="s">
        <v>125</v>
      </c>
      <c r="P1225" s="33" t="s">
        <v>396</v>
      </c>
      <c r="Q1225" s="278" t="s">
        <v>557</v>
      </c>
      <c r="R1225" s="278" t="s">
        <v>80</v>
      </c>
      <c r="S1225" s="281">
        <v>6</v>
      </c>
      <c r="T1225" s="29"/>
      <c r="U1225" s="29"/>
      <c r="V1225" s="29"/>
      <c r="W1225" s="29"/>
      <c r="X1225" s="29"/>
      <c r="Y1225" s="29"/>
      <c r="Z1225" s="33"/>
    </row>
    <row r="1226" ht="24" spans="1:26">
      <c r="A1226" s="33">
        <v>2934</v>
      </c>
      <c r="B1226" s="28" t="s">
        <v>117</v>
      </c>
      <c r="C1226" s="28" t="s">
        <v>118</v>
      </c>
      <c r="D1226" s="277" t="s">
        <v>145</v>
      </c>
      <c r="E1226" s="277" t="s">
        <v>146</v>
      </c>
      <c r="F1226" s="229" t="s">
        <v>618</v>
      </c>
      <c r="G1226" s="33" t="s">
        <v>1797</v>
      </c>
      <c r="H1226" s="229" t="s">
        <v>1874</v>
      </c>
      <c r="I1226" s="100" t="s">
        <v>1862</v>
      </c>
      <c r="J1226" s="100" t="s">
        <v>1862</v>
      </c>
      <c r="K1226" s="100">
        <v>6</v>
      </c>
      <c r="L1226" s="219">
        <v>45474</v>
      </c>
      <c r="M1226" s="219">
        <v>45504</v>
      </c>
      <c r="N1226" s="229" t="s">
        <v>124</v>
      </c>
      <c r="O1226" s="33" t="s">
        <v>125</v>
      </c>
      <c r="P1226" s="33" t="s">
        <v>396</v>
      </c>
      <c r="Q1226" s="278" t="s">
        <v>557</v>
      </c>
      <c r="R1226" s="278" t="s">
        <v>80</v>
      </c>
      <c r="S1226" s="281">
        <v>6</v>
      </c>
      <c r="T1226" s="29"/>
      <c r="U1226" s="29"/>
      <c r="V1226" s="29"/>
      <c r="W1226" s="29"/>
      <c r="X1226" s="29"/>
      <c r="Y1226" s="29"/>
      <c r="Z1226" s="33"/>
    </row>
    <row r="1227" ht="24" spans="1:26">
      <c r="A1227" s="33">
        <v>2935</v>
      </c>
      <c r="B1227" s="28" t="s">
        <v>117</v>
      </c>
      <c r="C1227" s="28" t="s">
        <v>118</v>
      </c>
      <c r="D1227" s="277" t="s">
        <v>145</v>
      </c>
      <c r="E1227" s="277" t="s">
        <v>146</v>
      </c>
      <c r="F1227" s="229" t="s">
        <v>618</v>
      </c>
      <c r="G1227" s="33" t="s">
        <v>1797</v>
      </c>
      <c r="H1227" s="229" t="s">
        <v>1874</v>
      </c>
      <c r="I1227" s="100" t="s">
        <v>1862</v>
      </c>
      <c r="J1227" s="100" t="s">
        <v>1862</v>
      </c>
      <c r="K1227" s="100">
        <v>6</v>
      </c>
      <c r="L1227" s="219">
        <v>45505</v>
      </c>
      <c r="M1227" s="219">
        <v>45535</v>
      </c>
      <c r="N1227" s="229" t="s">
        <v>124</v>
      </c>
      <c r="O1227" s="33" t="s">
        <v>125</v>
      </c>
      <c r="P1227" s="33" t="s">
        <v>396</v>
      </c>
      <c r="Q1227" s="278" t="s">
        <v>557</v>
      </c>
      <c r="R1227" s="278" t="s">
        <v>80</v>
      </c>
      <c r="S1227" s="281">
        <v>6</v>
      </c>
      <c r="T1227" s="29"/>
      <c r="U1227" s="29"/>
      <c r="V1227" s="29"/>
      <c r="W1227" s="29"/>
      <c r="X1227" s="29"/>
      <c r="Y1227" s="29"/>
      <c r="Z1227" s="33"/>
    </row>
    <row r="1228" ht="24" spans="1:26">
      <c r="A1228" s="33">
        <v>2936</v>
      </c>
      <c r="B1228" s="28" t="s">
        <v>117</v>
      </c>
      <c r="C1228" s="28" t="s">
        <v>118</v>
      </c>
      <c r="D1228" s="277" t="s">
        <v>145</v>
      </c>
      <c r="E1228" s="277" t="s">
        <v>146</v>
      </c>
      <c r="F1228" s="229" t="s">
        <v>618</v>
      </c>
      <c r="G1228" s="33" t="s">
        <v>1797</v>
      </c>
      <c r="H1228" s="229" t="s">
        <v>1874</v>
      </c>
      <c r="I1228" s="100" t="s">
        <v>1862</v>
      </c>
      <c r="J1228" s="100" t="s">
        <v>1862</v>
      </c>
      <c r="K1228" s="100">
        <v>6</v>
      </c>
      <c r="L1228" s="219">
        <v>45536</v>
      </c>
      <c r="M1228" s="219">
        <v>45565</v>
      </c>
      <c r="N1228" s="229" t="s">
        <v>124</v>
      </c>
      <c r="O1228" s="33" t="s">
        <v>125</v>
      </c>
      <c r="P1228" s="33" t="s">
        <v>396</v>
      </c>
      <c r="Q1228" s="278" t="s">
        <v>557</v>
      </c>
      <c r="R1228" s="278" t="s">
        <v>80</v>
      </c>
      <c r="S1228" s="281">
        <v>6</v>
      </c>
      <c r="T1228" s="29"/>
      <c r="U1228" s="29"/>
      <c r="V1228" s="29"/>
      <c r="W1228" s="29"/>
      <c r="X1228" s="29"/>
      <c r="Y1228" s="29"/>
      <c r="Z1228" s="33"/>
    </row>
    <row r="1229" ht="24" spans="1:26">
      <c r="A1229" s="33">
        <v>2937</v>
      </c>
      <c r="B1229" s="28" t="s">
        <v>117</v>
      </c>
      <c r="C1229" s="28" t="s">
        <v>118</v>
      </c>
      <c r="D1229" s="277" t="s">
        <v>145</v>
      </c>
      <c r="E1229" s="277" t="s">
        <v>146</v>
      </c>
      <c r="F1229" s="229" t="s">
        <v>618</v>
      </c>
      <c r="G1229" s="33" t="s">
        <v>1797</v>
      </c>
      <c r="H1229" s="229" t="s">
        <v>1874</v>
      </c>
      <c r="I1229" s="100" t="s">
        <v>1862</v>
      </c>
      <c r="J1229" s="100" t="s">
        <v>1862</v>
      </c>
      <c r="K1229" s="100">
        <v>6</v>
      </c>
      <c r="L1229" s="219">
        <v>45566</v>
      </c>
      <c r="M1229" s="219">
        <v>45596</v>
      </c>
      <c r="N1229" s="229" t="s">
        <v>124</v>
      </c>
      <c r="O1229" s="33" t="s">
        <v>125</v>
      </c>
      <c r="P1229" s="33" t="s">
        <v>396</v>
      </c>
      <c r="Q1229" s="278" t="s">
        <v>557</v>
      </c>
      <c r="R1229" s="278" t="s">
        <v>80</v>
      </c>
      <c r="S1229" s="281">
        <v>6</v>
      </c>
      <c r="T1229" s="29"/>
      <c r="U1229" s="29"/>
      <c r="V1229" s="29"/>
      <c r="W1229" s="29"/>
      <c r="X1229" s="29"/>
      <c r="Y1229" s="29"/>
      <c r="Z1229" s="33"/>
    </row>
    <row r="1230" ht="24" spans="1:26">
      <c r="A1230" s="33">
        <v>2938</v>
      </c>
      <c r="B1230" s="28" t="s">
        <v>117</v>
      </c>
      <c r="C1230" s="28" t="s">
        <v>118</v>
      </c>
      <c r="D1230" s="277" t="s">
        <v>145</v>
      </c>
      <c r="E1230" s="277" t="s">
        <v>146</v>
      </c>
      <c r="F1230" s="229" t="s">
        <v>618</v>
      </c>
      <c r="G1230" s="33" t="s">
        <v>1797</v>
      </c>
      <c r="H1230" s="229" t="s">
        <v>1874</v>
      </c>
      <c r="I1230" s="100" t="s">
        <v>1862</v>
      </c>
      <c r="J1230" s="100" t="s">
        <v>1862</v>
      </c>
      <c r="K1230" s="100">
        <v>6</v>
      </c>
      <c r="L1230" s="219">
        <v>45597</v>
      </c>
      <c r="M1230" s="219">
        <v>45626</v>
      </c>
      <c r="N1230" s="229" t="s">
        <v>124</v>
      </c>
      <c r="O1230" s="33" t="s">
        <v>125</v>
      </c>
      <c r="P1230" s="33" t="s">
        <v>396</v>
      </c>
      <c r="Q1230" s="278" t="s">
        <v>557</v>
      </c>
      <c r="R1230" s="278" t="s">
        <v>80</v>
      </c>
      <c r="S1230" s="281">
        <v>6</v>
      </c>
      <c r="T1230" s="29"/>
      <c r="U1230" s="29"/>
      <c r="V1230" s="29"/>
      <c r="W1230" s="29"/>
      <c r="X1230" s="29"/>
      <c r="Y1230" s="29"/>
      <c r="Z1230" s="33"/>
    </row>
    <row r="1231" ht="24" spans="1:26">
      <c r="A1231" s="33">
        <v>2939</v>
      </c>
      <c r="B1231" s="28" t="s">
        <v>117</v>
      </c>
      <c r="C1231" s="28" t="s">
        <v>118</v>
      </c>
      <c r="D1231" s="277" t="s">
        <v>145</v>
      </c>
      <c r="E1231" s="277" t="s">
        <v>146</v>
      </c>
      <c r="F1231" s="229" t="s">
        <v>618</v>
      </c>
      <c r="G1231" s="33" t="s">
        <v>1797</v>
      </c>
      <c r="H1231" s="229" t="s">
        <v>1874</v>
      </c>
      <c r="I1231" s="100" t="s">
        <v>1862</v>
      </c>
      <c r="J1231" s="100" t="s">
        <v>1862</v>
      </c>
      <c r="K1231" s="100">
        <v>6</v>
      </c>
      <c r="L1231" s="219">
        <v>45627</v>
      </c>
      <c r="M1231" s="219">
        <v>45657</v>
      </c>
      <c r="N1231" s="229" t="s">
        <v>124</v>
      </c>
      <c r="O1231" s="33" t="s">
        <v>125</v>
      </c>
      <c r="P1231" s="33" t="s">
        <v>396</v>
      </c>
      <c r="Q1231" s="278" t="s">
        <v>557</v>
      </c>
      <c r="R1231" s="278" t="s">
        <v>80</v>
      </c>
      <c r="S1231" s="281">
        <v>6</v>
      </c>
      <c r="T1231" s="29"/>
      <c r="U1231" s="29"/>
      <c r="V1231" s="29"/>
      <c r="W1231" s="29"/>
      <c r="X1231" s="29"/>
      <c r="Y1231" s="29"/>
      <c r="Z1231" s="33"/>
    </row>
    <row r="1232" ht="24" spans="1:26">
      <c r="A1232" s="33">
        <v>2941</v>
      </c>
      <c r="B1232" s="28" t="s">
        <v>117</v>
      </c>
      <c r="C1232" s="28" t="s">
        <v>118</v>
      </c>
      <c r="D1232" s="277" t="s">
        <v>145</v>
      </c>
      <c r="E1232" s="277" t="s">
        <v>146</v>
      </c>
      <c r="F1232" s="229" t="s">
        <v>623</v>
      </c>
      <c r="G1232" s="33" t="s">
        <v>1797</v>
      </c>
      <c r="H1232" s="229" t="s">
        <v>1874</v>
      </c>
      <c r="I1232" s="100" t="s">
        <v>1862</v>
      </c>
      <c r="J1232" s="100" t="s">
        <v>1862</v>
      </c>
      <c r="K1232" s="100">
        <v>6</v>
      </c>
      <c r="L1232" s="219">
        <v>45292</v>
      </c>
      <c r="M1232" s="219">
        <v>45322</v>
      </c>
      <c r="N1232" s="229" t="s">
        <v>124</v>
      </c>
      <c r="O1232" s="33" t="s">
        <v>125</v>
      </c>
      <c r="P1232" s="33" t="s">
        <v>396</v>
      </c>
      <c r="Q1232" s="278" t="s">
        <v>557</v>
      </c>
      <c r="R1232" s="278" t="s">
        <v>80</v>
      </c>
      <c r="S1232" s="281">
        <v>6</v>
      </c>
      <c r="T1232" s="29"/>
      <c r="U1232" s="29"/>
      <c r="V1232" s="29"/>
      <c r="W1232" s="29"/>
      <c r="X1232" s="29"/>
      <c r="Y1232" s="29"/>
      <c r="Z1232" s="33"/>
    </row>
    <row r="1233" ht="24" spans="1:26">
      <c r="A1233" s="33">
        <v>2942</v>
      </c>
      <c r="B1233" s="28" t="s">
        <v>117</v>
      </c>
      <c r="C1233" s="28" t="s">
        <v>118</v>
      </c>
      <c r="D1233" s="277" t="s">
        <v>145</v>
      </c>
      <c r="E1233" s="277" t="s">
        <v>146</v>
      </c>
      <c r="F1233" s="229" t="s">
        <v>623</v>
      </c>
      <c r="G1233" s="33" t="s">
        <v>1797</v>
      </c>
      <c r="H1233" s="229" t="s">
        <v>1874</v>
      </c>
      <c r="I1233" s="100" t="s">
        <v>1862</v>
      </c>
      <c r="J1233" s="100" t="s">
        <v>1862</v>
      </c>
      <c r="K1233" s="100">
        <v>6</v>
      </c>
      <c r="L1233" s="219">
        <v>45323</v>
      </c>
      <c r="M1233" s="219">
        <v>45351</v>
      </c>
      <c r="N1233" s="229" t="s">
        <v>124</v>
      </c>
      <c r="O1233" s="33" t="s">
        <v>125</v>
      </c>
      <c r="P1233" s="33" t="s">
        <v>396</v>
      </c>
      <c r="Q1233" s="278" t="s">
        <v>557</v>
      </c>
      <c r="R1233" s="278" t="s">
        <v>80</v>
      </c>
      <c r="S1233" s="281">
        <v>6</v>
      </c>
      <c r="T1233" s="29"/>
      <c r="U1233" s="29"/>
      <c r="V1233" s="29"/>
      <c r="W1233" s="29"/>
      <c r="X1233" s="29"/>
      <c r="Y1233" s="29"/>
      <c r="Z1233" s="33"/>
    </row>
    <row r="1234" ht="24" spans="1:28">
      <c r="A1234" s="33">
        <v>2943</v>
      </c>
      <c r="B1234" s="28" t="s">
        <v>117</v>
      </c>
      <c r="C1234" s="28" t="s">
        <v>118</v>
      </c>
      <c r="D1234" s="277" t="s">
        <v>145</v>
      </c>
      <c r="E1234" s="277" t="s">
        <v>146</v>
      </c>
      <c r="F1234" s="229" t="s">
        <v>623</v>
      </c>
      <c r="G1234" s="33" t="s">
        <v>1797</v>
      </c>
      <c r="H1234" s="229" t="s">
        <v>1874</v>
      </c>
      <c r="I1234" s="100" t="s">
        <v>1862</v>
      </c>
      <c r="J1234" s="100" t="s">
        <v>1862</v>
      </c>
      <c r="K1234" s="100">
        <v>6</v>
      </c>
      <c r="L1234" s="219">
        <v>45352</v>
      </c>
      <c r="M1234" s="219">
        <v>45382</v>
      </c>
      <c r="N1234" s="229" t="s">
        <v>124</v>
      </c>
      <c r="O1234" s="33" t="s">
        <v>125</v>
      </c>
      <c r="P1234" s="33" t="s">
        <v>396</v>
      </c>
      <c r="Q1234" s="278" t="s">
        <v>557</v>
      </c>
      <c r="R1234" s="278" t="s">
        <v>80</v>
      </c>
      <c r="S1234" s="281">
        <v>6</v>
      </c>
      <c r="T1234" s="34"/>
      <c r="U1234" s="34"/>
      <c r="V1234" s="35"/>
      <c r="W1234" s="35"/>
      <c r="X1234" s="40"/>
      <c r="Y1234" s="40"/>
      <c r="Z1234" s="38"/>
      <c r="AA1234" s="34"/>
      <c r="AB1234" s="34"/>
    </row>
    <row r="1235" ht="24" spans="1:26">
      <c r="A1235" s="33">
        <v>2944</v>
      </c>
      <c r="B1235" s="28" t="s">
        <v>117</v>
      </c>
      <c r="C1235" s="28" t="s">
        <v>118</v>
      </c>
      <c r="D1235" s="277" t="s">
        <v>145</v>
      </c>
      <c r="E1235" s="277" t="s">
        <v>146</v>
      </c>
      <c r="F1235" s="229" t="s">
        <v>623</v>
      </c>
      <c r="G1235" s="33" t="s">
        <v>1797</v>
      </c>
      <c r="H1235" s="229" t="s">
        <v>1874</v>
      </c>
      <c r="I1235" s="100" t="s">
        <v>1862</v>
      </c>
      <c r="J1235" s="100" t="s">
        <v>1862</v>
      </c>
      <c r="K1235" s="100">
        <v>6</v>
      </c>
      <c r="L1235" s="219">
        <v>45383</v>
      </c>
      <c r="M1235" s="219">
        <v>45412</v>
      </c>
      <c r="N1235" s="229" t="s">
        <v>124</v>
      </c>
      <c r="O1235" s="33" t="s">
        <v>125</v>
      </c>
      <c r="P1235" s="33" t="s">
        <v>396</v>
      </c>
      <c r="Q1235" s="278" t="s">
        <v>557</v>
      </c>
      <c r="R1235" s="278" t="s">
        <v>80</v>
      </c>
      <c r="S1235" s="281">
        <v>6</v>
      </c>
      <c r="T1235" s="29"/>
      <c r="U1235" s="29"/>
      <c r="V1235" s="29"/>
      <c r="W1235" s="29"/>
      <c r="X1235" s="29"/>
      <c r="Y1235" s="29"/>
      <c r="Z1235" s="33"/>
    </row>
    <row r="1236" ht="24" spans="1:26">
      <c r="A1236" s="33">
        <v>2945</v>
      </c>
      <c r="B1236" s="28" t="s">
        <v>117</v>
      </c>
      <c r="C1236" s="28" t="s">
        <v>118</v>
      </c>
      <c r="D1236" s="277" t="s">
        <v>145</v>
      </c>
      <c r="E1236" s="277" t="s">
        <v>146</v>
      </c>
      <c r="F1236" s="229" t="s">
        <v>623</v>
      </c>
      <c r="G1236" s="33" t="s">
        <v>1797</v>
      </c>
      <c r="H1236" s="229" t="s">
        <v>1874</v>
      </c>
      <c r="I1236" s="100" t="s">
        <v>1862</v>
      </c>
      <c r="J1236" s="100" t="s">
        <v>1862</v>
      </c>
      <c r="K1236" s="100">
        <v>6</v>
      </c>
      <c r="L1236" s="219">
        <v>45413</v>
      </c>
      <c r="M1236" s="219">
        <v>45443</v>
      </c>
      <c r="N1236" s="229" t="s">
        <v>124</v>
      </c>
      <c r="O1236" s="33" t="s">
        <v>125</v>
      </c>
      <c r="P1236" s="33" t="s">
        <v>396</v>
      </c>
      <c r="Q1236" s="278" t="s">
        <v>557</v>
      </c>
      <c r="R1236" s="278" t="s">
        <v>80</v>
      </c>
      <c r="S1236" s="281">
        <v>6</v>
      </c>
      <c r="T1236" s="29"/>
      <c r="U1236" s="29"/>
      <c r="V1236" s="29"/>
      <c r="W1236" s="29"/>
      <c r="X1236" s="29"/>
      <c r="Y1236" s="29"/>
      <c r="Z1236" s="33"/>
    </row>
    <row r="1237" ht="24" spans="1:26">
      <c r="A1237" s="33">
        <v>2946</v>
      </c>
      <c r="B1237" s="28" t="s">
        <v>117</v>
      </c>
      <c r="C1237" s="28" t="s">
        <v>118</v>
      </c>
      <c r="D1237" s="277" t="s">
        <v>145</v>
      </c>
      <c r="E1237" s="277" t="s">
        <v>146</v>
      </c>
      <c r="F1237" s="229" t="s">
        <v>623</v>
      </c>
      <c r="G1237" s="33" t="s">
        <v>1797</v>
      </c>
      <c r="H1237" s="229" t="s">
        <v>1874</v>
      </c>
      <c r="I1237" s="100" t="s">
        <v>1862</v>
      </c>
      <c r="J1237" s="100" t="s">
        <v>1862</v>
      </c>
      <c r="K1237" s="100">
        <v>6</v>
      </c>
      <c r="L1237" s="219">
        <v>45444</v>
      </c>
      <c r="M1237" s="219">
        <v>45473</v>
      </c>
      <c r="N1237" s="229" t="s">
        <v>124</v>
      </c>
      <c r="O1237" s="33" t="s">
        <v>125</v>
      </c>
      <c r="P1237" s="33" t="s">
        <v>396</v>
      </c>
      <c r="Q1237" s="278" t="s">
        <v>557</v>
      </c>
      <c r="R1237" s="278" t="s">
        <v>80</v>
      </c>
      <c r="S1237" s="281">
        <v>6</v>
      </c>
      <c r="T1237" s="29"/>
      <c r="U1237" s="29"/>
      <c r="V1237" s="29"/>
      <c r="W1237" s="29"/>
      <c r="X1237" s="29"/>
      <c r="Y1237" s="29"/>
      <c r="Z1237" s="33"/>
    </row>
    <row r="1238" ht="24" spans="1:26">
      <c r="A1238" s="33">
        <v>2947</v>
      </c>
      <c r="B1238" s="28" t="s">
        <v>117</v>
      </c>
      <c r="C1238" s="28" t="s">
        <v>118</v>
      </c>
      <c r="D1238" s="277" t="s">
        <v>145</v>
      </c>
      <c r="E1238" s="277" t="s">
        <v>146</v>
      </c>
      <c r="F1238" s="229" t="s">
        <v>623</v>
      </c>
      <c r="G1238" s="33" t="s">
        <v>1797</v>
      </c>
      <c r="H1238" s="229" t="s">
        <v>1874</v>
      </c>
      <c r="I1238" s="100" t="s">
        <v>1862</v>
      </c>
      <c r="J1238" s="100" t="s">
        <v>1862</v>
      </c>
      <c r="K1238" s="100">
        <v>6</v>
      </c>
      <c r="L1238" s="219">
        <v>45474</v>
      </c>
      <c r="M1238" s="219">
        <v>45504</v>
      </c>
      <c r="N1238" s="229" t="s">
        <v>124</v>
      </c>
      <c r="O1238" s="33" t="s">
        <v>125</v>
      </c>
      <c r="P1238" s="33" t="s">
        <v>396</v>
      </c>
      <c r="Q1238" s="278" t="s">
        <v>557</v>
      </c>
      <c r="R1238" s="278" t="s">
        <v>80</v>
      </c>
      <c r="S1238" s="281">
        <v>6</v>
      </c>
      <c r="T1238" s="29"/>
      <c r="U1238" s="29"/>
      <c r="V1238" s="29"/>
      <c r="W1238" s="29"/>
      <c r="X1238" s="29"/>
      <c r="Y1238" s="29"/>
      <c r="Z1238" s="33"/>
    </row>
    <row r="1239" ht="24" spans="1:26">
      <c r="A1239" s="33">
        <v>2948</v>
      </c>
      <c r="B1239" s="28" t="s">
        <v>117</v>
      </c>
      <c r="C1239" s="28" t="s">
        <v>118</v>
      </c>
      <c r="D1239" s="277" t="s">
        <v>145</v>
      </c>
      <c r="E1239" s="277" t="s">
        <v>146</v>
      </c>
      <c r="F1239" s="229" t="s">
        <v>623</v>
      </c>
      <c r="G1239" s="33" t="s">
        <v>1797</v>
      </c>
      <c r="H1239" s="229" t="s">
        <v>1874</v>
      </c>
      <c r="I1239" s="100" t="s">
        <v>1862</v>
      </c>
      <c r="J1239" s="100" t="s">
        <v>1862</v>
      </c>
      <c r="K1239" s="100">
        <v>6</v>
      </c>
      <c r="L1239" s="219">
        <v>45505</v>
      </c>
      <c r="M1239" s="219">
        <v>45535</v>
      </c>
      <c r="N1239" s="229" t="s">
        <v>124</v>
      </c>
      <c r="O1239" s="33" t="s">
        <v>125</v>
      </c>
      <c r="P1239" s="33" t="s">
        <v>396</v>
      </c>
      <c r="Q1239" s="278" t="s">
        <v>557</v>
      </c>
      <c r="R1239" s="278" t="s">
        <v>80</v>
      </c>
      <c r="S1239" s="281">
        <v>6</v>
      </c>
      <c r="T1239" s="29"/>
      <c r="U1239" s="29"/>
      <c r="V1239" s="29"/>
      <c r="W1239" s="29"/>
      <c r="X1239" s="29"/>
      <c r="Y1239" s="29"/>
      <c r="Z1239" s="33"/>
    </row>
    <row r="1240" ht="24" spans="1:26">
      <c r="A1240" s="33">
        <v>2949</v>
      </c>
      <c r="B1240" s="28" t="s">
        <v>117</v>
      </c>
      <c r="C1240" s="28" t="s">
        <v>118</v>
      </c>
      <c r="D1240" s="277" t="s">
        <v>145</v>
      </c>
      <c r="E1240" s="277" t="s">
        <v>146</v>
      </c>
      <c r="F1240" s="229" t="s">
        <v>623</v>
      </c>
      <c r="G1240" s="33" t="s">
        <v>1797</v>
      </c>
      <c r="H1240" s="229" t="s">
        <v>1874</v>
      </c>
      <c r="I1240" s="100" t="s">
        <v>1862</v>
      </c>
      <c r="J1240" s="100" t="s">
        <v>1862</v>
      </c>
      <c r="K1240" s="100">
        <v>6</v>
      </c>
      <c r="L1240" s="219">
        <v>45536</v>
      </c>
      <c r="M1240" s="219">
        <v>45565</v>
      </c>
      <c r="N1240" s="229" t="s">
        <v>124</v>
      </c>
      <c r="O1240" s="33" t="s">
        <v>125</v>
      </c>
      <c r="P1240" s="33" t="s">
        <v>396</v>
      </c>
      <c r="Q1240" s="278" t="s">
        <v>557</v>
      </c>
      <c r="R1240" s="278" t="s">
        <v>80</v>
      </c>
      <c r="S1240" s="281">
        <v>6</v>
      </c>
      <c r="T1240" s="29"/>
      <c r="U1240" s="29"/>
      <c r="V1240" s="29"/>
      <c r="W1240" s="29"/>
      <c r="X1240" s="29"/>
      <c r="Y1240" s="29"/>
      <c r="Z1240" s="33"/>
    </row>
    <row r="1241" ht="24" spans="1:26">
      <c r="A1241" s="33">
        <v>2950</v>
      </c>
      <c r="B1241" s="28" t="s">
        <v>117</v>
      </c>
      <c r="C1241" s="28" t="s">
        <v>118</v>
      </c>
      <c r="D1241" s="277" t="s">
        <v>145</v>
      </c>
      <c r="E1241" s="277" t="s">
        <v>146</v>
      </c>
      <c r="F1241" s="229" t="s">
        <v>623</v>
      </c>
      <c r="G1241" s="33" t="s">
        <v>1797</v>
      </c>
      <c r="H1241" s="229" t="s">
        <v>1874</v>
      </c>
      <c r="I1241" s="100" t="s">
        <v>1862</v>
      </c>
      <c r="J1241" s="100" t="s">
        <v>1862</v>
      </c>
      <c r="K1241" s="100">
        <v>6</v>
      </c>
      <c r="L1241" s="219">
        <v>45566</v>
      </c>
      <c r="M1241" s="219">
        <v>45596</v>
      </c>
      <c r="N1241" s="229" t="s">
        <v>124</v>
      </c>
      <c r="O1241" s="33" t="s">
        <v>125</v>
      </c>
      <c r="P1241" s="33" t="s">
        <v>396</v>
      </c>
      <c r="Q1241" s="278" t="s">
        <v>557</v>
      </c>
      <c r="R1241" s="278" t="s">
        <v>80</v>
      </c>
      <c r="S1241" s="281">
        <v>6</v>
      </c>
      <c r="T1241" s="29"/>
      <c r="U1241" s="29"/>
      <c r="V1241" s="29"/>
      <c r="W1241" s="29"/>
      <c r="X1241" s="29"/>
      <c r="Y1241" s="29"/>
      <c r="Z1241" s="33"/>
    </row>
    <row r="1242" ht="24" spans="1:26">
      <c r="A1242" s="33">
        <v>2951</v>
      </c>
      <c r="B1242" s="28" t="s">
        <v>117</v>
      </c>
      <c r="C1242" s="28" t="s">
        <v>118</v>
      </c>
      <c r="D1242" s="277" t="s">
        <v>145</v>
      </c>
      <c r="E1242" s="277" t="s">
        <v>146</v>
      </c>
      <c r="F1242" s="229" t="s">
        <v>623</v>
      </c>
      <c r="G1242" s="33" t="s">
        <v>1797</v>
      </c>
      <c r="H1242" s="229" t="s">
        <v>1874</v>
      </c>
      <c r="I1242" s="100" t="s">
        <v>1862</v>
      </c>
      <c r="J1242" s="100" t="s">
        <v>1862</v>
      </c>
      <c r="K1242" s="100">
        <v>6</v>
      </c>
      <c r="L1242" s="219">
        <v>45597</v>
      </c>
      <c r="M1242" s="219">
        <v>45626</v>
      </c>
      <c r="N1242" s="229" t="s">
        <v>124</v>
      </c>
      <c r="O1242" s="33" t="s">
        <v>125</v>
      </c>
      <c r="P1242" s="33" t="s">
        <v>396</v>
      </c>
      <c r="Q1242" s="278" t="s">
        <v>557</v>
      </c>
      <c r="R1242" s="278" t="s">
        <v>80</v>
      </c>
      <c r="S1242" s="281">
        <v>6</v>
      </c>
      <c r="T1242" s="29"/>
      <c r="U1242" s="29"/>
      <c r="V1242" s="29"/>
      <c r="W1242" s="29"/>
      <c r="X1242" s="29"/>
      <c r="Y1242" s="29"/>
      <c r="Z1242" s="33"/>
    </row>
    <row r="1243" ht="24" spans="1:26">
      <c r="A1243" s="33">
        <v>2952</v>
      </c>
      <c r="B1243" s="28" t="s">
        <v>117</v>
      </c>
      <c r="C1243" s="28" t="s">
        <v>118</v>
      </c>
      <c r="D1243" s="277" t="s">
        <v>145</v>
      </c>
      <c r="E1243" s="277" t="s">
        <v>146</v>
      </c>
      <c r="F1243" s="229" t="s">
        <v>623</v>
      </c>
      <c r="G1243" s="33" t="s">
        <v>1797</v>
      </c>
      <c r="H1243" s="229" t="s">
        <v>1874</v>
      </c>
      <c r="I1243" s="100" t="s">
        <v>1862</v>
      </c>
      <c r="J1243" s="100" t="s">
        <v>1862</v>
      </c>
      <c r="K1243" s="100">
        <v>6</v>
      </c>
      <c r="L1243" s="219">
        <v>45627</v>
      </c>
      <c r="M1243" s="219">
        <v>45657</v>
      </c>
      <c r="N1243" s="229" t="s">
        <v>124</v>
      </c>
      <c r="O1243" s="33" t="s">
        <v>125</v>
      </c>
      <c r="P1243" s="33" t="s">
        <v>396</v>
      </c>
      <c r="Q1243" s="278" t="s">
        <v>557</v>
      </c>
      <c r="R1243" s="278" t="s">
        <v>80</v>
      </c>
      <c r="S1243" s="281">
        <v>6</v>
      </c>
      <c r="T1243" s="29"/>
      <c r="U1243" s="29"/>
      <c r="V1243" s="29"/>
      <c r="W1243" s="29"/>
      <c r="X1243" s="29"/>
      <c r="Y1243" s="29"/>
      <c r="Z1243" s="33"/>
    </row>
    <row r="1244" ht="24" spans="1:26">
      <c r="A1244" s="33">
        <v>2954</v>
      </c>
      <c r="B1244" s="28" t="s">
        <v>117</v>
      </c>
      <c r="C1244" s="28" t="s">
        <v>118</v>
      </c>
      <c r="D1244" s="277" t="s">
        <v>145</v>
      </c>
      <c r="E1244" s="277" t="s">
        <v>146</v>
      </c>
      <c r="F1244" s="229" t="s">
        <v>627</v>
      </c>
      <c r="G1244" s="33" t="s">
        <v>1797</v>
      </c>
      <c r="H1244" s="229" t="s">
        <v>1875</v>
      </c>
      <c r="I1244" s="100" t="s">
        <v>1862</v>
      </c>
      <c r="J1244" s="100" t="s">
        <v>1862</v>
      </c>
      <c r="K1244" s="100">
        <v>4</v>
      </c>
      <c r="L1244" s="219">
        <v>45292</v>
      </c>
      <c r="M1244" s="219">
        <v>45322</v>
      </c>
      <c r="N1244" s="229" t="s">
        <v>124</v>
      </c>
      <c r="O1244" s="33" t="s">
        <v>125</v>
      </c>
      <c r="P1244" s="33" t="s">
        <v>396</v>
      </c>
      <c r="Q1244" s="278" t="s">
        <v>557</v>
      </c>
      <c r="R1244" s="278" t="s">
        <v>80</v>
      </c>
      <c r="S1244" s="277">
        <v>4</v>
      </c>
      <c r="T1244" s="29"/>
      <c r="U1244" s="29"/>
      <c r="V1244" s="29"/>
      <c r="W1244" s="29"/>
      <c r="X1244" s="29"/>
      <c r="Y1244" s="29"/>
      <c r="Z1244" s="33"/>
    </row>
    <row r="1245" ht="24" spans="1:26">
      <c r="A1245" s="33">
        <v>2955</v>
      </c>
      <c r="B1245" s="28" t="s">
        <v>117</v>
      </c>
      <c r="C1245" s="28" t="s">
        <v>118</v>
      </c>
      <c r="D1245" s="277" t="s">
        <v>145</v>
      </c>
      <c r="E1245" s="277" t="s">
        <v>146</v>
      </c>
      <c r="F1245" s="229" t="s">
        <v>627</v>
      </c>
      <c r="G1245" s="33" t="s">
        <v>1797</v>
      </c>
      <c r="H1245" s="229" t="s">
        <v>1875</v>
      </c>
      <c r="I1245" s="100" t="s">
        <v>1862</v>
      </c>
      <c r="J1245" s="100" t="s">
        <v>1862</v>
      </c>
      <c r="K1245" s="100">
        <v>4</v>
      </c>
      <c r="L1245" s="219">
        <v>45323</v>
      </c>
      <c r="M1245" s="219">
        <v>45351</v>
      </c>
      <c r="N1245" s="229" t="s">
        <v>124</v>
      </c>
      <c r="O1245" s="33" t="s">
        <v>125</v>
      </c>
      <c r="P1245" s="33" t="s">
        <v>396</v>
      </c>
      <c r="Q1245" s="278" t="s">
        <v>557</v>
      </c>
      <c r="R1245" s="278" t="s">
        <v>80</v>
      </c>
      <c r="S1245" s="277">
        <v>4</v>
      </c>
      <c r="T1245" s="29"/>
      <c r="U1245" s="29"/>
      <c r="V1245" s="29"/>
      <c r="W1245" s="29"/>
      <c r="X1245" s="29"/>
      <c r="Y1245" s="29"/>
      <c r="Z1245" s="33"/>
    </row>
    <row r="1246" ht="24" spans="1:28">
      <c r="A1246" s="33">
        <v>2956</v>
      </c>
      <c r="B1246" s="28" t="s">
        <v>117</v>
      </c>
      <c r="C1246" s="28" t="s">
        <v>118</v>
      </c>
      <c r="D1246" s="277" t="s">
        <v>145</v>
      </c>
      <c r="E1246" s="277" t="s">
        <v>146</v>
      </c>
      <c r="F1246" s="229" t="s">
        <v>627</v>
      </c>
      <c r="G1246" s="33" t="s">
        <v>1797</v>
      </c>
      <c r="H1246" s="229" t="s">
        <v>1875</v>
      </c>
      <c r="I1246" s="100" t="s">
        <v>1862</v>
      </c>
      <c r="J1246" s="100" t="s">
        <v>1862</v>
      </c>
      <c r="K1246" s="100">
        <v>4</v>
      </c>
      <c r="L1246" s="219">
        <v>45352</v>
      </c>
      <c r="M1246" s="219">
        <v>45382</v>
      </c>
      <c r="N1246" s="229" t="s">
        <v>124</v>
      </c>
      <c r="O1246" s="33" t="s">
        <v>125</v>
      </c>
      <c r="P1246" s="33" t="s">
        <v>396</v>
      </c>
      <c r="Q1246" s="278" t="s">
        <v>557</v>
      </c>
      <c r="R1246" s="278" t="s">
        <v>80</v>
      </c>
      <c r="S1246" s="277">
        <v>4</v>
      </c>
      <c r="T1246" s="34"/>
      <c r="U1246" s="34"/>
      <c r="V1246" s="35"/>
      <c r="W1246" s="35"/>
      <c r="X1246" s="40"/>
      <c r="Y1246" s="40"/>
      <c r="Z1246" s="38"/>
      <c r="AA1246" s="34"/>
      <c r="AB1246" s="34"/>
    </row>
    <row r="1247" ht="24" spans="1:26">
      <c r="A1247" s="33">
        <v>2957</v>
      </c>
      <c r="B1247" s="28" t="s">
        <v>117</v>
      </c>
      <c r="C1247" s="28" t="s">
        <v>118</v>
      </c>
      <c r="D1247" s="277" t="s">
        <v>145</v>
      </c>
      <c r="E1247" s="277" t="s">
        <v>146</v>
      </c>
      <c r="F1247" s="229" t="s">
        <v>627</v>
      </c>
      <c r="G1247" s="33" t="s">
        <v>1797</v>
      </c>
      <c r="H1247" s="229" t="s">
        <v>1875</v>
      </c>
      <c r="I1247" s="100" t="s">
        <v>1862</v>
      </c>
      <c r="J1247" s="100" t="s">
        <v>1862</v>
      </c>
      <c r="K1247" s="100">
        <v>4</v>
      </c>
      <c r="L1247" s="219">
        <v>45383</v>
      </c>
      <c r="M1247" s="219">
        <v>45412</v>
      </c>
      <c r="N1247" s="229" t="s">
        <v>124</v>
      </c>
      <c r="O1247" s="33" t="s">
        <v>125</v>
      </c>
      <c r="P1247" s="33" t="s">
        <v>396</v>
      </c>
      <c r="Q1247" s="278" t="s">
        <v>557</v>
      </c>
      <c r="R1247" s="278" t="s">
        <v>80</v>
      </c>
      <c r="S1247" s="277">
        <v>4</v>
      </c>
      <c r="T1247" s="29"/>
      <c r="U1247" s="29"/>
      <c r="V1247" s="29"/>
      <c r="W1247" s="29"/>
      <c r="X1247" s="29"/>
      <c r="Y1247" s="29"/>
      <c r="Z1247" s="33"/>
    </row>
    <row r="1248" ht="24" spans="1:26">
      <c r="A1248" s="33">
        <v>2958</v>
      </c>
      <c r="B1248" s="28" t="s">
        <v>117</v>
      </c>
      <c r="C1248" s="28" t="s">
        <v>118</v>
      </c>
      <c r="D1248" s="277" t="s">
        <v>145</v>
      </c>
      <c r="E1248" s="277" t="s">
        <v>146</v>
      </c>
      <c r="F1248" s="229" t="s">
        <v>627</v>
      </c>
      <c r="G1248" s="33" t="s">
        <v>1797</v>
      </c>
      <c r="H1248" s="229" t="s">
        <v>1875</v>
      </c>
      <c r="I1248" s="100" t="s">
        <v>1862</v>
      </c>
      <c r="J1248" s="100" t="s">
        <v>1862</v>
      </c>
      <c r="K1248" s="100">
        <v>4</v>
      </c>
      <c r="L1248" s="219">
        <v>45413</v>
      </c>
      <c r="M1248" s="219">
        <v>45443</v>
      </c>
      <c r="N1248" s="229" t="s">
        <v>124</v>
      </c>
      <c r="O1248" s="33" t="s">
        <v>125</v>
      </c>
      <c r="P1248" s="33" t="s">
        <v>396</v>
      </c>
      <c r="Q1248" s="278" t="s">
        <v>557</v>
      </c>
      <c r="R1248" s="278" t="s">
        <v>80</v>
      </c>
      <c r="S1248" s="277">
        <v>4</v>
      </c>
      <c r="T1248" s="29"/>
      <c r="U1248" s="29"/>
      <c r="V1248" s="29"/>
      <c r="W1248" s="29"/>
      <c r="X1248" s="29"/>
      <c r="Y1248" s="29"/>
      <c r="Z1248" s="33"/>
    </row>
    <row r="1249" ht="24" spans="1:26">
      <c r="A1249" s="33">
        <v>2959</v>
      </c>
      <c r="B1249" s="28" t="s">
        <v>117</v>
      </c>
      <c r="C1249" s="28" t="s">
        <v>118</v>
      </c>
      <c r="D1249" s="277" t="s">
        <v>145</v>
      </c>
      <c r="E1249" s="277" t="s">
        <v>146</v>
      </c>
      <c r="F1249" s="229" t="s">
        <v>627</v>
      </c>
      <c r="G1249" s="33" t="s">
        <v>1797</v>
      </c>
      <c r="H1249" s="229" t="s">
        <v>1875</v>
      </c>
      <c r="I1249" s="100" t="s">
        <v>1862</v>
      </c>
      <c r="J1249" s="100" t="s">
        <v>1862</v>
      </c>
      <c r="K1249" s="100">
        <v>4</v>
      </c>
      <c r="L1249" s="219">
        <v>45444</v>
      </c>
      <c r="M1249" s="219">
        <v>45473</v>
      </c>
      <c r="N1249" s="229" t="s">
        <v>124</v>
      </c>
      <c r="O1249" s="33" t="s">
        <v>125</v>
      </c>
      <c r="P1249" s="33" t="s">
        <v>396</v>
      </c>
      <c r="Q1249" s="278" t="s">
        <v>557</v>
      </c>
      <c r="R1249" s="278" t="s">
        <v>80</v>
      </c>
      <c r="S1249" s="277">
        <v>4</v>
      </c>
      <c r="T1249" s="29"/>
      <c r="U1249" s="29"/>
      <c r="V1249" s="29"/>
      <c r="W1249" s="29"/>
      <c r="X1249" s="29"/>
      <c r="Y1249" s="29"/>
      <c r="Z1249" s="33"/>
    </row>
    <row r="1250" ht="24" spans="1:26">
      <c r="A1250" s="33">
        <v>2960</v>
      </c>
      <c r="B1250" s="28" t="s">
        <v>117</v>
      </c>
      <c r="C1250" s="28" t="s">
        <v>118</v>
      </c>
      <c r="D1250" s="277" t="s">
        <v>145</v>
      </c>
      <c r="E1250" s="277" t="s">
        <v>146</v>
      </c>
      <c r="F1250" s="229" t="s">
        <v>627</v>
      </c>
      <c r="G1250" s="33" t="s">
        <v>1797</v>
      </c>
      <c r="H1250" s="229" t="s">
        <v>1875</v>
      </c>
      <c r="I1250" s="100" t="s">
        <v>1862</v>
      </c>
      <c r="J1250" s="100" t="s">
        <v>1862</v>
      </c>
      <c r="K1250" s="100">
        <v>4</v>
      </c>
      <c r="L1250" s="219">
        <v>45474</v>
      </c>
      <c r="M1250" s="219">
        <v>45504</v>
      </c>
      <c r="N1250" s="229" t="s">
        <v>124</v>
      </c>
      <c r="O1250" s="33" t="s">
        <v>125</v>
      </c>
      <c r="P1250" s="33" t="s">
        <v>396</v>
      </c>
      <c r="Q1250" s="278" t="s">
        <v>557</v>
      </c>
      <c r="R1250" s="278" t="s">
        <v>80</v>
      </c>
      <c r="S1250" s="277">
        <v>4</v>
      </c>
      <c r="T1250" s="29"/>
      <c r="U1250" s="29"/>
      <c r="V1250" s="29"/>
      <c r="W1250" s="29"/>
      <c r="X1250" s="29"/>
      <c r="Y1250" s="29"/>
      <c r="Z1250" s="33"/>
    </row>
    <row r="1251" ht="24" spans="1:26">
      <c r="A1251" s="33">
        <v>2961</v>
      </c>
      <c r="B1251" s="28" t="s">
        <v>117</v>
      </c>
      <c r="C1251" s="28" t="s">
        <v>118</v>
      </c>
      <c r="D1251" s="277" t="s">
        <v>145</v>
      </c>
      <c r="E1251" s="277" t="s">
        <v>146</v>
      </c>
      <c r="F1251" s="229" t="s">
        <v>627</v>
      </c>
      <c r="G1251" s="33" t="s">
        <v>1797</v>
      </c>
      <c r="H1251" s="229" t="s">
        <v>1875</v>
      </c>
      <c r="I1251" s="100" t="s">
        <v>1862</v>
      </c>
      <c r="J1251" s="100" t="s">
        <v>1862</v>
      </c>
      <c r="K1251" s="100">
        <v>4</v>
      </c>
      <c r="L1251" s="219">
        <v>45505</v>
      </c>
      <c r="M1251" s="219">
        <v>45535</v>
      </c>
      <c r="N1251" s="229" t="s">
        <v>124</v>
      </c>
      <c r="O1251" s="33" t="s">
        <v>125</v>
      </c>
      <c r="P1251" s="33" t="s">
        <v>396</v>
      </c>
      <c r="Q1251" s="278" t="s">
        <v>557</v>
      </c>
      <c r="R1251" s="278" t="s">
        <v>80</v>
      </c>
      <c r="S1251" s="277">
        <v>4</v>
      </c>
      <c r="T1251" s="29"/>
      <c r="U1251" s="29"/>
      <c r="V1251" s="29"/>
      <c r="W1251" s="29"/>
      <c r="X1251" s="29"/>
      <c r="Y1251" s="29"/>
      <c r="Z1251" s="33"/>
    </row>
    <row r="1252" ht="24" spans="1:26">
      <c r="A1252" s="33">
        <v>2962</v>
      </c>
      <c r="B1252" s="28" t="s">
        <v>117</v>
      </c>
      <c r="C1252" s="28" t="s">
        <v>118</v>
      </c>
      <c r="D1252" s="277" t="s">
        <v>145</v>
      </c>
      <c r="E1252" s="277" t="s">
        <v>146</v>
      </c>
      <c r="F1252" s="229" t="s">
        <v>627</v>
      </c>
      <c r="G1252" s="33" t="s">
        <v>1797</v>
      </c>
      <c r="H1252" s="229" t="s">
        <v>1875</v>
      </c>
      <c r="I1252" s="100" t="s">
        <v>1862</v>
      </c>
      <c r="J1252" s="100" t="s">
        <v>1862</v>
      </c>
      <c r="K1252" s="100">
        <v>4</v>
      </c>
      <c r="L1252" s="219">
        <v>45536</v>
      </c>
      <c r="M1252" s="219">
        <v>45565</v>
      </c>
      <c r="N1252" s="229" t="s">
        <v>124</v>
      </c>
      <c r="O1252" s="33" t="s">
        <v>125</v>
      </c>
      <c r="P1252" s="33" t="s">
        <v>396</v>
      </c>
      <c r="Q1252" s="278" t="s">
        <v>557</v>
      </c>
      <c r="R1252" s="278" t="s">
        <v>80</v>
      </c>
      <c r="S1252" s="277">
        <v>4</v>
      </c>
      <c r="T1252" s="29"/>
      <c r="U1252" s="29"/>
      <c r="V1252" s="29"/>
      <c r="W1252" s="29"/>
      <c r="X1252" s="29"/>
      <c r="Y1252" s="29"/>
      <c r="Z1252" s="33"/>
    </row>
    <row r="1253" ht="24" spans="1:26">
      <c r="A1253" s="33">
        <v>2963</v>
      </c>
      <c r="B1253" s="28" t="s">
        <v>117</v>
      </c>
      <c r="C1253" s="28" t="s">
        <v>118</v>
      </c>
      <c r="D1253" s="277" t="s">
        <v>145</v>
      </c>
      <c r="E1253" s="277" t="s">
        <v>146</v>
      </c>
      <c r="F1253" s="229" t="s">
        <v>627</v>
      </c>
      <c r="G1253" s="33" t="s">
        <v>1797</v>
      </c>
      <c r="H1253" s="229" t="s">
        <v>1875</v>
      </c>
      <c r="I1253" s="100" t="s">
        <v>1862</v>
      </c>
      <c r="J1253" s="100" t="s">
        <v>1862</v>
      </c>
      <c r="K1253" s="100">
        <v>4</v>
      </c>
      <c r="L1253" s="219">
        <v>45566</v>
      </c>
      <c r="M1253" s="219">
        <v>45596</v>
      </c>
      <c r="N1253" s="229" t="s">
        <v>124</v>
      </c>
      <c r="O1253" s="33" t="s">
        <v>125</v>
      </c>
      <c r="P1253" s="33" t="s">
        <v>396</v>
      </c>
      <c r="Q1253" s="278" t="s">
        <v>557</v>
      </c>
      <c r="R1253" s="278" t="s">
        <v>80</v>
      </c>
      <c r="S1253" s="277">
        <v>4</v>
      </c>
      <c r="T1253" s="29"/>
      <c r="U1253" s="29"/>
      <c r="V1253" s="29"/>
      <c r="W1253" s="29"/>
      <c r="X1253" s="29"/>
      <c r="Y1253" s="29"/>
      <c r="Z1253" s="33"/>
    </row>
    <row r="1254" ht="24" spans="1:26">
      <c r="A1254" s="33">
        <v>2964</v>
      </c>
      <c r="B1254" s="28" t="s">
        <v>117</v>
      </c>
      <c r="C1254" s="28" t="s">
        <v>118</v>
      </c>
      <c r="D1254" s="277" t="s">
        <v>145</v>
      </c>
      <c r="E1254" s="277" t="s">
        <v>146</v>
      </c>
      <c r="F1254" s="229" t="s">
        <v>627</v>
      </c>
      <c r="G1254" s="33" t="s">
        <v>1797</v>
      </c>
      <c r="H1254" s="229" t="s">
        <v>1875</v>
      </c>
      <c r="I1254" s="100" t="s">
        <v>1862</v>
      </c>
      <c r="J1254" s="100" t="s">
        <v>1862</v>
      </c>
      <c r="K1254" s="100">
        <v>4</v>
      </c>
      <c r="L1254" s="219">
        <v>45597</v>
      </c>
      <c r="M1254" s="219">
        <v>45626</v>
      </c>
      <c r="N1254" s="229" t="s">
        <v>124</v>
      </c>
      <c r="O1254" s="33" t="s">
        <v>125</v>
      </c>
      <c r="P1254" s="33" t="s">
        <v>396</v>
      </c>
      <c r="Q1254" s="278" t="s">
        <v>557</v>
      </c>
      <c r="R1254" s="278" t="s">
        <v>80</v>
      </c>
      <c r="S1254" s="277">
        <v>4</v>
      </c>
      <c r="T1254" s="29"/>
      <c r="U1254" s="29"/>
      <c r="V1254" s="29"/>
      <c r="W1254" s="29"/>
      <c r="X1254" s="29"/>
      <c r="Y1254" s="29"/>
      <c r="Z1254" s="33"/>
    </row>
    <row r="1255" ht="24" spans="1:26">
      <c r="A1255" s="33">
        <v>2965</v>
      </c>
      <c r="B1255" s="28" t="s">
        <v>117</v>
      </c>
      <c r="C1255" s="28" t="s">
        <v>118</v>
      </c>
      <c r="D1255" s="277" t="s">
        <v>145</v>
      </c>
      <c r="E1255" s="277" t="s">
        <v>146</v>
      </c>
      <c r="F1255" s="229" t="s">
        <v>627</v>
      </c>
      <c r="G1255" s="33" t="s">
        <v>1797</v>
      </c>
      <c r="H1255" s="229" t="s">
        <v>1875</v>
      </c>
      <c r="I1255" s="100" t="s">
        <v>1862</v>
      </c>
      <c r="J1255" s="100" t="s">
        <v>1862</v>
      </c>
      <c r="K1255" s="100">
        <v>4</v>
      </c>
      <c r="L1255" s="219">
        <v>45627</v>
      </c>
      <c r="M1255" s="219">
        <v>45657</v>
      </c>
      <c r="N1255" s="229" t="s">
        <v>124</v>
      </c>
      <c r="O1255" s="33" t="s">
        <v>125</v>
      </c>
      <c r="P1255" s="33" t="s">
        <v>396</v>
      </c>
      <c r="Q1255" s="278" t="s">
        <v>557</v>
      </c>
      <c r="R1255" s="278" t="s">
        <v>80</v>
      </c>
      <c r="S1255" s="277">
        <v>4</v>
      </c>
      <c r="T1255" s="29"/>
      <c r="U1255" s="29"/>
      <c r="V1255" s="29"/>
      <c r="W1255" s="29"/>
      <c r="X1255" s="29"/>
      <c r="Y1255" s="29"/>
      <c r="Z1255" s="33"/>
    </row>
    <row r="1256" ht="24" spans="1:26">
      <c r="A1256" s="33">
        <v>2967</v>
      </c>
      <c r="B1256" s="28" t="s">
        <v>117</v>
      </c>
      <c r="C1256" s="28" t="s">
        <v>118</v>
      </c>
      <c r="D1256" s="277" t="s">
        <v>145</v>
      </c>
      <c r="E1256" s="277" t="s">
        <v>146</v>
      </c>
      <c r="F1256" s="229" t="s">
        <v>631</v>
      </c>
      <c r="G1256" s="33" t="s">
        <v>1797</v>
      </c>
      <c r="H1256" s="229" t="s">
        <v>1876</v>
      </c>
      <c r="I1256" s="100" t="s">
        <v>1862</v>
      </c>
      <c r="J1256" s="100" t="s">
        <v>1862</v>
      </c>
      <c r="K1256" s="100">
        <v>2</v>
      </c>
      <c r="L1256" s="219">
        <v>45292</v>
      </c>
      <c r="M1256" s="219">
        <v>45322</v>
      </c>
      <c r="N1256" s="229" t="s">
        <v>124</v>
      </c>
      <c r="O1256" s="33" t="s">
        <v>125</v>
      </c>
      <c r="P1256" s="33" t="s">
        <v>396</v>
      </c>
      <c r="Q1256" s="29" t="s">
        <v>632</v>
      </c>
      <c r="R1256" s="33" t="s">
        <v>80</v>
      </c>
      <c r="S1256" s="277">
        <v>2</v>
      </c>
      <c r="T1256" s="29"/>
      <c r="U1256" s="29"/>
      <c r="V1256" s="29"/>
      <c r="W1256" s="29"/>
      <c r="X1256" s="29"/>
      <c r="Y1256" s="29"/>
      <c r="Z1256" s="33"/>
    </row>
    <row r="1257" ht="24" spans="1:26">
      <c r="A1257" s="33">
        <v>2968</v>
      </c>
      <c r="B1257" s="28" t="s">
        <v>117</v>
      </c>
      <c r="C1257" s="28" t="s">
        <v>118</v>
      </c>
      <c r="D1257" s="277" t="s">
        <v>145</v>
      </c>
      <c r="E1257" s="277" t="s">
        <v>146</v>
      </c>
      <c r="F1257" s="229" t="s">
        <v>631</v>
      </c>
      <c r="G1257" s="33" t="s">
        <v>1797</v>
      </c>
      <c r="H1257" s="229" t="s">
        <v>1876</v>
      </c>
      <c r="I1257" s="100" t="s">
        <v>1862</v>
      </c>
      <c r="J1257" s="100" t="s">
        <v>1862</v>
      </c>
      <c r="K1257" s="100">
        <v>2</v>
      </c>
      <c r="L1257" s="219">
        <v>45323</v>
      </c>
      <c r="M1257" s="219">
        <v>45351</v>
      </c>
      <c r="N1257" s="229" t="s">
        <v>124</v>
      </c>
      <c r="O1257" s="33" t="s">
        <v>125</v>
      </c>
      <c r="P1257" s="33" t="s">
        <v>396</v>
      </c>
      <c r="Q1257" s="29" t="s">
        <v>632</v>
      </c>
      <c r="R1257" s="33" t="s">
        <v>80</v>
      </c>
      <c r="S1257" s="277">
        <v>2</v>
      </c>
      <c r="T1257" s="29"/>
      <c r="U1257" s="29"/>
      <c r="V1257" s="29"/>
      <c r="W1257" s="29"/>
      <c r="X1257" s="29"/>
      <c r="Y1257" s="29"/>
      <c r="Z1257" s="33"/>
    </row>
    <row r="1258" ht="24" spans="1:28">
      <c r="A1258" s="33">
        <v>2969</v>
      </c>
      <c r="B1258" s="28" t="s">
        <v>117</v>
      </c>
      <c r="C1258" s="28" t="s">
        <v>118</v>
      </c>
      <c r="D1258" s="277" t="s">
        <v>145</v>
      </c>
      <c r="E1258" s="277" t="s">
        <v>146</v>
      </c>
      <c r="F1258" s="229" t="s">
        <v>631</v>
      </c>
      <c r="G1258" s="33" t="s">
        <v>1797</v>
      </c>
      <c r="H1258" s="229" t="s">
        <v>1876</v>
      </c>
      <c r="I1258" s="100" t="s">
        <v>1862</v>
      </c>
      <c r="J1258" s="100" t="s">
        <v>1862</v>
      </c>
      <c r="K1258" s="100">
        <v>2</v>
      </c>
      <c r="L1258" s="219">
        <v>45352</v>
      </c>
      <c r="M1258" s="219">
        <v>45382</v>
      </c>
      <c r="N1258" s="229" t="s">
        <v>124</v>
      </c>
      <c r="O1258" s="33" t="s">
        <v>125</v>
      </c>
      <c r="P1258" s="33" t="s">
        <v>396</v>
      </c>
      <c r="Q1258" s="29" t="s">
        <v>632</v>
      </c>
      <c r="R1258" s="33" t="s">
        <v>80</v>
      </c>
      <c r="S1258" s="277">
        <v>2</v>
      </c>
      <c r="T1258" s="34"/>
      <c r="U1258" s="34"/>
      <c r="V1258" s="35"/>
      <c r="W1258" s="35"/>
      <c r="X1258" s="40"/>
      <c r="Y1258" s="40"/>
      <c r="Z1258" s="38"/>
      <c r="AA1258" s="34"/>
      <c r="AB1258" s="34"/>
    </row>
    <row r="1259" ht="24" spans="1:26">
      <c r="A1259" s="33">
        <v>2970</v>
      </c>
      <c r="B1259" s="28" t="s">
        <v>117</v>
      </c>
      <c r="C1259" s="28" t="s">
        <v>118</v>
      </c>
      <c r="D1259" s="277" t="s">
        <v>145</v>
      </c>
      <c r="E1259" s="277" t="s">
        <v>146</v>
      </c>
      <c r="F1259" s="229" t="s">
        <v>631</v>
      </c>
      <c r="G1259" s="33" t="s">
        <v>1797</v>
      </c>
      <c r="H1259" s="229" t="s">
        <v>1876</v>
      </c>
      <c r="I1259" s="100" t="s">
        <v>1862</v>
      </c>
      <c r="J1259" s="100" t="s">
        <v>1862</v>
      </c>
      <c r="K1259" s="100">
        <v>2</v>
      </c>
      <c r="L1259" s="219">
        <v>45383</v>
      </c>
      <c r="M1259" s="219">
        <v>45412</v>
      </c>
      <c r="N1259" s="229" t="s">
        <v>124</v>
      </c>
      <c r="O1259" s="33" t="s">
        <v>125</v>
      </c>
      <c r="P1259" s="33" t="s">
        <v>396</v>
      </c>
      <c r="Q1259" s="29" t="s">
        <v>632</v>
      </c>
      <c r="R1259" s="33" t="s">
        <v>80</v>
      </c>
      <c r="S1259" s="277">
        <v>2</v>
      </c>
      <c r="T1259" s="29"/>
      <c r="U1259" s="29"/>
      <c r="V1259" s="29"/>
      <c r="W1259" s="29"/>
      <c r="X1259" s="29"/>
      <c r="Y1259" s="29"/>
      <c r="Z1259" s="33"/>
    </row>
    <row r="1260" ht="24" spans="1:26">
      <c r="A1260" s="33">
        <v>2971</v>
      </c>
      <c r="B1260" s="28" t="s">
        <v>117</v>
      </c>
      <c r="C1260" s="28" t="s">
        <v>118</v>
      </c>
      <c r="D1260" s="277" t="s">
        <v>145</v>
      </c>
      <c r="E1260" s="277" t="s">
        <v>146</v>
      </c>
      <c r="F1260" s="229" t="s">
        <v>631</v>
      </c>
      <c r="G1260" s="33" t="s">
        <v>1797</v>
      </c>
      <c r="H1260" s="229" t="s">
        <v>1876</v>
      </c>
      <c r="I1260" s="100" t="s">
        <v>1862</v>
      </c>
      <c r="J1260" s="100" t="s">
        <v>1862</v>
      </c>
      <c r="K1260" s="100">
        <v>2</v>
      </c>
      <c r="L1260" s="219">
        <v>45413</v>
      </c>
      <c r="M1260" s="219">
        <v>45443</v>
      </c>
      <c r="N1260" s="229" t="s">
        <v>124</v>
      </c>
      <c r="O1260" s="33" t="s">
        <v>125</v>
      </c>
      <c r="P1260" s="33" t="s">
        <v>396</v>
      </c>
      <c r="Q1260" s="29" t="s">
        <v>632</v>
      </c>
      <c r="R1260" s="33" t="s">
        <v>80</v>
      </c>
      <c r="S1260" s="277">
        <v>2</v>
      </c>
      <c r="T1260" s="29"/>
      <c r="U1260" s="29"/>
      <c r="V1260" s="29"/>
      <c r="W1260" s="29"/>
      <c r="X1260" s="29"/>
      <c r="Y1260" s="29"/>
      <c r="Z1260" s="33"/>
    </row>
    <row r="1261" ht="24" spans="1:26">
      <c r="A1261" s="33">
        <v>2972</v>
      </c>
      <c r="B1261" s="28" t="s">
        <v>117</v>
      </c>
      <c r="C1261" s="28" t="s">
        <v>118</v>
      </c>
      <c r="D1261" s="277" t="s">
        <v>145</v>
      </c>
      <c r="E1261" s="277" t="s">
        <v>146</v>
      </c>
      <c r="F1261" s="229" t="s">
        <v>631</v>
      </c>
      <c r="G1261" s="33" t="s">
        <v>1797</v>
      </c>
      <c r="H1261" s="229" t="s">
        <v>1876</v>
      </c>
      <c r="I1261" s="100" t="s">
        <v>1862</v>
      </c>
      <c r="J1261" s="100" t="s">
        <v>1862</v>
      </c>
      <c r="K1261" s="100">
        <v>2</v>
      </c>
      <c r="L1261" s="219">
        <v>45444</v>
      </c>
      <c r="M1261" s="219">
        <v>45473</v>
      </c>
      <c r="N1261" s="229" t="s">
        <v>124</v>
      </c>
      <c r="O1261" s="33" t="s">
        <v>125</v>
      </c>
      <c r="P1261" s="33" t="s">
        <v>396</v>
      </c>
      <c r="Q1261" s="29" t="s">
        <v>632</v>
      </c>
      <c r="R1261" s="33" t="s">
        <v>80</v>
      </c>
      <c r="S1261" s="277">
        <v>2</v>
      </c>
      <c r="T1261" s="29"/>
      <c r="U1261" s="29"/>
      <c r="V1261" s="29"/>
      <c r="W1261" s="29"/>
      <c r="X1261" s="29"/>
      <c r="Y1261" s="29"/>
      <c r="Z1261" s="33"/>
    </row>
    <row r="1262" ht="24" spans="1:26">
      <c r="A1262" s="33">
        <v>2973</v>
      </c>
      <c r="B1262" s="28" t="s">
        <v>117</v>
      </c>
      <c r="C1262" s="28" t="s">
        <v>118</v>
      </c>
      <c r="D1262" s="277" t="s">
        <v>145</v>
      </c>
      <c r="E1262" s="277" t="s">
        <v>146</v>
      </c>
      <c r="F1262" s="229" t="s">
        <v>631</v>
      </c>
      <c r="G1262" s="33" t="s">
        <v>1797</v>
      </c>
      <c r="H1262" s="229" t="s">
        <v>1876</v>
      </c>
      <c r="I1262" s="100" t="s">
        <v>1862</v>
      </c>
      <c r="J1262" s="100" t="s">
        <v>1862</v>
      </c>
      <c r="K1262" s="100">
        <v>2</v>
      </c>
      <c r="L1262" s="219">
        <v>45474</v>
      </c>
      <c r="M1262" s="219">
        <v>45504</v>
      </c>
      <c r="N1262" s="229" t="s">
        <v>124</v>
      </c>
      <c r="O1262" s="33" t="s">
        <v>125</v>
      </c>
      <c r="P1262" s="33" t="s">
        <v>396</v>
      </c>
      <c r="Q1262" s="29" t="s">
        <v>632</v>
      </c>
      <c r="R1262" s="33" t="s">
        <v>80</v>
      </c>
      <c r="S1262" s="277">
        <v>2</v>
      </c>
      <c r="T1262" s="29"/>
      <c r="U1262" s="29"/>
      <c r="V1262" s="29"/>
      <c r="W1262" s="29"/>
      <c r="X1262" s="29"/>
      <c r="Y1262" s="29"/>
      <c r="Z1262" s="33"/>
    </row>
    <row r="1263" ht="24" spans="1:26">
      <c r="A1263" s="33">
        <v>2974</v>
      </c>
      <c r="B1263" s="28" t="s">
        <v>117</v>
      </c>
      <c r="C1263" s="28" t="s">
        <v>118</v>
      </c>
      <c r="D1263" s="277" t="s">
        <v>145</v>
      </c>
      <c r="E1263" s="277" t="s">
        <v>146</v>
      </c>
      <c r="F1263" s="229" t="s">
        <v>631</v>
      </c>
      <c r="G1263" s="33" t="s">
        <v>1797</v>
      </c>
      <c r="H1263" s="229" t="s">
        <v>1876</v>
      </c>
      <c r="I1263" s="100" t="s">
        <v>1862</v>
      </c>
      <c r="J1263" s="100" t="s">
        <v>1862</v>
      </c>
      <c r="K1263" s="100">
        <v>2</v>
      </c>
      <c r="L1263" s="219">
        <v>45505</v>
      </c>
      <c r="M1263" s="219">
        <v>45535</v>
      </c>
      <c r="N1263" s="229" t="s">
        <v>124</v>
      </c>
      <c r="O1263" s="33" t="s">
        <v>125</v>
      </c>
      <c r="P1263" s="33" t="s">
        <v>396</v>
      </c>
      <c r="Q1263" s="29" t="s">
        <v>632</v>
      </c>
      <c r="R1263" s="33" t="s">
        <v>80</v>
      </c>
      <c r="S1263" s="277">
        <v>2</v>
      </c>
      <c r="T1263" s="29"/>
      <c r="U1263" s="29"/>
      <c r="V1263" s="29"/>
      <c r="W1263" s="29"/>
      <c r="X1263" s="29"/>
      <c r="Y1263" s="29"/>
      <c r="Z1263" s="33"/>
    </row>
    <row r="1264" ht="24" spans="1:26">
      <c r="A1264" s="33">
        <v>2975</v>
      </c>
      <c r="B1264" s="28" t="s">
        <v>117</v>
      </c>
      <c r="C1264" s="28" t="s">
        <v>118</v>
      </c>
      <c r="D1264" s="277" t="s">
        <v>145</v>
      </c>
      <c r="E1264" s="277" t="s">
        <v>146</v>
      </c>
      <c r="F1264" s="229" t="s">
        <v>631</v>
      </c>
      <c r="G1264" s="33" t="s">
        <v>1797</v>
      </c>
      <c r="H1264" s="229" t="s">
        <v>1876</v>
      </c>
      <c r="I1264" s="100" t="s">
        <v>1862</v>
      </c>
      <c r="J1264" s="100" t="s">
        <v>1862</v>
      </c>
      <c r="K1264" s="100">
        <v>2</v>
      </c>
      <c r="L1264" s="219">
        <v>45536</v>
      </c>
      <c r="M1264" s="219">
        <v>45565</v>
      </c>
      <c r="N1264" s="229" t="s">
        <v>124</v>
      </c>
      <c r="O1264" s="33" t="s">
        <v>125</v>
      </c>
      <c r="P1264" s="33" t="s">
        <v>396</v>
      </c>
      <c r="Q1264" s="29" t="s">
        <v>632</v>
      </c>
      <c r="R1264" s="33" t="s">
        <v>80</v>
      </c>
      <c r="S1264" s="277">
        <v>2</v>
      </c>
      <c r="T1264" s="29"/>
      <c r="U1264" s="29"/>
      <c r="V1264" s="29"/>
      <c r="W1264" s="29"/>
      <c r="X1264" s="29"/>
      <c r="Y1264" s="29"/>
      <c r="Z1264" s="33"/>
    </row>
    <row r="1265" ht="24" spans="1:26">
      <c r="A1265" s="33">
        <v>2976</v>
      </c>
      <c r="B1265" s="28" t="s">
        <v>117</v>
      </c>
      <c r="C1265" s="28" t="s">
        <v>118</v>
      </c>
      <c r="D1265" s="277" t="s">
        <v>145</v>
      </c>
      <c r="E1265" s="277" t="s">
        <v>146</v>
      </c>
      <c r="F1265" s="229" t="s">
        <v>631</v>
      </c>
      <c r="G1265" s="33" t="s">
        <v>1797</v>
      </c>
      <c r="H1265" s="229" t="s">
        <v>1876</v>
      </c>
      <c r="I1265" s="100" t="s">
        <v>1862</v>
      </c>
      <c r="J1265" s="100" t="s">
        <v>1862</v>
      </c>
      <c r="K1265" s="100">
        <v>2</v>
      </c>
      <c r="L1265" s="219">
        <v>45566</v>
      </c>
      <c r="M1265" s="219">
        <v>45596</v>
      </c>
      <c r="N1265" s="229" t="s">
        <v>124</v>
      </c>
      <c r="O1265" s="33" t="s">
        <v>125</v>
      </c>
      <c r="P1265" s="33" t="s">
        <v>396</v>
      </c>
      <c r="Q1265" s="29" t="s">
        <v>632</v>
      </c>
      <c r="R1265" s="33" t="s">
        <v>80</v>
      </c>
      <c r="S1265" s="277">
        <v>2</v>
      </c>
      <c r="T1265" s="29"/>
      <c r="U1265" s="29"/>
      <c r="V1265" s="29"/>
      <c r="W1265" s="29"/>
      <c r="X1265" s="29"/>
      <c r="Y1265" s="29"/>
      <c r="Z1265" s="33"/>
    </row>
    <row r="1266" ht="24" spans="1:26">
      <c r="A1266" s="33">
        <v>2977</v>
      </c>
      <c r="B1266" s="28" t="s">
        <v>117</v>
      </c>
      <c r="C1266" s="28" t="s">
        <v>118</v>
      </c>
      <c r="D1266" s="277" t="s">
        <v>145</v>
      </c>
      <c r="E1266" s="277" t="s">
        <v>146</v>
      </c>
      <c r="F1266" s="229" t="s">
        <v>631</v>
      </c>
      <c r="G1266" s="33" t="s">
        <v>1797</v>
      </c>
      <c r="H1266" s="229" t="s">
        <v>1876</v>
      </c>
      <c r="I1266" s="100" t="s">
        <v>1862</v>
      </c>
      <c r="J1266" s="100" t="s">
        <v>1862</v>
      </c>
      <c r="K1266" s="100">
        <v>2</v>
      </c>
      <c r="L1266" s="219">
        <v>45597</v>
      </c>
      <c r="M1266" s="219">
        <v>45626</v>
      </c>
      <c r="N1266" s="229" t="s">
        <v>124</v>
      </c>
      <c r="O1266" s="33" t="s">
        <v>125</v>
      </c>
      <c r="P1266" s="33" t="s">
        <v>396</v>
      </c>
      <c r="Q1266" s="29" t="s">
        <v>632</v>
      </c>
      <c r="R1266" s="33" t="s">
        <v>80</v>
      </c>
      <c r="S1266" s="277">
        <v>2</v>
      </c>
      <c r="T1266" s="29"/>
      <c r="U1266" s="29"/>
      <c r="V1266" s="29"/>
      <c r="W1266" s="29"/>
      <c r="X1266" s="29"/>
      <c r="Y1266" s="29"/>
      <c r="Z1266" s="33"/>
    </row>
    <row r="1267" ht="24" spans="1:26">
      <c r="A1267" s="33">
        <v>2978</v>
      </c>
      <c r="B1267" s="28" t="s">
        <v>117</v>
      </c>
      <c r="C1267" s="28" t="s">
        <v>118</v>
      </c>
      <c r="D1267" s="277" t="s">
        <v>145</v>
      </c>
      <c r="E1267" s="277" t="s">
        <v>146</v>
      </c>
      <c r="F1267" s="229" t="s">
        <v>631</v>
      </c>
      <c r="G1267" s="33" t="s">
        <v>1797</v>
      </c>
      <c r="H1267" s="229" t="s">
        <v>1876</v>
      </c>
      <c r="I1267" s="100" t="s">
        <v>1862</v>
      </c>
      <c r="J1267" s="100" t="s">
        <v>1862</v>
      </c>
      <c r="K1267" s="100">
        <v>2</v>
      </c>
      <c r="L1267" s="219">
        <v>45627</v>
      </c>
      <c r="M1267" s="219">
        <v>45657</v>
      </c>
      <c r="N1267" s="229" t="s">
        <v>124</v>
      </c>
      <c r="O1267" s="33" t="s">
        <v>125</v>
      </c>
      <c r="P1267" s="33" t="s">
        <v>396</v>
      </c>
      <c r="Q1267" s="29" t="s">
        <v>632</v>
      </c>
      <c r="R1267" s="33" t="s">
        <v>80</v>
      </c>
      <c r="S1267" s="277">
        <v>2</v>
      </c>
      <c r="T1267" s="29"/>
      <c r="U1267" s="29"/>
      <c r="V1267" s="29"/>
      <c r="W1267" s="29"/>
      <c r="X1267" s="29"/>
      <c r="Y1267" s="29"/>
      <c r="Z1267" s="33"/>
    </row>
    <row r="1268" ht="24" spans="1:26">
      <c r="A1268" s="33">
        <v>2981</v>
      </c>
      <c r="B1268" s="28" t="s">
        <v>117</v>
      </c>
      <c r="C1268" s="28" t="s">
        <v>118</v>
      </c>
      <c r="D1268" s="277" t="s">
        <v>145</v>
      </c>
      <c r="E1268" s="279" t="s">
        <v>250</v>
      </c>
      <c r="F1268" s="282" t="s">
        <v>641</v>
      </c>
      <c r="G1268" s="33" t="s">
        <v>1797</v>
      </c>
      <c r="H1268" s="229" t="s">
        <v>1877</v>
      </c>
      <c r="I1268" s="100" t="s">
        <v>1862</v>
      </c>
      <c r="J1268" s="100" t="s">
        <v>1862</v>
      </c>
      <c r="K1268" s="100">
        <v>8</v>
      </c>
      <c r="L1268" s="219">
        <v>45292</v>
      </c>
      <c r="M1268" s="219">
        <v>45322</v>
      </c>
      <c r="N1268" s="229" t="s">
        <v>124</v>
      </c>
      <c r="O1268" s="33" t="s">
        <v>125</v>
      </c>
      <c r="P1268" s="33" t="s">
        <v>396</v>
      </c>
      <c r="Q1268" s="278" t="s">
        <v>632</v>
      </c>
      <c r="R1268" s="278" t="s">
        <v>80</v>
      </c>
      <c r="S1268" s="281">
        <v>8</v>
      </c>
      <c r="T1268" s="29"/>
      <c r="U1268" s="29"/>
      <c r="V1268" s="29"/>
      <c r="W1268" s="29"/>
      <c r="X1268" s="29"/>
      <c r="Y1268" s="29"/>
      <c r="Z1268" s="33"/>
    </row>
    <row r="1269" ht="24" spans="1:26">
      <c r="A1269" s="33">
        <v>2982</v>
      </c>
      <c r="B1269" s="28" t="s">
        <v>117</v>
      </c>
      <c r="C1269" s="28" t="s">
        <v>118</v>
      </c>
      <c r="D1269" s="277" t="s">
        <v>145</v>
      </c>
      <c r="E1269" s="279" t="s">
        <v>250</v>
      </c>
      <c r="F1269" s="282" t="s">
        <v>641</v>
      </c>
      <c r="G1269" s="33" t="s">
        <v>1797</v>
      </c>
      <c r="H1269" s="229" t="s">
        <v>1877</v>
      </c>
      <c r="I1269" s="100" t="s">
        <v>1862</v>
      </c>
      <c r="J1269" s="100" t="s">
        <v>1862</v>
      </c>
      <c r="K1269" s="100">
        <v>8</v>
      </c>
      <c r="L1269" s="219">
        <v>45323</v>
      </c>
      <c r="M1269" s="219">
        <v>45351</v>
      </c>
      <c r="N1269" s="229" t="s">
        <v>124</v>
      </c>
      <c r="O1269" s="33" t="s">
        <v>125</v>
      </c>
      <c r="P1269" s="33" t="s">
        <v>396</v>
      </c>
      <c r="Q1269" s="278" t="s">
        <v>632</v>
      </c>
      <c r="R1269" s="278" t="s">
        <v>80</v>
      </c>
      <c r="S1269" s="281">
        <v>8</v>
      </c>
      <c r="T1269" s="29"/>
      <c r="U1269" s="29"/>
      <c r="V1269" s="29"/>
      <c r="W1269" s="29"/>
      <c r="X1269" s="29"/>
      <c r="Y1269" s="29"/>
      <c r="Z1269" s="33"/>
    </row>
    <row r="1270" ht="24" spans="1:28">
      <c r="A1270" s="33">
        <v>2983</v>
      </c>
      <c r="B1270" s="28" t="s">
        <v>117</v>
      </c>
      <c r="C1270" s="28" t="s">
        <v>118</v>
      </c>
      <c r="D1270" s="277" t="s">
        <v>145</v>
      </c>
      <c r="E1270" s="279" t="s">
        <v>250</v>
      </c>
      <c r="F1270" s="282" t="s">
        <v>641</v>
      </c>
      <c r="G1270" s="33" t="s">
        <v>1797</v>
      </c>
      <c r="H1270" s="229" t="s">
        <v>1877</v>
      </c>
      <c r="I1270" s="100" t="s">
        <v>1862</v>
      </c>
      <c r="J1270" s="100" t="s">
        <v>1862</v>
      </c>
      <c r="K1270" s="100">
        <v>8</v>
      </c>
      <c r="L1270" s="219">
        <v>45352</v>
      </c>
      <c r="M1270" s="219">
        <v>45382</v>
      </c>
      <c r="N1270" s="229" t="s">
        <v>124</v>
      </c>
      <c r="O1270" s="33" t="s">
        <v>125</v>
      </c>
      <c r="P1270" s="33" t="s">
        <v>396</v>
      </c>
      <c r="Q1270" s="278" t="s">
        <v>632</v>
      </c>
      <c r="R1270" s="278" t="s">
        <v>80</v>
      </c>
      <c r="S1270" s="281">
        <v>8</v>
      </c>
      <c r="T1270" s="34"/>
      <c r="U1270" s="34"/>
      <c r="V1270" s="35"/>
      <c r="W1270" s="35"/>
      <c r="X1270" s="40"/>
      <c r="Y1270" s="40"/>
      <c r="Z1270" s="38"/>
      <c r="AA1270" s="34"/>
      <c r="AB1270" s="34"/>
    </row>
    <row r="1271" ht="24" spans="1:26">
      <c r="A1271" s="33">
        <v>2984</v>
      </c>
      <c r="B1271" s="28" t="s">
        <v>117</v>
      </c>
      <c r="C1271" s="28" t="s">
        <v>118</v>
      </c>
      <c r="D1271" s="277" t="s">
        <v>145</v>
      </c>
      <c r="E1271" s="279" t="s">
        <v>250</v>
      </c>
      <c r="F1271" s="282" t="s">
        <v>641</v>
      </c>
      <c r="G1271" s="33" t="s">
        <v>1797</v>
      </c>
      <c r="H1271" s="229" t="s">
        <v>1877</v>
      </c>
      <c r="I1271" s="100" t="s">
        <v>1862</v>
      </c>
      <c r="J1271" s="100" t="s">
        <v>1862</v>
      </c>
      <c r="K1271" s="100">
        <v>8</v>
      </c>
      <c r="L1271" s="219">
        <v>45383</v>
      </c>
      <c r="M1271" s="219">
        <v>45412</v>
      </c>
      <c r="N1271" s="229" t="s">
        <v>124</v>
      </c>
      <c r="O1271" s="33" t="s">
        <v>125</v>
      </c>
      <c r="P1271" s="33" t="s">
        <v>396</v>
      </c>
      <c r="Q1271" s="278" t="s">
        <v>632</v>
      </c>
      <c r="R1271" s="278" t="s">
        <v>80</v>
      </c>
      <c r="S1271" s="281">
        <v>8</v>
      </c>
      <c r="T1271" s="29"/>
      <c r="U1271" s="29"/>
      <c r="V1271" s="29"/>
      <c r="W1271" s="29"/>
      <c r="X1271" s="29"/>
      <c r="Y1271" s="29"/>
      <c r="Z1271" s="33"/>
    </row>
    <row r="1272" ht="24" spans="1:26">
      <c r="A1272" s="33">
        <v>2985</v>
      </c>
      <c r="B1272" s="28" t="s">
        <v>117</v>
      </c>
      <c r="C1272" s="28" t="s">
        <v>118</v>
      </c>
      <c r="D1272" s="277" t="s">
        <v>145</v>
      </c>
      <c r="E1272" s="279" t="s">
        <v>250</v>
      </c>
      <c r="F1272" s="282" t="s">
        <v>641</v>
      </c>
      <c r="G1272" s="33" t="s">
        <v>1797</v>
      </c>
      <c r="H1272" s="229" t="s">
        <v>1877</v>
      </c>
      <c r="I1272" s="100" t="s">
        <v>1862</v>
      </c>
      <c r="J1272" s="100" t="s">
        <v>1862</v>
      </c>
      <c r="K1272" s="100">
        <v>8</v>
      </c>
      <c r="L1272" s="219">
        <v>45413</v>
      </c>
      <c r="M1272" s="219">
        <v>45443</v>
      </c>
      <c r="N1272" s="229" t="s">
        <v>124</v>
      </c>
      <c r="O1272" s="33" t="s">
        <v>125</v>
      </c>
      <c r="P1272" s="33" t="s">
        <v>396</v>
      </c>
      <c r="Q1272" s="278" t="s">
        <v>632</v>
      </c>
      <c r="R1272" s="278" t="s">
        <v>80</v>
      </c>
      <c r="S1272" s="281">
        <v>8</v>
      </c>
      <c r="T1272" s="29"/>
      <c r="U1272" s="29"/>
      <c r="V1272" s="29"/>
      <c r="W1272" s="29"/>
      <c r="X1272" s="29"/>
      <c r="Y1272" s="29"/>
      <c r="Z1272" s="33"/>
    </row>
    <row r="1273" ht="24" spans="1:26">
      <c r="A1273" s="33">
        <v>2986</v>
      </c>
      <c r="B1273" s="28" t="s">
        <v>117</v>
      </c>
      <c r="C1273" s="28" t="s">
        <v>118</v>
      </c>
      <c r="D1273" s="277" t="s">
        <v>145</v>
      </c>
      <c r="E1273" s="279" t="s">
        <v>250</v>
      </c>
      <c r="F1273" s="282" t="s">
        <v>641</v>
      </c>
      <c r="G1273" s="33" t="s">
        <v>1797</v>
      </c>
      <c r="H1273" s="229" t="s">
        <v>1877</v>
      </c>
      <c r="I1273" s="100" t="s">
        <v>1862</v>
      </c>
      <c r="J1273" s="100" t="s">
        <v>1862</v>
      </c>
      <c r="K1273" s="100">
        <v>8</v>
      </c>
      <c r="L1273" s="219">
        <v>45444</v>
      </c>
      <c r="M1273" s="219">
        <v>45473</v>
      </c>
      <c r="N1273" s="229" t="s">
        <v>124</v>
      </c>
      <c r="O1273" s="33" t="s">
        <v>125</v>
      </c>
      <c r="P1273" s="33" t="s">
        <v>396</v>
      </c>
      <c r="Q1273" s="278" t="s">
        <v>632</v>
      </c>
      <c r="R1273" s="278" t="s">
        <v>80</v>
      </c>
      <c r="S1273" s="281">
        <v>8</v>
      </c>
      <c r="T1273" s="29"/>
      <c r="U1273" s="29"/>
      <c r="V1273" s="29"/>
      <c r="W1273" s="29"/>
      <c r="X1273" s="29"/>
      <c r="Y1273" s="29"/>
      <c r="Z1273" s="33"/>
    </row>
    <row r="1274" ht="24" spans="1:26">
      <c r="A1274" s="33">
        <v>2987</v>
      </c>
      <c r="B1274" s="28" t="s">
        <v>117</v>
      </c>
      <c r="C1274" s="28" t="s">
        <v>118</v>
      </c>
      <c r="D1274" s="277" t="s">
        <v>145</v>
      </c>
      <c r="E1274" s="279" t="s">
        <v>250</v>
      </c>
      <c r="F1274" s="282" t="s">
        <v>641</v>
      </c>
      <c r="G1274" s="33" t="s">
        <v>1797</v>
      </c>
      <c r="H1274" s="229" t="s">
        <v>1877</v>
      </c>
      <c r="I1274" s="100" t="s">
        <v>1862</v>
      </c>
      <c r="J1274" s="100" t="s">
        <v>1862</v>
      </c>
      <c r="K1274" s="100">
        <v>8</v>
      </c>
      <c r="L1274" s="219">
        <v>45474</v>
      </c>
      <c r="M1274" s="219">
        <v>45504</v>
      </c>
      <c r="N1274" s="229" t="s">
        <v>124</v>
      </c>
      <c r="O1274" s="33" t="s">
        <v>125</v>
      </c>
      <c r="P1274" s="33" t="s">
        <v>396</v>
      </c>
      <c r="Q1274" s="278" t="s">
        <v>632</v>
      </c>
      <c r="R1274" s="278" t="s">
        <v>80</v>
      </c>
      <c r="S1274" s="281">
        <v>8</v>
      </c>
      <c r="T1274" s="29"/>
      <c r="U1274" s="29"/>
      <c r="V1274" s="29"/>
      <c r="W1274" s="29"/>
      <c r="X1274" s="29"/>
      <c r="Y1274" s="29"/>
      <c r="Z1274" s="33"/>
    </row>
    <row r="1275" ht="24" spans="1:26">
      <c r="A1275" s="33">
        <v>2988</v>
      </c>
      <c r="B1275" s="28" t="s">
        <v>117</v>
      </c>
      <c r="C1275" s="28" t="s">
        <v>118</v>
      </c>
      <c r="D1275" s="277" t="s">
        <v>145</v>
      </c>
      <c r="E1275" s="279" t="s">
        <v>250</v>
      </c>
      <c r="F1275" s="282" t="s">
        <v>641</v>
      </c>
      <c r="G1275" s="33" t="s">
        <v>1797</v>
      </c>
      <c r="H1275" s="229" t="s">
        <v>1877</v>
      </c>
      <c r="I1275" s="100" t="s">
        <v>1862</v>
      </c>
      <c r="J1275" s="100" t="s">
        <v>1862</v>
      </c>
      <c r="K1275" s="100">
        <v>8</v>
      </c>
      <c r="L1275" s="219">
        <v>45505</v>
      </c>
      <c r="M1275" s="219">
        <v>45535</v>
      </c>
      <c r="N1275" s="229" t="s">
        <v>124</v>
      </c>
      <c r="O1275" s="33" t="s">
        <v>125</v>
      </c>
      <c r="P1275" s="33" t="s">
        <v>396</v>
      </c>
      <c r="Q1275" s="278" t="s">
        <v>632</v>
      </c>
      <c r="R1275" s="278" t="s">
        <v>80</v>
      </c>
      <c r="S1275" s="281">
        <v>8</v>
      </c>
      <c r="T1275" s="29"/>
      <c r="U1275" s="29"/>
      <c r="V1275" s="29"/>
      <c r="W1275" s="29"/>
      <c r="X1275" s="29"/>
      <c r="Y1275" s="29"/>
      <c r="Z1275" s="33"/>
    </row>
    <row r="1276" ht="24" spans="1:26">
      <c r="A1276" s="33">
        <v>2989</v>
      </c>
      <c r="B1276" s="28" t="s">
        <v>117</v>
      </c>
      <c r="C1276" s="28" t="s">
        <v>118</v>
      </c>
      <c r="D1276" s="277" t="s">
        <v>145</v>
      </c>
      <c r="E1276" s="279" t="s">
        <v>250</v>
      </c>
      <c r="F1276" s="282" t="s">
        <v>641</v>
      </c>
      <c r="G1276" s="33" t="s">
        <v>1797</v>
      </c>
      <c r="H1276" s="229" t="s">
        <v>1877</v>
      </c>
      <c r="I1276" s="100" t="s">
        <v>1862</v>
      </c>
      <c r="J1276" s="100" t="s">
        <v>1862</v>
      </c>
      <c r="K1276" s="100">
        <v>8</v>
      </c>
      <c r="L1276" s="219">
        <v>45536</v>
      </c>
      <c r="M1276" s="219">
        <v>45565</v>
      </c>
      <c r="N1276" s="229" t="s">
        <v>124</v>
      </c>
      <c r="O1276" s="33" t="s">
        <v>125</v>
      </c>
      <c r="P1276" s="33" t="s">
        <v>396</v>
      </c>
      <c r="Q1276" s="278" t="s">
        <v>632</v>
      </c>
      <c r="R1276" s="278" t="s">
        <v>80</v>
      </c>
      <c r="S1276" s="281">
        <v>8</v>
      </c>
      <c r="T1276" s="29"/>
      <c r="U1276" s="29"/>
      <c r="V1276" s="29"/>
      <c r="W1276" s="29"/>
      <c r="X1276" s="29"/>
      <c r="Y1276" s="29"/>
      <c r="Z1276" s="33"/>
    </row>
    <row r="1277" ht="24" spans="1:26">
      <c r="A1277" s="33">
        <v>2990</v>
      </c>
      <c r="B1277" s="28" t="s">
        <v>117</v>
      </c>
      <c r="C1277" s="28" t="s">
        <v>118</v>
      </c>
      <c r="D1277" s="277" t="s">
        <v>145</v>
      </c>
      <c r="E1277" s="279" t="s">
        <v>250</v>
      </c>
      <c r="F1277" s="282" t="s">
        <v>641</v>
      </c>
      <c r="G1277" s="33" t="s">
        <v>1797</v>
      </c>
      <c r="H1277" s="229" t="s">
        <v>1877</v>
      </c>
      <c r="I1277" s="100" t="s">
        <v>1862</v>
      </c>
      <c r="J1277" s="100" t="s">
        <v>1862</v>
      </c>
      <c r="K1277" s="100">
        <v>8</v>
      </c>
      <c r="L1277" s="219">
        <v>45566</v>
      </c>
      <c r="M1277" s="219">
        <v>45596</v>
      </c>
      <c r="N1277" s="229" t="s">
        <v>124</v>
      </c>
      <c r="O1277" s="33" t="s">
        <v>125</v>
      </c>
      <c r="P1277" s="33" t="s">
        <v>396</v>
      </c>
      <c r="Q1277" s="278" t="s">
        <v>632</v>
      </c>
      <c r="R1277" s="278" t="s">
        <v>80</v>
      </c>
      <c r="S1277" s="281">
        <v>8</v>
      </c>
      <c r="T1277" s="29"/>
      <c r="U1277" s="29"/>
      <c r="V1277" s="29"/>
      <c r="W1277" s="29"/>
      <c r="X1277" s="29"/>
      <c r="Y1277" s="29"/>
      <c r="Z1277" s="33"/>
    </row>
    <row r="1278" ht="24" spans="1:26">
      <c r="A1278" s="33">
        <v>2991</v>
      </c>
      <c r="B1278" s="28" t="s">
        <v>117</v>
      </c>
      <c r="C1278" s="28" t="s">
        <v>118</v>
      </c>
      <c r="D1278" s="277" t="s">
        <v>145</v>
      </c>
      <c r="E1278" s="279" t="s">
        <v>250</v>
      </c>
      <c r="F1278" s="282" t="s">
        <v>641</v>
      </c>
      <c r="G1278" s="33" t="s">
        <v>1797</v>
      </c>
      <c r="H1278" s="229" t="s">
        <v>1877</v>
      </c>
      <c r="I1278" s="100" t="s">
        <v>1862</v>
      </c>
      <c r="J1278" s="100" t="s">
        <v>1862</v>
      </c>
      <c r="K1278" s="100">
        <v>8</v>
      </c>
      <c r="L1278" s="219">
        <v>45597</v>
      </c>
      <c r="M1278" s="219">
        <v>45626</v>
      </c>
      <c r="N1278" s="229" t="s">
        <v>124</v>
      </c>
      <c r="O1278" s="33" t="s">
        <v>125</v>
      </c>
      <c r="P1278" s="33" t="s">
        <v>396</v>
      </c>
      <c r="Q1278" s="278" t="s">
        <v>632</v>
      </c>
      <c r="R1278" s="278" t="s">
        <v>80</v>
      </c>
      <c r="S1278" s="281">
        <v>8</v>
      </c>
      <c r="T1278" s="29"/>
      <c r="U1278" s="29"/>
      <c r="V1278" s="29"/>
      <c r="W1278" s="29"/>
      <c r="X1278" s="29"/>
      <c r="Y1278" s="29"/>
      <c r="Z1278" s="33"/>
    </row>
    <row r="1279" ht="24" spans="1:26">
      <c r="A1279" s="33">
        <v>2992</v>
      </c>
      <c r="B1279" s="28" t="s">
        <v>117</v>
      </c>
      <c r="C1279" s="28" t="s">
        <v>118</v>
      </c>
      <c r="D1279" s="277" t="s">
        <v>145</v>
      </c>
      <c r="E1279" s="279" t="s">
        <v>250</v>
      </c>
      <c r="F1279" s="282" t="s">
        <v>641</v>
      </c>
      <c r="G1279" s="33" t="s">
        <v>1797</v>
      </c>
      <c r="H1279" s="229" t="s">
        <v>1877</v>
      </c>
      <c r="I1279" s="100" t="s">
        <v>1862</v>
      </c>
      <c r="J1279" s="100" t="s">
        <v>1862</v>
      </c>
      <c r="K1279" s="100">
        <v>8</v>
      </c>
      <c r="L1279" s="219">
        <v>45627</v>
      </c>
      <c r="M1279" s="219">
        <v>45657</v>
      </c>
      <c r="N1279" s="229" t="s">
        <v>124</v>
      </c>
      <c r="O1279" s="33" t="s">
        <v>125</v>
      </c>
      <c r="P1279" s="33" t="s">
        <v>396</v>
      </c>
      <c r="Q1279" s="278" t="s">
        <v>632</v>
      </c>
      <c r="R1279" s="278" t="s">
        <v>80</v>
      </c>
      <c r="S1279" s="281">
        <v>8</v>
      </c>
      <c r="T1279" s="29"/>
      <c r="U1279" s="29"/>
      <c r="V1279" s="29"/>
      <c r="W1279" s="29"/>
      <c r="X1279" s="29"/>
      <c r="Y1279" s="29"/>
      <c r="Z1279" s="33"/>
    </row>
    <row r="1280" ht="24" spans="1:26">
      <c r="A1280" s="33">
        <v>2995</v>
      </c>
      <c r="B1280" s="28" t="s">
        <v>117</v>
      </c>
      <c r="C1280" s="28" t="s">
        <v>118</v>
      </c>
      <c r="D1280" s="277" t="s">
        <v>145</v>
      </c>
      <c r="E1280" s="279" t="s">
        <v>250</v>
      </c>
      <c r="F1280" s="229" t="s">
        <v>651</v>
      </c>
      <c r="G1280" s="33" t="s">
        <v>1797</v>
      </c>
      <c r="H1280" s="229" t="s">
        <v>1878</v>
      </c>
      <c r="I1280" s="100" t="s">
        <v>1862</v>
      </c>
      <c r="J1280" s="100" t="s">
        <v>1862</v>
      </c>
      <c r="K1280" s="100">
        <v>10</v>
      </c>
      <c r="L1280" s="219">
        <v>45292</v>
      </c>
      <c r="M1280" s="219">
        <v>45322</v>
      </c>
      <c r="N1280" s="229" t="s">
        <v>124</v>
      </c>
      <c r="O1280" s="33" t="s">
        <v>125</v>
      </c>
      <c r="P1280" s="33" t="s">
        <v>396</v>
      </c>
      <c r="Q1280" s="278" t="s">
        <v>632</v>
      </c>
      <c r="R1280" s="278" t="s">
        <v>80</v>
      </c>
      <c r="S1280" s="281">
        <v>10</v>
      </c>
      <c r="T1280" s="29"/>
      <c r="U1280" s="29"/>
      <c r="V1280" s="29"/>
      <c r="W1280" s="29"/>
      <c r="X1280" s="29"/>
      <c r="Y1280" s="29"/>
      <c r="Z1280" s="33"/>
    </row>
    <row r="1281" ht="24" spans="1:26">
      <c r="A1281" s="33">
        <v>2996</v>
      </c>
      <c r="B1281" s="28" t="s">
        <v>117</v>
      </c>
      <c r="C1281" s="28" t="s">
        <v>118</v>
      </c>
      <c r="D1281" s="277" t="s">
        <v>145</v>
      </c>
      <c r="E1281" s="279" t="s">
        <v>250</v>
      </c>
      <c r="F1281" s="229" t="s">
        <v>651</v>
      </c>
      <c r="G1281" s="33" t="s">
        <v>1797</v>
      </c>
      <c r="H1281" s="229" t="s">
        <v>1878</v>
      </c>
      <c r="I1281" s="100" t="s">
        <v>1862</v>
      </c>
      <c r="J1281" s="100" t="s">
        <v>1862</v>
      </c>
      <c r="K1281" s="100">
        <v>10</v>
      </c>
      <c r="L1281" s="219">
        <v>45323</v>
      </c>
      <c r="M1281" s="219">
        <v>45351</v>
      </c>
      <c r="N1281" s="229" t="s">
        <v>124</v>
      </c>
      <c r="O1281" s="33" t="s">
        <v>125</v>
      </c>
      <c r="P1281" s="33" t="s">
        <v>396</v>
      </c>
      <c r="Q1281" s="278" t="s">
        <v>632</v>
      </c>
      <c r="R1281" s="278" t="s">
        <v>80</v>
      </c>
      <c r="S1281" s="281">
        <v>10</v>
      </c>
      <c r="T1281" s="29"/>
      <c r="U1281" s="29"/>
      <c r="V1281" s="29"/>
      <c r="W1281" s="29"/>
      <c r="X1281" s="29"/>
      <c r="Y1281" s="29"/>
      <c r="Z1281" s="33"/>
    </row>
    <row r="1282" ht="24" spans="1:28">
      <c r="A1282" s="33">
        <v>2997</v>
      </c>
      <c r="B1282" s="28" t="s">
        <v>117</v>
      </c>
      <c r="C1282" s="28" t="s">
        <v>118</v>
      </c>
      <c r="D1282" s="277" t="s">
        <v>145</v>
      </c>
      <c r="E1282" s="279" t="s">
        <v>250</v>
      </c>
      <c r="F1282" s="229" t="s">
        <v>651</v>
      </c>
      <c r="G1282" s="33" t="s">
        <v>1797</v>
      </c>
      <c r="H1282" s="229" t="s">
        <v>1878</v>
      </c>
      <c r="I1282" s="100" t="s">
        <v>1862</v>
      </c>
      <c r="J1282" s="100" t="s">
        <v>1862</v>
      </c>
      <c r="K1282" s="100">
        <v>10</v>
      </c>
      <c r="L1282" s="219">
        <v>45352</v>
      </c>
      <c r="M1282" s="219">
        <v>45382</v>
      </c>
      <c r="N1282" s="229" t="s">
        <v>124</v>
      </c>
      <c r="O1282" s="33" t="s">
        <v>125</v>
      </c>
      <c r="P1282" s="33" t="s">
        <v>396</v>
      </c>
      <c r="Q1282" s="278" t="s">
        <v>632</v>
      </c>
      <c r="R1282" s="278" t="s">
        <v>80</v>
      </c>
      <c r="S1282" s="281">
        <v>10</v>
      </c>
      <c r="T1282" s="34"/>
      <c r="U1282" s="34"/>
      <c r="V1282" s="35"/>
      <c r="W1282" s="35"/>
      <c r="X1282" s="40"/>
      <c r="Y1282" s="40"/>
      <c r="Z1282" s="38"/>
      <c r="AA1282" s="34"/>
      <c r="AB1282" s="34"/>
    </row>
    <row r="1283" ht="24" spans="1:26">
      <c r="A1283" s="33">
        <v>2998</v>
      </c>
      <c r="B1283" s="28" t="s">
        <v>117</v>
      </c>
      <c r="C1283" s="28" t="s">
        <v>118</v>
      </c>
      <c r="D1283" s="277" t="s">
        <v>145</v>
      </c>
      <c r="E1283" s="279" t="s">
        <v>250</v>
      </c>
      <c r="F1283" s="229" t="s">
        <v>651</v>
      </c>
      <c r="G1283" s="33" t="s">
        <v>1797</v>
      </c>
      <c r="H1283" s="229" t="s">
        <v>1878</v>
      </c>
      <c r="I1283" s="100" t="s">
        <v>1862</v>
      </c>
      <c r="J1283" s="100" t="s">
        <v>1862</v>
      </c>
      <c r="K1283" s="100">
        <v>10</v>
      </c>
      <c r="L1283" s="219">
        <v>45383</v>
      </c>
      <c r="M1283" s="219">
        <v>45412</v>
      </c>
      <c r="N1283" s="229" t="s">
        <v>124</v>
      </c>
      <c r="O1283" s="33" t="s">
        <v>125</v>
      </c>
      <c r="P1283" s="33" t="s">
        <v>396</v>
      </c>
      <c r="Q1283" s="278" t="s">
        <v>632</v>
      </c>
      <c r="R1283" s="278" t="s">
        <v>80</v>
      </c>
      <c r="S1283" s="281">
        <v>10</v>
      </c>
      <c r="T1283" s="29"/>
      <c r="U1283" s="29"/>
      <c r="V1283" s="29"/>
      <c r="W1283" s="29"/>
      <c r="X1283" s="29"/>
      <c r="Y1283" s="29"/>
      <c r="Z1283" s="33"/>
    </row>
    <row r="1284" ht="24" spans="1:26">
      <c r="A1284" s="33">
        <v>2999</v>
      </c>
      <c r="B1284" s="28" t="s">
        <v>117</v>
      </c>
      <c r="C1284" s="28" t="s">
        <v>118</v>
      </c>
      <c r="D1284" s="277" t="s">
        <v>145</v>
      </c>
      <c r="E1284" s="279" t="s">
        <v>250</v>
      </c>
      <c r="F1284" s="229" t="s">
        <v>651</v>
      </c>
      <c r="G1284" s="33" t="s">
        <v>1797</v>
      </c>
      <c r="H1284" s="229" t="s">
        <v>1878</v>
      </c>
      <c r="I1284" s="100" t="s">
        <v>1862</v>
      </c>
      <c r="J1284" s="100" t="s">
        <v>1862</v>
      </c>
      <c r="K1284" s="100">
        <v>10</v>
      </c>
      <c r="L1284" s="219">
        <v>45413</v>
      </c>
      <c r="M1284" s="219">
        <v>45443</v>
      </c>
      <c r="N1284" s="229" t="s">
        <v>124</v>
      </c>
      <c r="O1284" s="33" t="s">
        <v>125</v>
      </c>
      <c r="P1284" s="33" t="s">
        <v>396</v>
      </c>
      <c r="Q1284" s="278" t="s">
        <v>632</v>
      </c>
      <c r="R1284" s="278" t="s">
        <v>80</v>
      </c>
      <c r="S1284" s="281">
        <v>10</v>
      </c>
      <c r="T1284" s="29"/>
      <c r="U1284" s="29"/>
      <c r="V1284" s="29"/>
      <c r="W1284" s="29"/>
      <c r="X1284" s="29"/>
      <c r="Y1284" s="29"/>
      <c r="Z1284" s="33"/>
    </row>
    <row r="1285" ht="24" spans="1:26">
      <c r="A1285" s="33">
        <v>3000</v>
      </c>
      <c r="B1285" s="28" t="s">
        <v>117</v>
      </c>
      <c r="C1285" s="28" t="s">
        <v>118</v>
      </c>
      <c r="D1285" s="277" t="s">
        <v>145</v>
      </c>
      <c r="E1285" s="279" t="s">
        <v>250</v>
      </c>
      <c r="F1285" s="229" t="s">
        <v>651</v>
      </c>
      <c r="G1285" s="33" t="s">
        <v>1797</v>
      </c>
      <c r="H1285" s="229" t="s">
        <v>1878</v>
      </c>
      <c r="I1285" s="100" t="s">
        <v>1862</v>
      </c>
      <c r="J1285" s="100" t="s">
        <v>1862</v>
      </c>
      <c r="K1285" s="100">
        <v>10</v>
      </c>
      <c r="L1285" s="219">
        <v>45444</v>
      </c>
      <c r="M1285" s="219">
        <v>45473</v>
      </c>
      <c r="N1285" s="229" t="s">
        <v>124</v>
      </c>
      <c r="O1285" s="33" t="s">
        <v>125</v>
      </c>
      <c r="P1285" s="33" t="s">
        <v>396</v>
      </c>
      <c r="Q1285" s="278" t="s">
        <v>632</v>
      </c>
      <c r="R1285" s="278" t="s">
        <v>80</v>
      </c>
      <c r="S1285" s="281">
        <v>10</v>
      </c>
      <c r="T1285" s="29"/>
      <c r="U1285" s="29"/>
      <c r="V1285" s="29"/>
      <c r="W1285" s="29"/>
      <c r="X1285" s="29"/>
      <c r="Y1285" s="29"/>
      <c r="Z1285" s="33"/>
    </row>
    <row r="1286" ht="24" spans="1:26">
      <c r="A1286" s="33">
        <v>3001</v>
      </c>
      <c r="B1286" s="28" t="s">
        <v>117</v>
      </c>
      <c r="C1286" s="28" t="s">
        <v>118</v>
      </c>
      <c r="D1286" s="277" t="s">
        <v>145</v>
      </c>
      <c r="E1286" s="279" t="s">
        <v>250</v>
      </c>
      <c r="F1286" s="229" t="s">
        <v>651</v>
      </c>
      <c r="G1286" s="33" t="s">
        <v>1797</v>
      </c>
      <c r="H1286" s="229" t="s">
        <v>1878</v>
      </c>
      <c r="I1286" s="100" t="s">
        <v>1862</v>
      </c>
      <c r="J1286" s="100" t="s">
        <v>1862</v>
      </c>
      <c r="K1286" s="100">
        <v>10</v>
      </c>
      <c r="L1286" s="219">
        <v>45474</v>
      </c>
      <c r="M1286" s="219">
        <v>45504</v>
      </c>
      <c r="N1286" s="229" t="s">
        <v>124</v>
      </c>
      <c r="O1286" s="33" t="s">
        <v>125</v>
      </c>
      <c r="P1286" s="33" t="s">
        <v>396</v>
      </c>
      <c r="Q1286" s="278" t="s">
        <v>632</v>
      </c>
      <c r="R1286" s="278" t="s">
        <v>80</v>
      </c>
      <c r="S1286" s="281">
        <v>10</v>
      </c>
      <c r="T1286" s="29"/>
      <c r="U1286" s="29"/>
      <c r="V1286" s="29"/>
      <c r="W1286" s="29"/>
      <c r="X1286" s="29"/>
      <c r="Y1286" s="29"/>
      <c r="Z1286" s="33"/>
    </row>
    <row r="1287" ht="24" spans="1:26">
      <c r="A1287" s="33">
        <v>3002</v>
      </c>
      <c r="B1287" s="28" t="s">
        <v>117</v>
      </c>
      <c r="C1287" s="28" t="s">
        <v>118</v>
      </c>
      <c r="D1287" s="277" t="s">
        <v>145</v>
      </c>
      <c r="E1287" s="279" t="s">
        <v>250</v>
      </c>
      <c r="F1287" s="229" t="s">
        <v>651</v>
      </c>
      <c r="G1287" s="33" t="s">
        <v>1797</v>
      </c>
      <c r="H1287" s="229" t="s">
        <v>1878</v>
      </c>
      <c r="I1287" s="100" t="s">
        <v>1862</v>
      </c>
      <c r="J1287" s="100" t="s">
        <v>1862</v>
      </c>
      <c r="K1287" s="100">
        <v>10</v>
      </c>
      <c r="L1287" s="219">
        <v>45505</v>
      </c>
      <c r="M1287" s="219">
        <v>45535</v>
      </c>
      <c r="N1287" s="229" t="s">
        <v>124</v>
      </c>
      <c r="O1287" s="33" t="s">
        <v>125</v>
      </c>
      <c r="P1287" s="33" t="s">
        <v>396</v>
      </c>
      <c r="Q1287" s="278" t="s">
        <v>632</v>
      </c>
      <c r="R1287" s="278" t="s">
        <v>80</v>
      </c>
      <c r="S1287" s="281">
        <v>10</v>
      </c>
      <c r="T1287" s="29"/>
      <c r="U1287" s="29"/>
      <c r="V1287" s="29"/>
      <c r="W1287" s="29"/>
      <c r="X1287" s="29"/>
      <c r="Y1287" s="29"/>
      <c r="Z1287" s="33"/>
    </row>
    <row r="1288" ht="24" spans="1:26">
      <c r="A1288" s="33">
        <v>3003</v>
      </c>
      <c r="B1288" s="28" t="s">
        <v>117</v>
      </c>
      <c r="C1288" s="28" t="s">
        <v>118</v>
      </c>
      <c r="D1288" s="277" t="s">
        <v>145</v>
      </c>
      <c r="E1288" s="279" t="s">
        <v>250</v>
      </c>
      <c r="F1288" s="229" t="s">
        <v>651</v>
      </c>
      <c r="G1288" s="33" t="s">
        <v>1797</v>
      </c>
      <c r="H1288" s="229" t="s">
        <v>1878</v>
      </c>
      <c r="I1288" s="100" t="s">
        <v>1862</v>
      </c>
      <c r="J1288" s="100" t="s">
        <v>1862</v>
      </c>
      <c r="K1288" s="100">
        <v>10</v>
      </c>
      <c r="L1288" s="219">
        <v>45536</v>
      </c>
      <c r="M1288" s="219">
        <v>45565</v>
      </c>
      <c r="N1288" s="229" t="s">
        <v>124</v>
      </c>
      <c r="O1288" s="33" t="s">
        <v>125</v>
      </c>
      <c r="P1288" s="33" t="s">
        <v>396</v>
      </c>
      <c r="Q1288" s="278" t="s">
        <v>632</v>
      </c>
      <c r="R1288" s="278" t="s">
        <v>80</v>
      </c>
      <c r="S1288" s="281">
        <v>10</v>
      </c>
      <c r="T1288" s="29"/>
      <c r="U1288" s="29"/>
      <c r="V1288" s="29"/>
      <c r="W1288" s="29"/>
      <c r="X1288" s="29"/>
      <c r="Y1288" s="29"/>
      <c r="Z1288" s="33"/>
    </row>
    <row r="1289" ht="24" spans="1:26">
      <c r="A1289" s="33">
        <v>3004</v>
      </c>
      <c r="B1289" s="28" t="s">
        <v>117</v>
      </c>
      <c r="C1289" s="28" t="s">
        <v>118</v>
      </c>
      <c r="D1289" s="277" t="s">
        <v>145</v>
      </c>
      <c r="E1289" s="279" t="s">
        <v>250</v>
      </c>
      <c r="F1289" s="229" t="s">
        <v>651</v>
      </c>
      <c r="G1289" s="33" t="s">
        <v>1797</v>
      </c>
      <c r="H1289" s="229" t="s">
        <v>1878</v>
      </c>
      <c r="I1289" s="100" t="s">
        <v>1862</v>
      </c>
      <c r="J1289" s="100" t="s">
        <v>1862</v>
      </c>
      <c r="K1289" s="100">
        <v>10</v>
      </c>
      <c r="L1289" s="219">
        <v>45566</v>
      </c>
      <c r="M1289" s="219">
        <v>45596</v>
      </c>
      <c r="N1289" s="229" t="s">
        <v>124</v>
      </c>
      <c r="O1289" s="33" t="s">
        <v>125</v>
      </c>
      <c r="P1289" s="33" t="s">
        <v>396</v>
      </c>
      <c r="Q1289" s="278" t="s">
        <v>632</v>
      </c>
      <c r="R1289" s="278" t="s">
        <v>80</v>
      </c>
      <c r="S1289" s="281">
        <v>10</v>
      </c>
      <c r="T1289" s="29"/>
      <c r="U1289" s="29"/>
      <c r="V1289" s="29"/>
      <c r="W1289" s="29"/>
      <c r="X1289" s="29"/>
      <c r="Y1289" s="29"/>
      <c r="Z1289" s="33"/>
    </row>
    <row r="1290" ht="24" spans="1:26">
      <c r="A1290" s="33">
        <v>3005</v>
      </c>
      <c r="B1290" s="28" t="s">
        <v>117</v>
      </c>
      <c r="C1290" s="28" t="s">
        <v>118</v>
      </c>
      <c r="D1290" s="277" t="s">
        <v>145</v>
      </c>
      <c r="E1290" s="279" t="s">
        <v>250</v>
      </c>
      <c r="F1290" s="229" t="s">
        <v>651</v>
      </c>
      <c r="G1290" s="33" t="s">
        <v>1797</v>
      </c>
      <c r="H1290" s="229" t="s">
        <v>1878</v>
      </c>
      <c r="I1290" s="100" t="s">
        <v>1862</v>
      </c>
      <c r="J1290" s="100" t="s">
        <v>1862</v>
      </c>
      <c r="K1290" s="100">
        <v>10</v>
      </c>
      <c r="L1290" s="219">
        <v>45597</v>
      </c>
      <c r="M1290" s="219">
        <v>45626</v>
      </c>
      <c r="N1290" s="229" t="s">
        <v>124</v>
      </c>
      <c r="O1290" s="33" t="s">
        <v>125</v>
      </c>
      <c r="P1290" s="33" t="s">
        <v>396</v>
      </c>
      <c r="Q1290" s="278" t="s">
        <v>632</v>
      </c>
      <c r="R1290" s="278" t="s">
        <v>80</v>
      </c>
      <c r="S1290" s="281">
        <v>10</v>
      </c>
      <c r="T1290" s="29"/>
      <c r="U1290" s="29"/>
      <c r="V1290" s="29"/>
      <c r="W1290" s="29"/>
      <c r="X1290" s="29"/>
      <c r="Y1290" s="29"/>
      <c r="Z1290" s="33"/>
    </row>
    <row r="1291" ht="24" spans="1:26">
      <c r="A1291" s="33">
        <v>3006</v>
      </c>
      <c r="B1291" s="28" t="s">
        <v>117</v>
      </c>
      <c r="C1291" s="28" t="s">
        <v>118</v>
      </c>
      <c r="D1291" s="277" t="s">
        <v>145</v>
      </c>
      <c r="E1291" s="279" t="s">
        <v>250</v>
      </c>
      <c r="F1291" s="229" t="s">
        <v>651</v>
      </c>
      <c r="G1291" s="33" t="s">
        <v>1797</v>
      </c>
      <c r="H1291" s="229" t="s">
        <v>1878</v>
      </c>
      <c r="I1291" s="100" t="s">
        <v>1862</v>
      </c>
      <c r="J1291" s="100" t="s">
        <v>1862</v>
      </c>
      <c r="K1291" s="100">
        <v>10</v>
      </c>
      <c r="L1291" s="219">
        <v>45627</v>
      </c>
      <c r="M1291" s="219">
        <v>45657</v>
      </c>
      <c r="N1291" s="229" t="s">
        <v>124</v>
      </c>
      <c r="O1291" s="33" t="s">
        <v>125</v>
      </c>
      <c r="P1291" s="33" t="s">
        <v>396</v>
      </c>
      <c r="Q1291" s="278" t="s">
        <v>632</v>
      </c>
      <c r="R1291" s="278" t="s">
        <v>80</v>
      </c>
      <c r="S1291" s="281">
        <v>10</v>
      </c>
      <c r="T1291" s="29"/>
      <c r="U1291" s="29"/>
      <c r="V1291" s="29"/>
      <c r="W1291" s="29"/>
      <c r="X1291" s="29"/>
      <c r="Y1291" s="29"/>
      <c r="Z1291" s="33"/>
    </row>
    <row r="1292" ht="24" spans="1:26">
      <c r="A1292" s="33">
        <v>3009</v>
      </c>
      <c r="B1292" s="28" t="s">
        <v>117</v>
      </c>
      <c r="C1292" s="28" t="s">
        <v>118</v>
      </c>
      <c r="D1292" s="277" t="s">
        <v>145</v>
      </c>
      <c r="E1292" s="279" t="s">
        <v>250</v>
      </c>
      <c r="F1292" s="229" t="s">
        <v>660</v>
      </c>
      <c r="G1292" s="33" t="s">
        <v>1797</v>
      </c>
      <c r="H1292" s="229" t="s">
        <v>1878</v>
      </c>
      <c r="I1292" s="100" t="s">
        <v>1862</v>
      </c>
      <c r="J1292" s="100" t="s">
        <v>1862</v>
      </c>
      <c r="K1292" s="100">
        <v>10</v>
      </c>
      <c r="L1292" s="219">
        <v>45292</v>
      </c>
      <c r="M1292" s="219">
        <v>45322</v>
      </c>
      <c r="N1292" s="229" t="s">
        <v>124</v>
      </c>
      <c r="O1292" s="33" t="s">
        <v>125</v>
      </c>
      <c r="P1292" s="33" t="s">
        <v>396</v>
      </c>
      <c r="Q1292" s="278" t="s">
        <v>632</v>
      </c>
      <c r="R1292" s="278" t="s">
        <v>80</v>
      </c>
      <c r="S1292" s="281">
        <v>10</v>
      </c>
      <c r="T1292" s="29"/>
      <c r="U1292" s="29"/>
      <c r="V1292" s="29"/>
      <c r="W1292" s="29"/>
      <c r="X1292" s="29"/>
      <c r="Y1292" s="29"/>
      <c r="Z1292" s="33"/>
    </row>
    <row r="1293" ht="24" spans="1:26">
      <c r="A1293" s="33">
        <v>3010</v>
      </c>
      <c r="B1293" s="28" t="s">
        <v>117</v>
      </c>
      <c r="C1293" s="28" t="s">
        <v>118</v>
      </c>
      <c r="D1293" s="277" t="s">
        <v>145</v>
      </c>
      <c r="E1293" s="279" t="s">
        <v>250</v>
      </c>
      <c r="F1293" s="229" t="s">
        <v>660</v>
      </c>
      <c r="G1293" s="33" t="s">
        <v>1797</v>
      </c>
      <c r="H1293" s="229" t="s">
        <v>1878</v>
      </c>
      <c r="I1293" s="100" t="s">
        <v>1862</v>
      </c>
      <c r="J1293" s="100" t="s">
        <v>1862</v>
      </c>
      <c r="K1293" s="100">
        <v>10</v>
      </c>
      <c r="L1293" s="219">
        <v>45323</v>
      </c>
      <c r="M1293" s="219">
        <v>45351</v>
      </c>
      <c r="N1293" s="229" t="s">
        <v>124</v>
      </c>
      <c r="O1293" s="33" t="s">
        <v>125</v>
      </c>
      <c r="P1293" s="33" t="s">
        <v>396</v>
      </c>
      <c r="Q1293" s="278" t="s">
        <v>632</v>
      </c>
      <c r="R1293" s="278" t="s">
        <v>80</v>
      </c>
      <c r="S1293" s="281">
        <v>10</v>
      </c>
      <c r="T1293" s="29"/>
      <c r="U1293" s="29"/>
      <c r="V1293" s="29"/>
      <c r="W1293" s="29"/>
      <c r="X1293" s="29"/>
      <c r="Y1293" s="29"/>
      <c r="Z1293" s="33"/>
    </row>
    <row r="1294" ht="24" spans="1:28">
      <c r="A1294" s="33">
        <v>3011</v>
      </c>
      <c r="B1294" s="28" t="s">
        <v>117</v>
      </c>
      <c r="C1294" s="28" t="s">
        <v>118</v>
      </c>
      <c r="D1294" s="277" t="s">
        <v>145</v>
      </c>
      <c r="E1294" s="279" t="s">
        <v>250</v>
      </c>
      <c r="F1294" s="229" t="s">
        <v>660</v>
      </c>
      <c r="G1294" s="33" t="s">
        <v>1797</v>
      </c>
      <c r="H1294" s="229" t="s">
        <v>1878</v>
      </c>
      <c r="I1294" s="100" t="s">
        <v>1862</v>
      </c>
      <c r="J1294" s="100" t="s">
        <v>1862</v>
      </c>
      <c r="K1294" s="100">
        <v>10</v>
      </c>
      <c r="L1294" s="219">
        <v>45352</v>
      </c>
      <c r="M1294" s="219">
        <v>45382</v>
      </c>
      <c r="N1294" s="229" t="s">
        <v>124</v>
      </c>
      <c r="O1294" s="33" t="s">
        <v>125</v>
      </c>
      <c r="P1294" s="33" t="s">
        <v>396</v>
      </c>
      <c r="Q1294" s="278" t="s">
        <v>632</v>
      </c>
      <c r="R1294" s="278" t="s">
        <v>80</v>
      </c>
      <c r="S1294" s="281">
        <v>10</v>
      </c>
      <c r="T1294" s="34"/>
      <c r="U1294" s="34"/>
      <c r="V1294" s="35"/>
      <c r="W1294" s="35"/>
      <c r="X1294" s="40"/>
      <c r="Y1294" s="40"/>
      <c r="Z1294" s="38"/>
      <c r="AA1294" s="34"/>
      <c r="AB1294" s="34"/>
    </row>
    <row r="1295" ht="24" spans="1:26">
      <c r="A1295" s="33">
        <v>3012</v>
      </c>
      <c r="B1295" s="28" t="s">
        <v>117</v>
      </c>
      <c r="C1295" s="28" t="s">
        <v>118</v>
      </c>
      <c r="D1295" s="277" t="s">
        <v>145</v>
      </c>
      <c r="E1295" s="279" t="s">
        <v>250</v>
      </c>
      <c r="F1295" s="229" t="s">
        <v>660</v>
      </c>
      <c r="G1295" s="33" t="s">
        <v>1797</v>
      </c>
      <c r="H1295" s="229" t="s">
        <v>1878</v>
      </c>
      <c r="I1295" s="100" t="s">
        <v>1862</v>
      </c>
      <c r="J1295" s="100" t="s">
        <v>1862</v>
      </c>
      <c r="K1295" s="100">
        <v>10</v>
      </c>
      <c r="L1295" s="219">
        <v>45383</v>
      </c>
      <c r="M1295" s="219">
        <v>45412</v>
      </c>
      <c r="N1295" s="229" t="s">
        <v>124</v>
      </c>
      <c r="O1295" s="33" t="s">
        <v>125</v>
      </c>
      <c r="P1295" s="33" t="s">
        <v>396</v>
      </c>
      <c r="Q1295" s="278" t="s">
        <v>632</v>
      </c>
      <c r="R1295" s="278" t="s">
        <v>80</v>
      </c>
      <c r="S1295" s="281">
        <v>10</v>
      </c>
      <c r="T1295" s="29"/>
      <c r="U1295" s="29"/>
      <c r="V1295" s="29"/>
      <c r="W1295" s="29"/>
      <c r="X1295" s="29"/>
      <c r="Y1295" s="29"/>
      <c r="Z1295" s="33"/>
    </row>
    <row r="1296" ht="24" spans="1:26">
      <c r="A1296" s="33">
        <v>3013</v>
      </c>
      <c r="B1296" s="28" t="s">
        <v>117</v>
      </c>
      <c r="C1296" s="28" t="s">
        <v>118</v>
      </c>
      <c r="D1296" s="277" t="s">
        <v>145</v>
      </c>
      <c r="E1296" s="279" t="s">
        <v>250</v>
      </c>
      <c r="F1296" s="229" t="s">
        <v>660</v>
      </c>
      <c r="G1296" s="33" t="s">
        <v>1797</v>
      </c>
      <c r="H1296" s="229" t="s">
        <v>1878</v>
      </c>
      <c r="I1296" s="100" t="s">
        <v>1862</v>
      </c>
      <c r="J1296" s="100" t="s">
        <v>1862</v>
      </c>
      <c r="K1296" s="100">
        <v>10</v>
      </c>
      <c r="L1296" s="219">
        <v>45413</v>
      </c>
      <c r="M1296" s="219">
        <v>45443</v>
      </c>
      <c r="N1296" s="229" t="s">
        <v>124</v>
      </c>
      <c r="O1296" s="33" t="s">
        <v>125</v>
      </c>
      <c r="P1296" s="33" t="s">
        <v>396</v>
      </c>
      <c r="Q1296" s="278" t="s">
        <v>632</v>
      </c>
      <c r="R1296" s="278" t="s">
        <v>80</v>
      </c>
      <c r="S1296" s="281">
        <v>10</v>
      </c>
      <c r="T1296" s="29"/>
      <c r="U1296" s="29"/>
      <c r="V1296" s="29"/>
      <c r="W1296" s="29"/>
      <c r="X1296" s="29"/>
      <c r="Y1296" s="29"/>
      <c r="Z1296" s="33"/>
    </row>
    <row r="1297" ht="24" spans="1:26">
      <c r="A1297" s="33">
        <v>3014</v>
      </c>
      <c r="B1297" s="28" t="s">
        <v>117</v>
      </c>
      <c r="C1297" s="28" t="s">
        <v>118</v>
      </c>
      <c r="D1297" s="277" t="s">
        <v>145</v>
      </c>
      <c r="E1297" s="279" t="s">
        <v>250</v>
      </c>
      <c r="F1297" s="229" t="s">
        <v>660</v>
      </c>
      <c r="G1297" s="33" t="s">
        <v>1797</v>
      </c>
      <c r="H1297" s="229" t="s">
        <v>1878</v>
      </c>
      <c r="I1297" s="100" t="s">
        <v>1862</v>
      </c>
      <c r="J1297" s="100" t="s">
        <v>1862</v>
      </c>
      <c r="K1297" s="100">
        <v>10</v>
      </c>
      <c r="L1297" s="219">
        <v>45444</v>
      </c>
      <c r="M1297" s="219">
        <v>45473</v>
      </c>
      <c r="N1297" s="229" t="s">
        <v>124</v>
      </c>
      <c r="O1297" s="33" t="s">
        <v>125</v>
      </c>
      <c r="P1297" s="33" t="s">
        <v>396</v>
      </c>
      <c r="Q1297" s="278" t="s">
        <v>632</v>
      </c>
      <c r="R1297" s="278" t="s">
        <v>80</v>
      </c>
      <c r="S1297" s="281">
        <v>10</v>
      </c>
      <c r="T1297" s="29"/>
      <c r="U1297" s="29"/>
      <c r="V1297" s="29"/>
      <c r="W1297" s="29"/>
      <c r="X1297" s="29"/>
      <c r="Y1297" s="29"/>
      <c r="Z1297" s="33"/>
    </row>
    <row r="1298" ht="24" spans="1:26">
      <c r="A1298" s="33">
        <v>3015</v>
      </c>
      <c r="B1298" s="28" t="s">
        <v>117</v>
      </c>
      <c r="C1298" s="28" t="s">
        <v>118</v>
      </c>
      <c r="D1298" s="277" t="s">
        <v>145</v>
      </c>
      <c r="E1298" s="279" t="s">
        <v>250</v>
      </c>
      <c r="F1298" s="229" t="s">
        <v>660</v>
      </c>
      <c r="G1298" s="33" t="s">
        <v>1797</v>
      </c>
      <c r="H1298" s="229" t="s">
        <v>1878</v>
      </c>
      <c r="I1298" s="100" t="s">
        <v>1862</v>
      </c>
      <c r="J1298" s="100" t="s">
        <v>1862</v>
      </c>
      <c r="K1298" s="100">
        <v>10</v>
      </c>
      <c r="L1298" s="219">
        <v>45474</v>
      </c>
      <c r="M1298" s="219">
        <v>45504</v>
      </c>
      <c r="N1298" s="229" t="s">
        <v>124</v>
      </c>
      <c r="O1298" s="33" t="s">
        <v>125</v>
      </c>
      <c r="P1298" s="33" t="s">
        <v>396</v>
      </c>
      <c r="Q1298" s="278" t="s">
        <v>632</v>
      </c>
      <c r="R1298" s="278" t="s">
        <v>80</v>
      </c>
      <c r="S1298" s="281">
        <v>10</v>
      </c>
      <c r="T1298" s="29"/>
      <c r="U1298" s="29"/>
      <c r="V1298" s="29"/>
      <c r="W1298" s="29"/>
      <c r="X1298" s="29"/>
      <c r="Y1298" s="29"/>
      <c r="Z1298" s="33"/>
    </row>
    <row r="1299" ht="24" spans="1:26">
      <c r="A1299" s="33">
        <v>3016</v>
      </c>
      <c r="B1299" s="28" t="s">
        <v>117</v>
      </c>
      <c r="C1299" s="28" t="s">
        <v>118</v>
      </c>
      <c r="D1299" s="277" t="s">
        <v>145</v>
      </c>
      <c r="E1299" s="279" t="s">
        <v>250</v>
      </c>
      <c r="F1299" s="229" t="s">
        <v>660</v>
      </c>
      <c r="G1299" s="33" t="s">
        <v>1797</v>
      </c>
      <c r="H1299" s="229" t="s">
        <v>1878</v>
      </c>
      <c r="I1299" s="100" t="s">
        <v>1862</v>
      </c>
      <c r="J1299" s="100" t="s">
        <v>1862</v>
      </c>
      <c r="K1299" s="100">
        <v>10</v>
      </c>
      <c r="L1299" s="219">
        <v>45505</v>
      </c>
      <c r="M1299" s="219">
        <v>45535</v>
      </c>
      <c r="N1299" s="229" t="s">
        <v>124</v>
      </c>
      <c r="O1299" s="33" t="s">
        <v>125</v>
      </c>
      <c r="P1299" s="33" t="s">
        <v>396</v>
      </c>
      <c r="Q1299" s="278" t="s">
        <v>632</v>
      </c>
      <c r="R1299" s="278" t="s">
        <v>80</v>
      </c>
      <c r="S1299" s="281">
        <v>10</v>
      </c>
      <c r="T1299" s="29"/>
      <c r="U1299" s="29"/>
      <c r="V1299" s="29"/>
      <c r="W1299" s="29"/>
      <c r="X1299" s="29"/>
      <c r="Y1299" s="29"/>
      <c r="Z1299" s="33"/>
    </row>
    <row r="1300" ht="24" spans="1:26">
      <c r="A1300" s="33">
        <v>3017</v>
      </c>
      <c r="B1300" s="28" t="s">
        <v>117</v>
      </c>
      <c r="C1300" s="28" t="s">
        <v>118</v>
      </c>
      <c r="D1300" s="277" t="s">
        <v>145</v>
      </c>
      <c r="E1300" s="279" t="s">
        <v>250</v>
      </c>
      <c r="F1300" s="229" t="s">
        <v>660</v>
      </c>
      <c r="G1300" s="33" t="s">
        <v>1797</v>
      </c>
      <c r="H1300" s="229" t="s">
        <v>1878</v>
      </c>
      <c r="I1300" s="100" t="s">
        <v>1862</v>
      </c>
      <c r="J1300" s="100" t="s">
        <v>1862</v>
      </c>
      <c r="K1300" s="100">
        <v>10</v>
      </c>
      <c r="L1300" s="219">
        <v>45536</v>
      </c>
      <c r="M1300" s="219">
        <v>45565</v>
      </c>
      <c r="N1300" s="229" t="s">
        <v>124</v>
      </c>
      <c r="O1300" s="33" t="s">
        <v>125</v>
      </c>
      <c r="P1300" s="33" t="s">
        <v>396</v>
      </c>
      <c r="Q1300" s="278" t="s">
        <v>632</v>
      </c>
      <c r="R1300" s="278" t="s">
        <v>80</v>
      </c>
      <c r="S1300" s="281">
        <v>10</v>
      </c>
      <c r="T1300" s="29"/>
      <c r="U1300" s="29"/>
      <c r="V1300" s="29"/>
      <c r="W1300" s="29"/>
      <c r="X1300" s="29"/>
      <c r="Y1300" s="29"/>
      <c r="Z1300" s="33"/>
    </row>
    <row r="1301" ht="24" spans="1:26">
      <c r="A1301" s="33">
        <v>3018</v>
      </c>
      <c r="B1301" s="28" t="s">
        <v>117</v>
      </c>
      <c r="C1301" s="28" t="s">
        <v>118</v>
      </c>
      <c r="D1301" s="277" t="s">
        <v>145</v>
      </c>
      <c r="E1301" s="279" t="s">
        <v>250</v>
      </c>
      <c r="F1301" s="229" t="s">
        <v>660</v>
      </c>
      <c r="G1301" s="33" t="s">
        <v>1797</v>
      </c>
      <c r="H1301" s="229" t="s">
        <v>1878</v>
      </c>
      <c r="I1301" s="100" t="s">
        <v>1862</v>
      </c>
      <c r="J1301" s="100" t="s">
        <v>1862</v>
      </c>
      <c r="K1301" s="100">
        <v>10</v>
      </c>
      <c r="L1301" s="219">
        <v>45566</v>
      </c>
      <c r="M1301" s="219">
        <v>45596</v>
      </c>
      <c r="N1301" s="229" t="s">
        <v>124</v>
      </c>
      <c r="O1301" s="33" t="s">
        <v>125</v>
      </c>
      <c r="P1301" s="33" t="s">
        <v>396</v>
      </c>
      <c r="Q1301" s="278" t="s">
        <v>632</v>
      </c>
      <c r="R1301" s="278" t="s">
        <v>80</v>
      </c>
      <c r="S1301" s="281">
        <v>10</v>
      </c>
      <c r="T1301" s="29"/>
      <c r="U1301" s="29"/>
      <c r="V1301" s="29"/>
      <c r="W1301" s="29"/>
      <c r="X1301" s="29"/>
      <c r="Y1301" s="29"/>
      <c r="Z1301" s="33"/>
    </row>
    <row r="1302" ht="24" spans="1:26">
      <c r="A1302" s="33">
        <v>3019</v>
      </c>
      <c r="B1302" s="28" t="s">
        <v>117</v>
      </c>
      <c r="C1302" s="28" t="s">
        <v>118</v>
      </c>
      <c r="D1302" s="277" t="s">
        <v>145</v>
      </c>
      <c r="E1302" s="279" t="s">
        <v>250</v>
      </c>
      <c r="F1302" s="229" t="s">
        <v>660</v>
      </c>
      <c r="G1302" s="33" t="s">
        <v>1797</v>
      </c>
      <c r="H1302" s="229" t="s">
        <v>1878</v>
      </c>
      <c r="I1302" s="100" t="s">
        <v>1862</v>
      </c>
      <c r="J1302" s="100" t="s">
        <v>1862</v>
      </c>
      <c r="K1302" s="100">
        <v>10</v>
      </c>
      <c r="L1302" s="219">
        <v>45597</v>
      </c>
      <c r="M1302" s="219">
        <v>45626</v>
      </c>
      <c r="N1302" s="229" t="s">
        <v>124</v>
      </c>
      <c r="O1302" s="33" t="s">
        <v>125</v>
      </c>
      <c r="P1302" s="33" t="s">
        <v>396</v>
      </c>
      <c r="Q1302" s="278" t="s">
        <v>632</v>
      </c>
      <c r="R1302" s="278" t="s">
        <v>80</v>
      </c>
      <c r="S1302" s="281">
        <v>10</v>
      </c>
      <c r="T1302" s="29"/>
      <c r="U1302" s="29"/>
      <c r="V1302" s="29"/>
      <c r="W1302" s="29"/>
      <c r="X1302" s="29"/>
      <c r="Y1302" s="29"/>
      <c r="Z1302" s="33"/>
    </row>
    <row r="1303" ht="24" spans="1:26">
      <c r="A1303" s="33">
        <v>3020</v>
      </c>
      <c r="B1303" s="28" t="s">
        <v>117</v>
      </c>
      <c r="C1303" s="28" t="s">
        <v>118</v>
      </c>
      <c r="D1303" s="277" t="s">
        <v>145</v>
      </c>
      <c r="E1303" s="279" t="s">
        <v>250</v>
      </c>
      <c r="F1303" s="229" t="s">
        <v>660</v>
      </c>
      <c r="G1303" s="33" t="s">
        <v>1797</v>
      </c>
      <c r="H1303" s="229" t="s">
        <v>1878</v>
      </c>
      <c r="I1303" s="100" t="s">
        <v>1862</v>
      </c>
      <c r="J1303" s="100" t="s">
        <v>1862</v>
      </c>
      <c r="K1303" s="100">
        <v>10</v>
      </c>
      <c r="L1303" s="219">
        <v>45627</v>
      </c>
      <c r="M1303" s="219">
        <v>45657</v>
      </c>
      <c r="N1303" s="229" t="s">
        <v>124</v>
      </c>
      <c r="O1303" s="33" t="s">
        <v>125</v>
      </c>
      <c r="P1303" s="33" t="s">
        <v>396</v>
      </c>
      <c r="Q1303" s="278" t="s">
        <v>632</v>
      </c>
      <c r="R1303" s="278" t="s">
        <v>80</v>
      </c>
      <c r="S1303" s="281">
        <v>10</v>
      </c>
      <c r="T1303" s="29"/>
      <c r="U1303" s="29"/>
      <c r="V1303" s="29"/>
      <c r="W1303" s="29"/>
      <c r="X1303" s="29"/>
      <c r="Y1303" s="29"/>
      <c r="Z1303" s="33"/>
    </row>
    <row r="1304" ht="24" spans="1:26">
      <c r="A1304" s="33">
        <v>3024</v>
      </c>
      <c r="B1304" s="28" t="s">
        <v>117</v>
      </c>
      <c r="C1304" s="28" t="s">
        <v>118</v>
      </c>
      <c r="D1304" s="277" t="s">
        <v>145</v>
      </c>
      <c r="E1304" s="279" t="s">
        <v>250</v>
      </c>
      <c r="F1304" s="282" t="s">
        <v>673</v>
      </c>
      <c r="G1304" s="33" t="s">
        <v>1797</v>
      </c>
      <c r="H1304" s="229" t="s">
        <v>1879</v>
      </c>
      <c r="I1304" s="100" t="s">
        <v>1862</v>
      </c>
      <c r="J1304" s="100" t="s">
        <v>1862</v>
      </c>
      <c r="K1304" s="100">
        <v>2</v>
      </c>
      <c r="L1304" s="219">
        <v>45292</v>
      </c>
      <c r="M1304" s="219">
        <v>45322</v>
      </c>
      <c r="N1304" s="229" t="s">
        <v>124</v>
      </c>
      <c r="O1304" s="33" t="s">
        <v>125</v>
      </c>
      <c r="P1304" s="33" t="s">
        <v>396</v>
      </c>
      <c r="Q1304" s="278" t="s">
        <v>674</v>
      </c>
      <c r="R1304" s="278" t="s">
        <v>80</v>
      </c>
      <c r="S1304" s="285">
        <v>2</v>
      </c>
      <c r="T1304" s="29"/>
      <c r="U1304" s="29"/>
      <c r="V1304" s="29"/>
      <c r="W1304" s="29"/>
      <c r="X1304" s="29"/>
      <c r="Y1304" s="29"/>
      <c r="Z1304" s="33"/>
    </row>
    <row r="1305" ht="24" spans="1:26">
      <c r="A1305" s="33">
        <v>3025</v>
      </c>
      <c r="B1305" s="28" t="s">
        <v>117</v>
      </c>
      <c r="C1305" s="28" t="s">
        <v>118</v>
      </c>
      <c r="D1305" s="277" t="s">
        <v>145</v>
      </c>
      <c r="E1305" s="279" t="s">
        <v>250</v>
      </c>
      <c r="F1305" s="282" t="s">
        <v>673</v>
      </c>
      <c r="G1305" s="33" t="s">
        <v>1797</v>
      </c>
      <c r="H1305" s="229" t="s">
        <v>1879</v>
      </c>
      <c r="I1305" s="100" t="s">
        <v>1862</v>
      </c>
      <c r="J1305" s="100" t="s">
        <v>1862</v>
      </c>
      <c r="K1305" s="100">
        <v>2</v>
      </c>
      <c r="L1305" s="219">
        <v>45323</v>
      </c>
      <c r="M1305" s="219">
        <v>45351</v>
      </c>
      <c r="N1305" s="229" t="s">
        <v>124</v>
      </c>
      <c r="O1305" s="33" t="s">
        <v>125</v>
      </c>
      <c r="P1305" s="33" t="s">
        <v>396</v>
      </c>
      <c r="Q1305" s="278" t="s">
        <v>674</v>
      </c>
      <c r="R1305" s="278" t="s">
        <v>80</v>
      </c>
      <c r="S1305" s="285">
        <v>2</v>
      </c>
      <c r="T1305" s="29"/>
      <c r="U1305" s="29"/>
      <c r="V1305" s="29"/>
      <c r="W1305" s="29"/>
      <c r="X1305" s="29"/>
      <c r="Y1305" s="29"/>
      <c r="Z1305" s="33"/>
    </row>
    <row r="1306" ht="24" spans="1:28">
      <c r="A1306" s="33">
        <v>3026</v>
      </c>
      <c r="B1306" s="28" t="s">
        <v>117</v>
      </c>
      <c r="C1306" s="28" t="s">
        <v>118</v>
      </c>
      <c r="D1306" s="277" t="s">
        <v>145</v>
      </c>
      <c r="E1306" s="279" t="s">
        <v>250</v>
      </c>
      <c r="F1306" s="282" t="s">
        <v>673</v>
      </c>
      <c r="G1306" s="33" t="s">
        <v>1797</v>
      </c>
      <c r="H1306" s="229" t="s">
        <v>1879</v>
      </c>
      <c r="I1306" s="100" t="s">
        <v>1862</v>
      </c>
      <c r="J1306" s="100" t="s">
        <v>1862</v>
      </c>
      <c r="K1306" s="100">
        <v>2</v>
      </c>
      <c r="L1306" s="219">
        <v>45352</v>
      </c>
      <c r="M1306" s="219">
        <v>45382</v>
      </c>
      <c r="N1306" s="229" t="s">
        <v>124</v>
      </c>
      <c r="O1306" s="33" t="s">
        <v>125</v>
      </c>
      <c r="P1306" s="33" t="s">
        <v>396</v>
      </c>
      <c r="Q1306" s="278" t="s">
        <v>674</v>
      </c>
      <c r="R1306" s="278" t="s">
        <v>80</v>
      </c>
      <c r="S1306" s="285">
        <v>2</v>
      </c>
      <c r="T1306" s="34"/>
      <c r="U1306" s="34"/>
      <c r="V1306" s="35"/>
      <c r="W1306" s="35"/>
      <c r="X1306" s="40"/>
      <c r="Y1306" s="40"/>
      <c r="Z1306" s="38"/>
      <c r="AA1306" s="34"/>
      <c r="AB1306" s="34"/>
    </row>
    <row r="1307" ht="24" spans="1:26">
      <c r="A1307" s="33">
        <v>3027</v>
      </c>
      <c r="B1307" s="28" t="s">
        <v>117</v>
      </c>
      <c r="C1307" s="28" t="s">
        <v>118</v>
      </c>
      <c r="D1307" s="277" t="s">
        <v>145</v>
      </c>
      <c r="E1307" s="279" t="s">
        <v>250</v>
      </c>
      <c r="F1307" s="282" t="s">
        <v>673</v>
      </c>
      <c r="G1307" s="33" t="s">
        <v>1797</v>
      </c>
      <c r="H1307" s="229" t="s">
        <v>1879</v>
      </c>
      <c r="I1307" s="100" t="s">
        <v>1862</v>
      </c>
      <c r="J1307" s="100" t="s">
        <v>1862</v>
      </c>
      <c r="K1307" s="100">
        <v>2</v>
      </c>
      <c r="L1307" s="219">
        <v>45383</v>
      </c>
      <c r="M1307" s="219">
        <v>45412</v>
      </c>
      <c r="N1307" s="229" t="s">
        <v>124</v>
      </c>
      <c r="O1307" s="33" t="s">
        <v>125</v>
      </c>
      <c r="P1307" s="33" t="s">
        <v>396</v>
      </c>
      <c r="Q1307" s="278" t="s">
        <v>674</v>
      </c>
      <c r="R1307" s="278" t="s">
        <v>80</v>
      </c>
      <c r="S1307" s="285">
        <v>2</v>
      </c>
      <c r="T1307" s="29"/>
      <c r="U1307" s="29"/>
      <c r="V1307" s="29"/>
      <c r="W1307" s="29"/>
      <c r="X1307" s="29"/>
      <c r="Y1307" s="29"/>
      <c r="Z1307" s="33"/>
    </row>
    <row r="1308" ht="24" spans="1:26">
      <c r="A1308" s="33">
        <v>3028</v>
      </c>
      <c r="B1308" s="28" t="s">
        <v>117</v>
      </c>
      <c r="C1308" s="28" t="s">
        <v>118</v>
      </c>
      <c r="D1308" s="277" t="s">
        <v>145</v>
      </c>
      <c r="E1308" s="279" t="s">
        <v>250</v>
      </c>
      <c r="F1308" s="282" t="s">
        <v>673</v>
      </c>
      <c r="G1308" s="33" t="s">
        <v>1797</v>
      </c>
      <c r="H1308" s="229" t="s">
        <v>1879</v>
      </c>
      <c r="I1308" s="100" t="s">
        <v>1862</v>
      </c>
      <c r="J1308" s="100" t="s">
        <v>1862</v>
      </c>
      <c r="K1308" s="100">
        <v>2</v>
      </c>
      <c r="L1308" s="219">
        <v>45413</v>
      </c>
      <c r="M1308" s="219">
        <v>45443</v>
      </c>
      <c r="N1308" s="229" t="s">
        <v>124</v>
      </c>
      <c r="O1308" s="33" t="s">
        <v>125</v>
      </c>
      <c r="P1308" s="33" t="s">
        <v>396</v>
      </c>
      <c r="Q1308" s="278" t="s">
        <v>674</v>
      </c>
      <c r="R1308" s="278" t="s">
        <v>80</v>
      </c>
      <c r="S1308" s="285">
        <v>2</v>
      </c>
      <c r="T1308" s="29"/>
      <c r="U1308" s="29"/>
      <c r="V1308" s="29"/>
      <c r="W1308" s="29"/>
      <c r="X1308" s="29"/>
      <c r="Y1308" s="29"/>
      <c r="Z1308" s="33"/>
    </row>
    <row r="1309" ht="24" spans="1:26">
      <c r="A1309" s="33">
        <v>3029</v>
      </c>
      <c r="B1309" s="28" t="s">
        <v>117</v>
      </c>
      <c r="C1309" s="28" t="s">
        <v>118</v>
      </c>
      <c r="D1309" s="277" t="s">
        <v>145</v>
      </c>
      <c r="E1309" s="279" t="s">
        <v>250</v>
      </c>
      <c r="F1309" s="282" t="s">
        <v>673</v>
      </c>
      <c r="G1309" s="33" t="s">
        <v>1797</v>
      </c>
      <c r="H1309" s="229" t="s">
        <v>1879</v>
      </c>
      <c r="I1309" s="100" t="s">
        <v>1862</v>
      </c>
      <c r="J1309" s="100" t="s">
        <v>1862</v>
      </c>
      <c r="K1309" s="100">
        <v>2</v>
      </c>
      <c r="L1309" s="219">
        <v>45444</v>
      </c>
      <c r="M1309" s="219">
        <v>45473</v>
      </c>
      <c r="N1309" s="229" t="s">
        <v>124</v>
      </c>
      <c r="O1309" s="33" t="s">
        <v>125</v>
      </c>
      <c r="P1309" s="33" t="s">
        <v>396</v>
      </c>
      <c r="Q1309" s="278" t="s">
        <v>674</v>
      </c>
      <c r="R1309" s="278" t="s">
        <v>80</v>
      </c>
      <c r="S1309" s="285">
        <v>2</v>
      </c>
      <c r="T1309" s="29"/>
      <c r="U1309" s="29"/>
      <c r="V1309" s="29"/>
      <c r="W1309" s="29"/>
      <c r="X1309" s="29"/>
      <c r="Y1309" s="29"/>
      <c r="Z1309" s="33"/>
    </row>
    <row r="1310" ht="24" spans="1:26">
      <c r="A1310" s="33">
        <v>3030</v>
      </c>
      <c r="B1310" s="28" t="s">
        <v>117</v>
      </c>
      <c r="C1310" s="28" t="s">
        <v>118</v>
      </c>
      <c r="D1310" s="277" t="s">
        <v>145</v>
      </c>
      <c r="E1310" s="279" t="s">
        <v>250</v>
      </c>
      <c r="F1310" s="282" t="s">
        <v>673</v>
      </c>
      <c r="G1310" s="33" t="s">
        <v>1797</v>
      </c>
      <c r="H1310" s="229" t="s">
        <v>1879</v>
      </c>
      <c r="I1310" s="100" t="s">
        <v>1862</v>
      </c>
      <c r="J1310" s="100" t="s">
        <v>1862</v>
      </c>
      <c r="K1310" s="100">
        <v>2</v>
      </c>
      <c r="L1310" s="219">
        <v>45474</v>
      </c>
      <c r="M1310" s="219">
        <v>45504</v>
      </c>
      <c r="N1310" s="229" t="s">
        <v>124</v>
      </c>
      <c r="O1310" s="33" t="s">
        <v>125</v>
      </c>
      <c r="P1310" s="33" t="s">
        <v>396</v>
      </c>
      <c r="Q1310" s="278" t="s">
        <v>674</v>
      </c>
      <c r="R1310" s="278" t="s">
        <v>80</v>
      </c>
      <c r="S1310" s="285">
        <v>2</v>
      </c>
      <c r="T1310" s="29"/>
      <c r="U1310" s="29"/>
      <c r="V1310" s="29"/>
      <c r="W1310" s="29"/>
      <c r="X1310" s="29"/>
      <c r="Y1310" s="29"/>
      <c r="Z1310" s="33"/>
    </row>
    <row r="1311" ht="24" spans="1:26">
      <c r="A1311" s="33">
        <v>3031</v>
      </c>
      <c r="B1311" s="28" t="s">
        <v>117</v>
      </c>
      <c r="C1311" s="28" t="s">
        <v>118</v>
      </c>
      <c r="D1311" s="277" t="s">
        <v>145</v>
      </c>
      <c r="E1311" s="279" t="s">
        <v>250</v>
      </c>
      <c r="F1311" s="282" t="s">
        <v>673</v>
      </c>
      <c r="G1311" s="33" t="s">
        <v>1797</v>
      </c>
      <c r="H1311" s="229" t="s">
        <v>1879</v>
      </c>
      <c r="I1311" s="100" t="s">
        <v>1862</v>
      </c>
      <c r="J1311" s="100" t="s">
        <v>1862</v>
      </c>
      <c r="K1311" s="100">
        <v>2</v>
      </c>
      <c r="L1311" s="219">
        <v>45505</v>
      </c>
      <c r="M1311" s="219">
        <v>45535</v>
      </c>
      <c r="N1311" s="229" t="s">
        <v>124</v>
      </c>
      <c r="O1311" s="33" t="s">
        <v>125</v>
      </c>
      <c r="P1311" s="33" t="s">
        <v>396</v>
      </c>
      <c r="Q1311" s="278" t="s">
        <v>674</v>
      </c>
      <c r="R1311" s="278" t="s">
        <v>80</v>
      </c>
      <c r="S1311" s="285">
        <v>2</v>
      </c>
      <c r="T1311" s="29"/>
      <c r="U1311" s="29"/>
      <c r="V1311" s="29"/>
      <c r="W1311" s="29"/>
      <c r="X1311" s="29"/>
      <c r="Y1311" s="29"/>
      <c r="Z1311" s="33"/>
    </row>
    <row r="1312" ht="24" spans="1:26">
      <c r="A1312" s="33">
        <v>3032</v>
      </c>
      <c r="B1312" s="28" t="s">
        <v>117</v>
      </c>
      <c r="C1312" s="28" t="s">
        <v>118</v>
      </c>
      <c r="D1312" s="277" t="s">
        <v>145</v>
      </c>
      <c r="E1312" s="279" t="s">
        <v>250</v>
      </c>
      <c r="F1312" s="282" t="s">
        <v>673</v>
      </c>
      <c r="G1312" s="33" t="s">
        <v>1797</v>
      </c>
      <c r="H1312" s="229" t="s">
        <v>1879</v>
      </c>
      <c r="I1312" s="100" t="s">
        <v>1862</v>
      </c>
      <c r="J1312" s="100" t="s">
        <v>1862</v>
      </c>
      <c r="K1312" s="100">
        <v>2</v>
      </c>
      <c r="L1312" s="219">
        <v>45536</v>
      </c>
      <c r="M1312" s="219">
        <v>45565</v>
      </c>
      <c r="N1312" s="229" t="s">
        <v>124</v>
      </c>
      <c r="O1312" s="33" t="s">
        <v>125</v>
      </c>
      <c r="P1312" s="33" t="s">
        <v>396</v>
      </c>
      <c r="Q1312" s="278" t="s">
        <v>674</v>
      </c>
      <c r="R1312" s="278" t="s">
        <v>80</v>
      </c>
      <c r="S1312" s="285">
        <v>2</v>
      </c>
      <c r="T1312" s="29"/>
      <c r="U1312" s="29"/>
      <c r="V1312" s="29"/>
      <c r="W1312" s="29"/>
      <c r="X1312" s="29"/>
      <c r="Y1312" s="29"/>
      <c r="Z1312" s="33"/>
    </row>
    <row r="1313" ht="24" spans="1:26">
      <c r="A1313" s="33">
        <v>3033</v>
      </c>
      <c r="B1313" s="28" t="s">
        <v>117</v>
      </c>
      <c r="C1313" s="28" t="s">
        <v>118</v>
      </c>
      <c r="D1313" s="277" t="s">
        <v>145</v>
      </c>
      <c r="E1313" s="279" t="s">
        <v>250</v>
      </c>
      <c r="F1313" s="282" t="s">
        <v>673</v>
      </c>
      <c r="G1313" s="33" t="s">
        <v>1797</v>
      </c>
      <c r="H1313" s="229" t="s">
        <v>1879</v>
      </c>
      <c r="I1313" s="100" t="s">
        <v>1862</v>
      </c>
      <c r="J1313" s="100" t="s">
        <v>1862</v>
      </c>
      <c r="K1313" s="100">
        <v>2</v>
      </c>
      <c r="L1313" s="219">
        <v>45566</v>
      </c>
      <c r="M1313" s="219">
        <v>45596</v>
      </c>
      <c r="N1313" s="229" t="s">
        <v>124</v>
      </c>
      <c r="O1313" s="33" t="s">
        <v>125</v>
      </c>
      <c r="P1313" s="33" t="s">
        <v>396</v>
      </c>
      <c r="Q1313" s="278" t="s">
        <v>674</v>
      </c>
      <c r="R1313" s="278" t="s">
        <v>80</v>
      </c>
      <c r="S1313" s="285">
        <v>2</v>
      </c>
      <c r="T1313" s="29"/>
      <c r="U1313" s="29"/>
      <c r="V1313" s="29"/>
      <c r="W1313" s="29"/>
      <c r="X1313" s="29"/>
      <c r="Y1313" s="29"/>
      <c r="Z1313" s="33"/>
    </row>
    <row r="1314" ht="24" spans="1:26">
      <c r="A1314" s="33">
        <v>3034</v>
      </c>
      <c r="B1314" s="28" t="s">
        <v>117</v>
      </c>
      <c r="C1314" s="28" t="s">
        <v>118</v>
      </c>
      <c r="D1314" s="277" t="s">
        <v>145</v>
      </c>
      <c r="E1314" s="279" t="s">
        <v>250</v>
      </c>
      <c r="F1314" s="282" t="s">
        <v>673</v>
      </c>
      <c r="G1314" s="33" t="s">
        <v>1797</v>
      </c>
      <c r="H1314" s="229" t="s">
        <v>1879</v>
      </c>
      <c r="I1314" s="100" t="s">
        <v>1862</v>
      </c>
      <c r="J1314" s="100" t="s">
        <v>1862</v>
      </c>
      <c r="K1314" s="100">
        <v>2</v>
      </c>
      <c r="L1314" s="219">
        <v>45597</v>
      </c>
      <c r="M1314" s="219">
        <v>45626</v>
      </c>
      <c r="N1314" s="229" t="s">
        <v>124</v>
      </c>
      <c r="O1314" s="33" t="s">
        <v>125</v>
      </c>
      <c r="P1314" s="33" t="s">
        <v>396</v>
      </c>
      <c r="Q1314" s="278" t="s">
        <v>674</v>
      </c>
      <c r="R1314" s="278" t="s">
        <v>80</v>
      </c>
      <c r="S1314" s="285">
        <v>2</v>
      </c>
      <c r="T1314" s="29"/>
      <c r="U1314" s="29"/>
      <c r="V1314" s="29"/>
      <c r="W1314" s="29"/>
      <c r="X1314" s="29"/>
      <c r="Y1314" s="29"/>
      <c r="Z1314" s="33"/>
    </row>
    <row r="1315" ht="24" spans="1:26">
      <c r="A1315" s="33">
        <v>3035</v>
      </c>
      <c r="B1315" s="28" t="s">
        <v>117</v>
      </c>
      <c r="C1315" s="28" t="s">
        <v>118</v>
      </c>
      <c r="D1315" s="277" t="s">
        <v>145</v>
      </c>
      <c r="E1315" s="279" t="s">
        <v>250</v>
      </c>
      <c r="F1315" s="282" t="s">
        <v>673</v>
      </c>
      <c r="G1315" s="33" t="s">
        <v>1797</v>
      </c>
      <c r="H1315" s="229" t="s">
        <v>1879</v>
      </c>
      <c r="I1315" s="100" t="s">
        <v>1862</v>
      </c>
      <c r="J1315" s="100" t="s">
        <v>1862</v>
      </c>
      <c r="K1315" s="100">
        <v>2</v>
      </c>
      <c r="L1315" s="219">
        <v>45627</v>
      </c>
      <c r="M1315" s="219">
        <v>45657</v>
      </c>
      <c r="N1315" s="229" t="s">
        <v>124</v>
      </c>
      <c r="O1315" s="33" t="s">
        <v>125</v>
      </c>
      <c r="P1315" s="33" t="s">
        <v>396</v>
      </c>
      <c r="Q1315" s="278" t="s">
        <v>674</v>
      </c>
      <c r="R1315" s="278" t="s">
        <v>80</v>
      </c>
      <c r="S1315" s="285">
        <v>2</v>
      </c>
      <c r="T1315" s="29"/>
      <c r="U1315" s="29"/>
      <c r="V1315" s="29"/>
      <c r="W1315" s="29"/>
      <c r="X1315" s="29"/>
      <c r="Y1315" s="29"/>
      <c r="Z1315" s="33"/>
    </row>
    <row r="1316" ht="24" spans="1:26">
      <c r="A1316" s="33">
        <v>3037</v>
      </c>
      <c r="B1316" s="28" t="s">
        <v>117</v>
      </c>
      <c r="C1316" s="28" t="s">
        <v>118</v>
      </c>
      <c r="D1316" s="277" t="s">
        <v>145</v>
      </c>
      <c r="E1316" s="279" t="s">
        <v>250</v>
      </c>
      <c r="F1316" s="283" t="s">
        <v>679</v>
      </c>
      <c r="G1316" s="33" t="s">
        <v>1797</v>
      </c>
      <c r="H1316" s="229" t="s">
        <v>1880</v>
      </c>
      <c r="I1316" s="100" t="s">
        <v>1862</v>
      </c>
      <c r="J1316" s="100" t="s">
        <v>1862</v>
      </c>
      <c r="K1316" s="100">
        <v>2</v>
      </c>
      <c r="L1316" s="219">
        <v>45292</v>
      </c>
      <c r="M1316" s="219">
        <v>45322</v>
      </c>
      <c r="N1316" s="229" t="s">
        <v>124</v>
      </c>
      <c r="O1316" s="33" t="s">
        <v>125</v>
      </c>
      <c r="P1316" s="33" t="s">
        <v>396</v>
      </c>
      <c r="Q1316" s="278" t="s">
        <v>536</v>
      </c>
      <c r="R1316" s="278" t="s">
        <v>80</v>
      </c>
      <c r="S1316" s="285">
        <v>2</v>
      </c>
      <c r="T1316" s="29"/>
      <c r="U1316" s="29"/>
      <c r="V1316" s="29"/>
      <c r="W1316" s="29"/>
      <c r="X1316" s="29"/>
      <c r="Y1316" s="29"/>
      <c r="Z1316" s="33"/>
    </row>
    <row r="1317" ht="24" spans="1:26">
      <c r="A1317" s="33">
        <v>3038</v>
      </c>
      <c r="B1317" s="28" t="s">
        <v>117</v>
      </c>
      <c r="C1317" s="28" t="s">
        <v>118</v>
      </c>
      <c r="D1317" s="277" t="s">
        <v>145</v>
      </c>
      <c r="E1317" s="279" t="s">
        <v>250</v>
      </c>
      <c r="F1317" s="283" t="s">
        <v>679</v>
      </c>
      <c r="G1317" s="33" t="s">
        <v>1797</v>
      </c>
      <c r="H1317" s="229" t="s">
        <v>1880</v>
      </c>
      <c r="I1317" s="100" t="s">
        <v>1862</v>
      </c>
      <c r="J1317" s="100" t="s">
        <v>1862</v>
      </c>
      <c r="K1317" s="100">
        <v>2</v>
      </c>
      <c r="L1317" s="219">
        <v>45323</v>
      </c>
      <c r="M1317" s="219">
        <v>45351</v>
      </c>
      <c r="N1317" s="229" t="s">
        <v>124</v>
      </c>
      <c r="O1317" s="33" t="s">
        <v>125</v>
      </c>
      <c r="P1317" s="33" t="s">
        <v>396</v>
      </c>
      <c r="Q1317" s="278" t="s">
        <v>536</v>
      </c>
      <c r="R1317" s="278" t="s">
        <v>80</v>
      </c>
      <c r="S1317" s="285">
        <v>2</v>
      </c>
      <c r="T1317" s="29"/>
      <c r="U1317" s="29"/>
      <c r="V1317" s="29"/>
      <c r="W1317" s="29"/>
      <c r="X1317" s="29"/>
      <c r="Y1317" s="29"/>
      <c r="Z1317" s="33"/>
    </row>
    <row r="1318" ht="24" spans="1:28">
      <c r="A1318" s="33">
        <v>3039</v>
      </c>
      <c r="B1318" s="28" t="s">
        <v>117</v>
      </c>
      <c r="C1318" s="28" t="s">
        <v>118</v>
      </c>
      <c r="D1318" s="277" t="s">
        <v>145</v>
      </c>
      <c r="E1318" s="279" t="s">
        <v>250</v>
      </c>
      <c r="F1318" s="283" t="s">
        <v>679</v>
      </c>
      <c r="G1318" s="33" t="s">
        <v>1797</v>
      </c>
      <c r="H1318" s="229" t="s">
        <v>1880</v>
      </c>
      <c r="I1318" s="100" t="s">
        <v>1862</v>
      </c>
      <c r="J1318" s="100" t="s">
        <v>1862</v>
      </c>
      <c r="K1318" s="100">
        <v>2</v>
      </c>
      <c r="L1318" s="219">
        <v>45352</v>
      </c>
      <c r="M1318" s="219">
        <v>45382</v>
      </c>
      <c r="N1318" s="229" t="s">
        <v>124</v>
      </c>
      <c r="O1318" s="33" t="s">
        <v>125</v>
      </c>
      <c r="P1318" s="33" t="s">
        <v>396</v>
      </c>
      <c r="Q1318" s="278" t="s">
        <v>536</v>
      </c>
      <c r="R1318" s="278" t="s">
        <v>80</v>
      </c>
      <c r="S1318" s="285">
        <v>2</v>
      </c>
      <c r="T1318" s="34"/>
      <c r="U1318" s="34"/>
      <c r="V1318" s="35"/>
      <c r="W1318" s="35"/>
      <c r="X1318" s="40"/>
      <c r="Y1318" s="40"/>
      <c r="Z1318" s="38"/>
      <c r="AA1318" s="34"/>
      <c r="AB1318" s="34"/>
    </row>
    <row r="1319" ht="24" spans="1:26">
      <c r="A1319" s="33">
        <v>3040</v>
      </c>
      <c r="B1319" s="28" t="s">
        <v>117</v>
      </c>
      <c r="C1319" s="28" t="s">
        <v>118</v>
      </c>
      <c r="D1319" s="277" t="s">
        <v>145</v>
      </c>
      <c r="E1319" s="279" t="s">
        <v>250</v>
      </c>
      <c r="F1319" s="283" t="s">
        <v>679</v>
      </c>
      <c r="G1319" s="33" t="s">
        <v>1797</v>
      </c>
      <c r="H1319" s="229" t="s">
        <v>1880</v>
      </c>
      <c r="I1319" s="100" t="s">
        <v>1862</v>
      </c>
      <c r="J1319" s="100" t="s">
        <v>1862</v>
      </c>
      <c r="K1319" s="100">
        <v>2</v>
      </c>
      <c r="L1319" s="219">
        <v>45383</v>
      </c>
      <c r="M1319" s="219">
        <v>45412</v>
      </c>
      <c r="N1319" s="229" t="s">
        <v>124</v>
      </c>
      <c r="O1319" s="33" t="s">
        <v>125</v>
      </c>
      <c r="P1319" s="33" t="s">
        <v>396</v>
      </c>
      <c r="Q1319" s="278" t="s">
        <v>536</v>
      </c>
      <c r="R1319" s="278" t="s">
        <v>80</v>
      </c>
      <c r="S1319" s="285">
        <v>2</v>
      </c>
      <c r="T1319" s="29"/>
      <c r="U1319" s="29"/>
      <c r="V1319" s="29"/>
      <c r="W1319" s="29"/>
      <c r="X1319" s="29"/>
      <c r="Y1319" s="29"/>
      <c r="Z1319" s="33"/>
    </row>
    <row r="1320" ht="24" spans="1:26">
      <c r="A1320" s="33">
        <v>3041</v>
      </c>
      <c r="B1320" s="28" t="s">
        <v>117</v>
      </c>
      <c r="C1320" s="28" t="s">
        <v>118</v>
      </c>
      <c r="D1320" s="277" t="s">
        <v>145</v>
      </c>
      <c r="E1320" s="279" t="s">
        <v>250</v>
      </c>
      <c r="F1320" s="283" t="s">
        <v>679</v>
      </c>
      <c r="G1320" s="33" t="s">
        <v>1797</v>
      </c>
      <c r="H1320" s="229" t="s">
        <v>1880</v>
      </c>
      <c r="I1320" s="100" t="s">
        <v>1862</v>
      </c>
      <c r="J1320" s="100" t="s">
        <v>1862</v>
      </c>
      <c r="K1320" s="100">
        <v>2</v>
      </c>
      <c r="L1320" s="219">
        <v>45413</v>
      </c>
      <c r="M1320" s="219">
        <v>45443</v>
      </c>
      <c r="N1320" s="229" t="s">
        <v>124</v>
      </c>
      <c r="O1320" s="33" t="s">
        <v>125</v>
      </c>
      <c r="P1320" s="33" t="s">
        <v>396</v>
      </c>
      <c r="Q1320" s="278" t="s">
        <v>536</v>
      </c>
      <c r="R1320" s="278" t="s">
        <v>80</v>
      </c>
      <c r="S1320" s="285">
        <v>2</v>
      </c>
      <c r="T1320" s="29"/>
      <c r="U1320" s="29"/>
      <c r="V1320" s="29"/>
      <c r="W1320" s="29"/>
      <c r="X1320" s="29"/>
      <c r="Y1320" s="29"/>
      <c r="Z1320" s="33"/>
    </row>
    <row r="1321" ht="24" spans="1:26">
      <c r="A1321" s="33">
        <v>3042</v>
      </c>
      <c r="B1321" s="28" t="s">
        <v>117</v>
      </c>
      <c r="C1321" s="28" t="s">
        <v>118</v>
      </c>
      <c r="D1321" s="277" t="s">
        <v>145</v>
      </c>
      <c r="E1321" s="279" t="s">
        <v>250</v>
      </c>
      <c r="F1321" s="283" t="s">
        <v>679</v>
      </c>
      <c r="G1321" s="33" t="s">
        <v>1797</v>
      </c>
      <c r="H1321" s="229" t="s">
        <v>1880</v>
      </c>
      <c r="I1321" s="100" t="s">
        <v>1862</v>
      </c>
      <c r="J1321" s="100" t="s">
        <v>1862</v>
      </c>
      <c r="K1321" s="100">
        <v>2</v>
      </c>
      <c r="L1321" s="219">
        <v>45444</v>
      </c>
      <c r="M1321" s="219">
        <v>45473</v>
      </c>
      <c r="N1321" s="229" t="s">
        <v>124</v>
      </c>
      <c r="O1321" s="33" t="s">
        <v>125</v>
      </c>
      <c r="P1321" s="33" t="s">
        <v>396</v>
      </c>
      <c r="Q1321" s="278" t="s">
        <v>536</v>
      </c>
      <c r="R1321" s="278" t="s">
        <v>80</v>
      </c>
      <c r="S1321" s="285">
        <v>2</v>
      </c>
      <c r="T1321" s="29"/>
      <c r="U1321" s="29"/>
      <c r="V1321" s="29"/>
      <c r="W1321" s="29"/>
      <c r="X1321" s="29"/>
      <c r="Y1321" s="29"/>
      <c r="Z1321" s="33"/>
    </row>
    <row r="1322" ht="24" spans="1:26">
      <c r="A1322" s="33">
        <v>3043</v>
      </c>
      <c r="B1322" s="28" t="s">
        <v>117</v>
      </c>
      <c r="C1322" s="28" t="s">
        <v>118</v>
      </c>
      <c r="D1322" s="277" t="s">
        <v>145</v>
      </c>
      <c r="E1322" s="279" t="s">
        <v>250</v>
      </c>
      <c r="F1322" s="283" t="s">
        <v>679</v>
      </c>
      <c r="G1322" s="33" t="s">
        <v>1797</v>
      </c>
      <c r="H1322" s="229" t="s">
        <v>1880</v>
      </c>
      <c r="I1322" s="100" t="s">
        <v>1862</v>
      </c>
      <c r="J1322" s="100" t="s">
        <v>1862</v>
      </c>
      <c r="K1322" s="100">
        <v>2</v>
      </c>
      <c r="L1322" s="219">
        <v>45474</v>
      </c>
      <c r="M1322" s="219">
        <v>45504</v>
      </c>
      <c r="N1322" s="229" t="s">
        <v>124</v>
      </c>
      <c r="O1322" s="33" t="s">
        <v>125</v>
      </c>
      <c r="P1322" s="33" t="s">
        <v>396</v>
      </c>
      <c r="Q1322" s="278" t="s">
        <v>536</v>
      </c>
      <c r="R1322" s="278" t="s">
        <v>80</v>
      </c>
      <c r="S1322" s="285">
        <v>2</v>
      </c>
      <c r="T1322" s="29"/>
      <c r="U1322" s="29"/>
      <c r="V1322" s="29"/>
      <c r="W1322" s="29"/>
      <c r="X1322" s="29"/>
      <c r="Y1322" s="29"/>
      <c r="Z1322" s="33"/>
    </row>
    <row r="1323" ht="24" spans="1:26">
      <c r="A1323" s="33">
        <v>3044</v>
      </c>
      <c r="B1323" s="28" t="s">
        <v>117</v>
      </c>
      <c r="C1323" s="28" t="s">
        <v>118</v>
      </c>
      <c r="D1323" s="277" t="s">
        <v>145</v>
      </c>
      <c r="E1323" s="279" t="s">
        <v>250</v>
      </c>
      <c r="F1323" s="283" t="s">
        <v>679</v>
      </c>
      <c r="G1323" s="33" t="s">
        <v>1797</v>
      </c>
      <c r="H1323" s="229" t="s">
        <v>1880</v>
      </c>
      <c r="I1323" s="100" t="s">
        <v>1862</v>
      </c>
      <c r="J1323" s="100" t="s">
        <v>1862</v>
      </c>
      <c r="K1323" s="100">
        <v>2</v>
      </c>
      <c r="L1323" s="219">
        <v>45505</v>
      </c>
      <c r="M1323" s="219">
        <v>45535</v>
      </c>
      <c r="N1323" s="229" t="s">
        <v>124</v>
      </c>
      <c r="O1323" s="33" t="s">
        <v>125</v>
      </c>
      <c r="P1323" s="33" t="s">
        <v>396</v>
      </c>
      <c r="Q1323" s="278" t="s">
        <v>536</v>
      </c>
      <c r="R1323" s="278" t="s">
        <v>80</v>
      </c>
      <c r="S1323" s="285">
        <v>2</v>
      </c>
      <c r="T1323" s="29"/>
      <c r="U1323" s="29"/>
      <c r="V1323" s="29"/>
      <c r="W1323" s="29"/>
      <c r="X1323" s="29"/>
      <c r="Y1323" s="29"/>
      <c r="Z1323" s="33"/>
    </row>
    <row r="1324" ht="24" spans="1:26">
      <c r="A1324" s="33">
        <v>3045</v>
      </c>
      <c r="B1324" s="28" t="s">
        <v>117</v>
      </c>
      <c r="C1324" s="28" t="s">
        <v>118</v>
      </c>
      <c r="D1324" s="277" t="s">
        <v>145</v>
      </c>
      <c r="E1324" s="279" t="s">
        <v>250</v>
      </c>
      <c r="F1324" s="283" t="s">
        <v>679</v>
      </c>
      <c r="G1324" s="33" t="s">
        <v>1797</v>
      </c>
      <c r="H1324" s="229" t="s">
        <v>1880</v>
      </c>
      <c r="I1324" s="100" t="s">
        <v>1862</v>
      </c>
      <c r="J1324" s="100" t="s">
        <v>1862</v>
      </c>
      <c r="K1324" s="100">
        <v>2</v>
      </c>
      <c r="L1324" s="219">
        <v>45536</v>
      </c>
      <c r="M1324" s="219">
        <v>45565</v>
      </c>
      <c r="N1324" s="229" t="s">
        <v>124</v>
      </c>
      <c r="O1324" s="33" t="s">
        <v>125</v>
      </c>
      <c r="P1324" s="33" t="s">
        <v>396</v>
      </c>
      <c r="Q1324" s="278" t="s">
        <v>536</v>
      </c>
      <c r="R1324" s="278" t="s">
        <v>80</v>
      </c>
      <c r="S1324" s="285">
        <v>2</v>
      </c>
      <c r="T1324" s="29"/>
      <c r="U1324" s="29"/>
      <c r="V1324" s="29"/>
      <c r="W1324" s="29"/>
      <c r="X1324" s="29"/>
      <c r="Y1324" s="29"/>
      <c r="Z1324" s="33"/>
    </row>
    <row r="1325" ht="24" spans="1:26">
      <c r="A1325" s="33">
        <v>3046</v>
      </c>
      <c r="B1325" s="28" t="s">
        <v>117</v>
      </c>
      <c r="C1325" s="28" t="s">
        <v>118</v>
      </c>
      <c r="D1325" s="277" t="s">
        <v>145</v>
      </c>
      <c r="E1325" s="279" t="s">
        <v>250</v>
      </c>
      <c r="F1325" s="283" t="s">
        <v>679</v>
      </c>
      <c r="G1325" s="33" t="s">
        <v>1797</v>
      </c>
      <c r="H1325" s="229" t="s">
        <v>1880</v>
      </c>
      <c r="I1325" s="100" t="s">
        <v>1862</v>
      </c>
      <c r="J1325" s="100" t="s">
        <v>1862</v>
      </c>
      <c r="K1325" s="100">
        <v>2</v>
      </c>
      <c r="L1325" s="219">
        <v>45566</v>
      </c>
      <c r="M1325" s="219">
        <v>45596</v>
      </c>
      <c r="N1325" s="229" t="s">
        <v>124</v>
      </c>
      <c r="O1325" s="33" t="s">
        <v>125</v>
      </c>
      <c r="P1325" s="33" t="s">
        <v>396</v>
      </c>
      <c r="Q1325" s="278" t="s">
        <v>536</v>
      </c>
      <c r="R1325" s="278" t="s">
        <v>80</v>
      </c>
      <c r="S1325" s="285">
        <v>2</v>
      </c>
      <c r="T1325" s="29"/>
      <c r="U1325" s="29"/>
      <c r="V1325" s="29"/>
      <c r="W1325" s="29"/>
      <c r="X1325" s="29"/>
      <c r="Y1325" s="29"/>
      <c r="Z1325" s="33"/>
    </row>
    <row r="1326" ht="24" spans="1:26">
      <c r="A1326" s="33">
        <v>3047</v>
      </c>
      <c r="B1326" s="28" t="s">
        <v>117</v>
      </c>
      <c r="C1326" s="28" t="s">
        <v>118</v>
      </c>
      <c r="D1326" s="277" t="s">
        <v>145</v>
      </c>
      <c r="E1326" s="279" t="s">
        <v>250</v>
      </c>
      <c r="F1326" s="283" t="s">
        <v>679</v>
      </c>
      <c r="G1326" s="33" t="s">
        <v>1797</v>
      </c>
      <c r="H1326" s="229" t="s">
        <v>1880</v>
      </c>
      <c r="I1326" s="100" t="s">
        <v>1862</v>
      </c>
      <c r="J1326" s="100" t="s">
        <v>1862</v>
      </c>
      <c r="K1326" s="100">
        <v>2</v>
      </c>
      <c r="L1326" s="219">
        <v>45597</v>
      </c>
      <c r="M1326" s="219">
        <v>45626</v>
      </c>
      <c r="N1326" s="229" t="s">
        <v>124</v>
      </c>
      <c r="O1326" s="33" t="s">
        <v>125</v>
      </c>
      <c r="P1326" s="33" t="s">
        <v>396</v>
      </c>
      <c r="Q1326" s="278" t="s">
        <v>536</v>
      </c>
      <c r="R1326" s="278" t="s">
        <v>80</v>
      </c>
      <c r="S1326" s="285">
        <v>2</v>
      </c>
      <c r="T1326" s="29"/>
      <c r="U1326" s="29"/>
      <c r="V1326" s="29"/>
      <c r="W1326" s="29"/>
      <c r="X1326" s="29"/>
      <c r="Y1326" s="29"/>
      <c r="Z1326" s="33"/>
    </row>
    <row r="1327" ht="24" spans="1:26">
      <c r="A1327" s="33">
        <v>3048</v>
      </c>
      <c r="B1327" s="28" t="s">
        <v>117</v>
      </c>
      <c r="C1327" s="28" t="s">
        <v>118</v>
      </c>
      <c r="D1327" s="277" t="s">
        <v>145</v>
      </c>
      <c r="E1327" s="279" t="s">
        <v>250</v>
      </c>
      <c r="F1327" s="283" t="s">
        <v>679</v>
      </c>
      <c r="G1327" s="33" t="s">
        <v>1797</v>
      </c>
      <c r="H1327" s="229" t="s">
        <v>1880</v>
      </c>
      <c r="I1327" s="100" t="s">
        <v>1862</v>
      </c>
      <c r="J1327" s="100" t="s">
        <v>1862</v>
      </c>
      <c r="K1327" s="100">
        <v>2</v>
      </c>
      <c r="L1327" s="219">
        <v>45627</v>
      </c>
      <c r="M1327" s="219">
        <v>45657</v>
      </c>
      <c r="N1327" s="229" t="s">
        <v>124</v>
      </c>
      <c r="O1327" s="33" t="s">
        <v>125</v>
      </c>
      <c r="P1327" s="33" t="s">
        <v>396</v>
      </c>
      <c r="Q1327" s="278" t="s">
        <v>536</v>
      </c>
      <c r="R1327" s="278" t="s">
        <v>80</v>
      </c>
      <c r="S1327" s="285">
        <v>2</v>
      </c>
      <c r="T1327" s="29"/>
      <c r="U1327" s="29"/>
      <c r="V1327" s="29"/>
      <c r="W1327" s="29"/>
      <c r="X1327" s="29"/>
      <c r="Y1327" s="29"/>
      <c r="Z1327" s="33"/>
    </row>
    <row r="1328" ht="24" spans="1:26">
      <c r="A1328" s="33">
        <v>3063</v>
      </c>
      <c r="B1328" s="28" t="s">
        <v>117</v>
      </c>
      <c r="C1328" s="28" t="s">
        <v>118</v>
      </c>
      <c r="D1328" s="99" t="s">
        <v>361</v>
      </c>
      <c r="E1328" s="100" t="s">
        <v>250</v>
      </c>
      <c r="F1328" s="100" t="s">
        <v>683</v>
      </c>
      <c r="G1328" s="33" t="s">
        <v>1797</v>
      </c>
      <c r="H1328" s="284" t="s">
        <v>1881</v>
      </c>
      <c r="I1328" s="100" t="s">
        <v>1862</v>
      </c>
      <c r="J1328" s="100" t="s">
        <v>1862</v>
      </c>
      <c r="K1328" s="100">
        <v>5</v>
      </c>
      <c r="L1328" s="219">
        <v>45292</v>
      </c>
      <c r="M1328" s="219">
        <v>45322</v>
      </c>
      <c r="N1328" s="33" t="s">
        <v>124</v>
      </c>
      <c r="O1328" s="33" t="s">
        <v>125</v>
      </c>
      <c r="P1328" s="33" t="s">
        <v>396</v>
      </c>
      <c r="Q1328" s="33" t="s">
        <v>684</v>
      </c>
      <c r="R1328" s="29" t="s">
        <v>80</v>
      </c>
      <c r="S1328" s="33">
        <v>5</v>
      </c>
      <c r="T1328" s="29"/>
      <c r="U1328" s="29"/>
      <c r="V1328" s="29"/>
      <c r="W1328" s="29"/>
      <c r="X1328" s="29"/>
      <c r="Y1328" s="29"/>
      <c r="Z1328" s="33"/>
    </row>
    <row r="1329" ht="24" spans="1:26">
      <c r="A1329" s="33">
        <v>3064</v>
      </c>
      <c r="B1329" s="28" t="s">
        <v>117</v>
      </c>
      <c r="C1329" s="28" t="s">
        <v>118</v>
      </c>
      <c r="D1329" s="99" t="s">
        <v>361</v>
      </c>
      <c r="E1329" s="100" t="s">
        <v>250</v>
      </c>
      <c r="F1329" s="100" t="s">
        <v>683</v>
      </c>
      <c r="G1329" s="33" t="s">
        <v>1797</v>
      </c>
      <c r="H1329" s="284" t="s">
        <v>1881</v>
      </c>
      <c r="I1329" s="100" t="s">
        <v>1862</v>
      </c>
      <c r="J1329" s="100" t="s">
        <v>1862</v>
      </c>
      <c r="K1329" s="100">
        <v>5</v>
      </c>
      <c r="L1329" s="219">
        <v>45323</v>
      </c>
      <c r="M1329" s="219">
        <v>45351</v>
      </c>
      <c r="N1329" s="33" t="s">
        <v>124</v>
      </c>
      <c r="O1329" s="33" t="s">
        <v>125</v>
      </c>
      <c r="P1329" s="33" t="s">
        <v>396</v>
      </c>
      <c r="Q1329" s="33" t="s">
        <v>684</v>
      </c>
      <c r="R1329" s="29" t="s">
        <v>80</v>
      </c>
      <c r="S1329" s="33">
        <v>5</v>
      </c>
      <c r="T1329" s="29"/>
      <c r="U1329" s="29"/>
      <c r="V1329" s="29"/>
      <c r="W1329" s="29"/>
      <c r="X1329" s="29"/>
      <c r="Y1329" s="29"/>
      <c r="Z1329" s="33"/>
    </row>
    <row r="1330" ht="24" spans="1:28">
      <c r="A1330" s="33">
        <v>3065</v>
      </c>
      <c r="B1330" s="28" t="s">
        <v>117</v>
      </c>
      <c r="C1330" s="28" t="s">
        <v>118</v>
      </c>
      <c r="D1330" s="99" t="s">
        <v>361</v>
      </c>
      <c r="E1330" s="100" t="s">
        <v>250</v>
      </c>
      <c r="F1330" s="100" t="s">
        <v>683</v>
      </c>
      <c r="G1330" s="33" t="s">
        <v>1797</v>
      </c>
      <c r="H1330" s="284" t="s">
        <v>1881</v>
      </c>
      <c r="I1330" s="100" t="s">
        <v>1862</v>
      </c>
      <c r="J1330" s="100" t="s">
        <v>1862</v>
      </c>
      <c r="K1330" s="100">
        <v>5</v>
      </c>
      <c r="L1330" s="219">
        <v>45352</v>
      </c>
      <c r="M1330" s="219">
        <v>45382</v>
      </c>
      <c r="N1330" s="33" t="s">
        <v>124</v>
      </c>
      <c r="O1330" s="33" t="s">
        <v>125</v>
      </c>
      <c r="P1330" s="33" t="s">
        <v>396</v>
      </c>
      <c r="Q1330" s="33" t="s">
        <v>684</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361</v>
      </c>
      <c r="E1331" s="100" t="s">
        <v>250</v>
      </c>
      <c r="F1331" s="100" t="s">
        <v>683</v>
      </c>
      <c r="G1331" s="33" t="s">
        <v>1797</v>
      </c>
      <c r="H1331" s="284" t="s">
        <v>1881</v>
      </c>
      <c r="I1331" s="100" t="s">
        <v>1862</v>
      </c>
      <c r="J1331" s="100" t="s">
        <v>1862</v>
      </c>
      <c r="K1331" s="100">
        <v>5</v>
      </c>
      <c r="L1331" s="219">
        <v>45383</v>
      </c>
      <c r="M1331" s="219">
        <v>45412</v>
      </c>
      <c r="N1331" s="33" t="s">
        <v>124</v>
      </c>
      <c r="O1331" s="33" t="s">
        <v>125</v>
      </c>
      <c r="P1331" s="33" t="s">
        <v>396</v>
      </c>
      <c r="Q1331" s="33" t="s">
        <v>684</v>
      </c>
      <c r="R1331" s="29" t="s">
        <v>80</v>
      </c>
      <c r="S1331" s="33">
        <v>5</v>
      </c>
      <c r="T1331" s="29"/>
      <c r="U1331" s="29"/>
      <c r="V1331" s="29"/>
      <c r="W1331" s="29"/>
      <c r="X1331" s="29"/>
      <c r="Y1331" s="29"/>
      <c r="Z1331" s="33"/>
    </row>
    <row r="1332" ht="24" spans="1:26">
      <c r="A1332" s="33">
        <v>3067</v>
      </c>
      <c r="B1332" s="28" t="s">
        <v>117</v>
      </c>
      <c r="C1332" s="28" t="s">
        <v>118</v>
      </c>
      <c r="D1332" s="99" t="s">
        <v>361</v>
      </c>
      <c r="E1332" s="100" t="s">
        <v>250</v>
      </c>
      <c r="F1332" s="100" t="s">
        <v>683</v>
      </c>
      <c r="G1332" s="33" t="s">
        <v>1797</v>
      </c>
      <c r="H1332" s="284" t="s">
        <v>1881</v>
      </c>
      <c r="I1332" s="100" t="s">
        <v>1862</v>
      </c>
      <c r="J1332" s="100" t="s">
        <v>1862</v>
      </c>
      <c r="K1332" s="100">
        <v>5</v>
      </c>
      <c r="L1332" s="219">
        <v>45413</v>
      </c>
      <c r="M1332" s="219">
        <v>45443</v>
      </c>
      <c r="N1332" s="33" t="s">
        <v>124</v>
      </c>
      <c r="O1332" s="33" t="s">
        <v>125</v>
      </c>
      <c r="P1332" s="33" t="s">
        <v>396</v>
      </c>
      <c r="Q1332" s="33" t="s">
        <v>684</v>
      </c>
      <c r="R1332" s="29" t="s">
        <v>80</v>
      </c>
      <c r="S1332" s="33">
        <v>5</v>
      </c>
      <c r="T1332" s="29"/>
      <c r="U1332" s="29"/>
      <c r="V1332" s="29"/>
      <c r="W1332" s="29"/>
      <c r="X1332" s="29"/>
      <c r="Y1332" s="29"/>
      <c r="Z1332" s="33"/>
    </row>
    <row r="1333" ht="24" spans="1:26">
      <c r="A1333" s="33">
        <v>3068</v>
      </c>
      <c r="B1333" s="28" t="s">
        <v>117</v>
      </c>
      <c r="C1333" s="28" t="s">
        <v>118</v>
      </c>
      <c r="D1333" s="99" t="s">
        <v>361</v>
      </c>
      <c r="E1333" s="100" t="s">
        <v>250</v>
      </c>
      <c r="F1333" s="100" t="s">
        <v>683</v>
      </c>
      <c r="G1333" s="33" t="s">
        <v>1797</v>
      </c>
      <c r="H1333" s="284" t="s">
        <v>1881</v>
      </c>
      <c r="I1333" s="100" t="s">
        <v>1862</v>
      </c>
      <c r="J1333" s="100" t="s">
        <v>1862</v>
      </c>
      <c r="K1333" s="100">
        <v>5</v>
      </c>
      <c r="L1333" s="219">
        <v>45444</v>
      </c>
      <c r="M1333" s="219">
        <v>45473</v>
      </c>
      <c r="N1333" s="33" t="s">
        <v>124</v>
      </c>
      <c r="O1333" s="33" t="s">
        <v>125</v>
      </c>
      <c r="P1333" s="33" t="s">
        <v>396</v>
      </c>
      <c r="Q1333" s="33" t="s">
        <v>684</v>
      </c>
      <c r="R1333" s="29" t="s">
        <v>80</v>
      </c>
      <c r="S1333" s="33">
        <v>5</v>
      </c>
      <c r="T1333" s="29"/>
      <c r="U1333" s="29"/>
      <c r="V1333" s="29"/>
      <c r="W1333" s="29"/>
      <c r="X1333" s="29"/>
      <c r="Y1333" s="29"/>
      <c r="Z1333" s="33"/>
    </row>
    <row r="1334" ht="24" spans="1:26">
      <c r="A1334" s="33">
        <v>3069</v>
      </c>
      <c r="B1334" s="28" t="s">
        <v>117</v>
      </c>
      <c r="C1334" s="28" t="s">
        <v>118</v>
      </c>
      <c r="D1334" s="99" t="s">
        <v>361</v>
      </c>
      <c r="E1334" s="100" t="s">
        <v>250</v>
      </c>
      <c r="F1334" s="100" t="s">
        <v>683</v>
      </c>
      <c r="G1334" s="33" t="s">
        <v>1797</v>
      </c>
      <c r="H1334" s="284" t="s">
        <v>1881</v>
      </c>
      <c r="I1334" s="100" t="s">
        <v>1862</v>
      </c>
      <c r="J1334" s="100" t="s">
        <v>1862</v>
      </c>
      <c r="K1334" s="100">
        <v>5</v>
      </c>
      <c r="L1334" s="219">
        <v>45474</v>
      </c>
      <c r="M1334" s="219">
        <v>45504</v>
      </c>
      <c r="N1334" s="33" t="s">
        <v>124</v>
      </c>
      <c r="O1334" s="33" t="s">
        <v>125</v>
      </c>
      <c r="P1334" s="33" t="s">
        <v>396</v>
      </c>
      <c r="Q1334" s="33" t="s">
        <v>684</v>
      </c>
      <c r="R1334" s="29" t="s">
        <v>80</v>
      </c>
      <c r="S1334" s="33">
        <v>5</v>
      </c>
      <c r="T1334" s="29"/>
      <c r="U1334" s="29"/>
      <c r="V1334" s="29"/>
      <c r="W1334" s="29"/>
      <c r="X1334" s="29"/>
      <c r="Y1334" s="29"/>
      <c r="Z1334" s="33"/>
    </row>
    <row r="1335" ht="24" spans="1:26">
      <c r="A1335" s="33">
        <v>3070</v>
      </c>
      <c r="B1335" s="28" t="s">
        <v>117</v>
      </c>
      <c r="C1335" s="28" t="s">
        <v>118</v>
      </c>
      <c r="D1335" s="99" t="s">
        <v>361</v>
      </c>
      <c r="E1335" s="100" t="s">
        <v>250</v>
      </c>
      <c r="F1335" s="100" t="s">
        <v>683</v>
      </c>
      <c r="G1335" s="33" t="s">
        <v>1797</v>
      </c>
      <c r="H1335" s="284" t="s">
        <v>1881</v>
      </c>
      <c r="I1335" s="100" t="s">
        <v>1862</v>
      </c>
      <c r="J1335" s="100" t="s">
        <v>1862</v>
      </c>
      <c r="K1335" s="100">
        <v>5</v>
      </c>
      <c r="L1335" s="219">
        <v>45505</v>
      </c>
      <c r="M1335" s="219">
        <v>45535</v>
      </c>
      <c r="N1335" s="33" t="s">
        <v>124</v>
      </c>
      <c r="O1335" s="33" t="s">
        <v>125</v>
      </c>
      <c r="P1335" s="33" t="s">
        <v>396</v>
      </c>
      <c r="Q1335" s="33" t="s">
        <v>684</v>
      </c>
      <c r="R1335" s="29" t="s">
        <v>80</v>
      </c>
      <c r="S1335" s="33">
        <v>5</v>
      </c>
      <c r="T1335" s="29"/>
      <c r="U1335" s="29"/>
      <c r="V1335" s="29"/>
      <c r="W1335" s="29"/>
      <c r="X1335" s="29"/>
      <c r="Y1335" s="29"/>
      <c r="Z1335" s="33"/>
    </row>
    <row r="1336" ht="24" spans="1:26">
      <c r="A1336" s="33">
        <v>3071</v>
      </c>
      <c r="B1336" s="28" t="s">
        <v>117</v>
      </c>
      <c r="C1336" s="28" t="s">
        <v>118</v>
      </c>
      <c r="D1336" s="99" t="s">
        <v>361</v>
      </c>
      <c r="E1336" s="100" t="s">
        <v>250</v>
      </c>
      <c r="F1336" s="100" t="s">
        <v>683</v>
      </c>
      <c r="G1336" s="33" t="s">
        <v>1797</v>
      </c>
      <c r="H1336" s="284" t="s">
        <v>1881</v>
      </c>
      <c r="I1336" s="100" t="s">
        <v>1862</v>
      </c>
      <c r="J1336" s="100" t="s">
        <v>1862</v>
      </c>
      <c r="K1336" s="100">
        <v>5</v>
      </c>
      <c r="L1336" s="219">
        <v>45536</v>
      </c>
      <c r="M1336" s="219">
        <v>45565</v>
      </c>
      <c r="N1336" s="33" t="s">
        <v>124</v>
      </c>
      <c r="O1336" s="33" t="s">
        <v>125</v>
      </c>
      <c r="P1336" s="33" t="s">
        <v>396</v>
      </c>
      <c r="Q1336" s="33" t="s">
        <v>684</v>
      </c>
      <c r="R1336" s="29" t="s">
        <v>80</v>
      </c>
      <c r="S1336" s="33">
        <v>5</v>
      </c>
      <c r="T1336" s="29"/>
      <c r="U1336" s="29"/>
      <c r="V1336" s="29"/>
      <c r="W1336" s="29"/>
      <c r="X1336" s="29"/>
      <c r="Y1336" s="29"/>
      <c r="Z1336" s="33"/>
    </row>
    <row r="1337" ht="24" spans="1:26">
      <c r="A1337" s="33">
        <v>3072</v>
      </c>
      <c r="B1337" s="28" t="s">
        <v>117</v>
      </c>
      <c r="C1337" s="28" t="s">
        <v>118</v>
      </c>
      <c r="D1337" s="99" t="s">
        <v>361</v>
      </c>
      <c r="E1337" s="100" t="s">
        <v>250</v>
      </c>
      <c r="F1337" s="100" t="s">
        <v>683</v>
      </c>
      <c r="G1337" s="33" t="s">
        <v>1797</v>
      </c>
      <c r="H1337" s="284" t="s">
        <v>1881</v>
      </c>
      <c r="I1337" s="100" t="s">
        <v>1862</v>
      </c>
      <c r="J1337" s="100" t="s">
        <v>1862</v>
      </c>
      <c r="K1337" s="100">
        <v>5</v>
      </c>
      <c r="L1337" s="219">
        <v>45566</v>
      </c>
      <c r="M1337" s="219">
        <v>45596</v>
      </c>
      <c r="N1337" s="33" t="s">
        <v>124</v>
      </c>
      <c r="O1337" s="33" t="s">
        <v>125</v>
      </c>
      <c r="P1337" s="33" t="s">
        <v>396</v>
      </c>
      <c r="Q1337" s="33" t="s">
        <v>684</v>
      </c>
      <c r="R1337" s="29" t="s">
        <v>80</v>
      </c>
      <c r="S1337" s="33">
        <v>5</v>
      </c>
      <c r="T1337" s="29"/>
      <c r="U1337" s="29"/>
      <c r="V1337" s="29"/>
      <c r="W1337" s="29"/>
      <c r="X1337" s="29"/>
      <c r="Y1337" s="29"/>
      <c r="Z1337" s="33"/>
    </row>
    <row r="1338" ht="24" spans="1:26">
      <c r="A1338" s="33">
        <v>3073</v>
      </c>
      <c r="B1338" s="28" t="s">
        <v>117</v>
      </c>
      <c r="C1338" s="28" t="s">
        <v>118</v>
      </c>
      <c r="D1338" s="99" t="s">
        <v>361</v>
      </c>
      <c r="E1338" s="100" t="s">
        <v>250</v>
      </c>
      <c r="F1338" s="100" t="s">
        <v>683</v>
      </c>
      <c r="G1338" s="33" t="s">
        <v>1797</v>
      </c>
      <c r="H1338" s="284" t="s">
        <v>1881</v>
      </c>
      <c r="I1338" s="100" t="s">
        <v>1862</v>
      </c>
      <c r="J1338" s="100" t="s">
        <v>1862</v>
      </c>
      <c r="K1338" s="100">
        <v>5</v>
      </c>
      <c r="L1338" s="219">
        <v>45597</v>
      </c>
      <c r="M1338" s="219">
        <v>45626</v>
      </c>
      <c r="N1338" s="33" t="s">
        <v>124</v>
      </c>
      <c r="O1338" s="33" t="s">
        <v>125</v>
      </c>
      <c r="P1338" s="33" t="s">
        <v>396</v>
      </c>
      <c r="Q1338" s="33" t="s">
        <v>684</v>
      </c>
      <c r="R1338" s="29" t="s">
        <v>80</v>
      </c>
      <c r="S1338" s="33">
        <v>5</v>
      </c>
      <c r="T1338" s="29"/>
      <c r="U1338" s="29"/>
      <c r="V1338" s="29"/>
      <c r="W1338" s="29"/>
      <c r="X1338" s="29"/>
      <c r="Y1338" s="29"/>
      <c r="Z1338" s="33"/>
    </row>
    <row r="1339" ht="24" spans="1:26">
      <c r="A1339" s="33">
        <v>3074</v>
      </c>
      <c r="B1339" s="28" t="s">
        <v>117</v>
      </c>
      <c r="C1339" s="28" t="s">
        <v>118</v>
      </c>
      <c r="D1339" s="99" t="s">
        <v>361</v>
      </c>
      <c r="E1339" s="100" t="s">
        <v>250</v>
      </c>
      <c r="F1339" s="100" t="s">
        <v>683</v>
      </c>
      <c r="G1339" s="33" t="s">
        <v>1797</v>
      </c>
      <c r="H1339" s="284" t="s">
        <v>1881</v>
      </c>
      <c r="I1339" s="100" t="s">
        <v>1862</v>
      </c>
      <c r="J1339" s="100" t="s">
        <v>1862</v>
      </c>
      <c r="K1339" s="100">
        <v>5</v>
      </c>
      <c r="L1339" s="219">
        <v>45627</v>
      </c>
      <c r="M1339" s="219">
        <v>45657</v>
      </c>
      <c r="N1339" s="33" t="s">
        <v>124</v>
      </c>
      <c r="O1339" s="33" t="s">
        <v>125</v>
      </c>
      <c r="P1339" s="33" t="s">
        <v>396</v>
      </c>
      <c r="Q1339" s="33" t="s">
        <v>684</v>
      </c>
      <c r="R1339" s="29" t="s">
        <v>80</v>
      </c>
      <c r="S1339" s="33">
        <v>5</v>
      </c>
      <c r="T1339" s="29"/>
      <c r="U1339" s="29"/>
      <c r="V1339" s="29"/>
      <c r="W1339" s="29"/>
      <c r="X1339" s="29"/>
      <c r="Y1339" s="29"/>
      <c r="Z1339" s="33"/>
    </row>
    <row r="1340" ht="24" spans="1:26">
      <c r="A1340" s="33">
        <v>3076</v>
      </c>
      <c r="B1340" s="28" t="s">
        <v>117</v>
      </c>
      <c r="C1340" s="28" t="s">
        <v>118</v>
      </c>
      <c r="D1340" s="99" t="s">
        <v>361</v>
      </c>
      <c r="E1340" s="100" t="s">
        <v>250</v>
      </c>
      <c r="F1340" s="100" t="s">
        <v>689</v>
      </c>
      <c r="G1340" s="33" t="s">
        <v>1797</v>
      </c>
      <c r="H1340" s="284" t="s">
        <v>1881</v>
      </c>
      <c r="I1340" s="100" t="s">
        <v>1862</v>
      </c>
      <c r="J1340" s="100" t="s">
        <v>1862</v>
      </c>
      <c r="K1340" s="100">
        <v>5</v>
      </c>
      <c r="L1340" s="219">
        <v>45292</v>
      </c>
      <c r="M1340" s="219">
        <v>45322</v>
      </c>
      <c r="N1340" s="33" t="s">
        <v>124</v>
      </c>
      <c r="O1340" s="33" t="s">
        <v>125</v>
      </c>
      <c r="P1340" s="33" t="s">
        <v>396</v>
      </c>
      <c r="Q1340" s="33" t="s">
        <v>684</v>
      </c>
      <c r="R1340" s="29" t="s">
        <v>80</v>
      </c>
      <c r="S1340" s="33">
        <v>5</v>
      </c>
      <c r="T1340" s="274"/>
      <c r="U1340" s="274"/>
      <c r="V1340" s="35"/>
      <c r="W1340" s="35"/>
      <c r="X1340" s="40"/>
      <c r="Y1340" s="40"/>
      <c r="Z1340" s="27"/>
    </row>
    <row r="1341" ht="24" spans="1:26">
      <c r="A1341" s="33">
        <v>3077</v>
      </c>
      <c r="B1341" s="28" t="s">
        <v>117</v>
      </c>
      <c r="C1341" s="28" t="s">
        <v>118</v>
      </c>
      <c r="D1341" s="99" t="s">
        <v>361</v>
      </c>
      <c r="E1341" s="100" t="s">
        <v>250</v>
      </c>
      <c r="F1341" s="100" t="s">
        <v>689</v>
      </c>
      <c r="G1341" s="33" t="s">
        <v>1797</v>
      </c>
      <c r="H1341" s="284" t="s">
        <v>1881</v>
      </c>
      <c r="I1341" s="100" t="s">
        <v>1862</v>
      </c>
      <c r="J1341" s="100" t="s">
        <v>1862</v>
      </c>
      <c r="K1341" s="100">
        <v>5</v>
      </c>
      <c r="L1341" s="219">
        <v>45323</v>
      </c>
      <c r="M1341" s="219">
        <v>45351</v>
      </c>
      <c r="N1341" s="33" t="s">
        <v>124</v>
      </c>
      <c r="O1341" s="33" t="s">
        <v>125</v>
      </c>
      <c r="P1341" s="33" t="s">
        <v>396</v>
      </c>
      <c r="Q1341" s="33" t="s">
        <v>684</v>
      </c>
      <c r="R1341" s="29" t="s">
        <v>80</v>
      </c>
      <c r="S1341" s="33">
        <v>5</v>
      </c>
      <c r="T1341" s="274"/>
      <c r="U1341" s="274"/>
      <c r="V1341" s="35"/>
      <c r="W1341" s="35"/>
      <c r="X1341" s="40"/>
      <c r="Y1341" s="40"/>
      <c r="Z1341" s="27"/>
    </row>
    <row r="1342" ht="24" spans="1:28">
      <c r="A1342" s="33">
        <v>3078</v>
      </c>
      <c r="B1342" s="28" t="s">
        <v>117</v>
      </c>
      <c r="C1342" s="28" t="s">
        <v>118</v>
      </c>
      <c r="D1342" s="99" t="s">
        <v>361</v>
      </c>
      <c r="E1342" s="100" t="s">
        <v>250</v>
      </c>
      <c r="F1342" s="100" t="s">
        <v>689</v>
      </c>
      <c r="G1342" s="33" t="s">
        <v>1797</v>
      </c>
      <c r="H1342" s="284" t="s">
        <v>1881</v>
      </c>
      <c r="I1342" s="100" t="s">
        <v>1862</v>
      </c>
      <c r="J1342" s="100" t="s">
        <v>1862</v>
      </c>
      <c r="K1342" s="100">
        <v>5</v>
      </c>
      <c r="L1342" s="219">
        <v>45352</v>
      </c>
      <c r="M1342" s="219">
        <v>45382</v>
      </c>
      <c r="N1342" s="33" t="s">
        <v>124</v>
      </c>
      <c r="O1342" s="33" t="s">
        <v>125</v>
      </c>
      <c r="P1342" s="33" t="s">
        <v>396</v>
      </c>
      <c r="Q1342" s="33" t="s">
        <v>684</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361</v>
      </c>
      <c r="E1343" s="100" t="s">
        <v>250</v>
      </c>
      <c r="F1343" s="100" t="s">
        <v>689</v>
      </c>
      <c r="G1343" s="33" t="s">
        <v>1797</v>
      </c>
      <c r="H1343" s="284" t="s">
        <v>1881</v>
      </c>
      <c r="I1343" s="100" t="s">
        <v>1862</v>
      </c>
      <c r="J1343" s="100" t="s">
        <v>1862</v>
      </c>
      <c r="K1343" s="100">
        <v>5</v>
      </c>
      <c r="L1343" s="219">
        <v>45383</v>
      </c>
      <c r="M1343" s="219">
        <v>45412</v>
      </c>
      <c r="N1343" s="33" t="s">
        <v>124</v>
      </c>
      <c r="O1343" s="33" t="s">
        <v>125</v>
      </c>
      <c r="P1343" s="33" t="s">
        <v>396</v>
      </c>
      <c r="Q1343" s="33" t="s">
        <v>684</v>
      </c>
      <c r="R1343" s="29" t="s">
        <v>80</v>
      </c>
      <c r="S1343" s="33">
        <v>5</v>
      </c>
      <c r="T1343" s="274"/>
      <c r="U1343" s="274"/>
      <c r="V1343" s="35"/>
      <c r="W1343" s="35"/>
      <c r="X1343" s="40"/>
      <c r="Y1343" s="40"/>
      <c r="Z1343" s="27"/>
    </row>
    <row r="1344" ht="24" spans="1:26">
      <c r="A1344" s="33">
        <v>3080</v>
      </c>
      <c r="B1344" s="28" t="s">
        <v>117</v>
      </c>
      <c r="C1344" s="28" t="s">
        <v>118</v>
      </c>
      <c r="D1344" s="99" t="s">
        <v>361</v>
      </c>
      <c r="E1344" s="100" t="s">
        <v>250</v>
      </c>
      <c r="F1344" s="100" t="s">
        <v>689</v>
      </c>
      <c r="G1344" s="33" t="s">
        <v>1797</v>
      </c>
      <c r="H1344" s="284" t="s">
        <v>1881</v>
      </c>
      <c r="I1344" s="100" t="s">
        <v>1862</v>
      </c>
      <c r="J1344" s="100" t="s">
        <v>1862</v>
      </c>
      <c r="K1344" s="100">
        <v>5</v>
      </c>
      <c r="L1344" s="219">
        <v>45413</v>
      </c>
      <c r="M1344" s="219">
        <v>45443</v>
      </c>
      <c r="N1344" s="33" t="s">
        <v>124</v>
      </c>
      <c r="O1344" s="33" t="s">
        <v>125</v>
      </c>
      <c r="P1344" s="33" t="s">
        <v>396</v>
      </c>
      <c r="Q1344" s="33" t="s">
        <v>684</v>
      </c>
      <c r="R1344" s="29" t="s">
        <v>80</v>
      </c>
      <c r="S1344" s="33">
        <v>5</v>
      </c>
      <c r="T1344" s="274"/>
      <c r="U1344" s="274"/>
      <c r="V1344" s="35"/>
      <c r="W1344" s="35"/>
      <c r="X1344" s="40"/>
      <c r="Y1344" s="40"/>
      <c r="Z1344" s="27"/>
    </row>
    <row r="1345" ht="24" spans="1:26">
      <c r="A1345" s="33">
        <v>3081</v>
      </c>
      <c r="B1345" s="28" t="s">
        <v>117</v>
      </c>
      <c r="C1345" s="28" t="s">
        <v>118</v>
      </c>
      <c r="D1345" s="99" t="s">
        <v>361</v>
      </c>
      <c r="E1345" s="100" t="s">
        <v>250</v>
      </c>
      <c r="F1345" s="100" t="s">
        <v>689</v>
      </c>
      <c r="G1345" s="33" t="s">
        <v>1797</v>
      </c>
      <c r="H1345" s="284" t="s">
        <v>1881</v>
      </c>
      <c r="I1345" s="100" t="s">
        <v>1862</v>
      </c>
      <c r="J1345" s="100" t="s">
        <v>1862</v>
      </c>
      <c r="K1345" s="100">
        <v>5</v>
      </c>
      <c r="L1345" s="219">
        <v>45444</v>
      </c>
      <c r="M1345" s="219">
        <v>45473</v>
      </c>
      <c r="N1345" s="33" t="s">
        <v>124</v>
      </c>
      <c r="O1345" s="33" t="s">
        <v>125</v>
      </c>
      <c r="P1345" s="33" t="s">
        <v>396</v>
      </c>
      <c r="Q1345" s="33" t="s">
        <v>684</v>
      </c>
      <c r="R1345" s="29" t="s">
        <v>80</v>
      </c>
      <c r="S1345" s="33">
        <v>5</v>
      </c>
      <c r="T1345" s="274"/>
      <c r="U1345" s="274"/>
      <c r="V1345" s="35"/>
      <c r="W1345" s="35"/>
      <c r="X1345" s="40"/>
      <c r="Y1345" s="40"/>
      <c r="Z1345" s="27"/>
    </row>
    <row r="1346" ht="24" spans="1:26">
      <c r="A1346" s="33">
        <v>3082</v>
      </c>
      <c r="B1346" s="28" t="s">
        <v>117</v>
      </c>
      <c r="C1346" s="28" t="s">
        <v>118</v>
      </c>
      <c r="D1346" s="99" t="s">
        <v>361</v>
      </c>
      <c r="E1346" s="100" t="s">
        <v>250</v>
      </c>
      <c r="F1346" s="100" t="s">
        <v>689</v>
      </c>
      <c r="G1346" s="33" t="s">
        <v>1797</v>
      </c>
      <c r="H1346" s="284" t="s">
        <v>1881</v>
      </c>
      <c r="I1346" s="100" t="s">
        <v>1862</v>
      </c>
      <c r="J1346" s="100" t="s">
        <v>1862</v>
      </c>
      <c r="K1346" s="100">
        <v>5</v>
      </c>
      <c r="L1346" s="219">
        <v>45474</v>
      </c>
      <c r="M1346" s="219">
        <v>45504</v>
      </c>
      <c r="N1346" s="33" t="s">
        <v>124</v>
      </c>
      <c r="O1346" s="33" t="s">
        <v>125</v>
      </c>
      <c r="P1346" s="33" t="s">
        <v>396</v>
      </c>
      <c r="Q1346" s="33" t="s">
        <v>684</v>
      </c>
      <c r="R1346" s="29" t="s">
        <v>80</v>
      </c>
      <c r="S1346" s="33">
        <v>5</v>
      </c>
      <c r="T1346" s="274"/>
      <c r="U1346" s="274"/>
      <c r="V1346" s="35"/>
      <c r="W1346" s="35"/>
      <c r="X1346" s="40"/>
      <c r="Y1346" s="40"/>
      <c r="Z1346" s="27"/>
    </row>
    <row r="1347" ht="24" spans="1:26">
      <c r="A1347" s="33">
        <v>3083</v>
      </c>
      <c r="B1347" s="28" t="s">
        <v>117</v>
      </c>
      <c r="C1347" s="28" t="s">
        <v>118</v>
      </c>
      <c r="D1347" s="99" t="s">
        <v>361</v>
      </c>
      <c r="E1347" s="100" t="s">
        <v>250</v>
      </c>
      <c r="F1347" s="100" t="s">
        <v>689</v>
      </c>
      <c r="G1347" s="33" t="s">
        <v>1797</v>
      </c>
      <c r="H1347" s="284" t="s">
        <v>1881</v>
      </c>
      <c r="I1347" s="100" t="s">
        <v>1862</v>
      </c>
      <c r="J1347" s="100" t="s">
        <v>1862</v>
      </c>
      <c r="K1347" s="100">
        <v>5</v>
      </c>
      <c r="L1347" s="219">
        <v>45505</v>
      </c>
      <c r="M1347" s="219">
        <v>45535</v>
      </c>
      <c r="N1347" s="33" t="s">
        <v>124</v>
      </c>
      <c r="O1347" s="33" t="s">
        <v>125</v>
      </c>
      <c r="P1347" s="33" t="s">
        <v>396</v>
      </c>
      <c r="Q1347" s="33" t="s">
        <v>684</v>
      </c>
      <c r="R1347" s="29" t="s">
        <v>80</v>
      </c>
      <c r="S1347" s="33">
        <v>5</v>
      </c>
      <c r="T1347" s="274"/>
      <c r="U1347" s="274"/>
      <c r="V1347" s="35"/>
      <c r="W1347" s="35"/>
      <c r="X1347" s="40"/>
      <c r="Y1347" s="40"/>
      <c r="Z1347" s="27"/>
    </row>
    <row r="1348" ht="24" spans="1:26">
      <c r="A1348" s="33">
        <v>3084</v>
      </c>
      <c r="B1348" s="28" t="s">
        <v>117</v>
      </c>
      <c r="C1348" s="28" t="s">
        <v>118</v>
      </c>
      <c r="D1348" s="99" t="s">
        <v>361</v>
      </c>
      <c r="E1348" s="100" t="s">
        <v>250</v>
      </c>
      <c r="F1348" s="100" t="s">
        <v>689</v>
      </c>
      <c r="G1348" s="33" t="s">
        <v>1797</v>
      </c>
      <c r="H1348" s="284" t="s">
        <v>1881</v>
      </c>
      <c r="I1348" s="100" t="s">
        <v>1862</v>
      </c>
      <c r="J1348" s="100" t="s">
        <v>1862</v>
      </c>
      <c r="K1348" s="100">
        <v>5</v>
      </c>
      <c r="L1348" s="219">
        <v>45536</v>
      </c>
      <c r="M1348" s="219">
        <v>45565</v>
      </c>
      <c r="N1348" s="33" t="s">
        <v>124</v>
      </c>
      <c r="O1348" s="33" t="s">
        <v>125</v>
      </c>
      <c r="P1348" s="33" t="s">
        <v>396</v>
      </c>
      <c r="Q1348" s="33" t="s">
        <v>684</v>
      </c>
      <c r="R1348" s="29" t="s">
        <v>80</v>
      </c>
      <c r="S1348" s="33">
        <v>5</v>
      </c>
      <c r="T1348" s="274"/>
      <c r="U1348" s="274"/>
      <c r="V1348" s="35"/>
      <c r="W1348" s="35"/>
      <c r="X1348" s="40"/>
      <c r="Y1348" s="40"/>
      <c r="Z1348" s="27"/>
    </row>
    <row r="1349" ht="24" spans="1:26">
      <c r="A1349" s="33">
        <v>3085</v>
      </c>
      <c r="B1349" s="28" t="s">
        <v>117</v>
      </c>
      <c r="C1349" s="28" t="s">
        <v>118</v>
      </c>
      <c r="D1349" s="99" t="s">
        <v>361</v>
      </c>
      <c r="E1349" s="100" t="s">
        <v>250</v>
      </c>
      <c r="F1349" s="100" t="s">
        <v>689</v>
      </c>
      <c r="G1349" s="33" t="s">
        <v>1797</v>
      </c>
      <c r="H1349" s="284" t="s">
        <v>1881</v>
      </c>
      <c r="I1349" s="100" t="s">
        <v>1862</v>
      </c>
      <c r="J1349" s="100" t="s">
        <v>1862</v>
      </c>
      <c r="K1349" s="100">
        <v>5</v>
      </c>
      <c r="L1349" s="219">
        <v>45566</v>
      </c>
      <c r="M1349" s="219">
        <v>45596</v>
      </c>
      <c r="N1349" s="33" t="s">
        <v>124</v>
      </c>
      <c r="O1349" s="33" t="s">
        <v>125</v>
      </c>
      <c r="P1349" s="33" t="s">
        <v>396</v>
      </c>
      <c r="Q1349" s="33" t="s">
        <v>684</v>
      </c>
      <c r="R1349" s="29" t="s">
        <v>80</v>
      </c>
      <c r="S1349" s="33">
        <v>5</v>
      </c>
      <c r="T1349" s="274"/>
      <c r="U1349" s="274"/>
      <c r="V1349" s="35"/>
      <c r="W1349" s="35"/>
      <c r="X1349" s="40"/>
      <c r="Y1349" s="40"/>
      <c r="Z1349" s="27"/>
    </row>
    <row r="1350" ht="24" spans="1:26">
      <c r="A1350" s="33">
        <v>3086</v>
      </c>
      <c r="B1350" s="28" t="s">
        <v>117</v>
      </c>
      <c r="C1350" s="28" t="s">
        <v>118</v>
      </c>
      <c r="D1350" s="99" t="s">
        <v>361</v>
      </c>
      <c r="E1350" s="100" t="s">
        <v>250</v>
      </c>
      <c r="F1350" s="100" t="s">
        <v>689</v>
      </c>
      <c r="G1350" s="33" t="s">
        <v>1797</v>
      </c>
      <c r="H1350" s="284" t="s">
        <v>1881</v>
      </c>
      <c r="I1350" s="100" t="s">
        <v>1862</v>
      </c>
      <c r="J1350" s="100" t="s">
        <v>1862</v>
      </c>
      <c r="K1350" s="100">
        <v>5</v>
      </c>
      <c r="L1350" s="219">
        <v>45597</v>
      </c>
      <c r="M1350" s="219">
        <v>45626</v>
      </c>
      <c r="N1350" s="33" t="s">
        <v>124</v>
      </c>
      <c r="O1350" s="33" t="s">
        <v>125</v>
      </c>
      <c r="P1350" s="33" t="s">
        <v>396</v>
      </c>
      <c r="Q1350" s="33" t="s">
        <v>684</v>
      </c>
      <c r="R1350" s="29" t="s">
        <v>80</v>
      </c>
      <c r="S1350" s="33">
        <v>5</v>
      </c>
      <c r="T1350" s="274"/>
      <c r="U1350" s="274"/>
      <c r="V1350" s="35"/>
      <c r="W1350" s="35"/>
      <c r="X1350" s="40"/>
      <c r="Y1350" s="40"/>
      <c r="Z1350" s="27"/>
    </row>
    <row r="1351" ht="24" spans="1:26">
      <c r="A1351" s="33">
        <v>3087</v>
      </c>
      <c r="B1351" s="28" t="s">
        <v>117</v>
      </c>
      <c r="C1351" s="28" t="s">
        <v>118</v>
      </c>
      <c r="D1351" s="99" t="s">
        <v>361</v>
      </c>
      <c r="E1351" s="100" t="s">
        <v>250</v>
      </c>
      <c r="F1351" s="100" t="s">
        <v>689</v>
      </c>
      <c r="G1351" s="33" t="s">
        <v>1797</v>
      </c>
      <c r="H1351" s="284" t="s">
        <v>1881</v>
      </c>
      <c r="I1351" s="100" t="s">
        <v>1862</v>
      </c>
      <c r="J1351" s="100" t="s">
        <v>1862</v>
      </c>
      <c r="K1351" s="100">
        <v>5</v>
      </c>
      <c r="L1351" s="219">
        <v>45627</v>
      </c>
      <c r="M1351" s="219">
        <v>45657</v>
      </c>
      <c r="N1351" s="33" t="s">
        <v>124</v>
      </c>
      <c r="O1351" s="33" t="s">
        <v>125</v>
      </c>
      <c r="P1351" s="33" t="s">
        <v>396</v>
      </c>
      <c r="Q1351" s="33" t="s">
        <v>684</v>
      </c>
      <c r="R1351" s="29" t="s">
        <v>80</v>
      </c>
      <c r="S1351" s="33">
        <v>5</v>
      </c>
      <c r="T1351" s="274"/>
      <c r="U1351" s="274"/>
      <c r="V1351" s="35"/>
      <c r="W1351" s="35"/>
      <c r="X1351" s="40"/>
      <c r="Y1351" s="40"/>
      <c r="Z1351" s="27"/>
    </row>
    <row r="1352" ht="24" spans="1:26">
      <c r="A1352" s="33">
        <v>3089</v>
      </c>
      <c r="B1352" s="28" t="s">
        <v>117</v>
      </c>
      <c r="C1352" s="28" t="s">
        <v>118</v>
      </c>
      <c r="D1352" s="99" t="s">
        <v>361</v>
      </c>
      <c r="E1352" s="99" t="s">
        <v>146</v>
      </c>
      <c r="F1352" s="100" t="s">
        <v>694</v>
      </c>
      <c r="G1352" s="33" t="s">
        <v>1797</v>
      </c>
      <c r="H1352" s="33" t="s">
        <v>1882</v>
      </c>
      <c r="I1352" s="100" t="s">
        <v>1862</v>
      </c>
      <c r="J1352" s="100" t="s">
        <v>1862</v>
      </c>
      <c r="K1352" s="100">
        <v>3</v>
      </c>
      <c r="L1352" s="219">
        <v>45292</v>
      </c>
      <c r="M1352" s="219">
        <v>45322</v>
      </c>
      <c r="N1352" s="33" t="s">
        <v>124</v>
      </c>
      <c r="O1352" s="33" t="s">
        <v>125</v>
      </c>
      <c r="P1352" s="33" t="s">
        <v>396</v>
      </c>
      <c r="Q1352" s="33" t="s">
        <v>684</v>
      </c>
      <c r="R1352" s="29" t="s">
        <v>80</v>
      </c>
      <c r="S1352" s="33">
        <v>3</v>
      </c>
      <c r="T1352" s="274"/>
      <c r="U1352" s="274"/>
      <c r="V1352" s="35"/>
      <c r="W1352" s="35"/>
      <c r="X1352" s="40"/>
      <c r="Y1352" s="40"/>
      <c r="Z1352" s="27"/>
    </row>
    <row r="1353" ht="24" spans="1:26">
      <c r="A1353" s="33">
        <v>3090</v>
      </c>
      <c r="B1353" s="28" t="s">
        <v>117</v>
      </c>
      <c r="C1353" s="28" t="s">
        <v>118</v>
      </c>
      <c r="D1353" s="99" t="s">
        <v>361</v>
      </c>
      <c r="E1353" s="99" t="s">
        <v>146</v>
      </c>
      <c r="F1353" s="100" t="s">
        <v>694</v>
      </c>
      <c r="G1353" s="33" t="s">
        <v>1797</v>
      </c>
      <c r="H1353" s="33" t="s">
        <v>1882</v>
      </c>
      <c r="I1353" s="100" t="s">
        <v>1862</v>
      </c>
      <c r="J1353" s="100" t="s">
        <v>1862</v>
      </c>
      <c r="K1353" s="100">
        <v>3</v>
      </c>
      <c r="L1353" s="219">
        <v>45323</v>
      </c>
      <c r="M1353" s="219">
        <v>45351</v>
      </c>
      <c r="N1353" s="33" t="s">
        <v>124</v>
      </c>
      <c r="O1353" s="33" t="s">
        <v>125</v>
      </c>
      <c r="P1353" s="33" t="s">
        <v>396</v>
      </c>
      <c r="Q1353" s="33" t="s">
        <v>684</v>
      </c>
      <c r="R1353" s="29" t="s">
        <v>80</v>
      </c>
      <c r="S1353" s="33">
        <v>3</v>
      </c>
      <c r="T1353" s="274"/>
      <c r="U1353" s="274"/>
      <c r="V1353" s="35"/>
      <c r="W1353" s="35"/>
      <c r="X1353" s="40"/>
      <c r="Y1353" s="40"/>
      <c r="Z1353" s="27"/>
    </row>
    <row r="1354" ht="24" spans="1:28">
      <c r="A1354" s="33">
        <v>3091</v>
      </c>
      <c r="B1354" s="28" t="s">
        <v>117</v>
      </c>
      <c r="C1354" s="28" t="s">
        <v>118</v>
      </c>
      <c r="D1354" s="99" t="s">
        <v>361</v>
      </c>
      <c r="E1354" s="99" t="s">
        <v>146</v>
      </c>
      <c r="F1354" s="100" t="s">
        <v>694</v>
      </c>
      <c r="G1354" s="33" t="s">
        <v>1797</v>
      </c>
      <c r="H1354" s="33" t="s">
        <v>1882</v>
      </c>
      <c r="I1354" s="100" t="s">
        <v>1862</v>
      </c>
      <c r="J1354" s="100" t="s">
        <v>1862</v>
      </c>
      <c r="K1354" s="100">
        <v>3</v>
      </c>
      <c r="L1354" s="219">
        <v>45352</v>
      </c>
      <c r="M1354" s="219">
        <v>45382</v>
      </c>
      <c r="N1354" s="33" t="s">
        <v>124</v>
      </c>
      <c r="O1354" s="33" t="s">
        <v>125</v>
      </c>
      <c r="P1354" s="33" t="s">
        <v>396</v>
      </c>
      <c r="Q1354" s="33" t="s">
        <v>684</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361</v>
      </c>
      <c r="E1355" s="99" t="s">
        <v>146</v>
      </c>
      <c r="F1355" s="100" t="s">
        <v>694</v>
      </c>
      <c r="G1355" s="33" t="s">
        <v>1797</v>
      </c>
      <c r="H1355" s="33" t="s">
        <v>1882</v>
      </c>
      <c r="I1355" s="100" t="s">
        <v>1862</v>
      </c>
      <c r="J1355" s="100" t="s">
        <v>1862</v>
      </c>
      <c r="K1355" s="100">
        <v>3</v>
      </c>
      <c r="L1355" s="219">
        <v>45383</v>
      </c>
      <c r="M1355" s="219">
        <v>45412</v>
      </c>
      <c r="N1355" s="33" t="s">
        <v>124</v>
      </c>
      <c r="O1355" s="33" t="s">
        <v>125</v>
      </c>
      <c r="P1355" s="33" t="s">
        <v>396</v>
      </c>
      <c r="Q1355" s="33" t="s">
        <v>684</v>
      </c>
      <c r="R1355" s="29" t="s">
        <v>80</v>
      </c>
      <c r="S1355" s="33">
        <v>3</v>
      </c>
      <c r="T1355" s="274"/>
      <c r="U1355" s="274"/>
      <c r="V1355" s="35"/>
      <c r="W1355" s="35"/>
      <c r="X1355" s="40"/>
      <c r="Y1355" s="40"/>
      <c r="Z1355" s="27"/>
    </row>
    <row r="1356" ht="24" spans="1:26">
      <c r="A1356" s="33">
        <v>3093</v>
      </c>
      <c r="B1356" s="28" t="s">
        <v>117</v>
      </c>
      <c r="C1356" s="28" t="s">
        <v>118</v>
      </c>
      <c r="D1356" s="99" t="s">
        <v>361</v>
      </c>
      <c r="E1356" s="99" t="s">
        <v>146</v>
      </c>
      <c r="F1356" s="100" t="s">
        <v>694</v>
      </c>
      <c r="G1356" s="33" t="s">
        <v>1797</v>
      </c>
      <c r="H1356" s="33" t="s">
        <v>1882</v>
      </c>
      <c r="I1356" s="100" t="s">
        <v>1862</v>
      </c>
      <c r="J1356" s="100" t="s">
        <v>1862</v>
      </c>
      <c r="K1356" s="100">
        <v>3</v>
      </c>
      <c r="L1356" s="219">
        <v>45413</v>
      </c>
      <c r="M1356" s="219">
        <v>45443</v>
      </c>
      <c r="N1356" s="33" t="s">
        <v>124</v>
      </c>
      <c r="O1356" s="33" t="s">
        <v>125</v>
      </c>
      <c r="P1356" s="33" t="s">
        <v>396</v>
      </c>
      <c r="Q1356" s="33" t="s">
        <v>684</v>
      </c>
      <c r="R1356" s="29" t="s">
        <v>80</v>
      </c>
      <c r="S1356" s="33">
        <v>3</v>
      </c>
      <c r="T1356" s="274"/>
      <c r="U1356" s="274"/>
      <c r="V1356" s="35"/>
      <c r="W1356" s="35"/>
      <c r="X1356" s="40"/>
      <c r="Y1356" s="40"/>
      <c r="Z1356" s="27"/>
    </row>
    <row r="1357" ht="24" spans="1:26">
      <c r="A1357" s="33">
        <v>3094</v>
      </c>
      <c r="B1357" s="28" t="s">
        <v>117</v>
      </c>
      <c r="C1357" s="28" t="s">
        <v>118</v>
      </c>
      <c r="D1357" s="99" t="s">
        <v>361</v>
      </c>
      <c r="E1357" s="99" t="s">
        <v>146</v>
      </c>
      <c r="F1357" s="100" t="s">
        <v>694</v>
      </c>
      <c r="G1357" s="33" t="s">
        <v>1797</v>
      </c>
      <c r="H1357" s="33" t="s">
        <v>1882</v>
      </c>
      <c r="I1357" s="100" t="s">
        <v>1862</v>
      </c>
      <c r="J1357" s="100" t="s">
        <v>1862</v>
      </c>
      <c r="K1357" s="100">
        <v>3</v>
      </c>
      <c r="L1357" s="219">
        <v>45444</v>
      </c>
      <c r="M1357" s="219">
        <v>45473</v>
      </c>
      <c r="N1357" s="33" t="s">
        <v>124</v>
      </c>
      <c r="O1357" s="33" t="s">
        <v>125</v>
      </c>
      <c r="P1357" s="33" t="s">
        <v>396</v>
      </c>
      <c r="Q1357" s="33" t="s">
        <v>684</v>
      </c>
      <c r="R1357" s="29" t="s">
        <v>80</v>
      </c>
      <c r="S1357" s="33">
        <v>3</v>
      </c>
      <c r="T1357" s="274"/>
      <c r="U1357" s="274"/>
      <c r="V1357" s="35"/>
      <c r="W1357" s="35"/>
      <c r="X1357" s="40"/>
      <c r="Y1357" s="40"/>
      <c r="Z1357" s="27"/>
    </row>
    <row r="1358" ht="24" spans="1:26">
      <c r="A1358" s="33">
        <v>3095</v>
      </c>
      <c r="B1358" s="28" t="s">
        <v>117</v>
      </c>
      <c r="C1358" s="28" t="s">
        <v>118</v>
      </c>
      <c r="D1358" s="99" t="s">
        <v>361</v>
      </c>
      <c r="E1358" s="99" t="s">
        <v>146</v>
      </c>
      <c r="F1358" s="100" t="s">
        <v>694</v>
      </c>
      <c r="G1358" s="33" t="s">
        <v>1797</v>
      </c>
      <c r="H1358" s="33" t="s">
        <v>1882</v>
      </c>
      <c r="I1358" s="100" t="s">
        <v>1862</v>
      </c>
      <c r="J1358" s="100" t="s">
        <v>1862</v>
      </c>
      <c r="K1358" s="100">
        <v>3</v>
      </c>
      <c r="L1358" s="219">
        <v>45474</v>
      </c>
      <c r="M1358" s="219">
        <v>45504</v>
      </c>
      <c r="N1358" s="33" t="s">
        <v>124</v>
      </c>
      <c r="O1358" s="33" t="s">
        <v>125</v>
      </c>
      <c r="P1358" s="33" t="s">
        <v>396</v>
      </c>
      <c r="Q1358" s="33" t="s">
        <v>684</v>
      </c>
      <c r="R1358" s="29" t="s">
        <v>80</v>
      </c>
      <c r="S1358" s="33">
        <v>3</v>
      </c>
      <c r="T1358" s="274"/>
      <c r="U1358" s="274"/>
      <c r="V1358" s="35"/>
      <c r="W1358" s="35"/>
      <c r="X1358" s="40"/>
      <c r="Y1358" s="40"/>
      <c r="Z1358" s="27"/>
    </row>
    <row r="1359" ht="24" spans="1:26">
      <c r="A1359" s="33">
        <v>3096</v>
      </c>
      <c r="B1359" s="28" t="s">
        <v>117</v>
      </c>
      <c r="C1359" s="28" t="s">
        <v>118</v>
      </c>
      <c r="D1359" s="99" t="s">
        <v>361</v>
      </c>
      <c r="E1359" s="99" t="s">
        <v>146</v>
      </c>
      <c r="F1359" s="100" t="s">
        <v>694</v>
      </c>
      <c r="G1359" s="33" t="s">
        <v>1797</v>
      </c>
      <c r="H1359" s="33" t="s">
        <v>1882</v>
      </c>
      <c r="I1359" s="100" t="s">
        <v>1862</v>
      </c>
      <c r="J1359" s="100" t="s">
        <v>1862</v>
      </c>
      <c r="K1359" s="100">
        <v>3</v>
      </c>
      <c r="L1359" s="219">
        <v>45505</v>
      </c>
      <c r="M1359" s="219">
        <v>45535</v>
      </c>
      <c r="N1359" s="33" t="s">
        <v>124</v>
      </c>
      <c r="O1359" s="33" t="s">
        <v>125</v>
      </c>
      <c r="P1359" s="33" t="s">
        <v>396</v>
      </c>
      <c r="Q1359" s="33" t="s">
        <v>684</v>
      </c>
      <c r="R1359" s="29" t="s">
        <v>80</v>
      </c>
      <c r="S1359" s="33">
        <v>3</v>
      </c>
      <c r="T1359" s="274"/>
      <c r="U1359" s="274"/>
      <c r="V1359" s="35"/>
      <c r="W1359" s="35"/>
      <c r="X1359" s="40"/>
      <c r="Y1359" s="40"/>
      <c r="Z1359" s="27"/>
    </row>
    <row r="1360" ht="24" spans="1:26">
      <c r="A1360" s="33">
        <v>3097</v>
      </c>
      <c r="B1360" s="28" t="s">
        <v>117</v>
      </c>
      <c r="C1360" s="28" t="s">
        <v>118</v>
      </c>
      <c r="D1360" s="99" t="s">
        <v>361</v>
      </c>
      <c r="E1360" s="99" t="s">
        <v>146</v>
      </c>
      <c r="F1360" s="100" t="s">
        <v>694</v>
      </c>
      <c r="G1360" s="33" t="s">
        <v>1797</v>
      </c>
      <c r="H1360" s="33" t="s">
        <v>1882</v>
      </c>
      <c r="I1360" s="100" t="s">
        <v>1862</v>
      </c>
      <c r="J1360" s="100" t="s">
        <v>1862</v>
      </c>
      <c r="K1360" s="100">
        <v>3</v>
      </c>
      <c r="L1360" s="219">
        <v>45536</v>
      </c>
      <c r="M1360" s="219">
        <v>45565</v>
      </c>
      <c r="N1360" s="33" t="s">
        <v>124</v>
      </c>
      <c r="O1360" s="33" t="s">
        <v>125</v>
      </c>
      <c r="P1360" s="33" t="s">
        <v>396</v>
      </c>
      <c r="Q1360" s="33" t="s">
        <v>684</v>
      </c>
      <c r="R1360" s="29" t="s">
        <v>80</v>
      </c>
      <c r="S1360" s="33">
        <v>3</v>
      </c>
      <c r="T1360" s="274"/>
      <c r="U1360" s="274"/>
      <c r="V1360" s="35"/>
      <c r="W1360" s="35"/>
      <c r="X1360" s="40"/>
      <c r="Y1360" s="40"/>
      <c r="Z1360" s="27"/>
    </row>
    <row r="1361" ht="24" spans="1:26">
      <c r="A1361" s="33">
        <v>3098</v>
      </c>
      <c r="B1361" s="28" t="s">
        <v>117</v>
      </c>
      <c r="C1361" s="28" t="s">
        <v>118</v>
      </c>
      <c r="D1361" s="99" t="s">
        <v>361</v>
      </c>
      <c r="E1361" s="99" t="s">
        <v>146</v>
      </c>
      <c r="F1361" s="100" t="s">
        <v>694</v>
      </c>
      <c r="G1361" s="33" t="s">
        <v>1797</v>
      </c>
      <c r="H1361" s="33" t="s">
        <v>1882</v>
      </c>
      <c r="I1361" s="100" t="s">
        <v>1862</v>
      </c>
      <c r="J1361" s="100" t="s">
        <v>1862</v>
      </c>
      <c r="K1361" s="100">
        <v>3</v>
      </c>
      <c r="L1361" s="219">
        <v>45566</v>
      </c>
      <c r="M1361" s="219">
        <v>45596</v>
      </c>
      <c r="N1361" s="33" t="s">
        <v>124</v>
      </c>
      <c r="O1361" s="33" t="s">
        <v>125</v>
      </c>
      <c r="P1361" s="33" t="s">
        <v>396</v>
      </c>
      <c r="Q1361" s="33" t="s">
        <v>684</v>
      </c>
      <c r="R1361" s="29" t="s">
        <v>80</v>
      </c>
      <c r="S1361" s="33">
        <v>3</v>
      </c>
      <c r="T1361" s="274"/>
      <c r="U1361" s="274"/>
      <c r="V1361" s="35"/>
      <c r="W1361" s="35"/>
      <c r="X1361" s="40"/>
      <c r="Y1361" s="40"/>
      <c r="Z1361" s="27"/>
    </row>
    <row r="1362" ht="24" spans="1:26">
      <c r="A1362" s="33">
        <v>3099</v>
      </c>
      <c r="B1362" s="28" t="s">
        <v>117</v>
      </c>
      <c r="C1362" s="28" t="s">
        <v>118</v>
      </c>
      <c r="D1362" s="99" t="s">
        <v>361</v>
      </c>
      <c r="E1362" s="99" t="s">
        <v>146</v>
      </c>
      <c r="F1362" s="100" t="s">
        <v>694</v>
      </c>
      <c r="G1362" s="33" t="s">
        <v>1797</v>
      </c>
      <c r="H1362" s="33" t="s">
        <v>1882</v>
      </c>
      <c r="I1362" s="100" t="s">
        <v>1862</v>
      </c>
      <c r="J1362" s="100" t="s">
        <v>1862</v>
      </c>
      <c r="K1362" s="100">
        <v>3</v>
      </c>
      <c r="L1362" s="219">
        <v>45597</v>
      </c>
      <c r="M1362" s="219">
        <v>45626</v>
      </c>
      <c r="N1362" s="33" t="s">
        <v>124</v>
      </c>
      <c r="O1362" s="33" t="s">
        <v>125</v>
      </c>
      <c r="P1362" s="33" t="s">
        <v>396</v>
      </c>
      <c r="Q1362" s="33" t="s">
        <v>684</v>
      </c>
      <c r="R1362" s="29" t="s">
        <v>80</v>
      </c>
      <c r="S1362" s="33">
        <v>3</v>
      </c>
      <c r="T1362" s="274"/>
      <c r="U1362" s="274"/>
      <c r="V1362" s="35"/>
      <c r="W1362" s="35"/>
      <c r="X1362" s="40"/>
      <c r="Y1362" s="40"/>
      <c r="Z1362" s="27"/>
    </row>
    <row r="1363" ht="24" spans="1:26">
      <c r="A1363" s="33">
        <v>3100</v>
      </c>
      <c r="B1363" s="28" t="s">
        <v>117</v>
      </c>
      <c r="C1363" s="28" t="s">
        <v>118</v>
      </c>
      <c r="D1363" s="99" t="s">
        <v>361</v>
      </c>
      <c r="E1363" s="99" t="s">
        <v>146</v>
      </c>
      <c r="F1363" s="100" t="s">
        <v>694</v>
      </c>
      <c r="G1363" s="33" t="s">
        <v>1797</v>
      </c>
      <c r="H1363" s="33" t="s">
        <v>1882</v>
      </c>
      <c r="I1363" s="100" t="s">
        <v>1862</v>
      </c>
      <c r="J1363" s="100" t="s">
        <v>1862</v>
      </c>
      <c r="K1363" s="100">
        <v>3</v>
      </c>
      <c r="L1363" s="219">
        <v>45627</v>
      </c>
      <c r="M1363" s="219">
        <v>45657</v>
      </c>
      <c r="N1363" s="33" t="s">
        <v>124</v>
      </c>
      <c r="O1363" s="33" t="s">
        <v>125</v>
      </c>
      <c r="P1363" s="33" t="s">
        <v>396</v>
      </c>
      <c r="Q1363" s="33" t="s">
        <v>684</v>
      </c>
      <c r="R1363" s="29" t="s">
        <v>80</v>
      </c>
      <c r="S1363" s="33">
        <v>3</v>
      </c>
      <c r="T1363" s="274"/>
      <c r="U1363" s="274"/>
      <c r="V1363" s="35"/>
      <c r="W1363" s="35"/>
      <c r="X1363" s="40"/>
      <c r="Y1363" s="40"/>
      <c r="Z1363" s="27"/>
    </row>
    <row r="1364" ht="24" spans="1:26">
      <c r="A1364" s="33">
        <v>3102</v>
      </c>
      <c r="B1364" s="28" t="s">
        <v>117</v>
      </c>
      <c r="C1364" s="28" t="s">
        <v>118</v>
      </c>
      <c r="D1364" s="99" t="s">
        <v>361</v>
      </c>
      <c r="E1364" s="99" t="s">
        <v>146</v>
      </c>
      <c r="F1364" s="100" t="s">
        <v>699</v>
      </c>
      <c r="G1364" s="33" t="s">
        <v>1797</v>
      </c>
      <c r="H1364" s="33" t="s">
        <v>1882</v>
      </c>
      <c r="I1364" s="100" t="s">
        <v>1862</v>
      </c>
      <c r="J1364" s="100" t="s">
        <v>1862</v>
      </c>
      <c r="K1364" s="100">
        <v>3</v>
      </c>
      <c r="L1364" s="219">
        <v>45292</v>
      </c>
      <c r="M1364" s="219">
        <v>45322</v>
      </c>
      <c r="N1364" s="33" t="s">
        <v>124</v>
      </c>
      <c r="O1364" s="33" t="s">
        <v>125</v>
      </c>
      <c r="P1364" s="33" t="s">
        <v>396</v>
      </c>
      <c r="Q1364" s="33" t="s">
        <v>684</v>
      </c>
      <c r="R1364" s="29" t="s">
        <v>80</v>
      </c>
      <c r="S1364" s="33">
        <v>3</v>
      </c>
      <c r="T1364" s="29"/>
      <c r="U1364" s="29"/>
      <c r="V1364" s="35"/>
      <c r="W1364" s="29"/>
      <c r="X1364" s="29"/>
      <c r="Y1364" s="29"/>
      <c r="Z1364" s="33"/>
    </row>
    <row r="1365" ht="24" spans="1:26">
      <c r="A1365" s="33">
        <v>3103</v>
      </c>
      <c r="B1365" s="28" t="s">
        <v>117</v>
      </c>
      <c r="C1365" s="28" t="s">
        <v>118</v>
      </c>
      <c r="D1365" s="99" t="s">
        <v>361</v>
      </c>
      <c r="E1365" s="99" t="s">
        <v>146</v>
      </c>
      <c r="F1365" s="100" t="s">
        <v>699</v>
      </c>
      <c r="G1365" s="33" t="s">
        <v>1797</v>
      </c>
      <c r="H1365" s="33" t="s">
        <v>1882</v>
      </c>
      <c r="I1365" s="100" t="s">
        <v>1862</v>
      </c>
      <c r="J1365" s="100" t="s">
        <v>1862</v>
      </c>
      <c r="K1365" s="100">
        <v>3</v>
      </c>
      <c r="L1365" s="219">
        <v>45323</v>
      </c>
      <c r="M1365" s="219">
        <v>45351</v>
      </c>
      <c r="N1365" s="33" t="s">
        <v>124</v>
      </c>
      <c r="O1365" s="33" t="s">
        <v>125</v>
      </c>
      <c r="P1365" s="33" t="s">
        <v>396</v>
      </c>
      <c r="Q1365" s="33" t="s">
        <v>684</v>
      </c>
      <c r="R1365" s="29" t="s">
        <v>80</v>
      </c>
      <c r="S1365" s="33">
        <v>3</v>
      </c>
      <c r="T1365" s="29"/>
      <c r="U1365" s="29"/>
      <c r="V1365" s="35"/>
      <c r="W1365" s="29"/>
      <c r="X1365" s="29"/>
      <c r="Y1365" s="29"/>
      <c r="Z1365" s="33"/>
    </row>
    <row r="1366" ht="24" spans="1:28">
      <c r="A1366" s="33">
        <v>3104</v>
      </c>
      <c r="B1366" s="28" t="s">
        <v>117</v>
      </c>
      <c r="C1366" s="28" t="s">
        <v>118</v>
      </c>
      <c r="D1366" s="99" t="s">
        <v>361</v>
      </c>
      <c r="E1366" s="99" t="s">
        <v>146</v>
      </c>
      <c r="F1366" s="100" t="s">
        <v>699</v>
      </c>
      <c r="G1366" s="33" t="s">
        <v>1797</v>
      </c>
      <c r="H1366" s="33" t="s">
        <v>1882</v>
      </c>
      <c r="I1366" s="100" t="s">
        <v>1862</v>
      </c>
      <c r="J1366" s="100" t="s">
        <v>1862</v>
      </c>
      <c r="K1366" s="100">
        <v>3</v>
      </c>
      <c r="L1366" s="219">
        <v>45352</v>
      </c>
      <c r="M1366" s="219">
        <v>45382</v>
      </c>
      <c r="N1366" s="33" t="s">
        <v>124</v>
      </c>
      <c r="O1366" s="33" t="s">
        <v>125</v>
      </c>
      <c r="P1366" s="33" t="s">
        <v>396</v>
      </c>
      <c r="Q1366" s="33" t="s">
        <v>684</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361</v>
      </c>
      <c r="E1367" s="99" t="s">
        <v>146</v>
      </c>
      <c r="F1367" s="100" t="s">
        <v>699</v>
      </c>
      <c r="G1367" s="33" t="s">
        <v>1797</v>
      </c>
      <c r="H1367" s="33" t="s">
        <v>1882</v>
      </c>
      <c r="I1367" s="100" t="s">
        <v>1862</v>
      </c>
      <c r="J1367" s="100" t="s">
        <v>1862</v>
      </c>
      <c r="K1367" s="100">
        <v>3</v>
      </c>
      <c r="L1367" s="219">
        <v>45383</v>
      </c>
      <c r="M1367" s="219">
        <v>45412</v>
      </c>
      <c r="N1367" s="33" t="s">
        <v>124</v>
      </c>
      <c r="O1367" s="33" t="s">
        <v>125</v>
      </c>
      <c r="P1367" s="33" t="s">
        <v>396</v>
      </c>
      <c r="Q1367" s="33" t="s">
        <v>684</v>
      </c>
      <c r="R1367" s="29" t="s">
        <v>80</v>
      </c>
      <c r="S1367" s="33">
        <v>3</v>
      </c>
      <c r="T1367" s="29"/>
      <c r="U1367" s="29"/>
      <c r="V1367" s="35"/>
      <c r="W1367" s="29"/>
      <c r="X1367" s="29"/>
      <c r="Y1367" s="29"/>
      <c r="Z1367" s="33"/>
    </row>
    <row r="1368" ht="24" spans="1:26">
      <c r="A1368" s="33">
        <v>3106</v>
      </c>
      <c r="B1368" s="28" t="s">
        <v>117</v>
      </c>
      <c r="C1368" s="28" t="s">
        <v>118</v>
      </c>
      <c r="D1368" s="99" t="s">
        <v>361</v>
      </c>
      <c r="E1368" s="99" t="s">
        <v>146</v>
      </c>
      <c r="F1368" s="100" t="s">
        <v>699</v>
      </c>
      <c r="G1368" s="33" t="s">
        <v>1797</v>
      </c>
      <c r="H1368" s="33" t="s">
        <v>1882</v>
      </c>
      <c r="I1368" s="100" t="s">
        <v>1862</v>
      </c>
      <c r="J1368" s="100" t="s">
        <v>1862</v>
      </c>
      <c r="K1368" s="100">
        <v>3</v>
      </c>
      <c r="L1368" s="219">
        <v>45413</v>
      </c>
      <c r="M1368" s="219">
        <v>45443</v>
      </c>
      <c r="N1368" s="33" t="s">
        <v>124</v>
      </c>
      <c r="O1368" s="33" t="s">
        <v>125</v>
      </c>
      <c r="P1368" s="33" t="s">
        <v>396</v>
      </c>
      <c r="Q1368" s="33" t="s">
        <v>684</v>
      </c>
      <c r="R1368" s="29" t="s">
        <v>80</v>
      </c>
      <c r="S1368" s="33">
        <v>3</v>
      </c>
      <c r="T1368" s="29"/>
      <c r="U1368" s="29"/>
      <c r="V1368" s="35"/>
      <c r="W1368" s="29"/>
      <c r="X1368" s="29"/>
      <c r="Y1368" s="29"/>
      <c r="Z1368" s="33"/>
    </row>
    <row r="1369" ht="24" spans="1:26">
      <c r="A1369" s="33">
        <v>3107</v>
      </c>
      <c r="B1369" s="28" t="s">
        <v>117</v>
      </c>
      <c r="C1369" s="28" t="s">
        <v>118</v>
      </c>
      <c r="D1369" s="99" t="s">
        <v>361</v>
      </c>
      <c r="E1369" s="99" t="s">
        <v>146</v>
      </c>
      <c r="F1369" s="100" t="s">
        <v>699</v>
      </c>
      <c r="G1369" s="33" t="s">
        <v>1797</v>
      </c>
      <c r="H1369" s="33" t="s">
        <v>1882</v>
      </c>
      <c r="I1369" s="100" t="s">
        <v>1862</v>
      </c>
      <c r="J1369" s="100" t="s">
        <v>1862</v>
      </c>
      <c r="K1369" s="100">
        <v>3</v>
      </c>
      <c r="L1369" s="219">
        <v>45444</v>
      </c>
      <c r="M1369" s="219">
        <v>45473</v>
      </c>
      <c r="N1369" s="33" t="s">
        <v>124</v>
      </c>
      <c r="O1369" s="33" t="s">
        <v>125</v>
      </c>
      <c r="P1369" s="33" t="s">
        <v>396</v>
      </c>
      <c r="Q1369" s="33" t="s">
        <v>684</v>
      </c>
      <c r="R1369" s="29" t="s">
        <v>80</v>
      </c>
      <c r="S1369" s="33">
        <v>3</v>
      </c>
      <c r="T1369" s="29"/>
      <c r="U1369" s="29"/>
      <c r="V1369" s="35"/>
      <c r="W1369" s="29"/>
      <c r="X1369" s="29"/>
      <c r="Y1369" s="29"/>
      <c r="Z1369" s="33"/>
    </row>
    <row r="1370" ht="24" spans="1:26">
      <c r="A1370" s="33">
        <v>3108</v>
      </c>
      <c r="B1370" s="28" t="s">
        <v>117</v>
      </c>
      <c r="C1370" s="28" t="s">
        <v>118</v>
      </c>
      <c r="D1370" s="99" t="s">
        <v>361</v>
      </c>
      <c r="E1370" s="99" t="s">
        <v>146</v>
      </c>
      <c r="F1370" s="100" t="s">
        <v>699</v>
      </c>
      <c r="G1370" s="33" t="s">
        <v>1797</v>
      </c>
      <c r="H1370" s="33" t="s">
        <v>1882</v>
      </c>
      <c r="I1370" s="100" t="s">
        <v>1862</v>
      </c>
      <c r="J1370" s="100" t="s">
        <v>1862</v>
      </c>
      <c r="K1370" s="100">
        <v>3</v>
      </c>
      <c r="L1370" s="219">
        <v>45474</v>
      </c>
      <c r="M1370" s="219">
        <v>45504</v>
      </c>
      <c r="N1370" s="33" t="s">
        <v>124</v>
      </c>
      <c r="O1370" s="33" t="s">
        <v>125</v>
      </c>
      <c r="P1370" s="33" t="s">
        <v>396</v>
      </c>
      <c r="Q1370" s="33" t="s">
        <v>684</v>
      </c>
      <c r="R1370" s="29" t="s">
        <v>80</v>
      </c>
      <c r="S1370" s="33">
        <v>3</v>
      </c>
      <c r="T1370" s="29"/>
      <c r="U1370" s="29"/>
      <c r="V1370" s="35"/>
      <c r="W1370" s="29"/>
      <c r="X1370" s="29"/>
      <c r="Y1370" s="29"/>
      <c r="Z1370" s="33"/>
    </row>
    <row r="1371" ht="24" spans="1:26">
      <c r="A1371" s="33">
        <v>3109</v>
      </c>
      <c r="B1371" s="28" t="s">
        <v>117</v>
      </c>
      <c r="C1371" s="28" t="s">
        <v>118</v>
      </c>
      <c r="D1371" s="99" t="s">
        <v>361</v>
      </c>
      <c r="E1371" s="99" t="s">
        <v>146</v>
      </c>
      <c r="F1371" s="100" t="s">
        <v>699</v>
      </c>
      <c r="G1371" s="33" t="s">
        <v>1797</v>
      </c>
      <c r="H1371" s="33" t="s">
        <v>1882</v>
      </c>
      <c r="I1371" s="100" t="s">
        <v>1862</v>
      </c>
      <c r="J1371" s="100" t="s">
        <v>1862</v>
      </c>
      <c r="K1371" s="100">
        <v>3</v>
      </c>
      <c r="L1371" s="219">
        <v>45505</v>
      </c>
      <c r="M1371" s="219">
        <v>45535</v>
      </c>
      <c r="N1371" s="33" t="s">
        <v>124</v>
      </c>
      <c r="O1371" s="33" t="s">
        <v>125</v>
      </c>
      <c r="P1371" s="33" t="s">
        <v>396</v>
      </c>
      <c r="Q1371" s="33" t="s">
        <v>684</v>
      </c>
      <c r="R1371" s="29" t="s">
        <v>80</v>
      </c>
      <c r="S1371" s="33">
        <v>3</v>
      </c>
      <c r="T1371" s="29"/>
      <c r="U1371" s="29"/>
      <c r="V1371" s="35"/>
      <c r="W1371" s="29"/>
      <c r="X1371" s="29"/>
      <c r="Y1371" s="29"/>
      <c r="Z1371" s="33"/>
    </row>
    <row r="1372" ht="24" spans="1:26">
      <c r="A1372" s="33">
        <v>3110</v>
      </c>
      <c r="B1372" s="28" t="s">
        <v>117</v>
      </c>
      <c r="C1372" s="28" t="s">
        <v>118</v>
      </c>
      <c r="D1372" s="99" t="s">
        <v>361</v>
      </c>
      <c r="E1372" s="99" t="s">
        <v>146</v>
      </c>
      <c r="F1372" s="100" t="s">
        <v>699</v>
      </c>
      <c r="G1372" s="33" t="s">
        <v>1797</v>
      </c>
      <c r="H1372" s="33" t="s">
        <v>1882</v>
      </c>
      <c r="I1372" s="100" t="s">
        <v>1862</v>
      </c>
      <c r="J1372" s="100" t="s">
        <v>1862</v>
      </c>
      <c r="K1372" s="100">
        <v>3</v>
      </c>
      <c r="L1372" s="219">
        <v>45536</v>
      </c>
      <c r="M1372" s="219">
        <v>45565</v>
      </c>
      <c r="N1372" s="33" t="s">
        <v>124</v>
      </c>
      <c r="O1372" s="33" t="s">
        <v>125</v>
      </c>
      <c r="P1372" s="33" t="s">
        <v>396</v>
      </c>
      <c r="Q1372" s="33" t="s">
        <v>684</v>
      </c>
      <c r="R1372" s="29" t="s">
        <v>80</v>
      </c>
      <c r="S1372" s="33">
        <v>3</v>
      </c>
      <c r="T1372" s="29"/>
      <c r="U1372" s="29"/>
      <c r="V1372" s="35"/>
      <c r="W1372" s="29"/>
      <c r="X1372" s="29"/>
      <c r="Y1372" s="29"/>
      <c r="Z1372" s="33"/>
    </row>
    <row r="1373" ht="24" spans="1:26">
      <c r="A1373" s="33">
        <v>3111</v>
      </c>
      <c r="B1373" s="28" t="s">
        <v>117</v>
      </c>
      <c r="C1373" s="28" t="s">
        <v>118</v>
      </c>
      <c r="D1373" s="99" t="s">
        <v>361</v>
      </c>
      <c r="E1373" s="99" t="s">
        <v>146</v>
      </c>
      <c r="F1373" s="100" t="s">
        <v>699</v>
      </c>
      <c r="G1373" s="33" t="s">
        <v>1797</v>
      </c>
      <c r="H1373" s="33" t="s">
        <v>1882</v>
      </c>
      <c r="I1373" s="100" t="s">
        <v>1862</v>
      </c>
      <c r="J1373" s="100" t="s">
        <v>1862</v>
      </c>
      <c r="K1373" s="100">
        <v>3</v>
      </c>
      <c r="L1373" s="219">
        <v>45566</v>
      </c>
      <c r="M1373" s="219">
        <v>45596</v>
      </c>
      <c r="N1373" s="33" t="s">
        <v>124</v>
      </c>
      <c r="O1373" s="33" t="s">
        <v>125</v>
      </c>
      <c r="P1373" s="33" t="s">
        <v>396</v>
      </c>
      <c r="Q1373" s="33" t="s">
        <v>684</v>
      </c>
      <c r="R1373" s="29" t="s">
        <v>80</v>
      </c>
      <c r="S1373" s="33">
        <v>3</v>
      </c>
      <c r="T1373" s="29"/>
      <c r="U1373" s="29"/>
      <c r="V1373" s="35"/>
      <c r="W1373" s="29"/>
      <c r="X1373" s="29"/>
      <c r="Y1373" s="29"/>
      <c r="Z1373" s="33"/>
    </row>
    <row r="1374" ht="24" spans="1:26">
      <c r="A1374" s="33">
        <v>3112</v>
      </c>
      <c r="B1374" s="28" t="s">
        <v>117</v>
      </c>
      <c r="C1374" s="28" t="s">
        <v>118</v>
      </c>
      <c r="D1374" s="99" t="s">
        <v>361</v>
      </c>
      <c r="E1374" s="99" t="s">
        <v>146</v>
      </c>
      <c r="F1374" s="100" t="s">
        <v>699</v>
      </c>
      <c r="G1374" s="33" t="s">
        <v>1797</v>
      </c>
      <c r="H1374" s="33" t="s">
        <v>1882</v>
      </c>
      <c r="I1374" s="100" t="s">
        <v>1862</v>
      </c>
      <c r="J1374" s="100" t="s">
        <v>1862</v>
      </c>
      <c r="K1374" s="100">
        <v>3</v>
      </c>
      <c r="L1374" s="219">
        <v>45597</v>
      </c>
      <c r="M1374" s="219">
        <v>45626</v>
      </c>
      <c r="N1374" s="33" t="s">
        <v>124</v>
      </c>
      <c r="O1374" s="33" t="s">
        <v>125</v>
      </c>
      <c r="P1374" s="33" t="s">
        <v>396</v>
      </c>
      <c r="Q1374" s="33" t="s">
        <v>684</v>
      </c>
      <c r="R1374" s="29" t="s">
        <v>80</v>
      </c>
      <c r="S1374" s="33">
        <v>3</v>
      </c>
      <c r="T1374" s="29"/>
      <c r="U1374" s="29"/>
      <c r="V1374" s="35"/>
      <c r="W1374" s="29"/>
      <c r="X1374" s="29"/>
      <c r="Y1374" s="29"/>
      <c r="Z1374" s="33"/>
    </row>
    <row r="1375" ht="24" spans="1:26">
      <c r="A1375" s="33">
        <v>3113</v>
      </c>
      <c r="B1375" s="28" t="s">
        <v>117</v>
      </c>
      <c r="C1375" s="28" t="s">
        <v>118</v>
      </c>
      <c r="D1375" s="99" t="s">
        <v>361</v>
      </c>
      <c r="E1375" s="99" t="s">
        <v>146</v>
      </c>
      <c r="F1375" s="100" t="s">
        <v>699</v>
      </c>
      <c r="G1375" s="33" t="s">
        <v>1797</v>
      </c>
      <c r="H1375" s="33" t="s">
        <v>1882</v>
      </c>
      <c r="I1375" s="100" t="s">
        <v>1862</v>
      </c>
      <c r="J1375" s="100" t="s">
        <v>1862</v>
      </c>
      <c r="K1375" s="100">
        <v>3</v>
      </c>
      <c r="L1375" s="219">
        <v>45627</v>
      </c>
      <c r="M1375" s="219">
        <v>45657</v>
      </c>
      <c r="N1375" s="33" t="s">
        <v>124</v>
      </c>
      <c r="O1375" s="33" t="s">
        <v>125</v>
      </c>
      <c r="P1375" s="33" t="s">
        <v>396</v>
      </c>
      <c r="Q1375" s="33" t="s">
        <v>684</v>
      </c>
      <c r="R1375" s="29" t="s">
        <v>80</v>
      </c>
      <c r="S1375" s="33">
        <v>3</v>
      </c>
      <c r="T1375" s="29"/>
      <c r="U1375" s="29"/>
      <c r="V1375" s="35"/>
      <c r="W1375" s="29"/>
      <c r="X1375" s="29"/>
      <c r="Y1375" s="29"/>
      <c r="Z1375" s="33"/>
    </row>
    <row r="1376" ht="24" spans="1:26">
      <c r="A1376" s="33">
        <v>3117</v>
      </c>
      <c r="B1376" s="28" t="s">
        <v>117</v>
      </c>
      <c r="C1376" s="28" t="s">
        <v>118</v>
      </c>
      <c r="D1376" s="99" t="s">
        <v>361</v>
      </c>
      <c r="E1376" s="100" t="s">
        <v>146</v>
      </c>
      <c r="F1376" s="100" t="s">
        <v>710</v>
      </c>
      <c r="G1376" s="33" t="s">
        <v>1797</v>
      </c>
      <c r="H1376" s="33" t="s">
        <v>1883</v>
      </c>
      <c r="I1376" s="100" t="s">
        <v>1862</v>
      </c>
      <c r="J1376" s="100" t="s">
        <v>1862</v>
      </c>
      <c r="K1376" s="100">
        <v>2</v>
      </c>
      <c r="L1376" s="219">
        <v>45292</v>
      </c>
      <c r="M1376" s="219">
        <v>45322</v>
      </c>
      <c r="N1376" s="33" t="s">
        <v>124</v>
      </c>
      <c r="O1376" s="33" t="s">
        <v>125</v>
      </c>
      <c r="P1376" s="33" t="s">
        <v>396</v>
      </c>
      <c r="Q1376" s="33" t="s">
        <v>684</v>
      </c>
      <c r="R1376" s="29" t="s">
        <v>80</v>
      </c>
      <c r="S1376" s="33">
        <v>2</v>
      </c>
      <c r="T1376" s="29"/>
      <c r="U1376" s="29"/>
      <c r="V1376" s="35"/>
      <c r="W1376" s="29"/>
      <c r="X1376" s="29"/>
      <c r="Y1376" s="29"/>
      <c r="Z1376" s="33"/>
    </row>
    <row r="1377" ht="24" spans="1:26">
      <c r="A1377" s="33">
        <v>3118</v>
      </c>
      <c r="B1377" s="28" t="s">
        <v>117</v>
      </c>
      <c r="C1377" s="28" t="s">
        <v>118</v>
      </c>
      <c r="D1377" s="99" t="s">
        <v>361</v>
      </c>
      <c r="E1377" s="100" t="s">
        <v>146</v>
      </c>
      <c r="F1377" s="100" t="s">
        <v>710</v>
      </c>
      <c r="G1377" s="33" t="s">
        <v>1797</v>
      </c>
      <c r="H1377" s="33" t="s">
        <v>1883</v>
      </c>
      <c r="I1377" s="100" t="s">
        <v>1862</v>
      </c>
      <c r="J1377" s="100" t="s">
        <v>1862</v>
      </c>
      <c r="K1377" s="100">
        <v>2</v>
      </c>
      <c r="L1377" s="219">
        <v>45323</v>
      </c>
      <c r="M1377" s="219">
        <v>45351</v>
      </c>
      <c r="N1377" s="33" t="s">
        <v>124</v>
      </c>
      <c r="O1377" s="33" t="s">
        <v>125</v>
      </c>
      <c r="P1377" s="33" t="s">
        <v>396</v>
      </c>
      <c r="Q1377" s="33" t="s">
        <v>684</v>
      </c>
      <c r="R1377" s="29" t="s">
        <v>80</v>
      </c>
      <c r="S1377" s="33">
        <v>2</v>
      </c>
      <c r="T1377" s="29"/>
      <c r="U1377" s="29"/>
      <c r="V1377" s="35"/>
      <c r="W1377" s="29"/>
      <c r="X1377" s="29"/>
      <c r="Y1377" s="29"/>
      <c r="Z1377" s="33"/>
    </row>
    <row r="1378" ht="24" spans="1:28">
      <c r="A1378" s="33">
        <v>3119</v>
      </c>
      <c r="B1378" s="28" t="s">
        <v>117</v>
      </c>
      <c r="C1378" s="28" t="s">
        <v>118</v>
      </c>
      <c r="D1378" s="99" t="s">
        <v>361</v>
      </c>
      <c r="E1378" s="100" t="s">
        <v>146</v>
      </c>
      <c r="F1378" s="100" t="s">
        <v>710</v>
      </c>
      <c r="G1378" s="33" t="s">
        <v>1797</v>
      </c>
      <c r="H1378" s="33" t="s">
        <v>1883</v>
      </c>
      <c r="I1378" s="100" t="s">
        <v>1862</v>
      </c>
      <c r="J1378" s="100" t="s">
        <v>1862</v>
      </c>
      <c r="K1378" s="100">
        <v>2</v>
      </c>
      <c r="L1378" s="219">
        <v>45352</v>
      </c>
      <c r="M1378" s="219">
        <v>45382</v>
      </c>
      <c r="N1378" s="33" t="s">
        <v>124</v>
      </c>
      <c r="O1378" s="33" t="s">
        <v>125</v>
      </c>
      <c r="P1378" s="33" t="s">
        <v>396</v>
      </c>
      <c r="Q1378" s="33" t="s">
        <v>684</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361</v>
      </c>
      <c r="E1379" s="100" t="s">
        <v>146</v>
      </c>
      <c r="F1379" s="100" t="s">
        <v>710</v>
      </c>
      <c r="G1379" s="33" t="s">
        <v>1797</v>
      </c>
      <c r="H1379" s="33" t="s">
        <v>1883</v>
      </c>
      <c r="I1379" s="100" t="s">
        <v>1862</v>
      </c>
      <c r="J1379" s="100" t="s">
        <v>1862</v>
      </c>
      <c r="K1379" s="100">
        <v>2</v>
      </c>
      <c r="L1379" s="219">
        <v>45383</v>
      </c>
      <c r="M1379" s="219">
        <v>45412</v>
      </c>
      <c r="N1379" s="33" t="s">
        <v>124</v>
      </c>
      <c r="O1379" s="33" t="s">
        <v>125</v>
      </c>
      <c r="P1379" s="33" t="s">
        <v>396</v>
      </c>
      <c r="Q1379" s="33" t="s">
        <v>684</v>
      </c>
      <c r="R1379" s="29" t="s">
        <v>80</v>
      </c>
      <c r="S1379" s="33">
        <v>2</v>
      </c>
      <c r="T1379" s="29"/>
      <c r="U1379" s="29"/>
      <c r="V1379" s="35"/>
      <c r="W1379" s="29"/>
      <c r="X1379" s="29"/>
      <c r="Y1379" s="29"/>
      <c r="Z1379" s="33"/>
    </row>
    <row r="1380" ht="24" spans="1:26">
      <c r="A1380" s="33">
        <v>3121</v>
      </c>
      <c r="B1380" s="28" t="s">
        <v>117</v>
      </c>
      <c r="C1380" s="28" t="s">
        <v>118</v>
      </c>
      <c r="D1380" s="99" t="s">
        <v>361</v>
      </c>
      <c r="E1380" s="100" t="s">
        <v>146</v>
      </c>
      <c r="F1380" s="100" t="s">
        <v>710</v>
      </c>
      <c r="G1380" s="33" t="s">
        <v>1797</v>
      </c>
      <c r="H1380" s="33" t="s">
        <v>1883</v>
      </c>
      <c r="I1380" s="100" t="s">
        <v>1862</v>
      </c>
      <c r="J1380" s="100" t="s">
        <v>1862</v>
      </c>
      <c r="K1380" s="100">
        <v>2</v>
      </c>
      <c r="L1380" s="219">
        <v>45413</v>
      </c>
      <c r="M1380" s="219">
        <v>45443</v>
      </c>
      <c r="N1380" s="33" t="s">
        <v>124</v>
      </c>
      <c r="O1380" s="33" t="s">
        <v>125</v>
      </c>
      <c r="P1380" s="33" t="s">
        <v>396</v>
      </c>
      <c r="Q1380" s="33" t="s">
        <v>684</v>
      </c>
      <c r="R1380" s="29" t="s">
        <v>80</v>
      </c>
      <c r="S1380" s="33">
        <v>2</v>
      </c>
      <c r="T1380" s="29"/>
      <c r="U1380" s="29"/>
      <c r="V1380" s="35"/>
      <c r="W1380" s="29"/>
      <c r="X1380" s="29"/>
      <c r="Y1380" s="29"/>
      <c r="Z1380" s="33"/>
    </row>
    <row r="1381" ht="24" spans="1:26">
      <c r="A1381" s="33">
        <v>3122</v>
      </c>
      <c r="B1381" s="28" t="s">
        <v>117</v>
      </c>
      <c r="C1381" s="28" t="s">
        <v>118</v>
      </c>
      <c r="D1381" s="99" t="s">
        <v>361</v>
      </c>
      <c r="E1381" s="100" t="s">
        <v>146</v>
      </c>
      <c r="F1381" s="100" t="s">
        <v>710</v>
      </c>
      <c r="G1381" s="33" t="s">
        <v>1797</v>
      </c>
      <c r="H1381" s="33" t="s">
        <v>1883</v>
      </c>
      <c r="I1381" s="100" t="s">
        <v>1862</v>
      </c>
      <c r="J1381" s="100" t="s">
        <v>1862</v>
      </c>
      <c r="K1381" s="100">
        <v>2</v>
      </c>
      <c r="L1381" s="219">
        <v>45444</v>
      </c>
      <c r="M1381" s="219">
        <v>45473</v>
      </c>
      <c r="N1381" s="33" t="s">
        <v>124</v>
      </c>
      <c r="O1381" s="33" t="s">
        <v>125</v>
      </c>
      <c r="P1381" s="33" t="s">
        <v>396</v>
      </c>
      <c r="Q1381" s="33" t="s">
        <v>684</v>
      </c>
      <c r="R1381" s="29" t="s">
        <v>80</v>
      </c>
      <c r="S1381" s="33">
        <v>2</v>
      </c>
      <c r="T1381" s="29"/>
      <c r="U1381" s="29"/>
      <c r="V1381" s="35"/>
      <c r="W1381" s="29"/>
      <c r="X1381" s="29"/>
      <c r="Y1381" s="29"/>
      <c r="Z1381" s="33"/>
    </row>
    <row r="1382" ht="24" spans="1:26">
      <c r="A1382" s="33">
        <v>3123</v>
      </c>
      <c r="B1382" s="28" t="s">
        <v>117</v>
      </c>
      <c r="C1382" s="28" t="s">
        <v>118</v>
      </c>
      <c r="D1382" s="99" t="s">
        <v>361</v>
      </c>
      <c r="E1382" s="100" t="s">
        <v>146</v>
      </c>
      <c r="F1382" s="100" t="s">
        <v>710</v>
      </c>
      <c r="G1382" s="33" t="s">
        <v>1797</v>
      </c>
      <c r="H1382" s="33" t="s">
        <v>1883</v>
      </c>
      <c r="I1382" s="100" t="s">
        <v>1862</v>
      </c>
      <c r="J1382" s="100" t="s">
        <v>1862</v>
      </c>
      <c r="K1382" s="100">
        <v>2</v>
      </c>
      <c r="L1382" s="219">
        <v>45474</v>
      </c>
      <c r="M1382" s="219">
        <v>45504</v>
      </c>
      <c r="N1382" s="33" t="s">
        <v>124</v>
      </c>
      <c r="O1382" s="33" t="s">
        <v>125</v>
      </c>
      <c r="P1382" s="33" t="s">
        <v>396</v>
      </c>
      <c r="Q1382" s="33" t="s">
        <v>684</v>
      </c>
      <c r="R1382" s="29" t="s">
        <v>80</v>
      </c>
      <c r="S1382" s="33">
        <v>2</v>
      </c>
      <c r="T1382" s="29"/>
      <c r="U1382" s="29"/>
      <c r="V1382" s="35"/>
      <c r="W1382" s="29"/>
      <c r="X1382" s="29"/>
      <c r="Y1382" s="29"/>
      <c r="Z1382" s="33"/>
    </row>
    <row r="1383" ht="24" spans="1:26">
      <c r="A1383" s="33">
        <v>3124</v>
      </c>
      <c r="B1383" s="28" t="s">
        <v>117</v>
      </c>
      <c r="C1383" s="28" t="s">
        <v>118</v>
      </c>
      <c r="D1383" s="99" t="s">
        <v>361</v>
      </c>
      <c r="E1383" s="100" t="s">
        <v>146</v>
      </c>
      <c r="F1383" s="100" t="s">
        <v>710</v>
      </c>
      <c r="G1383" s="33" t="s">
        <v>1797</v>
      </c>
      <c r="H1383" s="33" t="s">
        <v>1883</v>
      </c>
      <c r="I1383" s="100" t="s">
        <v>1862</v>
      </c>
      <c r="J1383" s="100" t="s">
        <v>1862</v>
      </c>
      <c r="K1383" s="100">
        <v>2</v>
      </c>
      <c r="L1383" s="219">
        <v>45505</v>
      </c>
      <c r="M1383" s="219">
        <v>45535</v>
      </c>
      <c r="N1383" s="33" t="s">
        <v>124</v>
      </c>
      <c r="O1383" s="33" t="s">
        <v>125</v>
      </c>
      <c r="P1383" s="33" t="s">
        <v>396</v>
      </c>
      <c r="Q1383" s="33" t="s">
        <v>684</v>
      </c>
      <c r="R1383" s="29" t="s">
        <v>80</v>
      </c>
      <c r="S1383" s="33">
        <v>2</v>
      </c>
      <c r="T1383" s="29"/>
      <c r="U1383" s="29"/>
      <c r="V1383" s="35"/>
      <c r="W1383" s="29"/>
      <c r="X1383" s="29"/>
      <c r="Y1383" s="29"/>
      <c r="Z1383" s="33"/>
    </row>
    <row r="1384" ht="24" spans="1:26">
      <c r="A1384" s="33">
        <v>3125</v>
      </c>
      <c r="B1384" s="28" t="s">
        <v>117</v>
      </c>
      <c r="C1384" s="28" t="s">
        <v>118</v>
      </c>
      <c r="D1384" s="99" t="s">
        <v>361</v>
      </c>
      <c r="E1384" s="100" t="s">
        <v>146</v>
      </c>
      <c r="F1384" s="100" t="s">
        <v>710</v>
      </c>
      <c r="G1384" s="33" t="s">
        <v>1797</v>
      </c>
      <c r="H1384" s="33" t="s">
        <v>1883</v>
      </c>
      <c r="I1384" s="100" t="s">
        <v>1862</v>
      </c>
      <c r="J1384" s="100" t="s">
        <v>1862</v>
      </c>
      <c r="K1384" s="100">
        <v>2</v>
      </c>
      <c r="L1384" s="219">
        <v>45536</v>
      </c>
      <c r="M1384" s="219">
        <v>45565</v>
      </c>
      <c r="N1384" s="33" t="s">
        <v>124</v>
      </c>
      <c r="O1384" s="33" t="s">
        <v>125</v>
      </c>
      <c r="P1384" s="33" t="s">
        <v>396</v>
      </c>
      <c r="Q1384" s="33" t="s">
        <v>684</v>
      </c>
      <c r="R1384" s="29" t="s">
        <v>80</v>
      </c>
      <c r="S1384" s="33">
        <v>2</v>
      </c>
      <c r="T1384" s="29"/>
      <c r="U1384" s="29"/>
      <c r="V1384" s="35"/>
      <c r="W1384" s="29"/>
      <c r="X1384" s="29"/>
      <c r="Y1384" s="29"/>
      <c r="Z1384" s="33"/>
    </row>
    <row r="1385" ht="24" spans="1:26">
      <c r="A1385" s="33">
        <v>3126</v>
      </c>
      <c r="B1385" s="28" t="s">
        <v>117</v>
      </c>
      <c r="C1385" s="28" t="s">
        <v>118</v>
      </c>
      <c r="D1385" s="99" t="s">
        <v>361</v>
      </c>
      <c r="E1385" s="100" t="s">
        <v>146</v>
      </c>
      <c r="F1385" s="100" t="s">
        <v>710</v>
      </c>
      <c r="G1385" s="33" t="s">
        <v>1797</v>
      </c>
      <c r="H1385" s="33" t="s">
        <v>1883</v>
      </c>
      <c r="I1385" s="100" t="s">
        <v>1862</v>
      </c>
      <c r="J1385" s="100" t="s">
        <v>1862</v>
      </c>
      <c r="K1385" s="100">
        <v>2</v>
      </c>
      <c r="L1385" s="219">
        <v>45566</v>
      </c>
      <c r="M1385" s="219">
        <v>45596</v>
      </c>
      <c r="N1385" s="33" t="s">
        <v>124</v>
      </c>
      <c r="O1385" s="33" t="s">
        <v>125</v>
      </c>
      <c r="P1385" s="33" t="s">
        <v>396</v>
      </c>
      <c r="Q1385" s="33" t="s">
        <v>684</v>
      </c>
      <c r="R1385" s="29" t="s">
        <v>80</v>
      </c>
      <c r="S1385" s="33">
        <v>2</v>
      </c>
      <c r="T1385" s="29"/>
      <c r="U1385" s="29"/>
      <c r="V1385" s="35"/>
      <c r="W1385" s="29"/>
      <c r="X1385" s="29"/>
      <c r="Y1385" s="29"/>
      <c r="Z1385" s="33"/>
    </row>
    <row r="1386" ht="24" spans="1:26">
      <c r="A1386" s="33">
        <v>3127</v>
      </c>
      <c r="B1386" s="28" t="s">
        <v>117</v>
      </c>
      <c r="C1386" s="28" t="s">
        <v>118</v>
      </c>
      <c r="D1386" s="99" t="s">
        <v>361</v>
      </c>
      <c r="E1386" s="100" t="s">
        <v>146</v>
      </c>
      <c r="F1386" s="100" t="s">
        <v>710</v>
      </c>
      <c r="G1386" s="33" t="s">
        <v>1797</v>
      </c>
      <c r="H1386" s="33" t="s">
        <v>1883</v>
      </c>
      <c r="I1386" s="100" t="s">
        <v>1862</v>
      </c>
      <c r="J1386" s="100" t="s">
        <v>1862</v>
      </c>
      <c r="K1386" s="100">
        <v>2</v>
      </c>
      <c r="L1386" s="219">
        <v>45597</v>
      </c>
      <c r="M1386" s="219">
        <v>45626</v>
      </c>
      <c r="N1386" s="33" t="s">
        <v>124</v>
      </c>
      <c r="O1386" s="33" t="s">
        <v>125</v>
      </c>
      <c r="P1386" s="33" t="s">
        <v>396</v>
      </c>
      <c r="Q1386" s="33" t="s">
        <v>684</v>
      </c>
      <c r="R1386" s="29" t="s">
        <v>80</v>
      </c>
      <c r="S1386" s="33">
        <v>2</v>
      </c>
      <c r="T1386" s="29"/>
      <c r="U1386" s="29"/>
      <c r="V1386" s="35"/>
      <c r="W1386" s="29"/>
      <c r="X1386" s="29"/>
      <c r="Y1386" s="29"/>
      <c r="Z1386" s="33"/>
    </row>
    <row r="1387" ht="24" spans="1:26">
      <c r="A1387" s="33">
        <v>3128</v>
      </c>
      <c r="B1387" s="28" t="s">
        <v>117</v>
      </c>
      <c r="C1387" s="28" t="s">
        <v>118</v>
      </c>
      <c r="D1387" s="99" t="s">
        <v>361</v>
      </c>
      <c r="E1387" s="100" t="s">
        <v>146</v>
      </c>
      <c r="F1387" s="100" t="s">
        <v>710</v>
      </c>
      <c r="G1387" s="33" t="s">
        <v>1797</v>
      </c>
      <c r="H1387" s="33" t="s">
        <v>1883</v>
      </c>
      <c r="I1387" s="100" t="s">
        <v>1862</v>
      </c>
      <c r="J1387" s="100" t="s">
        <v>1862</v>
      </c>
      <c r="K1387" s="100">
        <v>2</v>
      </c>
      <c r="L1387" s="219">
        <v>45627</v>
      </c>
      <c r="M1387" s="219">
        <v>45657</v>
      </c>
      <c r="N1387" s="33" t="s">
        <v>124</v>
      </c>
      <c r="O1387" s="33" t="s">
        <v>125</v>
      </c>
      <c r="P1387" s="33" t="s">
        <v>396</v>
      </c>
      <c r="Q1387" s="33" t="s">
        <v>684</v>
      </c>
      <c r="R1387" s="29" t="s">
        <v>80</v>
      </c>
      <c r="S1387" s="33">
        <v>2</v>
      </c>
      <c r="T1387" s="29"/>
      <c r="U1387" s="29"/>
      <c r="V1387" s="35"/>
      <c r="W1387" s="29"/>
      <c r="X1387" s="29"/>
      <c r="Y1387" s="29"/>
      <c r="Z1387" s="33"/>
    </row>
    <row r="1388" ht="24" spans="1:26">
      <c r="A1388" s="33">
        <v>3130</v>
      </c>
      <c r="B1388" s="28" t="s">
        <v>117</v>
      </c>
      <c r="C1388" s="28" t="s">
        <v>118</v>
      </c>
      <c r="D1388" s="99" t="s">
        <v>361</v>
      </c>
      <c r="E1388" s="100" t="s">
        <v>146</v>
      </c>
      <c r="F1388" s="100" t="s">
        <v>714</v>
      </c>
      <c r="G1388" s="33" t="s">
        <v>1797</v>
      </c>
      <c r="H1388" s="33" t="s">
        <v>1884</v>
      </c>
      <c r="I1388" s="100" t="s">
        <v>1862</v>
      </c>
      <c r="J1388" s="100" t="s">
        <v>1862</v>
      </c>
      <c r="K1388" s="100">
        <v>1</v>
      </c>
      <c r="L1388" s="219">
        <v>45292</v>
      </c>
      <c r="M1388" s="219">
        <v>45322</v>
      </c>
      <c r="N1388" s="33" t="s">
        <v>124</v>
      </c>
      <c r="O1388" s="33" t="s">
        <v>125</v>
      </c>
      <c r="P1388" s="33" t="s">
        <v>396</v>
      </c>
      <c r="Q1388" s="33" t="s">
        <v>684</v>
      </c>
      <c r="R1388" s="29" t="s">
        <v>80</v>
      </c>
      <c r="S1388" s="33">
        <v>1</v>
      </c>
      <c r="T1388" s="29"/>
      <c r="U1388" s="29"/>
      <c r="V1388" s="35"/>
      <c r="W1388" s="29"/>
      <c r="X1388" s="29"/>
      <c r="Y1388" s="29"/>
      <c r="Z1388" s="33"/>
    </row>
    <row r="1389" ht="24" spans="1:26">
      <c r="A1389" s="33">
        <v>3131</v>
      </c>
      <c r="B1389" s="28" t="s">
        <v>117</v>
      </c>
      <c r="C1389" s="28" t="s">
        <v>118</v>
      </c>
      <c r="D1389" s="99" t="s">
        <v>361</v>
      </c>
      <c r="E1389" s="100" t="s">
        <v>146</v>
      </c>
      <c r="F1389" s="100" t="s">
        <v>714</v>
      </c>
      <c r="G1389" s="33" t="s">
        <v>1797</v>
      </c>
      <c r="H1389" s="33" t="s">
        <v>1884</v>
      </c>
      <c r="I1389" s="100" t="s">
        <v>1862</v>
      </c>
      <c r="J1389" s="100" t="s">
        <v>1862</v>
      </c>
      <c r="K1389" s="100">
        <v>1</v>
      </c>
      <c r="L1389" s="219">
        <v>45323</v>
      </c>
      <c r="M1389" s="219">
        <v>45351</v>
      </c>
      <c r="N1389" s="33" t="s">
        <v>124</v>
      </c>
      <c r="O1389" s="33" t="s">
        <v>125</v>
      </c>
      <c r="P1389" s="33" t="s">
        <v>396</v>
      </c>
      <c r="Q1389" s="33" t="s">
        <v>684</v>
      </c>
      <c r="R1389" s="29" t="s">
        <v>80</v>
      </c>
      <c r="S1389" s="33">
        <v>1</v>
      </c>
      <c r="T1389" s="29"/>
      <c r="U1389" s="29"/>
      <c r="V1389" s="35"/>
      <c r="W1389" s="29"/>
      <c r="X1389" s="29"/>
      <c r="Y1389" s="29"/>
      <c r="Z1389" s="33"/>
    </row>
    <row r="1390" ht="24" spans="1:28">
      <c r="A1390" s="33">
        <v>3132</v>
      </c>
      <c r="B1390" s="28" t="s">
        <v>117</v>
      </c>
      <c r="C1390" s="28" t="s">
        <v>118</v>
      </c>
      <c r="D1390" s="99" t="s">
        <v>361</v>
      </c>
      <c r="E1390" s="100" t="s">
        <v>146</v>
      </c>
      <c r="F1390" s="100" t="s">
        <v>714</v>
      </c>
      <c r="G1390" s="33" t="s">
        <v>1797</v>
      </c>
      <c r="H1390" s="33" t="s">
        <v>1884</v>
      </c>
      <c r="I1390" s="100" t="s">
        <v>1862</v>
      </c>
      <c r="J1390" s="100" t="s">
        <v>1862</v>
      </c>
      <c r="K1390" s="100">
        <v>1</v>
      </c>
      <c r="L1390" s="219">
        <v>45352</v>
      </c>
      <c r="M1390" s="219">
        <v>45382</v>
      </c>
      <c r="N1390" s="33" t="s">
        <v>124</v>
      </c>
      <c r="O1390" s="33" t="s">
        <v>125</v>
      </c>
      <c r="P1390" s="33" t="s">
        <v>396</v>
      </c>
      <c r="Q1390" s="33" t="s">
        <v>684</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361</v>
      </c>
      <c r="E1391" s="100" t="s">
        <v>146</v>
      </c>
      <c r="F1391" s="100" t="s">
        <v>714</v>
      </c>
      <c r="G1391" s="33" t="s">
        <v>1797</v>
      </c>
      <c r="H1391" s="33" t="s">
        <v>1884</v>
      </c>
      <c r="I1391" s="100" t="s">
        <v>1862</v>
      </c>
      <c r="J1391" s="100" t="s">
        <v>1862</v>
      </c>
      <c r="K1391" s="100">
        <v>1</v>
      </c>
      <c r="L1391" s="219">
        <v>45383</v>
      </c>
      <c r="M1391" s="219">
        <v>45412</v>
      </c>
      <c r="N1391" s="33" t="s">
        <v>124</v>
      </c>
      <c r="O1391" s="33" t="s">
        <v>125</v>
      </c>
      <c r="P1391" s="33" t="s">
        <v>396</v>
      </c>
      <c r="Q1391" s="33" t="s">
        <v>684</v>
      </c>
      <c r="R1391" s="29" t="s">
        <v>80</v>
      </c>
      <c r="S1391" s="33">
        <v>1</v>
      </c>
      <c r="T1391" s="29"/>
      <c r="U1391" s="29"/>
      <c r="V1391" s="35"/>
      <c r="W1391" s="29"/>
      <c r="X1391" s="29"/>
      <c r="Y1391" s="29"/>
      <c r="Z1391" s="33"/>
    </row>
    <row r="1392" ht="24" spans="1:26">
      <c r="A1392" s="33">
        <v>3134</v>
      </c>
      <c r="B1392" s="28" t="s">
        <v>117</v>
      </c>
      <c r="C1392" s="28" t="s">
        <v>118</v>
      </c>
      <c r="D1392" s="99" t="s">
        <v>361</v>
      </c>
      <c r="E1392" s="100" t="s">
        <v>146</v>
      </c>
      <c r="F1392" s="100" t="s">
        <v>714</v>
      </c>
      <c r="G1392" s="33" t="s">
        <v>1797</v>
      </c>
      <c r="H1392" s="33" t="s">
        <v>1884</v>
      </c>
      <c r="I1392" s="100" t="s">
        <v>1862</v>
      </c>
      <c r="J1392" s="100" t="s">
        <v>1862</v>
      </c>
      <c r="K1392" s="100">
        <v>1</v>
      </c>
      <c r="L1392" s="219">
        <v>45413</v>
      </c>
      <c r="M1392" s="219">
        <v>45443</v>
      </c>
      <c r="N1392" s="33" t="s">
        <v>124</v>
      </c>
      <c r="O1392" s="33" t="s">
        <v>125</v>
      </c>
      <c r="P1392" s="33" t="s">
        <v>396</v>
      </c>
      <c r="Q1392" s="33" t="s">
        <v>684</v>
      </c>
      <c r="R1392" s="29" t="s">
        <v>80</v>
      </c>
      <c r="S1392" s="33">
        <v>1</v>
      </c>
      <c r="T1392" s="29"/>
      <c r="U1392" s="29"/>
      <c r="V1392" s="35"/>
      <c r="W1392" s="29"/>
      <c r="X1392" s="29"/>
      <c r="Y1392" s="29"/>
      <c r="Z1392" s="33"/>
    </row>
    <row r="1393" ht="24" spans="1:26">
      <c r="A1393" s="33">
        <v>3135</v>
      </c>
      <c r="B1393" s="28" t="s">
        <v>117</v>
      </c>
      <c r="C1393" s="28" t="s">
        <v>118</v>
      </c>
      <c r="D1393" s="99" t="s">
        <v>361</v>
      </c>
      <c r="E1393" s="100" t="s">
        <v>146</v>
      </c>
      <c r="F1393" s="100" t="s">
        <v>714</v>
      </c>
      <c r="G1393" s="33" t="s">
        <v>1797</v>
      </c>
      <c r="H1393" s="33" t="s">
        <v>1884</v>
      </c>
      <c r="I1393" s="100" t="s">
        <v>1862</v>
      </c>
      <c r="J1393" s="100" t="s">
        <v>1862</v>
      </c>
      <c r="K1393" s="100">
        <v>1</v>
      </c>
      <c r="L1393" s="219">
        <v>45444</v>
      </c>
      <c r="M1393" s="219">
        <v>45473</v>
      </c>
      <c r="N1393" s="33" t="s">
        <v>124</v>
      </c>
      <c r="O1393" s="33" t="s">
        <v>125</v>
      </c>
      <c r="P1393" s="33" t="s">
        <v>396</v>
      </c>
      <c r="Q1393" s="33" t="s">
        <v>684</v>
      </c>
      <c r="R1393" s="29" t="s">
        <v>80</v>
      </c>
      <c r="S1393" s="33">
        <v>1</v>
      </c>
      <c r="T1393" s="29"/>
      <c r="U1393" s="29"/>
      <c r="V1393" s="35"/>
      <c r="W1393" s="29"/>
      <c r="X1393" s="29"/>
      <c r="Y1393" s="29"/>
      <c r="Z1393" s="33"/>
    </row>
    <row r="1394" ht="24" spans="1:26">
      <c r="A1394" s="33">
        <v>3136</v>
      </c>
      <c r="B1394" s="28" t="s">
        <v>117</v>
      </c>
      <c r="C1394" s="28" t="s">
        <v>118</v>
      </c>
      <c r="D1394" s="99" t="s">
        <v>361</v>
      </c>
      <c r="E1394" s="100" t="s">
        <v>146</v>
      </c>
      <c r="F1394" s="100" t="s">
        <v>714</v>
      </c>
      <c r="G1394" s="33" t="s">
        <v>1797</v>
      </c>
      <c r="H1394" s="33" t="s">
        <v>1884</v>
      </c>
      <c r="I1394" s="100" t="s">
        <v>1862</v>
      </c>
      <c r="J1394" s="100" t="s">
        <v>1862</v>
      </c>
      <c r="K1394" s="100">
        <v>1</v>
      </c>
      <c r="L1394" s="219">
        <v>45474</v>
      </c>
      <c r="M1394" s="219">
        <v>45504</v>
      </c>
      <c r="N1394" s="33" t="s">
        <v>124</v>
      </c>
      <c r="O1394" s="33" t="s">
        <v>125</v>
      </c>
      <c r="P1394" s="33" t="s">
        <v>396</v>
      </c>
      <c r="Q1394" s="33" t="s">
        <v>684</v>
      </c>
      <c r="R1394" s="29" t="s">
        <v>80</v>
      </c>
      <c r="S1394" s="33">
        <v>1</v>
      </c>
      <c r="T1394" s="29"/>
      <c r="U1394" s="29"/>
      <c r="V1394" s="35"/>
      <c r="W1394" s="29"/>
      <c r="X1394" s="29"/>
      <c r="Y1394" s="29"/>
      <c r="Z1394" s="33"/>
    </row>
    <row r="1395" ht="24" spans="1:26">
      <c r="A1395" s="33">
        <v>3137</v>
      </c>
      <c r="B1395" s="28" t="s">
        <v>117</v>
      </c>
      <c r="C1395" s="28" t="s">
        <v>118</v>
      </c>
      <c r="D1395" s="99" t="s">
        <v>361</v>
      </c>
      <c r="E1395" s="100" t="s">
        <v>146</v>
      </c>
      <c r="F1395" s="100" t="s">
        <v>714</v>
      </c>
      <c r="G1395" s="33" t="s">
        <v>1797</v>
      </c>
      <c r="H1395" s="33" t="s">
        <v>1884</v>
      </c>
      <c r="I1395" s="100" t="s">
        <v>1862</v>
      </c>
      <c r="J1395" s="100" t="s">
        <v>1862</v>
      </c>
      <c r="K1395" s="100">
        <v>1</v>
      </c>
      <c r="L1395" s="219">
        <v>45505</v>
      </c>
      <c r="M1395" s="219">
        <v>45535</v>
      </c>
      <c r="N1395" s="33" t="s">
        <v>124</v>
      </c>
      <c r="O1395" s="33" t="s">
        <v>125</v>
      </c>
      <c r="P1395" s="33" t="s">
        <v>396</v>
      </c>
      <c r="Q1395" s="33" t="s">
        <v>684</v>
      </c>
      <c r="R1395" s="29" t="s">
        <v>80</v>
      </c>
      <c r="S1395" s="33">
        <v>1</v>
      </c>
      <c r="T1395" s="29"/>
      <c r="U1395" s="29"/>
      <c r="V1395" s="35"/>
      <c r="W1395" s="29"/>
      <c r="X1395" s="29"/>
      <c r="Y1395" s="29"/>
      <c r="Z1395" s="33"/>
    </row>
    <row r="1396" ht="24" spans="1:26">
      <c r="A1396" s="33">
        <v>3138</v>
      </c>
      <c r="B1396" s="28" t="s">
        <v>117</v>
      </c>
      <c r="C1396" s="28" t="s">
        <v>118</v>
      </c>
      <c r="D1396" s="99" t="s">
        <v>361</v>
      </c>
      <c r="E1396" s="100" t="s">
        <v>146</v>
      </c>
      <c r="F1396" s="100" t="s">
        <v>714</v>
      </c>
      <c r="G1396" s="33" t="s">
        <v>1797</v>
      </c>
      <c r="H1396" s="33" t="s">
        <v>1884</v>
      </c>
      <c r="I1396" s="100" t="s">
        <v>1862</v>
      </c>
      <c r="J1396" s="100" t="s">
        <v>1862</v>
      </c>
      <c r="K1396" s="100">
        <v>1</v>
      </c>
      <c r="L1396" s="219">
        <v>45536</v>
      </c>
      <c r="M1396" s="219">
        <v>45565</v>
      </c>
      <c r="N1396" s="33" t="s">
        <v>124</v>
      </c>
      <c r="O1396" s="33" t="s">
        <v>125</v>
      </c>
      <c r="P1396" s="33" t="s">
        <v>396</v>
      </c>
      <c r="Q1396" s="33" t="s">
        <v>684</v>
      </c>
      <c r="R1396" s="29" t="s">
        <v>80</v>
      </c>
      <c r="S1396" s="33">
        <v>1</v>
      </c>
      <c r="T1396" s="29"/>
      <c r="U1396" s="29"/>
      <c r="V1396" s="35"/>
      <c r="W1396" s="29"/>
      <c r="X1396" s="29"/>
      <c r="Y1396" s="29"/>
      <c r="Z1396" s="33"/>
    </row>
    <row r="1397" ht="24" spans="1:26">
      <c r="A1397" s="33">
        <v>3139</v>
      </c>
      <c r="B1397" s="28" t="s">
        <v>117</v>
      </c>
      <c r="C1397" s="28" t="s">
        <v>118</v>
      </c>
      <c r="D1397" s="99" t="s">
        <v>361</v>
      </c>
      <c r="E1397" s="100" t="s">
        <v>146</v>
      </c>
      <c r="F1397" s="100" t="s">
        <v>714</v>
      </c>
      <c r="G1397" s="33" t="s">
        <v>1797</v>
      </c>
      <c r="H1397" s="33" t="s">
        <v>1884</v>
      </c>
      <c r="I1397" s="100" t="s">
        <v>1862</v>
      </c>
      <c r="J1397" s="100" t="s">
        <v>1862</v>
      </c>
      <c r="K1397" s="100">
        <v>1</v>
      </c>
      <c r="L1397" s="219">
        <v>45566</v>
      </c>
      <c r="M1397" s="219">
        <v>45596</v>
      </c>
      <c r="N1397" s="33" t="s">
        <v>124</v>
      </c>
      <c r="O1397" s="33" t="s">
        <v>125</v>
      </c>
      <c r="P1397" s="33" t="s">
        <v>396</v>
      </c>
      <c r="Q1397" s="33" t="s">
        <v>684</v>
      </c>
      <c r="R1397" s="29" t="s">
        <v>80</v>
      </c>
      <c r="S1397" s="33">
        <v>1</v>
      </c>
      <c r="T1397" s="29"/>
      <c r="U1397" s="29"/>
      <c r="V1397" s="35"/>
      <c r="W1397" s="29"/>
      <c r="X1397" s="29"/>
      <c r="Y1397" s="29"/>
      <c r="Z1397" s="33"/>
    </row>
    <row r="1398" ht="24" spans="1:26">
      <c r="A1398" s="33">
        <v>3140</v>
      </c>
      <c r="B1398" s="28" t="s">
        <v>117</v>
      </c>
      <c r="C1398" s="28" t="s">
        <v>118</v>
      </c>
      <c r="D1398" s="99" t="s">
        <v>361</v>
      </c>
      <c r="E1398" s="100" t="s">
        <v>146</v>
      </c>
      <c r="F1398" s="100" t="s">
        <v>714</v>
      </c>
      <c r="G1398" s="33" t="s">
        <v>1797</v>
      </c>
      <c r="H1398" s="33" t="s">
        <v>1884</v>
      </c>
      <c r="I1398" s="100" t="s">
        <v>1862</v>
      </c>
      <c r="J1398" s="100" t="s">
        <v>1862</v>
      </c>
      <c r="K1398" s="100">
        <v>1</v>
      </c>
      <c r="L1398" s="219">
        <v>45597</v>
      </c>
      <c r="M1398" s="219">
        <v>45626</v>
      </c>
      <c r="N1398" s="33" t="s">
        <v>124</v>
      </c>
      <c r="O1398" s="33" t="s">
        <v>125</v>
      </c>
      <c r="P1398" s="33" t="s">
        <v>396</v>
      </c>
      <c r="Q1398" s="33" t="s">
        <v>684</v>
      </c>
      <c r="R1398" s="29" t="s">
        <v>80</v>
      </c>
      <c r="S1398" s="33">
        <v>1</v>
      </c>
      <c r="T1398" s="29"/>
      <c r="U1398" s="29"/>
      <c r="V1398" s="35"/>
      <c r="W1398" s="29"/>
      <c r="X1398" s="29"/>
      <c r="Y1398" s="29"/>
      <c r="Z1398" s="33"/>
    </row>
    <row r="1399" ht="24" spans="1:26">
      <c r="A1399" s="33">
        <v>3141</v>
      </c>
      <c r="B1399" s="28" t="s">
        <v>117</v>
      </c>
      <c r="C1399" s="28" t="s">
        <v>118</v>
      </c>
      <c r="D1399" s="99" t="s">
        <v>361</v>
      </c>
      <c r="E1399" s="100" t="s">
        <v>146</v>
      </c>
      <c r="F1399" s="100" t="s">
        <v>714</v>
      </c>
      <c r="G1399" s="33" t="s">
        <v>1797</v>
      </c>
      <c r="H1399" s="33" t="s">
        <v>1884</v>
      </c>
      <c r="I1399" s="100" t="s">
        <v>1862</v>
      </c>
      <c r="J1399" s="100" t="s">
        <v>1862</v>
      </c>
      <c r="K1399" s="100">
        <v>1</v>
      </c>
      <c r="L1399" s="219">
        <v>45627</v>
      </c>
      <c r="M1399" s="219">
        <v>45657</v>
      </c>
      <c r="N1399" s="33" t="s">
        <v>124</v>
      </c>
      <c r="O1399" s="33" t="s">
        <v>125</v>
      </c>
      <c r="P1399" s="33" t="s">
        <v>396</v>
      </c>
      <c r="Q1399" s="33" t="s">
        <v>684</v>
      </c>
      <c r="R1399" s="29" t="s">
        <v>80</v>
      </c>
      <c r="S1399" s="33">
        <v>1</v>
      </c>
      <c r="T1399" s="29"/>
      <c r="U1399" s="29"/>
      <c r="V1399" s="35"/>
      <c r="W1399" s="29"/>
      <c r="X1399" s="29"/>
      <c r="Y1399" s="29"/>
      <c r="Z1399" s="33"/>
    </row>
    <row r="1400" ht="24" spans="1:26">
      <c r="A1400" s="33">
        <v>3143</v>
      </c>
      <c r="B1400" s="28" t="s">
        <v>117</v>
      </c>
      <c r="C1400" s="28" t="s">
        <v>118</v>
      </c>
      <c r="D1400" s="99" t="s">
        <v>361</v>
      </c>
      <c r="E1400" s="99" t="s">
        <v>250</v>
      </c>
      <c r="F1400" s="100" t="s">
        <v>718</v>
      </c>
      <c r="G1400" s="33" t="s">
        <v>1797</v>
      </c>
      <c r="H1400" s="33" t="s">
        <v>1885</v>
      </c>
      <c r="I1400" s="100" t="s">
        <v>1862</v>
      </c>
      <c r="J1400" s="100" t="s">
        <v>1862</v>
      </c>
      <c r="K1400" s="100">
        <v>1</v>
      </c>
      <c r="L1400" s="219">
        <v>45292</v>
      </c>
      <c r="M1400" s="219">
        <v>45306</v>
      </c>
      <c r="N1400" s="33" t="s">
        <v>124</v>
      </c>
      <c r="O1400" s="33" t="s">
        <v>125</v>
      </c>
      <c r="P1400" s="33" t="s">
        <v>396</v>
      </c>
      <c r="Q1400" s="33" t="s">
        <v>684</v>
      </c>
      <c r="R1400" s="29" t="s">
        <v>80</v>
      </c>
      <c r="S1400" s="33">
        <v>1</v>
      </c>
      <c r="T1400" s="29"/>
      <c r="U1400" s="29"/>
      <c r="V1400" s="35"/>
      <c r="W1400" s="29"/>
      <c r="X1400" s="29"/>
      <c r="Y1400" s="29"/>
      <c r="Z1400" s="33"/>
    </row>
    <row r="1401" ht="24" spans="1:26">
      <c r="A1401" s="33">
        <v>3144</v>
      </c>
      <c r="B1401" s="28" t="s">
        <v>117</v>
      </c>
      <c r="C1401" s="28" t="s">
        <v>118</v>
      </c>
      <c r="D1401" s="99" t="s">
        <v>361</v>
      </c>
      <c r="E1401" s="99" t="s">
        <v>250</v>
      </c>
      <c r="F1401" s="100" t="s">
        <v>718</v>
      </c>
      <c r="G1401" s="33" t="s">
        <v>1797</v>
      </c>
      <c r="H1401" s="33" t="s">
        <v>1885</v>
      </c>
      <c r="I1401" s="100" t="s">
        <v>1862</v>
      </c>
      <c r="J1401" s="100" t="s">
        <v>1862</v>
      </c>
      <c r="K1401" s="100">
        <v>1</v>
      </c>
      <c r="L1401" s="219">
        <v>45307</v>
      </c>
      <c r="M1401" s="219">
        <v>45322</v>
      </c>
      <c r="N1401" s="33" t="s">
        <v>124</v>
      </c>
      <c r="O1401" s="33" t="s">
        <v>125</v>
      </c>
      <c r="P1401" s="33" t="s">
        <v>396</v>
      </c>
      <c r="Q1401" s="33" t="s">
        <v>684</v>
      </c>
      <c r="R1401" s="29" t="s">
        <v>80</v>
      </c>
      <c r="S1401" s="33">
        <v>1</v>
      </c>
      <c r="T1401" s="29"/>
      <c r="U1401" s="29"/>
      <c r="V1401" s="35"/>
      <c r="W1401" s="29"/>
      <c r="X1401" s="29"/>
      <c r="Y1401" s="29"/>
      <c r="Z1401" s="33"/>
    </row>
    <row r="1402" ht="24" spans="1:28">
      <c r="A1402" s="33">
        <v>3145</v>
      </c>
      <c r="B1402" s="28" t="s">
        <v>117</v>
      </c>
      <c r="C1402" s="28" t="s">
        <v>118</v>
      </c>
      <c r="D1402" s="99" t="s">
        <v>361</v>
      </c>
      <c r="E1402" s="99" t="s">
        <v>250</v>
      </c>
      <c r="F1402" s="100" t="s">
        <v>718</v>
      </c>
      <c r="G1402" s="33" t="s">
        <v>1797</v>
      </c>
      <c r="H1402" s="33" t="s">
        <v>1885</v>
      </c>
      <c r="I1402" s="100" t="s">
        <v>1862</v>
      </c>
      <c r="J1402" s="100" t="s">
        <v>1862</v>
      </c>
      <c r="K1402" s="100">
        <v>1</v>
      </c>
      <c r="L1402" s="219">
        <v>45323</v>
      </c>
      <c r="M1402" s="219">
        <v>45337</v>
      </c>
      <c r="N1402" s="33" t="s">
        <v>124</v>
      </c>
      <c r="O1402" s="33" t="s">
        <v>125</v>
      </c>
      <c r="P1402" s="33" t="s">
        <v>396</v>
      </c>
      <c r="Q1402" s="33" t="s">
        <v>684</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361</v>
      </c>
      <c r="E1403" s="99" t="s">
        <v>250</v>
      </c>
      <c r="F1403" s="100" t="s">
        <v>718</v>
      </c>
      <c r="G1403" s="33" t="s">
        <v>1797</v>
      </c>
      <c r="H1403" s="33" t="s">
        <v>1885</v>
      </c>
      <c r="I1403" s="100" t="s">
        <v>1862</v>
      </c>
      <c r="J1403" s="100" t="s">
        <v>1862</v>
      </c>
      <c r="K1403" s="100">
        <v>1</v>
      </c>
      <c r="L1403" s="219">
        <v>45338</v>
      </c>
      <c r="M1403" s="219">
        <v>45351</v>
      </c>
      <c r="N1403" s="33" t="s">
        <v>124</v>
      </c>
      <c r="O1403" s="33" t="s">
        <v>125</v>
      </c>
      <c r="P1403" s="33" t="s">
        <v>396</v>
      </c>
      <c r="Q1403" s="33" t="s">
        <v>684</v>
      </c>
      <c r="R1403" s="29" t="s">
        <v>80</v>
      </c>
      <c r="S1403" s="33">
        <v>1</v>
      </c>
      <c r="T1403" s="29"/>
      <c r="U1403" s="29"/>
      <c r="V1403" s="35"/>
      <c r="W1403" s="29"/>
      <c r="X1403" s="29"/>
      <c r="Y1403" s="29"/>
      <c r="Z1403" s="33"/>
    </row>
    <row r="1404" ht="24" spans="1:28">
      <c r="A1404" s="33">
        <v>3147</v>
      </c>
      <c r="B1404" s="28" t="s">
        <v>117</v>
      </c>
      <c r="C1404" s="28" t="s">
        <v>118</v>
      </c>
      <c r="D1404" s="99" t="s">
        <v>361</v>
      </c>
      <c r="E1404" s="99" t="s">
        <v>250</v>
      </c>
      <c r="F1404" s="100" t="s">
        <v>718</v>
      </c>
      <c r="G1404" s="33" t="s">
        <v>1797</v>
      </c>
      <c r="H1404" s="33" t="s">
        <v>1885</v>
      </c>
      <c r="I1404" s="100" t="s">
        <v>1862</v>
      </c>
      <c r="J1404" s="100" t="s">
        <v>1862</v>
      </c>
      <c r="K1404" s="100">
        <v>1</v>
      </c>
      <c r="L1404" s="219">
        <v>45352</v>
      </c>
      <c r="M1404" s="219">
        <v>45366</v>
      </c>
      <c r="N1404" s="33" t="s">
        <v>124</v>
      </c>
      <c r="O1404" s="33" t="s">
        <v>125</v>
      </c>
      <c r="P1404" s="33" t="s">
        <v>396</v>
      </c>
      <c r="Q1404" s="33" t="s">
        <v>684</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361</v>
      </c>
      <c r="E1405" s="99" t="s">
        <v>250</v>
      </c>
      <c r="F1405" s="100" t="s">
        <v>718</v>
      </c>
      <c r="G1405" s="33" t="s">
        <v>1797</v>
      </c>
      <c r="H1405" s="33" t="s">
        <v>1885</v>
      </c>
      <c r="I1405" s="100" t="s">
        <v>1862</v>
      </c>
      <c r="J1405" s="100" t="s">
        <v>1862</v>
      </c>
      <c r="K1405" s="100">
        <v>1</v>
      </c>
      <c r="L1405" s="219">
        <v>45367</v>
      </c>
      <c r="M1405" s="219">
        <v>45382</v>
      </c>
      <c r="N1405" s="33" t="s">
        <v>124</v>
      </c>
      <c r="O1405" s="33" t="s">
        <v>125</v>
      </c>
      <c r="P1405" s="33" t="s">
        <v>396</v>
      </c>
      <c r="Q1405" s="33" t="s">
        <v>684</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361</v>
      </c>
      <c r="E1406" s="99" t="s">
        <v>250</v>
      </c>
      <c r="F1406" s="100" t="s">
        <v>718</v>
      </c>
      <c r="G1406" s="33" t="s">
        <v>1797</v>
      </c>
      <c r="H1406" s="33" t="s">
        <v>1885</v>
      </c>
      <c r="I1406" s="100" t="s">
        <v>1862</v>
      </c>
      <c r="J1406" s="100" t="s">
        <v>1862</v>
      </c>
      <c r="K1406" s="100">
        <v>1</v>
      </c>
      <c r="L1406" s="219">
        <v>45383</v>
      </c>
      <c r="M1406" s="219">
        <v>45397</v>
      </c>
      <c r="N1406" s="33" t="s">
        <v>124</v>
      </c>
      <c r="O1406" s="33" t="s">
        <v>125</v>
      </c>
      <c r="P1406" s="33" t="s">
        <v>396</v>
      </c>
      <c r="Q1406" s="33" t="s">
        <v>684</v>
      </c>
      <c r="R1406" s="29" t="s">
        <v>80</v>
      </c>
      <c r="S1406" s="33">
        <v>1</v>
      </c>
      <c r="T1406" s="29"/>
      <c r="U1406" s="29"/>
      <c r="V1406" s="35"/>
      <c r="W1406" s="29"/>
      <c r="X1406" s="29"/>
      <c r="Y1406" s="29"/>
      <c r="Z1406" s="33"/>
    </row>
    <row r="1407" ht="24" spans="1:26">
      <c r="A1407" s="33">
        <v>3150</v>
      </c>
      <c r="B1407" s="28" t="s">
        <v>117</v>
      </c>
      <c r="C1407" s="28" t="s">
        <v>118</v>
      </c>
      <c r="D1407" s="99" t="s">
        <v>361</v>
      </c>
      <c r="E1407" s="99" t="s">
        <v>250</v>
      </c>
      <c r="F1407" s="100" t="s">
        <v>718</v>
      </c>
      <c r="G1407" s="33" t="s">
        <v>1797</v>
      </c>
      <c r="H1407" s="33" t="s">
        <v>1885</v>
      </c>
      <c r="I1407" s="100" t="s">
        <v>1862</v>
      </c>
      <c r="J1407" s="100" t="s">
        <v>1862</v>
      </c>
      <c r="K1407" s="100">
        <v>1</v>
      </c>
      <c r="L1407" s="219">
        <v>45398</v>
      </c>
      <c r="M1407" s="219">
        <v>45412</v>
      </c>
      <c r="N1407" s="33" t="s">
        <v>124</v>
      </c>
      <c r="O1407" s="33" t="s">
        <v>125</v>
      </c>
      <c r="P1407" s="33" t="s">
        <v>396</v>
      </c>
      <c r="Q1407" s="33" t="s">
        <v>684</v>
      </c>
      <c r="R1407" s="29" t="s">
        <v>80</v>
      </c>
      <c r="S1407" s="33">
        <v>1</v>
      </c>
      <c r="T1407" s="29"/>
      <c r="U1407" s="29"/>
      <c r="V1407" s="35"/>
      <c r="W1407" s="29"/>
      <c r="X1407" s="29"/>
      <c r="Y1407" s="29"/>
      <c r="Z1407" s="33"/>
    </row>
    <row r="1408" ht="24" spans="1:26">
      <c r="A1408" s="33">
        <v>3151</v>
      </c>
      <c r="B1408" s="28" t="s">
        <v>117</v>
      </c>
      <c r="C1408" s="28" t="s">
        <v>118</v>
      </c>
      <c r="D1408" s="99" t="s">
        <v>361</v>
      </c>
      <c r="E1408" s="99" t="s">
        <v>250</v>
      </c>
      <c r="F1408" s="100" t="s">
        <v>718</v>
      </c>
      <c r="G1408" s="33" t="s">
        <v>1797</v>
      </c>
      <c r="H1408" s="33" t="s">
        <v>1885</v>
      </c>
      <c r="I1408" s="100" t="s">
        <v>1862</v>
      </c>
      <c r="J1408" s="100" t="s">
        <v>1862</v>
      </c>
      <c r="K1408" s="100">
        <v>1</v>
      </c>
      <c r="L1408" s="219">
        <v>45413</v>
      </c>
      <c r="M1408" s="219">
        <v>45427</v>
      </c>
      <c r="N1408" s="33" t="s">
        <v>124</v>
      </c>
      <c r="O1408" s="33" t="s">
        <v>125</v>
      </c>
      <c r="P1408" s="33" t="s">
        <v>396</v>
      </c>
      <c r="Q1408" s="33" t="s">
        <v>684</v>
      </c>
      <c r="R1408" s="29" t="s">
        <v>80</v>
      </c>
      <c r="S1408" s="33">
        <v>1</v>
      </c>
      <c r="T1408" s="29"/>
      <c r="U1408" s="29"/>
      <c r="V1408" s="35"/>
      <c r="W1408" s="29"/>
      <c r="X1408" s="29"/>
      <c r="Y1408" s="29"/>
      <c r="Z1408" s="33"/>
    </row>
    <row r="1409" ht="24" spans="1:26">
      <c r="A1409" s="33">
        <v>3152</v>
      </c>
      <c r="B1409" s="28" t="s">
        <v>117</v>
      </c>
      <c r="C1409" s="28" t="s">
        <v>118</v>
      </c>
      <c r="D1409" s="99" t="s">
        <v>361</v>
      </c>
      <c r="E1409" s="99" t="s">
        <v>250</v>
      </c>
      <c r="F1409" s="100" t="s">
        <v>718</v>
      </c>
      <c r="G1409" s="33" t="s">
        <v>1797</v>
      </c>
      <c r="H1409" s="33" t="s">
        <v>1885</v>
      </c>
      <c r="I1409" s="100" t="s">
        <v>1862</v>
      </c>
      <c r="J1409" s="100" t="s">
        <v>1862</v>
      </c>
      <c r="K1409" s="100">
        <v>1</v>
      </c>
      <c r="L1409" s="219">
        <v>45428</v>
      </c>
      <c r="M1409" s="219">
        <v>45443</v>
      </c>
      <c r="N1409" s="33" t="s">
        <v>124</v>
      </c>
      <c r="O1409" s="33" t="s">
        <v>125</v>
      </c>
      <c r="P1409" s="33" t="s">
        <v>396</v>
      </c>
      <c r="Q1409" s="33" t="s">
        <v>684</v>
      </c>
      <c r="R1409" s="29" t="s">
        <v>80</v>
      </c>
      <c r="S1409" s="33">
        <v>1</v>
      </c>
      <c r="T1409" s="29"/>
      <c r="U1409" s="29"/>
      <c r="V1409" s="35"/>
      <c r="W1409" s="29"/>
      <c r="X1409" s="29"/>
      <c r="Y1409" s="29"/>
      <c r="Z1409" s="33"/>
    </row>
    <row r="1410" ht="24" spans="1:26">
      <c r="A1410" s="33">
        <v>3153</v>
      </c>
      <c r="B1410" s="28" t="s">
        <v>117</v>
      </c>
      <c r="C1410" s="28" t="s">
        <v>118</v>
      </c>
      <c r="D1410" s="99" t="s">
        <v>361</v>
      </c>
      <c r="E1410" s="99" t="s">
        <v>250</v>
      </c>
      <c r="F1410" s="100" t="s">
        <v>718</v>
      </c>
      <c r="G1410" s="33" t="s">
        <v>1797</v>
      </c>
      <c r="H1410" s="33" t="s">
        <v>1885</v>
      </c>
      <c r="I1410" s="100" t="s">
        <v>1862</v>
      </c>
      <c r="J1410" s="100" t="s">
        <v>1862</v>
      </c>
      <c r="K1410" s="100">
        <v>1</v>
      </c>
      <c r="L1410" s="219">
        <v>45444</v>
      </c>
      <c r="M1410" s="219">
        <v>45458</v>
      </c>
      <c r="N1410" s="33" t="s">
        <v>124</v>
      </c>
      <c r="O1410" s="33" t="s">
        <v>125</v>
      </c>
      <c r="P1410" s="33" t="s">
        <v>396</v>
      </c>
      <c r="Q1410" s="33" t="s">
        <v>684</v>
      </c>
      <c r="R1410" s="29" t="s">
        <v>80</v>
      </c>
      <c r="S1410" s="33">
        <v>1</v>
      </c>
      <c r="T1410" s="29"/>
      <c r="U1410" s="29"/>
      <c r="V1410" s="35"/>
      <c r="W1410" s="29"/>
      <c r="X1410" s="29"/>
      <c r="Y1410" s="29"/>
      <c r="Z1410" s="33"/>
    </row>
    <row r="1411" ht="24" spans="1:26">
      <c r="A1411" s="33">
        <v>3154</v>
      </c>
      <c r="B1411" s="28" t="s">
        <v>117</v>
      </c>
      <c r="C1411" s="28" t="s">
        <v>118</v>
      </c>
      <c r="D1411" s="99" t="s">
        <v>361</v>
      </c>
      <c r="E1411" s="99" t="s">
        <v>250</v>
      </c>
      <c r="F1411" s="100" t="s">
        <v>718</v>
      </c>
      <c r="G1411" s="33" t="s">
        <v>1797</v>
      </c>
      <c r="H1411" s="33" t="s">
        <v>1885</v>
      </c>
      <c r="I1411" s="100" t="s">
        <v>1862</v>
      </c>
      <c r="J1411" s="100" t="s">
        <v>1862</v>
      </c>
      <c r="K1411" s="100">
        <v>1</v>
      </c>
      <c r="L1411" s="219">
        <v>45459</v>
      </c>
      <c r="M1411" s="219">
        <v>45473</v>
      </c>
      <c r="N1411" s="33" t="s">
        <v>124</v>
      </c>
      <c r="O1411" s="33" t="s">
        <v>125</v>
      </c>
      <c r="P1411" s="33" t="s">
        <v>396</v>
      </c>
      <c r="Q1411" s="33" t="s">
        <v>684</v>
      </c>
      <c r="R1411" s="29" t="s">
        <v>80</v>
      </c>
      <c r="S1411" s="33">
        <v>1</v>
      </c>
      <c r="T1411" s="29"/>
      <c r="U1411" s="29"/>
      <c r="V1411" s="35"/>
      <c r="W1411" s="29"/>
      <c r="X1411" s="29"/>
      <c r="Y1411" s="29"/>
      <c r="Z1411" s="33"/>
    </row>
    <row r="1412" ht="24" spans="1:26">
      <c r="A1412" s="33">
        <v>3155</v>
      </c>
      <c r="B1412" s="28" t="s">
        <v>117</v>
      </c>
      <c r="C1412" s="28" t="s">
        <v>118</v>
      </c>
      <c r="D1412" s="99" t="s">
        <v>361</v>
      </c>
      <c r="E1412" s="99" t="s">
        <v>250</v>
      </c>
      <c r="F1412" s="100" t="s">
        <v>718</v>
      </c>
      <c r="G1412" s="33" t="s">
        <v>1797</v>
      </c>
      <c r="H1412" s="33" t="s">
        <v>1885</v>
      </c>
      <c r="I1412" s="100" t="s">
        <v>1862</v>
      </c>
      <c r="J1412" s="100" t="s">
        <v>1862</v>
      </c>
      <c r="K1412" s="100">
        <v>1</v>
      </c>
      <c r="L1412" s="219">
        <v>45474</v>
      </c>
      <c r="M1412" s="219">
        <v>45488</v>
      </c>
      <c r="N1412" s="33" t="s">
        <v>124</v>
      </c>
      <c r="O1412" s="33" t="s">
        <v>125</v>
      </c>
      <c r="P1412" s="33" t="s">
        <v>396</v>
      </c>
      <c r="Q1412" s="33" t="s">
        <v>684</v>
      </c>
      <c r="R1412" s="29" t="s">
        <v>80</v>
      </c>
      <c r="S1412" s="33">
        <v>1</v>
      </c>
      <c r="T1412" s="29"/>
      <c r="U1412" s="29"/>
      <c r="V1412" s="35"/>
      <c r="W1412" s="29"/>
      <c r="X1412" s="29"/>
      <c r="Y1412" s="29"/>
      <c r="Z1412" s="33"/>
    </row>
    <row r="1413" ht="24" spans="1:26">
      <c r="A1413" s="33">
        <v>3156</v>
      </c>
      <c r="B1413" s="28" t="s">
        <v>117</v>
      </c>
      <c r="C1413" s="28" t="s">
        <v>118</v>
      </c>
      <c r="D1413" s="99" t="s">
        <v>361</v>
      </c>
      <c r="E1413" s="99" t="s">
        <v>250</v>
      </c>
      <c r="F1413" s="100" t="s">
        <v>718</v>
      </c>
      <c r="G1413" s="33" t="s">
        <v>1797</v>
      </c>
      <c r="H1413" s="33" t="s">
        <v>1885</v>
      </c>
      <c r="I1413" s="100" t="s">
        <v>1862</v>
      </c>
      <c r="J1413" s="100" t="s">
        <v>1862</v>
      </c>
      <c r="K1413" s="100">
        <v>1</v>
      </c>
      <c r="L1413" s="219">
        <v>45489</v>
      </c>
      <c r="M1413" s="219">
        <v>45504</v>
      </c>
      <c r="N1413" s="33" t="s">
        <v>124</v>
      </c>
      <c r="O1413" s="33" t="s">
        <v>125</v>
      </c>
      <c r="P1413" s="33" t="s">
        <v>396</v>
      </c>
      <c r="Q1413" s="33" t="s">
        <v>684</v>
      </c>
      <c r="R1413" s="29" t="s">
        <v>80</v>
      </c>
      <c r="S1413" s="33">
        <v>1</v>
      </c>
      <c r="T1413" s="29"/>
      <c r="U1413" s="29"/>
      <c r="V1413" s="35"/>
      <c r="W1413" s="29"/>
      <c r="X1413" s="29"/>
      <c r="Y1413" s="29"/>
      <c r="Z1413" s="33"/>
    </row>
    <row r="1414" ht="24" spans="1:26">
      <c r="A1414" s="33">
        <v>3157</v>
      </c>
      <c r="B1414" s="28" t="s">
        <v>117</v>
      </c>
      <c r="C1414" s="28" t="s">
        <v>118</v>
      </c>
      <c r="D1414" s="99" t="s">
        <v>361</v>
      </c>
      <c r="E1414" s="99" t="s">
        <v>250</v>
      </c>
      <c r="F1414" s="100" t="s">
        <v>718</v>
      </c>
      <c r="G1414" s="33" t="s">
        <v>1797</v>
      </c>
      <c r="H1414" s="33" t="s">
        <v>1885</v>
      </c>
      <c r="I1414" s="100" t="s">
        <v>1862</v>
      </c>
      <c r="J1414" s="100" t="s">
        <v>1862</v>
      </c>
      <c r="K1414" s="100">
        <v>1</v>
      </c>
      <c r="L1414" s="219">
        <v>45505</v>
      </c>
      <c r="M1414" s="219">
        <v>45519</v>
      </c>
      <c r="N1414" s="33" t="s">
        <v>124</v>
      </c>
      <c r="O1414" s="33" t="s">
        <v>125</v>
      </c>
      <c r="P1414" s="33" t="s">
        <v>396</v>
      </c>
      <c r="Q1414" s="33" t="s">
        <v>684</v>
      </c>
      <c r="R1414" s="29" t="s">
        <v>80</v>
      </c>
      <c r="S1414" s="33">
        <v>1</v>
      </c>
      <c r="T1414" s="29"/>
      <c r="U1414" s="29"/>
      <c r="V1414" s="35"/>
      <c r="W1414" s="29"/>
      <c r="X1414" s="29"/>
      <c r="Y1414" s="29"/>
      <c r="Z1414" s="33"/>
    </row>
    <row r="1415" ht="24" spans="1:26">
      <c r="A1415" s="33">
        <v>3158</v>
      </c>
      <c r="B1415" s="28" t="s">
        <v>117</v>
      </c>
      <c r="C1415" s="28" t="s">
        <v>118</v>
      </c>
      <c r="D1415" s="99" t="s">
        <v>361</v>
      </c>
      <c r="E1415" s="99" t="s">
        <v>250</v>
      </c>
      <c r="F1415" s="100" t="s">
        <v>718</v>
      </c>
      <c r="G1415" s="33" t="s">
        <v>1797</v>
      </c>
      <c r="H1415" s="33" t="s">
        <v>1885</v>
      </c>
      <c r="I1415" s="100" t="s">
        <v>1862</v>
      </c>
      <c r="J1415" s="100" t="s">
        <v>1862</v>
      </c>
      <c r="K1415" s="100">
        <v>1</v>
      </c>
      <c r="L1415" s="219">
        <v>45520</v>
      </c>
      <c r="M1415" s="219">
        <v>45535</v>
      </c>
      <c r="N1415" s="33" t="s">
        <v>124</v>
      </c>
      <c r="O1415" s="33" t="s">
        <v>125</v>
      </c>
      <c r="P1415" s="33" t="s">
        <v>396</v>
      </c>
      <c r="Q1415" s="33" t="s">
        <v>684</v>
      </c>
      <c r="R1415" s="29" t="s">
        <v>80</v>
      </c>
      <c r="S1415" s="33">
        <v>1</v>
      </c>
      <c r="T1415" s="29"/>
      <c r="U1415" s="29"/>
      <c r="V1415" s="35"/>
      <c r="W1415" s="29"/>
      <c r="X1415" s="29"/>
      <c r="Y1415" s="29"/>
      <c r="Z1415" s="33"/>
    </row>
    <row r="1416" ht="24" spans="1:28">
      <c r="A1416" s="33">
        <v>3159</v>
      </c>
      <c r="B1416" s="28" t="s">
        <v>117</v>
      </c>
      <c r="C1416" s="28" t="s">
        <v>118</v>
      </c>
      <c r="D1416" s="99" t="s">
        <v>361</v>
      </c>
      <c r="E1416" s="99" t="s">
        <v>250</v>
      </c>
      <c r="F1416" s="100" t="s">
        <v>718</v>
      </c>
      <c r="G1416" s="33" t="s">
        <v>1797</v>
      </c>
      <c r="H1416" s="33" t="s">
        <v>1885</v>
      </c>
      <c r="I1416" s="100" t="s">
        <v>1862</v>
      </c>
      <c r="J1416" s="100" t="s">
        <v>1862</v>
      </c>
      <c r="K1416" s="100">
        <v>1</v>
      </c>
      <c r="L1416" s="219">
        <v>45536</v>
      </c>
      <c r="M1416" s="219">
        <v>45550</v>
      </c>
      <c r="N1416" s="33" t="s">
        <v>124</v>
      </c>
      <c r="O1416" s="33" t="s">
        <v>125</v>
      </c>
      <c r="P1416" s="33" t="s">
        <v>396</v>
      </c>
      <c r="Q1416" s="33" t="s">
        <v>684</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361</v>
      </c>
      <c r="E1417" s="99" t="s">
        <v>250</v>
      </c>
      <c r="F1417" s="100" t="s">
        <v>718</v>
      </c>
      <c r="G1417" s="33" t="s">
        <v>1797</v>
      </c>
      <c r="H1417" s="33" t="s">
        <v>1885</v>
      </c>
      <c r="I1417" s="100" t="s">
        <v>1862</v>
      </c>
      <c r="J1417" s="100" t="s">
        <v>1862</v>
      </c>
      <c r="K1417" s="100">
        <v>1</v>
      </c>
      <c r="L1417" s="219">
        <v>45551</v>
      </c>
      <c r="M1417" s="219">
        <v>45565</v>
      </c>
      <c r="N1417" s="33" t="s">
        <v>124</v>
      </c>
      <c r="O1417" s="33" t="s">
        <v>125</v>
      </c>
      <c r="P1417" s="33" t="s">
        <v>396</v>
      </c>
      <c r="Q1417" s="33" t="s">
        <v>684</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361</v>
      </c>
      <c r="E1418" s="99" t="s">
        <v>250</v>
      </c>
      <c r="F1418" s="100" t="s">
        <v>718</v>
      </c>
      <c r="G1418" s="33" t="s">
        <v>1797</v>
      </c>
      <c r="H1418" s="33" t="s">
        <v>1885</v>
      </c>
      <c r="I1418" s="100" t="s">
        <v>1862</v>
      </c>
      <c r="J1418" s="100" t="s">
        <v>1862</v>
      </c>
      <c r="K1418" s="100">
        <v>1</v>
      </c>
      <c r="L1418" s="219">
        <v>45566</v>
      </c>
      <c r="M1418" s="219">
        <v>45580</v>
      </c>
      <c r="N1418" s="33" t="s">
        <v>124</v>
      </c>
      <c r="O1418" s="33" t="s">
        <v>125</v>
      </c>
      <c r="P1418" s="33" t="s">
        <v>396</v>
      </c>
      <c r="Q1418" s="33" t="s">
        <v>684</v>
      </c>
      <c r="R1418" s="29" t="s">
        <v>80</v>
      </c>
      <c r="S1418" s="33">
        <v>1</v>
      </c>
      <c r="T1418" s="29"/>
      <c r="U1418" s="29"/>
      <c r="V1418" s="35"/>
      <c r="W1418" s="29"/>
      <c r="X1418" s="29"/>
      <c r="Y1418" s="29"/>
      <c r="Z1418" s="33"/>
    </row>
    <row r="1419" ht="24" spans="1:26">
      <c r="A1419" s="33">
        <v>3162</v>
      </c>
      <c r="B1419" s="28" t="s">
        <v>117</v>
      </c>
      <c r="C1419" s="28" t="s">
        <v>118</v>
      </c>
      <c r="D1419" s="99" t="s">
        <v>361</v>
      </c>
      <c r="E1419" s="99" t="s">
        <v>250</v>
      </c>
      <c r="F1419" s="100" t="s">
        <v>718</v>
      </c>
      <c r="G1419" s="33" t="s">
        <v>1797</v>
      </c>
      <c r="H1419" s="33" t="s">
        <v>1885</v>
      </c>
      <c r="I1419" s="100" t="s">
        <v>1862</v>
      </c>
      <c r="J1419" s="100" t="s">
        <v>1862</v>
      </c>
      <c r="K1419" s="100">
        <v>1</v>
      </c>
      <c r="L1419" s="219">
        <v>45581</v>
      </c>
      <c r="M1419" s="219">
        <v>45596</v>
      </c>
      <c r="N1419" s="33" t="s">
        <v>124</v>
      </c>
      <c r="O1419" s="33" t="s">
        <v>125</v>
      </c>
      <c r="P1419" s="33" t="s">
        <v>396</v>
      </c>
      <c r="Q1419" s="33" t="s">
        <v>684</v>
      </c>
      <c r="R1419" s="29" t="s">
        <v>80</v>
      </c>
      <c r="S1419" s="33">
        <v>1</v>
      </c>
      <c r="T1419" s="29"/>
      <c r="U1419" s="29"/>
      <c r="V1419" s="35"/>
      <c r="W1419" s="29"/>
      <c r="X1419" s="29"/>
      <c r="Y1419" s="29"/>
      <c r="Z1419" s="33"/>
    </row>
    <row r="1420" ht="24" spans="1:26">
      <c r="A1420" s="33">
        <v>3163</v>
      </c>
      <c r="B1420" s="28" t="s">
        <v>117</v>
      </c>
      <c r="C1420" s="28" t="s">
        <v>118</v>
      </c>
      <c r="D1420" s="99" t="s">
        <v>361</v>
      </c>
      <c r="E1420" s="99" t="s">
        <v>250</v>
      </c>
      <c r="F1420" s="100" t="s">
        <v>718</v>
      </c>
      <c r="G1420" s="33" t="s">
        <v>1797</v>
      </c>
      <c r="H1420" s="33" t="s">
        <v>1885</v>
      </c>
      <c r="I1420" s="100" t="s">
        <v>1862</v>
      </c>
      <c r="J1420" s="100" t="s">
        <v>1862</v>
      </c>
      <c r="K1420" s="100">
        <v>1</v>
      </c>
      <c r="L1420" s="219">
        <v>45597</v>
      </c>
      <c r="M1420" s="219">
        <v>45611</v>
      </c>
      <c r="N1420" s="33" t="s">
        <v>124</v>
      </c>
      <c r="O1420" s="33" t="s">
        <v>125</v>
      </c>
      <c r="P1420" s="33" t="s">
        <v>396</v>
      </c>
      <c r="Q1420" s="33" t="s">
        <v>684</v>
      </c>
      <c r="R1420" s="29" t="s">
        <v>80</v>
      </c>
      <c r="S1420" s="33">
        <v>1</v>
      </c>
      <c r="T1420" s="29"/>
      <c r="U1420" s="29"/>
      <c r="V1420" s="35"/>
      <c r="W1420" s="29"/>
      <c r="X1420" s="29"/>
      <c r="Y1420" s="29"/>
      <c r="Z1420" s="33"/>
    </row>
    <row r="1421" ht="24" spans="1:26">
      <c r="A1421" s="33">
        <v>3164</v>
      </c>
      <c r="B1421" s="28" t="s">
        <v>117</v>
      </c>
      <c r="C1421" s="28" t="s">
        <v>118</v>
      </c>
      <c r="D1421" s="99" t="s">
        <v>361</v>
      </c>
      <c r="E1421" s="99" t="s">
        <v>250</v>
      </c>
      <c r="F1421" s="100" t="s">
        <v>718</v>
      </c>
      <c r="G1421" s="33" t="s">
        <v>1797</v>
      </c>
      <c r="H1421" s="33" t="s">
        <v>1885</v>
      </c>
      <c r="I1421" s="100" t="s">
        <v>1862</v>
      </c>
      <c r="J1421" s="100" t="s">
        <v>1862</v>
      </c>
      <c r="K1421" s="100">
        <v>1</v>
      </c>
      <c r="L1421" s="219">
        <v>45612</v>
      </c>
      <c r="M1421" s="219">
        <v>45626</v>
      </c>
      <c r="N1421" s="33" t="s">
        <v>124</v>
      </c>
      <c r="O1421" s="33" t="s">
        <v>125</v>
      </c>
      <c r="P1421" s="33" t="s">
        <v>396</v>
      </c>
      <c r="Q1421" s="33" t="s">
        <v>684</v>
      </c>
      <c r="R1421" s="29" t="s">
        <v>80</v>
      </c>
      <c r="S1421" s="33">
        <v>1</v>
      </c>
      <c r="T1421" s="29"/>
      <c r="U1421" s="29"/>
      <c r="V1421" s="35"/>
      <c r="W1421" s="29"/>
      <c r="X1421" s="29"/>
      <c r="Y1421" s="29"/>
      <c r="Z1421" s="33"/>
    </row>
    <row r="1422" ht="24" spans="1:26">
      <c r="A1422" s="33">
        <v>3165</v>
      </c>
      <c r="B1422" s="28" t="s">
        <v>117</v>
      </c>
      <c r="C1422" s="28" t="s">
        <v>118</v>
      </c>
      <c r="D1422" s="99" t="s">
        <v>361</v>
      </c>
      <c r="E1422" s="99" t="s">
        <v>250</v>
      </c>
      <c r="F1422" s="100" t="s">
        <v>718</v>
      </c>
      <c r="G1422" s="33" t="s">
        <v>1797</v>
      </c>
      <c r="H1422" s="33" t="s">
        <v>1885</v>
      </c>
      <c r="I1422" s="100" t="s">
        <v>1862</v>
      </c>
      <c r="J1422" s="100" t="s">
        <v>1862</v>
      </c>
      <c r="K1422" s="100">
        <v>1</v>
      </c>
      <c r="L1422" s="219">
        <v>45627</v>
      </c>
      <c r="M1422" s="219">
        <v>45641</v>
      </c>
      <c r="N1422" s="33" t="s">
        <v>124</v>
      </c>
      <c r="O1422" s="33" t="s">
        <v>125</v>
      </c>
      <c r="P1422" s="33" t="s">
        <v>396</v>
      </c>
      <c r="Q1422" s="33" t="s">
        <v>684</v>
      </c>
      <c r="R1422" s="29" t="s">
        <v>80</v>
      </c>
      <c r="S1422" s="33">
        <v>1</v>
      </c>
      <c r="T1422" s="29"/>
      <c r="U1422" s="29"/>
      <c r="V1422" s="35"/>
      <c r="W1422" s="29"/>
      <c r="X1422" s="29"/>
      <c r="Y1422" s="29"/>
      <c r="Z1422" s="33"/>
    </row>
    <row r="1423" ht="24" spans="1:26">
      <c r="A1423" s="33">
        <v>3166</v>
      </c>
      <c r="B1423" s="28" t="s">
        <v>117</v>
      </c>
      <c r="C1423" s="28" t="s">
        <v>118</v>
      </c>
      <c r="D1423" s="99" t="s">
        <v>361</v>
      </c>
      <c r="E1423" s="99" t="s">
        <v>250</v>
      </c>
      <c r="F1423" s="100" t="s">
        <v>718</v>
      </c>
      <c r="G1423" s="33" t="s">
        <v>1797</v>
      </c>
      <c r="H1423" s="33" t="s">
        <v>1885</v>
      </c>
      <c r="I1423" s="100" t="s">
        <v>1862</v>
      </c>
      <c r="J1423" s="100" t="s">
        <v>1862</v>
      </c>
      <c r="K1423" s="100">
        <v>1</v>
      </c>
      <c r="L1423" s="219">
        <v>45642</v>
      </c>
      <c r="M1423" s="219">
        <v>45657</v>
      </c>
      <c r="N1423" s="33" t="s">
        <v>124</v>
      </c>
      <c r="O1423" s="33" t="s">
        <v>125</v>
      </c>
      <c r="P1423" s="33" t="s">
        <v>396</v>
      </c>
      <c r="Q1423" s="33" t="s">
        <v>684</v>
      </c>
      <c r="R1423" s="29" t="s">
        <v>80</v>
      </c>
      <c r="S1423" s="33">
        <v>1</v>
      </c>
      <c r="T1423" s="29"/>
      <c r="U1423" s="29"/>
      <c r="V1423" s="35"/>
      <c r="W1423" s="29"/>
      <c r="X1423" s="29"/>
      <c r="Y1423" s="29"/>
      <c r="Z1423" s="33"/>
    </row>
    <row r="1424" ht="24" spans="1:26">
      <c r="A1424" s="33">
        <v>3167</v>
      </c>
      <c r="B1424" s="28" t="s">
        <v>117</v>
      </c>
      <c r="C1424" s="28" t="s">
        <v>118</v>
      </c>
      <c r="D1424" s="99" t="s">
        <v>361</v>
      </c>
      <c r="E1424" s="99" t="s">
        <v>250</v>
      </c>
      <c r="F1424" s="100" t="s">
        <v>718</v>
      </c>
      <c r="G1424" s="33" t="s">
        <v>1797</v>
      </c>
      <c r="H1424" s="33" t="s">
        <v>1886</v>
      </c>
      <c r="I1424" s="100" t="s">
        <v>1862</v>
      </c>
      <c r="J1424" s="100" t="s">
        <v>1862</v>
      </c>
      <c r="K1424" s="100">
        <v>3</v>
      </c>
      <c r="L1424" s="219">
        <v>45292</v>
      </c>
      <c r="M1424" s="219">
        <v>45322</v>
      </c>
      <c r="N1424" s="33" t="s">
        <v>124</v>
      </c>
      <c r="O1424" s="33" t="s">
        <v>125</v>
      </c>
      <c r="P1424" s="33" t="s">
        <v>396</v>
      </c>
      <c r="Q1424" s="33" t="s">
        <v>684</v>
      </c>
      <c r="R1424" s="29" t="s">
        <v>80</v>
      </c>
      <c r="S1424" s="33">
        <v>3</v>
      </c>
      <c r="T1424" s="29"/>
      <c r="U1424" s="29"/>
      <c r="V1424" s="35"/>
      <c r="W1424" s="29"/>
      <c r="X1424" s="29"/>
      <c r="Y1424" s="29"/>
      <c r="Z1424" s="33"/>
    </row>
    <row r="1425" ht="24" spans="1:26">
      <c r="A1425" s="33">
        <v>3168</v>
      </c>
      <c r="B1425" s="28" t="s">
        <v>117</v>
      </c>
      <c r="C1425" s="28" t="s">
        <v>118</v>
      </c>
      <c r="D1425" s="99" t="s">
        <v>361</v>
      </c>
      <c r="E1425" s="99" t="s">
        <v>250</v>
      </c>
      <c r="F1425" s="100" t="s">
        <v>718</v>
      </c>
      <c r="G1425" s="33" t="s">
        <v>1797</v>
      </c>
      <c r="H1425" s="33" t="s">
        <v>1886</v>
      </c>
      <c r="I1425" s="100" t="s">
        <v>1862</v>
      </c>
      <c r="J1425" s="100" t="s">
        <v>1862</v>
      </c>
      <c r="K1425" s="100">
        <v>3</v>
      </c>
      <c r="L1425" s="219">
        <v>45323</v>
      </c>
      <c r="M1425" s="219">
        <v>45351</v>
      </c>
      <c r="N1425" s="33" t="s">
        <v>124</v>
      </c>
      <c r="O1425" s="33" t="s">
        <v>125</v>
      </c>
      <c r="P1425" s="33" t="s">
        <v>396</v>
      </c>
      <c r="Q1425" s="33" t="s">
        <v>684</v>
      </c>
      <c r="R1425" s="29" t="s">
        <v>80</v>
      </c>
      <c r="S1425" s="33">
        <v>3</v>
      </c>
      <c r="T1425" s="29"/>
      <c r="U1425" s="29"/>
      <c r="V1425" s="35"/>
      <c r="W1425" s="29"/>
      <c r="X1425" s="29"/>
      <c r="Y1425" s="29"/>
      <c r="Z1425" s="33"/>
    </row>
    <row r="1426" ht="24" spans="1:28">
      <c r="A1426" s="33">
        <v>3169</v>
      </c>
      <c r="B1426" s="28" t="s">
        <v>117</v>
      </c>
      <c r="C1426" s="28" t="s">
        <v>118</v>
      </c>
      <c r="D1426" s="99" t="s">
        <v>361</v>
      </c>
      <c r="E1426" s="99" t="s">
        <v>250</v>
      </c>
      <c r="F1426" s="100" t="s">
        <v>718</v>
      </c>
      <c r="G1426" s="33" t="s">
        <v>1797</v>
      </c>
      <c r="H1426" s="33" t="s">
        <v>1886</v>
      </c>
      <c r="I1426" s="100" t="s">
        <v>1862</v>
      </c>
      <c r="J1426" s="100" t="s">
        <v>1862</v>
      </c>
      <c r="K1426" s="100">
        <v>3</v>
      </c>
      <c r="L1426" s="219">
        <v>45352</v>
      </c>
      <c r="M1426" s="219">
        <v>45382</v>
      </c>
      <c r="N1426" s="33" t="s">
        <v>124</v>
      </c>
      <c r="O1426" s="33" t="s">
        <v>125</v>
      </c>
      <c r="P1426" s="33" t="s">
        <v>396</v>
      </c>
      <c r="Q1426" s="33" t="s">
        <v>684</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361</v>
      </c>
      <c r="E1427" s="99" t="s">
        <v>250</v>
      </c>
      <c r="F1427" s="100" t="s">
        <v>718</v>
      </c>
      <c r="G1427" s="33" t="s">
        <v>1797</v>
      </c>
      <c r="H1427" s="33" t="s">
        <v>1886</v>
      </c>
      <c r="I1427" s="100" t="s">
        <v>1862</v>
      </c>
      <c r="J1427" s="100" t="s">
        <v>1862</v>
      </c>
      <c r="K1427" s="100">
        <v>3</v>
      </c>
      <c r="L1427" s="219">
        <v>45383</v>
      </c>
      <c r="M1427" s="219">
        <v>45412</v>
      </c>
      <c r="N1427" s="33" t="s">
        <v>124</v>
      </c>
      <c r="O1427" s="33" t="s">
        <v>125</v>
      </c>
      <c r="P1427" s="33" t="s">
        <v>396</v>
      </c>
      <c r="Q1427" s="33" t="s">
        <v>684</v>
      </c>
      <c r="R1427" s="29" t="s">
        <v>80</v>
      </c>
      <c r="S1427" s="33">
        <v>3</v>
      </c>
      <c r="T1427" s="29"/>
      <c r="U1427" s="29"/>
      <c r="V1427" s="35"/>
      <c r="W1427" s="29"/>
      <c r="X1427" s="29"/>
      <c r="Y1427" s="29"/>
      <c r="Z1427" s="33"/>
    </row>
    <row r="1428" ht="24" spans="1:26">
      <c r="A1428" s="33">
        <v>3171</v>
      </c>
      <c r="B1428" s="28" t="s">
        <v>117</v>
      </c>
      <c r="C1428" s="28" t="s">
        <v>118</v>
      </c>
      <c r="D1428" s="99" t="s">
        <v>361</v>
      </c>
      <c r="E1428" s="99" t="s">
        <v>250</v>
      </c>
      <c r="F1428" s="100" t="s">
        <v>718</v>
      </c>
      <c r="G1428" s="33" t="s">
        <v>1797</v>
      </c>
      <c r="H1428" s="33" t="s">
        <v>1886</v>
      </c>
      <c r="I1428" s="100" t="s">
        <v>1862</v>
      </c>
      <c r="J1428" s="100" t="s">
        <v>1862</v>
      </c>
      <c r="K1428" s="100">
        <v>3</v>
      </c>
      <c r="L1428" s="219">
        <v>45413</v>
      </c>
      <c r="M1428" s="219">
        <v>45443</v>
      </c>
      <c r="N1428" s="33" t="s">
        <v>124</v>
      </c>
      <c r="O1428" s="33" t="s">
        <v>125</v>
      </c>
      <c r="P1428" s="33" t="s">
        <v>396</v>
      </c>
      <c r="Q1428" s="33" t="s">
        <v>684</v>
      </c>
      <c r="R1428" s="29" t="s">
        <v>80</v>
      </c>
      <c r="S1428" s="33">
        <v>3</v>
      </c>
      <c r="T1428" s="29"/>
      <c r="U1428" s="29"/>
      <c r="V1428" s="35"/>
      <c r="W1428" s="29"/>
      <c r="X1428" s="29"/>
      <c r="Y1428" s="29"/>
      <c r="Z1428" s="33"/>
    </row>
    <row r="1429" ht="24" spans="1:26">
      <c r="A1429" s="33">
        <v>3172</v>
      </c>
      <c r="B1429" s="28" t="s">
        <v>117</v>
      </c>
      <c r="C1429" s="28" t="s">
        <v>118</v>
      </c>
      <c r="D1429" s="99" t="s">
        <v>361</v>
      </c>
      <c r="E1429" s="99" t="s">
        <v>250</v>
      </c>
      <c r="F1429" s="100" t="s">
        <v>718</v>
      </c>
      <c r="G1429" s="33" t="s">
        <v>1797</v>
      </c>
      <c r="H1429" s="33" t="s">
        <v>1886</v>
      </c>
      <c r="I1429" s="100" t="s">
        <v>1862</v>
      </c>
      <c r="J1429" s="100" t="s">
        <v>1862</v>
      </c>
      <c r="K1429" s="100">
        <v>3</v>
      </c>
      <c r="L1429" s="219">
        <v>45444</v>
      </c>
      <c r="M1429" s="219">
        <v>45473</v>
      </c>
      <c r="N1429" s="33" t="s">
        <v>124</v>
      </c>
      <c r="O1429" s="33" t="s">
        <v>125</v>
      </c>
      <c r="P1429" s="33" t="s">
        <v>396</v>
      </c>
      <c r="Q1429" s="33" t="s">
        <v>684</v>
      </c>
      <c r="R1429" s="29" t="s">
        <v>80</v>
      </c>
      <c r="S1429" s="33">
        <v>3</v>
      </c>
      <c r="T1429" s="29"/>
      <c r="U1429" s="29"/>
      <c r="V1429" s="35"/>
      <c r="W1429" s="29"/>
      <c r="X1429" s="29"/>
      <c r="Y1429" s="29"/>
      <c r="Z1429" s="33"/>
    </row>
    <row r="1430" ht="24" spans="1:26">
      <c r="A1430" s="33">
        <v>3173</v>
      </c>
      <c r="B1430" s="28" t="s">
        <v>117</v>
      </c>
      <c r="C1430" s="28" t="s">
        <v>118</v>
      </c>
      <c r="D1430" s="99" t="s">
        <v>361</v>
      </c>
      <c r="E1430" s="99" t="s">
        <v>250</v>
      </c>
      <c r="F1430" s="100" t="s">
        <v>718</v>
      </c>
      <c r="G1430" s="33" t="s">
        <v>1797</v>
      </c>
      <c r="H1430" s="33" t="s">
        <v>1886</v>
      </c>
      <c r="I1430" s="100" t="s">
        <v>1862</v>
      </c>
      <c r="J1430" s="100" t="s">
        <v>1862</v>
      </c>
      <c r="K1430" s="100">
        <v>3</v>
      </c>
      <c r="L1430" s="219">
        <v>45474</v>
      </c>
      <c r="M1430" s="219">
        <v>45504</v>
      </c>
      <c r="N1430" s="33" t="s">
        <v>124</v>
      </c>
      <c r="O1430" s="33" t="s">
        <v>125</v>
      </c>
      <c r="P1430" s="33" t="s">
        <v>396</v>
      </c>
      <c r="Q1430" s="33" t="s">
        <v>684</v>
      </c>
      <c r="R1430" s="29" t="s">
        <v>80</v>
      </c>
      <c r="S1430" s="33">
        <v>3</v>
      </c>
      <c r="T1430" s="29"/>
      <c r="U1430" s="29"/>
      <c r="V1430" s="35"/>
      <c r="W1430" s="29"/>
      <c r="X1430" s="29"/>
      <c r="Y1430" s="29"/>
      <c r="Z1430" s="33"/>
    </row>
    <row r="1431" ht="24" spans="1:26">
      <c r="A1431" s="33">
        <v>3174</v>
      </c>
      <c r="B1431" s="28" t="s">
        <v>117</v>
      </c>
      <c r="C1431" s="28" t="s">
        <v>118</v>
      </c>
      <c r="D1431" s="99" t="s">
        <v>361</v>
      </c>
      <c r="E1431" s="99" t="s">
        <v>250</v>
      </c>
      <c r="F1431" s="100" t="s">
        <v>718</v>
      </c>
      <c r="G1431" s="33" t="s">
        <v>1797</v>
      </c>
      <c r="H1431" s="33" t="s">
        <v>1886</v>
      </c>
      <c r="I1431" s="100" t="s">
        <v>1862</v>
      </c>
      <c r="J1431" s="100" t="s">
        <v>1862</v>
      </c>
      <c r="K1431" s="100">
        <v>3</v>
      </c>
      <c r="L1431" s="219">
        <v>45505</v>
      </c>
      <c r="M1431" s="219">
        <v>45535</v>
      </c>
      <c r="N1431" s="33" t="s">
        <v>124</v>
      </c>
      <c r="O1431" s="33" t="s">
        <v>125</v>
      </c>
      <c r="P1431" s="33" t="s">
        <v>396</v>
      </c>
      <c r="Q1431" s="33" t="s">
        <v>684</v>
      </c>
      <c r="R1431" s="29" t="s">
        <v>80</v>
      </c>
      <c r="S1431" s="33">
        <v>3</v>
      </c>
      <c r="T1431" s="29"/>
      <c r="U1431" s="29"/>
      <c r="V1431" s="35"/>
      <c r="W1431" s="29"/>
      <c r="X1431" s="29"/>
      <c r="Y1431" s="29"/>
      <c r="Z1431" s="33"/>
    </row>
    <row r="1432" ht="24" spans="1:26">
      <c r="A1432" s="33">
        <v>3175</v>
      </c>
      <c r="B1432" s="28" t="s">
        <v>117</v>
      </c>
      <c r="C1432" s="28" t="s">
        <v>118</v>
      </c>
      <c r="D1432" s="99" t="s">
        <v>361</v>
      </c>
      <c r="E1432" s="99" t="s">
        <v>250</v>
      </c>
      <c r="F1432" s="100" t="s">
        <v>718</v>
      </c>
      <c r="G1432" s="33" t="s">
        <v>1797</v>
      </c>
      <c r="H1432" s="33" t="s">
        <v>1886</v>
      </c>
      <c r="I1432" s="100" t="s">
        <v>1862</v>
      </c>
      <c r="J1432" s="100" t="s">
        <v>1862</v>
      </c>
      <c r="K1432" s="100">
        <v>3</v>
      </c>
      <c r="L1432" s="219">
        <v>45536</v>
      </c>
      <c r="M1432" s="219">
        <v>45565</v>
      </c>
      <c r="N1432" s="33" t="s">
        <v>124</v>
      </c>
      <c r="O1432" s="33" t="s">
        <v>125</v>
      </c>
      <c r="P1432" s="33" t="s">
        <v>396</v>
      </c>
      <c r="Q1432" s="33" t="s">
        <v>684</v>
      </c>
      <c r="R1432" s="29" t="s">
        <v>80</v>
      </c>
      <c r="S1432" s="33">
        <v>3</v>
      </c>
      <c r="T1432" s="29"/>
      <c r="U1432" s="29"/>
      <c r="V1432" s="35"/>
      <c r="W1432" s="29"/>
      <c r="X1432" s="29"/>
      <c r="Y1432" s="29"/>
      <c r="Z1432" s="33"/>
    </row>
    <row r="1433" ht="24" spans="1:26">
      <c r="A1433" s="33">
        <v>3176</v>
      </c>
      <c r="B1433" s="28" t="s">
        <v>117</v>
      </c>
      <c r="C1433" s="28" t="s">
        <v>118</v>
      </c>
      <c r="D1433" s="99" t="s">
        <v>361</v>
      </c>
      <c r="E1433" s="99" t="s">
        <v>250</v>
      </c>
      <c r="F1433" s="100" t="s">
        <v>718</v>
      </c>
      <c r="G1433" s="33" t="s">
        <v>1797</v>
      </c>
      <c r="H1433" s="33" t="s">
        <v>1886</v>
      </c>
      <c r="I1433" s="100" t="s">
        <v>1862</v>
      </c>
      <c r="J1433" s="100" t="s">
        <v>1862</v>
      </c>
      <c r="K1433" s="100">
        <v>3</v>
      </c>
      <c r="L1433" s="219">
        <v>45566</v>
      </c>
      <c r="M1433" s="219">
        <v>45596</v>
      </c>
      <c r="N1433" s="33" t="s">
        <v>124</v>
      </c>
      <c r="O1433" s="33" t="s">
        <v>125</v>
      </c>
      <c r="P1433" s="33" t="s">
        <v>396</v>
      </c>
      <c r="Q1433" s="33" t="s">
        <v>684</v>
      </c>
      <c r="R1433" s="29" t="s">
        <v>80</v>
      </c>
      <c r="S1433" s="33">
        <v>3</v>
      </c>
      <c r="T1433" s="29"/>
      <c r="U1433" s="29"/>
      <c r="V1433" s="35"/>
      <c r="W1433" s="29"/>
      <c r="X1433" s="29"/>
      <c r="Y1433" s="29"/>
      <c r="Z1433" s="33"/>
    </row>
    <row r="1434" ht="24" spans="1:26">
      <c r="A1434" s="33">
        <v>3177</v>
      </c>
      <c r="B1434" s="28" t="s">
        <v>117</v>
      </c>
      <c r="C1434" s="28" t="s">
        <v>118</v>
      </c>
      <c r="D1434" s="99" t="s">
        <v>361</v>
      </c>
      <c r="E1434" s="99" t="s">
        <v>250</v>
      </c>
      <c r="F1434" s="100" t="s">
        <v>718</v>
      </c>
      <c r="G1434" s="33" t="s">
        <v>1797</v>
      </c>
      <c r="H1434" s="33" t="s">
        <v>1886</v>
      </c>
      <c r="I1434" s="100" t="s">
        <v>1862</v>
      </c>
      <c r="J1434" s="100" t="s">
        <v>1862</v>
      </c>
      <c r="K1434" s="100">
        <v>3</v>
      </c>
      <c r="L1434" s="219">
        <v>45597</v>
      </c>
      <c r="M1434" s="219">
        <v>45626</v>
      </c>
      <c r="N1434" s="33" t="s">
        <v>124</v>
      </c>
      <c r="O1434" s="33" t="s">
        <v>125</v>
      </c>
      <c r="P1434" s="33" t="s">
        <v>396</v>
      </c>
      <c r="Q1434" s="33" t="s">
        <v>684</v>
      </c>
      <c r="R1434" s="29" t="s">
        <v>80</v>
      </c>
      <c r="S1434" s="33">
        <v>3</v>
      </c>
      <c r="T1434" s="29"/>
      <c r="U1434" s="29"/>
      <c r="V1434" s="35"/>
      <c r="W1434" s="29"/>
      <c r="X1434" s="29"/>
      <c r="Y1434" s="29"/>
      <c r="Z1434" s="33"/>
    </row>
    <row r="1435" ht="24" spans="1:26">
      <c r="A1435" s="33">
        <v>3178</v>
      </c>
      <c r="B1435" s="28" t="s">
        <v>117</v>
      </c>
      <c r="C1435" s="28" t="s">
        <v>118</v>
      </c>
      <c r="D1435" s="99" t="s">
        <v>361</v>
      </c>
      <c r="E1435" s="99" t="s">
        <v>250</v>
      </c>
      <c r="F1435" s="100" t="s">
        <v>718</v>
      </c>
      <c r="G1435" s="33" t="s">
        <v>1797</v>
      </c>
      <c r="H1435" s="33" t="s">
        <v>1886</v>
      </c>
      <c r="I1435" s="100" t="s">
        <v>1862</v>
      </c>
      <c r="J1435" s="100" t="s">
        <v>1862</v>
      </c>
      <c r="K1435" s="100">
        <v>3</v>
      </c>
      <c r="L1435" s="219">
        <v>45627</v>
      </c>
      <c r="M1435" s="219">
        <v>45657</v>
      </c>
      <c r="N1435" s="33" t="s">
        <v>124</v>
      </c>
      <c r="O1435" s="33" t="s">
        <v>125</v>
      </c>
      <c r="P1435" s="33" t="s">
        <v>396</v>
      </c>
      <c r="Q1435" s="33" t="s">
        <v>684</v>
      </c>
      <c r="R1435" s="29" t="s">
        <v>80</v>
      </c>
      <c r="S1435" s="33">
        <v>3</v>
      </c>
      <c r="T1435" s="29"/>
      <c r="U1435" s="29"/>
      <c r="V1435" s="35"/>
      <c r="W1435" s="29"/>
      <c r="X1435" s="29"/>
      <c r="Y1435" s="29"/>
      <c r="Z1435" s="33"/>
    </row>
    <row r="1436" ht="24" spans="1:26">
      <c r="A1436" s="33">
        <v>3180</v>
      </c>
      <c r="B1436" s="28" t="s">
        <v>117</v>
      </c>
      <c r="C1436" s="28" t="s">
        <v>118</v>
      </c>
      <c r="D1436" s="99" t="s">
        <v>145</v>
      </c>
      <c r="E1436" s="99" t="s">
        <v>250</v>
      </c>
      <c r="F1436" s="100" t="s">
        <v>723</v>
      </c>
      <c r="G1436" s="33" t="s">
        <v>1797</v>
      </c>
      <c r="H1436" s="33" t="s">
        <v>1887</v>
      </c>
      <c r="I1436" s="100" t="s">
        <v>1862</v>
      </c>
      <c r="J1436" s="100" t="s">
        <v>1862</v>
      </c>
      <c r="K1436" s="100">
        <v>1</v>
      </c>
      <c r="L1436" s="219">
        <v>45292</v>
      </c>
      <c r="M1436" s="219">
        <v>45306</v>
      </c>
      <c r="N1436" s="33" t="s">
        <v>124</v>
      </c>
      <c r="O1436" s="33" t="s">
        <v>125</v>
      </c>
      <c r="P1436" s="33" t="s">
        <v>396</v>
      </c>
      <c r="Q1436" s="29" t="s">
        <v>724</v>
      </c>
      <c r="R1436" s="29" t="s">
        <v>80</v>
      </c>
      <c r="S1436" s="33">
        <v>1</v>
      </c>
      <c r="T1436" s="29"/>
      <c r="U1436" s="29"/>
      <c r="V1436" s="35"/>
      <c r="W1436" s="29"/>
      <c r="X1436" s="29"/>
      <c r="Y1436" s="29"/>
      <c r="Z1436" s="33"/>
    </row>
    <row r="1437" ht="24" spans="1:26">
      <c r="A1437" s="33">
        <v>3181</v>
      </c>
      <c r="B1437" s="28" t="s">
        <v>117</v>
      </c>
      <c r="C1437" s="28" t="s">
        <v>118</v>
      </c>
      <c r="D1437" s="99" t="s">
        <v>145</v>
      </c>
      <c r="E1437" s="99" t="s">
        <v>250</v>
      </c>
      <c r="F1437" s="100" t="s">
        <v>723</v>
      </c>
      <c r="G1437" s="33" t="s">
        <v>1797</v>
      </c>
      <c r="H1437" s="33" t="s">
        <v>1887</v>
      </c>
      <c r="I1437" s="100" t="s">
        <v>1862</v>
      </c>
      <c r="J1437" s="100" t="s">
        <v>1862</v>
      </c>
      <c r="K1437" s="100">
        <v>1</v>
      </c>
      <c r="L1437" s="219">
        <v>45307</v>
      </c>
      <c r="M1437" s="219">
        <v>45322</v>
      </c>
      <c r="N1437" s="33" t="s">
        <v>124</v>
      </c>
      <c r="O1437" s="33" t="s">
        <v>125</v>
      </c>
      <c r="P1437" s="33" t="s">
        <v>396</v>
      </c>
      <c r="Q1437" s="29" t="s">
        <v>724</v>
      </c>
      <c r="R1437" s="29" t="s">
        <v>80</v>
      </c>
      <c r="S1437" s="33">
        <v>1</v>
      </c>
      <c r="T1437" s="29"/>
      <c r="U1437" s="29"/>
      <c r="V1437" s="35"/>
      <c r="W1437" s="29"/>
      <c r="X1437" s="29"/>
      <c r="Y1437" s="29"/>
      <c r="Z1437" s="33"/>
    </row>
    <row r="1438" ht="24" spans="1:28">
      <c r="A1438" s="33">
        <v>3182</v>
      </c>
      <c r="B1438" s="28" t="s">
        <v>117</v>
      </c>
      <c r="C1438" s="28" t="s">
        <v>118</v>
      </c>
      <c r="D1438" s="99" t="s">
        <v>145</v>
      </c>
      <c r="E1438" s="99" t="s">
        <v>250</v>
      </c>
      <c r="F1438" s="100" t="s">
        <v>723</v>
      </c>
      <c r="G1438" s="33" t="s">
        <v>1797</v>
      </c>
      <c r="H1438" s="33" t="s">
        <v>1887</v>
      </c>
      <c r="I1438" s="100" t="s">
        <v>1862</v>
      </c>
      <c r="J1438" s="100" t="s">
        <v>1862</v>
      </c>
      <c r="K1438" s="100">
        <v>1</v>
      </c>
      <c r="L1438" s="219">
        <v>45323</v>
      </c>
      <c r="M1438" s="219">
        <v>45337</v>
      </c>
      <c r="N1438" s="33" t="s">
        <v>124</v>
      </c>
      <c r="O1438" s="33" t="s">
        <v>125</v>
      </c>
      <c r="P1438" s="33" t="s">
        <v>396</v>
      </c>
      <c r="Q1438" s="29" t="s">
        <v>724</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250</v>
      </c>
      <c r="F1439" s="100" t="s">
        <v>723</v>
      </c>
      <c r="G1439" s="33" t="s">
        <v>1797</v>
      </c>
      <c r="H1439" s="33" t="s">
        <v>1887</v>
      </c>
      <c r="I1439" s="100" t="s">
        <v>1862</v>
      </c>
      <c r="J1439" s="100" t="s">
        <v>1862</v>
      </c>
      <c r="K1439" s="100">
        <v>1</v>
      </c>
      <c r="L1439" s="219">
        <v>45338</v>
      </c>
      <c r="M1439" s="219">
        <v>45351</v>
      </c>
      <c r="N1439" s="33" t="s">
        <v>124</v>
      </c>
      <c r="O1439" s="33" t="s">
        <v>125</v>
      </c>
      <c r="P1439" s="33" t="s">
        <v>396</v>
      </c>
      <c r="Q1439" s="29" t="s">
        <v>724</v>
      </c>
      <c r="R1439" s="29" t="s">
        <v>80</v>
      </c>
      <c r="S1439" s="33">
        <v>1</v>
      </c>
      <c r="T1439" s="29"/>
      <c r="U1439" s="29"/>
      <c r="V1439" s="35"/>
      <c r="W1439" s="29"/>
      <c r="X1439" s="29"/>
      <c r="Y1439" s="29"/>
      <c r="Z1439" s="33"/>
    </row>
    <row r="1440" ht="24" spans="1:28">
      <c r="A1440" s="33">
        <v>3184</v>
      </c>
      <c r="B1440" s="28" t="s">
        <v>117</v>
      </c>
      <c r="C1440" s="28" t="s">
        <v>118</v>
      </c>
      <c r="D1440" s="99" t="s">
        <v>145</v>
      </c>
      <c r="E1440" s="99" t="s">
        <v>250</v>
      </c>
      <c r="F1440" s="100" t="s">
        <v>723</v>
      </c>
      <c r="G1440" s="33" t="s">
        <v>1797</v>
      </c>
      <c r="H1440" s="33" t="s">
        <v>1887</v>
      </c>
      <c r="I1440" s="100" t="s">
        <v>1862</v>
      </c>
      <c r="J1440" s="100" t="s">
        <v>1862</v>
      </c>
      <c r="K1440" s="100">
        <v>1</v>
      </c>
      <c r="L1440" s="219">
        <v>45352</v>
      </c>
      <c r="M1440" s="219">
        <v>45366</v>
      </c>
      <c r="N1440" s="33" t="s">
        <v>124</v>
      </c>
      <c r="O1440" s="33" t="s">
        <v>125</v>
      </c>
      <c r="P1440" s="33" t="s">
        <v>396</v>
      </c>
      <c r="Q1440" s="29" t="s">
        <v>724</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250</v>
      </c>
      <c r="F1441" s="100" t="s">
        <v>723</v>
      </c>
      <c r="G1441" s="33" t="s">
        <v>1797</v>
      </c>
      <c r="H1441" s="33" t="s">
        <v>1887</v>
      </c>
      <c r="I1441" s="100" t="s">
        <v>1862</v>
      </c>
      <c r="J1441" s="100" t="s">
        <v>1862</v>
      </c>
      <c r="K1441" s="100">
        <v>1</v>
      </c>
      <c r="L1441" s="219">
        <v>45367</v>
      </c>
      <c r="M1441" s="219">
        <v>45382</v>
      </c>
      <c r="N1441" s="33" t="s">
        <v>124</v>
      </c>
      <c r="O1441" s="33" t="s">
        <v>125</v>
      </c>
      <c r="P1441" s="33" t="s">
        <v>396</v>
      </c>
      <c r="Q1441" s="29" t="s">
        <v>724</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250</v>
      </c>
      <c r="F1442" s="100" t="s">
        <v>723</v>
      </c>
      <c r="G1442" s="33" t="s">
        <v>1797</v>
      </c>
      <c r="H1442" s="33" t="s">
        <v>1887</v>
      </c>
      <c r="I1442" s="100" t="s">
        <v>1862</v>
      </c>
      <c r="J1442" s="100" t="s">
        <v>1862</v>
      </c>
      <c r="K1442" s="100">
        <v>1</v>
      </c>
      <c r="L1442" s="219">
        <v>45383</v>
      </c>
      <c r="M1442" s="219">
        <v>45397</v>
      </c>
      <c r="N1442" s="33" t="s">
        <v>124</v>
      </c>
      <c r="O1442" s="33" t="s">
        <v>125</v>
      </c>
      <c r="P1442" s="33" t="s">
        <v>396</v>
      </c>
      <c r="Q1442" s="29" t="s">
        <v>724</v>
      </c>
      <c r="R1442" s="29" t="s">
        <v>80</v>
      </c>
      <c r="S1442" s="33">
        <v>1</v>
      </c>
      <c r="T1442" s="29"/>
      <c r="U1442" s="29"/>
      <c r="V1442" s="35"/>
      <c r="W1442" s="29"/>
      <c r="X1442" s="29"/>
      <c r="Y1442" s="29"/>
      <c r="Z1442" s="33"/>
    </row>
    <row r="1443" ht="24" spans="1:26">
      <c r="A1443" s="33">
        <v>3187</v>
      </c>
      <c r="B1443" s="28" t="s">
        <v>117</v>
      </c>
      <c r="C1443" s="28" t="s">
        <v>118</v>
      </c>
      <c r="D1443" s="99" t="s">
        <v>145</v>
      </c>
      <c r="E1443" s="99" t="s">
        <v>250</v>
      </c>
      <c r="F1443" s="100" t="s">
        <v>723</v>
      </c>
      <c r="G1443" s="33" t="s">
        <v>1797</v>
      </c>
      <c r="H1443" s="33" t="s">
        <v>1887</v>
      </c>
      <c r="I1443" s="100" t="s">
        <v>1862</v>
      </c>
      <c r="J1443" s="100" t="s">
        <v>1862</v>
      </c>
      <c r="K1443" s="100">
        <v>1</v>
      </c>
      <c r="L1443" s="219">
        <v>45398</v>
      </c>
      <c r="M1443" s="219">
        <v>45412</v>
      </c>
      <c r="N1443" s="33" t="s">
        <v>124</v>
      </c>
      <c r="O1443" s="33" t="s">
        <v>125</v>
      </c>
      <c r="P1443" s="33" t="s">
        <v>396</v>
      </c>
      <c r="Q1443" s="29" t="s">
        <v>724</v>
      </c>
      <c r="R1443" s="29" t="s">
        <v>80</v>
      </c>
      <c r="S1443" s="33">
        <v>1</v>
      </c>
      <c r="T1443" s="29"/>
      <c r="U1443" s="29"/>
      <c r="V1443" s="35"/>
      <c r="W1443" s="29"/>
      <c r="X1443" s="29"/>
      <c r="Y1443" s="29"/>
      <c r="Z1443" s="33"/>
    </row>
    <row r="1444" ht="24" spans="1:26">
      <c r="A1444" s="33">
        <v>3188</v>
      </c>
      <c r="B1444" s="28" t="s">
        <v>117</v>
      </c>
      <c r="C1444" s="28" t="s">
        <v>118</v>
      </c>
      <c r="D1444" s="99" t="s">
        <v>145</v>
      </c>
      <c r="E1444" s="99" t="s">
        <v>250</v>
      </c>
      <c r="F1444" s="100" t="s">
        <v>723</v>
      </c>
      <c r="G1444" s="33" t="s">
        <v>1797</v>
      </c>
      <c r="H1444" s="33" t="s">
        <v>1887</v>
      </c>
      <c r="I1444" s="100" t="s">
        <v>1862</v>
      </c>
      <c r="J1444" s="100" t="s">
        <v>1862</v>
      </c>
      <c r="K1444" s="100">
        <v>1</v>
      </c>
      <c r="L1444" s="219">
        <v>45413</v>
      </c>
      <c r="M1444" s="219">
        <v>45427</v>
      </c>
      <c r="N1444" s="33" t="s">
        <v>124</v>
      </c>
      <c r="O1444" s="33" t="s">
        <v>125</v>
      </c>
      <c r="P1444" s="33" t="s">
        <v>396</v>
      </c>
      <c r="Q1444" s="29" t="s">
        <v>724</v>
      </c>
      <c r="R1444" s="29" t="s">
        <v>80</v>
      </c>
      <c r="S1444" s="33">
        <v>1</v>
      </c>
      <c r="T1444" s="29"/>
      <c r="U1444" s="29"/>
      <c r="V1444" s="35"/>
      <c r="W1444" s="29"/>
      <c r="X1444" s="29"/>
      <c r="Y1444" s="29"/>
      <c r="Z1444" s="33"/>
    </row>
    <row r="1445" ht="24" spans="1:26">
      <c r="A1445" s="33">
        <v>3189</v>
      </c>
      <c r="B1445" s="28" t="s">
        <v>117</v>
      </c>
      <c r="C1445" s="28" t="s">
        <v>118</v>
      </c>
      <c r="D1445" s="99" t="s">
        <v>145</v>
      </c>
      <c r="E1445" s="99" t="s">
        <v>250</v>
      </c>
      <c r="F1445" s="100" t="s">
        <v>723</v>
      </c>
      <c r="G1445" s="33" t="s">
        <v>1797</v>
      </c>
      <c r="H1445" s="33" t="s">
        <v>1887</v>
      </c>
      <c r="I1445" s="100" t="s">
        <v>1862</v>
      </c>
      <c r="J1445" s="100" t="s">
        <v>1862</v>
      </c>
      <c r="K1445" s="100">
        <v>1</v>
      </c>
      <c r="L1445" s="219">
        <v>45428</v>
      </c>
      <c r="M1445" s="219">
        <v>45443</v>
      </c>
      <c r="N1445" s="33" t="s">
        <v>124</v>
      </c>
      <c r="O1445" s="33" t="s">
        <v>125</v>
      </c>
      <c r="P1445" s="33" t="s">
        <v>396</v>
      </c>
      <c r="Q1445" s="29" t="s">
        <v>724</v>
      </c>
      <c r="R1445" s="29" t="s">
        <v>80</v>
      </c>
      <c r="S1445" s="33">
        <v>1</v>
      </c>
      <c r="T1445" s="29"/>
      <c r="U1445" s="29"/>
      <c r="V1445" s="35"/>
      <c r="W1445" s="29"/>
      <c r="X1445" s="29"/>
      <c r="Y1445" s="29"/>
      <c r="Z1445" s="33"/>
    </row>
    <row r="1446" ht="24" spans="1:26">
      <c r="A1446" s="33">
        <v>3190</v>
      </c>
      <c r="B1446" s="28" t="s">
        <v>117</v>
      </c>
      <c r="C1446" s="28" t="s">
        <v>118</v>
      </c>
      <c r="D1446" s="99" t="s">
        <v>145</v>
      </c>
      <c r="E1446" s="99" t="s">
        <v>250</v>
      </c>
      <c r="F1446" s="100" t="s">
        <v>723</v>
      </c>
      <c r="G1446" s="33" t="s">
        <v>1797</v>
      </c>
      <c r="H1446" s="33" t="s">
        <v>1887</v>
      </c>
      <c r="I1446" s="100" t="s">
        <v>1862</v>
      </c>
      <c r="J1446" s="100" t="s">
        <v>1862</v>
      </c>
      <c r="K1446" s="100">
        <v>1</v>
      </c>
      <c r="L1446" s="219">
        <v>45444</v>
      </c>
      <c r="M1446" s="219">
        <v>45458</v>
      </c>
      <c r="N1446" s="33" t="s">
        <v>124</v>
      </c>
      <c r="O1446" s="33" t="s">
        <v>125</v>
      </c>
      <c r="P1446" s="33" t="s">
        <v>396</v>
      </c>
      <c r="Q1446" s="29" t="s">
        <v>724</v>
      </c>
      <c r="R1446" s="29" t="s">
        <v>80</v>
      </c>
      <c r="S1446" s="33">
        <v>1</v>
      </c>
      <c r="T1446" s="29"/>
      <c r="U1446" s="29"/>
      <c r="V1446" s="35"/>
      <c r="W1446" s="29"/>
      <c r="X1446" s="29"/>
      <c r="Y1446" s="29"/>
      <c r="Z1446" s="33"/>
    </row>
    <row r="1447" ht="24" spans="1:26">
      <c r="A1447" s="33">
        <v>3191</v>
      </c>
      <c r="B1447" s="28" t="s">
        <v>117</v>
      </c>
      <c r="C1447" s="28" t="s">
        <v>118</v>
      </c>
      <c r="D1447" s="99" t="s">
        <v>145</v>
      </c>
      <c r="E1447" s="99" t="s">
        <v>250</v>
      </c>
      <c r="F1447" s="100" t="s">
        <v>723</v>
      </c>
      <c r="G1447" s="33" t="s">
        <v>1797</v>
      </c>
      <c r="H1447" s="33" t="s">
        <v>1887</v>
      </c>
      <c r="I1447" s="100" t="s">
        <v>1862</v>
      </c>
      <c r="J1447" s="100" t="s">
        <v>1862</v>
      </c>
      <c r="K1447" s="100">
        <v>1</v>
      </c>
      <c r="L1447" s="219">
        <v>45459</v>
      </c>
      <c r="M1447" s="219">
        <v>45473</v>
      </c>
      <c r="N1447" s="33" t="s">
        <v>124</v>
      </c>
      <c r="O1447" s="33" t="s">
        <v>125</v>
      </c>
      <c r="P1447" s="33" t="s">
        <v>396</v>
      </c>
      <c r="Q1447" s="29" t="s">
        <v>724</v>
      </c>
      <c r="R1447" s="29" t="s">
        <v>80</v>
      </c>
      <c r="S1447" s="33">
        <v>1</v>
      </c>
      <c r="T1447" s="29"/>
      <c r="U1447" s="29"/>
      <c r="V1447" s="35"/>
      <c r="W1447" s="29"/>
      <c r="X1447" s="29"/>
      <c r="Y1447" s="29"/>
      <c r="Z1447" s="33"/>
    </row>
    <row r="1448" ht="24" spans="1:26">
      <c r="A1448" s="33">
        <v>3192</v>
      </c>
      <c r="B1448" s="28" t="s">
        <v>117</v>
      </c>
      <c r="C1448" s="28" t="s">
        <v>118</v>
      </c>
      <c r="D1448" s="99" t="s">
        <v>145</v>
      </c>
      <c r="E1448" s="99" t="s">
        <v>250</v>
      </c>
      <c r="F1448" s="100" t="s">
        <v>723</v>
      </c>
      <c r="G1448" s="33" t="s">
        <v>1797</v>
      </c>
      <c r="H1448" s="33" t="s">
        <v>1887</v>
      </c>
      <c r="I1448" s="100" t="s">
        <v>1862</v>
      </c>
      <c r="J1448" s="100" t="s">
        <v>1862</v>
      </c>
      <c r="K1448" s="100">
        <v>1</v>
      </c>
      <c r="L1448" s="219">
        <v>45474</v>
      </c>
      <c r="M1448" s="219">
        <v>45488</v>
      </c>
      <c r="N1448" s="33" t="s">
        <v>124</v>
      </c>
      <c r="O1448" s="33" t="s">
        <v>125</v>
      </c>
      <c r="P1448" s="33" t="s">
        <v>396</v>
      </c>
      <c r="Q1448" s="29" t="s">
        <v>724</v>
      </c>
      <c r="R1448" s="29" t="s">
        <v>80</v>
      </c>
      <c r="S1448" s="33">
        <v>1</v>
      </c>
      <c r="T1448" s="29"/>
      <c r="U1448" s="29"/>
      <c r="V1448" s="35"/>
      <c r="W1448" s="29"/>
      <c r="X1448" s="29"/>
      <c r="Y1448" s="29"/>
      <c r="Z1448" s="33"/>
    </row>
    <row r="1449" ht="24" spans="1:26">
      <c r="A1449" s="33">
        <v>3193</v>
      </c>
      <c r="B1449" s="28" t="s">
        <v>117</v>
      </c>
      <c r="C1449" s="28" t="s">
        <v>118</v>
      </c>
      <c r="D1449" s="99" t="s">
        <v>145</v>
      </c>
      <c r="E1449" s="99" t="s">
        <v>250</v>
      </c>
      <c r="F1449" s="100" t="s">
        <v>723</v>
      </c>
      <c r="G1449" s="33" t="s">
        <v>1797</v>
      </c>
      <c r="H1449" s="33" t="s">
        <v>1887</v>
      </c>
      <c r="I1449" s="100" t="s">
        <v>1862</v>
      </c>
      <c r="J1449" s="100" t="s">
        <v>1862</v>
      </c>
      <c r="K1449" s="100">
        <v>1</v>
      </c>
      <c r="L1449" s="219">
        <v>45489</v>
      </c>
      <c r="M1449" s="219">
        <v>45504</v>
      </c>
      <c r="N1449" s="33" t="s">
        <v>124</v>
      </c>
      <c r="O1449" s="33" t="s">
        <v>125</v>
      </c>
      <c r="P1449" s="33" t="s">
        <v>396</v>
      </c>
      <c r="Q1449" s="29" t="s">
        <v>724</v>
      </c>
      <c r="R1449" s="29" t="s">
        <v>80</v>
      </c>
      <c r="S1449" s="33">
        <v>1</v>
      </c>
      <c r="T1449" s="29"/>
      <c r="U1449" s="29"/>
      <c r="V1449" s="35"/>
      <c r="W1449" s="29"/>
      <c r="X1449" s="29"/>
      <c r="Y1449" s="29"/>
      <c r="Z1449" s="33"/>
    </row>
    <row r="1450" ht="24" spans="1:26">
      <c r="A1450" s="33">
        <v>3194</v>
      </c>
      <c r="B1450" s="28" t="s">
        <v>117</v>
      </c>
      <c r="C1450" s="28" t="s">
        <v>118</v>
      </c>
      <c r="D1450" s="99" t="s">
        <v>145</v>
      </c>
      <c r="E1450" s="99" t="s">
        <v>250</v>
      </c>
      <c r="F1450" s="100" t="s">
        <v>723</v>
      </c>
      <c r="G1450" s="33" t="s">
        <v>1797</v>
      </c>
      <c r="H1450" s="33" t="s">
        <v>1887</v>
      </c>
      <c r="I1450" s="100" t="s">
        <v>1862</v>
      </c>
      <c r="J1450" s="100" t="s">
        <v>1862</v>
      </c>
      <c r="K1450" s="100">
        <v>1</v>
      </c>
      <c r="L1450" s="219">
        <v>45505</v>
      </c>
      <c r="M1450" s="219">
        <v>45519</v>
      </c>
      <c r="N1450" s="33" t="s">
        <v>124</v>
      </c>
      <c r="O1450" s="33" t="s">
        <v>125</v>
      </c>
      <c r="P1450" s="33" t="s">
        <v>396</v>
      </c>
      <c r="Q1450" s="29" t="s">
        <v>724</v>
      </c>
      <c r="R1450" s="29" t="s">
        <v>80</v>
      </c>
      <c r="S1450" s="33">
        <v>1</v>
      </c>
      <c r="T1450" s="29"/>
      <c r="U1450" s="29"/>
      <c r="V1450" s="35"/>
      <c r="W1450" s="29"/>
      <c r="X1450" s="29"/>
      <c r="Y1450" s="29"/>
      <c r="Z1450" s="33"/>
    </row>
    <row r="1451" ht="24" spans="1:26">
      <c r="A1451" s="33">
        <v>3195</v>
      </c>
      <c r="B1451" s="28" t="s">
        <v>117</v>
      </c>
      <c r="C1451" s="28" t="s">
        <v>118</v>
      </c>
      <c r="D1451" s="99" t="s">
        <v>145</v>
      </c>
      <c r="E1451" s="99" t="s">
        <v>250</v>
      </c>
      <c r="F1451" s="100" t="s">
        <v>723</v>
      </c>
      <c r="G1451" s="33" t="s">
        <v>1797</v>
      </c>
      <c r="H1451" s="33" t="s">
        <v>1887</v>
      </c>
      <c r="I1451" s="100" t="s">
        <v>1862</v>
      </c>
      <c r="J1451" s="100" t="s">
        <v>1862</v>
      </c>
      <c r="K1451" s="100">
        <v>1</v>
      </c>
      <c r="L1451" s="219">
        <v>45520</v>
      </c>
      <c r="M1451" s="219">
        <v>45535</v>
      </c>
      <c r="N1451" s="33" t="s">
        <v>124</v>
      </c>
      <c r="O1451" s="33" t="s">
        <v>125</v>
      </c>
      <c r="P1451" s="33" t="s">
        <v>396</v>
      </c>
      <c r="Q1451" s="29" t="s">
        <v>724</v>
      </c>
      <c r="R1451" s="29" t="s">
        <v>80</v>
      </c>
      <c r="S1451" s="33">
        <v>1</v>
      </c>
      <c r="T1451" s="29"/>
      <c r="U1451" s="29"/>
      <c r="V1451" s="35"/>
      <c r="W1451" s="29"/>
      <c r="X1451" s="29"/>
      <c r="Y1451" s="29"/>
      <c r="Z1451" s="33"/>
    </row>
    <row r="1452" ht="24" spans="1:28">
      <c r="A1452" s="33">
        <v>3196</v>
      </c>
      <c r="B1452" s="28" t="s">
        <v>117</v>
      </c>
      <c r="C1452" s="28" t="s">
        <v>118</v>
      </c>
      <c r="D1452" s="99" t="s">
        <v>145</v>
      </c>
      <c r="E1452" s="99" t="s">
        <v>250</v>
      </c>
      <c r="F1452" s="100" t="s">
        <v>723</v>
      </c>
      <c r="G1452" s="33" t="s">
        <v>1797</v>
      </c>
      <c r="H1452" s="33" t="s">
        <v>1887</v>
      </c>
      <c r="I1452" s="100" t="s">
        <v>1862</v>
      </c>
      <c r="J1452" s="100" t="s">
        <v>1862</v>
      </c>
      <c r="K1452" s="100">
        <v>1</v>
      </c>
      <c r="L1452" s="219">
        <v>45536</v>
      </c>
      <c r="M1452" s="219">
        <v>45550</v>
      </c>
      <c r="N1452" s="33" t="s">
        <v>124</v>
      </c>
      <c r="O1452" s="33" t="s">
        <v>125</v>
      </c>
      <c r="P1452" s="33" t="s">
        <v>396</v>
      </c>
      <c r="Q1452" s="29" t="s">
        <v>724</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250</v>
      </c>
      <c r="F1453" s="100" t="s">
        <v>723</v>
      </c>
      <c r="G1453" s="33" t="s">
        <v>1797</v>
      </c>
      <c r="H1453" s="33" t="s">
        <v>1887</v>
      </c>
      <c r="I1453" s="100" t="s">
        <v>1862</v>
      </c>
      <c r="J1453" s="100" t="s">
        <v>1862</v>
      </c>
      <c r="K1453" s="100">
        <v>1</v>
      </c>
      <c r="L1453" s="219">
        <v>45551</v>
      </c>
      <c r="M1453" s="219">
        <v>45565</v>
      </c>
      <c r="N1453" s="33" t="s">
        <v>124</v>
      </c>
      <c r="O1453" s="33" t="s">
        <v>125</v>
      </c>
      <c r="P1453" s="33" t="s">
        <v>396</v>
      </c>
      <c r="Q1453" s="29" t="s">
        <v>724</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250</v>
      </c>
      <c r="F1454" s="100" t="s">
        <v>723</v>
      </c>
      <c r="G1454" s="33" t="s">
        <v>1797</v>
      </c>
      <c r="H1454" s="33" t="s">
        <v>1887</v>
      </c>
      <c r="I1454" s="100" t="s">
        <v>1862</v>
      </c>
      <c r="J1454" s="100" t="s">
        <v>1862</v>
      </c>
      <c r="K1454" s="100">
        <v>1</v>
      </c>
      <c r="L1454" s="219">
        <v>45566</v>
      </c>
      <c r="M1454" s="219">
        <v>45580</v>
      </c>
      <c r="N1454" s="33" t="s">
        <v>124</v>
      </c>
      <c r="O1454" s="33" t="s">
        <v>125</v>
      </c>
      <c r="P1454" s="33" t="s">
        <v>396</v>
      </c>
      <c r="Q1454" s="29" t="s">
        <v>724</v>
      </c>
      <c r="R1454" s="29" t="s">
        <v>80</v>
      </c>
      <c r="S1454" s="33">
        <v>1</v>
      </c>
      <c r="T1454" s="29"/>
      <c r="U1454" s="29"/>
      <c r="V1454" s="35"/>
      <c r="W1454" s="29"/>
      <c r="X1454" s="29"/>
      <c r="Y1454" s="29"/>
      <c r="Z1454" s="33"/>
    </row>
    <row r="1455" ht="24" spans="1:26">
      <c r="A1455" s="33">
        <v>3199</v>
      </c>
      <c r="B1455" s="28" t="s">
        <v>117</v>
      </c>
      <c r="C1455" s="28" t="s">
        <v>118</v>
      </c>
      <c r="D1455" s="99" t="s">
        <v>145</v>
      </c>
      <c r="E1455" s="99" t="s">
        <v>250</v>
      </c>
      <c r="F1455" s="100" t="s">
        <v>723</v>
      </c>
      <c r="G1455" s="33" t="s">
        <v>1797</v>
      </c>
      <c r="H1455" s="33" t="s">
        <v>1887</v>
      </c>
      <c r="I1455" s="100" t="s">
        <v>1862</v>
      </c>
      <c r="J1455" s="100" t="s">
        <v>1862</v>
      </c>
      <c r="K1455" s="100">
        <v>1</v>
      </c>
      <c r="L1455" s="219">
        <v>45581</v>
      </c>
      <c r="M1455" s="219">
        <v>45596</v>
      </c>
      <c r="N1455" s="33" t="s">
        <v>124</v>
      </c>
      <c r="O1455" s="33" t="s">
        <v>125</v>
      </c>
      <c r="P1455" s="33" t="s">
        <v>396</v>
      </c>
      <c r="Q1455" s="29" t="s">
        <v>724</v>
      </c>
      <c r="R1455" s="29" t="s">
        <v>80</v>
      </c>
      <c r="S1455" s="33">
        <v>1</v>
      </c>
      <c r="T1455" s="29"/>
      <c r="U1455" s="29"/>
      <c r="V1455" s="35"/>
      <c r="W1455" s="29"/>
      <c r="X1455" s="29"/>
      <c r="Y1455" s="29"/>
      <c r="Z1455" s="33"/>
    </row>
    <row r="1456" ht="24" spans="1:26">
      <c r="A1456" s="33">
        <v>3200</v>
      </c>
      <c r="B1456" s="28" t="s">
        <v>117</v>
      </c>
      <c r="C1456" s="28" t="s">
        <v>118</v>
      </c>
      <c r="D1456" s="99" t="s">
        <v>145</v>
      </c>
      <c r="E1456" s="99" t="s">
        <v>250</v>
      </c>
      <c r="F1456" s="100" t="s">
        <v>723</v>
      </c>
      <c r="G1456" s="33" t="s">
        <v>1797</v>
      </c>
      <c r="H1456" s="33" t="s">
        <v>1887</v>
      </c>
      <c r="I1456" s="100" t="s">
        <v>1862</v>
      </c>
      <c r="J1456" s="100" t="s">
        <v>1862</v>
      </c>
      <c r="K1456" s="100">
        <v>1</v>
      </c>
      <c r="L1456" s="219">
        <v>45597</v>
      </c>
      <c r="M1456" s="219">
        <v>45611</v>
      </c>
      <c r="N1456" s="33" t="s">
        <v>124</v>
      </c>
      <c r="O1456" s="33" t="s">
        <v>125</v>
      </c>
      <c r="P1456" s="33" t="s">
        <v>396</v>
      </c>
      <c r="Q1456" s="29" t="s">
        <v>724</v>
      </c>
      <c r="R1456" s="29" t="s">
        <v>80</v>
      </c>
      <c r="S1456" s="33">
        <v>1</v>
      </c>
      <c r="T1456" s="29"/>
      <c r="U1456" s="29"/>
      <c r="V1456" s="35"/>
      <c r="W1456" s="29"/>
      <c r="X1456" s="29"/>
      <c r="Y1456" s="29"/>
      <c r="Z1456" s="33"/>
    </row>
    <row r="1457" ht="24" spans="1:26">
      <c r="A1457" s="33">
        <v>3201</v>
      </c>
      <c r="B1457" s="28" t="s">
        <v>117</v>
      </c>
      <c r="C1457" s="28" t="s">
        <v>118</v>
      </c>
      <c r="D1457" s="99" t="s">
        <v>145</v>
      </c>
      <c r="E1457" s="99" t="s">
        <v>250</v>
      </c>
      <c r="F1457" s="100" t="s">
        <v>723</v>
      </c>
      <c r="G1457" s="33" t="s">
        <v>1797</v>
      </c>
      <c r="H1457" s="33" t="s">
        <v>1887</v>
      </c>
      <c r="I1457" s="100" t="s">
        <v>1862</v>
      </c>
      <c r="J1457" s="100" t="s">
        <v>1862</v>
      </c>
      <c r="K1457" s="100">
        <v>1</v>
      </c>
      <c r="L1457" s="219">
        <v>45612</v>
      </c>
      <c r="M1457" s="219">
        <v>45626</v>
      </c>
      <c r="N1457" s="33" t="s">
        <v>124</v>
      </c>
      <c r="O1457" s="33" t="s">
        <v>125</v>
      </c>
      <c r="P1457" s="33" t="s">
        <v>396</v>
      </c>
      <c r="Q1457" s="29" t="s">
        <v>724</v>
      </c>
      <c r="R1457" s="29" t="s">
        <v>80</v>
      </c>
      <c r="S1457" s="33">
        <v>1</v>
      </c>
      <c r="T1457" s="29"/>
      <c r="U1457" s="29"/>
      <c r="V1457" s="35"/>
      <c r="W1457" s="29"/>
      <c r="X1457" s="29"/>
      <c r="Y1457" s="29"/>
      <c r="Z1457" s="33"/>
    </row>
    <row r="1458" ht="24" spans="1:26">
      <c r="A1458" s="33">
        <v>3202</v>
      </c>
      <c r="B1458" s="28" t="s">
        <v>117</v>
      </c>
      <c r="C1458" s="28" t="s">
        <v>118</v>
      </c>
      <c r="D1458" s="99" t="s">
        <v>145</v>
      </c>
      <c r="E1458" s="99" t="s">
        <v>250</v>
      </c>
      <c r="F1458" s="100" t="s">
        <v>723</v>
      </c>
      <c r="G1458" s="33" t="s">
        <v>1797</v>
      </c>
      <c r="H1458" s="33" t="s">
        <v>1887</v>
      </c>
      <c r="I1458" s="100" t="s">
        <v>1862</v>
      </c>
      <c r="J1458" s="100" t="s">
        <v>1862</v>
      </c>
      <c r="K1458" s="100">
        <v>1</v>
      </c>
      <c r="L1458" s="219">
        <v>45627</v>
      </c>
      <c r="M1458" s="219">
        <v>45641</v>
      </c>
      <c r="N1458" s="33" t="s">
        <v>124</v>
      </c>
      <c r="O1458" s="33" t="s">
        <v>125</v>
      </c>
      <c r="P1458" s="33" t="s">
        <v>396</v>
      </c>
      <c r="Q1458" s="29" t="s">
        <v>724</v>
      </c>
      <c r="R1458" s="29" t="s">
        <v>80</v>
      </c>
      <c r="S1458" s="33">
        <v>1</v>
      </c>
      <c r="T1458" s="29"/>
      <c r="U1458" s="29"/>
      <c r="V1458" s="35"/>
      <c r="W1458" s="29"/>
      <c r="X1458" s="29"/>
      <c r="Y1458" s="29"/>
      <c r="Z1458" s="33"/>
    </row>
    <row r="1459" ht="24" spans="1:26">
      <c r="A1459" s="33">
        <v>3203</v>
      </c>
      <c r="B1459" s="28" t="s">
        <v>117</v>
      </c>
      <c r="C1459" s="28" t="s">
        <v>118</v>
      </c>
      <c r="D1459" s="99" t="s">
        <v>145</v>
      </c>
      <c r="E1459" s="99" t="s">
        <v>250</v>
      </c>
      <c r="F1459" s="100" t="s">
        <v>723</v>
      </c>
      <c r="G1459" s="33" t="s">
        <v>1797</v>
      </c>
      <c r="H1459" s="33" t="s">
        <v>1887</v>
      </c>
      <c r="I1459" s="100" t="s">
        <v>1862</v>
      </c>
      <c r="J1459" s="100" t="s">
        <v>1862</v>
      </c>
      <c r="K1459" s="100">
        <v>1</v>
      </c>
      <c r="L1459" s="219">
        <v>45642</v>
      </c>
      <c r="M1459" s="219">
        <v>45657</v>
      </c>
      <c r="N1459" s="33" t="s">
        <v>124</v>
      </c>
      <c r="O1459" s="33" t="s">
        <v>125</v>
      </c>
      <c r="P1459" s="33" t="s">
        <v>396</v>
      </c>
      <c r="Q1459" s="29" t="s">
        <v>724</v>
      </c>
      <c r="R1459" s="29" t="s">
        <v>80</v>
      </c>
      <c r="S1459" s="33">
        <v>1</v>
      </c>
      <c r="T1459" s="29"/>
      <c r="U1459" s="29"/>
      <c r="V1459" s="35"/>
      <c r="W1459" s="29"/>
      <c r="X1459" s="29"/>
      <c r="Y1459" s="29"/>
      <c r="Z1459" s="33"/>
    </row>
    <row r="1460" ht="24" spans="1:26">
      <c r="A1460" s="33">
        <v>3204</v>
      </c>
      <c r="B1460" s="28" t="s">
        <v>117</v>
      </c>
      <c r="C1460" s="28" t="s">
        <v>118</v>
      </c>
      <c r="D1460" s="99" t="s">
        <v>145</v>
      </c>
      <c r="E1460" s="99" t="s">
        <v>250</v>
      </c>
      <c r="F1460" s="100" t="s">
        <v>723</v>
      </c>
      <c r="G1460" s="33" t="s">
        <v>1797</v>
      </c>
      <c r="H1460" s="33" t="s">
        <v>1888</v>
      </c>
      <c r="I1460" s="100" t="s">
        <v>1862</v>
      </c>
      <c r="J1460" s="100" t="s">
        <v>1862</v>
      </c>
      <c r="K1460" s="100">
        <v>2</v>
      </c>
      <c r="L1460" s="219">
        <v>45292</v>
      </c>
      <c r="M1460" s="219">
        <v>45322</v>
      </c>
      <c r="N1460" s="33" t="s">
        <v>124</v>
      </c>
      <c r="O1460" s="33" t="s">
        <v>125</v>
      </c>
      <c r="P1460" s="33" t="s">
        <v>396</v>
      </c>
      <c r="Q1460" s="29" t="s">
        <v>724</v>
      </c>
      <c r="R1460" s="29" t="s">
        <v>80</v>
      </c>
      <c r="S1460" s="33">
        <v>2</v>
      </c>
      <c r="T1460" s="29"/>
      <c r="U1460" s="29"/>
      <c r="V1460" s="35"/>
      <c r="W1460" s="29"/>
      <c r="X1460" s="29"/>
      <c r="Y1460" s="29"/>
      <c r="Z1460" s="33"/>
    </row>
    <row r="1461" ht="24" spans="1:26">
      <c r="A1461" s="33">
        <v>3205</v>
      </c>
      <c r="B1461" s="28" t="s">
        <v>117</v>
      </c>
      <c r="C1461" s="28" t="s">
        <v>118</v>
      </c>
      <c r="D1461" s="99" t="s">
        <v>145</v>
      </c>
      <c r="E1461" s="99" t="s">
        <v>250</v>
      </c>
      <c r="F1461" s="100" t="s">
        <v>723</v>
      </c>
      <c r="G1461" s="33" t="s">
        <v>1797</v>
      </c>
      <c r="H1461" s="33" t="s">
        <v>1888</v>
      </c>
      <c r="I1461" s="100" t="s">
        <v>1862</v>
      </c>
      <c r="J1461" s="100" t="s">
        <v>1862</v>
      </c>
      <c r="K1461" s="100">
        <v>2</v>
      </c>
      <c r="L1461" s="219">
        <v>45323</v>
      </c>
      <c r="M1461" s="219">
        <v>45351</v>
      </c>
      <c r="N1461" s="33" t="s">
        <v>124</v>
      </c>
      <c r="O1461" s="33" t="s">
        <v>125</v>
      </c>
      <c r="P1461" s="33" t="s">
        <v>396</v>
      </c>
      <c r="Q1461" s="29" t="s">
        <v>724</v>
      </c>
      <c r="R1461" s="29" t="s">
        <v>80</v>
      </c>
      <c r="S1461" s="33">
        <v>2</v>
      </c>
      <c r="T1461" s="29"/>
      <c r="U1461" s="29"/>
      <c r="V1461" s="35"/>
      <c r="W1461" s="29"/>
      <c r="X1461" s="29"/>
      <c r="Y1461" s="29"/>
      <c r="Z1461" s="33"/>
    </row>
    <row r="1462" ht="24" spans="1:28">
      <c r="A1462" s="33">
        <v>3206</v>
      </c>
      <c r="B1462" s="28" t="s">
        <v>117</v>
      </c>
      <c r="C1462" s="28" t="s">
        <v>118</v>
      </c>
      <c r="D1462" s="99" t="s">
        <v>145</v>
      </c>
      <c r="E1462" s="99" t="s">
        <v>250</v>
      </c>
      <c r="F1462" s="100" t="s">
        <v>723</v>
      </c>
      <c r="G1462" s="33" t="s">
        <v>1797</v>
      </c>
      <c r="H1462" s="33" t="s">
        <v>1888</v>
      </c>
      <c r="I1462" s="100" t="s">
        <v>1862</v>
      </c>
      <c r="J1462" s="100" t="s">
        <v>1862</v>
      </c>
      <c r="K1462" s="100">
        <v>2</v>
      </c>
      <c r="L1462" s="219">
        <v>45352</v>
      </c>
      <c r="M1462" s="219">
        <v>45382</v>
      </c>
      <c r="N1462" s="33" t="s">
        <v>124</v>
      </c>
      <c r="O1462" s="33" t="s">
        <v>125</v>
      </c>
      <c r="P1462" s="33" t="s">
        <v>396</v>
      </c>
      <c r="Q1462" s="29" t="s">
        <v>724</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250</v>
      </c>
      <c r="F1463" s="100" t="s">
        <v>723</v>
      </c>
      <c r="G1463" s="33" t="s">
        <v>1797</v>
      </c>
      <c r="H1463" s="33" t="s">
        <v>1888</v>
      </c>
      <c r="I1463" s="100" t="s">
        <v>1862</v>
      </c>
      <c r="J1463" s="100" t="s">
        <v>1862</v>
      </c>
      <c r="K1463" s="100">
        <v>2</v>
      </c>
      <c r="L1463" s="219">
        <v>45383</v>
      </c>
      <c r="M1463" s="219">
        <v>45412</v>
      </c>
      <c r="N1463" s="33" t="s">
        <v>124</v>
      </c>
      <c r="O1463" s="33" t="s">
        <v>125</v>
      </c>
      <c r="P1463" s="33" t="s">
        <v>396</v>
      </c>
      <c r="Q1463" s="29" t="s">
        <v>724</v>
      </c>
      <c r="R1463" s="29" t="s">
        <v>80</v>
      </c>
      <c r="S1463" s="33">
        <v>2</v>
      </c>
      <c r="T1463" s="29"/>
      <c r="U1463" s="29"/>
      <c r="V1463" s="35"/>
      <c r="W1463" s="29"/>
      <c r="X1463" s="29"/>
      <c r="Y1463" s="29"/>
      <c r="Z1463" s="33"/>
    </row>
    <row r="1464" ht="24" spans="1:26">
      <c r="A1464" s="33">
        <v>3208</v>
      </c>
      <c r="B1464" s="28" t="s">
        <v>117</v>
      </c>
      <c r="C1464" s="28" t="s">
        <v>118</v>
      </c>
      <c r="D1464" s="99" t="s">
        <v>145</v>
      </c>
      <c r="E1464" s="99" t="s">
        <v>250</v>
      </c>
      <c r="F1464" s="100" t="s">
        <v>723</v>
      </c>
      <c r="G1464" s="33" t="s">
        <v>1797</v>
      </c>
      <c r="H1464" s="33" t="s">
        <v>1888</v>
      </c>
      <c r="I1464" s="100" t="s">
        <v>1862</v>
      </c>
      <c r="J1464" s="100" t="s">
        <v>1862</v>
      </c>
      <c r="K1464" s="100">
        <v>2</v>
      </c>
      <c r="L1464" s="219">
        <v>45413</v>
      </c>
      <c r="M1464" s="219">
        <v>45443</v>
      </c>
      <c r="N1464" s="33" t="s">
        <v>124</v>
      </c>
      <c r="O1464" s="33" t="s">
        <v>125</v>
      </c>
      <c r="P1464" s="33" t="s">
        <v>396</v>
      </c>
      <c r="Q1464" s="29" t="s">
        <v>724</v>
      </c>
      <c r="R1464" s="29" t="s">
        <v>80</v>
      </c>
      <c r="S1464" s="33">
        <v>2</v>
      </c>
      <c r="T1464" s="29"/>
      <c r="U1464" s="29"/>
      <c r="V1464" s="35"/>
      <c r="W1464" s="29"/>
      <c r="X1464" s="29"/>
      <c r="Y1464" s="29"/>
      <c r="Z1464" s="33"/>
    </row>
    <row r="1465" ht="24" spans="1:26">
      <c r="A1465" s="33">
        <v>3209</v>
      </c>
      <c r="B1465" s="28" t="s">
        <v>117</v>
      </c>
      <c r="C1465" s="28" t="s">
        <v>118</v>
      </c>
      <c r="D1465" s="99" t="s">
        <v>145</v>
      </c>
      <c r="E1465" s="99" t="s">
        <v>250</v>
      </c>
      <c r="F1465" s="100" t="s">
        <v>723</v>
      </c>
      <c r="G1465" s="33" t="s">
        <v>1797</v>
      </c>
      <c r="H1465" s="33" t="s">
        <v>1888</v>
      </c>
      <c r="I1465" s="100" t="s">
        <v>1862</v>
      </c>
      <c r="J1465" s="100" t="s">
        <v>1862</v>
      </c>
      <c r="K1465" s="100">
        <v>2</v>
      </c>
      <c r="L1465" s="219">
        <v>45444</v>
      </c>
      <c r="M1465" s="219">
        <v>45473</v>
      </c>
      <c r="N1465" s="33" t="s">
        <v>124</v>
      </c>
      <c r="O1465" s="33" t="s">
        <v>125</v>
      </c>
      <c r="P1465" s="33" t="s">
        <v>396</v>
      </c>
      <c r="Q1465" s="29" t="s">
        <v>724</v>
      </c>
      <c r="R1465" s="29" t="s">
        <v>80</v>
      </c>
      <c r="S1465" s="33">
        <v>2</v>
      </c>
      <c r="T1465" s="29"/>
      <c r="U1465" s="29"/>
      <c r="V1465" s="35"/>
      <c r="W1465" s="29"/>
      <c r="X1465" s="29"/>
      <c r="Y1465" s="29"/>
      <c r="Z1465" s="33"/>
    </row>
    <row r="1466" ht="24" spans="1:26">
      <c r="A1466" s="33">
        <v>3210</v>
      </c>
      <c r="B1466" s="28" t="s">
        <v>117</v>
      </c>
      <c r="C1466" s="28" t="s">
        <v>118</v>
      </c>
      <c r="D1466" s="99" t="s">
        <v>145</v>
      </c>
      <c r="E1466" s="99" t="s">
        <v>250</v>
      </c>
      <c r="F1466" s="100" t="s">
        <v>723</v>
      </c>
      <c r="G1466" s="33" t="s">
        <v>1797</v>
      </c>
      <c r="H1466" s="33" t="s">
        <v>1888</v>
      </c>
      <c r="I1466" s="100" t="s">
        <v>1862</v>
      </c>
      <c r="J1466" s="100" t="s">
        <v>1862</v>
      </c>
      <c r="K1466" s="100">
        <v>2</v>
      </c>
      <c r="L1466" s="219">
        <v>45474</v>
      </c>
      <c r="M1466" s="219">
        <v>45504</v>
      </c>
      <c r="N1466" s="33" t="s">
        <v>124</v>
      </c>
      <c r="O1466" s="33" t="s">
        <v>125</v>
      </c>
      <c r="P1466" s="33" t="s">
        <v>396</v>
      </c>
      <c r="Q1466" s="29" t="s">
        <v>724</v>
      </c>
      <c r="R1466" s="29" t="s">
        <v>80</v>
      </c>
      <c r="S1466" s="33">
        <v>2</v>
      </c>
      <c r="T1466" s="29"/>
      <c r="U1466" s="29"/>
      <c r="V1466" s="35"/>
      <c r="W1466" s="29"/>
      <c r="X1466" s="29"/>
      <c r="Y1466" s="29"/>
      <c r="Z1466" s="33"/>
    </row>
    <row r="1467" ht="24" spans="1:26">
      <c r="A1467" s="33">
        <v>3211</v>
      </c>
      <c r="B1467" s="28" t="s">
        <v>117</v>
      </c>
      <c r="C1467" s="28" t="s">
        <v>118</v>
      </c>
      <c r="D1467" s="99" t="s">
        <v>145</v>
      </c>
      <c r="E1467" s="99" t="s">
        <v>250</v>
      </c>
      <c r="F1467" s="100" t="s">
        <v>723</v>
      </c>
      <c r="G1467" s="33" t="s">
        <v>1797</v>
      </c>
      <c r="H1467" s="33" t="s">
        <v>1888</v>
      </c>
      <c r="I1467" s="100" t="s">
        <v>1862</v>
      </c>
      <c r="J1467" s="100" t="s">
        <v>1862</v>
      </c>
      <c r="K1467" s="100">
        <v>2</v>
      </c>
      <c r="L1467" s="219">
        <v>45505</v>
      </c>
      <c r="M1467" s="219">
        <v>45535</v>
      </c>
      <c r="N1467" s="33" t="s">
        <v>124</v>
      </c>
      <c r="O1467" s="33" t="s">
        <v>125</v>
      </c>
      <c r="P1467" s="33" t="s">
        <v>396</v>
      </c>
      <c r="Q1467" s="29" t="s">
        <v>724</v>
      </c>
      <c r="R1467" s="29" t="s">
        <v>80</v>
      </c>
      <c r="S1467" s="33">
        <v>2</v>
      </c>
      <c r="T1467" s="29"/>
      <c r="U1467" s="29"/>
      <c r="V1467" s="35"/>
      <c r="W1467" s="29"/>
      <c r="X1467" s="29"/>
      <c r="Y1467" s="29"/>
      <c r="Z1467" s="33"/>
    </row>
    <row r="1468" ht="24" spans="1:26">
      <c r="A1468" s="33">
        <v>3212</v>
      </c>
      <c r="B1468" s="28" t="s">
        <v>117</v>
      </c>
      <c r="C1468" s="28" t="s">
        <v>118</v>
      </c>
      <c r="D1468" s="99" t="s">
        <v>145</v>
      </c>
      <c r="E1468" s="99" t="s">
        <v>250</v>
      </c>
      <c r="F1468" s="100" t="s">
        <v>723</v>
      </c>
      <c r="G1468" s="33" t="s">
        <v>1797</v>
      </c>
      <c r="H1468" s="33" t="s">
        <v>1888</v>
      </c>
      <c r="I1468" s="100" t="s">
        <v>1862</v>
      </c>
      <c r="J1468" s="100" t="s">
        <v>1862</v>
      </c>
      <c r="K1468" s="100">
        <v>2</v>
      </c>
      <c r="L1468" s="219">
        <v>45536</v>
      </c>
      <c r="M1468" s="219">
        <v>45565</v>
      </c>
      <c r="N1468" s="33" t="s">
        <v>124</v>
      </c>
      <c r="O1468" s="33" t="s">
        <v>125</v>
      </c>
      <c r="P1468" s="33" t="s">
        <v>396</v>
      </c>
      <c r="Q1468" s="29" t="s">
        <v>724</v>
      </c>
      <c r="R1468" s="29" t="s">
        <v>80</v>
      </c>
      <c r="S1468" s="33">
        <v>2</v>
      </c>
      <c r="T1468" s="29"/>
      <c r="U1468" s="29"/>
      <c r="V1468" s="35"/>
      <c r="W1468" s="29"/>
      <c r="X1468" s="29"/>
      <c r="Y1468" s="29"/>
      <c r="Z1468" s="33"/>
    </row>
    <row r="1469" ht="24" spans="1:26">
      <c r="A1469" s="33">
        <v>3213</v>
      </c>
      <c r="B1469" s="28" t="s">
        <v>117</v>
      </c>
      <c r="C1469" s="28" t="s">
        <v>118</v>
      </c>
      <c r="D1469" s="99" t="s">
        <v>145</v>
      </c>
      <c r="E1469" s="99" t="s">
        <v>250</v>
      </c>
      <c r="F1469" s="100" t="s">
        <v>723</v>
      </c>
      <c r="G1469" s="33" t="s">
        <v>1797</v>
      </c>
      <c r="H1469" s="33" t="s">
        <v>1888</v>
      </c>
      <c r="I1469" s="100" t="s">
        <v>1862</v>
      </c>
      <c r="J1469" s="100" t="s">
        <v>1862</v>
      </c>
      <c r="K1469" s="100">
        <v>2</v>
      </c>
      <c r="L1469" s="219">
        <v>45566</v>
      </c>
      <c r="M1469" s="219">
        <v>45596</v>
      </c>
      <c r="N1469" s="33" t="s">
        <v>124</v>
      </c>
      <c r="O1469" s="33" t="s">
        <v>125</v>
      </c>
      <c r="P1469" s="33" t="s">
        <v>396</v>
      </c>
      <c r="Q1469" s="29" t="s">
        <v>724</v>
      </c>
      <c r="R1469" s="29" t="s">
        <v>80</v>
      </c>
      <c r="S1469" s="33">
        <v>2</v>
      </c>
      <c r="T1469" s="29"/>
      <c r="U1469" s="29"/>
      <c r="V1469" s="35"/>
      <c r="W1469" s="29"/>
      <c r="X1469" s="29"/>
      <c r="Y1469" s="29"/>
      <c r="Z1469" s="33"/>
    </row>
    <row r="1470" ht="24" spans="1:26">
      <c r="A1470" s="33">
        <v>3214</v>
      </c>
      <c r="B1470" s="28" t="s">
        <v>117</v>
      </c>
      <c r="C1470" s="28" t="s">
        <v>118</v>
      </c>
      <c r="D1470" s="99" t="s">
        <v>145</v>
      </c>
      <c r="E1470" s="99" t="s">
        <v>250</v>
      </c>
      <c r="F1470" s="100" t="s">
        <v>723</v>
      </c>
      <c r="G1470" s="33" t="s">
        <v>1797</v>
      </c>
      <c r="H1470" s="33" t="s">
        <v>1888</v>
      </c>
      <c r="I1470" s="100" t="s">
        <v>1862</v>
      </c>
      <c r="J1470" s="100" t="s">
        <v>1862</v>
      </c>
      <c r="K1470" s="100">
        <v>2</v>
      </c>
      <c r="L1470" s="219">
        <v>45597</v>
      </c>
      <c r="M1470" s="219">
        <v>45626</v>
      </c>
      <c r="N1470" s="33" t="s">
        <v>124</v>
      </c>
      <c r="O1470" s="33" t="s">
        <v>125</v>
      </c>
      <c r="P1470" s="33" t="s">
        <v>396</v>
      </c>
      <c r="Q1470" s="29" t="s">
        <v>724</v>
      </c>
      <c r="R1470" s="29" t="s">
        <v>80</v>
      </c>
      <c r="S1470" s="33">
        <v>2</v>
      </c>
      <c r="T1470" s="29"/>
      <c r="U1470" s="29"/>
      <c r="V1470" s="35"/>
      <c r="W1470" s="29"/>
      <c r="X1470" s="29"/>
      <c r="Y1470" s="29"/>
      <c r="Z1470" s="33"/>
    </row>
    <row r="1471" ht="24" spans="1:26">
      <c r="A1471" s="33">
        <v>3215</v>
      </c>
      <c r="B1471" s="28" t="s">
        <v>117</v>
      </c>
      <c r="C1471" s="28" t="s">
        <v>118</v>
      </c>
      <c r="D1471" s="99" t="s">
        <v>145</v>
      </c>
      <c r="E1471" s="99" t="s">
        <v>250</v>
      </c>
      <c r="F1471" s="100" t="s">
        <v>723</v>
      </c>
      <c r="G1471" s="33" t="s">
        <v>1797</v>
      </c>
      <c r="H1471" s="33" t="s">
        <v>1888</v>
      </c>
      <c r="I1471" s="100" t="s">
        <v>1862</v>
      </c>
      <c r="J1471" s="100" t="s">
        <v>1862</v>
      </c>
      <c r="K1471" s="100">
        <v>2</v>
      </c>
      <c r="L1471" s="219">
        <v>45627</v>
      </c>
      <c r="M1471" s="219">
        <v>45657</v>
      </c>
      <c r="N1471" s="33" t="s">
        <v>124</v>
      </c>
      <c r="O1471" s="33" t="s">
        <v>125</v>
      </c>
      <c r="P1471" s="33" t="s">
        <v>396</v>
      </c>
      <c r="Q1471" s="29" t="s">
        <v>724</v>
      </c>
      <c r="R1471" s="29" t="s">
        <v>80</v>
      </c>
      <c r="S1471" s="33">
        <v>2</v>
      </c>
      <c r="T1471" s="29"/>
      <c r="U1471" s="29"/>
      <c r="V1471" s="35"/>
      <c r="W1471" s="29"/>
      <c r="X1471" s="29"/>
      <c r="Y1471" s="29"/>
      <c r="Z1471" s="33"/>
    </row>
    <row r="1472" ht="24" spans="1:26">
      <c r="A1472" s="33">
        <v>3218</v>
      </c>
      <c r="B1472" s="28" t="s">
        <v>117</v>
      </c>
      <c r="C1472" s="28" t="s">
        <v>118</v>
      </c>
      <c r="D1472" s="99" t="s">
        <v>145</v>
      </c>
      <c r="E1472" s="99" t="s">
        <v>250</v>
      </c>
      <c r="F1472" s="100" t="s">
        <v>734</v>
      </c>
      <c r="G1472" s="33" t="s">
        <v>1797</v>
      </c>
      <c r="H1472" s="33" t="s">
        <v>1887</v>
      </c>
      <c r="I1472" s="100" t="s">
        <v>1862</v>
      </c>
      <c r="J1472" s="100" t="s">
        <v>1862</v>
      </c>
      <c r="K1472" s="100">
        <v>1</v>
      </c>
      <c r="L1472" s="219">
        <v>45292</v>
      </c>
      <c r="M1472" s="219">
        <v>45306</v>
      </c>
      <c r="N1472" s="33" t="s">
        <v>124</v>
      </c>
      <c r="O1472" s="33" t="s">
        <v>125</v>
      </c>
      <c r="P1472" s="33" t="s">
        <v>396</v>
      </c>
      <c r="Q1472" s="29" t="s">
        <v>724</v>
      </c>
      <c r="R1472" s="29" t="s">
        <v>80</v>
      </c>
      <c r="S1472" s="33">
        <v>1</v>
      </c>
      <c r="T1472" s="29"/>
      <c r="U1472" s="29"/>
      <c r="V1472" s="35"/>
      <c r="W1472" s="29"/>
      <c r="X1472" s="29"/>
      <c r="Y1472" s="29"/>
      <c r="Z1472" s="33"/>
    </row>
    <row r="1473" ht="24" spans="1:26">
      <c r="A1473" s="33">
        <v>3219</v>
      </c>
      <c r="B1473" s="28" t="s">
        <v>117</v>
      </c>
      <c r="C1473" s="28" t="s">
        <v>118</v>
      </c>
      <c r="D1473" s="99" t="s">
        <v>145</v>
      </c>
      <c r="E1473" s="99" t="s">
        <v>250</v>
      </c>
      <c r="F1473" s="100" t="s">
        <v>734</v>
      </c>
      <c r="G1473" s="33" t="s">
        <v>1797</v>
      </c>
      <c r="H1473" s="33" t="s">
        <v>1887</v>
      </c>
      <c r="I1473" s="100" t="s">
        <v>1862</v>
      </c>
      <c r="J1473" s="100" t="s">
        <v>1862</v>
      </c>
      <c r="K1473" s="100">
        <v>1</v>
      </c>
      <c r="L1473" s="219">
        <v>45307</v>
      </c>
      <c r="M1473" s="219">
        <v>45322</v>
      </c>
      <c r="N1473" s="33" t="s">
        <v>124</v>
      </c>
      <c r="O1473" s="33" t="s">
        <v>125</v>
      </c>
      <c r="P1473" s="33" t="s">
        <v>396</v>
      </c>
      <c r="Q1473" s="29" t="s">
        <v>724</v>
      </c>
      <c r="R1473" s="29" t="s">
        <v>80</v>
      </c>
      <c r="S1473" s="33">
        <v>1</v>
      </c>
      <c r="T1473" s="29"/>
      <c r="U1473" s="29"/>
      <c r="V1473" s="35"/>
      <c r="W1473" s="29"/>
      <c r="X1473" s="29"/>
      <c r="Y1473" s="29"/>
      <c r="Z1473" s="33"/>
    </row>
    <row r="1474" ht="24" spans="1:28">
      <c r="A1474" s="33">
        <v>3220</v>
      </c>
      <c r="B1474" s="28" t="s">
        <v>117</v>
      </c>
      <c r="C1474" s="28" t="s">
        <v>118</v>
      </c>
      <c r="D1474" s="99" t="s">
        <v>145</v>
      </c>
      <c r="E1474" s="99" t="s">
        <v>250</v>
      </c>
      <c r="F1474" s="100" t="s">
        <v>734</v>
      </c>
      <c r="G1474" s="33" t="s">
        <v>1797</v>
      </c>
      <c r="H1474" s="33" t="s">
        <v>1887</v>
      </c>
      <c r="I1474" s="100" t="s">
        <v>1862</v>
      </c>
      <c r="J1474" s="100" t="s">
        <v>1862</v>
      </c>
      <c r="K1474" s="100">
        <v>1</v>
      </c>
      <c r="L1474" s="219">
        <v>45323</v>
      </c>
      <c r="M1474" s="219">
        <v>45337</v>
      </c>
      <c r="N1474" s="33" t="s">
        <v>124</v>
      </c>
      <c r="O1474" s="33" t="s">
        <v>125</v>
      </c>
      <c r="P1474" s="33" t="s">
        <v>396</v>
      </c>
      <c r="Q1474" s="29" t="s">
        <v>724</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250</v>
      </c>
      <c r="F1475" s="100" t="s">
        <v>734</v>
      </c>
      <c r="G1475" s="33" t="s">
        <v>1797</v>
      </c>
      <c r="H1475" s="33" t="s">
        <v>1887</v>
      </c>
      <c r="I1475" s="100" t="s">
        <v>1862</v>
      </c>
      <c r="J1475" s="100" t="s">
        <v>1862</v>
      </c>
      <c r="K1475" s="100">
        <v>1</v>
      </c>
      <c r="L1475" s="219">
        <v>45338</v>
      </c>
      <c r="M1475" s="219">
        <v>45351</v>
      </c>
      <c r="N1475" s="33" t="s">
        <v>124</v>
      </c>
      <c r="O1475" s="33" t="s">
        <v>125</v>
      </c>
      <c r="P1475" s="33" t="s">
        <v>396</v>
      </c>
      <c r="Q1475" s="29" t="s">
        <v>724</v>
      </c>
      <c r="R1475" s="29" t="s">
        <v>80</v>
      </c>
      <c r="S1475" s="33">
        <v>1</v>
      </c>
      <c r="T1475" s="29"/>
      <c r="U1475" s="29"/>
      <c r="V1475" s="35"/>
      <c r="W1475" s="29"/>
      <c r="X1475" s="29"/>
      <c r="Y1475" s="29"/>
      <c r="Z1475" s="33"/>
    </row>
    <row r="1476" ht="24" spans="1:28">
      <c r="A1476" s="33">
        <v>3222</v>
      </c>
      <c r="B1476" s="28" t="s">
        <v>117</v>
      </c>
      <c r="C1476" s="28" t="s">
        <v>118</v>
      </c>
      <c r="D1476" s="99" t="s">
        <v>145</v>
      </c>
      <c r="E1476" s="99" t="s">
        <v>250</v>
      </c>
      <c r="F1476" s="100" t="s">
        <v>734</v>
      </c>
      <c r="G1476" s="33" t="s">
        <v>1797</v>
      </c>
      <c r="H1476" s="33" t="s">
        <v>1887</v>
      </c>
      <c r="I1476" s="100" t="s">
        <v>1862</v>
      </c>
      <c r="J1476" s="100" t="s">
        <v>1862</v>
      </c>
      <c r="K1476" s="100">
        <v>1</v>
      </c>
      <c r="L1476" s="219">
        <v>45352</v>
      </c>
      <c r="M1476" s="219">
        <v>45366</v>
      </c>
      <c r="N1476" s="33" t="s">
        <v>124</v>
      </c>
      <c r="O1476" s="33" t="s">
        <v>125</v>
      </c>
      <c r="P1476" s="33" t="s">
        <v>396</v>
      </c>
      <c r="Q1476" s="29" t="s">
        <v>724</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250</v>
      </c>
      <c r="F1477" s="100" t="s">
        <v>734</v>
      </c>
      <c r="G1477" s="33" t="s">
        <v>1797</v>
      </c>
      <c r="H1477" s="33" t="s">
        <v>1887</v>
      </c>
      <c r="I1477" s="100" t="s">
        <v>1862</v>
      </c>
      <c r="J1477" s="100" t="s">
        <v>1862</v>
      </c>
      <c r="K1477" s="100">
        <v>1</v>
      </c>
      <c r="L1477" s="219">
        <v>45367</v>
      </c>
      <c r="M1477" s="219">
        <v>45382</v>
      </c>
      <c r="N1477" s="33" t="s">
        <v>124</v>
      </c>
      <c r="O1477" s="33" t="s">
        <v>125</v>
      </c>
      <c r="P1477" s="33" t="s">
        <v>396</v>
      </c>
      <c r="Q1477" s="29" t="s">
        <v>724</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250</v>
      </c>
      <c r="F1478" s="100" t="s">
        <v>734</v>
      </c>
      <c r="G1478" s="33" t="s">
        <v>1797</v>
      </c>
      <c r="H1478" s="33" t="s">
        <v>1887</v>
      </c>
      <c r="I1478" s="100" t="s">
        <v>1862</v>
      </c>
      <c r="J1478" s="100" t="s">
        <v>1862</v>
      </c>
      <c r="K1478" s="100">
        <v>1</v>
      </c>
      <c r="L1478" s="219">
        <v>45383</v>
      </c>
      <c r="M1478" s="219">
        <v>45397</v>
      </c>
      <c r="N1478" s="33" t="s">
        <v>124</v>
      </c>
      <c r="O1478" s="33" t="s">
        <v>125</v>
      </c>
      <c r="P1478" s="33" t="s">
        <v>396</v>
      </c>
      <c r="Q1478" s="29" t="s">
        <v>724</v>
      </c>
      <c r="R1478" s="29" t="s">
        <v>80</v>
      </c>
      <c r="S1478" s="33">
        <v>1</v>
      </c>
      <c r="T1478" s="29"/>
      <c r="U1478" s="29"/>
      <c r="V1478" s="35"/>
      <c r="W1478" s="29"/>
      <c r="X1478" s="29"/>
      <c r="Y1478" s="29"/>
      <c r="Z1478" s="33"/>
    </row>
    <row r="1479" ht="24" spans="1:26">
      <c r="A1479" s="33">
        <v>3225</v>
      </c>
      <c r="B1479" s="28" t="s">
        <v>117</v>
      </c>
      <c r="C1479" s="28" t="s">
        <v>118</v>
      </c>
      <c r="D1479" s="99" t="s">
        <v>145</v>
      </c>
      <c r="E1479" s="99" t="s">
        <v>250</v>
      </c>
      <c r="F1479" s="100" t="s">
        <v>734</v>
      </c>
      <c r="G1479" s="33" t="s">
        <v>1797</v>
      </c>
      <c r="H1479" s="33" t="s">
        <v>1887</v>
      </c>
      <c r="I1479" s="100" t="s">
        <v>1862</v>
      </c>
      <c r="J1479" s="100" t="s">
        <v>1862</v>
      </c>
      <c r="K1479" s="100">
        <v>1</v>
      </c>
      <c r="L1479" s="219">
        <v>45398</v>
      </c>
      <c r="M1479" s="219">
        <v>45412</v>
      </c>
      <c r="N1479" s="33" t="s">
        <v>124</v>
      </c>
      <c r="O1479" s="33" t="s">
        <v>125</v>
      </c>
      <c r="P1479" s="33" t="s">
        <v>396</v>
      </c>
      <c r="Q1479" s="29" t="s">
        <v>724</v>
      </c>
      <c r="R1479" s="29" t="s">
        <v>80</v>
      </c>
      <c r="S1479" s="33">
        <v>1</v>
      </c>
      <c r="T1479" s="29"/>
      <c r="U1479" s="29"/>
      <c r="V1479" s="35"/>
      <c r="W1479" s="29"/>
      <c r="X1479" s="29"/>
      <c r="Y1479" s="29"/>
      <c r="Z1479" s="33"/>
    </row>
    <row r="1480" ht="24" spans="1:26">
      <c r="A1480" s="33">
        <v>3226</v>
      </c>
      <c r="B1480" s="28" t="s">
        <v>117</v>
      </c>
      <c r="C1480" s="28" t="s">
        <v>118</v>
      </c>
      <c r="D1480" s="99" t="s">
        <v>145</v>
      </c>
      <c r="E1480" s="99" t="s">
        <v>250</v>
      </c>
      <c r="F1480" s="100" t="s">
        <v>734</v>
      </c>
      <c r="G1480" s="33" t="s">
        <v>1797</v>
      </c>
      <c r="H1480" s="33" t="s">
        <v>1887</v>
      </c>
      <c r="I1480" s="100" t="s">
        <v>1862</v>
      </c>
      <c r="J1480" s="100" t="s">
        <v>1862</v>
      </c>
      <c r="K1480" s="100">
        <v>1</v>
      </c>
      <c r="L1480" s="219">
        <v>45413</v>
      </c>
      <c r="M1480" s="219">
        <v>45427</v>
      </c>
      <c r="N1480" s="33" t="s">
        <v>124</v>
      </c>
      <c r="O1480" s="33" t="s">
        <v>125</v>
      </c>
      <c r="P1480" s="33" t="s">
        <v>396</v>
      </c>
      <c r="Q1480" s="29" t="s">
        <v>724</v>
      </c>
      <c r="R1480" s="29" t="s">
        <v>80</v>
      </c>
      <c r="S1480" s="33">
        <v>1</v>
      </c>
      <c r="T1480" s="29"/>
      <c r="U1480" s="29"/>
      <c r="V1480" s="35"/>
      <c r="W1480" s="29"/>
      <c r="X1480" s="29"/>
      <c r="Y1480" s="29"/>
      <c r="Z1480" s="33"/>
    </row>
    <row r="1481" ht="24" spans="1:26">
      <c r="A1481" s="33">
        <v>3227</v>
      </c>
      <c r="B1481" s="28" t="s">
        <v>117</v>
      </c>
      <c r="C1481" s="28" t="s">
        <v>118</v>
      </c>
      <c r="D1481" s="99" t="s">
        <v>145</v>
      </c>
      <c r="E1481" s="99" t="s">
        <v>250</v>
      </c>
      <c r="F1481" s="100" t="s">
        <v>734</v>
      </c>
      <c r="G1481" s="33" t="s">
        <v>1797</v>
      </c>
      <c r="H1481" s="33" t="s">
        <v>1887</v>
      </c>
      <c r="I1481" s="100" t="s">
        <v>1862</v>
      </c>
      <c r="J1481" s="100" t="s">
        <v>1862</v>
      </c>
      <c r="K1481" s="100">
        <v>1</v>
      </c>
      <c r="L1481" s="219">
        <v>45428</v>
      </c>
      <c r="M1481" s="219">
        <v>45443</v>
      </c>
      <c r="N1481" s="33" t="s">
        <v>124</v>
      </c>
      <c r="O1481" s="33" t="s">
        <v>125</v>
      </c>
      <c r="P1481" s="33" t="s">
        <v>396</v>
      </c>
      <c r="Q1481" s="29" t="s">
        <v>724</v>
      </c>
      <c r="R1481" s="29" t="s">
        <v>80</v>
      </c>
      <c r="S1481" s="33">
        <v>1</v>
      </c>
      <c r="T1481" s="29"/>
      <c r="U1481" s="29"/>
      <c r="V1481" s="35"/>
      <c r="W1481" s="29"/>
      <c r="X1481" s="29"/>
      <c r="Y1481" s="29"/>
      <c r="Z1481" s="33"/>
    </row>
    <row r="1482" ht="24" spans="1:26">
      <c r="A1482" s="33">
        <v>3228</v>
      </c>
      <c r="B1482" s="28" t="s">
        <v>117</v>
      </c>
      <c r="C1482" s="28" t="s">
        <v>118</v>
      </c>
      <c r="D1482" s="99" t="s">
        <v>145</v>
      </c>
      <c r="E1482" s="99" t="s">
        <v>250</v>
      </c>
      <c r="F1482" s="100" t="s">
        <v>734</v>
      </c>
      <c r="G1482" s="33" t="s">
        <v>1797</v>
      </c>
      <c r="H1482" s="33" t="s">
        <v>1887</v>
      </c>
      <c r="I1482" s="100" t="s">
        <v>1862</v>
      </c>
      <c r="J1482" s="100" t="s">
        <v>1862</v>
      </c>
      <c r="K1482" s="100">
        <v>1</v>
      </c>
      <c r="L1482" s="219">
        <v>45444</v>
      </c>
      <c r="M1482" s="219">
        <v>45458</v>
      </c>
      <c r="N1482" s="33" t="s">
        <v>124</v>
      </c>
      <c r="O1482" s="33" t="s">
        <v>125</v>
      </c>
      <c r="P1482" s="33" t="s">
        <v>396</v>
      </c>
      <c r="Q1482" s="29" t="s">
        <v>724</v>
      </c>
      <c r="R1482" s="29" t="s">
        <v>80</v>
      </c>
      <c r="S1482" s="33">
        <v>1</v>
      </c>
      <c r="T1482" s="29"/>
      <c r="U1482" s="29"/>
      <c r="V1482" s="35"/>
      <c r="W1482" s="29"/>
      <c r="X1482" s="29"/>
      <c r="Y1482" s="29"/>
      <c r="Z1482" s="33"/>
    </row>
    <row r="1483" ht="24" spans="1:26">
      <c r="A1483" s="33">
        <v>3229</v>
      </c>
      <c r="B1483" s="28" t="s">
        <v>117</v>
      </c>
      <c r="C1483" s="28" t="s">
        <v>118</v>
      </c>
      <c r="D1483" s="99" t="s">
        <v>145</v>
      </c>
      <c r="E1483" s="99" t="s">
        <v>250</v>
      </c>
      <c r="F1483" s="100" t="s">
        <v>734</v>
      </c>
      <c r="G1483" s="33" t="s">
        <v>1797</v>
      </c>
      <c r="H1483" s="33" t="s">
        <v>1887</v>
      </c>
      <c r="I1483" s="100" t="s">
        <v>1862</v>
      </c>
      <c r="J1483" s="100" t="s">
        <v>1862</v>
      </c>
      <c r="K1483" s="100">
        <v>1</v>
      </c>
      <c r="L1483" s="219">
        <v>45459</v>
      </c>
      <c r="M1483" s="219">
        <v>45473</v>
      </c>
      <c r="N1483" s="33" t="s">
        <v>124</v>
      </c>
      <c r="O1483" s="33" t="s">
        <v>125</v>
      </c>
      <c r="P1483" s="33" t="s">
        <v>396</v>
      </c>
      <c r="Q1483" s="29" t="s">
        <v>724</v>
      </c>
      <c r="R1483" s="29" t="s">
        <v>80</v>
      </c>
      <c r="S1483" s="33">
        <v>1</v>
      </c>
      <c r="T1483" s="29"/>
      <c r="U1483" s="29"/>
      <c r="V1483" s="35"/>
      <c r="W1483" s="29"/>
      <c r="X1483" s="29"/>
      <c r="Y1483" s="29"/>
      <c r="Z1483" s="33"/>
    </row>
    <row r="1484" ht="24" spans="1:26">
      <c r="A1484" s="33">
        <v>3230</v>
      </c>
      <c r="B1484" s="28" t="s">
        <v>117</v>
      </c>
      <c r="C1484" s="28" t="s">
        <v>118</v>
      </c>
      <c r="D1484" s="99" t="s">
        <v>145</v>
      </c>
      <c r="E1484" s="99" t="s">
        <v>250</v>
      </c>
      <c r="F1484" s="100" t="s">
        <v>734</v>
      </c>
      <c r="G1484" s="33" t="s">
        <v>1797</v>
      </c>
      <c r="H1484" s="33" t="s">
        <v>1887</v>
      </c>
      <c r="I1484" s="100" t="s">
        <v>1862</v>
      </c>
      <c r="J1484" s="100" t="s">
        <v>1862</v>
      </c>
      <c r="K1484" s="100">
        <v>1</v>
      </c>
      <c r="L1484" s="219">
        <v>45474</v>
      </c>
      <c r="M1484" s="219">
        <v>45488</v>
      </c>
      <c r="N1484" s="33" t="s">
        <v>124</v>
      </c>
      <c r="O1484" s="33" t="s">
        <v>125</v>
      </c>
      <c r="P1484" s="33" t="s">
        <v>396</v>
      </c>
      <c r="Q1484" s="29" t="s">
        <v>724</v>
      </c>
      <c r="R1484" s="29" t="s">
        <v>80</v>
      </c>
      <c r="S1484" s="33">
        <v>1</v>
      </c>
      <c r="T1484" s="29"/>
      <c r="U1484" s="29"/>
      <c r="V1484" s="35"/>
      <c r="W1484" s="29"/>
      <c r="X1484" s="29"/>
      <c r="Y1484" s="29"/>
      <c r="Z1484" s="33"/>
    </row>
    <row r="1485" ht="24" spans="1:26">
      <c r="A1485" s="33">
        <v>3231</v>
      </c>
      <c r="B1485" s="28" t="s">
        <v>117</v>
      </c>
      <c r="C1485" s="28" t="s">
        <v>118</v>
      </c>
      <c r="D1485" s="99" t="s">
        <v>145</v>
      </c>
      <c r="E1485" s="99" t="s">
        <v>250</v>
      </c>
      <c r="F1485" s="100" t="s">
        <v>734</v>
      </c>
      <c r="G1485" s="33" t="s">
        <v>1797</v>
      </c>
      <c r="H1485" s="33" t="s">
        <v>1887</v>
      </c>
      <c r="I1485" s="100" t="s">
        <v>1862</v>
      </c>
      <c r="J1485" s="100" t="s">
        <v>1862</v>
      </c>
      <c r="K1485" s="100">
        <v>1</v>
      </c>
      <c r="L1485" s="219">
        <v>45489</v>
      </c>
      <c r="M1485" s="219">
        <v>45504</v>
      </c>
      <c r="N1485" s="33" t="s">
        <v>124</v>
      </c>
      <c r="O1485" s="33" t="s">
        <v>125</v>
      </c>
      <c r="P1485" s="33" t="s">
        <v>396</v>
      </c>
      <c r="Q1485" s="29" t="s">
        <v>724</v>
      </c>
      <c r="R1485" s="29" t="s">
        <v>80</v>
      </c>
      <c r="S1485" s="33">
        <v>1</v>
      </c>
      <c r="T1485" s="29"/>
      <c r="U1485" s="29"/>
      <c r="V1485" s="35"/>
      <c r="W1485" s="29"/>
      <c r="X1485" s="29"/>
      <c r="Y1485" s="29"/>
      <c r="Z1485" s="33"/>
    </row>
    <row r="1486" ht="24" spans="1:26">
      <c r="A1486" s="33">
        <v>3232</v>
      </c>
      <c r="B1486" s="28" t="s">
        <v>117</v>
      </c>
      <c r="C1486" s="28" t="s">
        <v>118</v>
      </c>
      <c r="D1486" s="99" t="s">
        <v>145</v>
      </c>
      <c r="E1486" s="99" t="s">
        <v>250</v>
      </c>
      <c r="F1486" s="100" t="s">
        <v>734</v>
      </c>
      <c r="G1486" s="33" t="s">
        <v>1797</v>
      </c>
      <c r="H1486" s="33" t="s">
        <v>1887</v>
      </c>
      <c r="I1486" s="100" t="s">
        <v>1862</v>
      </c>
      <c r="J1486" s="100" t="s">
        <v>1862</v>
      </c>
      <c r="K1486" s="100">
        <v>1</v>
      </c>
      <c r="L1486" s="219">
        <v>45505</v>
      </c>
      <c r="M1486" s="219">
        <v>45519</v>
      </c>
      <c r="N1486" s="33" t="s">
        <v>124</v>
      </c>
      <c r="O1486" s="33" t="s">
        <v>125</v>
      </c>
      <c r="P1486" s="33" t="s">
        <v>396</v>
      </c>
      <c r="Q1486" s="29" t="s">
        <v>724</v>
      </c>
      <c r="R1486" s="29" t="s">
        <v>80</v>
      </c>
      <c r="S1486" s="33">
        <v>1</v>
      </c>
      <c r="T1486" s="29"/>
      <c r="U1486" s="29"/>
      <c r="V1486" s="35"/>
      <c r="W1486" s="29"/>
      <c r="X1486" s="29"/>
      <c r="Y1486" s="29"/>
      <c r="Z1486" s="33"/>
    </row>
    <row r="1487" ht="24" spans="1:26">
      <c r="A1487" s="33">
        <v>3233</v>
      </c>
      <c r="B1487" s="28" t="s">
        <v>117</v>
      </c>
      <c r="C1487" s="28" t="s">
        <v>118</v>
      </c>
      <c r="D1487" s="99" t="s">
        <v>145</v>
      </c>
      <c r="E1487" s="99" t="s">
        <v>250</v>
      </c>
      <c r="F1487" s="100" t="s">
        <v>734</v>
      </c>
      <c r="G1487" s="33" t="s">
        <v>1797</v>
      </c>
      <c r="H1487" s="33" t="s">
        <v>1887</v>
      </c>
      <c r="I1487" s="100" t="s">
        <v>1862</v>
      </c>
      <c r="J1487" s="100" t="s">
        <v>1862</v>
      </c>
      <c r="K1487" s="100">
        <v>1</v>
      </c>
      <c r="L1487" s="219">
        <v>45520</v>
      </c>
      <c r="M1487" s="219">
        <v>45535</v>
      </c>
      <c r="N1487" s="33" t="s">
        <v>124</v>
      </c>
      <c r="O1487" s="33" t="s">
        <v>125</v>
      </c>
      <c r="P1487" s="33" t="s">
        <v>396</v>
      </c>
      <c r="Q1487" s="29" t="s">
        <v>724</v>
      </c>
      <c r="R1487" s="29" t="s">
        <v>80</v>
      </c>
      <c r="S1487" s="33">
        <v>1</v>
      </c>
      <c r="T1487" s="29"/>
      <c r="U1487" s="29"/>
      <c r="V1487" s="35"/>
      <c r="W1487" s="29"/>
      <c r="X1487" s="29"/>
      <c r="Y1487" s="29"/>
      <c r="Z1487" s="33"/>
    </row>
    <row r="1488" ht="24" spans="1:28">
      <c r="A1488" s="33">
        <v>3234</v>
      </c>
      <c r="B1488" s="28" t="s">
        <v>117</v>
      </c>
      <c r="C1488" s="28" t="s">
        <v>118</v>
      </c>
      <c r="D1488" s="99" t="s">
        <v>145</v>
      </c>
      <c r="E1488" s="99" t="s">
        <v>250</v>
      </c>
      <c r="F1488" s="100" t="s">
        <v>734</v>
      </c>
      <c r="G1488" s="33" t="s">
        <v>1797</v>
      </c>
      <c r="H1488" s="33" t="s">
        <v>1887</v>
      </c>
      <c r="I1488" s="100" t="s">
        <v>1862</v>
      </c>
      <c r="J1488" s="100" t="s">
        <v>1862</v>
      </c>
      <c r="K1488" s="100">
        <v>1</v>
      </c>
      <c r="L1488" s="219">
        <v>45536</v>
      </c>
      <c r="M1488" s="219">
        <v>45550</v>
      </c>
      <c r="N1488" s="33" t="s">
        <v>124</v>
      </c>
      <c r="O1488" s="33" t="s">
        <v>125</v>
      </c>
      <c r="P1488" s="33" t="s">
        <v>396</v>
      </c>
      <c r="Q1488" s="29" t="s">
        <v>724</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250</v>
      </c>
      <c r="F1489" s="100" t="s">
        <v>734</v>
      </c>
      <c r="G1489" s="33" t="s">
        <v>1797</v>
      </c>
      <c r="H1489" s="33" t="s">
        <v>1887</v>
      </c>
      <c r="I1489" s="100" t="s">
        <v>1862</v>
      </c>
      <c r="J1489" s="100" t="s">
        <v>1862</v>
      </c>
      <c r="K1489" s="100">
        <v>1</v>
      </c>
      <c r="L1489" s="219">
        <v>45551</v>
      </c>
      <c r="M1489" s="219">
        <v>45565</v>
      </c>
      <c r="N1489" s="33" t="s">
        <v>124</v>
      </c>
      <c r="O1489" s="33" t="s">
        <v>125</v>
      </c>
      <c r="P1489" s="33" t="s">
        <v>396</v>
      </c>
      <c r="Q1489" s="29" t="s">
        <v>724</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250</v>
      </c>
      <c r="F1490" s="100" t="s">
        <v>734</v>
      </c>
      <c r="G1490" s="33" t="s">
        <v>1797</v>
      </c>
      <c r="H1490" s="33" t="s">
        <v>1887</v>
      </c>
      <c r="I1490" s="100" t="s">
        <v>1862</v>
      </c>
      <c r="J1490" s="100" t="s">
        <v>1862</v>
      </c>
      <c r="K1490" s="100">
        <v>1</v>
      </c>
      <c r="L1490" s="219">
        <v>45566</v>
      </c>
      <c r="M1490" s="219">
        <v>45580</v>
      </c>
      <c r="N1490" s="33" t="s">
        <v>124</v>
      </c>
      <c r="O1490" s="33" t="s">
        <v>125</v>
      </c>
      <c r="P1490" s="33" t="s">
        <v>396</v>
      </c>
      <c r="Q1490" s="29" t="s">
        <v>724</v>
      </c>
      <c r="R1490" s="29" t="s">
        <v>80</v>
      </c>
      <c r="S1490" s="33">
        <v>1</v>
      </c>
      <c r="T1490" s="29"/>
      <c r="U1490" s="29"/>
      <c r="V1490" s="35"/>
      <c r="W1490" s="29"/>
      <c r="X1490" s="29"/>
      <c r="Y1490" s="29"/>
      <c r="Z1490" s="33"/>
    </row>
    <row r="1491" ht="24" spans="1:26">
      <c r="A1491" s="33">
        <v>3237</v>
      </c>
      <c r="B1491" s="28" t="s">
        <v>117</v>
      </c>
      <c r="C1491" s="28" t="s">
        <v>118</v>
      </c>
      <c r="D1491" s="99" t="s">
        <v>145</v>
      </c>
      <c r="E1491" s="99" t="s">
        <v>250</v>
      </c>
      <c r="F1491" s="100" t="s">
        <v>734</v>
      </c>
      <c r="G1491" s="33" t="s">
        <v>1797</v>
      </c>
      <c r="H1491" s="33" t="s">
        <v>1887</v>
      </c>
      <c r="I1491" s="100" t="s">
        <v>1862</v>
      </c>
      <c r="J1491" s="100" t="s">
        <v>1862</v>
      </c>
      <c r="K1491" s="100">
        <v>1</v>
      </c>
      <c r="L1491" s="219">
        <v>45581</v>
      </c>
      <c r="M1491" s="219">
        <v>45596</v>
      </c>
      <c r="N1491" s="33" t="s">
        <v>124</v>
      </c>
      <c r="O1491" s="33" t="s">
        <v>125</v>
      </c>
      <c r="P1491" s="33" t="s">
        <v>396</v>
      </c>
      <c r="Q1491" s="29" t="s">
        <v>724</v>
      </c>
      <c r="R1491" s="29" t="s">
        <v>80</v>
      </c>
      <c r="S1491" s="33">
        <v>1</v>
      </c>
      <c r="T1491" s="29"/>
      <c r="U1491" s="29"/>
      <c r="V1491" s="35"/>
      <c r="W1491" s="29"/>
      <c r="X1491" s="29"/>
      <c r="Y1491" s="29"/>
      <c r="Z1491" s="33"/>
    </row>
    <row r="1492" ht="24" spans="1:26">
      <c r="A1492" s="33">
        <v>3238</v>
      </c>
      <c r="B1492" s="28" t="s">
        <v>117</v>
      </c>
      <c r="C1492" s="28" t="s">
        <v>118</v>
      </c>
      <c r="D1492" s="99" t="s">
        <v>145</v>
      </c>
      <c r="E1492" s="99" t="s">
        <v>250</v>
      </c>
      <c r="F1492" s="100" t="s">
        <v>734</v>
      </c>
      <c r="G1492" s="33" t="s">
        <v>1797</v>
      </c>
      <c r="H1492" s="33" t="s">
        <v>1887</v>
      </c>
      <c r="I1492" s="100" t="s">
        <v>1862</v>
      </c>
      <c r="J1492" s="100" t="s">
        <v>1862</v>
      </c>
      <c r="K1492" s="100">
        <v>1</v>
      </c>
      <c r="L1492" s="219">
        <v>45597</v>
      </c>
      <c r="M1492" s="219">
        <v>45611</v>
      </c>
      <c r="N1492" s="33" t="s">
        <v>124</v>
      </c>
      <c r="O1492" s="33" t="s">
        <v>125</v>
      </c>
      <c r="P1492" s="33" t="s">
        <v>396</v>
      </c>
      <c r="Q1492" s="29" t="s">
        <v>724</v>
      </c>
      <c r="R1492" s="29" t="s">
        <v>80</v>
      </c>
      <c r="S1492" s="33">
        <v>1</v>
      </c>
      <c r="T1492" s="29"/>
      <c r="U1492" s="29"/>
      <c r="V1492" s="35"/>
      <c r="W1492" s="29"/>
      <c r="X1492" s="29"/>
      <c r="Y1492" s="29"/>
      <c r="Z1492" s="33"/>
    </row>
    <row r="1493" ht="24" spans="1:26">
      <c r="A1493" s="33">
        <v>3239</v>
      </c>
      <c r="B1493" s="28" t="s">
        <v>117</v>
      </c>
      <c r="C1493" s="28" t="s">
        <v>118</v>
      </c>
      <c r="D1493" s="99" t="s">
        <v>145</v>
      </c>
      <c r="E1493" s="99" t="s">
        <v>250</v>
      </c>
      <c r="F1493" s="100" t="s">
        <v>734</v>
      </c>
      <c r="G1493" s="33" t="s">
        <v>1797</v>
      </c>
      <c r="H1493" s="33" t="s">
        <v>1887</v>
      </c>
      <c r="I1493" s="100" t="s">
        <v>1862</v>
      </c>
      <c r="J1493" s="100" t="s">
        <v>1862</v>
      </c>
      <c r="K1493" s="100">
        <v>1</v>
      </c>
      <c r="L1493" s="219">
        <v>45612</v>
      </c>
      <c r="M1493" s="219">
        <v>45626</v>
      </c>
      <c r="N1493" s="33" t="s">
        <v>124</v>
      </c>
      <c r="O1493" s="33" t="s">
        <v>125</v>
      </c>
      <c r="P1493" s="33" t="s">
        <v>396</v>
      </c>
      <c r="Q1493" s="29" t="s">
        <v>724</v>
      </c>
      <c r="R1493" s="29" t="s">
        <v>80</v>
      </c>
      <c r="S1493" s="33">
        <v>1</v>
      </c>
      <c r="T1493" s="29"/>
      <c r="U1493" s="29"/>
      <c r="V1493" s="35"/>
      <c r="W1493" s="29"/>
      <c r="X1493" s="29"/>
      <c r="Y1493" s="29"/>
      <c r="Z1493" s="33"/>
    </row>
    <row r="1494" ht="24" spans="1:26">
      <c r="A1494" s="33">
        <v>3240</v>
      </c>
      <c r="B1494" s="28" t="s">
        <v>117</v>
      </c>
      <c r="C1494" s="28" t="s">
        <v>118</v>
      </c>
      <c r="D1494" s="99" t="s">
        <v>145</v>
      </c>
      <c r="E1494" s="99" t="s">
        <v>250</v>
      </c>
      <c r="F1494" s="100" t="s">
        <v>734</v>
      </c>
      <c r="G1494" s="33" t="s">
        <v>1797</v>
      </c>
      <c r="H1494" s="33" t="s">
        <v>1887</v>
      </c>
      <c r="I1494" s="100" t="s">
        <v>1862</v>
      </c>
      <c r="J1494" s="100" t="s">
        <v>1862</v>
      </c>
      <c r="K1494" s="100">
        <v>1</v>
      </c>
      <c r="L1494" s="219">
        <v>45627</v>
      </c>
      <c r="M1494" s="219">
        <v>45641</v>
      </c>
      <c r="N1494" s="33" t="s">
        <v>124</v>
      </c>
      <c r="O1494" s="33" t="s">
        <v>125</v>
      </c>
      <c r="P1494" s="33" t="s">
        <v>396</v>
      </c>
      <c r="Q1494" s="29" t="s">
        <v>724</v>
      </c>
      <c r="R1494" s="29" t="s">
        <v>80</v>
      </c>
      <c r="S1494" s="33">
        <v>1</v>
      </c>
      <c r="T1494" s="29"/>
      <c r="U1494" s="29"/>
      <c r="V1494" s="35"/>
      <c r="W1494" s="29"/>
      <c r="X1494" s="29"/>
      <c r="Y1494" s="29"/>
      <c r="Z1494" s="33"/>
    </row>
    <row r="1495" ht="24" spans="1:26">
      <c r="A1495" s="33">
        <v>3241</v>
      </c>
      <c r="B1495" s="28" t="s">
        <v>117</v>
      </c>
      <c r="C1495" s="28" t="s">
        <v>118</v>
      </c>
      <c r="D1495" s="99" t="s">
        <v>145</v>
      </c>
      <c r="E1495" s="99" t="s">
        <v>250</v>
      </c>
      <c r="F1495" s="100" t="s">
        <v>734</v>
      </c>
      <c r="G1495" s="33" t="s">
        <v>1797</v>
      </c>
      <c r="H1495" s="33" t="s">
        <v>1887</v>
      </c>
      <c r="I1495" s="100" t="s">
        <v>1862</v>
      </c>
      <c r="J1495" s="100" t="s">
        <v>1862</v>
      </c>
      <c r="K1495" s="100">
        <v>1</v>
      </c>
      <c r="L1495" s="219">
        <v>45642</v>
      </c>
      <c r="M1495" s="219">
        <v>45657</v>
      </c>
      <c r="N1495" s="33" t="s">
        <v>124</v>
      </c>
      <c r="O1495" s="33" t="s">
        <v>125</v>
      </c>
      <c r="P1495" s="33" t="s">
        <v>396</v>
      </c>
      <c r="Q1495" s="29" t="s">
        <v>724</v>
      </c>
      <c r="R1495" s="29" t="s">
        <v>80</v>
      </c>
      <c r="S1495" s="33">
        <v>1</v>
      </c>
      <c r="T1495" s="29"/>
      <c r="U1495" s="29"/>
      <c r="V1495" s="35"/>
      <c r="W1495" s="29"/>
      <c r="X1495" s="29"/>
      <c r="Y1495" s="29"/>
      <c r="Z1495" s="33"/>
    </row>
    <row r="1496" ht="24" spans="1:26">
      <c r="A1496" s="33">
        <v>3242</v>
      </c>
      <c r="B1496" s="28" t="s">
        <v>117</v>
      </c>
      <c r="C1496" s="28" t="s">
        <v>118</v>
      </c>
      <c r="D1496" s="99" t="s">
        <v>145</v>
      </c>
      <c r="E1496" s="99" t="s">
        <v>250</v>
      </c>
      <c r="F1496" s="100" t="s">
        <v>734</v>
      </c>
      <c r="G1496" s="33" t="s">
        <v>1797</v>
      </c>
      <c r="H1496" s="33" t="s">
        <v>1889</v>
      </c>
      <c r="I1496" s="100" t="s">
        <v>1862</v>
      </c>
      <c r="J1496" s="100" t="s">
        <v>1862</v>
      </c>
      <c r="K1496" s="100">
        <v>1</v>
      </c>
      <c r="L1496" s="219">
        <v>45292</v>
      </c>
      <c r="M1496" s="219">
        <v>45322</v>
      </c>
      <c r="N1496" s="33" t="s">
        <v>124</v>
      </c>
      <c r="O1496" s="33" t="s">
        <v>125</v>
      </c>
      <c r="P1496" s="33" t="s">
        <v>396</v>
      </c>
      <c r="Q1496" s="29" t="s">
        <v>724</v>
      </c>
      <c r="R1496" s="29" t="s">
        <v>80</v>
      </c>
      <c r="S1496" s="33">
        <v>1</v>
      </c>
      <c r="T1496" s="29"/>
      <c r="U1496" s="29"/>
      <c r="V1496" s="35"/>
      <c r="W1496" s="29"/>
      <c r="X1496" s="29"/>
      <c r="Y1496" s="29"/>
      <c r="Z1496" s="33"/>
    </row>
    <row r="1497" ht="24" spans="1:26">
      <c r="A1497" s="33">
        <v>3243</v>
      </c>
      <c r="B1497" s="28" t="s">
        <v>117</v>
      </c>
      <c r="C1497" s="28" t="s">
        <v>118</v>
      </c>
      <c r="D1497" s="99" t="s">
        <v>145</v>
      </c>
      <c r="E1497" s="99" t="s">
        <v>250</v>
      </c>
      <c r="F1497" s="100" t="s">
        <v>734</v>
      </c>
      <c r="G1497" s="33" t="s">
        <v>1797</v>
      </c>
      <c r="H1497" s="33" t="s">
        <v>1889</v>
      </c>
      <c r="I1497" s="100" t="s">
        <v>1862</v>
      </c>
      <c r="J1497" s="100" t="s">
        <v>1862</v>
      </c>
      <c r="K1497" s="100">
        <v>1</v>
      </c>
      <c r="L1497" s="219">
        <v>45323</v>
      </c>
      <c r="M1497" s="219">
        <v>45351</v>
      </c>
      <c r="N1497" s="33" t="s">
        <v>124</v>
      </c>
      <c r="O1497" s="33" t="s">
        <v>125</v>
      </c>
      <c r="P1497" s="33" t="s">
        <v>396</v>
      </c>
      <c r="Q1497" s="29" t="s">
        <v>724</v>
      </c>
      <c r="R1497" s="29" t="s">
        <v>80</v>
      </c>
      <c r="S1497" s="33">
        <v>1</v>
      </c>
      <c r="T1497" s="29"/>
      <c r="U1497" s="29"/>
      <c r="V1497" s="35"/>
      <c r="W1497" s="29"/>
      <c r="X1497" s="29"/>
      <c r="Y1497" s="29"/>
      <c r="Z1497" s="33"/>
    </row>
    <row r="1498" ht="24" spans="1:28">
      <c r="A1498" s="33">
        <v>3244</v>
      </c>
      <c r="B1498" s="28" t="s">
        <v>117</v>
      </c>
      <c r="C1498" s="28" t="s">
        <v>118</v>
      </c>
      <c r="D1498" s="99" t="s">
        <v>145</v>
      </c>
      <c r="E1498" s="99" t="s">
        <v>250</v>
      </c>
      <c r="F1498" s="100" t="s">
        <v>734</v>
      </c>
      <c r="G1498" s="33" t="s">
        <v>1797</v>
      </c>
      <c r="H1498" s="33" t="s">
        <v>1889</v>
      </c>
      <c r="I1498" s="100" t="s">
        <v>1862</v>
      </c>
      <c r="J1498" s="100" t="s">
        <v>1862</v>
      </c>
      <c r="K1498" s="100">
        <v>1</v>
      </c>
      <c r="L1498" s="219">
        <v>45352</v>
      </c>
      <c r="M1498" s="219">
        <v>45382</v>
      </c>
      <c r="N1498" s="33" t="s">
        <v>124</v>
      </c>
      <c r="O1498" s="33" t="s">
        <v>125</v>
      </c>
      <c r="P1498" s="33" t="s">
        <v>396</v>
      </c>
      <c r="Q1498" s="29" t="s">
        <v>724</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250</v>
      </c>
      <c r="F1499" s="100" t="s">
        <v>734</v>
      </c>
      <c r="G1499" s="33" t="s">
        <v>1797</v>
      </c>
      <c r="H1499" s="33" t="s">
        <v>1889</v>
      </c>
      <c r="I1499" s="100" t="s">
        <v>1862</v>
      </c>
      <c r="J1499" s="100" t="s">
        <v>1862</v>
      </c>
      <c r="K1499" s="100">
        <v>1</v>
      </c>
      <c r="L1499" s="219">
        <v>45383</v>
      </c>
      <c r="M1499" s="219">
        <v>45412</v>
      </c>
      <c r="N1499" s="33" t="s">
        <v>124</v>
      </c>
      <c r="O1499" s="33" t="s">
        <v>125</v>
      </c>
      <c r="P1499" s="33" t="s">
        <v>396</v>
      </c>
      <c r="Q1499" s="29" t="s">
        <v>724</v>
      </c>
      <c r="R1499" s="29" t="s">
        <v>80</v>
      </c>
      <c r="S1499" s="33">
        <v>1</v>
      </c>
      <c r="T1499" s="29"/>
      <c r="U1499" s="29"/>
      <c r="V1499" s="35"/>
      <c r="W1499" s="29"/>
      <c r="X1499" s="29"/>
      <c r="Y1499" s="29"/>
      <c r="Z1499" s="33"/>
    </row>
    <row r="1500" ht="24" spans="1:26">
      <c r="A1500" s="33">
        <v>3246</v>
      </c>
      <c r="B1500" s="28" t="s">
        <v>117</v>
      </c>
      <c r="C1500" s="28" t="s">
        <v>118</v>
      </c>
      <c r="D1500" s="99" t="s">
        <v>145</v>
      </c>
      <c r="E1500" s="99" t="s">
        <v>250</v>
      </c>
      <c r="F1500" s="100" t="s">
        <v>734</v>
      </c>
      <c r="G1500" s="33" t="s">
        <v>1797</v>
      </c>
      <c r="H1500" s="33" t="s">
        <v>1889</v>
      </c>
      <c r="I1500" s="100" t="s">
        <v>1862</v>
      </c>
      <c r="J1500" s="100" t="s">
        <v>1862</v>
      </c>
      <c r="K1500" s="100">
        <v>1</v>
      </c>
      <c r="L1500" s="219">
        <v>45413</v>
      </c>
      <c r="M1500" s="219">
        <v>45443</v>
      </c>
      <c r="N1500" s="33" t="s">
        <v>124</v>
      </c>
      <c r="O1500" s="33" t="s">
        <v>125</v>
      </c>
      <c r="P1500" s="33" t="s">
        <v>396</v>
      </c>
      <c r="Q1500" s="29" t="s">
        <v>724</v>
      </c>
      <c r="R1500" s="29" t="s">
        <v>80</v>
      </c>
      <c r="S1500" s="33">
        <v>1</v>
      </c>
      <c r="T1500" s="29"/>
      <c r="U1500" s="29"/>
      <c r="V1500" s="35"/>
      <c r="W1500" s="29"/>
      <c r="X1500" s="29"/>
      <c r="Y1500" s="29"/>
      <c r="Z1500" s="33"/>
    </row>
    <row r="1501" ht="24" spans="1:26">
      <c r="A1501" s="33">
        <v>3247</v>
      </c>
      <c r="B1501" s="28" t="s">
        <v>117</v>
      </c>
      <c r="C1501" s="28" t="s">
        <v>118</v>
      </c>
      <c r="D1501" s="99" t="s">
        <v>145</v>
      </c>
      <c r="E1501" s="99" t="s">
        <v>250</v>
      </c>
      <c r="F1501" s="100" t="s">
        <v>734</v>
      </c>
      <c r="G1501" s="33" t="s">
        <v>1797</v>
      </c>
      <c r="H1501" s="33" t="s">
        <v>1889</v>
      </c>
      <c r="I1501" s="100" t="s">
        <v>1862</v>
      </c>
      <c r="J1501" s="100" t="s">
        <v>1862</v>
      </c>
      <c r="K1501" s="100">
        <v>1</v>
      </c>
      <c r="L1501" s="219">
        <v>45444</v>
      </c>
      <c r="M1501" s="219">
        <v>45473</v>
      </c>
      <c r="N1501" s="33" t="s">
        <v>124</v>
      </c>
      <c r="O1501" s="33" t="s">
        <v>125</v>
      </c>
      <c r="P1501" s="33" t="s">
        <v>396</v>
      </c>
      <c r="Q1501" s="29" t="s">
        <v>724</v>
      </c>
      <c r="R1501" s="29" t="s">
        <v>80</v>
      </c>
      <c r="S1501" s="33">
        <v>1</v>
      </c>
      <c r="T1501" s="29"/>
      <c r="U1501" s="29"/>
      <c r="V1501" s="35"/>
      <c r="W1501" s="29"/>
      <c r="X1501" s="29"/>
      <c r="Y1501" s="29"/>
      <c r="Z1501" s="33"/>
    </row>
    <row r="1502" ht="24" spans="1:26">
      <c r="A1502" s="33">
        <v>3248</v>
      </c>
      <c r="B1502" s="28" t="s">
        <v>117</v>
      </c>
      <c r="C1502" s="28" t="s">
        <v>118</v>
      </c>
      <c r="D1502" s="99" t="s">
        <v>145</v>
      </c>
      <c r="E1502" s="99" t="s">
        <v>250</v>
      </c>
      <c r="F1502" s="100" t="s">
        <v>734</v>
      </c>
      <c r="G1502" s="33" t="s">
        <v>1797</v>
      </c>
      <c r="H1502" s="33" t="s">
        <v>1889</v>
      </c>
      <c r="I1502" s="100" t="s">
        <v>1862</v>
      </c>
      <c r="J1502" s="100" t="s">
        <v>1862</v>
      </c>
      <c r="K1502" s="100">
        <v>1</v>
      </c>
      <c r="L1502" s="219">
        <v>45474</v>
      </c>
      <c r="M1502" s="219">
        <v>45504</v>
      </c>
      <c r="N1502" s="33" t="s">
        <v>124</v>
      </c>
      <c r="O1502" s="33" t="s">
        <v>125</v>
      </c>
      <c r="P1502" s="33" t="s">
        <v>396</v>
      </c>
      <c r="Q1502" s="29" t="s">
        <v>724</v>
      </c>
      <c r="R1502" s="29" t="s">
        <v>80</v>
      </c>
      <c r="S1502" s="33">
        <v>1</v>
      </c>
      <c r="T1502" s="29"/>
      <c r="U1502" s="29"/>
      <c r="V1502" s="35"/>
      <c r="W1502" s="29"/>
      <c r="X1502" s="29"/>
      <c r="Y1502" s="29"/>
      <c r="Z1502" s="33"/>
    </row>
    <row r="1503" ht="24" spans="1:26">
      <c r="A1503" s="33">
        <v>3249</v>
      </c>
      <c r="B1503" s="28" t="s">
        <v>117</v>
      </c>
      <c r="C1503" s="28" t="s">
        <v>118</v>
      </c>
      <c r="D1503" s="99" t="s">
        <v>145</v>
      </c>
      <c r="E1503" s="99" t="s">
        <v>250</v>
      </c>
      <c r="F1503" s="100" t="s">
        <v>734</v>
      </c>
      <c r="G1503" s="33" t="s">
        <v>1797</v>
      </c>
      <c r="H1503" s="33" t="s">
        <v>1889</v>
      </c>
      <c r="I1503" s="100" t="s">
        <v>1862</v>
      </c>
      <c r="J1503" s="100" t="s">
        <v>1862</v>
      </c>
      <c r="K1503" s="100">
        <v>1</v>
      </c>
      <c r="L1503" s="219">
        <v>45505</v>
      </c>
      <c r="M1503" s="219">
        <v>45535</v>
      </c>
      <c r="N1503" s="33" t="s">
        <v>124</v>
      </c>
      <c r="O1503" s="33" t="s">
        <v>125</v>
      </c>
      <c r="P1503" s="33" t="s">
        <v>396</v>
      </c>
      <c r="Q1503" s="29" t="s">
        <v>724</v>
      </c>
      <c r="R1503" s="29" t="s">
        <v>80</v>
      </c>
      <c r="S1503" s="33">
        <v>1</v>
      </c>
      <c r="T1503" s="29"/>
      <c r="U1503" s="29"/>
      <c r="V1503" s="35"/>
      <c r="W1503" s="29"/>
      <c r="X1503" s="29"/>
      <c r="Y1503" s="29"/>
      <c r="Z1503" s="33"/>
    </row>
    <row r="1504" ht="24" spans="1:26">
      <c r="A1504" s="33">
        <v>3250</v>
      </c>
      <c r="B1504" s="28" t="s">
        <v>117</v>
      </c>
      <c r="C1504" s="28" t="s">
        <v>118</v>
      </c>
      <c r="D1504" s="99" t="s">
        <v>145</v>
      </c>
      <c r="E1504" s="99" t="s">
        <v>250</v>
      </c>
      <c r="F1504" s="100" t="s">
        <v>734</v>
      </c>
      <c r="G1504" s="33" t="s">
        <v>1797</v>
      </c>
      <c r="H1504" s="33" t="s">
        <v>1889</v>
      </c>
      <c r="I1504" s="100" t="s">
        <v>1862</v>
      </c>
      <c r="J1504" s="100" t="s">
        <v>1862</v>
      </c>
      <c r="K1504" s="100">
        <v>1</v>
      </c>
      <c r="L1504" s="219">
        <v>45536</v>
      </c>
      <c r="M1504" s="219">
        <v>45565</v>
      </c>
      <c r="N1504" s="33" t="s">
        <v>124</v>
      </c>
      <c r="O1504" s="33" t="s">
        <v>125</v>
      </c>
      <c r="P1504" s="33" t="s">
        <v>396</v>
      </c>
      <c r="Q1504" s="29" t="s">
        <v>724</v>
      </c>
      <c r="R1504" s="29" t="s">
        <v>80</v>
      </c>
      <c r="S1504" s="33">
        <v>1</v>
      </c>
      <c r="T1504" s="29"/>
      <c r="U1504" s="29"/>
      <c r="V1504" s="35"/>
      <c r="W1504" s="29"/>
      <c r="X1504" s="29"/>
      <c r="Y1504" s="29"/>
      <c r="Z1504" s="33"/>
    </row>
    <row r="1505" ht="24" spans="1:26">
      <c r="A1505" s="33">
        <v>3251</v>
      </c>
      <c r="B1505" s="28" t="s">
        <v>117</v>
      </c>
      <c r="C1505" s="28" t="s">
        <v>118</v>
      </c>
      <c r="D1505" s="99" t="s">
        <v>145</v>
      </c>
      <c r="E1505" s="99" t="s">
        <v>250</v>
      </c>
      <c r="F1505" s="100" t="s">
        <v>734</v>
      </c>
      <c r="G1505" s="33" t="s">
        <v>1797</v>
      </c>
      <c r="H1505" s="33" t="s">
        <v>1889</v>
      </c>
      <c r="I1505" s="100" t="s">
        <v>1862</v>
      </c>
      <c r="J1505" s="100" t="s">
        <v>1862</v>
      </c>
      <c r="K1505" s="100">
        <v>1</v>
      </c>
      <c r="L1505" s="219">
        <v>45566</v>
      </c>
      <c r="M1505" s="219">
        <v>45596</v>
      </c>
      <c r="N1505" s="33" t="s">
        <v>124</v>
      </c>
      <c r="O1505" s="33" t="s">
        <v>125</v>
      </c>
      <c r="P1505" s="33" t="s">
        <v>396</v>
      </c>
      <c r="Q1505" s="29" t="s">
        <v>724</v>
      </c>
      <c r="R1505" s="29" t="s">
        <v>80</v>
      </c>
      <c r="S1505" s="33">
        <v>1</v>
      </c>
      <c r="T1505" s="29"/>
      <c r="U1505" s="29"/>
      <c r="V1505" s="35"/>
      <c r="W1505" s="29"/>
      <c r="X1505" s="29"/>
      <c r="Y1505" s="29"/>
      <c r="Z1505" s="33"/>
    </row>
    <row r="1506" ht="24" spans="1:26">
      <c r="A1506" s="33">
        <v>3252</v>
      </c>
      <c r="B1506" s="28" t="s">
        <v>117</v>
      </c>
      <c r="C1506" s="28" t="s">
        <v>118</v>
      </c>
      <c r="D1506" s="99" t="s">
        <v>145</v>
      </c>
      <c r="E1506" s="99" t="s">
        <v>250</v>
      </c>
      <c r="F1506" s="100" t="s">
        <v>734</v>
      </c>
      <c r="G1506" s="33" t="s">
        <v>1797</v>
      </c>
      <c r="H1506" s="33" t="s">
        <v>1889</v>
      </c>
      <c r="I1506" s="100" t="s">
        <v>1862</v>
      </c>
      <c r="J1506" s="100" t="s">
        <v>1862</v>
      </c>
      <c r="K1506" s="100">
        <v>1</v>
      </c>
      <c r="L1506" s="219">
        <v>45597</v>
      </c>
      <c r="M1506" s="219">
        <v>45626</v>
      </c>
      <c r="N1506" s="33" t="s">
        <v>124</v>
      </c>
      <c r="O1506" s="33" t="s">
        <v>125</v>
      </c>
      <c r="P1506" s="33" t="s">
        <v>396</v>
      </c>
      <c r="Q1506" s="29" t="s">
        <v>724</v>
      </c>
      <c r="R1506" s="29" t="s">
        <v>80</v>
      </c>
      <c r="S1506" s="33">
        <v>1</v>
      </c>
      <c r="T1506" s="29"/>
      <c r="U1506" s="29"/>
      <c r="V1506" s="35"/>
      <c r="W1506" s="29"/>
      <c r="X1506" s="29"/>
      <c r="Y1506" s="29"/>
      <c r="Z1506" s="33"/>
    </row>
    <row r="1507" ht="24" spans="1:26">
      <c r="A1507" s="33">
        <v>3253</v>
      </c>
      <c r="B1507" s="28" t="s">
        <v>117</v>
      </c>
      <c r="C1507" s="28" t="s">
        <v>118</v>
      </c>
      <c r="D1507" s="99" t="s">
        <v>145</v>
      </c>
      <c r="E1507" s="99" t="s">
        <v>250</v>
      </c>
      <c r="F1507" s="100" t="s">
        <v>734</v>
      </c>
      <c r="G1507" s="33" t="s">
        <v>1797</v>
      </c>
      <c r="H1507" s="33" t="s">
        <v>1889</v>
      </c>
      <c r="I1507" s="100" t="s">
        <v>1862</v>
      </c>
      <c r="J1507" s="100" t="s">
        <v>1862</v>
      </c>
      <c r="K1507" s="100">
        <v>1</v>
      </c>
      <c r="L1507" s="219">
        <v>45627</v>
      </c>
      <c r="M1507" s="219">
        <v>45657</v>
      </c>
      <c r="N1507" s="33" t="s">
        <v>124</v>
      </c>
      <c r="O1507" s="33" t="s">
        <v>125</v>
      </c>
      <c r="P1507" s="33" t="s">
        <v>396</v>
      </c>
      <c r="Q1507" s="29" t="s">
        <v>724</v>
      </c>
      <c r="R1507" s="29" t="s">
        <v>80</v>
      </c>
      <c r="S1507" s="33">
        <v>1</v>
      </c>
      <c r="T1507" s="29"/>
      <c r="U1507" s="29"/>
      <c r="V1507" s="35"/>
      <c r="W1507" s="29"/>
      <c r="X1507" s="29"/>
      <c r="Y1507" s="29"/>
      <c r="Z1507" s="33"/>
    </row>
    <row r="1508" ht="24" spans="1:26">
      <c r="A1508" s="33">
        <v>3257</v>
      </c>
      <c r="B1508" s="28" t="s">
        <v>117</v>
      </c>
      <c r="C1508" s="28" t="s">
        <v>118</v>
      </c>
      <c r="D1508" s="99" t="s">
        <v>145</v>
      </c>
      <c r="E1508" s="286" t="s">
        <v>146</v>
      </c>
      <c r="F1508" s="100" t="s">
        <v>750</v>
      </c>
      <c r="G1508" s="33" t="s">
        <v>1797</v>
      </c>
      <c r="H1508" s="33" t="s">
        <v>1890</v>
      </c>
      <c r="I1508" s="100" t="s">
        <v>1862</v>
      </c>
      <c r="J1508" s="100" t="s">
        <v>1862</v>
      </c>
      <c r="K1508" s="100">
        <v>1</v>
      </c>
      <c r="L1508" s="219">
        <v>45292</v>
      </c>
      <c r="M1508" s="219">
        <v>45322</v>
      </c>
      <c r="N1508" s="33" t="s">
        <v>124</v>
      </c>
      <c r="O1508" s="33" t="s">
        <v>125</v>
      </c>
      <c r="P1508" s="33" t="s">
        <v>396</v>
      </c>
      <c r="Q1508" s="29" t="s">
        <v>740</v>
      </c>
      <c r="R1508" s="29" t="s">
        <v>80</v>
      </c>
      <c r="S1508" s="287">
        <v>1</v>
      </c>
      <c r="T1508" s="29"/>
      <c r="U1508" s="29"/>
      <c r="V1508" s="35"/>
      <c r="W1508" s="29"/>
      <c r="X1508" s="29"/>
      <c r="Y1508" s="29"/>
      <c r="Z1508" s="33"/>
    </row>
    <row r="1509" ht="24" spans="1:26">
      <c r="A1509" s="33">
        <v>3258</v>
      </c>
      <c r="B1509" s="28" t="s">
        <v>117</v>
      </c>
      <c r="C1509" s="28" t="s">
        <v>118</v>
      </c>
      <c r="D1509" s="99" t="s">
        <v>145</v>
      </c>
      <c r="E1509" s="286" t="s">
        <v>146</v>
      </c>
      <c r="F1509" s="100" t="s">
        <v>750</v>
      </c>
      <c r="G1509" s="33" t="s">
        <v>1797</v>
      </c>
      <c r="H1509" s="33" t="s">
        <v>1890</v>
      </c>
      <c r="I1509" s="100" t="s">
        <v>1862</v>
      </c>
      <c r="J1509" s="100" t="s">
        <v>1862</v>
      </c>
      <c r="K1509" s="100">
        <v>1</v>
      </c>
      <c r="L1509" s="219">
        <v>45323</v>
      </c>
      <c r="M1509" s="219">
        <v>45351</v>
      </c>
      <c r="N1509" s="33" t="s">
        <v>124</v>
      </c>
      <c r="O1509" s="33" t="s">
        <v>125</v>
      </c>
      <c r="P1509" s="33" t="s">
        <v>396</v>
      </c>
      <c r="Q1509" s="29" t="s">
        <v>740</v>
      </c>
      <c r="R1509" s="29" t="s">
        <v>80</v>
      </c>
      <c r="S1509" s="287">
        <v>1</v>
      </c>
      <c r="T1509" s="29"/>
      <c r="U1509" s="29"/>
      <c r="V1509" s="35"/>
      <c r="W1509" s="29"/>
      <c r="X1509" s="29"/>
      <c r="Y1509" s="29"/>
      <c r="Z1509" s="33"/>
    </row>
    <row r="1510" ht="24" spans="1:28">
      <c r="A1510" s="33">
        <v>3259</v>
      </c>
      <c r="B1510" s="28" t="s">
        <v>117</v>
      </c>
      <c r="C1510" s="28" t="s">
        <v>118</v>
      </c>
      <c r="D1510" s="99" t="s">
        <v>145</v>
      </c>
      <c r="E1510" s="286" t="s">
        <v>146</v>
      </c>
      <c r="F1510" s="100" t="s">
        <v>750</v>
      </c>
      <c r="G1510" s="33" t="s">
        <v>1797</v>
      </c>
      <c r="H1510" s="33" t="s">
        <v>1890</v>
      </c>
      <c r="I1510" s="100" t="s">
        <v>1862</v>
      </c>
      <c r="J1510" s="100" t="s">
        <v>1862</v>
      </c>
      <c r="K1510" s="100">
        <v>1</v>
      </c>
      <c r="L1510" s="219">
        <v>45352</v>
      </c>
      <c r="M1510" s="219">
        <v>45382</v>
      </c>
      <c r="N1510" s="33" t="s">
        <v>124</v>
      </c>
      <c r="O1510" s="33" t="s">
        <v>125</v>
      </c>
      <c r="P1510" s="33" t="s">
        <v>396</v>
      </c>
      <c r="Q1510" s="29" t="s">
        <v>740</v>
      </c>
      <c r="R1510" s="29" t="s">
        <v>80</v>
      </c>
      <c r="S1510" s="287">
        <v>1</v>
      </c>
      <c r="T1510" s="34"/>
      <c r="U1510" s="34"/>
      <c r="V1510" s="35"/>
      <c r="W1510" s="35"/>
      <c r="X1510" s="40"/>
      <c r="Y1510" s="40"/>
      <c r="Z1510" s="38"/>
      <c r="AA1510" s="34"/>
      <c r="AB1510" s="34"/>
    </row>
    <row r="1511" ht="24" spans="1:26">
      <c r="A1511" s="33">
        <v>3260</v>
      </c>
      <c r="B1511" s="28" t="s">
        <v>117</v>
      </c>
      <c r="C1511" s="28" t="s">
        <v>118</v>
      </c>
      <c r="D1511" s="99" t="s">
        <v>145</v>
      </c>
      <c r="E1511" s="286" t="s">
        <v>146</v>
      </c>
      <c r="F1511" s="100" t="s">
        <v>750</v>
      </c>
      <c r="G1511" s="33" t="s">
        <v>1797</v>
      </c>
      <c r="H1511" s="33" t="s">
        <v>1890</v>
      </c>
      <c r="I1511" s="100" t="s">
        <v>1862</v>
      </c>
      <c r="J1511" s="100" t="s">
        <v>1862</v>
      </c>
      <c r="K1511" s="100">
        <v>1</v>
      </c>
      <c r="L1511" s="219">
        <v>45383</v>
      </c>
      <c r="M1511" s="219">
        <v>45412</v>
      </c>
      <c r="N1511" s="33" t="s">
        <v>124</v>
      </c>
      <c r="O1511" s="33" t="s">
        <v>125</v>
      </c>
      <c r="P1511" s="33" t="s">
        <v>396</v>
      </c>
      <c r="Q1511" s="29" t="s">
        <v>740</v>
      </c>
      <c r="R1511" s="29" t="s">
        <v>80</v>
      </c>
      <c r="S1511" s="287">
        <v>1</v>
      </c>
      <c r="T1511" s="29"/>
      <c r="U1511" s="29"/>
      <c r="V1511" s="35"/>
      <c r="W1511" s="29"/>
      <c r="X1511" s="29"/>
      <c r="Y1511" s="29"/>
      <c r="Z1511" s="33"/>
    </row>
    <row r="1512" ht="24" spans="1:26">
      <c r="A1512" s="33">
        <v>3261</v>
      </c>
      <c r="B1512" s="28" t="s">
        <v>117</v>
      </c>
      <c r="C1512" s="28" t="s">
        <v>118</v>
      </c>
      <c r="D1512" s="99" t="s">
        <v>145</v>
      </c>
      <c r="E1512" s="286" t="s">
        <v>146</v>
      </c>
      <c r="F1512" s="100" t="s">
        <v>750</v>
      </c>
      <c r="G1512" s="33" t="s">
        <v>1797</v>
      </c>
      <c r="H1512" s="33" t="s">
        <v>1890</v>
      </c>
      <c r="I1512" s="100" t="s">
        <v>1862</v>
      </c>
      <c r="J1512" s="100" t="s">
        <v>1862</v>
      </c>
      <c r="K1512" s="100">
        <v>1</v>
      </c>
      <c r="L1512" s="219">
        <v>45413</v>
      </c>
      <c r="M1512" s="219">
        <v>45443</v>
      </c>
      <c r="N1512" s="33" t="s">
        <v>124</v>
      </c>
      <c r="O1512" s="33" t="s">
        <v>125</v>
      </c>
      <c r="P1512" s="33" t="s">
        <v>396</v>
      </c>
      <c r="Q1512" s="29" t="s">
        <v>740</v>
      </c>
      <c r="R1512" s="29" t="s">
        <v>80</v>
      </c>
      <c r="S1512" s="287">
        <v>1</v>
      </c>
      <c r="T1512" s="29"/>
      <c r="U1512" s="29"/>
      <c r="V1512" s="35"/>
      <c r="W1512" s="29"/>
      <c r="X1512" s="29"/>
      <c r="Y1512" s="29"/>
      <c r="Z1512" s="33"/>
    </row>
    <row r="1513" ht="24" spans="1:26">
      <c r="A1513" s="33">
        <v>3262</v>
      </c>
      <c r="B1513" s="28" t="s">
        <v>117</v>
      </c>
      <c r="C1513" s="28" t="s">
        <v>118</v>
      </c>
      <c r="D1513" s="99" t="s">
        <v>145</v>
      </c>
      <c r="E1513" s="286" t="s">
        <v>146</v>
      </c>
      <c r="F1513" s="100" t="s">
        <v>750</v>
      </c>
      <c r="G1513" s="33" t="s">
        <v>1797</v>
      </c>
      <c r="H1513" s="33" t="s">
        <v>1890</v>
      </c>
      <c r="I1513" s="100" t="s">
        <v>1862</v>
      </c>
      <c r="J1513" s="100" t="s">
        <v>1862</v>
      </c>
      <c r="K1513" s="100">
        <v>1</v>
      </c>
      <c r="L1513" s="219">
        <v>45444</v>
      </c>
      <c r="M1513" s="219">
        <v>45473</v>
      </c>
      <c r="N1513" s="33" t="s">
        <v>124</v>
      </c>
      <c r="O1513" s="33" t="s">
        <v>125</v>
      </c>
      <c r="P1513" s="33" t="s">
        <v>396</v>
      </c>
      <c r="Q1513" s="29" t="s">
        <v>740</v>
      </c>
      <c r="R1513" s="29" t="s">
        <v>80</v>
      </c>
      <c r="S1513" s="287">
        <v>1</v>
      </c>
      <c r="T1513" s="29"/>
      <c r="U1513" s="29"/>
      <c r="V1513" s="35"/>
      <c r="W1513" s="29"/>
      <c r="X1513" s="29"/>
      <c r="Y1513" s="29"/>
      <c r="Z1513" s="33"/>
    </row>
    <row r="1514" ht="24" spans="1:26">
      <c r="A1514" s="33">
        <v>3263</v>
      </c>
      <c r="B1514" s="28" t="s">
        <v>117</v>
      </c>
      <c r="C1514" s="28" t="s">
        <v>118</v>
      </c>
      <c r="D1514" s="99" t="s">
        <v>145</v>
      </c>
      <c r="E1514" s="286" t="s">
        <v>146</v>
      </c>
      <c r="F1514" s="100" t="s">
        <v>750</v>
      </c>
      <c r="G1514" s="33" t="s">
        <v>1797</v>
      </c>
      <c r="H1514" s="33" t="s">
        <v>1890</v>
      </c>
      <c r="I1514" s="100" t="s">
        <v>1862</v>
      </c>
      <c r="J1514" s="100" t="s">
        <v>1862</v>
      </c>
      <c r="K1514" s="100">
        <v>1</v>
      </c>
      <c r="L1514" s="219">
        <v>45474</v>
      </c>
      <c r="M1514" s="219">
        <v>45504</v>
      </c>
      <c r="N1514" s="33" t="s">
        <v>124</v>
      </c>
      <c r="O1514" s="33" t="s">
        <v>125</v>
      </c>
      <c r="P1514" s="33" t="s">
        <v>396</v>
      </c>
      <c r="Q1514" s="29" t="s">
        <v>740</v>
      </c>
      <c r="R1514" s="29" t="s">
        <v>80</v>
      </c>
      <c r="S1514" s="287">
        <v>1</v>
      </c>
      <c r="T1514" s="29"/>
      <c r="U1514" s="29"/>
      <c r="V1514" s="35"/>
      <c r="W1514" s="29"/>
      <c r="X1514" s="29"/>
      <c r="Y1514" s="29"/>
      <c r="Z1514" s="33"/>
    </row>
    <row r="1515" ht="24" spans="1:26">
      <c r="A1515" s="33">
        <v>3264</v>
      </c>
      <c r="B1515" s="28" t="s">
        <v>117</v>
      </c>
      <c r="C1515" s="28" t="s">
        <v>118</v>
      </c>
      <c r="D1515" s="99" t="s">
        <v>145</v>
      </c>
      <c r="E1515" s="286" t="s">
        <v>146</v>
      </c>
      <c r="F1515" s="100" t="s">
        <v>750</v>
      </c>
      <c r="G1515" s="33" t="s">
        <v>1797</v>
      </c>
      <c r="H1515" s="33" t="s">
        <v>1890</v>
      </c>
      <c r="I1515" s="100" t="s">
        <v>1862</v>
      </c>
      <c r="J1515" s="100" t="s">
        <v>1862</v>
      </c>
      <c r="K1515" s="100">
        <v>1</v>
      </c>
      <c r="L1515" s="219">
        <v>45505</v>
      </c>
      <c r="M1515" s="219">
        <v>45535</v>
      </c>
      <c r="N1515" s="33" t="s">
        <v>124</v>
      </c>
      <c r="O1515" s="33" t="s">
        <v>125</v>
      </c>
      <c r="P1515" s="33" t="s">
        <v>396</v>
      </c>
      <c r="Q1515" s="29" t="s">
        <v>740</v>
      </c>
      <c r="R1515" s="29" t="s">
        <v>80</v>
      </c>
      <c r="S1515" s="287">
        <v>1</v>
      </c>
      <c r="T1515" s="29"/>
      <c r="U1515" s="29"/>
      <c r="V1515" s="35"/>
      <c r="W1515" s="29"/>
      <c r="X1515" s="29"/>
      <c r="Y1515" s="29"/>
      <c r="Z1515" s="33"/>
    </row>
    <row r="1516" ht="24" spans="1:26">
      <c r="A1516" s="33">
        <v>3265</v>
      </c>
      <c r="B1516" s="28" t="s">
        <v>117</v>
      </c>
      <c r="C1516" s="28" t="s">
        <v>118</v>
      </c>
      <c r="D1516" s="99" t="s">
        <v>145</v>
      </c>
      <c r="E1516" s="286" t="s">
        <v>146</v>
      </c>
      <c r="F1516" s="100" t="s">
        <v>750</v>
      </c>
      <c r="G1516" s="33" t="s">
        <v>1797</v>
      </c>
      <c r="H1516" s="33" t="s">
        <v>1890</v>
      </c>
      <c r="I1516" s="100" t="s">
        <v>1862</v>
      </c>
      <c r="J1516" s="100" t="s">
        <v>1862</v>
      </c>
      <c r="K1516" s="100">
        <v>1</v>
      </c>
      <c r="L1516" s="219">
        <v>45536</v>
      </c>
      <c r="M1516" s="219">
        <v>45565</v>
      </c>
      <c r="N1516" s="33" t="s">
        <v>124</v>
      </c>
      <c r="O1516" s="33" t="s">
        <v>125</v>
      </c>
      <c r="P1516" s="33" t="s">
        <v>396</v>
      </c>
      <c r="Q1516" s="29" t="s">
        <v>740</v>
      </c>
      <c r="R1516" s="29" t="s">
        <v>80</v>
      </c>
      <c r="S1516" s="287">
        <v>1</v>
      </c>
      <c r="T1516" s="29"/>
      <c r="U1516" s="29"/>
      <c r="V1516" s="35"/>
      <c r="W1516" s="29"/>
      <c r="X1516" s="29"/>
      <c r="Y1516" s="29"/>
      <c r="Z1516" s="33"/>
    </row>
    <row r="1517" ht="24" spans="1:26">
      <c r="A1517" s="33">
        <v>3266</v>
      </c>
      <c r="B1517" s="28" t="s">
        <v>117</v>
      </c>
      <c r="C1517" s="28" t="s">
        <v>118</v>
      </c>
      <c r="D1517" s="99" t="s">
        <v>145</v>
      </c>
      <c r="E1517" s="286" t="s">
        <v>146</v>
      </c>
      <c r="F1517" s="100" t="s">
        <v>750</v>
      </c>
      <c r="G1517" s="33" t="s">
        <v>1797</v>
      </c>
      <c r="H1517" s="33" t="s">
        <v>1890</v>
      </c>
      <c r="I1517" s="100" t="s">
        <v>1862</v>
      </c>
      <c r="J1517" s="100" t="s">
        <v>1862</v>
      </c>
      <c r="K1517" s="100">
        <v>1</v>
      </c>
      <c r="L1517" s="219">
        <v>45566</v>
      </c>
      <c r="M1517" s="219">
        <v>45596</v>
      </c>
      <c r="N1517" s="33" t="s">
        <v>124</v>
      </c>
      <c r="O1517" s="33" t="s">
        <v>125</v>
      </c>
      <c r="P1517" s="33" t="s">
        <v>396</v>
      </c>
      <c r="Q1517" s="29" t="s">
        <v>740</v>
      </c>
      <c r="R1517" s="29" t="s">
        <v>80</v>
      </c>
      <c r="S1517" s="33">
        <v>1</v>
      </c>
      <c r="T1517" s="29"/>
      <c r="U1517" s="29"/>
      <c r="V1517" s="35"/>
      <c r="W1517" s="29"/>
      <c r="X1517" s="29"/>
      <c r="Y1517" s="29"/>
      <c r="Z1517" s="33"/>
    </row>
    <row r="1518" ht="24" spans="1:26">
      <c r="A1518" s="33">
        <v>3267</v>
      </c>
      <c r="B1518" s="28" t="s">
        <v>117</v>
      </c>
      <c r="C1518" s="28" t="s">
        <v>118</v>
      </c>
      <c r="D1518" s="99" t="s">
        <v>145</v>
      </c>
      <c r="E1518" s="286" t="s">
        <v>146</v>
      </c>
      <c r="F1518" s="100" t="s">
        <v>750</v>
      </c>
      <c r="G1518" s="33" t="s">
        <v>1797</v>
      </c>
      <c r="H1518" s="33" t="s">
        <v>1890</v>
      </c>
      <c r="I1518" s="100" t="s">
        <v>1862</v>
      </c>
      <c r="J1518" s="100" t="s">
        <v>1862</v>
      </c>
      <c r="K1518" s="100">
        <v>1</v>
      </c>
      <c r="L1518" s="219">
        <v>45597</v>
      </c>
      <c r="M1518" s="219">
        <v>45626</v>
      </c>
      <c r="N1518" s="33" t="s">
        <v>124</v>
      </c>
      <c r="O1518" s="33" t="s">
        <v>125</v>
      </c>
      <c r="P1518" s="33" t="s">
        <v>396</v>
      </c>
      <c r="Q1518" s="29" t="s">
        <v>740</v>
      </c>
      <c r="R1518" s="29" t="s">
        <v>80</v>
      </c>
      <c r="S1518" s="33">
        <v>1</v>
      </c>
      <c r="T1518" s="29"/>
      <c r="U1518" s="29"/>
      <c r="V1518" s="35"/>
      <c r="W1518" s="29"/>
      <c r="X1518" s="29"/>
      <c r="Y1518" s="29"/>
      <c r="Z1518" s="33"/>
    </row>
    <row r="1519" ht="24" spans="1:26">
      <c r="A1519" s="33">
        <v>3268</v>
      </c>
      <c r="B1519" s="28" t="s">
        <v>117</v>
      </c>
      <c r="C1519" s="28" t="s">
        <v>118</v>
      </c>
      <c r="D1519" s="99" t="s">
        <v>145</v>
      </c>
      <c r="E1519" s="286" t="s">
        <v>146</v>
      </c>
      <c r="F1519" s="100" t="s">
        <v>750</v>
      </c>
      <c r="G1519" s="33" t="s">
        <v>1797</v>
      </c>
      <c r="H1519" s="33" t="s">
        <v>1890</v>
      </c>
      <c r="I1519" s="100" t="s">
        <v>1862</v>
      </c>
      <c r="J1519" s="100" t="s">
        <v>1862</v>
      </c>
      <c r="K1519" s="100">
        <v>1</v>
      </c>
      <c r="L1519" s="219">
        <v>45627</v>
      </c>
      <c r="M1519" s="219">
        <v>45657</v>
      </c>
      <c r="N1519" s="33" t="s">
        <v>124</v>
      </c>
      <c r="O1519" s="33" t="s">
        <v>125</v>
      </c>
      <c r="P1519" s="33" t="s">
        <v>396</v>
      </c>
      <c r="Q1519" s="29" t="s">
        <v>740</v>
      </c>
      <c r="R1519" s="29" t="s">
        <v>80</v>
      </c>
      <c r="S1519" s="33">
        <v>1</v>
      </c>
      <c r="T1519" s="29"/>
      <c r="U1519" s="29"/>
      <c r="V1519" s="35"/>
      <c r="W1519" s="29"/>
      <c r="X1519" s="29"/>
      <c r="Y1519" s="29"/>
      <c r="Z1519" s="33"/>
    </row>
    <row r="1520" ht="24" spans="1:26">
      <c r="A1520" s="33">
        <v>3271</v>
      </c>
      <c r="B1520" s="28" t="s">
        <v>117</v>
      </c>
      <c r="C1520" s="28" t="s">
        <v>118</v>
      </c>
      <c r="D1520" s="99" t="s">
        <v>145</v>
      </c>
      <c r="E1520" s="99" t="s">
        <v>250</v>
      </c>
      <c r="F1520" s="100" t="s">
        <v>759</v>
      </c>
      <c r="G1520" s="33" t="s">
        <v>1797</v>
      </c>
      <c r="H1520" s="33" t="s">
        <v>1891</v>
      </c>
      <c r="I1520" s="100" t="s">
        <v>1862</v>
      </c>
      <c r="J1520" s="100" t="s">
        <v>1862</v>
      </c>
      <c r="K1520" s="100">
        <v>1</v>
      </c>
      <c r="L1520" s="219">
        <v>45292</v>
      </c>
      <c r="M1520" s="219">
        <v>45322</v>
      </c>
      <c r="N1520" s="33" t="s">
        <v>124</v>
      </c>
      <c r="O1520" s="33" t="s">
        <v>125</v>
      </c>
      <c r="P1520" s="33" t="s">
        <v>396</v>
      </c>
      <c r="Q1520" s="29" t="s">
        <v>740</v>
      </c>
      <c r="R1520" s="29" t="s">
        <v>80</v>
      </c>
      <c r="S1520" s="33">
        <v>1</v>
      </c>
      <c r="T1520" s="274"/>
      <c r="U1520" s="274"/>
      <c r="V1520" s="35"/>
      <c r="W1520" s="35"/>
      <c r="X1520" s="40"/>
      <c r="Y1520" s="40"/>
      <c r="Z1520" s="27"/>
    </row>
    <row r="1521" ht="24" spans="1:26">
      <c r="A1521" s="33">
        <v>3272</v>
      </c>
      <c r="B1521" s="28" t="s">
        <v>117</v>
      </c>
      <c r="C1521" s="28" t="s">
        <v>118</v>
      </c>
      <c r="D1521" s="99" t="s">
        <v>145</v>
      </c>
      <c r="E1521" s="99" t="s">
        <v>250</v>
      </c>
      <c r="F1521" s="100" t="s">
        <v>759</v>
      </c>
      <c r="G1521" s="33" t="s">
        <v>1797</v>
      </c>
      <c r="H1521" s="33" t="s">
        <v>1891</v>
      </c>
      <c r="I1521" s="100" t="s">
        <v>1862</v>
      </c>
      <c r="J1521" s="100" t="s">
        <v>1862</v>
      </c>
      <c r="K1521" s="100">
        <v>1</v>
      </c>
      <c r="L1521" s="219">
        <v>45323</v>
      </c>
      <c r="M1521" s="219">
        <v>45351</v>
      </c>
      <c r="N1521" s="33" t="s">
        <v>124</v>
      </c>
      <c r="O1521" s="33" t="s">
        <v>125</v>
      </c>
      <c r="P1521" s="33" t="s">
        <v>396</v>
      </c>
      <c r="Q1521" s="29" t="s">
        <v>740</v>
      </c>
      <c r="R1521" s="29" t="s">
        <v>80</v>
      </c>
      <c r="S1521" s="33">
        <v>1</v>
      </c>
      <c r="T1521" s="274"/>
      <c r="U1521" s="274"/>
      <c r="V1521" s="35"/>
      <c r="W1521" s="35"/>
      <c r="X1521" s="40"/>
      <c r="Y1521" s="40"/>
      <c r="Z1521" s="27"/>
    </row>
    <row r="1522" ht="24" spans="1:28">
      <c r="A1522" s="33">
        <v>3273</v>
      </c>
      <c r="B1522" s="28" t="s">
        <v>117</v>
      </c>
      <c r="C1522" s="28" t="s">
        <v>118</v>
      </c>
      <c r="D1522" s="99" t="s">
        <v>145</v>
      </c>
      <c r="E1522" s="99" t="s">
        <v>250</v>
      </c>
      <c r="F1522" s="100" t="s">
        <v>759</v>
      </c>
      <c r="G1522" s="33" t="s">
        <v>1797</v>
      </c>
      <c r="H1522" s="33" t="s">
        <v>1891</v>
      </c>
      <c r="I1522" s="100" t="s">
        <v>1862</v>
      </c>
      <c r="J1522" s="100" t="s">
        <v>1862</v>
      </c>
      <c r="K1522" s="100">
        <v>1</v>
      </c>
      <c r="L1522" s="219">
        <v>45352</v>
      </c>
      <c r="M1522" s="219">
        <v>45382</v>
      </c>
      <c r="N1522" s="33" t="s">
        <v>124</v>
      </c>
      <c r="O1522" s="33" t="s">
        <v>125</v>
      </c>
      <c r="P1522" s="33" t="s">
        <v>396</v>
      </c>
      <c r="Q1522" s="29" t="s">
        <v>740</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250</v>
      </c>
      <c r="F1523" s="100" t="s">
        <v>759</v>
      </c>
      <c r="G1523" s="33" t="s">
        <v>1797</v>
      </c>
      <c r="H1523" s="33" t="s">
        <v>1891</v>
      </c>
      <c r="I1523" s="100" t="s">
        <v>1862</v>
      </c>
      <c r="J1523" s="100" t="s">
        <v>1862</v>
      </c>
      <c r="K1523" s="100">
        <v>1</v>
      </c>
      <c r="L1523" s="219">
        <v>45383</v>
      </c>
      <c r="M1523" s="219">
        <v>45412</v>
      </c>
      <c r="N1523" s="33" t="s">
        <v>124</v>
      </c>
      <c r="O1523" s="33" t="s">
        <v>125</v>
      </c>
      <c r="P1523" s="33" t="s">
        <v>396</v>
      </c>
      <c r="Q1523" s="29" t="s">
        <v>740</v>
      </c>
      <c r="R1523" s="29" t="s">
        <v>80</v>
      </c>
      <c r="S1523" s="33">
        <v>1</v>
      </c>
      <c r="T1523" s="274"/>
      <c r="U1523" s="274"/>
      <c r="V1523" s="35"/>
      <c r="W1523" s="35"/>
      <c r="X1523" s="40"/>
      <c r="Y1523" s="40"/>
      <c r="Z1523" s="27"/>
    </row>
    <row r="1524" ht="24" spans="1:26">
      <c r="A1524" s="33">
        <v>3275</v>
      </c>
      <c r="B1524" s="28" t="s">
        <v>117</v>
      </c>
      <c r="C1524" s="28" t="s">
        <v>118</v>
      </c>
      <c r="D1524" s="99" t="s">
        <v>145</v>
      </c>
      <c r="E1524" s="99" t="s">
        <v>250</v>
      </c>
      <c r="F1524" s="100" t="s">
        <v>759</v>
      </c>
      <c r="G1524" s="33" t="s">
        <v>1797</v>
      </c>
      <c r="H1524" s="33" t="s">
        <v>1891</v>
      </c>
      <c r="I1524" s="100" t="s">
        <v>1862</v>
      </c>
      <c r="J1524" s="100" t="s">
        <v>1862</v>
      </c>
      <c r="K1524" s="100">
        <v>1</v>
      </c>
      <c r="L1524" s="219">
        <v>45413</v>
      </c>
      <c r="M1524" s="219">
        <v>45443</v>
      </c>
      <c r="N1524" s="33" t="s">
        <v>124</v>
      </c>
      <c r="O1524" s="33" t="s">
        <v>125</v>
      </c>
      <c r="P1524" s="33" t="s">
        <v>396</v>
      </c>
      <c r="Q1524" s="29" t="s">
        <v>740</v>
      </c>
      <c r="R1524" s="29" t="s">
        <v>80</v>
      </c>
      <c r="S1524" s="33">
        <v>1</v>
      </c>
      <c r="T1524" s="274"/>
      <c r="U1524" s="274"/>
      <c r="V1524" s="35"/>
      <c r="W1524" s="35"/>
      <c r="X1524" s="40"/>
      <c r="Y1524" s="40"/>
      <c r="Z1524" s="27"/>
    </row>
    <row r="1525" ht="24" spans="1:26">
      <c r="A1525" s="33">
        <v>3276</v>
      </c>
      <c r="B1525" s="28" t="s">
        <v>117</v>
      </c>
      <c r="C1525" s="28" t="s">
        <v>118</v>
      </c>
      <c r="D1525" s="99" t="s">
        <v>145</v>
      </c>
      <c r="E1525" s="99" t="s">
        <v>250</v>
      </c>
      <c r="F1525" s="100" t="s">
        <v>759</v>
      </c>
      <c r="G1525" s="33" t="s">
        <v>1797</v>
      </c>
      <c r="H1525" s="33" t="s">
        <v>1891</v>
      </c>
      <c r="I1525" s="100" t="s">
        <v>1862</v>
      </c>
      <c r="J1525" s="100" t="s">
        <v>1862</v>
      </c>
      <c r="K1525" s="100">
        <v>1</v>
      </c>
      <c r="L1525" s="219">
        <v>45444</v>
      </c>
      <c r="M1525" s="219">
        <v>45473</v>
      </c>
      <c r="N1525" s="33" t="s">
        <v>124</v>
      </c>
      <c r="O1525" s="33" t="s">
        <v>125</v>
      </c>
      <c r="P1525" s="33" t="s">
        <v>396</v>
      </c>
      <c r="Q1525" s="29" t="s">
        <v>740</v>
      </c>
      <c r="R1525" s="29" t="s">
        <v>80</v>
      </c>
      <c r="S1525" s="33">
        <v>1</v>
      </c>
      <c r="T1525" s="274"/>
      <c r="U1525" s="274"/>
      <c r="V1525" s="35"/>
      <c r="W1525" s="35"/>
      <c r="X1525" s="40"/>
      <c r="Y1525" s="40"/>
      <c r="Z1525" s="27"/>
    </row>
    <row r="1526" ht="24" spans="1:26">
      <c r="A1526" s="33">
        <v>3277</v>
      </c>
      <c r="B1526" s="28" t="s">
        <v>117</v>
      </c>
      <c r="C1526" s="28" t="s">
        <v>118</v>
      </c>
      <c r="D1526" s="99" t="s">
        <v>145</v>
      </c>
      <c r="E1526" s="99" t="s">
        <v>250</v>
      </c>
      <c r="F1526" s="100" t="s">
        <v>759</v>
      </c>
      <c r="G1526" s="33" t="s">
        <v>1797</v>
      </c>
      <c r="H1526" s="33" t="s">
        <v>1891</v>
      </c>
      <c r="I1526" s="100" t="s">
        <v>1862</v>
      </c>
      <c r="J1526" s="100" t="s">
        <v>1862</v>
      </c>
      <c r="K1526" s="100">
        <v>1</v>
      </c>
      <c r="L1526" s="219">
        <v>45474</v>
      </c>
      <c r="M1526" s="219">
        <v>45504</v>
      </c>
      <c r="N1526" s="33" t="s">
        <v>124</v>
      </c>
      <c r="O1526" s="33" t="s">
        <v>125</v>
      </c>
      <c r="P1526" s="33" t="s">
        <v>396</v>
      </c>
      <c r="Q1526" s="29" t="s">
        <v>740</v>
      </c>
      <c r="R1526" s="29" t="s">
        <v>80</v>
      </c>
      <c r="S1526" s="33">
        <v>1</v>
      </c>
      <c r="T1526" s="274"/>
      <c r="U1526" s="274"/>
      <c r="V1526" s="35"/>
      <c r="W1526" s="35"/>
      <c r="X1526" s="40"/>
      <c r="Y1526" s="40"/>
      <c r="Z1526" s="27"/>
    </row>
    <row r="1527" ht="24" spans="1:26">
      <c r="A1527" s="33">
        <v>3278</v>
      </c>
      <c r="B1527" s="28" t="s">
        <v>117</v>
      </c>
      <c r="C1527" s="28" t="s">
        <v>118</v>
      </c>
      <c r="D1527" s="99" t="s">
        <v>145</v>
      </c>
      <c r="E1527" s="99" t="s">
        <v>250</v>
      </c>
      <c r="F1527" s="100" t="s">
        <v>759</v>
      </c>
      <c r="G1527" s="33" t="s">
        <v>1797</v>
      </c>
      <c r="H1527" s="33" t="s">
        <v>1891</v>
      </c>
      <c r="I1527" s="100" t="s">
        <v>1862</v>
      </c>
      <c r="J1527" s="100" t="s">
        <v>1862</v>
      </c>
      <c r="K1527" s="100">
        <v>1</v>
      </c>
      <c r="L1527" s="219">
        <v>45505</v>
      </c>
      <c r="M1527" s="219">
        <v>45535</v>
      </c>
      <c r="N1527" s="33" t="s">
        <v>124</v>
      </c>
      <c r="O1527" s="33" t="s">
        <v>125</v>
      </c>
      <c r="P1527" s="33" t="s">
        <v>396</v>
      </c>
      <c r="Q1527" s="29" t="s">
        <v>740</v>
      </c>
      <c r="R1527" s="29" t="s">
        <v>80</v>
      </c>
      <c r="S1527" s="33">
        <v>1</v>
      </c>
      <c r="T1527" s="274"/>
      <c r="U1527" s="274"/>
      <c r="V1527" s="35"/>
      <c r="W1527" s="35"/>
      <c r="X1527" s="40"/>
      <c r="Y1527" s="40"/>
      <c r="Z1527" s="27"/>
    </row>
    <row r="1528" ht="24" spans="1:26">
      <c r="A1528" s="33">
        <v>3279</v>
      </c>
      <c r="B1528" s="28" t="s">
        <v>117</v>
      </c>
      <c r="C1528" s="28" t="s">
        <v>118</v>
      </c>
      <c r="D1528" s="99" t="s">
        <v>145</v>
      </c>
      <c r="E1528" s="99" t="s">
        <v>250</v>
      </c>
      <c r="F1528" s="100" t="s">
        <v>759</v>
      </c>
      <c r="G1528" s="33" t="s">
        <v>1797</v>
      </c>
      <c r="H1528" s="33" t="s">
        <v>1891</v>
      </c>
      <c r="I1528" s="100" t="s">
        <v>1862</v>
      </c>
      <c r="J1528" s="100" t="s">
        <v>1862</v>
      </c>
      <c r="K1528" s="100">
        <v>1</v>
      </c>
      <c r="L1528" s="219">
        <v>45536</v>
      </c>
      <c r="M1528" s="219">
        <v>45565</v>
      </c>
      <c r="N1528" s="33" t="s">
        <v>124</v>
      </c>
      <c r="O1528" s="33" t="s">
        <v>125</v>
      </c>
      <c r="P1528" s="33" t="s">
        <v>396</v>
      </c>
      <c r="Q1528" s="29" t="s">
        <v>740</v>
      </c>
      <c r="R1528" s="29" t="s">
        <v>80</v>
      </c>
      <c r="S1528" s="33">
        <v>1</v>
      </c>
      <c r="T1528" s="274"/>
      <c r="U1528" s="274"/>
      <c r="V1528" s="35"/>
      <c r="W1528" s="35"/>
      <c r="X1528" s="40"/>
      <c r="Y1528" s="40"/>
      <c r="Z1528" s="27"/>
    </row>
    <row r="1529" ht="24" spans="1:26">
      <c r="A1529" s="33">
        <v>3280</v>
      </c>
      <c r="B1529" s="28" t="s">
        <v>117</v>
      </c>
      <c r="C1529" s="28" t="s">
        <v>118</v>
      </c>
      <c r="D1529" s="99" t="s">
        <v>145</v>
      </c>
      <c r="E1529" s="99" t="s">
        <v>250</v>
      </c>
      <c r="F1529" s="100" t="s">
        <v>759</v>
      </c>
      <c r="G1529" s="33" t="s">
        <v>1797</v>
      </c>
      <c r="H1529" s="33" t="s">
        <v>1891</v>
      </c>
      <c r="I1529" s="100" t="s">
        <v>1862</v>
      </c>
      <c r="J1529" s="100" t="s">
        <v>1862</v>
      </c>
      <c r="K1529" s="100">
        <v>1</v>
      </c>
      <c r="L1529" s="219">
        <v>45566</v>
      </c>
      <c r="M1529" s="219">
        <v>45596</v>
      </c>
      <c r="N1529" s="33" t="s">
        <v>124</v>
      </c>
      <c r="O1529" s="33" t="s">
        <v>125</v>
      </c>
      <c r="P1529" s="33" t="s">
        <v>396</v>
      </c>
      <c r="Q1529" s="29" t="s">
        <v>740</v>
      </c>
      <c r="R1529" s="29" t="s">
        <v>80</v>
      </c>
      <c r="S1529" s="33">
        <v>1</v>
      </c>
      <c r="T1529" s="274"/>
      <c r="U1529" s="274"/>
      <c r="V1529" s="35"/>
      <c r="W1529" s="35"/>
      <c r="X1529" s="40"/>
      <c r="Y1529" s="40"/>
      <c r="Z1529" s="27"/>
    </row>
    <row r="1530" ht="24" spans="1:26">
      <c r="A1530" s="33">
        <v>3281</v>
      </c>
      <c r="B1530" s="28" t="s">
        <v>117</v>
      </c>
      <c r="C1530" s="28" t="s">
        <v>118</v>
      </c>
      <c r="D1530" s="99" t="s">
        <v>145</v>
      </c>
      <c r="E1530" s="99" t="s">
        <v>250</v>
      </c>
      <c r="F1530" s="100" t="s">
        <v>759</v>
      </c>
      <c r="G1530" s="33" t="s">
        <v>1797</v>
      </c>
      <c r="H1530" s="33" t="s">
        <v>1891</v>
      </c>
      <c r="I1530" s="100" t="s">
        <v>1862</v>
      </c>
      <c r="J1530" s="100" t="s">
        <v>1862</v>
      </c>
      <c r="K1530" s="100">
        <v>1</v>
      </c>
      <c r="L1530" s="219">
        <v>45597</v>
      </c>
      <c r="M1530" s="219">
        <v>45626</v>
      </c>
      <c r="N1530" s="33" t="s">
        <v>124</v>
      </c>
      <c r="O1530" s="33" t="s">
        <v>125</v>
      </c>
      <c r="P1530" s="33" t="s">
        <v>396</v>
      </c>
      <c r="Q1530" s="29" t="s">
        <v>740</v>
      </c>
      <c r="R1530" s="29" t="s">
        <v>80</v>
      </c>
      <c r="S1530" s="33">
        <v>1</v>
      </c>
      <c r="T1530" s="274"/>
      <c r="U1530" s="274"/>
      <c r="V1530" s="35"/>
      <c r="W1530" s="35"/>
      <c r="X1530" s="40"/>
      <c r="Y1530" s="40"/>
      <c r="Z1530" s="27"/>
    </row>
    <row r="1531" ht="24" spans="1:26">
      <c r="A1531" s="33">
        <v>3282</v>
      </c>
      <c r="B1531" s="28" t="s">
        <v>117</v>
      </c>
      <c r="C1531" s="28" t="s">
        <v>118</v>
      </c>
      <c r="D1531" s="99" t="s">
        <v>145</v>
      </c>
      <c r="E1531" s="99" t="s">
        <v>250</v>
      </c>
      <c r="F1531" s="100" t="s">
        <v>759</v>
      </c>
      <c r="G1531" s="33" t="s">
        <v>1797</v>
      </c>
      <c r="H1531" s="33" t="s">
        <v>1891</v>
      </c>
      <c r="I1531" s="100" t="s">
        <v>1862</v>
      </c>
      <c r="J1531" s="100" t="s">
        <v>1862</v>
      </c>
      <c r="K1531" s="100">
        <v>1</v>
      </c>
      <c r="L1531" s="219">
        <v>45627</v>
      </c>
      <c r="M1531" s="219">
        <v>45657</v>
      </c>
      <c r="N1531" s="33" t="s">
        <v>124</v>
      </c>
      <c r="O1531" s="33" t="s">
        <v>125</v>
      </c>
      <c r="P1531" s="33" t="s">
        <v>396</v>
      </c>
      <c r="Q1531" s="29" t="s">
        <v>740</v>
      </c>
      <c r="R1531" s="29" t="s">
        <v>80</v>
      </c>
      <c r="S1531" s="33">
        <v>1</v>
      </c>
      <c r="T1531" s="274"/>
      <c r="U1531" s="274"/>
      <c r="V1531" s="35"/>
      <c r="W1531" s="35"/>
      <c r="X1531" s="40"/>
      <c r="Y1531" s="40"/>
      <c r="Z1531" s="27"/>
    </row>
    <row r="1532" ht="24" spans="1:26">
      <c r="A1532" s="33">
        <v>3290</v>
      </c>
      <c r="B1532" s="28" t="s">
        <v>117</v>
      </c>
      <c r="C1532" s="28" t="s">
        <v>118</v>
      </c>
      <c r="D1532" s="99" t="s">
        <v>145</v>
      </c>
      <c r="E1532" s="217" t="s">
        <v>779</v>
      </c>
      <c r="F1532" s="100" t="s">
        <v>780</v>
      </c>
      <c r="G1532" s="33" t="s">
        <v>1797</v>
      </c>
      <c r="H1532" s="33" t="s">
        <v>1892</v>
      </c>
      <c r="I1532" s="100" t="s">
        <v>1862</v>
      </c>
      <c r="J1532" s="100" t="s">
        <v>1862</v>
      </c>
      <c r="K1532" s="100">
        <v>1</v>
      </c>
      <c r="L1532" s="219">
        <v>45292</v>
      </c>
      <c r="M1532" s="219">
        <v>45306</v>
      </c>
      <c r="N1532" s="33" t="s">
        <v>124</v>
      </c>
      <c r="O1532" s="33" t="s">
        <v>125</v>
      </c>
      <c r="P1532" s="33" t="s">
        <v>396</v>
      </c>
      <c r="Q1532" s="29" t="s">
        <v>781</v>
      </c>
      <c r="R1532" s="29" t="s">
        <v>80</v>
      </c>
      <c r="S1532" s="33">
        <v>1</v>
      </c>
      <c r="T1532" s="29"/>
      <c r="U1532" s="29"/>
      <c r="V1532" s="35"/>
      <c r="W1532" s="29"/>
      <c r="X1532" s="29"/>
      <c r="Y1532" s="29"/>
      <c r="Z1532" s="33"/>
    </row>
    <row r="1533" ht="24" spans="1:26">
      <c r="A1533" s="33">
        <v>3291</v>
      </c>
      <c r="B1533" s="28" t="s">
        <v>117</v>
      </c>
      <c r="C1533" s="28" t="s">
        <v>118</v>
      </c>
      <c r="D1533" s="99" t="s">
        <v>145</v>
      </c>
      <c r="E1533" s="217" t="s">
        <v>779</v>
      </c>
      <c r="F1533" s="100" t="s">
        <v>780</v>
      </c>
      <c r="G1533" s="33" t="s">
        <v>1797</v>
      </c>
      <c r="H1533" s="33" t="s">
        <v>1892</v>
      </c>
      <c r="I1533" s="100" t="s">
        <v>1862</v>
      </c>
      <c r="J1533" s="100" t="s">
        <v>1862</v>
      </c>
      <c r="K1533" s="100">
        <v>1</v>
      </c>
      <c r="L1533" s="219">
        <v>45307</v>
      </c>
      <c r="M1533" s="219">
        <v>45322</v>
      </c>
      <c r="N1533" s="33" t="s">
        <v>124</v>
      </c>
      <c r="O1533" s="33" t="s">
        <v>125</v>
      </c>
      <c r="P1533" s="33" t="s">
        <v>396</v>
      </c>
      <c r="Q1533" s="29" t="s">
        <v>781</v>
      </c>
      <c r="R1533" s="29" t="s">
        <v>80</v>
      </c>
      <c r="S1533" s="33">
        <v>1</v>
      </c>
      <c r="T1533" s="29"/>
      <c r="U1533" s="29"/>
      <c r="V1533" s="35"/>
      <c r="W1533" s="29"/>
      <c r="X1533" s="29"/>
      <c r="Y1533" s="29"/>
      <c r="Z1533" s="33"/>
    </row>
    <row r="1534" ht="24" spans="1:28">
      <c r="A1534" s="33">
        <v>3292</v>
      </c>
      <c r="B1534" s="28" t="s">
        <v>117</v>
      </c>
      <c r="C1534" s="28" t="s">
        <v>118</v>
      </c>
      <c r="D1534" s="99" t="s">
        <v>145</v>
      </c>
      <c r="E1534" s="217" t="s">
        <v>779</v>
      </c>
      <c r="F1534" s="100" t="s">
        <v>780</v>
      </c>
      <c r="G1534" s="33" t="s">
        <v>1797</v>
      </c>
      <c r="H1534" s="33" t="s">
        <v>1892</v>
      </c>
      <c r="I1534" s="100" t="s">
        <v>1862</v>
      </c>
      <c r="J1534" s="100" t="s">
        <v>1862</v>
      </c>
      <c r="K1534" s="100">
        <v>1</v>
      </c>
      <c r="L1534" s="219">
        <v>45323</v>
      </c>
      <c r="M1534" s="219">
        <v>45337</v>
      </c>
      <c r="N1534" s="33" t="s">
        <v>124</v>
      </c>
      <c r="O1534" s="33" t="s">
        <v>125</v>
      </c>
      <c r="P1534" s="33" t="s">
        <v>396</v>
      </c>
      <c r="Q1534" s="29" t="s">
        <v>781</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7" t="s">
        <v>779</v>
      </c>
      <c r="F1535" s="100" t="s">
        <v>780</v>
      </c>
      <c r="G1535" s="33" t="s">
        <v>1797</v>
      </c>
      <c r="H1535" s="33" t="s">
        <v>1892</v>
      </c>
      <c r="I1535" s="100" t="s">
        <v>1862</v>
      </c>
      <c r="J1535" s="100" t="s">
        <v>1862</v>
      </c>
      <c r="K1535" s="100">
        <v>1</v>
      </c>
      <c r="L1535" s="219">
        <v>45338</v>
      </c>
      <c r="M1535" s="219">
        <v>45351</v>
      </c>
      <c r="N1535" s="33" t="s">
        <v>124</v>
      </c>
      <c r="O1535" s="33" t="s">
        <v>125</v>
      </c>
      <c r="P1535" s="33" t="s">
        <v>396</v>
      </c>
      <c r="Q1535" s="29" t="s">
        <v>781</v>
      </c>
      <c r="R1535" s="29" t="s">
        <v>80</v>
      </c>
      <c r="S1535" s="33">
        <v>1</v>
      </c>
      <c r="T1535" s="29"/>
      <c r="U1535" s="29"/>
      <c r="V1535" s="35"/>
      <c r="W1535" s="29"/>
      <c r="X1535" s="29"/>
      <c r="Y1535" s="29"/>
      <c r="Z1535" s="33"/>
    </row>
    <row r="1536" ht="24" spans="1:28">
      <c r="A1536" s="33">
        <v>3294</v>
      </c>
      <c r="B1536" s="28" t="s">
        <v>117</v>
      </c>
      <c r="C1536" s="28" t="s">
        <v>118</v>
      </c>
      <c r="D1536" s="99" t="s">
        <v>145</v>
      </c>
      <c r="E1536" s="217" t="s">
        <v>779</v>
      </c>
      <c r="F1536" s="100" t="s">
        <v>780</v>
      </c>
      <c r="G1536" s="33" t="s">
        <v>1797</v>
      </c>
      <c r="H1536" s="33" t="s">
        <v>1892</v>
      </c>
      <c r="I1536" s="100" t="s">
        <v>1862</v>
      </c>
      <c r="J1536" s="100" t="s">
        <v>1862</v>
      </c>
      <c r="K1536" s="100">
        <v>1</v>
      </c>
      <c r="L1536" s="219">
        <v>45352</v>
      </c>
      <c r="M1536" s="219">
        <v>45366</v>
      </c>
      <c r="N1536" s="33" t="s">
        <v>124</v>
      </c>
      <c r="O1536" s="33" t="s">
        <v>125</v>
      </c>
      <c r="P1536" s="33" t="s">
        <v>396</v>
      </c>
      <c r="Q1536" s="29" t="s">
        <v>781</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7" t="s">
        <v>779</v>
      </c>
      <c r="F1537" s="100" t="s">
        <v>780</v>
      </c>
      <c r="G1537" s="33" t="s">
        <v>1797</v>
      </c>
      <c r="H1537" s="33" t="s">
        <v>1892</v>
      </c>
      <c r="I1537" s="100" t="s">
        <v>1862</v>
      </c>
      <c r="J1537" s="100" t="s">
        <v>1862</v>
      </c>
      <c r="K1537" s="100">
        <v>1</v>
      </c>
      <c r="L1537" s="219">
        <v>45367</v>
      </c>
      <c r="M1537" s="219">
        <v>45382</v>
      </c>
      <c r="N1537" s="33" t="s">
        <v>124</v>
      </c>
      <c r="O1537" s="33" t="s">
        <v>125</v>
      </c>
      <c r="P1537" s="33" t="s">
        <v>396</v>
      </c>
      <c r="Q1537" s="29" t="s">
        <v>781</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7" t="s">
        <v>779</v>
      </c>
      <c r="F1538" s="100" t="s">
        <v>780</v>
      </c>
      <c r="G1538" s="33" t="s">
        <v>1797</v>
      </c>
      <c r="H1538" s="33" t="s">
        <v>1892</v>
      </c>
      <c r="I1538" s="100" t="s">
        <v>1862</v>
      </c>
      <c r="J1538" s="100" t="s">
        <v>1862</v>
      </c>
      <c r="K1538" s="100">
        <v>1</v>
      </c>
      <c r="L1538" s="219">
        <v>45383</v>
      </c>
      <c r="M1538" s="219">
        <v>45397</v>
      </c>
      <c r="N1538" s="33" t="s">
        <v>124</v>
      </c>
      <c r="O1538" s="33" t="s">
        <v>125</v>
      </c>
      <c r="P1538" s="33" t="s">
        <v>396</v>
      </c>
      <c r="Q1538" s="29" t="s">
        <v>781</v>
      </c>
      <c r="R1538" s="29" t="s">
        <v>80</v>
      </c>
      <c r="S1538" s="33">
        <v>1</v>
      </c>
      <c r="T1538" s="29"/>
      <c r="U1538" s="29"/>
      <c r="V1538" s="35"/>
      <c r="W1538" s="29"/>
      <c r="X1538" s="29"/>
      <c r="Y1538" s="29"/>
      <c r="Z1538" s="33"/>
    </row>
    <row r="1539" ht="24" spans="1:26">
      <c r="A1539" s="33">
        <v>3297</v>
      </c>
      <c r="B1539" s="28" t="s">
        <v>117</v>
      </c>
      <c r="C1539" s="28" t="s">
        <v>118</v>
      </c>
      <c r="D1539" s="99" t="s">
        <v>145</v>
      </c>
      <c r="E1539" s="217" t="s">
        <v>779</v>
      </c>
      <c r="F1539" s="100" t="s">
        <v>780</v>
      </c>
      <c r="G1539" s="33" t="s">
        <v>1797</v>
      </c>
      <c r="H1539" s="33" t="s">
        <v>1892</v>
      </c>
      <c r="I1539" s="100" t="s">
        <v>1862</v>
      </c>
      <c r="J1539" s="100" t="s">
        <v>1862</v>
      </c>
      <c r="K1539" s="100">
        <v>1</v>
      </c>
      <c r="L1539" s="219">
        <v>45398</v>
      </c>
      <c r="M1539" s="219">
        <v>45412</v>
      </c>
      <c r="N1539" s="33" t="s">
        <v>124</v>
      </c>
      <c r="O1539" s="33" t="s">
        <v>125</v>
      </c>
      <c r="P1539" s="33" t="s">
        <v>396</v>
      </c>
      <c r="Q1539" s="29" t="s">
        <v>781</v>
      </c>
      <c r="R1539" s="29" t="s">
        <v>80</v>
      </c>
      <c r="S1539" s="33">
        <v>1</v>
      </c>
      <c r="T1539" s="29"/>
      <c r="U1539" s="29"/>
      <c r="V1539" s="35"/>
      <c r="W1539" s="29"/>
      <c r="X1539" s="29"/>
      <c r="Y1539" s="29"/>
      <c r="Z1539" s="33"/>
    </row>
    <row r="1540" ht="24" spans="1:26">
      <c r="A1540" s="33">
        <v>3298</v>
      </c>
      <c r="B1540" s="28" t="s">
        <v>117</v>
      </c>
      <c r="C1540" s="28" t="s">
        <v>118</v>
      </c>
      <c r="D1540" s="99" t="s">
        <v>145</v>
      </c>
      <c r="E1540" s="217" t="s">
        <v>779</v>
      </c>
      <c r="F1540" s="100" t="s">
        <v>780</v>
      </c>
      <c r="G1540" s="33" t="s">
        <v>1797</v>
      </c>
      <c r="H1540" s="33" t="s">
        <v>1892</v>
      </c>
      <c r="I1540" s="100" t="s">
        <v>1862</v>
      </c>
      <c r="J1540" s="100" t="s">
        <v>1862</v>
      </c>
      <c r="K1540" s="100">
        <v>1</v>
      </c>
      <c r="L1540" s="219">
        <v>45413</v>
      </c>
      <c r="M1540" s="219">
        <v>45427</v>
      </c>
      <c r="N1540" s="33" t="s">
        <v>124</v>
      </c>
      <c r="O1540" s="33" t="s">
        <v>125</v>
      </c>
      <c r="P1540" s="33" t="s">
        <v>396</v>
      </c>
      <c r="Q1540" s="29" t="s">
        <v>781</v>
      </c>
      <c r="R1540" s="29" t="s">
        <v>80</v>
      </c>
      <c r="S1540" s="33">
        <v>1</v>
      </c>
      <c r="T1540" s="29"/>
      <c r="U1540" s="29"/>
      <c r="V1540" s="35"/>
      <c r="W1540" s="29"/>
      <c r="X1540" s="29"/>
      <c r="Y1540" s="29"/>
      <c r="Z1540" s="33"/>
    </row>
    <row r="1541" ht="24" spans="1:26">
      <c r="A1541" s="33">
        <v>3299</v>
      </c>
      <c r="B1541" s="28" t="s">
        <v>117</v>
      </c>
      <c r="C1541" s="28" t="s">
        <v>118</v>
      </c>
      <c r="D1541" s="99" t="s">
        <v>145</v>
      </c>
      <c r="E1541" s="217" t="s">
        <v>779</v>
      </c>
      <c r="F1541" s="100" t="s">
        <v>780</v>
      </c>
      <c r="G1541" s="33" t="s">
        <v>1797</v>
      </c>
      <c r="H1541" s="33" t="s">
        <v>1892</v>
      </c>
      <c r="I1541" s="100" t="s">
        <v>1862</v>
      </c>
      <c r="J1541" s="100" t="s">
        <v>1862</v>
      </c>
      <c r="K1541" s="100">
        <v>1</v>
      </c>
      <c r="L1541" s="219">
        <v>45428</v>
      </c>
      <c r="M1541" s="219">
        <v>45443</v>
      </c>
      <c r="N1541" s="33" t="s">
        <v>124</v>
      </c>
      <c r="O1541" s="33" t="s">
        <v>125</v>
      </c>
      <c r="P1541" s="33" t="s">
        <v>396</v>
      </c>
      <c r="Q1541" s="29" t="s">
        <v>781</v>
      </c>
      <c r="R1541" s="29" t="s">
        <v>80</v>
      </c>
      <c r="S1541" s="33">
        <v>1</v>
      </c>
      <c r="T1541" s="29"/>
      <c r="U1541" s="29"/>
      <c r="V1541" s="35"/>
      <c r="W1541" s="29"/>
      <c r="X1541" s="29"/>
      <c r="Y1541" s="29"/>
      <c r="Z1541" s="33"/>
    </row>
    <row r="1542" ht="24" spans="1:26">
      <c r="A1542" s="33">
        <v>3300</v>
      </c>
      <c r="B1542" s="28" t="s">
        <v>117</v>
      </c>
      <c r="C1542" s="28" t="s">
        <v>118</v>
      </c>
      <c r="D1542" s="99" t="s">
        <v>145</v>
      </c>
      <c r="E1542" s="217" t="s">
        <v>779</v>
      </c>
      <c r="F1542" s="100" t="s">
        <v>780</v>
      </c>
      <c r="G1542" s="33" t="s">
        <v>1797</v>
      </c>
      <c r="H1542" s="33" t="s">
        <v>1892</v>
      </c>
      <c r="I1542" s="100" t="s">
        <v>1862</v>
      </c>
      <c r="J1542" s="100" t="s">
        <v>1862</v>
      </c>
      <c r="K1542" s="100">
        <v>1</v>
      </c>
      <c r="L1542" s="219">
        <v>45444</v>
      </c>
      <c r="M1542" s="219">
        <v>45458</v>
      </c>
      <c r="N1542" s="33" t="s">
        <v>124</v>
      </c>
      <c r="O1542" s="33" t="s">
        <v>125</v>
      </c>
      <c r="P1542" s="33" t="s">
        <v>396</v>
      </c>
      <c r="Q1542" s="29" t="s">
        <v>781</v>
      </c>
      <c r="R1542" s="29" t="s">
        <v>80</v>
      </c>
      <c r="S1542" s="33">
        <v>1</v>
      </c>
      <c r="T1542" s="29"/>
      <c r="U1542" s="29"/>
      <c r="V1542" s="35"/>
      <c r="W1542" s="29"/>
      <c r="X1542" s="29"/>
      <c r="Y1542" s="29"/>
      <c r="Z1542" s="33"/>
    </row>
    <row r="1543" ht="24" spans="1:26">
      <c r="A1543" s="33">
        <v>3301</v>
      </c>
      <c r="B1543" s="28" t="s">
        <v>117</v>
      </c>
      <c r="C1543" s="28" t="s">
        <v>118</v>
      </c>
      <c r="D1543" s="99" t="s">
        <v>145</v>
      </c>
      <c r="E1543" s="217" t="s">
        <v>779</v>
      </c>
      <c r="F1543" s="100" t="s">
        <v>780</v>
      </c>
      <c r="G1543" s="33" t="s">
        <v>1797</v>
      </c>
      <c r="H1543" s="33" t="s">
        <v>1892</v>
      </c>
      <c r="I1543" s="100" t="s">
        <v>1862</v>
      </c>
      <c r="J1543" s="100" t="s">
        <v>1862</v>
      </c>
      <c r="K1543" s="100">
        <v>1</v>
      </c>
      <c r="L1543" s="219">
        <v>45459</v>
      </c>
      <c r="M1543" s="219">
        <v>45473</v>
      </c>
      <c r="N1543" s="33" t="s">
        <v>124</v>
      </c>
      <c r="O1543" s="33" t="s">
        <v>125</v>
      </c>
      <c r="P1543" s="33" t="s">
        <v>396</v>
      </c>
      <c r="Q1543" s="29" t="s">
        <v>781</v>
      </c>
      <c r="R1543" s="29" t="s">
        <v>80</v>
      </c>
      <c r="S1543" s="33">
        <v>1</v>
      </c>
      <c r="T1543" s="29"/>
      <c r="U1543" s="29"/>
      <c r="V1543" s="35"/>
      <c r="W1543" s="29"/>
      <c r="X1543" s="29"/>
      <c r="Y1543" s="29"/>
      <c r="Z1543" s="33"/>
    </row>
    <row r="1544" ht="24" spans="1:26">
      <c r="A1544" s="33">
        <v>3302</v>
      </c>
      <c r="B1544" s="28" t="s">
        <v>117</v>
      </c>
      <c r="C1544" s="28" t="s">
        <v>118</v>
      </c>
      <c r="D1544" s="99" t="s">
        <v>145</v>
      </c>
      <c r="E1544" s="217" t="s">
        <v>779</v>
      </c>
      <c r="F1544" s="100" t="s">
        <v>780</v>
      </c>
      <c r="G1544" s="33" t="s">
        <v>1797</v>
      </c>
      <c r="H1544" s="33" t="s">
        <v>1892</v>
      </c>
      <c r="I1544" s="100" t="s">
        <v>1862</v>
      </c>
      <c r="J1544" s="100" t="s">
        <v>1862</v>
      </c>
      <c r="K1544" s="100">
        <v>1</v>
      </c>
      <c r="L1544" s="219">
        <v>45474</v>
      </c>
      <c r="M1544" s="219">
        <v>45488</v>
      </c>
      <c r="N1544" s="33" t="s">
        <v>124</v>
      </c>
      <c r="O1544" s="33" t="s">
        <v>125</v>
      </c>
      <c r="P1544" s="33" t="s">
        <v>396</v>
      </c>
      <c r="Q1544" s="29" t="s">
        <v>781</v>
      </c>
      <c r="R1544" s="29" t="s">
        <v>80</v>
      </c>
      <c r="S1544" s="33">
        <v>1</v>
      </c>
      <c r="T1544" s="29"/>
      <c r="U1544" s="29"/>
      <c r="V1544" s="35"/>
      <c r="W1544" s="29"/>
      <c r="X1544" s="29"/>
      <c r="Y1544" s="29"/>
      <c r="Z1544" s="33"/>
    </row>
    <row r="1545" ht="24" spans="1:26">
      <c r="A1545" s="33">
        <v>3303</v>
      </c>
      <c r="B1545" s="28" t="s">
        <v>117</v>
      </c>
      <c r="C1545" s="28" t="s">
        <v>118</v>
      </c>
      <c r="D1545" s="99" t="s">
        <v>145</v>
      </c>
      <c r="E1545" s="217" t="s">
        <v>779</v>
      </c>
      <c r="F1545" s="100" t="s">
        <v>780</v>
      </c>
      <c r="G1545" s="33" t="s">
        <v>1797</v>
      </c>
      <c r="H1545" s="33" t="s">
        <v>1892</v>
      </c>
      <c r="I1545" s="100" t="s">
        <v>1862</v>
      </c>
      <c r="J1545" s="100" t="s">
        <v>1862</v>
      </c>
      <c r="K1545" s="100">
        <v>1</v>
      </c>
      <c r="L1545" s="219">
        <v>45489</v>
      </c>
      <c r="M1545" s="219">
        <v>45504</v>
      </c>
      <c r="N1545" s="33" t="s">
        <v>124</v>
      </c>
      <c r="O1545" s="33" t="s">
        <v>125</v>
      </c>
      <c r="P1545" s="33" t="s">
        <v>396</v>
      </c>
      <c r="Q1545" s="29" t="s">
        <v>781</v>
      </c>
      <c r="R1545" s="29" t="s">
        <v>80</v>
      </c>
      <c r="S1545" s="33">
        <v>1</v>
      </c>
      <c r="T1545" s="29"/>
      <c r="U1545" s="29"/>
      <c r="V1545" s="35"/>
      <c r="W1545" s="29"/>
      <c r="X1545" s="29"/>
      <c r="Y1545" s="29"/>
      <c r="Z1545" s="33"/>
    </row>
    <row r="1546" ht="24" spans="1:26">
      <c r="A1546" s="33">
        <v>3304</v>
      </c>
      <c r="B1546" s="28" t="s">
        <v>117</v>
      </c>
      <c r="C1546" s="28" t="s">
        <v>118</v>
      </c>
      <c r="D1546" s="99" t="s">
        <v>145</v>
      </c>
      <c r="E1546" s="217" t="s">
        <v>779</v>
      </c>
      <c r="F1546" s="100" t="s">
        <v>780</v>
      </c>
      <c r="G1546" s="33" t="s">
        <v>1797</v>
      </c>
      <c r="H1546" s="33" t="s">
        <v>1892</v>
      </c>
      <c r="I1546" s="100" t="s">
        <v>1862</v>
      </c>
      <c r="J1546" s="100" t="s">
        <v>1862</v>
      </c>
      <c r="K1546" s="100">
        <v>1</v>
      </c>
      <c r="L1546" s="219">
        <v>45505</v>
      </c>
      <c r="M1546" s="219">
        <v>45519</v>
      </c>
      <c r="N1546" s="33" t="s">
        <v>124</v>
      </c>
      <c r="O1546" s="33" t="s">
        <v>125</v>
      </c>
      <c r="P1546" s="33" t="s">
        <v>396</v>
      </c>
      <c r="Q1546" s="29" t="s">
        <v>781</v>
      </c>
      <c r="R1546" s="29" t="s">
        <v>80</v>
      </c>
      <c r="S1546" s="33">
        <v>1</v>
      </c>
      <c r="T1546" s="29"/>
      <c r="U1546" s="29"/>
      <c r="V1546" s="35"/>
      <c r="W1546" s="29"/>
      <c r="X1546" s="29"/>
      <c r="Y1546" s="29"/>
      <c r="Z1546" s="33"/>
    </row>
    <row r="1547" ht="24" spans="1:26">
      <c r="A1547" s="33">
        <v>3305</v>
      </c>
      <c r="B1547" s="28" t="s">
        <v>117</v>
      </c>
      <c r="C1547" s="28" t="s">
        <v>118</v>
      </c>
      <c r="D1547" s="99" t="s">
        <v>145</v>
      </c>
      <c r="E1547" s="217" t="s">
        <v>779</v>
      </c>
      <c r="F1547" s="100" t="s">
        <v>780</v>
      </c>
      <c r="G1547" s="33" t="s">
        <v>1797</v>
      </c>
      <c r="H1547" s="33" t="s">
        <v>1892</v>
      </c>
      <c r="I1547" s="100" t="s">
        <v>1862</v>
      </c>
      <c r="J1547" s="100" t="s">
        <v>1862</v>
      </c>
      <c r="K1547" s="100">
        <v>1</v>
      </c>
      <c r="L1547" s="219">
        <v>45520</v>
      </c>
      <c r="M1547" s="219">
        <v>45535</v>
      </c>
      <c r="N1547" s="33" t="s">
        <v>124</v>
      </c>
      <c r="O1547" s="33" t="s">
        <v>125</v>
      </c>
      <c r="P1547" s="33" t="s">
        <v>396</v>
      </c>
      <c r="Q1547" s="29" t="s">
        <v>781</v>
      </c>
      <c r="R1547" s="29" t="s">
        <v>80</v>
      </c>
      <c r="S1547" s="33">
        <v>1</v>
      </c>
      <c r="T1547" s="29"/>
      <c r="U1547" s="29"/>
      <c r="V1547" s="35"/>
      <c r="W1547" s="29"/>
      <c r="X1547" s="29"/>
      <c r="Y1547" s="29"/>
      <c r="Z1547" s="33"/>
    </row>
    <row r="1548" ht="24" spans="1:28">
      <c r="A1548" s="33">
        <v>3306</v>
      </c>
      <c r="B1548" s="28" t="s">
        <v>117</v>
      </c>
      <c r="C1548" s="28" t="s">
        <v>118</v>
      </c>
      <c r="D1548" s="99" t="s">
        <v>145</v>
      </c>
      <c r="E1548" s="217" t="s">
        <v>779</v>
      </c>
      <c r="F1548" s="100" t="s">
        <v>780</v>
      </c>
      <c r="G1548" s="33" t="s">
        <v>1797</v>
      </c>
      <c r="H1548" s="33" t="s">
        <v>1892</v>
      </c>
      <c r="I1548" s="100" t="s">
        <v>1862</v>
      </c>
      <c r="J1548" s="100" t="s">
        <v>1862</v>
      </c>
      <c r="K1548" s="100">
        <v>1</v>
      </c>
      <c r="L1548" s="219">
        <v>45536</v>
      </c>
      <c r="M1548" s="219">
        <v>45550</v>
      </c>
      <c r="N1548" s="33" t="s">
        <v>124</v>
      </c>
      <c r="O1548" s="33" t="s">
        <v>125</v>
      </c>
      <c r="P1548" s="33" t="s">
        <v>396</v>
      </c>
      <c r="Q1548" s="29" t="s">
        <v>781</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7" t="s">
        <v>779</v>
      </c>
      <c r="F1549" s="100" t="s">
        <v>780</v>
      </c>
      <c r="G1549" s="33" t="s">
        <v>1797</v>
      </c>
      <c r="H1549" s="33" t="s">
        <v>1892</v>
      </c>
      <c r="I1549" s="100" t="s">
        <v>1862</v>
      </c>
      <c r="J1549" s="100" t="s">
        <v>1862</v>
      </c>
      <c r="K1549" s="100">
        <v>1</v>
      </c>
      <c r="L1549" s="219">
        <v>45551</v>
      </c>
      <c r="M1549" s="219">
        <v>45565</v>
      </c>
      <c r="N1549" s="33" t="s">
        <v>124</v>
      </c>
      <c r="O1549" s="33" t="s">
        <v>125</v>
      </c>
      <c r="P1549" s="33" t="s">
        <v>396</v>
      </c>
      <c r="Q1549" s="29" t="s">
        <v>781</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7" t="s">
        <v>779</v>
      </c>
      <c r="F1550" s="100" t="s">
        <v>780</v>
      </c>
      <c r="G1550" s="33" t="s">
        <v>1797</v>
      </c>
      <c r="H1550" s="33" t="s">
        <v>1892</v>
      </c>
      <c r="I1550" s="100" t="s">
        <v>1862</v>
      </c>
      <c r="J1550" s="100" t="s">
        <v>1862</v>
      </c>
      <c r="K1550" s="100">
        <v>1</v>
      </c>
      <c r="L1550" s="219">
        <v>45566</v>
      </c>
      <c r="M1550" s="219">
        <v>45580</v>
      </c>
      <c r="N1550" s="33" t="s">
        <v>124</v>
      </c>
      <c r="O1550" s="33" t="s">
        <v>125</v>
      </c>
      <c r="P1550" s="33" t="s">
        <v>396</v>
      </c>
      <c r="Q1550" s="29" t="s">
        <v>781</v>
      </c>
      <c r="R1550" s="29" t="s">
        <v>80</v>
      </c>
      <c r="S1550" s="33">
        <v>1</v>
      </c>
      <c r="T1550" s="29"/>
      <c r="U1550" s="29"/>
      <c r="V1550" s="35"/>
      <c r="W1550" s="29"/>
      <c r="X1550" s="29"/>
      <c r="Y1550" s="29"/>
      <c r="Z1550" s="33"/>
    </row>
    <row r="1551" ht="24" spans="1:26">
      <c r="A1551" s="33">
        <v>3309</v>
      </c>
      <c r="B1551" s="28" t="s">
        <v>117</v>
      </c>
      <c r="C1551" s="28" t="s">
        <v>118</v>
      </c>
      <c r="D1551" s="99" t="s">
        <v>145</v>
      </c>
      <c r="E1551" s="217" t="s">
        <v>779</v>
      </c>
      <c r="F1551" s="100" t="s">
        <v>780</v>
      </c>
      <c r="G1551" s="33" t="s">
        <v>1797</v>
      </c>
      <c r="H1551" s="33" t="s">
        <v>1892</v>
      </c>
      <c r="I1551" s="100" t="s">
        <v>1862</v>
      </c>
      <c r="J1551" s="100" t="s">
        <v>1862</v>
      </c>
      <c r="K1551" s="100">
        <v>1</v>
      </c>
      <c r="L1551" s="219">
        <v>45581</v>
      </c>
      <c r="M1551" s="219">
        <v>45596</v>
      </c>
      <c r="N1551" s="33" t="s">
        <v>124</v>
      </c>
      <c r="O1551" s="33" t="s">
        <v>125</v>
      </c>
      <c r="P1551" s="33" t="s">
        <v>396</v>
      </c>
      <c r="Q1551" s="29" t="s">
        <v>781</v>
      </c>
      <c r="R1551" s="29" t="s">
        <v>80</v>
      </c>
      <c r="S1551" s="33">
        <v>1</v>
      </c>
      <c r="T1551" s="29"/>
      <c r="U1551" s="29"/>
      <c r="V1551" s="35"/>
      <c r="W1551" s="29"/>
      <c r="X1551" s="29"/>
      <c r="Y1551" s="29"/>
      <c r="Z1551" s="33"/>
    </row>
    <row r="1552" ht="24" spans="1:26">
      <c r="A1552" s="33">
        <v>3310</v>
      </c>
      <c r="B1552" s="28" t="s">
        <v>117</v>
      </c>
      <c r="C1552" s="28" t="s">
        <v>118</v>
      </c>
      <c r="D1552" s="99" t="s">
        <v>145</v>
      </c>
      <c r="E1552" s="217" t="s">
        <v>779</v>
      </c>
      <c r="F1552" s="100" t="s">
        <v>780</v>
      </c>
      <c r="G1552" s="33" t="s">
        <v>1797</v>
      </c>
      <c r="H1552" s="33" t="s">
        <v>1892</v>
      </c>
      <c r="I1552" s="100" t="s">
        <v>1862</v>
      </c>
      <c r="J1552" s="100" t="s">
        <v>1862</v>
      </c>
      <c r="K1552" s="100">
        <v>1</v>
      </c>
      <c r="L1552" s="219">
        <v>45597</v>
      </c>
      <c r="M1552" s="219">
        <v>45611</v>
      </c>
      <c r="N1552" s="33" t="s">
        <v>124</v>
      </c>
      <c r="O1552" s="33" t="s">
        <v>125</v>
      </c>
      <c r="P1552" s="33" t="s">
        <v>396</v>
      </c>
      <c r="Q1552" s="29" t="s">
        <v>781</v>
      </c>
      <c r="R1552" s="29" t="s">
        <v>80</v>
      </c>
      <c r="S1552" s="33">
        <v>1</v>
      </c>
      <c r="T1552" s="29"/>
      <c r="U1552" s="29"/>
      <c r="V1552" s="35"/>
      <c r="W1552" s="29"/>
      <c r="X1552" s="29"/>
      <c r="Y1552" s="29"/>
      <c r="Z1552" s="33"/>
    </row>
    <row r="1553" ht="24" spans="1:26">
      <c r="A1553" s="33">
        <v>3311</v>
      </c>
      <c r="B1553" s="28" t="s">
        <v>117</v>
      </c>
      <c r="C1553" s="28" t="s">
        <v>118</v>
      </c>
      <c r="D1553" s="99" t="s">
        <v>145</v>
      </c>
      <c r="E1553" s="217" t="s">
        <v>779</v>
      </c>
      <c r="F1553" s="100" t="s">
        <v>780</v>
      </c>
      <c r="G1553" s="33" t="s">
        <v>1797</v>
      </c>
      <c r="H1553" s="33" t="s">
        <v>1892</v>
      </c>
      <c r="I1553" s="100" t="s">
        <v>1862</v>
      </c>
      <c r="J1553" s="100" t="s">
        <v>1862</v>
      </c>
      <c r="K1553" s="100">
        <v>1</v>
      </c>
      <c r="L1553" s="219">
        <v>45612</v>
      </c>
      <c r="M1553" s="219">
        <v>45626</v>
      </c>
      <c r="N1553" s="33" t="s">
        <v>124</v>
      </c>
      <c r="O1553" s="33" t="s">
        <v>125</v>
      </c>
      <c r="P1553" s="33" t="s">
        <v>396</v>
      </c>
      <c r="Q1553" s="29" t="s">
        <v>781</v>
      </c>
      <c r="R1553" s="29" t="s">
        <v>80</v>
      </c>
      <c r="S1553" s="33">
        <v>1</v>
      </c>
      <c r="T1553" s="29"/>
      <c r="U1553" s="29"/>
      <c r="V1553" s="35"/>
      <c r="W1553" s="29"/>
      <c r="X1553" s="29"/>
      <c r="Y1553" s="29"/>
      <c r="Z1553" s="33"/>
    </row>
    <row r="1554" ht="24" spans="1:26">
      <c r="A1554" s="33">
        <v>3312</v>
      </c>
      <c r="B1554" s="28" t="s">
        <v>117</v>
      </c>
      <c r="C1554" s="28" t="s">
        <v>118</v>
      </c>
      <c r="D1554" s="99" t="s">
        <v>145</v>
      </c>
      <c r="E1554" s="217" t="s">
        <v>779</v>
      </c>
      <c r="F1554" s="100" t="s">
        <v>780</v>
      </c>
      <c r="G1554" s="33" t="s">
        <v>1797</v>
      </c>
      <c r="H1554" s="33" t="s">
        <v>1892</v>
      </c>
      <c r="I1554" s="100" t="s">
        <v>1862</v>
      </c>
      <c r="J1554" s="100" t="s">
        <v>1862</v>
      </c>
      <c r="K1554" s="100">
        <v>1</v>
      </c>
      <c r="L1554" s="219">
        <v>45627</v>
      </c>
      <c r="M1554" s="219">
        <v>45641</v>
      </c>
      <c r="N1554" s="33" t="s">
        <v>124</v>
      </c>
      <c r="O1554" s="33" t="s">
        <v>125</v>
      </c>
      <c r="P1554" s="33" t="s">
        <v>396</v>
      </c>
      <c r="Q1554" s="29" t="s">
        <v>781</v>
      </c>
      <c r="R1554" s="29" t="s">
        <v>80</v>
      </c>
      <c r="S1554" s="33">
        <v>1</v>
      </c>
      <c r="T1554" s="29"/>
      <c r="U1554" s="29"/>
      <c r="V1554" s="35"/>
      <c r="W1554" s="29"/>
      <c r="X1554" s="29"/>
      <c r="Y1554" s="29"/>
      <c r="Z1554" s="33"/>
    </row>
    <row r="1555" ht="24" spans="1:26">
      <c r="A1555" s="33">
        <v>3313</v>
      </c>
      <c r="B1555" s="28" t="s">
        <v>117</v>
      </c>
      <c r="C1555" s="28" t="s">
        <v>118</v>
      </c>
      <c r="D1555" s="99" t="s">
        <v>145</v>
      </c>
      <c r="E1555" s="217" t="s">
        <v>779</v>
      </c>
      <c r="F1555" s="100" t="s">
        <v>780</v>
      </c>
      <c r="G1555" s="33" t="s">
        <v>1797</v>
      </c>
      <c r="H1555" s="33" t="s">
        <v>1892</v>
      </c>
      <c r="I1555" s="100" t="s">
        <v>1862</v>
      </c>
      <c r="J1555" s="100" t="s">
        <v>1862</v>
      </c>
      <c r="K1555" s="100">
        <v>1</v>
      </c>
      <c r="L1555" s="219">
        <v>45642</v>
      </c>
      <c r="M1555" s="219">
        <v>45657</v>
      </c>
      <c r="N1555" s="33" t="s">
        <v>124</v>
      </c>
      <c r="O1555" s="33" t="s">
        <v>125</v>
      </c>
      <c r="P1555" s="33" t="s">
        <v>396</v>
      </c>
      <c r="Q1555" s="29" t="s">
        <v>781</v>
      </c>
      <c r="R1555" s="29" t="s">
        <v>80</v>
      </c>
      <c r="S1555" s="33">
        <v>1</v>
      </c>
      <c r="T1555" s="29"/>
      <c r="U1555" s="29"/>
      <c r="V1555" s="35"/>
      <c r="W1555" s="29"/>
      <c r="X1555" s="29"/>
      <c r="Y1555" s="29"/>
      <c r="Z1555" s="33"/>
    </row>
    <row r="1556" ht="24" spans="1:26">
      <c r="A1556" s="33">
        <v>3314</v>
      </c>
      <c r="B1556" s="28" t="s">
        <v>117</v>
      </c>
      <c r="C1556" s="28" t="s">
        <v>118</v>
      </c>
      <c r="D1556" s="99" t="s">
        <v>145</v>
      </c>
      <c r="E1556" s="217" t="s">
        <v>779</v>
      </c>
      <c r="F1556" s="100" t="s">
        <v>780</v>
      </c>
      <c r="G1556" s="33" t="s">
        <v>1797</v>
      </c>
      <c r="H1556" s="33" t="s">
        <v>1893</v>
      </c>
      <c r="I1556" s="100" t="s">
        <v>1862</v>
      </c>
      <c r="J1556" s="100" t="s">
        <v>1862</v>
      </c>
      <c r="K1556" s="100">
        <v>14</v>
      </c>
      <c r="L1556" s="219">
        <v>45292</v>
      </c>
      <c r="M1556" s="219">
        <v>45322</v>
      </c>
      <c r="N1556" s="33" t="s">
        <v>124</v>
      </c>
      <c r="O1556" s="33" t="s">
        <v>125</v>
      </c>
      <c r="P1556" s="33" t="s">
        <v>396</v>
      </c>
      <c r="Q1556" s="29" t="s">
        <v>781</v>
      </c>
      <c r="R1556" s="29" t="s">
        <v>80</v>
      </c>
      <c r="S1556" s="33">
        <v>14</v>
      </c>
      <c r="T1556" s="29"/>
      <c r="U1556" s="29"/>
      <c r="V1556" s="35"/>
      <c r="W1556" s="29"/>
      <c r="X1556" s="29"/>
      <c r="Y1556" s="29"/>
      <c r="Z1556" s="33"/>
    </row>
    <row r="1557" ht="24" spans="1:26">
      <c r="A1557" s="33">
        <v>3315</v>
      </c>
      <c r="B1557" s="28" t="s">
        <v>117</v>
      </c>
      <c r="C1557" s="28" t="s">
        <v>118</v>
      </c>
      <c r="D1557" s="99" t="s">
        <v>145</v>
      </c>
      <c r="E1557" s="217" t="s">
        <v>779</v>
      </c>
      <c r="F1557" s="100" t="s">
        <v>780</v>
      </c>
      <c r="G1557" s="33" t="s">
        <v>1797</v>
      </c>
      <c r="H1557" s="33" t="s">
        <v>1893</v>
      </c>
      <c r="I1557" s="100" t="s">
        <v>1862</v>
      </c>
      <c r="J1557" s="100" t="s">
        <v>1862</v>
      </c>
      <c r="K1557" s="100">
        <v>14</v>
      </c>
      <c r="L1557" s="219">
        <v>45323</v>
      </c>
      <c r="M1557" s="219">
        <v>45351</v>
      </c>
      <c r="N1557" s="33" t="s">
        <v>124</v>
      </c>
      <c r="O1557" s="33" t="s">
        <v>125</v>
      </c>
      <c r="P1557" s="33" t="s">
        <v>396</v>
      </c>
      <c r="Q1557" s="29" t="s">
        <v>781</v>
      </c>
      <c r="R1557" s="29" t="s">
        <v>80</v>
      </c>
      <c r="S1557" s="33">
        <v>14</v>
      </c>
      <c r="T1557" s="29"/>
      <c r="U1557" s="29"/>
      <c r="V1557" s="35"/>
      <c r="W1557" s="29"/>
      <c r="X1557" s="29"/>
      <c r="Y1557" s="29"/>
      <c r="Z1557" s="33"/>
    </row>
    <row r="1558" ht="24" spans="1:28">
      <c r="A1558" s="33">
        <v>3316</v>
      </c>
      <c r="B1558" s="28" t="s">
        <v>117</v>
      </c>
      <c r="C1558" s="28" t="s">
        <v>118</v>
      </c>
      <c r="D1558" s="99" t="s">
        <v>145</v>
      </c>
      <c r="E1558" s="217" t="s">
        <v>779</v>
      </c>
      <c r="F1558" s="100" t="s">
        <v>780</v>
      </c>
      <c r="G1558" s="33" t="s">
        <v>1797</v>
      </c>
      <c r="H1558" s="33" t="s">
        <v>1893</v>
      </c>
      <c r="I1558" s="100" t="s">
        <v>1862</v>
      </c>
      <c r="J1558" s="100" t="s">
        <v>1862</v>
      </c>
      <c r="K1558" s="100">
        <v>14</v>
      </c>
      <c r="L1558" s="219">
        <v>45352</v>
      </c>
      <c r="M1558" s="219">
        <v>45382</v>
      </c>
      <c r="N1558" s="33" t="s">
        <v>124</v>
      </c>
      <c r="O1558" s="33" t="s">
        <v>125</v>
      </c>
      <c r="P1558" s="33" t="s">
        <v>396</v>
      </c>
      <c r="Q1558" s="29" t="s">
        <v>781</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7" t="s">
        <v>779</v>
      </c>
      <c r="F1559" s="100" t="s">
        <v>780</v>
      </c>
      <c r="G1559" s="33" t="s">
        <v>1797</v>
      </c>
      <c r="H1559" s="33" t="s">
        <v>1893</v>
      </c>
      <c r="I1559" s="100" t="s">
        <v>1862</v>
      </c>
      <c r="J1559" s="100" t="s">
        <v>1862</v>
      </c>
      <c r="K1559" s="100">
        <v>14</v>
      </c>
      <c r="L1559" s="219">
        <v>45383</v>
      </c>
      <c r="M1559" s="219">
        <v>45412</v>
      </c>
      <c r="N1559" s="33" t="s">
        <v>124</v>
      </c>
      <c r="O1559" s="33" t="s">
        <v>125</v>
      </c>
      <c r="P1559" s="33" t="s">
        <v>396</v>
      </c>
      <c r="Q1559" s="29" t="s">
        <v>781</v>
      </c>
      <c r="R1559" s="29" t="s">
        <v>80</v>
      </c>
      <c r="S1559" s="33">
        <v>14</v>
      </c>
      <c r="T1559" s="29"/>
      <c r="U1559" s="29"/>
      <c r="V1559" s="35"/>
      <c r="W1559" s="29"/>
      <c r="X1559" s="29"/>
      <c r="Y1559" s="29"/>
      <c r="Z1559" s="33"/>
    </row>
    <row r="1560" ht="24" spans="1:26">
      <c r="A1560" s="33">
        <v>3318</v>
      </c>
      <c r="B1560" s="28" t="s">
        <v>117</v>
      </c>
      <c r="C1560" s="28" t="s">
        <v>118</v>
      </c>
      <c r="D1560" s="99" t="s">
        <v>145</v>
      </c>
      <c r="E1560" s="217" t="s">
        <v>779</v>
      </c>
      <c r="F1560" s="100" t="s">
        <v>780</v>
      </c>
      <c r="G1560" s="33" t="s">
        <v>1797</v>
      </c>
      <c r="H1560" s="33" t="s">
        <v>1893</v>
      </c>
      <c r="I1560" s="100" t="s">
        <v>1862</v>
      </c>
      <c r="J1560" s="100" t="s">
        <v>1862</v>
      </c>
      <c r="K1560" s="100">
        <v>14</v>
      </c>
      <c r="L1560" s="219">
        <v>45413</v>
      </c>
      <c r="M1560" s="219">
        <v>45443</v>
      </c>
      <c r="N1560" s="33" t="s">
        <v>124</v>
      </c>
      <c r="O1560" s="33" t="s">
        <v>125</v>
      </c>
      <c r="P1560" s="33" t="s">
        <v>396</v>
      </c>
      <c r="Q1560" s="29" t="s">
        <v>781</v>
      </c>
      <c r="R1560" s="29" t="s">
        <v>80</v>
      </c>
      <c r="S1560" s="33">
        <v>14</v>
      </c>
      <c r="T1560" s="29"/>
      <c r="U1560" s="29"/>
      <c r="V1560" s="35"/>
      <c r="W1560" s="29"/>
      <c r="X1560" s="29"/>
      <c r="Y1560" s="29"/>
      <c r="Z1560" s="33"/>
    </row>
    <row r="1561" ht="24" spans="1:26">
      <c r="A1561" s="33">
        <v>3319</v>
      </c>
      <c r="B1561" s="28" t="s">
        <v>117</v>
      </c>
      <c r="C1561" s="28" t="s">
        <v>118</v>
      </c>
      <c r="D1561" s="99" t="s">
        <v>145</v>
      </c>
      <c r="E1561" s="217" t="s">
        <v>779</v>
      </c>
      <c r="F1561" s="100" t="s">
        <v>780</v>
      </c>
      <c r="G1561" s="33" t="s">
        <v>1797</v>
      </c>
      <c r="H1561" s="33" t="s">
        <v>1893</v>
      </c>
      <c r="I1561" s="100" t="s">
        <v>1862</v>
      </c>
      <c r="J1561" s="100" t="s">
        <v>1862</v>
      </c>
      <c r="K1561" s="100">
        <v>14</v>
      </c>
      <c r="L1561" s="219">
        <v>45444</v>
      </c>
      <c r="M1561" s="219">
        <v>45473</v>
      </c>
      <c r="N1561" s="33" t="s">
        <v>124</v>
      </c>
      <c r="O1561" s="33" t="s">
        <v>125</v>
      </c>
      <c r="P1561" s="33" t="s">
        <v>396</v>
      </c>
      <c r="Q1561" s="29" t="s">
        <v>781</v>
      </c>
      <c r="R1561" s="29" t="s">
        <v>80</v>
      </c>
      <c r="S1561" s="33">
        <v>14</v>
      </c>
      <c r="T1561" s="29"/>
      <c r="U1561" s="29"/>
      <c r="V1561" s="35"/>
      <c r="W1561" s="29"/>
      <c r="X1561" s="29"/>
      <c r="Y1561" s="29"/>
      <c r="Z1561" s="33"/>
    </row>
    <row r="1562" ht="24" spans="1:26">
      <c r="A1562" s="33">
        <v>3320</v>
      </c>
      <c r="B1562" s="28" t="s">
        <v>117</v>
      </c>
      <c r="C1562" s="28" t="s">
        <v>118</v>
      </c>
      <c r="D1562" s="99" t="s">
        <v>145</v>
      </c>
      <c r="E1562" s="217" t="s">
        <v>779</v>
      </c>
      <c r="F1562" s="100" t="s">
        <v>780</v>
      </c>
      <c r="G1562" s="33" t="s">
        <v>1797</v>
      </c>
      <c r="H1562" s="33" t="s">
        <v>1893</v>
      </c>
      <c r="I1562" s="100" t="s">
        <v>1862</v>
      </c>
      <c r="J1562" s="100" t="s">
        <v>1862</v>
      </c>
      <c r="K1562" s="100">
        <v>14</v>
      </c>
      <c r="L1562" s="219">
        <v>45474</v>
      </c>
      <c r="M1562" s="219">
        <v>45504</v>
      </c>
      <c r="N1562" s="33" t="s">
        <v>124</v>
      </c>
      <c r="O1562" s="33" t="s">
        <v>125</v>
      </c>
      <c r="P1562" s="33" t="s">
        <v>396</v>
      </c>
      <c r="Q1562" s="29" t="s">
        <v>781</v>
      </c>
      <c r="R1562" s="29" t="s">
        <v>80</v>
      </c>
      <c r="S1562" s="33">
        <v>14</v>
      </c>
      <c r="T1562" s="29"/>
      <c r="U1562" s="29"/>
      <c r="V1562" s="35"/>
      <c r="W1562" s="29"/>
      <c r="X1562" s="29"/>
      <c r="Y1562" s="29"/>
      <c r="Z1562" s="33"/>
    </row>
    <row r="1563" ht="24" spans="1:26">
      <c r="A1563" s="33">
        <v>3321</v>
      </c>
      <c r="B1563" s="28" t="s">
        <v>117</v>
      </c>
      <c r="C1563" s="28" t="s">
        <v>118</v>
      </c>
      <c r="D1563" s="99" t="s">
        <v>145</v>
      </c>
      <c r="E1563" s="217" t="s">
        <v>779</v>
      </c>
      <c r="F1563" s="100" t="s">
        <v>780</v>
      </c>
      <c r="G1563" s="33" t="s">
        <v>1797</v>
      </c>
      <c r="H1563" s="33" t="s">
        <v>1893</v>
      </c>
      <c r="I1563" s="100" t="s">
        <v>1862</v>
      </c>
      <c r="J1563" s="100" t="s">
        <v>1862</v>
      </c>
      <c r="K1563" s="100">
        <v>14</v>
      </c>
      <c r="L1563" s="219">
        <v>45505</v>
      </c>
      <c r="M1563" s="219">
        <v>45535</v>
      </c>
      <c r="N1563" s="33" t="s">
        <v>124</v>
      </c>
      <c r="O1563" s="33" t="s">
        <v>125</v>
      </c>
      <c r="P1563" s="33" t="s">
        <v>396</v>
      </c>
      <c r="Q1563" s="29" t="s">
        <v>781</v>
      </c>
      <c r="R1563" s="29" t="s">
        <v>80</v>
      </c>
      <c r="S1563" s="33">
        <v>14</v>
      </c>
      <c r="T1563" s="29"/>
      <c r="U1563" s="29"/>
      <c r="V1563" s="35"/>
      <c r="W1563" s="29"/>
      <c r="X1563" s="29"/>
      <c r="Y1563" s="29"/>
      <c r="Z1563" s="33"/>
    </row>
    <row r="1564" ht="24" spans="1:26">
      <c r="A1564" s="33">
        <v>3322</v>
      </c>
      <c r="B1564" s="28" t="s">
        <v>117</v>
      </c>
      <c r="C1564" s="28" t="s">
        <v>118</v>
      </c>
      <c r="D1564" s="99" t="s">
        <v>145</v>
      </c>
      <c r="E1564" s="217" t="s">
        <v>779</v>
      </c>
      <c r="F1564" s="100" t="s">
        <v>780</v>
      </c>
      <c r="G1564" s="33" t="s">
        <v>1797</v>
      </c>
      <c r="H1564" s="33" t="s">
        <v>1893</v>
      </c>
      <c r="I1564" s="100" t="s">
        <v>1862</v>
      </c>
      <c r="J1564" s="100" t="s">
        <v>1862</v>
      </c>
      <c r="K1564" s="100">
        <v>14</v>
      </c>
      <c r="L1564" s="219">
        <v>45536</v>
      </c>
      <c r="M1564" s="219">
        <v>45565</v>
      </c>
      <c r="N1564" s="33" t="s">
        <v>124</v>
      </c>
      <c r="O1564" s="33" t="s">
        <v>125</v>
      </c>
      <c r="P1564" s="33" t="s">
        <v>396</v>
      </c>
      <c r="Q1564" s="29" t="s">
        <v>781</v>
      </c>
      <c r="R1564" s="29" t="s">
        <v>80</v>
      </c>
      <c r="S1564" s="33">
        <v>14</v>
      </c>
      <c r="T1564" s="29"/>
      <c r="U1564" s="29"/>
      <c r="V1564" s="35"/>
      <c r="W1564" s="29"/>
      <c r="X1564" s="29"/>
      <c r="Y1564" s="29"/>
      <c r="Z1564" s="33"/>
    </row>
    <row r="1565" ht="24" spans="1:26">
      <c r="A1565" s="33">
        <v>3323</v>
      </c>
      <c r="B1565" s="28" t="s">
        <v>117</v>
      </c>
      <c r="C1565" s="28" t="s">
        <v>118</v>
      </c>
      <c r="D1565" s="99" t="s">
        <v>145</v>
      </c>
      <c r="E1565" s="217" t="s">
        <v>779</v>
      </c>
      <c r="F1565" s="100" t="s">
        <v>780</v>
      </c>
      <c r="G1565" s="33" t="s">
        <v>1797</v>
      </c>
      <c r="H1565" s="33" t="s">
        <v>1893</v>
      </c>
      <c r="I1565" s="100" t="s">
        <v>1862</v>
      </c>
      <c r="J1565" s="100" t="s">
        <v>1862</v>
      </c>
      <c r="K1565" s="100">
        <v>14</v>
      </c>
      <c r="L1565" s="219">
        <v>45566</v>
      </c>
      <c r="M1565" s="219">
        <v>45596</v>
      </c>
      <c r="N1565" s="33" t="s">
        <v>124</v>
      </c>
      <c r="O1565" s="33" t="s">
        <v>125</v>
      </c>
      <c r="P1565" s="33" t="s">
        <v>396</v>
      </c>
      <c r="Q1565" s="29" t="s">
        <v>781</v>
      </c>
      <c r="R1565" s="29" t="s">
        <v>80</v>
      </c>
      <c r="S1565" s="33">
        <v>14</v>
      </c>
      <c r="T1565" s="29"/>
      <c r="U1565" s="29"/>
      <c r="V1565" s="35"/>
      <c r="W1565" s="29"/>
      <c r="X1565" s="29"/>
      <c r="Y1565" s="29"/>
      <c r="Z1565" s="33"/>
    </row>
    <row r="1566" ht="24" spans="1:26">
      <c r="A1566" s="33">
        <v>3324</v>
      </c>
      <c r="B1566" s="28" t="s">
        <v>117</v>
      </c>
      <c r="C1566" s="28" t="s">
        <v>118</v>
      </c>
      <c r="D1566" s="99" t="s">
        <v>145</v>
      </c>
      <c r="E1566" s="217" t="s">
        <v>779</v>
      </c>
      <c r="F1566" s="100" t="s">
        <v>780</v>
      </c>
      <c r="G1566" s="33" t="s">
        <v>1797</v>
      </c>
      <c r="H1566" s="33" t="s">
        <v>1893</v>
      </c>
      <c r="I1566" s="100" t="s">
        <v>1862</v>
      </c>
      <c r="J1566" s="100" t="s">
        <v>1862</v>
      </c>
      <c r="K1566" s="100">
        <v>14</v>
      </c>
      <c r="L1566" s="219">
        <v>45597</v>
      </c>
      <c r="M1566" s="219">
        <v>45626</v>
      </c>
      <c r="N1566" s="33" t="s">
        <v>124</v>
      </c>
      <c r="O1566" s="33" t="s">
        <v>125</v>
      </c>
      <c r="P1566" s="33" t="s">
        <v>396</v>
      </c>
      <c r="Q1566" s="29" t="s">
        <v>781</v>
      </c>
      <c r="R1566" s="29" t="s">
        <v>80</v>
      </c>
      <c r="S1566" s="33">
        <v>14</v>
      </c>
      <c r="T1566" s="29"/>
      <c r="U1566" s="29"/>
      <c r="V1566" s="35"/>
      <c r="W1566" s="29"/>
      <c r="X1566" s="29"/>
      <c r="Y1566" s="29"/>
      <c r="Z1566" s="33"/>
    </row>
    <row r="1567" ht="24" spans="1:26">
      <c r="A1567" s="33">
        <v>3325</v>
      </c>
      <c r="B1567" s="28" t="s">
        <v>117</v>
      </c>
      <c r="C1567" s="28" t="s">
        <v>118</v>
      </c>
      <c r="D1567" s="99" t="s">
        <v>145</v>
      </c>
      <c r="E1567" s="217" t="s">
        <v>779</v>
      </c>
      <c r="F1567" s="100" t="s">
        <v>780</v>
      </c>
      <c r="G1567" s="33" t="s">
        <v>1797</v>
      </c>
      <c r="H1567" s="33" t="s">
        <v>1893</v>
      </c>
      <c r="I1567" s="100" t="s">
        <v>1862</v>
      </c>
      <c r="J1567" s="100" t="s">
        <v>1862</v>
      </c>
      <c r="K1567" s="100">
        <v>14</v>
      </c>
      <c r="L1567" s="219">
        <v>45627</v>
      </c>
      <c r="M1567" s="219">
        <v>45657</v>
      </c>
      <c r="N1567" s="33" t="s">
        <v>124</v>
      </c>
      <c r="O1567" s="33" t="s">
        <v>125</v>
      </c>
      <c r="P1567" s="33" t="s">
        <v>396</v>
      </c>
      <c r="Q1567" s="29" t="s">
        <v>781</v>
      </c>
      <c r="R1567" s="29" t="s">
        <v>80</v>
      </c>
      <c r="S1567" s="33">
        <v>14</v>
      </c>
      <c r="T1567" s="29"/>
      <c r="U1567" s="29"/>
      <c r="V1567" s="35"/>
      <c r="W1567" s="29"/>
      <c r="X1567" s="29"/>
      <c r="Y1567" s="29"/>
      <c r="Z1567" s="33"/>
    </row>
    <row r="1568" ht="24" spans="1:26">
      <c r="A1568" s="33">
        <v>3328</v>
      </c>
      <c r="B1568" s="28" t="s">
        <v>117</v>
      </c>
      <c r="C1568" s="28" t="s">
        <v>118</v>
      </c>
      <c r="D1568" s="99" t="s">
        <v>145</v>
      </c>
      <c r="E1568" s="217" t="s">
        <v>779</v>
      </c>
      <c r="F1568" s="100" t="s">
        <v>790</v>
      </c>
      <c r="G1568" s="33" t="s">
        <v>1797</v>
      </c>
      <c r="H1568" s="33" t="s">
        <v>1801</v>
      </c>
      <c r="I1568" s="100" t="s">
        <v>1862</v>
      </c>
      <c r="J1568" s="100" t="s">
        <v>1862</v>
      </c>
      <c r="K1568" s="100">
        <v>1</v>
      </c>
      <c r="L1568" s="219">
        <v>45292</v>
      </c>
      <c r="M1568" s="219">
        <v>45322</v>
      </c>
      <c r="N1568" s="33" t="s">
        <v>124</v>
      </c>
      <c r="O1568" s="33" t="s">
        <v>125</v>
      </c>
      <c r="P1568" s="33" t="s">
        <v>396</v>
      </c>
      <c r="Q1568" s="29" t="s">
        <v>781</v>
      </c>
      <c r="R1568" s="29" t="s">
        <v>80</v>
      </c>
      <c r="S1568" s="33">
        <v>1</v>
      </c>
      <c r="T1568" s="29"/>
      <c r="U1568" s="29"/>
      <c r="V1568" s="35"/>
      <c r="W1568" s="29"/>
      <c r="X1568" s="29"/>
      <c r="Y1568" s="29"/>
      <c r="Z1568" s="33"/>
    </row>
    <row r="1569" ht="24" spans="1:26">
      <c r="A1569" s="33">
        <v>3329</v>
      </c>
      <c r="B1569" s="28" t="s">
        <v>117</v>
      </c>
      <c r="C1569" s="28" t="s">
        <v>118</v>
      </c>
      <c r="D1569" s="99" t="s">
        <v>145</v>
      </c>
      <c r="E1569" s="217" t="s">
        <v>779</v>
      </c>
      <c r="F1569" s="100" t="s">
        <v>790</v>
      </c>
      <c r="G1569" s="33" t="s">
        <v>1797</v>
      </c>
      <c r="H1569" s="33" t="s">
        <v>1801</v>
      </c>
      <c r="I1569" s="100" t="s">
        <v>1862</v>
      </c>
      <c r="J1569" s="100" t="s">
        <v>1862</v>
      </c>
      <c r="K1569" s="100">
        <v>1</v>
      </c>
      <c r="L1569" s="219">
        <v>45323</v>
      </c>
      <c r="M1569" s="219">
        <v>45351</v>
      </c>
      <c r="N1569" s="33" t="s">
        <v>124</v>
      </c>
      <c r="O1569" s="33" t="s">
        <v>125</v>
      </c>
      <c r="P1569" s="33" t="s">
        <v>396</v>
      </c>
      <c r="Q1569" s="29" t="s">
        <v>781</v>
      </c>
      <c r="R1569" s="29" t="s">
        <v>80</v>
      </c>
      <c r="S1569" s="33">
        <v>1</v>
      </c>
      <c r="T1569" s="29"/>
      <c r="U1569" s="29"/>
      <c r="V1569" s="35"/>
      <c r="W1569" s="29"/>
      <c r="X1569" s="29"/>
      <c r="Y1569" s="29"/>
      <c r="Z1569" s="33"/>
    </row>
    <row r="1570" ht="24" spans="1:28">
      <c r="A1570" s="33">
        <v>3330</v>
      </c>
      <c r="B1570" s="28" t="s">
        <v>117</v>
      </c>
      <c r="C1570" s="28" t="s">
        <v>118</v>
      </c>
      <c r="D1570" s="99" t="s">
        <v>145</v>
      </c>
      <c r="E1570" s="217" t="s">
        <v>779</v>
      </c>
      <c r="F1570" s="100" t="s">
        <v>790</v>
      </c>
      <c r="G1570" s="33" t="s">
        <v>1797</v>
      </c>
      <c r="H1570" s="33" t="s">
        <v>1801</v>
      </c>
      <c r="I1570" s="100" t="s">
        <v>1862</v>
      </c>
      <c r="J1570" s="100" t="s">
        <v>1862</v>
      </c>
      <c r="K1570" s="100">
        <v>1</v>
      </c>
      <c r="L1570" s="219">
        <v>45352</v>
      </c>
      <c r="M1570" s="219">
        <v>45382</v>
      </c>
      <c r="N1570" s="33" t="s">
        <v>124</v>
      </c>
      <c r="O1570" s="33" t="s">
        <v>125</v>
      </c>
      <c r="P1570" s="33" t="s">
        <v>396</v>
      </c>
      <c r="Q1570" s="29" t="s">
        <v>781</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7" t="s">
        <v>779</v>
      </c>
      <c r="F1571" s="100" t="s">
        <v>790</v>
      </c>
      <c r="G1571" s="33" t="s">
        <v>1797</v>
      </c>
      <c r="H1571" s="33" t="s">
        <v>1801</v>
      </c>
      <c r="I1571" s="100" t="s">
        <v>1862</v>
      </c>
      <c r="J1571" s="100" t="s">
        <v>1862</v>
      </c>
      <c r="K1571" s="100">
        <v>1</v>
      </c>
      <c r="L1571" s="219">
        <v>45383</v>
      </c>
      <c r="M1571" s="219">
        <v>45412</v>
      </c>
      <c r="N1571" s="33" t="s">
        <v>124</v>
      </c>
      <c r="O1571" s="33" t="s">
        <v>125</v>
      </c>
      <c r="P1571" s="33" t="s">
        <v>396</v>
      </c>
      <c r="Q1571" s="29" t="s">
        <v>781</v>
      </c>
      <c r="R1571" s="29" t="s">
        <v>80</v>
      </c>
      <c r="S1571" s="33">
        <v>1</v>
      </c>
      <c r="T1571" s="29"/>
      <c r="U1571" s="29"/>
      <c r="V1571" s="35"/>
      <c r="W1571" s="29"/>
      <c r="X1571" s="29"/>
      <c r="Y1571" s="29"/>
      <c r="Z1571" s="33"/>
    </row>
    <row r="1572" ht="24" spans="1:26">
      <c r="A1572" s="33">
        <v>3332</v>
      </c>
      <c r="B1572" s="28" t="s">
        <v>117</v>
      </c>
      <c r="C1572" s="28" t="s">
        <v>118</v>
      </c>
      <c r="D1572" s="99" t="s">
        <v>145</v>
      </c>
      <c r="E1572" s="217" t="s">
        <v>779</v>
      </c>
      <c r="F1572" s="100" t="s">
        <v>790</v>
      </c>
      <c r="G1572" s="33" t="s">
        <v>1797</v>
      </c>
      <c r="H1572" s="33" t="s">
        <v>1801</v>
      </c>
      <c r="I1572" s="100" t="s">
        <v>1862</v>
      </c>
      <c r="J1572" s="100" t="s">
        <v>1862</v>
      </c>
      <c r="K1572" s="100">
        <v>1</v>
      </c>
      <c r="L1572" s="219">
        <v>45413</v>
      </c>
      <c r="M1572" s="219">
        <v>45443</v>
      </c>
      <c r="N1572" s="33" t="s">
        <v>124</v>
      </c>
      <c r="O1572" s="33" t="s">
        <v>125</v>
      </c>
      <c r="P1572" s="33" t="s">
        <v>396</v>
      </c>
      <c r="Q1572" s="29" t="s">
        <v>781</v>
      </c>
      <c r="R1572" s="29" t="s">
        <v>80</v>
      </c>
      <c r="S1572" s="33">
        <v>1</v>
      </c>
      <c r="T1572" s="29"/>
      <c r="U1572" s="29"/>
      <c r="V1572" s="35"/>
      <c r="W1572" s="29"/>
      <c r="X1572" s="29"/>
      <c r="Y1572" s="29"/>
      <c r="Z1572" s="33"/>
    </row>
    <row r="1573" ht="24" spans="1:26">
      <c r="A1573" s="33">
        <v>3333</v>
      </c>
      <c r="B1573" s="28" t="s">
        <v>117</v>
      </c>
      <c r="C1573" s="28" t="s">
        <v>118</v>
      </c>
      <c r="D1573" s="99" t="s">
        <v>145</v>
      </c>
      <c r="E1573" s="217" t="s">
        <v>779</v>
      </c>
      <c r="F1573" s="100" t="s">
        <v>790</v>
      </c>
      <c r="G1573" s="33" t="s">
        <v>1797</v>
      </c>
      <c r="H1573" s="33" t="s">
        <v>1801</v>
      </c>
      <c r="I1573" s="100" t="s">
        <v>1862</v>
      </c>
      <c r="J1573" s="100" t="s">
        <v>1862</v>
      </c>
      <c r="K1573" s="100">
        <v>1</v>
      </c>
      <c r="L1573" s="219">
        <v>45444</v>
      </c>
      <c r="M1573" s="219">
        <v>45473</v>
      </c>
      <c r="N1573" s="33" t="s">
        <v>124</v>
      </c>
      <c r="O1573" s="33" t="s">
        <v>125</v>
      </c>
      <c r="P1573" s="33" t="s">
        <v>396</v>
      </c>
      <c r="Q1573" s="29" t="s">
        <v>781</v>
      </c>
      <c r="R1573" s="29" t="s">
        <v>80</v>
      </c>
      <c r="S1573" s="33">
        <v>1</v>
      </c>
      <c r="T1573" s="29"/>
      <c r="U1573" s="29"/>
      <c r="V1573" s="35"/>
      <c r="W1573" s="29"/>
      <c r="X1573" s="29"/>
      <c r="Y1573" s="29"/>
      <c r="Z1573" s="33"/>
    </row>
    <row r="1574" ht="24" spans="1:26">
      <c r="A1574" s="33">
        <v>3334</v>
      </c>
      <c r="B1574" s="28" t="s">
        <v>117</v>
      </c>
      <c r="C1574" s="28" t="s">
        <v>118</v>
      </c>
      <c r="D1574" s="99" t="s">
        <v>145</v>
      </c>
      <c r="E1574" s="217" t="s">
        <v>779</v>
      </c>
      <c r="F1574" s="100" t="s">
        <v>790</v>
      </c>
      <c r="G1574" s="33" t="s">
        <v>1797</v>
      </c>
      <c r="H1574" s="33" t="s">
        <v>1801</v>
      </c>
      <c r="I1574" s="100" t="s">
        <v>1862</v>
      </c>
      <c r="J1574" s="100" t="s">
        <v>1862</v>
      </c>
      <c r="K1574" s="100">
        <v>1</v>
      </c>
      <c r="L1574" s="219">
        <v>45474</v>
      </c>
      <c r="M1574" s="219">
        <v>45504</v>
      </c>
      <c r="N1574" s="33" t="s">
        <v>124</v>
      </c>
      <c r="O1574" s="33" t="s">
        <v>125</v>
      </c>
      <c r="P1574" s="33" t="s">
        <v>396</v>
      </c>
      <c r="Q1574" s="29" t="s">
        <v>781</v>
      </c>
      <c r="R1574" s="29" t="s">
        <v>80</v>
      </c>
      <c r="S1574" s="33">
        <v>1</v>
      </c>
      <c r="T1574" s="29"/>
      <c r="U1574" s="29"/>
      <c r="V1574" s="35"/>
      <c r="W1574" s="29"/>
      <c r="X1574" s="29"/>
      <c r="Y1574" s="29"/>
      <c r="Z1574" s="33"/>
    </row>
    <row r="1575" ht="24" spans="1:26">
      <c r="A1575" s="33">
        <v>3335</v>
      </c>
      <c r="B1575" s="28" t="s">
        <v>117</v>
      </c>
      <c r="C1575" s="28" t="s">
        <v>118</v>
      </c>
      <c r="D1575" s="99" t="s">
        <v>145</v>
      </c>
      <c r="E1575" s="217" t="s">
        <v>779</v>
      </c>
      <c r="F1575" s="100" t="s">
        <v>790</v>
      </c>
      <c r="G1575" s="33" t="s">
        <v>1797</v>
      </c>
      <c r="H1575" s="33" t="s">
        <v>1801</v>
      </c>
      <c r="I1575" s="100" t="s">
        <v>1862</v>
      </c>
      <c r="J1575" s="100" t="s">
        <v>1862</v>
      </c>
      <c r="K1575" s="100">
        <v>1</v>
      </c>
      <c r="L1575" s="219">
        <v>45505</v>
      </c>
      <c r="M1575" s="219">
        <v>45535</v>
      </c>
      <c r="N1575" s="33" t="s">
        <v>124</v>
      </c>
      <c r="O1575" s="33" t="s">
        <v>125</v>
      </c>
      <c r="P1575" s="33" t="s">
        <v>396</v>
      </c>
      <c r="Q1575" s="29" t="s">
        <v>781</v>
      </c>
      <c r="R1575" s="29" t="s">
        <v>80</v>
      </c>
      <c r="S1575" s="33">
        <v>1</v>
      </c>
      <c r="T1575" s="29"/>
      <c r="U1575" s="29"/>
      <c r="V1575" s="35"/>
      <c r="W1575" s="29"/>
      <c r="X1575" s="29"/>
      <c r="Y1575" s="29"/>
      <c r="Z1575" s="33"/>
    </row>
    <row r="1576" ht="24" spans="1:26">
      <c r="A1576" s="33">
        <v>3336</v>
      </c>
      <c r="B1576" s="28" t="s">
        <v>117</v>
      </c>
      <c r="C1576" s="28" t="s">
        <v>118</v>
      </c>
      <c r="D1576" s="99" t="s">
        <v>145</v>
      </c>
      <c r="E1576" s="217" t="s">
        <v>779</v>
      </c>
      <c r="F1576" s="100" t="s">
        <v>790</v>
      </c>
      <c r="G1576" s="33" t="s">
        <v>1797</v>
      </c>
      <c r="H1576" s="33" t="s">
        <v>1801</v>
      </c>
      <c r="I1576" s="100" t="s">
        <v>1862</v>
      </c>
      <c r="J1576" s="100" t="s">
        <v>1862</v>
      </c>
      <c r="K1576" s="100">
        <v>1</v>
      </c>
      <c r="L1576" s="219">
        <v>45536</v>
      </c>
      <c r="M1576" s="219">
        <v>45565</v>
      </c>
      <c r="N1576" s="33" t="s">
        <v>124</v>
      </c>
      <c r="O1576" s="33" t="s">
        <v>125</v>
      </c>
      <c r="P1576" s="33" t="s">
        <v>396</v>
      </c>
      <c r="Q1576" s="29" t="s">
        <v>781</v>
      </c>
      <c r="R1576" s="29" t="s">
        <v>80</v>
      </c>
      <c r="S1576" s="33">
        <v>1</v>
      </c>
      <c r="T1576" s="29"/>
      <c r="U1576" s="29"/>
      <c r="V1576" s="35"/>
      <c r="W1576" s="29"/>
      <c r="X1576" s="29"/>
      <c r="Y1576" s="29"/>
      <c r="Z1576" s="33"/>
    </row>
    <row r="1577" ht="24" spans="1:26">
      <c r="A1577" s="33">
        <v>3337</v>
      </c>
      <c r="B1577" s="28" t="s">
        <v>117</v>
      </c>
      <c r="C1577" s="28" t="s">
        <v>118</v>
      </c>
      <c r="D1577" s="99" t="s">
        <v>145</v>
      </c>
      <c r="E1577" s="217" t="s">
        <v>779</v>
      </c>
      <c r="F1577" s="100" t="s">
        <v>790</v>
      </c>
      <c r="G1577" s="33" t="s">
        <v>1797</v>
      </c>
      <c r="H1577" s="33" t="s">
        <v>1801</v>
      </c>
      <c r="I1577" s="100" t="s">
        <v>1862</v>
      </c>
      <c r="J1577" s="100" t="s">
        <v>1862</v>
      </c>
      <c r="K1577" s="100">
        <v>1</v>
      </c>
      <c r="L1577" s="219">
        <v>45566</v>
      </c>
      <c r="M1577" s="219">
        <v>45596</v>
      </c>
      <c r="N1577" s="33" t="s">
        <v>124</v>
      </c>
      <c r="O1577" s="33" t="s">
        <v>125</v>
      </c>
      <c r="P1577" s="33" t="s">
        <v>396</v>
      </c>
      <c r="Q1577" s="29" t="s">
        <v>781</v>
      </c>
      <c r="R1577" s="29" t="s">
        <v>80</v>
      </c>
      <c r="S1577" s="33">
        <v>1</v>
      </c>
      <c r="T1577" s="29"/>
      <c r="U1577" s="29"/>
      <c r="V1577" s="35"/>
      <c r="W1577" s="29"/>
      <c r="X1577" s="29"/>
      <c r="Y1577" s="29"/>
      <c r="Z1577" s="33"/>
    </row>
    <row r="1578" ht="24" spans="1:26">
      <c r="A1578" s="33">
        <v>3338</v>
      </c>
      <c r="B1578" s="28" t="s">
        <v>117</v>
      </c>
      <c r="C1578" s="28" t="s">
        <v>118</v>
      </c>
      <c r="D1578" s="99" t="s">
        <v>145</v>
      </c>
      <c r="E1578" s="217" t="s">
        <v>779</v>
      </c>
      <c r="F1578" s="100" t="s">
        <v>790</v>
      </c>
      <c r="G1578" s="33" t="s">
        <v>1797</v>
      </c>
      <c r="H1578" s="33" t="s">
        <v>1801</v>
      </c>
      <c r="I1578" s="100" t="s">
        <v>1862</v>
      </c>
      <c r="J1578" s="100" t="s">
        <v>1862</v>
      </c>
      <c r="K1578" s="100">
        <v>1</v>
      </c>
      <c r="L1578" s="219">
        <v>45597</v>
      </c>
      <c r="M1578" s="219">
        <v>45626</v>
      </c>
      <c r="N1578" s="33" t="s">
        <v>124</v>
      </c>
      <c r="O1578" s="33" t="s">
        <v>125</v>
      </c>
      <c r="P1578" s="33" t="s">
        <v>396</v>
      </c>
      <c r="Q1578" s="29" t="s">
        <v>781</v>
      </c>
      <c r="R1578" s="29" t="s">
        <v>80</v>
      </c>
      <c r="S1578" s="33">
        <v>1</v>
      </c>
      <c r="T1578" s="29"/>
      <c r="U1578" s="29"/>
      <c r="V1578" s="35"/>
      <c r="W1578" s="29"/>
      <c r="X1578" s="29"/>
      <c r="Y1578" s="29"/>
      <c r="Z1578" s="33"/>
    </row>
    <row r="1579" ht="24" spans="1:26">
      <c r="A1579" s="33">
        <v>3339</v>
      </c>
      <c r="B1579" s="28" t="s">
        <v>117</v>
      </c>
      <c r="C1579" s="28" t="s">
        <v>118</v>
      </c>
      <c r="D1579" s="99" t="s">
        <v>145</v>
      </c>
      <c r="E1579" s="217" t="s">
        <v>779</v>
      </c>
      <c r="F1579" s="100" t="s">
        <v>790</v>
      </c>
      <c r="G1579" s="33" t="s">
        <v>1797</v>
      </c>
      <c r="H1579" s="33" t="s">
        <v>1801</v>
      </c>
      <c r="I1579" s="100" t="s">
        <v>1862</v>
      </c>
      <c r="J1579" s="100" t="s">
        <v>1862</v>
      </c>
      <c r="K1579" s="100">
        <v>1</v>
      </c>
      <c r="L1579" s="219">
        <v>45627</v>
      </c>
      <c r="M1579" s="219">
        <v>45657</v>
      </c>
      <c r="N1579" s="33" t="s">
        <v>124</v>
      </c>
      <c r="O1579" s="33" t="s">
        <v>125</v>
      </c>
      <c r="P1579" s="33" t="s">
        <v>396</v>
      </c>
      <c r="Q1579" s="29" t="s">
        <v>781</v>
      </c>
      <c r="R1579" s="29" t="s">
        <v>80</v>
      </c>
      <c r="S1579" s="33">
        <v>1</v>
      </c>
      <c r="T1579" s="29"/>
      <c r="U1579" s="29"/>
      <c r="V1579" s="35"/>
      <c r="W1579" s="29"/>
      <c r="X1579" s="29"/>
      <c r="Y1579" s="29"/>
      <c r="Z1579" s="33"/>
    </row>
    <row r="1580" ht="24" spans="1:26">
      <c r="A1580" s="33">
        <v>3344</v>
      </c>
      <c r="B1580" s="28" t="s">
        <v>117</v>
      </c>
      <c r="C1580" s="28" t="s">
        <v>118</v>
      </c>
      <c r="D1580" s="100" t="s">
        <v>145</v>
      </c>
      <c r="E1580" s="99" t="s">
        <v>250</v>
      </c>
      <c r="F1580" s="100" t="s">
        <v>808</v>
      </c>
      <c r="G1580" s="33" t="s">
        <v>1797</v>
      </c>
      <c r="H1580" s="33" t="s">
        <v>1858</v>
      </c>
      <c r="I1580" s="100" t="s">
        <v>1862</v>
      </c>
      <c r="J1580" s="100" t="s">
        <v>1862</v>
      </c>
      <c r="K1580" s="100">
        <v>1</v>
      </c>
      <c r="L1580" s="219">
        <v>45292</v>
      </c>
      <c r="M1580" s="219">
        <v>45322</v>
      </c>
      <c r="N1580" s="33" t="s">
        <v>124</v>
      </c>
      <c r="O1580" s="33" t="s">
        <v>125</v>
      </c>
      <c r="P1580" s="33" t="s">
        <v>396</v>
      </c>
      <c r="Q1580" s="29" t="s">
        <v>809</v>
      </c>
      <c r="R1580" s="29" t="s">
        <v>80</v>
      </c>
      <c r="S1580" s="33">
        <v>1</v>
      </c>
      <c r="T1580" s="29"/>
      <c r="U1580" s="29"/>
      <c r="V1580" s="35"/>
      <c r="W1580" s="29"/>
      <c r="X1580" s="29"/>
      <c r="Y1580" s="29"/>
      <c r="Z1580" s="33"/>
    </row>
    <row r="1581" ht="24" spans="1:26">
      <c r="A1581" s="33">
        <v>3345</v>
      </c>
      <c r="B1581" s="28" t="s">
        <v>117</v>
      </c>
      <c r="C1581" s="28" t="s">
        <v>118</v>
      </c>
      <c r="D1581" s="100" t="s">
        <v>145</v>
      </c>
      <c r="E1581" s="99" t="s">
        <v>250</v>
      </c>
      <c r="F1581" s="100" t="s">
        <v>808</v>
      </c>
      <c r="G1581" s="33" t="s">
        <v>1797</v>
      </c>
      <c r="H1581" s="33" t="s">
        <v>1858</v>
      </c>
      <c r="I1581" s="100" t="s">
        <v>1862</v>
      </c>
      <c r="J1581" s="100" t="s">
        <v>1862</v>
      </c>
      <c r="K1581" s="100">
        <v>1</v>
      </c>
      <c r="L1581" s="219">
        <v>45323</v>
      </c>
      <c r="M1581" s="219">
        <v>45351</v>
      </c>
      <c r="N1581" s="33" t="s">
        <v>124</v>
      </c>
      <c r="O1581" s="33" t="s">
        <v>125</v>
      </c>
      <c r="P1581" s="33" t="s">
        <v>396</v>
      </c>
      <c r="Q1581" s="29" t="s">
        <v>809</v>
      </c>
      <c r="R1581" s="29" t="s">
        <v>80</v>
      </c>
      <c r="S1581" s="33">
        <v>1</v>
      </c>
      <c r="T1581" s="29"/>
      <c r="U1581" s="29"/>
      <c r="V1581" s="35"/>
      <c r="W1581" s="29"/>
      <c r="X1581" s="29"/>
      <c r="Y1581" s="29"/>
      <c r="Z1581" s="33"/>
    </row>
    <row r="1582" ht="24" spans="1:28">
      <c r="A1582" s="33">
        <v>3346</v>
      </c>
      <c r="B1582" s="28" t="s">
        <v>117</v>
      </c>
      <c r="C1582" s="28" t="s">
        <v>118</v>
      </c>
      <c r="D1582" s="100" t="s">
        <v>145</v>
      </c>
      <c r="E1582" s="99" t="s">
        <v>250</v>
      </c>
      <c r="F1582" s="100" t="s">
        <v>808</v>
      </c>
      <c r="G1582" s="33" t="s">
        <v>1797</v>
      </c>
      <c r="H1582" s="33" t="s">
        <v>1858</v>
      </c>
      <c r="I1582" s="100" t="s">
        <v>1862</v>
      </c>
      <c r="J1582" s="100" t="s">
        <v>1862</v>
      </c>
      <c r="K1582" s="100">
        <v>1</v>
      </c>
      <c r="L1582" s="219">
        <v>45352</v>
      </c>
      <c r="M1582" s="219">
        <v>45382</v>
      </c>
      <c r="N1582" s="33" t="s">
        <v>124</v>
      </c>
      <c r="O1582" s="33" t="s">
        <v>125</v>
      </c>
      <c r="P1582" s="33" t="s">
        <v>396</v>
      </c>
      <c r="Q1582" s="29" t="s">
        <v>809</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250</v>
      </c>
      <c r="F1583" s="100" t="s">
        <v>808</v>
      </c>
      <c r="G1583" s="33" t="s">
        <v>1797</v>
      </c>
      <c r="H1583" s="33" t="s">
        <v>1858</v>
      </c>
      <c r="I1583" s="100" t="s">
        <v>1862</v>
      </c>
      <c r="J1583" s="100" t="s">
        <v>1862</v>
      </c>
      <c r="K1583" s="100">
        <v>1</v>
      </c>
      <c r="L1583" s="219">
        <v>45383</v>
      </c>
      <c r="M1583" s="219">
        <v>45412</v>
      </c>
      <c r="N1583" s="33" t="s">
        <v>124</v>
      </c>
      <c r="O1583" s="33" t="s">
        <v>125</v>
      </c>
      <c r="P1583" s="33" t="s">
        <v>396</v>
      </c>
      <c r="Q1583" s="29" t="s">
        <v>809</v>
      </c>
      <c r="R1583" s="29" t="s">
        <v>80</v>
      </c>
      <c r="S1583" s="33">
        <v>1</v>
      </c>
      <c r="T1583" s="29"/>
      <c r="U1583" s="29"/>
      <c r="V1583" s="35"/>
      <c r="W1583" s="29"/>
      <c r="X1583" s="29"/>
      <c r="Y1583" s="29"/>
      <c r="Z1583" s="33"/>
    </row>
    <row r="1584" ht="24" spans="1:26">
      <c r="A1584" s="33">
        <v>3348</v>
      </c>
      <c r="B1584" s="28" t="s">
        <v>117</v>
      </c>
      <c r="C1584" s="28" t="s">
        <v>118</v>
      </c>
      <c r="D1584" s="100" t="s">
        <v>145</v>
      </c>
      <c r="E1584" s="99" t="s">
        <v>250</v>
      </c>
      <c r="F1584" s="100" t="s">
        <v>808</v>
      </c>
      <c r="G1584" s="33" t="s">
        <v>1797</v>
      </c>
      <c r="H1584" s="33" t="s">
        <v>1858</v>
      </c>
      <c r="I1584" s="100" t="s">
        <v>1862</v>
      </c>
      <c r="J1584" s="100" t="s">
        <v>1862</v>
      </c>
      <c r="K1584" s="100">
        <v>1</v>
      </c>
      <c r="L1584" s="219">
        <v>45413</v>
      </c>
      <c r="M1584" s="219">
        <v>45443</v>
      </c>
      <c r="N1584" s="33" t="s">
        <v>124</v>
      </c>
      <c r="O1584" s="33" t="s">
        <v>125</v>
      </c>
      <c r="P1584" s="33" t="s">
        <v>396</v>
      </c>
      <c r="Q1584" s="29" t="s">
        <v>809</v>
      </c>
      <c r="R1584" s="29" t="s">
        <v>80</v>
      </c>
      <c r="S1584" s="33">
        <v>1</v>
      </c>
      <c r="T1584" s="29"/>
      <c r="U1584" s="29"/>
      <c r="V1584" s="35"/>
      <c r="W1584" s="29"/>
      <c r="X1584" s="29"/>
      <c r="Y1584" s="29"/>
      <c r="Z1584" s="33"/>
    </row>
    <row r="1585" ht="24" spans="1:26">
      <c r="A1585" s="33">
        <v>3349</v>
      </c>
      <c r="B1585" s="28" t="s">
        <v>117</v>
      </c>
      <c r="C1585" s="28" t="s">
        <v>118</v>
      </c>
      <c r="D1585" s="100" t="s">
        <v>145</v>
      </c>
      <c r="E1585" s="99" t="s">
        <v>250</v>
      </c>
      <c r="F1585" s="100" t="s">
        <v>808</v>
      </c>
      <c r="G1585" s="33" t="s">
        <v>1797</v>
      </c>
      <c r="H1585" s="33" t="s">
        <v>1858</v>
      </c>
      <c r="I1585" s="100" t="s">
        <v>1862</v>
      </c>
      <c r="J1585" s="100" t="s">
        <v>1862</v>
      </c>
      <c r="K1585" s="100">
        <v>1</v>
      </c>
      <c r="L1585" s="219">
        <v>45444</v>
      </c>
      <c r="M1585" s="219">
        <v>45473</v>
      </c>
      <c r="N1585" s="33" t="s">
        <v>124</v>
      </c>
      <c r="O1585" s="33" t="s">
        <v>125</v>
      </c>
      <c r="P1585" s="33" t="s">
        <v>396</v>
      </c>
      <c r="Q1585" s="29" t="s">
        <v>809</v>
      </c>
      <c r="R1585" s="29" t="s">
        <v>80</v>
      </c>
      <c r="S1585" s="33">
        <v>1</v>
      </c>
      <c r="T1585" s="29"/>
      <c r="U1585" s="29"/>
      <c r="V1585" s="35"/>
      <c r="W1585" s="29"/>
      <c r="X1585" s="29"/>
      <c r="Y1585" s="29"/>
      <c r="Z1585" s="33"/>
    </row>
    <row r="1586" ht="24" spans="1:26">
      <c r="A1586" s="33">
        <v>3350</v>
      </c>
      <c r="B1586" s="28" t="s">
        <v>117</v>
      </c>
      <c r="C1586" s="28" t="s">
        <v>118</v>
      </c>
      <c r="D1586" s="100" t="s">
        <v>145</v>
      </c>
      <c r="E1586" s="99" t="s">
        <v>250</v>
      </c>
      <c r="F1586" s="100" t="s">
        <v>808</v>
      </c>
      <c r="G1586" s="33" t="s">
        <v>1797</v>
      </c>
      <c r="H1586" s="33" t="s">
        <v>1858</v>
      </c>
      <c r="I1586" s="100" t="s">
        <v>1862</v>
      </c>
      <c r="J1586" s="100" t="s">
        <v>1862</v>
      </c>
      <c r="K1586" s="100">
        <v>1</v>
      </c>
      <c r="L1586" s="219">
        <v>45474</v>
      </c>
      <c r="M1586" s="219">
        <v>45504</v>
      </c>
      <c r="N1586" s="33" t="s">
        <v>124</v>
      </c>
      <c r="O1586" s="33" t="s">
        <v>125</v>
      </c>
      <c r="P1586" s="33" t="s">
        <v>396</v>
      </c>
      <c r="Q1586" s="29" t="s">
        <v>809</v>
      </c>
      <c r="R1586" s="29" t="s">
        <v>80</v>
      </c>
      <c r="S1586" s="33">
        <v>1</v>
      </c>
      <c r="T1586" s="29"/>
      <c r="U1586" s="29"/>
      <c r="V1586" s="35"/>
      <c r="W1586" s="29"/>
      <c r="X1586" s="29"/>
      <c r="Y1586" s="29"/>
      <c r="Z1586" s="33"/>
    </row>
    <row r="1587" ht="24" spans="1:26">
      <c r="A1587" s="33">
        <v>3351</v>
      </c>
      <c r="B1587" s="28" t="s">
        <v>117</v>
      </c>
      <c r="C1587" s="28" t="s">
        <v>118</v>
      </c>
      <c r="D1587" s="100" t="s">
        <v>145</v>
      </c>
      <c r="E1587" s="99" t="s">
        <v>250</v>
      </c>
      <c r="F1587" s="100" t="s">
        <v>808</v>
      </c>
      <c r="G1587" s="33" t="s">
        <v>1797</v>
      </c>
      <c r="H1587" s="33" t="s">
        <v>1858</v>
      </c>
      <c r="I1587" s="100" t="s">
        <v>1862</v>
      </c>
      <c r="J1587" s="100" t="s">
        <v>1862</v>
      </c>
      <c r="K1587" s="100">
        <v>1</v>
      </c>
      <c r="L1587" s="219">
        <v>45505</v>
      </c>
      <c r="M1587" s="219">
        <v>45535</v>
      </c>
      <c r="N1587" s="33" t="s">
        <v>124</v>
      </c>
      <c r="O1587" s="33" t="s">
        <v>125</v>
      </c>
      <c r="P1587" s="33" t="s">
        <v>396</v>
      </c>
      <c r="Q1587" s="29" t="s">
        <v>809</v>
      </c>
      <c r="R1587" s="29" t="s">
        <v>80</v>
      </c>
      <c r="S1587" s="33">
        <v>1</v>
      </c>
      <c r="T1587" s="29"/>
      <c r="U1587" s="29"/>
      <c r="V1587" s="35"/>
      <c r="W1587" s="29"/>
      <c r="X1587" s="29"/>
      <c r="Y1587" s="29"/>
      <c r="Z1587" s="33"/>
    </row>
    <row r="1588" ht="24" spans="1:26">
      <c r="A1588" s="33">
        <v>3352</v>
      </c>
      <c r="B1588" s="28" t="s">
        <v>117</v>
      </c>
      <c r="C1588" s="28" t="s">
        <v>118</v>
      </c>
      <c r="D1588" s="100" t="s">
        <v>145</v>
      </c>
      <c r="E1588" s="99" t="s">
        <v>250</v>
      </c>
      <c r="F1588" s="100" t="s">
        <v>808</v>
      </c>
      <c r="G1588" s="33" t="s">
        <v>1797</v>
      </c>
      <c r="H1588" s="33" t="s">
        <v>1858</v>
      </c>
      <c r="I1588" s="100" t="s">
        <v>1862</v>
      </c>
      <c r="J1588" s="100" t="s">
        <v>1862</v>
      </c>
      <c r="K1588" s="100">
        <v>1</v>
      </c>
      <c r="L1588" s="219">
        <v>45536</v>
      </c>
      <c r="M1588" s="219">
        <v>45565</v>
      </c>
      <c r="N1588" s="33" t="s">
        <v>124</v>
      </c>
      <c r="O1588" s="33" t="s">
        <v>125</v>
      </c>
      <c r="P1588" s="33" t="s">
        <v>396</v>
      </c>
      <c r="Q1588" s="29" t="s">
        <v>809</v>
      </c>
      <c r="R1588" s="29" t="s">
        <v>80</v>
      </c>
      <c r="S1588" s="33">
        <v>1</v>
      </c>
      <c r="T1588" s="29"/>
      <c r="U1588" s="29"/>
      <c r="V1588" s="35"/>
      <c r="W1588" s="29"/>
      <c r="X1588" s="29"/>
      <c r="Y1588" s="29"/>
      <c r="Z1588" s="33"/>
    </row>
    <row r="1589" ht="24" spans="1:26">
      <c r="A1589" s="33">
        <v>3353</v>
      </c>
      <c r="B1589" s="28" t="s">
        <v>117</v>
      </c>
      <c r="C1589" s="28" t="s">
        <v>118</v>
      </c>
      <c r="D1589" s="100" t="s">
        <v>145</v>
      </c>
      <c r="E1589" s="99" t="s">
        <v>250</v>
      </c>
      <c r="F1589" s="100" t="s">
        <v>808</v>
      </c>
      <c r="G1589" s="33" t="s">
        <v>1797</v>
      </c>
      <c r="H1589" s="33" t="s">
        <v>1858</v>
      </c>
      <c r="I1589" s="100" t="s">
        <v>1862</v>
      </c>
      <c r="J1589" s="100" t="s">
        <v>1862</v>
      </c>
      <c r="K1589" s="100">
        <v>1</v>
      </c>
      <c r="L1589" s="219">
        <v>45566</v>
      </c>
      <c r="M1589" s="219">
        <v>45596</v>
      </c>
      <c r="N1589" s="33" t="s">
        <v>124</v>
      </c>
      <c r="O1589" s="33" t="s">
        <v>125</v>
      </c>
      <c r="P1589" s="33" t="s">
        <v>396</v>
      </c>
      <c r="Q1589" s="29" t="s">
        <v>809</v>
      </c>
      <c r="R1589" s="29" t="s">
        <v>80</v>
      </c>
      <c r="S1589" s="33">
        <v>1</v>
      </c>
      <c r="T1589" s="29"/>
      <c r="U1589" s="29"/>
      <c r="V1589" s="35"/>
      <c r="W1589" s="29"/>
      <c r="X1589" s="29"/>
      <c r="Y1589" s="29"/>
      <c r="Z1589" s="33"/>
    </row>
    <row r="1590" ht="24" spans="1:26">
      <c r="A1590" s="33">
        <v>3354</v>
      </c>
      <c r="B1590" s="28" t="s">
        <v>117</v>
      </c>
      <c r="C1590" s="28" t="s">
        <v>118</v>
      </c>
      <c r="D1590" s="100" t="s">
        <v>145</v>
      </c>
      <c r="E1590" s="99" t="s">
        <v>250</v>
      </c>
      <c r="F1590" s="100" t="s">
        <v>808</v>
      </c>
      <c r="G1590" s="33" t="s">
        <v>1797</v>
      </c>
      <c r="H1590" s="33" t="s">
        <v>1858</v>
      </c>
      <c r="I1590" s="100" t="s">
        <v>1862</v>
      </c>
      <c r="J1590" s="100" t="s">
        <v>1862</v>
      </c>
      <c r="K1590" s="100">
        <v>1</v>
      </c>
      <c r="L1590" s="219">
        <v>45597</v>
      </c>
      <c r="M1590" s="219">
        <v>45626</v>
      </c>
      <c r="N1590" s="33" t="s">
        <v>124</v>
      </c>
      <c r="O1590" s="33" t="s">
        <v>125</v>
      </c>
      <c r="P1590" s="33" t="s">
        <v>396</v>
      </c>
      <c r="Q1590" s="29" t="s">
        <v>809</v>
      </c>
      <c r="R1590" s="29" t="s">
        <v>80</v>
      </c>
      <c r="S1590" s="33">
        <v>1</v>
      </c>
      <c r="T1590" s="29"/>
      <c r="U1590" s="29"/>
      <c r="V1590" s="35"/>
      <c r="W1590" s="29"/>
      <c r="X1590" s="29"/>
      <c r="Y1590" s="29"/>
      <c r="Z1590" s="33"/>
    </row>
    <row r="1591" ht="24" spans="1:26">
      <c r="A1591" s="33">
        <v>3355</v>
      </c>
      <c r="B1591" s="28" t="s">
        <v>117</v>
      </c>
      <c r="C1591" s="28" t="s">
        <v>118</v>
      </c>
      <c r="D1591" s="100" t="s">
        <v>145</v>
      </c>
      <c r="E1591" s="99" t="s">
        <v>250</v>
      </c>
      <c r="F1591" s="100" t="s">
        <v>808</v>
      </c>
      <c r="G1591" s="33" t="s">
        <v>1797</v>
      </c>
      <c r="H1591" s="33" t="s">
        <v>1858</v>
      </c>
      <c r="I1591" s="100" t="s">
        <v>1862</v>
      </c>
      <c r="J1591" s="100" t="s">
        <v>1862</v>
      </c>
      <c r="K1591" s="100">
        <v>1</v>
      </c>
      <c r="L1591" s="219">
        <v>45627</v>
      </c>
      <c r="M1591" s="219">
        <v>45657</v>
      </c>
      <c r="N1591" s="33" t="s">
        <v>124</v>
      </c>
      <c r="O1591" s="33" t="s">
        <v>125</v>
      </c>
      <c r="P1591" s="33" t="s">
        <v>396</v>
      </c>
      <c r="Q1591" s="29" t="s">
        <v>809</v>
      </c>
      <c r="R1591" s="29" t="s">
        <v>80</v>
      </c>
      <c r="S1591" s="33">
        <v>1</v>
      </c>
      <c r="T1591" s="29"/>
      <c r="U1591" s="29"/>
      <c r="V1591" s="35"/>
      <c r="W1591" s="29"/>
      <c r="X1591" s="29"/>
      <c r="Y1591" s="29"/>
      <c r="Z1591" s="33"/>
    </row>
    <row r="1592" ht="24" spans="1:26">
      <c r="A1592" s="33">
        <v>3357</v>
      </c>
      <c r="B1592" s="28" t="s">
        <v>117</v>
      </c>
      <c r="C1592" s="28" t="s">
        <v>118</v>
      </c>
      <c r="D1592" s="100" t="s">
        <v>145</v>
      </c>
      <c r="E1592" s="29" t="s">
        <v>250</v>
      </c>
      <c r="F1592" s="29" t="s">
        <v>813</v>
      </c>
      <c r="G1592" s="33" t="s">
        <v>1797</v>
      </c>
      <c r="H1592" s="33" t="s">
        <v>1884</v>
      </c>
      <c r="I1592" s="100" t="s">
        <v>1862</v>
      </c>
      <c r="J1592" s="100" t="s">
        <v>1862</v>
      </c>
      <c r="K1592" s="100">
        <v>1</v>
      </c>
      <c r="L1592" s="219">
        <v>45292</v>
      </c>
      <c r="M1592" s="219">
        <v>45322</v>
      </c>
      <c r="N1592" s="33" t="s">
        <v>124</v>
      </c>
      <c r="O1592" s="33" t="s">
        <v>125</v>
      </c>
      <c r="P1592" s="33" t="s">
        <v>396</v>
      </c>
      <c r="Q1592" s="29" t="s">
        <v>814</v>
      </c>
      <c r="R1592" s="33" t="s">
        <v>80</v>
      </c>
      <c r="S1592" s="33">
        <v>1</v>
      </c>
      <c r="T1592" s="29"/>
      <c r="U1592" s="29"/>
      <c r="V1592" s="35"/>
      <c r="W1592" s="29"/>
      <c r="X1592" s="29"/>
      <c r="Y1592" s="29"/>
      <c r="Z1592" s="33"/>
    </row>
    <row r="1593" ht="24" spans="1:26">
      <c r="A1593" s="33">
        <v>3358</v>
      </c>
      <c r="B1593" s="28" t="s">
        <v>117</v>
      </c>
      <c r="C1593" s="28" t="s">
        <v>118</v>
      </c>
      <c r="D1593" s="100" t="s">
        <v>145</v>
      </c>
      <c r="E1593" s="29" t="s">
        <v>250</v>
      </c>
      <c r="F1593" s="29" t="s">
        <v>813</v>
      </c>
      <c r="G1593" s="33" t="s">
        <v>1797</v>
      </c>
      <c r="H1593" s="33" t="s">
        <v>1884</v>
      </c>
      <c r="I1593" s="100" t="s">
        <v>1862</v>
      </c>
      <c r="J1593" s="100" t="s">
        <v>1862</v>
      </c>
      <c r="K1593" s="100">
        <v>1</v>
      </c>
      <c r="L1593" s="219">
        <v>45323</v>
      </c>
      <c r="M1593" s="219">
        <v>45351</v>
      </c>
      <c r="N1593" s="33" t="s">
        <v>124</v>
      </c>
      <c r="O1593" s="33" t="s">
        <v>125</v>
      </c>
      <c r="P1593" s="33" t="s">
        <v>396</v>
      </c>
      <c r="Q1593" s="29" t="s">
        <v>814</v>
      </c>
      <c r="R1593" s="33" t="s">
        <v>80</v>
      </c>
      <c r="S1593" s="33">
        <v>1</v>
      </c>
      <c r="T1593" s="29"/>
      <c r="U1593" s="29"/>
      <c r="V1593" s="35"/>
      <c r="W1593" s="29"/>
      <c r="X1593" s="29"/>
      <c r="Y1593" s="29"/>
      <c r="Z1593" s="33"/>
    </row>
    <row r="1594" ht="24" spans="1:28">
      <c r="A1594" s="33">
        <v>3359</v>
      </c>
      <c r="B1594" s="28" t="s">
        <v>117</v>
      </c>
      <c r="C1594" s="28" t="s">
        <v>118</v>
      </c>
      <c r="D1594" s="100" t="s">
        <v>145</v>
      </c>
      <c r="E1594" s="29" t="s">
        <v>250</v>
      </c>
      <c r="F1594" s="29" t="s">
        <v>813</v>
      </c>
      <c r="G1594" s="33" t="s">
        <v>1797</v>
      </c>
      <c r="H1594" s="33" t="s">
        <v>1884</v>
      </c>
      <c r="I1594" s="100" t="s">
        <v>1862</v>
      </c>
      <c r="J1594" s="100" t="s">
        <v>1862</v>
      </c>
      <c r="K1594" s="100">
        <v>1</v>
      </c>
      <c r="L1594" s="219">
        <v>45352</v>
      </c>
      <c r="M1594" s="219">
        <v>45382</v>
      </c>
      <c r="N1594" s="33" t="s">
        <v>124</v>
      </c>
      <c r="O1594" s="33" t="s">
        <v>125</v>
      </c>
      <c r="P1594" s="33" t="s">
        <v>396</v>
      </c>
      <c r="Q1594" s="29" t="s">
        <v>814</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250</v>
      </c>
      <c r="F1595" s="29" t="s">
        <v>813</v>
      </c>
      <c r="G1595" s="33" t="s">
        <v>1797</v>
      </c>
      <c r="H1595" s="33" t="s">
        <v>1884</v>
      </c>
      <c r="I1595" s="100" t="s">
        <v>1862</v>
      </c>
      <c r="J1595" s="100" t="s">
        <v>1862</v>
      </c>
      <c r="K1595" s="100">
        <v>1</v>
      </c>
      <c r="L1595" s="219">
        <v>45383</v>
      </c>
      <c r="M1595" s="219">
        <v>45412</v>
      </c>
      <c r="N1595" s="33" t="s">
        <v>124</v>
      </c>
      <c r="O1595" s="33" t="s">
        <v>125</v>
      </c>
      <c r="P1595" s="33" t="s">
        <v>396</v>
      </c>
      <c r="Q1595" s="29" t="s">
        <v>814</v>
      </c>
      <c r="R1595" s="33" t="s">
        <v>80</v>
      </c>
      <c r="S1595" s="33">
        <v>1</v>
      </c>
      <c r="T1595" s="29"/>
      <c r="U1595" s="29"/>
      <c r="V1595" s="35"/>
      <c r="W1595" s="29"/>
      <c r="X1595" s="29"/>
      <c r="Y1595" s="29"/>
      <c r="Z1595" s="33"/>
    </row>
    <row r="1596" ht="24" spans="1:26">
      <c r="A1596" s="33">
        <v>3361</v>
      </c>
      <c r="B1596" s="28" t="s">
        <v>117</v>
      </c>
      <c r="C1596" s="28" t="s">
        <v>118</v>
      </c>
      <c r="D1596" s="100" t="s">
        <v>145</v>
      </c>
      <c r="E1596" s="29" t="s">
        <v>250</v>
      </c>
      <c r="F1596" s="29" t="s">
        <v>813</v>
      </c>
      <c r="G1596" s="33" t="s">
        <v>1797</v>
      </c>
      <c r="H1596" s="33" t="s">
        <v>1884</v>
      </c>
      <c r="I1596" s="100" t="s">
        <v>1862</v>
      </c>
      <c r="J1596" s="100" t="s">
        <v>1862</v>
      </c>
      <c r="K1596" s="100">
        <v>1</v>
      </c>
      <c r="L1596" s="219">
        <v>45413</v>
      </c>
      <c r="M1596" s="219">
        <v>45443</v>
      </c>
      <c r="N1596" s="33" t="s">
        <v>124</v>
      </c>
      <c r="O1596" s="33" t="s">
        <v>125</v>
      </c>
      <c r="P1596" s="33" t="s">
        <v>396</v>
      </c>
      <c r="Q1596" s="29" t="s">
        <v>814</v>
      </c>
      <c r="R1596" s="33" t="s">
        <v>80</v>
      </c>
      <c r="S1596" s="33">
        <v>1</v>
      </c>
      <c r="T1596" s="29"/>
      <c r="U1596" s="29"/>
      <c r="V1596" s="35"/>
      <c r="W1596" s="29"/>
      <c r="X1596" s="29"/>
      <c r="Y1596" s="29"/>
      <c r="Z1596" s="33"/>
    </row>
    <row r="1597" ht="24" spans="1:26">
      <c r="A1597" s="33">
        <v>3362</v>
      </c>
      <c r="B1597" s="28" t="s">
        <v>117</v>
      </c>
      <c r="C1597" s="28" t="s">
        <v>118</v>
      </c>
      <c r="D1597" s="100" t="s">
        <v>145</v>
      </c>
      <c r="E1597" s="29" t="s">
        <v>250</v>
      </c>
      <c r="F1597" s="29" t="s">
        <v>813</v>
      </c>
      <c r="G1597" s="33" t="s">
        <v>1797</v>
      </c>
      <c r="H1597" s="33" t="s">
        <v>1884</v>
      </c>
      <c r="I1597" s="100" t="s">
        <v>1862</v>
      </c>
      <c r="J1597" s="100" t="s">
        <v>1862</v>
      </c>
      <c r="K1597" s="100">
        <v>1</v>
      </c>
      <c r="L1597" s="219">
        <v>45444</v>
      </c>
      <c r="M1597" s="219">
        <v>45473</v>
      </c>
      <c r="N1597" s="33" t="s">
        <v>124</v>
      </c>
      <c r="O1597" s="33" t="s">
        <v>125</v>
      </c>
      <c r="P1597" s="33" t="s">
        <v>396</v>
      </c>
      <c r="Q1597" s="29" t="s">
        <v>814</v>
      </c>
      <c r="R1597" s="33" t="s">
        <v>80</v>
      </c>
      <c r="S1597" s="33">
        <v>1</v>
      </c>
      <c r="T1597" s="29"/>
      <c r="U1597" s="29"/>
      <c r="V1597" s="35"/>
      <c r="W1597" s="29"/>
      <c r="X1597" s="29"/>
      <c r="Y1597" s="29"/>
      <c r="Z1597" s="33"/>
    </row>
    <row r="1598" ht="24" spans="1:26">
      <c r="A1598" s="33">
        <v>3363</v>
      </c>
      <c r="B1598" s="28" t="s">
        <v>117</v>
      </c>
      <c r="C1598" s="28" t="s">
        <v>118</v>
      </c>
      <c r="D1598" s="100" t="s">
        <v>145</v>
      </c>
      <c r="E1598" s="29" t="s">
        <v>250</v>
      </c>
      <c r="F1598" s="29" t="s">
        <v>813</v>
      </c>
      <c r="G1598" s="33" t="s">
        <v>1797</v>
      </c>
      <c r="H1598" s="33" t="s">
        <v>1884</v>
      </c>
      <c r="I1598" s="100" t="s">
        <v>1862</v>
      </c>
      <c r="J1598" s="100" t="s">
        <v>1862</v>
      </c>
      <c r="K1598" s="100">
        <v>1</v>
      </c>
      <c r="L1598" s="219">
        <v>45474</v>
      </c>
      <c r="M1598" s="219">
        <v>45504</v>
      </c>
      <c r="N1598" s="33" t="s">
        <v>124</v>
      </c>
      <c r="O1598" s="33" t="s">
        <v>125</v>
      </c>
      <c r="P1598" s="33" t="s">
        <v>396</v>
      </c>
      <c r="Q1598" s="29" t="s">
        <v>814</v>
      </c>
      <c r="R1598" s="33" t="s">
        <v>80</v>
      </c>
      <c r="S1598" s="33">
        <v>1</v>
      </c>
      <c r="T1598" s="29"/>
      <c r="U1598" s="29"/>
      <c r="V1598" s="35"/>
      <c r="W1598" s="29"/>
      <c r="X1598" s="29"/>
      <c r="Y1598" s="29"/>
      <c r="Z1598" s="33"/>
    </row>
    <row r="1599" ht="24" spans="1:26">
      <c r="A1599" s="33">
        <v>3364</v>
      </c>
      <c r="B1599" s="28" t="s">
        <v>117</v>
      </c>
      <c r="C1599" s="28" t="s">
        <v>118</v>
      </c>
      <c r="D1599" s="100" t="s">
        <v>145</v>
      </c>
      <c r="E1599" s="29" t="s">
        <v>250</v>
      </c>
      <c r="F1599" s="29" t="s">
        <v>813</v>
      </c>
      <c r="G1599" s="33" t="s">
        <v>1797</v>
      </c>
      <c r="H1599" s="33" t="s">
        <v>1884</v>
      </c>
      <c r="I1599" s="100" t="s">
        <v>1862</v>
      </c>
      <c r="J1599" s="100" t="s">
        <v>1862</v>
      </c>
      <c r="K1599" s="100">
        <v>1</v>
      </c>
      <c r="L1599" s="219">
        <v>45505</v>
      </c>
      <c r="M1599" s="219">
        <v>45535</v>
      </c>
      <c r="N1599" s="33" t="s">
        <v>124</v>
      </c>
      <c r="O1599" s="33" t="s">
        <v>125</v>
      </c>
      <c r="P1599" s="33" t="s">
        <v>396</v>
      </c>
      <c r="Q1599" s="29" t="s">
        <v>814</v>
      </c>
      <c r="R1599" s="33" t="s">
        <v>80</v>
      </c>
      <c r="S1599" s="33">
        <v>1</v>
      </c>
      <c r="T1599" s="29"/>
      <c r="U1599" s="29"/>
      <c r="V1599" s="35"/>
      <c r="W1599" s="29"/>
      <c r="X1599" s="29"/>
      <c r="Y1599" s="29"/>
      <c r="Z1599" s="33"/>
    </row>
    <row r="1600" ht="24" spans="1:26">
      <c r="A1600" s="33">
        <v>3365</v>
      </c>
      <c r="B1600" s="28" t="s">
        <v>117</v>
      </c>
      <c r="C1600" s="28" t="s">
        <v>118</v>
      </c>
      <c r="D1600" s="100" t="s">
        <v>145</v>
      </c>
      <c r="E1600" s="29" t="s">
        <v>250</v>
      </c>
      <c r="F1600" s="29" t="s">
        <v>813</v>
      </c>
      <c r="G1600" s="33" t="s">
        <v>1797</v>
      </c>
      <c r="H1600" s="33" t="s">
        <v>1884</v>
      </c>
      <c r="I1600" s="100" t="s">
        <v>1862</v>
      </c>
      <c r="J1600" s="100" t="s">
        <v>1862</v>
      </c>
      <c r="K1600" s="100">
        <v>1</v>
      </c>
      <c r="L1600" s="219">
        <v>45536</v>
      </c>
      <c r="M1600" s="219">
        <v>45565</v>
      </c>
      <c r="N1600" s="33" t="s">
        <v>124</v>
      </c>
      <c r="O1600" s="33" t="s">
        <v>125</v>
      </c>
      <c r="P1600" s="33" t="s">
        <v>396</v>
      </c>
      <c r="Q1600" s="29" t="s">
        <v>814</v>
      </c>
      <c r="R1600" s="33" t="s">
        <v>80</v>
      </c>
      <c r="S1600" s="33">
        <v>1</v>
      </c>
      <c r="T1600" s="29"/>
      <c r="U1600" s="29"/>
      <c r="V1600" s="35"/>
      <c r="W1600" s="29"/>
      <c r="X1600" s="29"/>
      <c r="Y1600" s="29"/>
      <c r="Z1600" s="33"/>
    </row>
    <row r="1601" ht="24" spans="1:26">
      <c r="A1601" s="33">
        <v>3366</v>
      </c>
      <c r="B1601" s="28" t="s">
        <v>117</v>
      </c>
      <c r="C1601" s="28" t="s">
        <v>118</v>
      </c>
      <c r="D1601" s="100" t="s">
        <v>145</v>
      </c>
      <c r="E1601" s="29" t="s">
        <v>250</v>
      </c>
      <c r="F1601" s="29" t="s">
        <v>813</v>
      </c>
      <c r="G1601" s="33" t="s">
        <v>1797</v>
      </c>
      <c r="H1601" s="33" t="s">
        <v>1884</v>
      </c>
      <c r="I1601" s="100" t="s">
        <v>1862</v>
      </c>
      <c r="J1601" s="100" t="s">
        <v>1862</v>
      </c>
      <c r="K1601" s="100">
        <v>1</v>
      </c>
      <c r="L1601" s="219">
        <v>45566</v>
      </c>
      <c r="M1601" s="219">
        <v>45596</v>
      </c>
      <c r="N1601" s="33" t="s">
        <v>124</v>
      </c>
      <c r="O1601" s="33" t="s">
        <v>125</v>
      </c>
      <c r="P1601" s="33" t="s">
        <v>396</v>
      </c>
      <c r="Q1601" s="29" t="s">
        <v>814</v>
      </c>
      <c r="R1601" s="33" t="s">
        <v>80</v>
      </c>
      <c r="S1601" s="33">
        <v>1</v>
      </c>
      <c r="T1601" s="29"/>
      <c r="U1601" s="29"/>
      <c r="V1601" s="35"/>
      <c r="W1601" s="29"/>
      <c r="X1601" s="29"/>
      <c r="Y1601" s="29"/>
      <c r="Z1601" s="33"/>
    </row>
    <row r="1602" ht="24" spans="1:26">
      <c r="A1602" s="33">
        <v>3367</v>
      </c>
      <c r="B1602" s="28" t="s">
        <v>117</v>
      </c>
      <c r="C1602" s="28" t="s">
        <v>118</v>
      </c>
      <c r="D1602" s="100" t="s">
        <v>145</v>
      </c>
      <c r="E1602" s="29" t="s">
        <v>250</v>
      </c>
      <c r="F1602" s="29" t="s">
        <v>813</v>
      </c>
      <c r="G1602" s="33" t="s">
        <v>1797</v>
      </c>
      <c r="H1602" s="33" t="s">
        <v>1884</v>
      </c>
      <c r="I1602" s="100" t="s">
        <v>1862</v>
      </c>
      <c r="J1602" s="100" t="s">
        <v>1862</v>
      </c>
      <c r="K1602" s="100">
        <v>1</v>
      </c>
      <c r="L1602" s="219">
        <v>45597</v>
      </c>
      <c r="M1602" s="219">
        <v>45626</v>
      </c>
      <c r="N1602" s="33" t="s">
        <v>124</v>
      </c>
      <c r="O1602" s="33" t="s">
        <v>125</v>
      </c>
      <c r="P1602" s="33" t="s">
        <v>396</v>
      </c>
      <c r="Q1602" s="29" t="s">
        <v>814</v>
      </c>
      <c r="R1602" s="33" t="s">
        <v>80</v>
      </c>
      <c r="S1602" s="33">
        <v>1</v>
      </c>
      <c r="T1602" s="29"/>
      <c r="U1602" s="29"/>
      <c r="V1602" s="35"/>
      <c r="W1602" s="29"/>
      <c r="X1602" s="29"/>
      <c r="Y1602" s="29"/>
      <c r="Z1602" s="33"/>
    </row>
    <row r="1603" ht="24" spans="1:26">
      <c r="A1603" s="33">
        <v>3368</v>
      </c>
      <c r="B1603" s="28" t="s">
        <v>117</v>
      </c>
      <c r="C1603" s="28" t="s">
        <v>118</v>
      </c>
      <c r="D1603" s="100" t="s">
        <v>145</v>
      </c>
      <c r="E1603" s="29" t="s">
        <v>250</v>
      </c>
      <c r="F1603" s="29" t="s">
        <v>813</v>
      </c>
      <c r="G1603" s="33" t="s">
        <v>1797</v>
      </c>
      <c r="H1603" s="33" t="s">
        <v>1884</v>
      </c>
      <c r="I1603" s="100" t="s">
        <v>1862</v>
      </c>
      <c r="J1603" s="100" t="s">
        <v>1862</v>
      </c>
      <c r="K1603" s="100">
        <v>1</v>
      </c>
      <c r="L1603" s="219">
        <v>45627</v>
      </c>
      <c r="M1603" s="219">
        <v>45657</v>
      </c>
      <c r="N1603" s="33" t="s">
        <v>124</v>
      </c>
      <c r="O1603" s="33" t="s">
        <v>125</v>
      </c>
      <c r="P1603" s="33" t="s">
        <v>396</v>
      </c>
      <c r="Q1603" s="29" t="s">
        <v>814</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819</v>
      </c>
      <c r="G1604" s="33" t="s">
        <v>1797</v>
      </c>
      <c r="H1604" s="33" t="s">
        <v>1894</v>
      </c>
      <c r="I1604" s="100" t="s">
        <v>1862</v>
      </c>
      <c r="J1604" s="100" t="s">
        <v>1862</v>
      </c>
      <c r="K1604" s="100">
        <v>1</v>
      </c>
      <c r="L1604" s="219">
        <v>45292</v>
      </c>
      <c r="M1604" s="219">
        <v>45322</v>
      </c>
      <c r="N1604" s="33" t="s">
        <v>124</v>
      </c>
      <c r="O1604" s="33" t="s">
        <v>125</v>
      </c>
      <c r="P1604" s="33" t="s">
        <v>396</v>
      </c>
      <c r="Q1604" s="29" t="s">
        <v>773</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819</v>
      </c>
      <c r="G1605" s="33" t="s">
        <v>1797</v>
      </c>
      <c r="H1605" s="33" t="s">
        <v>1894</v>
      </c>
      <c r="I1605" s="100" t="s">
        <v>1862</v>
      </c>
      <c r="J1605" s="100" t="s">
        <v>1862</v>
      </c>
      <c r="K1605" s="100">
        <v>1</v>
      </c>
      <c r="L1605" s="219">
        <v>45323</v>
      </c>
      <c r="M1605" s="219">
        <v>45351</v>
      </c>
      <c r="N1605" s="33" t="s">
        <v>124</v>
      </c>
      <c r="O1605" s="33" t="s">
        <v>125</v>
      </c>
      <c r="P1605" s="33" t="s">
        <v>396</v>
      </c>
      <c r="Q1605" s="29" t="s">
        <v>773</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819</v>
      </c>
      <c r="G1606" s="33" t="s">
        <v>1797</v>
      </c>
      <c r="H1606" s="33" t="s">
        <v>1894</v>
      </c>
      <c r="I1606" s="100" t="s">
        <v>1862</v>
      </c>
      <c r="J1606" s="100" t="s">
        <v>1862</v>
      </c>
      <c r="K1606" s="100">
        <v>1</v>
      </c>
      <c r="L1606" s="219">
        <v>45352</v>
      </c>
      <c r="M1606" s="219">
        <v>45382</v>
      </c>
      <c r="N1606" s="33" t="s">
        <v>124</v>
      </c>
      <c r="O1606" s="33" t="s">
        <v>125</v>
      </c>
      <c r="P1606" s="33" t="s">
        <v>396</v>
      </c>
      <c r="Q1606" s="29" t="s">
        <v>773</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819</v>
      </c>
      <c r="G1607" s="33" t="s">
        <v>1797</v>
      </c>
      <c r="H1607" s="33" t="s">
        <v>1894</v>
      </c>
      <c r="I1607" s="100" t="s">
        <v>1862</v>
      </c>
      <c r="J1607" s="100" t="s">
        <v>1862</v>
      </c>
      <c r="K1607" s="100">
        <v>1</v>
      </c>
      <c r="L1607" s="219">
        <v>45383</v>
      </c>
      <c r="M1607" s="219">
        <v>45412</v>
      </c>
      <c r="N1607" s="33" t="s">
        <v>124</v>
      </c>
      <c r="O1607" s="33" t="s">
        <v>125</v>
      </c>
      <c r="P1607" s="33" t="s">
        <v>396</v>
      </c>
      <c r="Q1607" s="29" t="s">
        <v>773</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819</v>
      </c>
      <c r="G1608" s="33" t="s">
        <v>1797</v>
      </c>
      <c r="H1608" s="33" t="s">
        <v>1894</v>
      </c>
      <c r="I1608" s="100" t="s">
        <v>1862</v>
      </c>
      <c r="J1608" s="100" t="s">
        <v>1862</v>
      </c>
      <c r="K1608" s="100">
        <v>1</v>
      </c>
      <c r="L1608" s="219">
        <v>45413</v>
      </c>
      <c r="M1608" s="219">
        <v>45443</v>
      </c>
      <c r="N1608" s="33" t="s">
        <v>124</v>
      </c>
      <c r="O1608" s="33" t="s">
        <v>125</v>
      </c>
      <c r="P1608" s="33" t="s">
        <v>396</v>
      </c>
      <c r="Q1608" s="29" t="s">
        <v>773</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819</v>
      </c>
      <c r="G1609" s="33" t="s">
        <v>1797</v>
      </c>
      <c r="H1609" s="33" t="s">
        <v>1894</v>
      </c>
      <c r="I1609" s="100" t="s">
        <v>1862</v>
      </c>
      <c r="J1609" s="100" t="s">
        <v>1862</v>
      </c>
      <c r="K1609" s="100">
        <v>1</v>
      </c>
      <c r="L1609" s="219">
        <v>45444</v>
      </c>
      <c r="M1609" s="219">
        <v>45473</v>
      </c>
      <c r="N1609" s="33" t="s">
        <v>124</v>
      </c>
      <c r="O1609" s="33" t="s">
        <v>125</v>
      </c>
      <c r="P1609" s="33" t="s">
        <v>396</v>
      </c>
      <c r="Q1609" s="29" t="s">
        <v>773</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819</v>
      </c>
      <c r="G1610" s="33" t="s">
        <v>1797</v>
      </c>
      <c r="H1610" s="33" t="s">
        <v>1894</v>
      </c>
      <c r="I1610" s="100" t="s">
        <v>1862</v>
      </c>
      <c r="J1610" s="100" t="s">
        <v>1862</v>
      </c>
      <c r="K1610" s="100">
        <v>1</v>
      </c>
      <c r="L1610" s="219">
        <v>45474</v>
      </c>
      <c r="M1610" s="219">
        <v>45504</v>
      </c>
      <c r="N1610" s="33" t="s">
        <v>124</v>
      </c>
      <c r="O1610" s="33" t="s">
        <v>125</v>
      </c>
      <c r="P1610" s="33" t="s">
        <v>396</v>
      </c>
      <c r="Q1610" s="29" t="s">
        <v>773</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819</v>
      </c>
      <c r="G1611" s="33" t="s">
        <v>1797</v>
      </c>
      <c r="H1611" s="33" t="s">
        <v>1894</v>
      </c>
      <c r="I1611" s="100" t="s">
        <v>1862</v>
      </c>
      <c r="J1611" s="100" t="s">
        <v>1862</v>
      </c>
      <c r="K1611" s="100">
        <v>1</v>
      </c>
      <c r="L1611" s="219">
        <v>45505</v>
      </c>
      <c r="M1611" s="219">
        <v>45535</v>
      </c>
      <c r="N1611" s="33" t="s">
        <v>124</v>
      </c>
      <c r="O1611" s="33" t="s">
        <v>125</v>
      </c>
      <c r="P1611" s="33" t="s">
        <v>396</v>
      </c>
      <c r="Q1611" s="29" t="s">
        <v>773</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819</v>
      </c>
      <c r="G1612" s="33" t="s">
        <v>1797</v>
      </c>
      <c r="H1612" s="33" t="s">
        <v>1894</v>
      </c>
      <c r="I1612" s="100" t="s">
        <v>1862</v>
      </c>
      <c r="J1612" s="100" t="s">
        <v>1862</v>
      </c>
      <c r="K1612" s="100">
        <v>1</v>
      </c>
      <c r="L1612" s="219">
        <v>45536</v>
      </c>
      <c r="M1612" s="219">
        <v>45565</v>
      </c>
      <c r="N1612" s="33" t="s">
        <v>124</v>
      </c>
      <c r="O1612" s="33" t="s">
        <v>125</v>
      </c>
      <c r="P1612" s="33" t="s">
        <v>396</v>
      </c>
      <c r="Q1612" s="29" t="s">
        <v>773</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819</v>
      </c>
      <c r="G1613" s="33" t="s">
        <v>1797</v>
      </c>
      <c r="H1613" s="33" t="s">
        <v>1894</v>
      </c>
      <c r="I1613" s="100" t="s">
        <v>1862</v>
      </c>
      <c r="J1613" s="100" t="s">
        <v>1862</v>
      </c>
      <c r="K1613" s="100">
        <v>1</v>
      </c>
      <c r="L1613" s="219">
        <v>45566</v>
      </c>
      <c r="M1613" s="219">
        <v>45596</v>
      </c>
      <c r="N1613" s="33" t="s">
        <v>124</v>
      </c>
      <c r="O1613" s="33" t="s">
        <v>125</v>
      </c>
      <c r="P1613" s="33" t="s">
        <v>396</v>
      </c>
      <c r="Q1613" s="29" t="s">
        <v>773</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819</v>
      </c>
      <c r="G1614" s="33" t="s">
        <v>1797</v>
      </c>
      <c r="H1614" s="33" t="s">
        <v>1894</v>
      </c>
      <c r="I1614" s="100" t="s">
        <v>1862</v>
      </c>
      <c r="J1614" s="100" t="s">
        <v>1862</v>
      </c>
      <c r="K1614" s="100">
        <v>1</v>
      </c>
      <c r="L1614" s="219">
        <v>45597</v>
      </c>
      <c r="M1614" s="219">
        <v>45626</v>
      </c>
      <c r="N1614" s="33" t="s">
        <v>124</v>
      </c>
      <c r="O1614" s="33" t="s">
        <v>125</v>
      </c>
      <c r="P1614" s="33" t="s">
        <v>396</v>
      </c>
      <c r="Q1614" s="29" t="s">
        <v>773</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819</v>
      </c>
      <c r="G1615" s="33" t="s">
        <v>1797</v>
      </c>
      <c r="H1615" s="33" t="s">
        <v>1894</v>
      </c>
      <c r="I1615" s="100" t="s">
        <v>1862</v>
      </c>
      <c r="J1615" s="100" t="s">
        <v>1862</v>
      </c>
      <c r="K1615" s="100">
        <v>1</v>
      </c>
      <c r="L1615" s="219">
        <v>45627</v>
      </c>
      <c r="M1615" s="219">
        <v>45657</v>
      </c>
      <c r="N1615" s="33" t="s">
        <v>124</v>
      </c>
      <c r="O1615" s="33" t="s">
        <v>125</v>
      </c>
      <c r="P1615" s="33" t="s">
        <v>396</v>
      </c>
      <c r="Q1615" s="29" t="s">
        <v>773</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824</v>
      </c>
      <c r="G1616" s="33" t="s">
        <v>1797</v>
      </c>
      <c r="H1616" s="33" t="s">
        <v>1895</v>
      </c>
      <c r="I1616" s="100" t="s">
        <v>1862</v>
      </c>
      <c r="J1616" s="100" t="s">
        <v>1862</v>
      </c>
      <c r="K1616" s="100">
        <v>2</v>
      </c>
      <c r="L1616" s="219">
        <v>45292</v>
      </c>
      <c r="M1616" s="219">
        <v>45322</v>
      </c>
      <c r="N1616" s="33" t="s">
        <v>124</v>
      </c>
      <c r="O1616" s="33" t="s">
        <v>125</v>
      </c>
      <c r="P1616" s="33" t="s">
        <v>396</v>
      </c>
      <c r="Q1616" s="29" t="s">
        <v>773</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824</v>
      </c>
      <c r="G1617" s="33" t="s">
        <v>1797</v>
      </c>
      <c r="H1617" s="33" t="s">
        <v>1895</v>
      </c>
      <c r="I1617" s="100" t="s">
        <v>1862</v>
      </c>
      <c r="J1617" s="100" t="s">
        <v>1862</v>
      </c>
      <c r="K1617" s="100">
        <v>2</v>
      </c>
      <c r="L1617" s="219">
        <v>45323</v>
      </c>
      <c r="M1617" s="219">
        <v>45351</v>
      </c>
      <c r="N1617" s="33" t="s">
        <v>124</v>
      </c>
      <c r="O1617" s="33" t="s">
        <v>125</v>
      </c>
      <c r="P1617" s="33" t="s">
        <v>396</v>
      </c>
      <c r="Q1617" s="29" t="s">
        <v>773</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824</v>
      </c>
      <c r="G1618" s="33" t="s">
        <v>1797</v>
      </c>
      <c r="H1618" s="33" t="s">
        <v>1895</v>
      </c>
      <c r="I1618" s="100" t="s">
        <v>1862</v>
      </c>
      <c r="J1618" s="100" t="s">
        <v>1862</v>
      </c>
      <c r="K1618" s="100">
        <v>2</v>
      </c>
      <c r="L1618" s="219">
        <v>45352</v>
      </c>
      <c r="M1618" s="219">
        <v>45382</v>
      </c>
      <c r="N1618" s="33" t="s">
        <v>124</v>
      </c>
      <c r="O1618" s="33" t="s">
        <v>125</v>
      </c>
      <c r="P1618" s="33" t="s">
        <v>396</v>
      </c>
      <c r="Q1618" s="29" t="s">
        <v>773</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824</v>
      </c>
      <c r="G1619" s="33" t="s">
        <v>1797</v>
      </c>
      <c r="H1619" s="33" t="s">
        <v>1895</v>
      </c>
      <c r="I1619" s="100" t="s">
        <v>1862</v>
      </c>
      <c r="J1619" s="100" t="s">
        <v>1862</v>
      </c>
      <c r="K1619" s="100">
        <v>2</v>
      </c>
      <c r="L1619" s="219">
        <v>45383</v>
      </c>
      <c r="M1619" s="219">
        <v>45412</v>
      </c>
      <c r="N1619" s="33" t="s">
        <v>124</v>
      </c>
      <c r="O1619" s="33" t="s">
        <v>125</v>
      </c>
      <c r="P1619" s="33" t="s">
        <v>396</v>
      </c>
      <c r="Q1619" s="29" t="s">
        <v>773</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824</v>
      </c>
      <c r="G1620" s="33" t="s">
        <v>1797</v>
      </c>
      <c r="H1620" s="33" t="s">
        <v>1895</v>
      </c>
      <c r="I1620" s="100" t="s">
        <v>1862</v>
      </c>
      <c r="J1620" s="100" t="s">
        <v>1862</v>
      </c>
      <c r="K1620" s="100">
        <v>2</v>
      </c>
      <c r="L1620" s="219">
        <v>45413</v>
      </c>
      <c r="M1620" s="219">
        <v>45443</v>
      </c>
      <c r="N1620" s="33" t="s">
        <v>124</v>
      </c>
      <c r="O1620" s="33" t="s">
        <v>125</v>
      </c>
      <c r="P1620" s="33" t="s">
        <v>396</v>
      </c>
      <c r="Q1620" s="29" t="s">
        <v>773</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824</v>
      </c>
      <c r="G1621" s="33" t="s">
        <v>1797</v>
      </c>
      <c r="H1621" s="33" t="s">
        <v>1895</v>
      </c>
      <c r="I1621" s="100" t="s">
        <v>1862</v>
      </c>
      <c r="J1621" s="100" t="s">
        <v>1862</v>
      </c>
      <c r="K1621" s="100">
        <v>2</v>
      </c>
      <c r="L1621" s="219">
        <v>45444</v>
      </c>
      <c r="M1621" s="219">
        <v>45473</v>
      </c>
      <c r="N1621" s="33" t="s">
        <v>124</v>
      </c>
      <c r="O1621" s="33" t="s">
        <v>125</v>
      </c>
      <c r="P1621" s="33" t="s">
        <v>396</v>
      </c>
      <c r="Q1621" s="29" t="s">
        <v>773</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824</v>
      </c>
      <c r="G1622" s="33" t="s">
        <v>1797</v>
      </c>
      <c r="H1622" s="33" t="s">
        <v>1895</v>
      </c>
      <c r="I1622" s="100" t="s">
        <v>1862</v>
      </c>
      <c r="J1622" s="100" t="s">
        <v>1862</v>
      </c>
      <c r="K1622" s="100">
        <v>2</v>
      </c>
      <c r="L1622" s="219">
        <v>45474</v>
      </c>
      <c r="M1622" s="219">
        <v>45504</v>
      </c>
      <c r="N1622" s="33" t="s">
        <v>124</v>
      </c>
      <c r="O1622" s="33" t="s">
        <v>125</v>
      </c>
      <c r="P1622" s="33" t="s">
        <v>396</v>
      </c>
      <c r="Q1622" s="29" t="s">
        <v>773</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824</v>
      </c>
      <c r="G1623" s="33" t="s">
        <v>1797</v>
      </c>
      <c r="H1623" s="33" t="s">
        <v>1895</v>
      </c>
      <c r="I1623" s="100" t="s">
        <v>1862</v>
      </c>
      <c r="J1623" s="100" t="s">
        <v>1862</v>
      </c>
      <c r="K1623" s="100">
        <v>2</v>
      </c>
      <c r="L1623" s="219">
        <v>45505</v>
      </c>
      <c r="M1623" s="219">
        <v>45535</v>
      </c>
      <c r="N1623" s="33" t="s">
        <v>124</v>
      </c>
      <c r="O1623" s="33" t="s">
        <v>125</v>
      </c>
      <c r="P1623" s="33" t="s">
        <v>396</v>
      </c>
      <c r="Q1623" s="29" t="s">
        <v>773</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824</v>
      </c>
      <c r="G1624" s="33" t="s">
        <v>1797</v>
      </c>
      <c r="H1624" s="33" t="s">
        <v>1895</v>
      </c>
      <c r="I1624" s="100" t="s">
        <v>1862</v>
      </c>
      <c r="J1624" s="100" t="s">
        <v>1862</v>
      </c>
      <c r="K1624" s="100">
        <v>2</v>
      </c>
      <c r="L1624" s="219">
        <v>45536</v>
      </c>
      <c r="M1624" s="219">
        <v>45565</v>
      </c>
      <c r="N1624" s="33" t="s">
        <v>124</v>
      </c>
      <c r="O1624" s="33" t="s">
        <v>125</v>
      </c>
      <c r="P1624" s="33" t="s">
        <v>396</v>
      </c>
      <c r="Q1624" s="29" t="s">
        <v>773</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824</v>
      </c>
      <c r="G1625" s="33" t="s">
        <v>1797</v>
      </c>
      <c r="H1625" s="33" t="s">
        <v>1895</v>
      </c>
      <c r="I1625" s="100" t="s">
        <v>1862</v>
      </c>
      <c r="J1625" s="100" t="s">
        <v>1862</v>
      </c>
      <c r="K1625" s="100">
        <v>2</v>
      </c>
      <c r="L1625" s="219">
        <v>45566</v>
      </c>
      <c r="M1625" s="219">
        <v>45596</v>
      </c>
      <c r="N1625" s="33" t="s">
        <v>124</v>
      </c>
      <c r="O1625" s="33" t="s">
        <v>125</v>
      </c>
      <c r="P1625" s="33" t="s">
        <v>396</v>
      </c>
      <c r="Q1625" s="29" t="s">
        <v>773</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824</v>
      </c>
      <c r="G1626" s="33" t="s">
        <v>1797</v>
      </c>
      <c r="H1626" s="33" t="s">
        <v>1895</v>
      </c>
      <c r="I1626" s="100" t="s">
        <v>1862</v>
      </c>
      <c r="J1626" s="100" t="s">
        <v>1862</v>
      </c>
      <c r="K1626" s="100">
        <v>2</v>
      </c>
      <c r="L1626" s="219">
        <v>45597</v>
      </c>
      <c r="M1626" s="219">
        <v>45626</v>
      </c>
      <c r="N1626" s="33" t="s">
        <v>124</v>
      </c>
      <c r="O1626" s="33" t="s">
        <v>125</v>
      </c>
      <c r="P1626" s="33" t="s">
        <v>396</v>
      </c>
      <c r="Q1626" s="29" t="s">
        <v>773</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824</v>
      </c>
      <c r="G1627" s="33" t="s">
        <v>1797</v>
      </c>
      <c r="H1627" s="33" t="s">
        <v>1895</v>
      </c>
      <c r="I1627" s="100" t="s">
        <v>1862</v>
      </c>
      <c r="J1627" s="100" t="s">
        <v>1862</v>
      </c>
      <c r="K1627" s="100">
        <v>2</v>
      </c>
      <c r="L1627" s="219">
        <v>45627</v>
      </c>
      <c r="M1627" s="219">
        <v>45657</v>
      </c>
      <c r="N1627" s="33" t="s">
        <v>124</v>
      </c>
      <c r="O1627" s="33" t="s">
        <v>125</v>
      </c>
      <c r="P1627" s="33" t="s">
        <v>396</v>
      </c>
      <c r="Q1627" s="29" t="s">
        <v>773</v>
      </c>
      <c r="R1627" s="33" t="s">
        <v>80</v>
      </c>
      <c r="S1627" s="33">
        <v>2</v>
      </c>
      <c r="T1627" s="29"/>
      <c r="U1627" s="29"/>
      <c r="V1627" s="35"/>
      <c r="W1627" s="29"/>
      <c r="X1627" s="29"/>
      <c r="Y1627" s="29"/>
      <c r="Z1627" s="33"/>
    </row>
    <row r="1628" ht="24" spans="1:26">
      <c r="A1628" s="33">
        <v>3399</v>
      </c>
      <c r="B1628" s="28" t="s">
        <v>117</v>
      </c>
      <c r="C1628" s="28" t="s">
        <v>118</v>
      </c>
      <c r="D1628" s="100" t="s">
        <v>145</v>
      </c>
      <c r="E1628" s="217" t="s">
        <v>779</v>
      </c>
      <c r="F1628" s="100" t="s">
        <v>835</v>
      </c>
      <c r="G1628" s="33" t="s">
        <v>1797</v>
      </c>
      <c r="H1628" s="33" t="s">
        <v>1896</v>
      </c>
      <c r="I1628" s="100" t="s">
        <v>1862</v>
      </c>
      <c r="J1628" s="100" t="s">
        <v>1862</v>
      </c>
      <c r="K1628" s="100">
        <v>1</v>
      </c>
      <c r="L1628" s="219">
        <v>45292</v>
      </c>
      <c r="M1628" s="219">
        <v>45306</v>
      </c>
      <c r="N1628" s="33" t="s">
        <v>124</v>
      </c>
      <c r="O1628" s="33" t="s">
        <v>125</v>
      </c>
      <c r="P1628" s="33" t="s">
        <v>396</v>
      </c>
      <c r="Q1628" s="33" t="s">
        <v>809</v>
      </c>
      <c r="R1628" s="29" t="s">
        <v>80</v>
      </c>
      <c r="S1628" s="33">
        <v>1</v>
      </c>
      <c r="T1628" s="29"/>
      <c r="U1628" s="29"/>
      <c r="V1628" s="35"/>
      <c r="W1628" s="29"/>
      <c r="X1628" s="29"/>
      <c r="Y1628" s="29"/>
      <c r="Z1628" s="33"/>
    </row>
    <row r="1629" ht="24" spans="1:26">
      <c r="A1629" s="33">
        <v>3400</v>
      </c>
      <c r="B1629" s="28" t="s">
        <v>117</v>
      </c>
      <c r="C1629" s="28" t="s">
        <v>118</v>
      </c>
      <c r="D1629" s="100" t="s">
        <v>145</v>
      </c>
      <c r="E1629" s="217" t="s">
        <v>779</v>
      </c>
      <c r="F1629" s="100" t="s">
        <v>835</v>
      </c>
      <c r="G1629" s="33" t="s">
        <v>1797</v>
      </c>
      <c r="H1629" s="33" t="s">
        <v>1896</v>
      </c>
      <c r="I1629" s="100" t="s">
        <v>1862</v>
      </c>
      <c r="J1629" s="100" t="s">
        <v>1862</v>
      </c>
      <c r="K1629" s="100">
        <v>1</v>
      </c>
      <c r="L1629" s="219">
        <v>45307</v>
      </c>
      <c r="M1629" s="219">
        <v>45322</v>
      </c>
      <c r="N1629" s="33" t="s">
        <v>124</v>
      </c>
      <c r="O1629" s="33" t="s">
        <v>125</v>
      </c>
      <c r="P1629" s="33" t="s">
        <v>396</v>
      </c>
      <c r="Q1629" s="33" t="s">
        <v>809</v>
      </c>
      <c r="R1629" s="29" t="s">
        <v>80</v>
      </c>
      <c r="S1629" s="33">
        <v>1</v>
      </c>
      <c r="T1629" s="29"/>
      <c r="U1629" s="29"/>
      <c r="V1629" s="35"/>
      <c r="W1629" s="29"/>
      <c r="X1629" s="29"/>
      <c r="Y1629" s="29"/>
      <c r="Z1629" s="33"/>
    </row>
    <row r="1630" ht="24" spans="1:28">
      <c r="A1630" s="33">
        <v>3401</v>
      </c>
      <c r="B1630" s="28" t="s">
        <v>117</v>
      </c>
      <c r="C1630" s="28" t="s">
        <v>118</v>
      </c>
      <c r="D1630" s="100" t="s">
        <v>145</v>
      </c>
      <c r="E1630" s="217" t="s">
        <v>779</v>
      </c>
      <c r="F1630" s="100" t="s">
        <v>835</v>
      </c>
      <c r="G1630" s="33" t="s">
        <v>1797</v>
      </c>
      <c r="H1630" s="33" t="s">
        <v>1896</v>
      </c>
      <c r="I1630" s="100" t="s">
        <v>1862</v>
      </c>
      <c r="J1630" s="100" t="s">
        <v>1862</v>
      </c>
      <c r="K1630" s="100">
        <v>1</v>
      </c>
      <c r="L1630" s="219">
        <v>45323</v>
      </c>
      <c r="M1630" s="219">
        <v>45337</v>
      </c>
      <c r="N1630" s="33" t="s">
        <v>124</v>
      </c>
      <c r="O1630" s="33" t="s">
        <v>125</v>
      </c>
      <c r="P1630" s="33" t="s">
        <v>396</v>
      </c>
      <c r="Q1630" s="33" t="s">
        <v>809</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7" t="s">
        <v>779</v>
      </c>
      <c r="F1631" s="100" t="s">
        <v>835</v>
      </c>
      <c r="G1631" s="33" t="s">
        <v>1797</v>
      </c>
      <c r="H1631" s="33" t="s">
        <v>1896</v>
      </c>
      <c r="I1631" s="100" t="s">
        <v>1862</v>
      </c>
      <c r="J1631" s="100" t="s">
        <v>1862</v>
      </c>
      <c r="K1631" s="100">
        <v>1</v>
      </c>
      <c r="L1631" s="219">
        <v>45338</v>
      </c>
      <c r="M1631" s="219">
        <v>45351</v>
      </c>
      <c r="N1631" s="33" t="s">
        <v>124</v>
      </c>
      <c r="O1631" s="33" t="s">
        <v>125</v>
      </c>
      <c r="P1631" s="33" t="s">
        <v>396</v>
      </c>
      <c r="Q1631" s="33" t="s">
        <v>809</v>
      </c>
      <c r="R1631" s="29" t="s">
        <v>80</v>
      </c>
      <c r="S1631" s="33">
        <v>1</v>
      </c>
      <c r="T1631" s="29"/>
      <c r="U1631" s="29"/>
      <c r="V1631" s="35"/>
      <c r="W1631" s="29"/>
      <c r="X1631" s="29"/>
      <c r="Y1631" s="29"/>
      <c r="Z1631" s="33"/>
    </row>
    <row r="1632" ht="24" spans="1:28">
      <c r="A1632" s="33">
        <v>3403</v>
      </c>
      <c r="B1632" s="28" t="s">
        <v>117</v>
      </c>
      <c r="C1632" s="28" t="s">
        <v>118</v>
      </c>
      <c r="D1632" s="100" t="s">
        <v>145</v>
      </c>
      <c r="E1632" s="217" t="s">
        <v>779</v>
      </c>
      <c r="F1632" s="100" t="s">
        <v>835</v>
      </c>
      <c r="G1632" s="33" t="s">
        <v>1797</v>
      </c>
      <c r="H1632" s="33" t="s">
        <v>1896</v>
      </c>
      <c r="I1632" s="100" t="s">
        <v>1862</v>
      </c>
      <c r="J1632" s="100" t="s">
        <v>1862</v>
      </c>
      <c r="K1632" s="100">
        <v>1</v>
      </c>
      <c r="L1632" s="219">
        <v>45352</v>
      </c>
      <c r="M1632" s="219">
        <v>45366</v>
      </c>
      <c r="N1632" s="33" t="s">
        <v>124</v>
      </c>
      <c r="O1632" s="33" t="s">
        <v>125</v>
      </c>
      <c r="P1632" s="33" t="s">
        <v>396</v>
      </c>
      <c r="Q1632" s="33" t="s">
        <v>809</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7" t="s">
        <v>779</v>
      </c>
      <c r="F1633" s="100" t="s">
        <v>835</v>
      </c>
      <c r="G1633" s="33" t="s">
        <v>1797</v>
      </c>
      <c r="H1633" s="33" t="s">
        <v>1896</v>
      </c>
      <c r="I1633" s="100" t="s">
        <v>1862</v>
      </c>
      <c r="J1633" s="100" t="s">
        <v>1862</v>
      </c>
      <c r="K1633" s="100">
        <v>1</v>
      </c>
      <c r="L1633" s="219">
        <v>45367</v>
      </c>
      <c r="M1633" s="219">
        <v>45382</v>
      </c>
      <c r="N1633" s="33" t="s">
        <v>124</v>
      </c>
      <c r="O1633" s="33" t="s">
        <v>125</v>
      </c>
      <c r="P1633" s="33" t="s">
        <v>396</v>
      </c>
      <c r="Q1633" s="33" t="s">
        <v>809</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7" t="s">
        <v>779</v>
      </c>
      <c r="F1634" s="100" t="s">
        <v>835</v>
      </c>
      <c r="G1634" s="33" t="s">
        <v>1797</v>
      </c>
      <c r="H1634" s="33" t="s">
        <v>1896</v>
      </c>
      <c r="I1634" s="100" t="s">
        <v>1862</v>
      </c>
      <c r="J1634" s="100" t="s">
        <v>1862</v>
      </c>
      <c r="K1634" s="100">
        <v>1</v>
      </c>
      <c r="L1634" s="219">
        <v>45383</v>
      </c>
      <c r="M1634" s="219">
        <v>45397</v>
      </c>
      <c r="N1634" s="33" t="s">
        <v>124</v>
      </c>
      <c r="O1634" s="33" t="s">
        <v>125</v>
      </c>
      <c r="P1634" s="33" t="s">
        <v>396</v>
      </c>
      <c r="Q1634" s="33" t="s">
        <v>809</v>
      </c>
      <c r="R1634" s="29" t="s">
        <v>80</v>
      </c>
      <c r="S1634" s="33">
        <v>1</v>
      </c>
      <c r="T1634" s="29"/>
      <c r="U1634" s="29"/>
      <c r="V1634" s="35"/>
      <c r="W1634" s="29"/>
      <c r="X1634" s="29"/>
      <c r="Y1634" s="29"/>
      <c r="Z1634" s="33"/>
    </row>
    <row r="1635" ht="24" spans="1:26">
      <c r="A1635" s="33">
        <v>3406</v>
      </c>
      <c r="B1635" s="28" t="s">
        <v>117</v>
      </c>
      <c r="C1635" s="28" t="s">
        <v>118</v>
      </c>
      <c r="D1635" s="100" t="s">
        <v>145</v>
      </c>
      <c r="E1635" s="217" t="s">
        <v>779</v>
      </c>
      <c r="F1635" s="100" t="s">
        <v>835</v>
      </c>
      <c r="G1635" s="33" t="s">
        <v>1797</v>
      </c>
      <c r="H1635" s="33" t="s">
        <v>1896</v>
      </c>
      <c r="I1635" s="100" t="s">
        <v>1862</v>
      </c>
      <c r="J1635" s="100" t="s">
        <v>1862</v>
      </c>
      <c r="K1635" s="100">
        <v>1</v>
      </c>
      <c r="L1635" s="219">
        <v>45398</v>
      </c>
      <c r="M1635" s="219">
        <v>45412</v>
      </c>
      <c r="N1635" s="33" t="s">
        <v>124</v>
      </c>
      <c r="O1635" s="33" t="s">
        <v>125</v>
      </c>
      <c r="P1635" s="33" t="s">
        <v>396</v>
      </c>
      <c r="Q1635" s="33" t="s">
        <v>809</v>
      </c>
      <c r="R1635" s="29" t="s">
        <v>80</v>
      </c>
      <c r="S1635" s="33">
        <v>1</v>
      </c>
      <c r="T1635" s="29"/>
      <c r="U1635" s="29"/>
      <c r="V1635" s="35"/>
      <c r="W1635" s="29"/>
      <c r="X1635" s="29"/>
      <c r="Y1635" s="29"/>
      <c r="Z1635" s="33"/>
    </row>
    <row r="1636" ht="24" spans="1:26">
      <c r="A1636" s="33">
        <v>3407</v>
      </c>
      <c r="B1636" s="28" t="s">
        <v>117</v>
      </c>
      <c r="C1636" s="28" t="s">
        <v>118</v>
      </c>
      <c r="D1636" s="100" t="s">
        <v>145</v>
      </c>
      <c r="E1636" s="217" t="s">
        <v>779</v>
      </c>
      <c r="F1636" s="100" t="s">
        <v>835</v>
      </c>
      <c r="G1636" s="33" t="s">
        <v>1797</v>
      </c>
      <c r="H1636" s="33" t="s">
        <v>1896</v>
      </c>
      <c r="I1636" s="100" t="s">
        <v>1862</v>
      </c>
      <c r="J1636" s="100" t="s">
        <v>1862</v>
      </c>
      <c r="K1636" s="100">
        <v>1</v>
      </c>
      <c r="L1636" s="219">
        <v>45413</v>
      </c>
      <c r="M1636" s="219">
        <v>45427</v>
      </c>
      <c r="N1636" s="33" t="s">
        <v>124</v>
      </c>
      <c r="O1636" s="33" t="s">
        <v>125</v>
      </c>
      <c r="P1636" s="33" t="s">
        <v>396</v>
      </c>
      <c r="Q1636" s="33" t="s">
        <v>809</v>
      </c>
      <c r="R1636" s="29" t="s">
        <v>80</v>
      </c>
      <c r="S1636" s="33">
        <v>1</v>
      </c>
      <c r="T1636" s="29"/>
      <c r="U1636" s="29"/>
      <c r="V1636" s="35"/>
      <c r="W1636" s="29"/>
      <c r="X1636" s="29"/>
      <c r="Y1636" s="29"/>
      <c r="Z1636" s="33"/>
    </row>
    <row r="1637" ht="24" spans="1:26">
      <c r="A1637" s="33">
        <v>3408</v>
      </c>
      <c r="B1637" s="28" t="s">
        <v>117</v>
      </c>
      <c r="C1637" s="28" t="s">
        <v>118</v>
      </c>
      <c r="D1637" s="100" t="s">
        <v>145</v>
      </c>
      <c r="E1637" s="217" t="s">
        <v>779</v>
      </c>
      <c r="F1637" s="100" t="s">
        <v>835</v>
      </c>
      <c r="G1637" s="33" t="s">
        <v>1797</v>
      </c>
      <c r="H1637" s="33" t="s">
        <v>1896</v>
      </c>
      <c r="I1637" s="100" t="s">
        <v>1862</v>
      </c>
      <c r="J1637" s="100" t="s">
        <v>1862</v>
      </c>
      <c r="K1637" s="100">
        <v>1</v>
      </c>
      <c r="L1637" s="219">
        <v>45428</v>
      </c>
      <c r="M1637" s="219">
        <v>45443</v>
      </c>
      <c r="N1637" s="33" t="s">
        <v>124</v>
      </c>
      <c r="O1637" s="33" t="s">
        <v>125</v>
      </c>
      <c r="P1637" s="33" t="s">
        <v>396</v>
      </c>
      <c r="Q1637" s="33" t="s">
        <v>809</v>
      </c>
      <c r="R1637" s="29" t="s">
        <v>80</v>
      </c>
      <c r="S1637" s="33">
        <v>1</v>
      </c>
      <c r="T1637" s="29"/>
      <c r="U1637" s="29"/>
      <c r="V1637" s="35"/>
      <c r="W1637" s="29"/>
      <c r="X1637" s="29"/>
      <c r="Y1637" s="29"/>
      <c r="Z1637" s="33"/>
    </row>
    <row r="1638" ht="24" spans="1:26">
      <c r="A1638" s="33">
        <v>3409</v>
      </c>
      <c r="B1638" s="28" t="s">
        <v>117</v>
      </c>
      <c r="C1638" s="28" t="s">
        <v>118</v>
      </c>
      <c r="D1638" s="100" t="s">
        <v>145</v>
      </c>
      <c r="E1638" s="217" t="s">
        <v>779</v>
      </c>
      <c r="F1638" s="100" t="s">
        <v>835</v>
      </c>
      <c r="G1638" s="33" t="s">
        <v>1797</v>
      </c>
      <c r="H1638" s="33" t="s">
        <v>1896</v>
      </c>
      <c r="I1638" s="100" t="s">
        <v>1862</v>
      </c>
      <c r="J1638" s="100" t="s">
        <v>1862</v>
      </c>
      <c r="K1638" s="100">
        <v>1</v>
      </c>
      <c r="L1638" s="219">
        <v>45444</v>
      </c>
      <c r="M1638" s="219">
        <v>45458</v>
      </c>
      <c r="N1638" s="33" t="s">
        <v>124</v>
      </c>
      <c r="O1638" s="33" t="s">
        <v>125</v>
      </c>
      <c r="P1638" s="33" t="s">
        <v>396</v>
      </c>
      <c r="Q1638" s="33" t="s">
        <v>809</v>
      </c>
      <c r="R1638" s="29" t="s">
        <v>80</v>
      </c>
      <c r="S1638" s="33">
        <v>1</v>
      </c>
      <c r="T1638" s="29"/>
      <c r="U1638" s="29"/>
      <c r="V1638" s="35"/>
      <c r="W1638" s="29"/>
      <c r="X1638" s="29"/>
      <c r="Y1638" s="29"/>
      <c r="Z1638" s="33"/>
    </row>
    <row r="1639" ht="24" spans="1:26">
      <c r="A1639" s="33">
        <v>3410</v>
      </c>
      <c r="B1639" s="28" t="s">
        <v>117</v>
      </c>
      <c r="C1639" s="28" t="s">
        <v>118</v>
      </c>
      <c r="D1639" s="100" t="s">
        <v>145</v>
      </c>
      <c r="E1639" s="217" t="s">
        <v>779</v>
      </c>
      <c r="F1639" s="100" t="s">
        <v>835</v>
      </c>
      <c r="G1639" s="33" t="s">
        <v>1797</v>
      </c>
      <c r="H1639" s="33" t="s">
        <v>1896</v>
      </c>
      <c r="I1639" s="100" t="s">
        <v>1862</v>
      </c>
      <c r="J1639" s="100" t="s">
        <v>1862</v>
      </c>
      <c r="K1639" s="100">
        <v>1</v>
      </c>
      <c r="L1639" s="219">
        <v>45459</v>
      </c>
      <c r="M1639" s="219">
        <v>45473</v>
      </c>
      <c r="N1639" s="33" t="s">
        <v>124</v>
      </c>
      <c r="O1639" s="33" t="s">
        <v>125</v>
      </c>
      <c r="P1639" s="33" t="s">
        <v>396</v>
      </c>
      <c r="Q1639" s="33" t="s">
        <v>809</v>
      </c>
      <c r="R1639" s="29" t="s">
        <v>80</v>
      </c>
      <c r="S1639" s="33">
        <v>1</v>
      </c>
      <c r="T1639" s="29"/>
      <c r="U1639" s="29"/>
      <c r="V1639" s="35"/>
      <c r="W1639" s="29"/>
      <c r="X1639" s="29"/>
      <c r="Y1639" s="29"/>
      <c r="Z1639" s="33"/>
    </row>
    <row r="1640" ht="24" spans="1:26">
      <c r="A1640" s="33">
        <v>3411</v>
      </c>
      <c r="B1640" s="28" t="s">
        <v>117</v>
      </c>
      <c r="C1640" s="28" t="s">
        <v>118</v>
      </c>
      <c r="D1640" s="100" t="s">
        <v>145</v>
      </c>
      <c r="E1640" s="217" t="s">
        <v>779</v>
      </c>
      <c r="F1640" s="100" t="s">
        <v>835</v>
      </c>
      <c r="G1640" s="33" t="s">
        <v>1797</v>
      </c>
      <c r="H1640" s="33" t="s">
        <v>1896</v>
      </c>
      <c r="I1640" s="100" t="s">
        <v>1862</v>
      </c>
      <c r="J1640" s="100" t="s">
        <v>1862</v>
      </c>
      <c r="K1640" s="100">
        <v>1</v>
      </c>
      <c r="L1640" s="219">
        <v>45474</v>
      </c>
      <c r="M1640" s="219">
        <v>45488</v>
      </c>
      <c r="N1640" s="33" t="s">
        <v>124</v>
      </c>
      <c r="O1640" s="33" t="s">
        <v>125</v>
      </c>
      <c r="P1640" s="33" t="s">
        <v>396</v>
      </c>
      <c r="Q1640" s="33" t="s">
        <v>809</v>
      </c>
      <c r="R1640" s="29" t="s">
        <v>80</v>
      </c>
      <c r="S1640" s="33">
        <v>1</v>
      </c>
      <c r="T1640" s="29"/>
      <c r="U1640" s="29"/>
      <c r="V1640" s="35"/>
      <c r="W1640" s="29"/>
      <c r="X1640" s="29"/>
      <c r="Y1640" s="29"/>
      <c r="Z1640" s="33"/>
    </row>
    <row r="1641" ht="24" spans="1:26">
      <c r="A1641" s="33">
        <v>3412</v>
      </c>
      <c r="B1641" s="28" t="s">
        <v>117</v>
      </c>
      <c r="C1641" s="28" t="s">
        <v>118</v>
      </c>
      <c r="D1641" s="100" t="s">
        <v>145</v>
      </c>
      <c r="E1641" s="217" t="s">
        <v>779</v>
      </c>
      <c r="F1641" s="100" t="s">
        <v>835</v>
      </c>
      <c r="G1641" s="33" t="s">
        <v>1797</v>
      </c>
      <c r="H1641" s="33" t="s">
        <v>1896</v>
      </c>
      <c r="I1641" s="100" t="s">
        <v>1862</v>
      </c>
      <c r="J1641" s="100" t="s">
        <v>1862</v>
      </c>
      <c r="K1641" s="100">
        <v>1</v>
      </c>
      <c r="L1641" s="219">
        <v>45489</v>
      </c>
      <c r="M1641" s="219">
        <v>45504</v>
      </c>
      <c r="N1641" s="33" t="s">
        <v>124</v>
      </c>
      <c r="O1641" s="33" t="s">
        <v>125</v>
      </c>
      <c r="P1641" s="33" t="s">
        <v>396</v>
      </c>
      <c r="Q1641" s="33" t="s">
        <v>809</v>
      </c>
      <c r="R1641" s="29" t="s">
        <v>80</v>
      </c>
      <c r="S1641" s="33">
        <v>1</v>
      </c>
      <c r="T1641" s="29"/>
      <c r="U1641" s="29"/>
      <c r="V1641" s="35"/>
      <c r="W1641" s="29"/>
      <c r="X1641" s="29"/>
      <c r="Y1641" s="29"/>
      <c r="Z1641" s="33"/>
    </row>
    <row r="1642" ht="24" spans="1:26">
      <c r="A1642" s="33">
        <v>3413</v>
      </c>
      <c r="B1642" s="28" t="s">
        <v>117</v>
      </c>
      <c r="C1642" s="28" t="s">
        <v>118</v>
      </c>
      <c r="D1642" s="100" t="s">
        <v>145</v>
      </c>
      <c r="E1642" s="217" t="s">
        <v>779</v>
      </c>
      <c r="F1642" s="100" t="s">
        <v>835</v>
      </c>
      <c r="G1642" s="33" t="s">
        <v>1797</v>
      </c>
      <c r="H1642" s="33" t="s">
        <v>1896</v>
      </c>
      <c r="I1642" s="100" t="s">
        <v>1862</v>
      </c>
      <c r="J1642" s="100" t="s">
        <v>1862</v>
      </c>
      <c r="K1642" s="100">
        <v>1</v>
      </c>
      <c r="L1642" s="219">
        <v>45505</v>
      </c>
      <c r="M1642" s="219">
        <v>45519</v>
      </c>
      <c r="N1642" s="33" t="s">
        <v>124</v>
      </c>
      <c r="O1642" s="33" t="s">
        <v>125</v>
      </c>
      <c r="P1642" s="33" t="s">
        <v>396</v>
      </c>
      <c r="Q1642" s="33" t="s">
        <v>809</v>
      </c>
      <c r="R1642" s="29" t="s">
        <v>80</v>
      </c>
      <c r="S1642" s="33">
        <v>1</v>
      </c>
      <c r="T1642" s="29"/>
      <c r="U1642" s="29"/>
      <c r="V1642" s="35"/>
      <c r="W1642" s="29"/>
      <c r="X1642" s="29"/>
      <c r="Y1642" s="29"/>
      <c r="Z1642" s="33"/>
    </row>
    <row r="1643" ht="24" spans="1:26">
      <c r="A1643" s="33">
        <v>3414</v>
      </c>
      <c r="B1643" s="28" t="s">
        <v>117</v>
      </c>
      <c r="C1643" s="28" t="s">
        <v>118</v>
      </c>
      <c r="D1643" s="100" t="s">
        <v>145</v>
      </c>
      <c r="E1643" s="217" t="s">
        <v>779</v>
      </c>
      <c r="F1643" s="100" t="s">
        <v>835</v>
      </c>
      <c r="G1643" s="33" t="s">
        <v>1797</v>
      </c>
      <c r="H1643" s="33" t="s">
        <v>1896</v>
      </c>
      <c r="I1643" s="100" t="s">
        <v>1862</v>
      </c>
      <c r="J1643" s="100" t="s">
        <v>1862</v>
      </c>
      <c r="K1643" s="100">
        <v>1</v>
      </c>
      <c r="L1643" s="219">
        <v>45520</v>
      </c>
      <c r="M1643" s="219">
        <v>45535</v>
      </c>
      <c r="N1643" s="33" t="s">
        <v>124</v>
      </c>
      <c r="O1643" s="33" t="s">
        <v>125</v>
      </c>
      <c r="P1643" s="33" t="s">
        <v>396</v>
      </c>
      <c r="Q1643" s="33" t="s">
        <v>809</v>
      </c>
      <c r="R1643" s="29" t="s">
        <v>80</v>
      </c>
      <c r="S1643" s="33">
        <v>1</v>
      </c>
      <c r="T1643" s="29"/>
      <c r="U1643" s="29"/>
      <c r="V1643" s="35"/>
      <c r="W1643" s="29"/>
      <c r="X1643" s="29"/>
      <c r="Y1643" s="29"/>
      <c r="Z1643" s="33"/>
    </row>
    <row r="1644" ht="24" spans="1:28">
      <c r="A1644" s="33">
        <v>3415</v>
      </c>
      <c r="B1644" s="28" t="s">
        <v>117</v>
      </c>
      <c r="C1644" s="28" t="s">
        <v>118</v>
      </c>
      <c r="D1644" s="100" t="s">
        <v>145</v>
      </c>
      <c r="E1644" s="217" t="s">
        <v>779</v>
      </c>
      <c r="F1644" s="100" t="s">
        <v>835</v>
      </c>
      <c r="G1644" s="33" t="s">
        <v>1797</v>
      </c>
      <c r="H1644" s="33" t="s">
        <v>1896</v>
      </c>
      <c r="I1644" s="100" t="s">
        <v>1862</v>
      </c>
      <c r="J1644" s="100" t="s">
        <v>1862</v>
      </c>
      <c r="K1644" s="100">
        <v>1</v>
      </c>
      <c r="L1644" s="219">
        <v>45536</v>
      </c>
      <c r="M1644" s="219">
        <v>45550</v>
      </c>
      <c r="N1644" s="33" t="s">
        <v>124</v>
      </c>
      <c r="O1644" s="33" t="s">
        <v>125</v>
      </c>
      <c r="P1644" s="33" t="s">
        <v>396</v>
      </c>
      <c r="Q1644" s="33" t="s">
        <v>809</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7" t="s">
        <v>779</v>
      </c>
      <c r="F1645" s="100" t="s">
        <v>835</v>
      </c>
      <c r="G1645" s="33" t="s">
        <v>1797</v>
      </c>
      <c r="H1645" s="33" t="s">
        <v>1896</v>
      </c>
      <c r="I1645" s="100" t="s">
        <v>1862</v>
      </c>
      <c r="J1645" s="100" t="s">
        <v>1862</v>
      </c>
      <c r="K1645" s="100">
        <v>1</v>
      </c>
      <c r="L1645" s="219">
        <v>45551</v>
      </c>
      <c r="M1645" s="219">
        <v>45565</v>
      </c>
      <c r="N1645" s="33" t="s">
        <v>124</v>
      </c>
      <c r="O1645" s="33" t="s">
        <v>125</v>
      </c>
      <c r="P1645" s="33" t="s">
        <v>396</v>
      </c>
      <c r="Q1645" s="33" t="s">
        <v>809</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7" t="s">
        <v>779</v>
      </c>
      <c r="F1646" s="100" t="s">
        <v>835</v>
      </c>
      <c r="G1646" s="33" t="s">
        <v>1797</v>
      </c>
      <c r="H1646" s="33" t="s">
        <v>1896</v>
      </c>
      <c r="I1646" s="100" t="s">
        <v>1862</v>
      </c>
      <c r="J1646" s="100" t="s">
        <v>1862</v>
      </c>
      <c r="K1646" s="100">
        <v>1</v>
      </c>
      <c r="L1646" s="219">
        <v>45566</v>
      </c>
      <c r="M1646" s="219">
        <v>45580</v>
      </c>
      <c r="N1646" s="33" t="s">
        <v>124</v>
      </c>
      <c r="O1646" s="33" t="s">
        <v>125</v>
      </c>
      <c r="P1646" s="33" t="s">
        <v>396</v>
      </c>
      <c r="Q1646" s="33" t="s">
        <v>809</v>
      </c>
      <c r="R1646" s="29" t="s">
        <v>80</v>
      </c>
      <c r="S1646" s="33">
        <v>1</v>
      </c>
      <c r="T1646" s="29"/>
      <c r="U1646" s="29"/>
      <c r="V1646" s="35"/>
      <c r="W1646" s="29"/>
      <c r="X1646" s="29"/>
      <c r="Y1646" s="29"/>
      <c r="Z1646" s="33"/>
    </row>
    <row r="1647" ht="24" spans="1:26">
      <c r="A1647" s="33">
        <v>3418</v>
      </c>
      <c r="B1647" s="28" t="s">
        <v>117</v>
      </c>
      <c r="C1647" s="28" t="s">
        <v>118</v>
      </c>
      <c r="D1647" s="100" t="s">
        <v>145</v>
      </c>
      <c r="E1647" s="217" t="s">
        <v>779</v>
      </c>
      <c r="F1647" s="100" t="s">
        <v>835</v>
      </c>
      <c r="G1647" s="33" t="s">
        <v>1797</v>
      </c>
      <c r="H1647" s="33" t="s">
        <v>1896</v>
      </c>
      <c r="I1647" s="100" t="s">
        <v>1862</v>
      </c>
      <c r="J1647" s="100" t="s">
        <v>1862</v>
      </c>
      <c r="K1647" s="100">
        <v>1</v>
      </c>
      <c r="L1647" s="219">
        <v>45581</v>
      </c>
      <c r="M1647" s="219">
        <v>45596</v>
      </c>
      <c r="N1647" s="33" t="s">
        <v>124</v>
      </c>
      <c r="O1647" s="33" t="s">
        <v>125</v>
      </c>
      <c r="P1647" s="33" t="s">
        <v>396</v>
      </c>
      <c r="Q1647" s="33" t="s">
        <v>809</v>
      </c>
      <c r="R1647" s="29" t="s">
        <v>80</v>
      </c>
      <c r="S1647" s="33">
        <v>1</v>
      </c>
      <c r="T1647" s="29"/>
      <c r="U1647" s="29"/>
      <c r="V1647" s="35"/>
      <c r="W1647" s="29"/>
      <c r="X1647" s="29"/>
      <c r="Y1647" s="29"/>
      <c r="Z1647" s="33"/>
    </row>
    <row r="1648" ht="24" spans="1:26">
      <c r="A1648" s="33">
        <v>3419</v>
      </c>
      <c r="B1648" s="28" t="s">
        <v>117</v>
      </c>
      <c r="C1648" s="28" t="s">
        <v>118</v>
      </c>
      <c r="D1648" s="100" t="s">
        <v>145</v>
      </c>
      <c r="E1648" s="217" t="s">
        <v>779</v>
      </c>
      <c r="F1648" s="100" t="s">
        <v>835</v>
      </c>
      <c r="G1648" s="33" t="s">
        <v>1797</v>
      </c>
      <c r="H1648" s="33" t="s">
        <v>1896</v>
      </c>
      <c r="I1648" s="100" t="s">
        <v>1862</v>
      </c>
      <c r="J1648" s="100" t="s">
        <v>1862</v>
      </c>
      <c r="K1648" s="100">
        <v>1</v>
      </c>
      <c r="L1648" s="219">
        <v>45597</v>
      </c>
      <c r="M1648" s="219">
        <v>45611</v>
      </c>
      <c r="N1648" s="33" t="s">
        <v>124</v>
      </c>
      <c r="O1648" s="33" t="s">
        <v>125</v>
      </c>
      <c r="P1648" s="33" t="s">
        <v>396</v>
      </c>
      <c r="Q1648" s="33" t="s">
        <v>809</v>
      </c>
      <c r="R1648" s="29" t="s">
        <v>80</v>
      </c>
      <c r="S1648" s="33">
        <v>1</v>
      </c>
      <c r="T1648" s="29"/>
      <c r="U1648" s="29"/>
      <c r="V1648" s="35"/>
      <c r="W1648" s="29"/>
      <c r="X1648" s="29"/>
      <c r="Y1648" s="29"/>
      <c r="Z1648" s="33"/>
    </row>
    <row r="1649" ht="24" spans="1:26">
      <c r="A1649" s="33">
        <v>3420</v>
      </c>
      <c r="B1649" s="28" t="s">
        <v>117</v>
      </c>
      <c r="C1649" s="28" t="s">
        <v>118</v>
      </c>
      <c r="D1649" s="100" t="s">
        <v>145</v>
      </c>
      <c r="E1649" s="217" t="s">
        <v>779</v>
      </c>
      <c r="F1649" s="100" t="s">
        <v>835</v>
      </c>
      <c r="G1649" s="33" t="s">
        <v>1797</v>
      </c>
      <c r="H1649" s="33" t="s">
        <v>1896</v>
      </c>
      <c r="I1649" s="100" t="s">
        <v>1862</v>
      </c>
      <c r="J1649" s="100" t="s">
        <v>1862</v>
      </c>
      <c r="K1649" s="100">
        <v>1</v>
      </c>
      <c r="L1649" s="219">
        <v>45612</v>
      </c>
      <c r="M1649" s="219">
        <v>45626</v>
      </c>
      <c r="N1649" s="33" t="s">
        <v>124</v>
      </c>
      <c r="O1649" s="33" t="s">
        <v>125</v>
      </c>
      <c r="P1649" s="33" t="s">
        <v>396</v>
      </c>
      <c r="Q1649" s="33" t="s">
        <v>809</v>
      </c>
      <c r="R1649" s="29" t="s">
        <v>80</v>
      </c>
      <c r="S1649" s="33">
        <v>1</v>
      </c>
      <c r="T1649" s="29"/>
      <c r="U1649" s="29"/>
      <c r="V1649" s="35"/>
      <c r="W1649" s="29"/>
      <c r="X1649" s="29"/>
      <c r="Y1649" s="29"/>
      <c r="Z1649" s="33"/>
    </row>
    <row r="1650" ht="24" spans="1:26">
      <c r="A1650" s="33">
        <v>3421</v>
      </c>
      <c r="B1650" s="28" t="s">
        <v>117</v>
      </c>
      <c r="C1650" s="28" t="s">
        <v>118</v>
      </c>
      <c r="D1650" s="100" t="s">
        <v>145</v>
      </c>
      <c r="E1650" s="217" t="s">
        <v>779</v>
      </c>
      <c r="F1650" s="100" t="s">
        <v>835</v>
      </c>
      <c r="G1650" s="33" t="s">
        <v>1797</v>
      </c>
      <c r="H1650" s="33" t="s">
        <v>1896</v>
      </c>
      <c r="I1650" s="100" t="s">
        <v>1862</v>
      </c>
      <c r="J1650" s="100" t="s">
        <v>1862</v>
      </c>
      <c r="K1650" s="100">
        <v>1</v>
      </c>
      <c r="L1650" s="219">
        <v>45627</v>
      </c>
      <c r="M1650" s="219">
        <v>45641</v>
      </c>
      <c r="N1650" s="33" t="s">
        <v>124</v>
      </c>
      <c r="O1650" s="33" t="s">
        <v>125</v>
      </c>
      <c r="P1650" s="33" t="s">
        <v>396</v>
      </c>
      <c r="Q1650" s="33" t="s">
        <v>809</v>
      </c>
      <c r="R1650" s="29" t="s">
        <v>80</v>
      </c>
      <c r="S1650" s="33">
        <v>1</v>
      </c>
      <c r="T1650" s="29"/>
      <c r="U1650" s="29"/>
      <c r="V1650" s="35"/>
      <c r="W1650" s="29"/>
      <c r="X1650" s="29"/>
      <c r="Y1650" s="29"/>
      <c r="Z1650" s="33"/>
    </row>
    <row r="1651" ht="24" spans="1:26">
      <c r="A1651" s="33">
        <v>3422</v>
      </c>
      <c r="B1651" s="28" t="s">
        <v>117</v>
      </c>
      <c r="C1651" s="28" t="s">
        <v>118</v>
      </c>
      <c r="D1651" s="100" t="s">
        <v>145</v>
      </c>
      <c r="E1651" s="217" t="s">
        <v>779</v>
      </c>
      <c r="F1651" s="100" t="s">
        <v>835</v>
      </c>
      <c r="G1651" s="33" t="s">
        <v>1797</v>
      </c>
      <c r="H1651" s="33" t="s">
        <v>1896</v>
      </c>
      <c r="I1651" s="100" t="s">
        <v>1862</v>
      </c>
      <c r="J1651" s="100" t="s">
        <v>1862</v>
      </c>
      <c r="K1651" s="100">
        <v>1</v>
      </c>
      <c r="L1651" s="219">
        <v>45642</v>
      </c>
      <c r="M1651" s="219">
        <v>45657</v>
      </c>
      <c r="N1651" s="33" t="s">
        <v>124</v>
      </c>
      <c r="O1651" s="33" t="s">
        <v>125</v>
      </c>
      <c r="P1651" s="33" t="s">
        <v>396</v>
      </c>
      <c r="Q1651" s="33" t="s">
        <v>809</v>
      </c>
      <c r="R1651" s="29" t="s">
        <v>80</v>
      </c>
      <c r="S1651" s="33">
        <v>1</v>
      </c>
      <c r="T1651" s="29"/>
      <c r="U1651" s="29"/>
      <c r="V1651" s="35"/>
      <c r="W1651" s="29"/>
      <c r="X1651" s="29"/>
      <c r="Y1651" s="29"/>
      <c r="Z1651" s="33"/>
    </row>
    <row r="1652" ht="24" spans="1:26">
      <c r="A1652" s="33">
        <v>3423</v>
      </c>
      <c r="B1652" s="28" t="s">
        <v>117</v>
      </c>
      <c r="C1652" s="28" t="s">
        <v>118</v>
      </c>
      <c r="D1652" s="100" t="s">
        <v>145</v>
      </c>
      <c r="E1652" s="217" t="s">
        <v>779</v>
      </c>
      <c r="F1652" s="100" t="s">
        <v>835</v>
      </c>
      <c r="G1652" s="33" t="s">
        <v>1797</v>
      </c>
      <c r="H1652" s="33" t="s">
        <v>1897</v>
      </c>
      <c r="I1652" s="100" t="s">
        <v>1862</v>
      </c>
      <c r="J1652" s="100" t="s">
        <v>1862</v>
      </c>
      <c r="K1652" s="100">
        <v>2</v>
      </c>
      <c r="L1652" s="219">
        <v>45292</v>
      </c>
      <c r="M1652" s="219">
        <v>45322</v>
      </c>
      <c r="N1652" s="33" t="s">
        <v>124</v>
      </c>
      <c r="O1652" s="33" t="s">
        <v>125</v>
      </c>
      <c r="P1652" s="33" t="s">
        <v>396</v>
      </c>
      <c r="Q1652" s="33" t="s">
        <v>809</v>
      </c>
      <c r="R1652" s="29" t="s">
        <v>80</v>
      </c>
      <c r="S1652" s="33">
        <v>2</v>
      </c>
      <c r="T1652" s="29"/>
      <c r="U1652" s="29"/>
      <c r="V1652" s="35"/>
      <c r="W1652" s="29"/>
      <c r="X1652" s="29"/>
      <c r="Y1652" s="29"/>
      <c r="Z1652" s="33"/>
    </row>
    <row r="1653" ht="24" spans="1:26">
      <c r="A1653" s="33">
        <v>3424</v>
      </c>
      <c r="B1653" s="28" t="s">
        <v>117</v>
      </c>
      <c r="C1653" s="28" t="s">
        <v>118</v>
      </c>
      <c r="D1653" s="100" t="s">
        <v>145</v>
      </c>
      <c r="E1653" s="217" t="s">
        <v>779</v>
      </c>
      <c r="F1653" s="100" t="s">
        <v>835</v>
      </c>
      <c r="G1653" s="33" t="s">
        <v>1797</v>
      </c>
      <c r="H1653" s="33" t="s">
        <v>1897</v>
      </c>
      <c r="I1653" s="100" t="s">
        <v>1862</v>
      </c>
      <c r="J1653" s="100" t="s">
        <v>1862</v>
      </c>
      <c r="K1653" s="100">
        <v>2</v>
      </c>
      <c r="L1653" s="219">
        <v>45323</v>
      </c>
      <c r="M1653" s="219">
        <v>45351</v>
      </c>
      <c r="N1653" s="33" t="s">
        <v>124</v>
      </c>
      <c r="O1653" s="33" t="s">
        <v>125</v>
      </c>
      <c r="P1653" s="33" t="s">
        <v>396</v>
      </c>
      <c r="Q1653" s="33" t="s">
        <v>809</v>
      </c>
      <c r="R1653" s="29" t="s">
        <v>80</v>
      </c>
      <c r="S1653" s="33">
        <v>2</v>
      </c>
      <c r="T1653" s="29"/>
      <c r="U1653" s="29"/>
      <c r="V1653" s="35"/>
      <c r="W1653" s="29"/>
      <c r="X1653" s="29"/>
      <c r="Y1653" s="29"/>
      <c r="Z1653" s="33"/>
    </row>
    <row r="1654" ht="24" spans="1:28">
      <c r="A1654" s="33">
        <v>3425</v>
      </c>
      <c r="B1654" s="28" t="s">
        <v>117</v>
      </c>
      <c r="C1654" s="28" t="s">
        <v>118</v>
      </c>
      <c r="D1654" s="100" t="s">
        <v>145</v>
      </c>
      <c r="E1654" s="217" t="s">
        <v>779</v>
      </c>
      <c r="F1654" s="100" t="s">
        <v>835</v>
      </c>
      <c r="G1654" s="33" t="s">
        <v>1797</v>
      </c>
      <c r="H1654" s="33" t="s">
        <v>1897</v>
      </c>
      <c r="I1654" s="100" t="s">
        <v>1862</v>
      </c>
      <c r="J1654" s="100" t="s">
        <v>1862</v>
      </c>
      <c r="K1654" s="100">
        <v>2</v>
      </c>
      <c r="L1654" s="219">
        <v>45352</v>
      </c>
      <c r="M1654" s="219">
        <v>45382</v>
      </c>
      <c r="N1654" s="33" t="s">
        <v>124</v>
      </c>
      <c r="O1654" s="33" t="s">
        <v>125</v>
      </c>
      <c r="P1654" s="33" t="s">
        <v>396</v>
      </c>
      <c r="Q1654" s="33" t="s">
        <v>809</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7" t="s">
        <v>779</v>
      </c>
      <c r="F1655" s="100" t="s">
        <v>835</v>
      </c>
      <c r="G1655" s="33" t="s">
        <v>1797</v>
      </c>
      <c r="H1655" s="33" t="s">
        <v>1897</v>
      </c>
      <c r="I1655" s="100" t="s">
        <v>1862</v>
      </c>
      <c r="J1655" s="100" t="s">
        <v>1862</v>
      </c>
      <c r="K1655" s="100">
        <v>2</v>
      </c>
      <c r="L1655" s="219">
        <v>45383</v>
      </c>
      <c r="M1655" s="219">
        <v>45412</v>
      </c>
      <c r="N1655" s="33" t="s">
        <v>124</v>
      </c>
      <c r="O1655" s="33" t="s">
        <v>125</v>
      </c>
      <c r="P1655" s="33" t="s">
        <v>396</v>
      </c>
      <c r="Q1655" s="33" t="s">
        <v>809</v>
      </c>
      <c r="R1655" s="29" t="s">
        <v>80</v>
      </c>
      <c r="S1655" s="33">
        <v>2</v>
      </c>
      <c r="T1655" s="29"/>
      <c r="U1655" s="29"/>
      <c r="V1655" s="35"/>
      <c r="W1655" s="29"/>
      <c r="X1655" s="29"/>
      <c r="Y1655" s="29"/>
      <c r="Z1655" s="33"/>
    </row>
    <row r="1656" ht="24" spans="1:26">
      <c r="A1656" s="33">
        <v>3427</v>
      </c>
      <c r="B1656" s="28" t="s">
        <v>117</v>
      </c>
      <c r="C1656" s="28" t="s">
        <v>118</v>
      </c>
      <c r="D1656" s="100" t="s">
        <v>145</v>
      </c>
      <c r="E1656" s="217" t="s">
        <v>779</v>
      </c>
      <c r="F1656" s="100" t="s">
        <v>835</v>
      </c>
      <c r="G1656" s="33" t="s">
        <v>1797</v>
      </c>
      <c r="H1656" s="33" t="s">
        <v>1897</v>
      </c>
      <c r="I1656" s="100" t="s">
        <v>1862</v>
      </c>
      <c r="J1656" s="100" t="s">
        <v>1862</v>
      </c>
      <c r="K1656" s="100">
        <v>2</v>
      </c>
      <c r="L1656" s="219">
        <v>45413</v>
      </c>
      <c r="M1656" s="219">
        <v>45443</v>
      </c>
      <c r="N1656" s="33" t="s">
        <v>124</v>
      </c>
      <c r="O1656" s="33" t="s">
        <v>125</v>
      </c>
      <c r="P1656" s="33" t="s">
        <v>396</v>
      </c>
      <c r="Q1656" s="33" t="s">
        <v>809</v>
      </c>
      <c r="R1656" s="29" t="s">
        <v>80</v>
      </c>
      <c r="S1656" s="33">
        <v>2</v>
      </c>
      <c r="T1656" s="29"/>
      <c r="U1656" s="29"/>
      <c r="V1656" s="35"/>
      <c r="W1656" s="29"/>
      <c r="X1656" s="29"/>
      <c r="Y1656" s="29"/>
      <c r="Z1656" s="33"/>
    </row>
    <row r="1657" ht="24" spans="1:26">
      <c r="A1657" s="33">
        <v>3428</v>
      </c>
      <c r="B1657" s="28" t="s">
        <v>117</v>
      </c>
      <c r="C1657" s="28" t="s">
        <v>118</v>
      </c>
      <c r="D1657" s="100" t="s">
        <v>145</v>
      </c>
      <c r="E1657" s="217" t="s">
        <v>779</v>
      </c>
      <c r="F1657" s="100" t="s">
        <v>835</v>
      </c>
      <c r="G1657" s="33" t="s">
        <v>1797</v>
      </c>
      <c r="H1657" s="33" t="s">
        <v>1897</v>
      </c>
      <c r="I1657" s="100" t="s">
        <v>1862</v>
      </c>
      <c r="J1657" s="100" t="s">
        <v>1862</v>
      </c>
      <c r="K1657" s="100">
        <v>2</v>
      </c>
      <c r="L1657" s="219">
        <v>45444</v>
      </c>
      <c r="M1657" s="219">
        <v>45473</v>
      </c>
      <c r="N1657" s="33" t="s">
        <v>124</v>
      </c>
      <c r="O1657" s="33" t="s">
        <v>125</v>
      </c>
      <c r="P1657" s="33" t="s">
        <v>396</v>
      </c>
      <c r="Q1657" s="33" t="s">
        <v>809</v>
      </c>
      <c r="R1657" s="29" t="s">
        <v>80</v>
      </c>
      <c r="S1657" s="33">
        <v>2</v>
      </c>
      <c r="T1657" s="29"/>
      <c r="U1657" s="29"/>
      <c r="V1657" s="35"/>
      <c r="W1657" s="29"/>
      <c r="X1657" s="29"/>
      <c r="Y1657" s="29"/>
      <c r="Z1657" s="33"/>
    </row>
    <row r="1658" ht="24" spans="1:26">
      <c r="A1658" s="33">
        <v>3429</v>
      </c>
      <c r="B1658" s="28" t="s">
        <v>117</v>
      </c>
      <c r="C1658" s="28" t="s">
        <v>118</v>
      </c>
      <c r="D1658" s="100" t="s">
        <v>145</v>
      </c>
      <c r="E1658" s="217" t="s">
        <v>779</v>
      </c>
      <c r="F1658" s="100" t="s">
        <v>835</v>
      </c>
      <c r="G1658" s="33" t="s">
        <v>1797</v>
      </c>
      <c r="H1658" s="33" t="s">
        <v>1897</v>
      </c>
      <c r="I1658" s="100" t="s">
        <v>1862</v>
      </c>
      <c r="J1658" s="100" t="s">
        <v>1862</v>
      </c>
      <c r="K1658" s="100">
        <v>2</v>
      </c>
      <c r="L1658" s="219">
        <v>45474</v>
      </c>
      <c r="M1658" s="219">
        <v>45504</v>
      </c>
      <c r="N1658" s="33" t="s">
        <v>124</v>
      </c>
      <c r="O1658" s="33" t="s">
        <v>125</v>
      </c>
      <c r="P1658" s="33" t="s">
        <v>396</v>
      </c>
      <c r="Q1658" s="33" t="s">
        <v>809</v>
      </c>
      <c r="R1658" s="29" t="s">
        <v>80</v>
      </c>
      <c r="S1658" s="33">
        <v>2</v>
      </c>
      <c r="T1658" s="29"/>
      <c r="U1658" s="29"/>
      <c r="V1658" s="35"/>
      <c r="W1658" s="29"/>
      <c r="X1658" s="29"/>
      <c r="Y1658" s="29"/>
      <c r="Z1658" s="33"/>
    </row>
    <row r="1659" ht="24" spans="1:26">
      <c r="A1659" s="33">
        <v>3430</v>
      </c>
      <c r="B1659" s="28" t="s">
        <v>117</v>
      </c>
      <c r="C1659" s="28" t="s">
        <v>118</v>
      </c>
      <c r="D1659" s="100" t="s">
        <v>145</v>
      </c>
      <c r="E1659" s="217" t="s">
        <v>779</v>
      </c>
      <c r="F1659" s="100" t="s">
        <v>835</v>
      </c>
      <c r="G1659" s="33" t="s">
        <v>1797</v>
      </c>
      <c r="H1659" s="33" t="s">
        <v>1897</v>
      </c>
      <c r="I1659" s="100" t="s">
        <v>1862</v>
      </c>
      <c r="J1659" s="100" t="s">
        <v>1862</v>
      </c>
      <c r="K1659" s="100">
        <v>2</v>
      </c>
      <c r="L1659" s="219">
        <v>45505</v>
      </c>
      <c r="M1659" s="219">
        <v>45535</v>
      </c>
      <c r="N1659" s="33" t="s">
        <v>124</v>
      </c>
      <c r="O1659" s="33" t="s">
        <v>125</v>
      </c>
      <c r="P1659" s="33" t="s">
        <v>396</v>
      </c>
      <c r="Q1659" s="33" t="s">
        <v>809</v>
      </c>
      <c r="R1659" s="29" t="s">
        <v>80</v>
      </c>
      <c r="S1659" s="33">
        <v>2</v>
      </c>
      <c r="T1659" s="29"/>
      <c r="U1659" s="29"/>
      <c r="V1659" s="35"/>
      <c r="W1659" s="29"/>
      <c r="X1659" s="29"/>
      <c r="Y1659" s="29"/>
      <c r="Z1659" s="33"/>
    </row>
    <row r="1660" ht="24" spans="1:26">
      <c r="A1660" s="33">
        <v>3431</v>
      </c>
      <c r="B1660" s="28" t="s">
        <v>117</v>
      </c>
      <c r="C1660" s="28" t="s">
        <v>118</v>
      </c>
      <c r="D1660" s="100" t="s">
        <v>145</v>
      </c>
      <c r="E1660" s="217" t="s">
        <v>779</v>
      </c>
      <c r="F1660" s="100" t="s">
        <v>835</v>
      </c>
      <c r="G1660" s="33" t="s">
        <v>1797</v>
      </c>
      <c r="H1660" s="33" t="s">
        <v>1897</v>
      </c>
      <c r="I1660" s="100" t="s">
        <v>1862</v>
      </c>
      <c r="J1660" s="100" t="s">
        <v>1862</v>
      </c>
      <c r="K1660" s="100">
        <v>2</v>
      </c>
      <c r="L1660" s="219">
        <v>45536</v>
      </c>
      <c r="M1660" s="219">
        <v>45565</v>
      </c>
      <c r="N1660" s="33" t="s">
        <v>124</v>
      </c>
      <c r="O1660" s="33" t="s">
        <v>125</v>
      </c>
      <c r="P1660" s="33" t="s">
        <v>396</v>
      </c>
      <c r="Q1660" s="33" t="s">
        <v>809</v>
      </c>
      <c r="R1660" s="29" t="s">
        <v>80</v>
      </c>
      <c r="S1660" s="33">
        <v>2</v>
      </c>
      <c r="T1660" s="29"/>
      <c r="U1660" s="29"/>
      <c r="V1660" s="35"/>
      <c r="W1660" s="29"/>
      <c r="X1660" s="29"/>
      <c r="Y1660" s="29"/>
      <c r="Z1660" s="33"/>
    </row>
    <row r="1661" ht="24" spans="1:26">
      <c r="A1661" s="33">
        <v>3432</v>
      </c>
      <c r="B1661" s="28" t="s">
        <v>117</v>
      </c>
      <c r="C1661" s="28" t="s">
        <v>118</v>
      </c>
      <c r="D1661" s="100" t="s">
        <v>145</v>
      </c>
      <c r="E1661" s="217" t="s">
        <v>779</v>
      </c>
      <c r="F1661" s="100" t="s">
        <v>835</v>
      </c>
      <c r="G1661" s="33" t="s">
        <v>1797</v>
      </c>
      <c r="H1661" s="33" t="s">
        <v>1897</v>
      </c>
      <c r="I1661" s="100" t="s">
        <v>1862</v>
      </c>
      <c r="J1661" s="100" t="s">
        <v>1862</v>
      </c>
      <c r="K1661" s="100">
        <v>2</v>
      </c>
      <c r="L1661" s="219">
        <v>45566</v>
      </c>
      <c r="M1661" s="219">
        <v>45596</v>
      </c>
      <c r="N1661" s="33" t="s">
        <v>124</v>
      </c>
      <c r="O1661" s="33" t="s">
        <v>125</v>
      </c>
      <c r="P1661" s="33" t="s">
        <v>396</v>
      </c>
      <c r="Q1661" s="33" t="s">
        <v>809</v>
      </c>
      <c r="R1661" s="29" t="s">
        <v>80</v>
      </c>
      <c r="S1661" s="33">
        <v>2</v>
      </c>
      <c r="T1661" s="29"/>
      <c r="U1661" s="29"/>
      <c r="V1661" s="35"/>
      <c r="W1661" s="29"/>
      <c r="X1661" s="29"/>
      <c r="Y1661" s="29"/>
      <c r="Z1661" s="33"/>
    </row>
    <row r="1662" ht="24" spans="1:26">
      <c r="A1662" s="33">
        <v>3433</v>
      </c>
      <c r="B1662" s="28" t="s">
        <v>117</v>
      </c>
      <c r="C1662" s="28" t="s">
        <v>118</v>
      </c>
      <c r="D1662" s="100" t="s">
        <v>145</v>
      </c>
      <c r="E1662" s="217" t="s">
        <v>779</v>
      </c>
      <c r="F1662" s="100" t="s">
        <v>835</v>
      </c>
      <c r="G1662" s="33" t="s">
        <v>1797</v>
      </c>
      <c r="H1662" s="33" t="s">
        <v>1897</v>
      </c>
      <c r="I1662" s="100" t="s">
        <v>1862</v>
      </c>
      <c r="J1662" s="100" t="s">
        <v>1862</v>
      </c>
      <c r="K1662" s="100">
        <v>2</v>
      </c>
      <c r="L1662" s="219">
        <v>45597</v>
      </c>
      <c r="M1662" s="219">
        <v>45626</v>
      </c>
      <c r="N1662" s="33" t="s">
        <v>124</v>
      </c>
      <c r="O1662" s="33" t="s">
        <v>125</v>
      </c>
      <c r="P1662" s="33" t="s">
        <v>396</v>
      </c>
      <c r="Q1662" s="33" t="s">
        <v>809</v>
      </c>
      <c r="R1662" s="29" t="s">
        <v>80</v>
      </c>
      <c r="S1662" s="33">
        <v>2</v>
      </c>
      <c r="T1662" s="29"/>
      <c r="U1662" s="29"/>
      <c r="V1662" s="35"/>
      <c r="W1662" s="29"/>
      <c r="X1662" s="29"/>
      <c r="Y1662" s="29"/>
      <c r="Z1662" s="33"/>
    </row>
    <row r="1663" ht="24" spans="1:26">
      <c r="A1663" s="33">
        <v>3434</v>
      </c>
      <c r="B1663" s="28" t="s">
        <v>117</v>
      </c>
      <c r="C1663" s="28" t="s">
        <v>118</v>
      </c>
      <c r="D1663" s="100" t="s">
        <v>145</v>
      </c>
      <c r="E1663" s="217" t="s">
        <v>779</v>
      </c>
      <c r="F1663" s="100" t="s">
        <v>835</v>
      </c>
      <c r="G1663" s="33" t="s">
        <v>1797</v>
      </c>
      <c r="H1663" s="33" t="s">
        <v>1897</v>
      </c>
      <c r="I1663" s="100" t="s">
        <v>1862</v>
      </c>
      <c r="J1663" s="100" t="s">
        <v>1862</v>
      </c>
      <c r="K1663" s="100">
        <v>2</v>
      </c>
      <c r="L1663" s="219">
        <v>45627</v>
      </c>
      <c r="M1663" s="219">
        <v>45657</v>
      </c>
      <c r="N1663" s="33" t="s">
        <v>124</v>
      </c>
      <c r="O1663" s="33" t="s">
        <v>125</v>
      </c>
      <c r="P1663" s="33" t="s">
        <v>396</v>
      </c>
      <c r="Q1663" s="33" t="s">
        <v>809</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853</v>
      </c>
      <c r="G1664" s="33" t="s">
        <v>1797</v>
      </c>
      <c r="H1664" s="33" t="s">
        <v>1896</v>
      </c>
      <c r="I1664" s="100" t="s">
        <v>1862</v>
      </c>
      <c r="J1664" s="100" t="s">
        <v>1862</v>
      </c>
      <c r="K1664" s="100">
        <v>1</v>
      </c>
      <c r="L1664" s="219">
        <v>45292</v>
      </c>
      <c r="M1664" s="219">
        <v>45306</v>
      </c>
      <c r="N1664" s="33" t="s">
        <v>124</v>
      </c>
      <c r="O1664" s="33" t="s">
        <v>125</v>
      </c>
      <c r="P1664" s="33" t="s">
        <v>396</v>
      </c>
      <c r="Q1664" s="33" t="s">
        <v>809</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853</v>
      </c>
      <c r="G1665" s="33" t="s">
        <v>1797</v>
      </c>
      <c r="H1665" s="33" t="s">
        <v>1896</v>
      </c>
      <c r="I1665" s="100" t="s">
        <v>1862</v>
      </c>
      <c r="J1665" s="100" t="s">
        <v>1862</v>
      </c>
      <c r="K1665" s="100">
        <v>1</v>
      </c>
      <c r="L1665" s="219">
        <v>45307</v>
      </c>
      <c r="M1665" s="219">
        <v>45322</v>
      </c>
      <c r="N1665" s="33" t="s">
        <v>124</v>
      </c>
      <c r="O1665" s="33" t="s">
        <v>125</v>
      </c>
      <c r="P1665" s="33" t="s">
        <v>396</v>
      </c>
      <c r="Q1665" s="33" t="s">
        <v>809</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853</v>
      </c>
      <c r="G1666" s="33" t="s">
        <v>1797</v>
      </c>
      <c r="H1666" s="33" t="s">
        <v>1896</v>
      </c>
      <c r="I1666" s="100" t="s">
        <v>1862</v>
      </c>
      <c r="J1666" s="100" t="s">
        <v>1862</v>
      </c>
      <c r="K1666" s="100">
        <v>1</v>
      </c>
      <c r="L1666" s="219">
        <v>45323</v>
      </c>
      <c r="M1666" s="219">
        <v>45337</v>
      </c>
      <c r="N1666" s="33" t="s">
        <v>124</v>
      </c>
      <c r="O1666" s="33" t="s">
        <v>125</v>
      </c>
      <c r="P1666" s="33" t="s">
        <v>396</v>
      </c>
      <c r="Q1666" s="33" t="s">
        <v>809</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853</v>
      </c>
      <c r="G1667" s="33" t="s">
        <v>1797</v>
      </c>
      <c r="H1667" s="33" t="s">
        <v>1896</v>
      </c>
      <c r="I1667" s="100" t="s">
        <v>1862</v>
      </c>
      <c r="J1667" s="100" t="s">
        <v>1862</v>
      </c>
      <c r="K1667" s="100">
        <v>1</v>
      </c>
      <c r="L1667" s="219">
        <v>45338</v>
      </c>
      <c r="M1667" s="219">
        <v>45351</v>
      </c>
      <c r="N1667" s="33" t="s">
        <v>124</v>
      </c>
      <c r="O1667" s="33" t="s">
        <v>125</v>
      </c>
      <c r="P1667" s="33" t="s">
        <v>396</v>
      </c>
      <c r="Q1667" s="33" t="s">
        <v>809</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853</v>
      </c>
      <c r="G1668" s="33" t="s">
        <v>1797</v>
      </c>
      <c r="H1668" s="33" t="s">
        <v>1896</v>
      </c>
      <c r="I1668" s="100" t="s">
        <v>1862</v>
      </c>
      <c r="J1668" s="100" t="s">
        <v>1862</v>
      </c>
      <c r="K1668" s="100">
        <v>1</v>
      </c>
      <c r="L1668" s="219">
        <v>45352</v>
      </c>
      <c r="M1668" s="219">
        <v>45366</v>
      </c>
      <c r="N1668" s="33" t="s">
        <v>124</v>
      </c>
      <c r="O1668" s="33" t="s">
        <v>125</v>
      </c>
      <c r="P1668" s="33" t="s">
        <v>396</v>
      </c>
      <c r="Q1668" s="33" t="s">
        <v>809</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853</v>
      </c>
      <c r="G1669" s="33" t="s">
        <v>1797</v>
      </c>
      <c r="H1669" s="33" t="s">
        <v>1896</v>
      </c>
      <c r="I1669" s="100" t="s">
        <v>1862</v>
      </c>
      <c r="J1669" s="100" t="s">
        <v>1862</v>
      </c>
      <c r="K1669" s="100">
        <v>1</v>
      </c>
      <c r="L1669" s="219">
        <v>45367</v>
      </c>
      <c r="M1669" s="219">
        <v>45382</v>
      </c>
      <c r="N1669" s="33" t="s">
        <v>124</v>
      </c>
      <c r="O1669" s="33" t="s">
        <v>125</v>
      </c>
      <c r="P1669" s="33" t="s">
        <v>396</v>
      </c>
      <c r="Q1669" s="33" t="s">
        <v>809</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853</v>
      </c>
      <c r="G1670" s="33" t="s">
        <v>1797</v>
      </c>
      <c r="H1670" s="33" t="s">
        <v>1896</v>
      </c>
      <c r="I1670" s="100" t="s">
        <v>1862</v>
      </c>
      <c r="J1670" s="100" t="s">
        <v>1862</v>
      </c>
      <c r="K1670" s="100">
        <v>1</v>
      </c>
      <c r="L1670" s="219">
        <v>45383</v>
      </c>
      <c r="M1670" s="219">
        <v>45397</v>
      </c>
      <c r="N1670" s="33" t="s">
        <v>124</v>
      </c>
      <c r="O1670" s="33" t="s">
        <v>125</v>
      </c>
      <c r="P1670" s="33" t="s">
        <v>396</v>
      </c>
      <c r="Q1670" s="33" t="s">
        <v>809</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853</v>
      </c>
      <c r="G1671" s="33" t="s">
        <v>1797</v>
      </c>
      <c r="H1671" s="33" t="s">
        <v>1896</v>
      </c>
      <c r="I1671" s="100" t="s">
        <v>1862</v>
      </c>
      <c r="J1671" s="100" t="s">
        <v>1862</v>
      </c>
      <c r="K1671" s="100">
        <v>1</v>
      </c>
      <c r="L1671" s="219">
        <v>45398</v>
      </c>
      <c r="M1671" s="219">
        <v>45412</v>
      </c>
      <c r="N1671" s="33" t="s">
        <v>124</v>
      </c>
      <c r="O1671" s="33" t="s">
        <v>125</v>
      </c>
      <c r="P1671" s="33" t="s">
        <v>396</v>
      </c>
      <c r="Q1671" s="33" t="s">
        <v>809</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853</v>
      </c>
      <c r="G1672" s="33" t="s">
        <v>1797</v>
      </c>
      <c r="H1672" s="33" t="s">
        <v>1896</v>
      </c>
      <c r="I1672" s="100" t="s">
        <v>1862</v>
      </c>
      <c r="J1672" s="100" t="s">
        <v>1862</v>
      </c>
      <c r="K1672" s="100">
        <v>1</v>
      </c>
      <c r="L1672" s="219">
        <v>45413</v>
      </c>
      <c r="M1672" s="219">
        <v>45427</v>
      </c>
      <c r="N1672" s="33" t="s">
        <v>124</v>
      </c>
      <c r="O1672" s="33" t="s">
        <v>125</v>
      </c>
      <c r="P1672" s="33" t="s">
        <v>396</v>
      </c>
      <c r="Q1672" s="33" t="s">
        <v>809</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853</v>
      </c>
      <c r="G1673" s="33" t="s">
        <v>1797</v>
      </c>
      <c r="H1673" s="33" t="s">
        <v>1896</v>
      </c>
      <c r="I1673" s="100" t="s">
        <v>1862</v>
      </c>
      <c r="J1673" s="100" t="s">
        <v>1862</v>
      </c>
      <c r="K1673" s="100">
        <v>1</v>
      </c>
      <c r="L1673" s="219">
        <v>45428</v>
      </c>
      <c r="M1673" s="219">
        <v>45443</v>
      </c>
      <c r="N1673" s="33" t="s">
        <v>124</v>
      </c>
      <c r="O1673" s="33" t="s">
        <v>125</v>
      </c>
      <c r="P1673" s="33" t="s">
        <v>396</v>
      </c>
      <c r="Q1673" s="33" t="s">
        <v>809</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853</v>
      </c>
      <c r="G1674" s="33" t="s">
        <v>1797</v>
      </c>
      <c r="H1674" s="33" t="s">
        <v>1896</v>
      </c>
      <c r="I1674" s="100" t="s">
        <v>1862</v>
      </c>
      <c r="J1674" s="100" t="s">
        <v>1862</v>
      </c>
      <c r="K1674" s="100">
        <v>1</v>
      </c>
      <c r="L1674" s="219">
        <v>45444</v>
      </c>
      <c r="M1674" s="219">
        <v>45458</v>
      </c>
      <c r="N1674" s="33" t="s">
        <v>124</v>
      </c>
      <c r="O1674" s="33" t="s">
        <v>125</v>
      </c>
      <c r="P1674" s="33" t="s">
        <v>396</v>
      </c>
      <c r="Q1674" s="33" t="s">
        <v>809</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853</v>
      </c>
      <c r="G1675" s="33" t="s">
        <v>1797</v>
      </c>
      <c r="H1675" s="33" t="s">
        <v>1896</v>
      </c>
      <c r="I1675" s="100" t="s">
        <v>1862</v>
      </c>
      <c r="J1675" s="100" t="s">
        <v>1862</v>
      </c>
      <c r="K1675" s="100">
        <v>1</v>
      </c>
      <c r="L1675" s="219">
        <v>45459</v>
      </c>
      <c r="M1675" s="219">
        <v>45473</v>
      </c>
      <c r="N1675" s="33" t="s">
        <v>124</v>
      </c>
      <c r="O1675" s="33" t="s">
        <v>125</v>
      </c>
      <c r="P1675" s="33" t="s">
        <v>396</v>
      </c>
      <c r="Q1675" s="33" t="s">
        <v>809</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853</v>
      </c>
      <c r="G1676" s="33" t="s">
        <v>1797</v>
      </c>
      <c r="H1676" s="33" t="s">
        <v>1896</v>
      </c>
      <c r="I1676" s="100" t="s">
        <v>1862</v>
      </c>
      <c r="J1676" s="100" t="s">
        <v>1862</v>
      </c>
      <c r="K1676" s="100">
        <v>1</v>
      </c>
      <c r="L1676" s="219">
        <v>45474</v>
      </c>
      <c r="M1676" s="219">
        <v>45488</v>
      </c>
      <c r="N1676" s="33" t="s">
        <v>124</v>
      </c>
      <c r="O1676" s="33" t="s">
        <v>125</v>
      </c>
      <c r="P1676" s="33" t="s">
        <v>396</v>
      </c>
      <c r="Q1676" s="33" t="s">
        <v>809</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853</v>
      </c>
      <c r="G1677" s="33" t="s">
        <v>1797</v>
      </c>
      <c r="H1677" s="33" t="s">
        <v>1896</v>
      </c>
      <c r="I1677" s="100" t="s">
        <v>1862</v>
      </c>
      <c r="J1677" s="100" t="s">
        <v>1862</v>
      </c>
      <c r="K1677" s="100">
        <v>1</v>
      </c>
      <c r="L1677" s="219">
        <v>45489</v>
      </c>
      <c r="M1677" s="219">
        <v>45504</v>
      </c>
      <c r="N1677" s="33" t="s">
        <v>124</v>
      </c>
      <c r="O1677" s="33" t="s">
        <v>125</v>
      </c>
      <c r="P1677" s="33" t="s">
        <v>396</v>
      </c>
      <c r="Q1677" s="33" t="s">
        <v>809</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853</v>
      </c>
      <c r="G1678" s="33" t="s">
        <v>1797</v>
      </c>
      <c r="H1678" s="33" t="s">
        <v>1896</v>
      </c>
      <c r="I1678" s="100" t="s">
        <v>1862</v>
      </c>
      <c r="J1678" s="100" t="s">
        <v>1862</v>
      </c>
      <c r="K1678" s="100">
        <v>1</v>
      </c>
      <c r="L1678" s="219">
        <v>45505</v>
      </c>
      <c r="M1678" s="219">
        <v>45519</v>
      </c>
      <c r="N1678" s="33" t="s">
        <v>124</v>
      </c>
      <c r="O1678" s="33" t="s">
        <v>125</v>
      </c>
      <c r="P1678" s="33" t="s">
        <v>396</v>
      </c>
      <c r="Q1678" s="33" t="s">
        <v>809</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853</v>
      </c>
      <c r="G1679" s="33" t="s">
        <v>1797</v>
      </c>
      <c r="H1679" s="33" t="s">
        <v>1896</v>
      </c>
      <c r="I1679" s="100" t="s">
        <v>1862</v>
      </c>
      <c r="J1679" s="100" t="s">
        <v>1862</v>
      </c>
      <c r="K1679" s="100">
        <v>1</v>
      </c>
      <c r="L1679" s="219">
        <v>45520</v>
      </c>
      <c r="M1679" s="219">
        <v>45535</v>
      </c>
      <c r="N1679" s="33" t="s">
        <v>124</v>
      </c>
      <c r="O1679" s="33" t="s">
        <v>125</v>
      </c>
      <c r="P1679" s="33" t="s">
        <v>396</v>
      </c>
      <c r="Q1679" s="33" t="s">
        <v>809</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853</v>
      </c>
      <c r="G1680" s="33" t="s">
        <v>1797</v>
      </c>
      <c r="H1680" s="33" t="s">
        <v>1896</v>
      </c>
      <c r="I1680" s="100" t="s">
        <v>1862</v>
      </c>
      <c r="J1680" s="100" t="s">
        <v>1862</v>
      </c>
      <c r="K1680" s="100">
        <v>1</v>
      </c>
      <c r="L1680" s="219">
        <v>45536</v>
      </c>
      <c r="M1680" s="219">
        <v>45550</v>
      </c>
      <c r="N1680" s="33" t="s">
        <v>124</v>
      </c>
      <c r="O1680" s="33" t="s">
        <v>125</v>
      </c>
      <c r="P1680" s="33" t="s">
        <v>396</v>
      </c>
      <c r="Q1680" s="33" t="s">
        <v>809</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853</v>
      </c>
      <c r="G1681" s="33" t="s">
        <v>1797</v>
      </c>
      <c r="H1681" s="33" t="s">
        <v>1896</v>
      </c>
      <c r="I1681" s="100" t="s">
        <v>1862</v>
      </c>
      <c r="J1681" s="100" t="s">
        <v>1862</v>
      </c>
      <c r="K1681" s="100">
        <v>1</v>
      </c>
      <c r="L1681" s="219">
        <v>45551</v>
      </c>
      <c r="M1681" s="219">
        <v>45565</v>
      </c>
      <c r="N1681" s="33" t="s">
        <v>124</v>
      </c>
      <c r="O1681" s="33" t="s">
        <v>125</v>
      </c>
      <c r="P1681" s="33" t="s">
        <v>396</v>
      </c>
      <c r="Q1681" s="33" t="s">
        <v>809</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853</v>
      </c>
      <c r="G1682" s="33" t="s">
        <v>1797</v>
      </c>
      <c r="H1682" s="33" t="s">
        <v>1896</v>
      </c>
      <c r="I1682" s="100" t="s">
        <v>1862</v>
      </c>
      <c r="J1682" s="100" t="s">
        <v>1862</v>
      </c>
      <c r="K1682" s="100">
        <v>1</v>
      </c>
      <c r="L1682" s="219">
        <v>45566</v>
      </c>
      <c r="M1682" s="219">
        <v>45580</v>
      </c>
      <c r="N1682" s="33" t="s">
        <v>124</v>
      </c>
      <c r="O1682" s="33" t="s">
        <v>125</v>
      </c>
      <c r="P1682" s="33" t="s">
        <v>396</v>
      </c>
      <c r="Q1682" s="33" t="s">
        <v>809</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853</v>
      </c>
      <c r="G1683" s="33" t="s">
        <v>1797</v>
      </c>
      <c r="H1683" s="33" t="s">
        <v>1896</v>
      </c>
      <c r="I1683" s="100" t="s">
        <v>1862</v>
      </c>
      <c r="J1683" s="100" t="s">
        <v>1862</v>
      </c>
      <c r="K1683" s="100">
        <v>1</v>
      </c>
      <c r="L1683" s="219">
        <v>45581</v>
      </c>
      <c r="M1683" s="219">
        <v>45596</v>
      </c>
      <c r="N1683" s="33" t="s">
        <v>124</v>
      </c>
      <c r="O1683" s="33" t="s">
        <v>125</v>
      </c>
      <c r="P1683" s="33" t="s">
        <v>396</v>
      </c>
      <c r="Q1683" s="33" t="s">
        <v>809</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853</v>
      </c>
      <c r="G1684" s="33" t="s">
        <v>1797</v>
      </c>
      <c r="H1684" s="33" t="s">
        <v>1896</v>
      </c>
      <c r="I1684" s="100" t="s">
        <v>1862</v>
      </c>
      <c r="J1684" s="100" t="s">
        <v>1862</v>
      </c>
      <c r="K1684" s="100">
        <v>1</v>
      </c>
      <c r="L1684" s="219">
        <v>45597</v>
      </c>
      <c r="M1684" s="219">
        <v>45611</v>
      </c>
      <c r="N1684" s="33" t="s">
        <v>124</v>
      </c>
      <c r="O1684" s="33" t="s">
        <v>125</v>
      </c>
      <c r="P1684" s="33" t="s">
        <v>396</v>
      </c>
      <c r="Q1684" s="33" t="s">
        <v>809</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853</v>
      </c>
      <c r="G1685" s="33" t="s">
        <v>1797</v>
      </c>
      <c r="H1685" s="33" t="s">
        <v>1896</v>
      </c>
      <c r="I1685" s="100" t="s">
        <v>1862</v>
      </c>
      <c r="J1685" s="100" t="s">
        <v>1862</v>
      </c>
      <c r="K1685" s="100">
        <v>1</v>
      </c>
      <c r="L1685" s="219">
        <v>45612</v>
      </c>
      <c r="M1685" s="219">
        <v>45626</v>
      </c>
      <c r="N1685" s="33" t="s">
        <v>124</v>
      </c>
      <c r="O1685" s="33" t="s">
        <v>125</v>
      </c>
      <c r="P1685" s="33" t="s">
        <v>396</v>
      </c>
      <c r="Q1685" s="33" t="s">
        <v>809</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853</v>
      </c>
      <c r="G1686" s="33" t="s">
        <v>1797</v>
      </c>
      <c r="H1686" s="33" t="s">
        <v>1896</v>
      </c>
      <c r="I1686" s="100" t="s">
        <v>1862</v>
      </c>
      <c r="J1686" s="100" t="s">
        <v>1862</v>
      </c>
      <c r="K1686" s="100">
        <v>1</v>
      </c>
      <c r="L1686" s="219">
        <v>45627</v>
      </c>
      <c r="M1686" s="219">
        <v>45641</v>
      </c>
      <c r="N1686" s="33" t="s">
        <v>124</v>
      </c>
      <c r="O1686" s="33" t="s">
        <v>125</v>
      </c>
      <c r="P1686" s="33" t="s">
        <v>396</v>
      </c>
      <c r="Q1686" s="33" t="s">
        <v>809</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853</v>
      </c>
      <c r="G1687" s="33" t="s">
        <v>1797</v>
      </c>
      <c r="H1687" s="33" t="s">
        <v>1896</v>
      </c>
      <c r="I1687" s="100" t="s">
        <v>1862</v>
      </c>
      <c r="J1687" s="100" t="s">
        <v>1862</v>
      </c>
      <c r="K1687" s="100">
        <v>1</v>
      </c>
      <c r="L1687" s="219">
        <v>45642</v>
      </c>
      <c r="M1687" s="219">
        <v>45657</v>
      </c>
      <c r="N1687" s="33" t="s">
        <v>124</v>
      </c>
      <c r="O1687" s="33" t="s">
        <v>125</v>
      </c>
      <c r="P1687" s="33" t="s">
        <v>396</v>
      </c>
      <c r="Q1687" s="33" t="s">
        <v>809</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853</v>
      </c>
      <c r="G1688" s="33" t="s">
        <v>1797</v>
      </c>
      <c r="H1688" s="33" t="s">
        <v>1898</v>
      </c>
      <c r="I1688" s="100" t="s">
        <v>1862</v>
      </c>
      <c r="J1688" s="100" t="s">
        <v>1862</v>
      </c>
      <c r="K1688" s="100">
        <v>1</v>
      </c>
      <c r="L1688" s="219">
        <v>45292</v>
      </c>
      <c r="M1688" s="219">
        <v>45322</v>
      </c>
      <c r="N1688" s="33" t="s">
        <v>124</v>
      </c>
      <c r="O1688" s="33" t="s">
        <v>125</v>
      </c>
      <c r="P1688" s="33" t="s">
        <v>396</v>
      </c>
      <c r="Q1688" s="33" t="s">
        <v>809</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853</v>
      </c>
      <c r="G1689" s="33" t="s">
        <v>1797</v>
      </c>
      <c r="H1689" s="33" t="s">
        <v>1898</v>
      </c>
      <c r="I1689" s="100" t="s">
        <v>1862</v>
      </c>
      <c r="J1689" s="100" t="s">
        <v>1862</v>
      </c>
      <c r="K1689" s="100">
        <v>1</v>
      </c>
      <c r="L1689" s="219">
        <v>45323</v>
      </c>
      <c r="M1689" s="219">
        <v>45351</v>
      </c>
      <c r="N1689" s="33" t="s">
        <v>124</v>
      </c>
      <c r="O1689" s="33" t="s">
        <v>125</v>
      </c>
      <c r="P1689" s="33" t="s">
        <v>396</v>
      </c>
      <c r="Q1689" s="33" t="s">
        <v>809</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853</v>
      </c>
      <c r="G1690" s="33" t="s">
        <v>1797</v>
      </c>
      <c r="H1690" s="33" t="s">
        <v>1898</v>
      </c>
      <c r="I1690" s="100" t="s">
        <v>1862</v>
      </c>
      <c r="J1690" s="100" t="s">
        <v>1862</v>
      </c>
      <c r="K1690" s="100">
        <v>1</v>
      </c>
      <c r="L1690" s="219">
        <v>45352</v>
      </c>
      <c r="M1690" s="219">
        <v>45382</v>
      </c>
      <c r="N1690" s="33" t="s">
        <v>124</v>
      </c>
      <c r="O1690" s="33" t="s">
        <v>125</v>
      </c>
      <c r="P1690" s="33" t="s">
        <v>396</v>
      </c>
      <c r="Q1690" s="33" t="s">
        <v>809</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853</v>
      </c>
      <c r="G1691" s="33" t="s">
        <v>1797</v>
      </c>
      <c r="H1691" s="33" t="s">
        <v>1898</v>
      </c>
      <c r="I1691" s="100" t="s">
        <v>1862</v>
      </c>
      <c r="J1691" s="100" t="s">
        <v>1862</v>
      </c>
      <c r="K1691" s="100">
        <v>1</v>
      </c>
      <c r="L1691" s="219">
        <v>45383</v>
      </c>
      <c r="M1691" s="219">
        <v>45412</v>
      </c>
      <c r="N1691" s="33" t="s">
        <v>124</v>
      </c>
      <c r="O1691" s="33" t="s">
        <v>125</v>
      </c>
      <c r="P1691" s="33" t="s">
        <v>396</v>
      </c>
      <c r="Q1691" s="33" t="s">
        <v>809</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853</v>
      </c>
      <c r="G1692" s="33" t="s">
        <v>1797</v>
      </c>
      <c r="H1692" s="33" t="s">
        <v>1898</v>
      </c>
      <c r="I1692" s="100" t="s">
        <v>1862</v>
      </c>
      <c r="J1692" s="100" t="s">
        <v>1862</v>
      </c>
      <c r="K1692" s="100">
        <v>1</v>
      </c>
      <c r="L1692" s="219">
        <v>45413</v>
      </c>
      <c r="M1692" s="219">
        <v>45443</v>
      </c>
      <c r="N1692" s="33" t="s">
        <v>124</v>
      </c>
      <c r="O1692" s="33" t="s">
        <v>125</v>
      </c>
      <c r="P1692" s="33" t="s">
        <v>396</v>
      </c>
      <c r="Q1692" s="33" t="s">
        <v>809</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853</v>
      </c>
      <c r="G1693" s="33" t="s">
        <v>1797</v>
      </c>
      <c r="H1693" s="33" t="s">
        <v>1898</v>
      </c>
      <c r="I1693" s="100" t="s">
        <v>1862</v>
      </c>
      <c r="J1693" s="100" t="s">
        <v>1862</v>
      </c>
      <c r="K1693" s="100">
        <v>1</v>
      </c>
      <c r="L1693" s="219">
        <v>45444</v>
      </c>
      <c r="M1693" s="219">
        <v>45473</v>
      </c>
      <c r="N1693" s="33" t="s">
        <v>124</v>
      </c>
      <c r="O1693" s="33" t="s">
        <v>125</v>
      </c>
      <c r="P1693" s="33" t="s">
        <v>396</v>
      </c>
      <c r="Q1693" s="33" t="s">
        <v>809</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853</v>
      </c>
      <c r="G1694" s="33" t="s">
        <v>1797</v>
      </c>
      <c r="H1694" s="33" t="s">
        <v>1898</v>
      </c>
      <c r="I1694" s="100" t="s">
        <v>1862</v>
      </c>
      <c r="J1694" s="100" t="s">
        <v>1862</v>
      </c>
      <c r="K1694" s="100">
        <v>1</v>
      </c>
      <c r="L1694" s="219">
        <v>45474</v>
      </c>
      <c r="M1694" s="219">
        <v>45504</v>
      </c>
      <c r="N1694" s="33" t="s">
        <v>124</v>
      </c>
      <c r="O1694" s="33" t="s">
        <v>125</v>
      </c>
      <c r="P1694" s="33" t="s">
        <v>396</v>
      </c>
      <c r="Q1694" s="33" t="s">
        <v>809</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853</v>
      </c>
      <c r="G1695" s="33" t="s">
        <v>1797</v>
      </c>
      <c r="H1695" s="33" t="s">
        <v>1898</v>
      </c>
      <c r="I1695" s="100" t="s">
        <v>1862</v>
      </c>
      <c r="J1695" s="100" t="s">
        <v>1862</v>
      </c>
      <c r="K1695" s="100">
        <v>1</v>
      </c>
      <c r="L1695" s="219">
        <v>45505</v>
      </c>
      <c r="M1695" s="219">
        <v>45535</v>
      </c>
      <c r="N1695" s="33" t="s">
        <v>124</v>
      </c>
      <c r="O1695" s="33" t="s">
        <v>125</v>
      </c>
      <c r="P1695" s="33" t="s">
        <v>396</v>
      </c>
      <c r="Q1695" s="33" t="s">
        <v>809</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853</v>
      </c>
      <c r="G1696" s="33" t="s">
        <v>1797</v>
      </c>
      <c r="H1696" s="33" t="s">
        <v>1898</v>
      </c>
      <c r="I1696" s="100" t="s">
        <v>1862</v>
      </c>
      <c r="J1696" s="100" t="s">
        <v>1862</v>
      </c>
      <c r="K1696" s="100">
        <v>1</v>
      </c>
      <c r="L1696" s="219">
        <v>45536</v>
      </c>
      <c r="M1696" s="219">
        <v>45565</v>
      </c>
      <c r="N1696" s="33" t="s">
        <v>124</v>
      </c>
      <c r="O1696" s="33" t="s">
        <v>125</v>
      </c>
      <c r="P1696" s="33" t="s">
        <v>396</v>
      </c>
      <c r="Q1696" s="33" t="s">
        <v>809</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853</v>
      </c>
      <c r="G1697" s="33" t="s">
        <v>1797</v>
      </c>
      <c r="H1697" s="33" t="s">
        <v>1898</v>
      </c>
      <c r="I1697" s="100" t="s">
        <v>1862</v>
      </c>
      <c r="J1697" s="100" t="s">
        <v>1862</v>
      </c>
      <c r="K1697" s="100">
        <v>1</v>
      </c>
      <c r="L1697" s="219">
        <v>45566</v>
      </c>
      <c r="M1697" s="219">
        <v>45596</v>
      </c>
      <c r="N1697" s="33" t="s">
        <v>124</v>
      </c>
      <c r="O1697" s="33" t="s">
        <v>125</v>
      </c>
      <c r="P1697" s="33" t="s">
        <v>396</v>
      </c>
      <c r="Q1697" s="33" t="s">
        <v>809</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853</v>
      </c>
      <c r="G1698" s="33" t="s">
        <v>1797</v>
      </c>
      <c r="H1698" s="33" t="s">
        <v>1898</v>
      </c>
      <c r="I1698" s="100" t="s">
        <v>1862</v>
      </c>
      <c r="J1698" s="100" t="s">
        <v>1862</v>
      </c>
      <c r="K1698" s="100">
        <v>1</v>
      </c>
      <c r="L1698" s="219">
        <v>45597</v>
      </c>
      <c r="M1698" s="219">
        <v>45626</v>
      </c>
      <c r="N1698" s="33" t="s">
        <v>124</v>
      </c>
      <c r="O1698" s="33" t="s">
        <v>125</v>
      </c>
      <c r="P1698" s="33" t="s">
        <v>396</v>
      </c>
      <c r="Q1698" s="33" t="s">
        <v>809</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853</v>
      </c>
      <c r="G1699" s="33" t="s">
        <v>1797</v>
      </c>
      <c r="H1699" s="33" t="s">
        <v>1898</v>
      </c>
      <c r="I1699" s="100" t="s">
        <v>1862</v>
      </c>
      <c r="J1699" s="100" t="s">
        <v>1862</v>
      </c>
      <c r="K1699" s="100">
        <v>1</v>
      </c>
      <c r="L1699" s="219">
        <v>45627</v>
      </c>
      <c r="M1699" s="219">
        <v>45657</v>
      </c>
      <c r="N1699" s="33" t="s">
        <v>124</v>
      </c>
      <c r="O1699" s="33" t="s">
        <v>125</v>
      </c>
      <c r="P1699" s="33" t="s">
        <v>396</v>
      </c>
      <c r="Q1699" s="33" t="s">
        <v>809</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250</v>
      </c>
      <c r="F1700" s="100" t="s">
        <v>857</v>
      </c>
      <c r="G1700" s="33" t="s">
        <v>1797</v>
      </c>
      <c r="H1700" s="33" t="s">
        <v>1899</v>
      </c>
      <c r="I1700" s="100" t="s">
        <v>1862</v>
      </c>
      <c r="J1700" s="100" t="s">
        <v>1862</v>
      </c>
      <c r="K1700" s="100">
        <v>1</v>
      </c>
      <c r="L1700" s="219">
        <v>45292</v>
      </c>
      <c r="M1700" s="219">
        <v>45306</v>
      </c>
      <c r="N1700" s="33" t="s">
        <v>124</v>
      </c>
      <c r="O1700" s="33" t="s">
        <v>125</v>
      </c>
      <c r="P1700" s="33" t="s">
        <v>396</v>
      </c>
      <c r="Q1700" s="33" t="s">
        <v>814</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250</v>
      </c>
      <c r="F1701" s="100" t="s">
        <v>857</v>
      </c>
      <c r="G1701" s="33" t="s">
        <v>1797</v>
      </c>
      <c r="H1701" s="33" t="s">
        <v>1899</v>
      </c>
      <c r="I1701" s="100" t="s">
        <v>1862</v>
      </c>
      <c r="J1701" s="100" t="s">
        <v>1862</v>
      </c>
      <c r="K1701" s="100">
        <v>1</v>
      </c>
      <c r="L1701" s="219">
        <v>45307</v>
      </c>
      <c r="M1701" s="219">
        <v>45322</v>
      </c>
      <c r="N1701" s="33" t="s">
        <v>124</v>
      </c>
      <c r="O1701" s="33" t="s">
        <v>125</v>
      </c>
      <c r="P1701" s="33" t="s">
        <v>396</v>
      </c>
      <c r="Q1701" s="33" t="s">
        <v>814</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250</v>
      </c>
      <c r="F1702" s="100" t="s">
        <v>857</v>
      </c>
      <c r="G1702" s="33" t="s">
        <v>1797</v>
      </c>
      <c r="H1702" s="33" t="s">
        <v>1899</v>
      </c>
      <c r="I1702" s="100" t="s">
        <v>1862</v>
      </c>
      <c r="J1702" s="100" t="s">
        <v>1862</v>
      </c>
      <c r="K1702" s="100">
        <v>1</v>
      </c>
      <c r="L1702" s="219">
        <v>45323</v>
      </c>
      <c r="M1702" s="219">
        <v>45337</v>
      </c>
      <c r="N1702" s="33" t="s">
        <v>124</v>
      </c>
      <c r="O1702" s="33" t="s">
        <v>125</v>
      </c>
      <c r="P1702" s="33" t="s">
        <v>396</v>
      </c>
      <c r="Q1702" s="33" t="s">
        <v>814</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250</v>
      </c>
      <c r="F1703" s="100" t="s">
        <v>857</v>
      </c>
      <c r="G1703" s="33" t="s">
        <v>1797</v>
      </c>
      <c r="H1703" s="33" t="s">
        <v>1899</v>
      </c>
      <c r="I1703" s="100" t="s">
        <v>1862</v>
      </c>
      <c r="J1703" s="100" t="s">
        <v>1862</v>
      </c>
      <c r="K1703" s="100">
        <v>1</v>
      </c>
      <c r="L1703" s="219">
        <v>45338</v>
      </c>
      <c r="M1703" s="219">
        <v>45351</v>
      </c>
      <c r="N1703" s="33" t="s">
        <v>124</v>
      </c>
      <c r="O1703" s="33" t="s">
        <v>125</v>
      </c>
      <c r="P1703" s="33" t="s">
        <v>396</v>
      </c>
      <c r="Q1703" s="33" t="s">
        <v>814</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250</v>
      </c>
      <c r="F1704" s="100" t="s">
        <v>857</v>
      </c>
      <c r="G1704" s="33" t="s">
        <v>1797</v>
      </c>
      <c r="H1704" s="33" t="s">
        <v>1899</v>
      </c>
      <c r="I1704" s="100" t="s">
        <v>1862</v>
      </c>
      <c r="J1704" s="100" t="s">
        <v>1862</v>
      </c>
      <c r="K1704" s="100">
        <v>1</v>
      </c>
      <c r="L1704" s="219">
        <v>45352</v>
      </c>
      <c r="M1704" s="219">
        <v>45366</v>
      </c>
      <c r="N1704" s="33" t="s">
        <v>124</v>
      </c>
      <c r="O1704" s="33" t="s">
        <v>125</v>
      </c>
      <c r="P1704" s="33" t="s">
        <v>396</v>
      </c>
      <c r="Q1704" s="33" t="s">
        <v>814</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250</v>
      </c>
      <c r="F1705" s="100" t="s">
        <v>857</v>
      </c>
      <c r="G1705" s="33" t="s">
        <v>1797</v>
      </c>
      <c r="H1705" s="33" t="s">
        <v>1899</v>
      </c>
      <c r="I1705" s="100" t="s">
        <v>1862</v>
      </c>
      <c r="J1705" s="100" t="s">
        <v>1862</v>
      </c>
      <c r="K1705" s="100">
        <v>1</v>
      </c>
      <c r="L1705" s="219">
        <v>45367</v>
      </c>
      <c r="M1705" s="219">
        <v>45382</v>
      </c>
      <c r="N1705" s="33" t="s">
        <v>124</v>
      </c>
      <c r="O1705" s="33" t="s">
        <v>125</v>
      </c>
      <c r="P1705" s="33" t="s">
        <v>396</v>
      </c>
      <c r="Q1705" s="33" t="s">
        <v>814</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250</v>
      </c>
      <c r="F1706" s="100" t="s">
        <v>857</v>
      </c>
      <c r="G1706" s="33" t="s">
        <v>1797</v>
      </c>
      <c r="H1706" s="33" t="s">
        <v>1899</v>
      </c>
      <c r="I1706" s="100" t="s">
        <v>1862</v>
      </c>
      <c r="J1706" s="100" t="s">
        <v>1862</v>
      </c>
      <c r="K1706" s="100">
        <v>1</v>
      </c>
      <c r="L1706" s="219">
        <v>45383</v>
      </c>
      <c r="M1706" s="219">
        <v>45397</v>
      </c>
      <c r="N1706" s="33" t="s">
        <v>124</v>
      </c>
      <c r="O1706" s="33" t="s">
        <v>125</v>
      </c>
      <c r="P1706" s="33" t="s">
        <v>396</v>
      </c>
      <c r="Q1706" s="33" t="s">
        <v>814</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250</v>
      </c>
      <c r="F1707" s="100" t="s">
        <v>857</v>
      </c>
      <c r="G1707" s="33" t="s">
        <v>1797</v>
      </c>
      <c r="H1707" s="33" t="s">
        <v>1899</v>
      </c>
      <c r="I1707" s="100" t="s">
        <v>1862</v>
      </c>
      <c r="J1707" s="100" t="s">
        <v>1862</v>
      </c>
      <c r="K1707" s="100">
        <v>1</v>
      </c>
      <c r="L1707" s="219">
        <v>45398</v>
      </c>
      <c r="M1707" s="219">
        <v>45412</v>
      </c>
      <c r="N1707" s="33" t="s">
        <v>124</v>
      </c>
      <c r="O1707" s="33" t="s">
        <v>125</v>
      </c>
      <c r="P1707" s="33" t="s">
        <v>396</v>
      </c>
      <c r="Q1707" s="33" t="s">
        <v>814</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250</v>
      </c>
      <c r="F1708" s="100" t="s">
        <v>857</v>
      </c>
      <c r="G1708" s="33" t="s">
        <v>1797</v>
      </c>
      <c r="H1708" s="33" t="s">
        <v>1899</v>
      </c>
      <c r="I1708" s="100" t="s">
        <v>1862</v>
      </c>
      <c r="J1708" s="100" t="s">
        <v>1862</v>
      </c>
      <c r="K1708" s="100">
        <v>1</v>
      </c>
      <c r="L1708" s="219">
        <v>45413</v>
      </c>
      <c r="M1708" s="219">
        <v>45427</v>
      </c>
      <c r="N1708" s="33" t="s">
        <v>124</v>
      </c>
      <c r="O1708" s="33" t="s">
        <v>125</v>
      </c>
      <c r="P1708" s="33" t="s">
        <v>396</v>
      </c>
      <c r="Q1708" s="33" t="s">
        <v>814</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250</v>
      </c>
      <c r="F1709" s="100" t="s">
        <v>857</v>
      </c>
      <c r="G1709" s="33" t="s">
        <v>1797</v>
      </c>
      <c r="H1709" s="33" t="s">
        <v>1899</v>
      </c>
      <c r="I1709" s="100" t="s">
        <v>1862</v>
      </c>
      <c r="J1709" s="100" t="s">
        <v>1862</v>
      </c>
      <c r="K1709" s="100">
        <v>1</v>
      </c>
      <c r="L1709" s="219">
        <v>45428</v>
      </c>
      <c r="M1709" s="219">
        <v>45443</v>
      </c>
      <c r="N1709" s="33" t="s">
        <v>124</v>
      </c>
      <c r="O1709" s="33" t="s">
        <v>125</v>
      </c>
      <c r="P1709" s="33" t="s">
        <v>396</v>
      </c>
      <c r="Q1709" s="33" t="s">
        <v>814</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250</v>
      </c>
      <c r="F1710" s="100" t="s">
        <v>857</v>
      </c>
      <c r="G1710" s="33" t="s">
        <v>1797</v>
      </c>
      <c r="H1710" s="33" t="s">
        <v>1899</v>
      </c>
      <c r="I1710" s="100" t="s">
        <v>1862</v>
      </c>
      <c r="J1710" s="100" t="s">
        <v>1862</v>
      </c>
      <c r="K1710" s="100">
        <v>1</v>
      </c>
      <c r="L1710" s="219">
        <v>45444</v>
      </c>
      <c r="M1710" s="219">
        <v>45458</v>
      </c>
      <c r="N1710" s="33" t="s">
        <v>124</v>
      </c>
      <c r="O1710" s="33" t="s">
        <v>125</v>
      </c>
      <c r="P1710" s="33" t="s">
        <v>396</v>
      </c>
      <c r="Q1710" s="33" t="s">
        <v>814</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250</v>
      </c>
      <c r="F1711" s="100" t="s">
        <v>857</v>
      </c>
      <c r="G1711" s="33" t="s">
        <v>1797</v>
      </c>
      <c r="H1711" s="33" t="s">
        <v>1899</v>
      </c>
      <c r="I1711" s="100" t="s">
        <v>1862</v>
      </c>
      <c r="J1711" s="100" t="s">
        <v>1862</v>
      </c>
      <c r="K1711" s="100">
        <v>1</v>
      </c>
      <c r="L1711" s="219">
        <v>45459</v>
      </c>
      <c r="M1711" s="219">
        <v>45473</v>
      </c>
      <c r="N1711" s="33" t="s">
        <v>124</v>
      </c>
      <c r="O1711" s="33" t="s">
        <v>125</v>
      </c>
      <c r="P1711" s="33" t="s">
        <v>396</v>
      </c>
      <c r="Q1711" s="33" t="s">
        <v>814</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250</v>
      </c>
      <c r="F1712" s="100" t="s">
        <v>857</v>
      </c>
      <c r="G1712" s="33" t="s">
        <v>1797</v>
      </c>
      <c r="H1712" s="33" t="s">
        <v>1899</v>
      </c>
      <c r="I1712" s="100" t="s">
        <v>1862</v>
      </c>
      <c r="J1712" s="100" t="s">
        <v>1862</v>
      </c>
      <c r="K1712" s="100">
        <v>1</v>
      </c>
      <c r="L1712" s="219">
        <v>45474</v>
      </c>
      <c r="M1712" s="219">
        <v>45488</v>
      </c>
      <c r="N1712" s="33" t="s">
        <v>124</v>
      </c>
      <c r="O1712" s="33" t="s">
        <v>125</v>
      </c>
      <c r="P1712" s="33" t="s">
        <v>396</v>
      </c>
      <c r="Q1712" s="33" t="s">
        <v>814</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250</v>
      </c>
      <c r="F1713" s="100" t="s">
        <v>857</v>
      </c>
      <c r="G1713" s="33" t="s">
        <v>1797</v>
      </c>
      <c r="H1713" s="33" t="s">
        <v>1899</v>
      </c>
      <c r="I1713" s="100" t="s">
        <v>1862</v>
      </c>
      <c r="J1713" s="100" t="s">
        <v>1862</v>
      </c>
      <c r="K1713" s="100">
        <v>1</v>
      </c>
      <c r="L1713" s="219">
        <v>45489</v>
      </c>
      <c r="M1713" s="219">
        <v>45504</v>
      </c>
      <c r="N1713" s="33" t="s">
        <v>124</v>
      </c>
      <c r="O1713" s="33" t="s">
        <v>125</v>
      </c>
      <c r="P1713" s="33" t="s">
        <v>396</v>
      </c>
      <c r="Q1713" s="33" t="s">
        <v>814</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250</v>
      </c>
      <c r="F1714" s="100" t="s">
        <v>857</v>
      </c>
      <c r="G1714" s="33" t="s">
        <v>1797</v>
      </c>
      <c r="H1714" s="33" t="s">
        <v>1899</v>
      </c>
      <c r="I1714" s="100" t="s">
        <v>1862</v>
      </c>
      <c r="J1714" s="100" t="s">
        <v>1862</v>
      </c>
      <c r="K1714" s="100">
        <v>1</v>
      </c>
      <c r="L1714" s="219">
        <v>45505</v>
      </c>
      <c r="M1714" s="219">
        <v>45519</v>
      </c>
      <c r="N1714" s="33" t="s">
        <v>124</v>
      </c>
      <c r="O1714" s="33" t="s">
        <v>125</v>
      </c>
      <c r="P1714" s="33" t="s">
        <v>396</v>
      </c>
      <c r="Q1714" s="33" t="s">
        <v>814</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250</v>
      </c>
      <c r="F1715" s="100" t="s">
        <v>857</v>
      </c>
      <c r="G1715" s="33" t="s">
        <v>1797</v>
      </c>
      <c r="H1715" s="33" t="s">
        <v>1899</v>
      </c>
      <c r="I1715" s="100" t="s">
        <v>1862</v>
      </c>
      <c r="J1715" s="100" t="s">
        <v>1862</v>
      </c>
      <c r="K1715" s="100">
        <v>1</v>
      </c>
      <c r="L1715" s="219">
        <v>45520</v>
      </c>
      <c r="M1715" s="219">
        <v>45535</v>
      </c>
      <c r="N1715" s="33" t="s">
        <v>124</v>
      </c>
      <c r="O1715" s="33" t="s">
        <v>125</v>
      </c>
      <c r="P1715" s="33" t="s">
        <v>396</v>
      </c>
      <c r="Q1715" s="33" t="s">
        <v>814</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250</v>
      </c>
      <c r="F1716" s="100" t="s">
        <v>857</v>
      </c>
      <c r="G1716" s="33" t="s">
        <v>1797</v>
      </c>
      <c r="H1716" s="33" t="s">
        <v>1899</v>
      </c>
      <c r="I1716" s="100" t="s">
        <v>1862</v>
      </c>
      <c r="J1716" s="100" t="s">
        <v>1862</v>
      </c>
      <c r="K1716" s="100">
        <v>1</v>
      </c>
      <c r="L1716" s="219">
        <v>45536</v>
      </c>
      <c r="M1716" s="219">
        <v>45550</v>
      </c>
      <c r="N1716" s="33" t="s">
        <v>124</v>
      </c>
      <c r="O1716" s="33" t="s">
        <v>125</v>
      </c>
      <c r="P1716" s="33" t="s">
        <v>396</v>
      </c>
      <c r="Q1716" s="33" t="s">
        <v>814</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250</v>
      </c>
      <c r="F1717" s="100" t="s">
        <v>857</v>
      </c>
      <c r="G1717" s="33" t="s">
        <v>1797</v>
      </c>
      <c r="H1717" s="33" t="s">
        <v>1899</v>
      </c>
      <c r="I1717" s="100" t="s">
        <v>1862</v>
      </c>
      <c r="J1717" s="100" t="s">
        <v>1862</v>
      </c>
      <c r="K1717" s="100">
        <v>1</v>
      </c>
      <c r="L1717" s="219">
        <v>45551</v>
      </c>
      <c r="M1717" s="219">
        <v>45565</v>
      </c>
      <c r="N1717" s="33" t="s">
        <v>124</v>
      </c>
      <c r="O1717" s="33" t="s">
        <v>125</v>
      </c>
      <c r="P1717" s="33" t="s">
        <v>396</v>
      </c>
      <c r="Q1717" s="33" t="s">
        <v>814</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250</v>
      </c>
      <c r="F1718" s="100" t="s">
        <v>857</v>
      </c>
      <c r="G1718" s="33" t="s">
        <v>1797</v>
      </c>
      <c r="H1718" s="33" t="s">
        <v>1899</v>
      </c>
      <c r="I1718" s="100" t="s">
        <v>1862</v>
      </c>
      <c r="J1718" s="100" t="s">
        <v>1862</v>
      </c>
      <c r="K1718" s="100">
        <v>1</v>
      </c>
      <c r="L1718" s="219">
        <v>45566</v>
      </c>
      <c r="M1718" s="219">
        <v>45580</v>
      </c>
      <c r="N1718" s="33" t="s">
        <v>124</v>
      </c>
      <c r="O1718" s="33" t="s">
        <v>125</v>
      </c>
      <c r="P1718" s="33" t="s">
        <v>396</v>
      </c>
      <c r="Q1718" s="33" t="s">
        <v>814</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250</v>
      </c>
      <c r="F1719" s="100" t="s">
        <v>857</v>
      </c>
      <c r="G1719" s="33" t="s">
        <v>1797</v>
      </c>
      <c r="H1719" s="33" t="s">
        <v>1899</v>
      </c>
      <c r="I1719" s="100" t="s">
        <v>1862</v>
      </c>
      <c r="J1719" s="100" t="s">
        <v>1862</v>
      </c>
      <c r="K1719" s="100">
        <v>1</v>
      </c>
      <c r="L1719" s="219">
        <v>45581</v>
      </c>
      <c r="M1719" s="219">
        <v>45596</v>
      </c>
      <c r="N1719" s="33" t="s">
        <v>124</v>
      </c>
      <c r="O1719" s="33" t="s">
        <v>125</v>
      </c>
      <c r="P1719" s="33" t="s">
        <v>396</v>
      </c>
      <c r="Q1719" s="33" t="s">
        <v>814</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250</v>
      </c>
      <c r="F1720" s="100" t="s">
        <v>857</v>
      </c>
      <c r="G1720" s="33" t="s">
        <v>1797</v>
      </c>
      <c r="H1720" s="33" t="s">
        <v>1899</v>
      </c>
      <c r="I1720" s="100" t="s">
        <v>1862</v>
      </c>
      <c r="J1720" s="100" t="s">
        <v>1862</v>
      </c>
      <c r="K1720" s="100">
        <v>1</v>
      </c>
      <c r="L1720" s="219">
        <v>45597</v>
      </c>
      <c r="M1720" s="219">
        <v>45611</v>
      </c>
      <c r="N1720" s="33" t="s">
        <v>124</v>
      </c>
      <c r="O1720" s="33" t="s">
        <v>125</v>
      </c>
      <c r="P1720" s="33" t="s">
        <v>396</v>
      </c>
      <c r="Q1720" s="33" t="s">
        <v>814</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250</v>
      </c>
      <c r="F1721" s="100" t="s">
        <v>857</v>
      </c>
      <c r="G1721" s="33" t="s">
        <v>1797</v>
      </c>
      <c r="H1721" s="33" t="s">
        <v>1899</v>
      </c>
      <c r="I1721" s="100" t="s">
        <v>1862</v>
      </c>
      <c r="J1721" s="100" t="s">
        <v>1862</v>
      </c>
      <c r="K1721" s="100">
        <v>1</v>
      </c>
      <c r="L1721" s="219">
        <v>45612</v>
      </c>
      <c r="M1721" s="219">
        <v>45626</v>
      </c>
      <c r="N1721" s="33" t="s">
        <v>124</v>
      </c>
      <c r="O1721" s="33" t="s">
        <v>125</v>
      </c>
      <c r="P1721" s="33" t="s">
        <v>396</v>
      </c>
      <c r="Q1721" s="33" t="s">
        <v>814</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250</v>
      </c>
      <c r="F1722" s="100" t="s">
        <v>857</v>
      </c>
      <c r="G1722" s="33" t="s">
        <v>1797</v>
      </c>
      <c r="H1722" s="33" t="s">
        <v>1899</v>
      </c>
      <c r="I1722" s="100" t="s">
        <v>1862</v>
      </c>
      <c r="J1722" s="100" t="s">
        <v>1862</v>
      </c>
      <c r="K1722" s="100">
        <v>1</v>
      </c>
      <c r="L1722" s="219">
        <v>45627</v>
      </c>
      <c r="M1722" s="219">
        <v>45641</v>
      </c>
      <c r="N1722" s="33" t="s">
        <v>124</v>
      </c>
      <c r="O1722" s="33" t="s">
        <v>125</v>
      </c>
      <c r="P1722" s="33" t="s">
        <v>396</v>
      </c>
      <c r="Q1722" s="33" t="s">
        <v>814</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250</v>
      </c>
      <c r="F1723" s="100" t="s">
        <v>857</v>
      </c>
      <c r="G1723" s="33" t="s">
        <v>1797</v>
      </c>
      <c r="H1723" s="33" t="s">
        <v>1899</v>
      </c>
      <c r="I1723" s="100" t="s">
        <v>1862</v>
      </c>
      <c r="J1723" s="100" t="s">
        <v>1862</v>
      </c>
      <c r="K1723" s="100">
        <v>1</v>
      </c>
      <c r="L1723" s="219">
        <v>45642</v>
      </c>
      <c r="M1723" s="219">
        <v>45657</v>
      </c>
      <c r="N1723" s="33" t="s">
        <v>124</v>
      </c>
      <c r="O1723" s="33" t="s">
        <v>125</v>
      </c>
      <c r="P1723" s="33" t="s">
        <v>396</v>
      </c>
      <c r="Q1723" s="33" t="s">
        <v>814</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250</v>
      </c>
      <c r="F1724" s="100" t="s">
        <v>857</v>
      </c>
      <c r="G1724" s="33" t="s">
        <v>1797</v>
      </c>
      <c r="H1724" s="33" t="s">
        <v>1900</v>
      </c>
      <c r="I1724" s="100" t="s">
        <v>1862</v>
      </c>
      <c r="J1724" s="100" t="s">
        <v>1862</v>
      </c>
      <c r="K1724" s="100">
        <v>4</v>
      </c>
      <c r="L1724" s="219">
        <v>45292</v>
      </c>
      <c r="M1724" s="219">
        <v>45322</v>
      </c>
      <c r="N1724" s="33" t="s">
        <v>124</v>
      </c>
      <c r="O1724" s="33" t="s">
        <v>125</v>
      </c>
      <c r="P1724" s="33" t="s">
        <v>396</v>
      </c>
      <c r="Q1724" s="33" t="s">
        <v>814</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250</v>
      </c>
      <c r="F1725" s="100" t="s">
        <v>857</v>
      </c>
      <c r="G1725" s="33" t="s">
        <v>1797</v>
      </c>
      <c r="H1725" s="33" t="s">
        <v>1900</v>
      </c>
      <c r="I1725" s="100" t="s">
        <v>1862</v>
      </c>
      <c r="J1725" s="100" t="s">
        <v>1862</v>
      </c>
      <c r="K1725" s="100">
        <v>4</v>
      </c>
      <c r="L1725" s="219">
        <v>45323</v>
      </c>
      <c r="M1725" s="219">
        <v>45351</v>
      </c>
      <c r="N1725" s="33" t="s">
        <v>124</v>
      </c>
      <c r="O1725" s="33" t="s">
        <v>125</v>
      </c>
      <c r="P1725" s="33" t="s">
        <v>396</v>
      </c>
      <c r="Q1725" s="33" t="s">
        <v>814</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250</v>
      </c>
      <c r="F1726" s="100" t="s">
        <v>857</v>
      </c>
      <c r="G1726" s="33" t="s">
        <v>1797</v>
      </c>
      <c r="H1726" s="33" t="s">
        <v>1900</v>
      </c>
      <c r="I1726" s="100" t="s">
        <v>1862</v>
      </c>
      <c r="J1726" s="100" t="s">
        <v>1862</v>
      </c>
      <c r="K1726" s="100">
        <v>4</v>
      </c>
      <c r="L1726" s="219">
        <v>45352</v>
      </c>
      <c r="M1726" s="219">
        <v>45382</v>
      </c>
      <c r="N1726" s="33" t="s">
        <v>124</v>
      </c>
      <c r="O1726" s="33" t="s">
        <v>125</v>
      </c>
      <c r="P1726" s="33" t="s">
        <v>396</v>
      </c>
      <c r="Q1726" s="33" t="s">
        <v>814</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250</v>
      </c>
      <c r="F1727" s="100" t="s">
        <v>857</v>
      </c>
      <c r="G1727" s="33" t="s">
        <v>1797</v>
      </c>
      <c r="H1727" s="33" t="s">
        <v>1900</v>
      </c>
      <c r="I1727" s="100" t="s">
        <v>1862</v>
      </c>
      <c r="J1727" s="100" t="s">
        <v>1862</v>
      </c>
      <c r="K1727" s="100">
        <v>4</v>
      </c>
      <c r="L1727" s="219">
        <v>45383</v>
      </c>
      <c r="M1727" s="219">
        <v>45412</v>
      </c>
      <c r="N1727" s="33" t="s">
        <v>124</v>
      </c>
      <c r="O1727" s="33" t="s">
        <v>125</v>
      </c>
      <c r="P1727" s="33" t="s">
        <v>396</v>
      </c>
      <c r="Q1727" s="33" t="s">
        <v>814</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250</v>
      </c>
      <c r="F1728" s="100" t="s">
        <v>857</v>
      </c>
      <c r="G1728" s="33" t="s">
        <v>1797</v>
      </c>
      <c r="H1728" s="33" t="s">
        <v>1900</v>
      </c>
      <c r="I1728" s="100" t="s">
        <v>1862</v>
      </c>
      <c r="J1728" s="100" t="s">
        <v>1862</v>
      </c>
      <c r="K1728" s="100">
        <v>4</v>
      </c>
      <c r="L1728" s="219">
        <v>45413</v>
      </c>
      <c r="M1728" s="219">
        <v>45443</v>
      </c>
      <c r="N1728" s="33" t="s">
        <v>124</v>
      </c>
      <c r="O1728" s="33" t="s">
        <v>125</v>
      </c>
      <c r="P1728" s="33" t="s">
        <v>396</v>
      </c>
      <c r="Q1728" s="33" t="s">
        <v>814</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250</v>
      </c>
      <c r="F1729" s="100" t="s">
        <v>857</v>
      </c>
      <c r="G1729" s="33" t="s">
        <v>1797</v>
      </c>
      <c r="H1729" s="33" t="s">
        <v>1900</v>
      </c>
      <c r="I1729" s="100" t="s">
        <v>1862</v>
      </c>
      <c r="J1729" s="100" t="s">
        <v>1862</v>
      </c>
      <c r="K1729" s="100">
        <v>4</v>
      </c>
      <c r="L1729" s="219">
        <v>45444</v>
      </c>
      <c r="M1729" s="219">
        <v>45473</v>
      </c>
      <c r="N1729" s="33" t="s">
        <v>124</v>
      </c>
      <c r="O1729" s="33" t="s">
        <v>125</v>
      </c>
      <c r="P1729" s="33" t="s">
        <v>396</v>
      </c>
      <c r="Q1729" s="33" t="s">
        <v>814</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250</v>
      </c>
      <c r="F1730" s="100" t="s">
        <v>857</v>
      </c>
      <c r="G1730" s="33" t="s">
        <v>1797</v>
      </c>
      <c r="H1730" s="33" t="s">
        <v>1900</v>
      </c>
      <c r="I1730" s="100" t="s">
        <v>1862</v>
      </c>
      <c r="J1730" s="100" t="s">
        <v>1862</v>
      </c>
      <c r="K1730" s="100">
        <v>4</v>
      </c>
      <c r="L1730" s="219">
        <v>45474</v>
      </c>
      <c r="M1730" s="219">
        <v>45504</v>
      </c>
      <c r="N1730" s="33" t="s">
        <v>124</v>
      </c>
      <c r="O1730" s="33" t="s">
        <v>125</v>
      </c>
      <c r="P1730" s="33" t="s">
        <v>396</v>
      </c>
      <c r="Q1730" s="33" t="s">
        <v>814</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250</v>
      </c>
      <c r="F1731" s="100" t="s">
        <v>857</v>
      </c>
      <c r="G1731" s="33" t="s">
        <v>1797</v>
      </c>
      <c r="H1731" s="33" t="s">
        <v>1900</v>
      </c>
      <c r="I1731" s="100" t="s">
        <v>1862</v>
      </c>
      <c r="J1731" s="100" t="s">
        <v>1862</v>
      </c>
      <c r="K1731" s="100">
        <v>4</v>
      </c>
      <c r="L1731" s="219">
        <v>45505</v>
      </c>
      <c r="M1731" s="219">
        <v>45535</v>
      </c>
      <c r="N1731" s="33" t="s">
        <v>124</v>
      </c>
      <c r="O1731" s="33" t="s">
        <v>125</v>
      </c>
      <c r="P1731" s="33" t="s">
        <v>396</v>
      </c>
      <c r="Q1731" s="33" t="s">
        <v>814</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250</v>
      </c>
      <c r="F1732" s="100" t="s">
        <v>857</v>
      </c>
      <c r="G1732" s="33" t="s">
        <v>1797</v>
      </c>
      <c r="H1732" s="33" t="s">
        <v>1900</v>
      </c>
      <c r="I1732" s="100" t="s">
        <v>1862</v>
      </c>
      <c r="J1732" s="100" t="s">
        <v>1862</v>
      </c>
      <c r="K1732" s="100">
        <v>4</v>
      </c>
      <c r="L1732" s="219">
        <v>45536</v>
      </c>
      <c r="M1732" s="219">
        <v>45565</v>
      </c>
      <c r="N1732" s="33" t="s">
        <v>124</v>
      </c>
      <c r="O1732" s="33" t="s">
        <v>125</v>
      </c>
      <c r="P1732" s="33" t="s">
        <v>396</v>
      </c>
      <c r="Q1732" s="33" t="s">
        <v>814</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250</v>
      </c>
      <c r="F1733" s="100" t="s">
        <v>857</v>
      </c>
      <c r="G1733" s="33" t="s">
        <v>1797</v>
      </c>
      <c r="H1733" s="33" t="s">
        <v>1900</v>
      </c>
      <c r="I1733" s="100" t="s">
        <v>1862</v>
      </c>
      <c r="J1733" s="100" t="s">
        <v>1862</v>
      </c>
      <c r="K1733" s="100">
        <v>4</v>
      </c>
      <c r="L1733" s="219">
        <v>45566</v>
      </c>
      <c r="M1733" s="219">
        <v>45596</v>
      </c>
      <c r="N1733" s="33" t="s">
        <v>124</v>
      </c>
      <c r="O1733" s="33" t="s">
        <v>125</v>
      </c>
      <c r="P1733" s="33" t="s">
        <v>396</v>
      </c>
      <c r="Q1733" s="33" t="s">
        <v>814</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250</v>
      </c>
      <c r="F1734" s="100" t="s">
        <v>857</v>
      </c>
      <c r="G1734" s="33" t="s">
        <v>1797</v>
      </c>
      <c r="H1734" s="33" t="s">
        <v>1900</v>
      </c>
      <c r="I1734" s="100" t="s">
        <v>1862</v>
      </c>
      <c r="J1734" s="100" t="s">
        <v>1862</v>
      </c>
      <c r="K1734" s="100">
        <v>4</v>
      </c>
      <c r="L1734" s="219">
        <v>45597</v>
      </c>
      <c r="M1734" s="219">
        <v>45626</v>
      </c>
      <c r="N1734" s="33" t="s">
        <v>124</v>
      </c>
      <c r="O1734" s="33" t="s">
        <v>125</v>
      </c>
      <c r="P1734" s="33" t="s">
        <v>396</v>
      </c>
      <c r="Q1734" s="33" t="s">
        <v>814</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250</v>
      </c>
      <c r="F1735" s="100" t="s">
        <v>857</v>
      </c>
      <c r="G1735" s="33" t="s">
        <v>1797</v>
      </c>
      <c r="H1735" s="33" t="s">
        <v>1900</v>
      </c>
      <c r="I1735" s="100" t="s">
        <v>1862</v>
      </c>
      <c r="J1735" s="100" t="s">
        <v>1862</v>
      </c>
      <c r="K1735" s="100">
        <v>4</v>
      </c>
      <c r="L1735" s="219">
        <v>45627</v>
      </c>
      <c r="M1735" s="219">
        <v>45657</v>
      </c>
      <c r="N1735" s="33" t="s">
        <v>124</v>
      </c>
      <c r="O1735" s="33" t="s">
        <v>125</v>
      </c>
      <c r="P1735" s="33" t="s">
        <v>396</v>
      </c>
      <c r="Q1735" s="33" t="s">
        <v>814</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250</v>
      </c>
      <c r="F1736" s="100" t="s">
        <v>867</v>
      </c>
      <c r="G1736" s="33" t="s">
        <v>1797</v>
      </c>
      <c r="H1736" s="33" t="s">
        <v>1901</v>
      </c>
      <c r="I1736" s="100" t="s">
        <v>1862</v>
      </c>
      <c r="J1736" s="100" t="s">
        <v>1862</v>
      </c>
      <c r="K1736" s="100">
        <v>1</v>
      </c>
      <c r="L1736" s="219">
        <v>45292</v>
      </c>
      <c r="M1736" s="219">
        <v>45322</v>
      </c>
      <c r="N1736" s="33" t="s">
        <v>124</v>
      </c>
      <c r="O1736" s="33" t="s">
        <v>125</v>
      </c>
      <c r="P1736" s="33" t="s">
        <v>396</v>
      </c>
      <c r="Q1736" s="29" t="s">
        <v>773</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250</v>
      </c>
      <c r="F1737" s="100" t="s">
        <v>867</v>
      </c>
      <c r="G1737" s="33" t="s">
        <v>1797</v>
      </c>
      <c r="H1737" s="33" t="s">
        <v>1901</v>
      </c>
      <c r="I1737" s="100" t="s">
        <v>1862</v>
      </c>
      <c r="J1737" s="100" t="s">
        <v>1862</v>
      </c>
      <c r="K1737" s="100">
        <v>1</v>
      </c>
      <c r="L1737" s="219">
        <v>45323</v>
      </c>
      <c r="M1737" s="219">
        <v>45351</v>
      </c>
      <c r="N1737" s="33" t="s">
        <v>124</v>
      </c>
      <c r="O1737" s="33" t="s">
        <v>125</v>
      </c>
      <c r="P1737" s="33" t="s">
        <v>396</v>
      </c>
      <c r="Q1737" s="29" t="s">
        <v>773</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250</v>
      </c>
      <c r="F1738" s="100" t="s">
        <v>867</v>
      </c>
      <c r="G1738" s="33" t="s">
        <v>1797</v>
      </c>
      <c r="H1738" s="33" t="s">
        <v>1901</v>
      </c>
      <c r="I1738" s="100" t="s">
        <v>1862</v>
      </c>
      <c r="J1738" s="100" t="s">
        <v>1862</v>
      </c>
      <c r="K1738" s="100">
        <v>1</v>
      </c>
      <c r="L1738" s="219">
        <v>45352</v>
      </c>
      <c r="M1738" s="219">
        <v>45382</v>
      </c>
      <c r="N1738" s="33" t="s">
        <v>124</v>
      </c>
      <c r="O1738" s="33" t="s">
        <v>125</v>
      </c>
      <c r="P1738" s="33" t="s">
        <v>396</v>
      </c>
      <c r="Q1738" s="29" t="s">
        <v>773</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250</v>
      </c>
      <c r="F1739" s="100" t="s">
        <v>867</v>
      </c>
      <c r="G1739" s="33" t="s">
        <v>1797</v>
      </c>
      <c r="H1739" s="33" t="s">
        <v>1901</v>
      </c>
      <c r="I1739" s="100" t="s">
        <v>1862</v>
      </c>
      <c r="J1739" s="100" t="s">
        <v>1862</v>
      </c>
      <c r="K1739" s="100">
        <v>1</v>
      </c>
      <c r="L1739" s="219">
        <v>45383</v>
      </c>
      <c r="M1739" s="219">
        <v>45412</v>
      </c>
      <c r="N1739" s="33" t="s">
        <v>124</v>
      </c>
      <c r="O1739" s="33" t="s">
        <v>125</v>
      </c>
      <c r="P1739" s="33" t="s">
        <v>396</v>
      </c>
      <c r="Q1739" s="29" t="s">
        <v>773</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250</v>
      </c>
      <c r="F1740" s="100" t="s">
        <v>867</v>
      </c>
      <c r="G1740" s="33" t="s">
        <v>1797</v>
      </c>
      <c r="H1740" s="33" t="s">
        <v>1901</v>
      </c>
      <c r="I1740" s="100" t="s">
        <v>1862</v>
      </c>
      <c r="J1740" s="100" t="s">
        <v>1862</v>
      </c>
      <c r="K1740" s="100">
        <v>1</v>
      </c>
      <c r="L1740" s="219">
        <v>45413</v>
      </c>
      <c r="M1740" s="219">
        <v>45443</v>
      </c>
      <c r="N1740" s="33" t="s">
        <v>124</v>
      </c>
      <c r="O1740" s="33" t="s">
        <v>125</v>
      </c>
      <c r="P1740" s="33" t="s">
        <v>396</v>
      </c>
      <c r="Q1740" s="29" t="s">
        <v>773</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250</v>
      </c>
      <c r="F1741" s="100" t="s">
        <v>867</v>
      </c>
      <c r="G1741" s="33" t="s">
        <v>1797</v>
      </c>
      <c r="H1741" s="33" t="s">
        <v>1901</v>
      </c>
      <c r="I1741" s="100" t="s">
        <v>1862</v>
      </c>
      <c r="J1741" s="100" t="s">
        <v>1862</v>
      </c>
      <c r="K1741" s="100">
        <v>1</v>
      </c>
      <c r="L1741" s="219">
        <v>45444</v>
      </c>
      <c r="M1741" s="219">
        <v>45473</v>
      </c>
      <c r="N1741" s="33" t="s">
        <v>124</v>
      </c>
      <c r="O1741" s="33" t="s">
        <v>125</v>
      </c>
      <c r="P1741" s="33" t="s">
        <v>396</v>
      </c>
      <c r="Q1741" s="29" t="s">
        <v>773</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250</v>
      </c>
      <c r="F1742" s="100" t="s">
        <v>867</v>
      </c>
      <c r="G1742" s="33" t="s">
        <v>1797</v>
      </c>
      <c r="H1742" s="33" t="s">
        <v>1901</v>
      </c>
      <c r="I1742" s="100" t="s">
        <v>1862</v>
      </c>
      <c r="J1742" s="100" t="s">
        <v>1862</v>
      </c>
      <c r="K1742" s="100">
        <v>1</v>
      </c>
      <c r="L1742" s="219">
        <v>45474</v>
      </c>
      <c r="M1742" s="219">
        <v>45504</v>
      </c>
      <c r="N1742" s="33" t="s">
        <v>124</v>
      </c>
      <c r="O1742" s="33" t="s">
        <v>125</v>
      </c>
      <c r="P1742" s="33" t="s">
        <v>396</v>
      </c>
      <c r="Q1742" s="29" t="s">
        <v>773</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250</v>
      </c>
      <c r="F1743" s="100" t="s">
        <v>867</v>
      </c>
      <c r="G1743" s="33" t="s">
        <v>1797</v>
      </c>
      <c r="H1743" s="33" t="s">
        <v>1901</v>
      </c>
      <c r="I1743" s="100" t="s">
        <v>1862</v>
      </c>
      <c r="J1743" s="100" t="s">
        <v>1862</v>
      </c>
      <c r="K1743" s="100">
        <v>1</v>
      </c>
      <c r="L1743" s="219">
        <v>45505</v>
      </c>
      <c r="M1743" s="219">
        <v>45535</v>
      </c>
      <c r="N1743" s="33" t="s">
        <v>124</v>
      </c>
      <c r="O1743" s="33" t="s">
        <v>125</v>
      </c>
      <c r="P1743" s="33" t="s">
        <v>396</v>
      </c>
      <c r="Q1743" s="29" t="s">
        <v>773</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250</v>
      </c>
      <c r="F1744" s="100" t="s">
        <v>867</v>
      </c>
      <c r="G1744" s="33" t="s">
        <v>1797</v>
      </c>
      <c r="H1744" s="33" t="s">
        <v>1901</v>
      </c>
      <c r="I1744" s="100" t="s">
        <v>1862</v>
      </c>
      <c r="J1744" s="100" t="s">
        <v>1862</v>
      </c>
      <c r="K1744" s="100">
        <v>1</v>
      </c>
      <c r="L1744" s="219">
        <v>45536</v>
      </c>
      <c r="M1744" s="219">
        <v>45565</v>
      </c>
      <c r="N1744" s="33" t="s">
        <v>124</v>
      </c>
      <c r="O1744" s="33" t="s">
        <v>125</v>
      </c>
      <c r="P1744" s="33" t="s">
        <v>396</v>
      </c>
      <c r="Q1744" s="29" t="s">
        <v>773</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250</v>
      </c>
      <c r="F1745" s="100" t="s">
        <v>867</v>
      </c>
      <c r="G1745" s="33" t="s">
        <v>1797</v>
      </c>
      <c r="H1745" s="33" t="s">
        <v>1901</v>
      </c>
      <c r="I1745" s="100" t="s">
        <v>1862</v>
      </c>
      <c r="J1745" s="100" t="s">
        <v>1862</v>
      </c>
      <c r="K1745" s="100">
        <v>1</v>
      </c>
      <c r="L1745" s="219">
        <v>45566</v>
      </c>
      <c r="M1745" s="219">
        <v>45596</v>
      </c>
      <c r="N1745" s="33" t="s">
        <v>124</v>
      </c>
      <c r="O1745" s="33" t="s">
        <v>125</v>
      </c>
      <c r="P1745" s="33" t="s">
        <v>396</v>
      </c>
      <c r="Q1745" s="29" t="s">
        <v>773</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250</v>
      </c>
      <c r="F1746" s="100" t="s">
        <v>867</v>
      </c>
      <c r="G1746" s="33" t="s">
        <v>1797</v>
      </c>
      <c r="H1746" s="33" t="s">
        <v>1901</v>
      </c>
      <c r="I1746" s="100" t="s">
        <v>1862</v>
      </c>
      <c r="J1746" s="100" t="s">
        <v>1862</v>
      </c>
      <c r="K1746" s="100">
        <v>1</v>
      </c>
      <c r="L1746" s="219">
        <v>45597</v>
      </c>
      <c r="M1746" s="219">
        <v>45626</v>
      </c>
      <c r="N1746" s="33" t="s">
        <v>124</v>
      </c>
      <c r="O1746" s="33" t="s">
        <v>125</v>
      </c>
      <c r="P1746" s="33" t="s">
        <v>396</v>
      </c>
      <c r="Q1746" s="29" t="s">
        <v>773</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250</v>
      </c>
      <c r="F1747" s="100" t="s">
        <v>867</v>
      </c>
      <c r="G1747" s="33" t="s">
        <v>1797</v>
      </c>
      <c r="H1747" s="33" t="s">
        <v>1901</v>
      </c>
      <c r="I1747" s="100" t="s">
        <v>1862</v>
      </c>
      <c r="J1747" s="100" t="s">
        <v>1862</v>
      </c>
      <c r="K1747" s="100">
        <v>1</v>
      </c>
      <c r="L1747" s="219">
        <v>45627</v>
      </c>
      <c r="M1747" s="219">
        <v>45657</v>
      </c>
      <c r="N1747" s="33" t="s">
        <v>124</v>
      </c>
      <c r="O1747" s="33" t="s">
        <v>125</v>
      </c>
      <c r="P1747" s="33" t="s">
        <v>396</v>
      </c>
      <c r="Q1747" s="29" t="s">
        <v>773</v>
      </c>
      <c r="R1747" s="33" t="s">
        <v>80</v>
      </c>
      <c r="S1747" s="33">
        <v>1</v>
      </c>
      <c r="T1747" s="29"/>
      <c r="U1747" s="29"/>
      <c r="V1747" s="35"/>
      <c r="W1747" s="29"/>
      <c r="X1747" s="29"/>
      <c r="Y1747" s="29"/>
      <c r="Z1747" s="33"/>
    </row>
    <row r="1748" ht="24" spans="1:26">
      <c r="A1748" s="33">
        <v>3526</v>
      </c>
      <c r="B1748" s="28" t="s">
        <v>117</v>
      </c>
      <c r="C1748" s="28" t="s">
        <v>118</v>
      </c>
      <c r="D1748" s="100" t="s">
        <v>145</v>
      </c>
      <c r="E1748" s="256" t="s">
        <v>146</v>
      </c>
      <c r="F1748" s="100" t="s">
        <v>871</v>
      </c>
      <c r="G1748" s="33" t="s">
        <v>1797</v>
      </c>
      <c r="H1748" s="33" t="s">
        <v>1901</v>
      </c>
      <c r="I1748" s="100" t="s">
        <v>1862</v>
      </c>
      <c r="J1748" s="100" t="s">
        <v>1862</v>
      </c>
      <c r="K1748" s="100">
        <v>1</v>
      </c>
      <c r="L1748" s="219">
        <v>45292</v>
      </c>
      <c r="M1748" s="219">
        <v>45322</v>
      </c>
      <c r="N1748" s="33" t="s">
        <v>124</v>
      </c>
      <c r="O1748" s="33" t="s">
        <v>125</v>
      </c>
      <c r="P1748" s="33" t="s">
        <v>396</v>
      </c>
      <c r="Q1748" s="29" t="s">
        <v>773</v>
      </c>
      <c r="R1748" s="33" t="s">
        <v>80</v>
      </c>
      <c r="S1748" s="33">
        <v>1</v>
      </c>
      <c r="T1748" s="29"/>
      <c r="U1748" s="29"/>
      <c r="V1748" s="35"/>
      <c r="W1748" s="29"/>
      <c r="X1748" s="29"/>
      <c r="Y1748" s="29"/>
      <c r="Z1748" s="33"/>
    </row>
    <row r="1749" ht="24" spans="1:26">
      <c r="A1749" s="33">
        <v>3527</v>
      </c>
      <c r="B1749" s="28" t="s">
        <v>117</v>
      </c>
      <c r="C1749" s="28" t="s">
        <v>118</v>
      </c>
      <c r="D1749" s="100" t="s">
        <v>145</v>
      </c>
      <c r="E1749" s="256" t="s">
        <v>146</v>
      </c>
      <c r="F1749" s="100" t="s">
        <v>871</v>
      </c>
      <c r="G1749" s="33" t="s">
        <v>1797</v>
      </c>
      <c r="H1749" s="33" t="s">
        <v>1901</v>
      </c>
      <c r="I1749" s="100" t="s">
        <v>1862</v>
      </c>
      <c r="J1749" s="100" t="s">
        <v>1862</v>
      </c>
      <c r="K1749" s="100">
        <v>1</v>
      </c>
      <c r="L1749" s="219">
        <v>45323</v>
      </c>
      <c r="M1749" s="219">
        <v>45351</v>
      </c>
      <c r="N1749" s="33" t="s">
        <v>124</v>
      </c>
      <c r="O1749" s="33" t="s">
        <v>125</v>
      </c>
      <c r="P1749" s="33" t="s">
        <v>396</v>
      </c>
      <c r="Q1749" s="29" t="s">
        <v>773</v>
      </c>
      <c r="R1749" s="33" t="s">
        <v>80</v>
      </c>
      <c r="S1749" s="33">
        <v>1</v>
      </c>
      <c r="T1749" s="29"/>
      <c r="U1749" s="29"/>
      <c r="V1749" s="35"/>
      <c r="W1749" s="29"/>
      <c r="X1749" s="29"/>
      <c r="Y1749" s="29"/>
      <c r="Z1749" s="33"/>
    </row>
    <row r="1750" ht="24" spans="1:28">
      <c r="A1750" s="33">
        <v>3528</v>
      </c>
      <c r="B1750" s="28" t="s">
        <v>117</v>
      </c>
      <c r="C1750" s="28" t="s">
        <v>118</v>
      </c>
      <c r="D1750" s="100" t="s">
        <v>145</v>
      </c>
      <c r="E1750" s="256" t="s">
        <v>146</v>
      </c>
      <c r="F1750" s="100" t="s">
        <v>871</v>
      </c>
      <c r="G1750" s="33" t="s">
        <v>1797</v>
      </c>
      <c r="H1750" s="33" t="s">
        <v>1901</v>
      </c>
      <c r="I1750" s="100" t="s">
        <v>1862</v>
      </c>
      <c r="J1750" s="100" t="s">
        <v>1862</v>
      </c>
      <c r="K1750" s="100">
        <v>1</v>
      </c>
      <c r="L1750" s="219">
        <v>45352</v>
      </c>
      <c r="M1750" s="219">
        <v>45382</v>
      </c>
      <c r="N1750" s="33" t="s">
        <v>124</v>
      </c>
      <c r="O1750" s="33" t="s">
        <v>125</v>
      </c>
      <c r="P1750" s="33" t="s">
        <v>396</v>
      </c>
      <c r="Q1750" s="29" t="s">
        <v>773</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6" t="s">
        <v>146</v>
      </c>
      <c r="F1751" s="100" t="s">
        <v>871</v>
      </c>
      <c r="G1751" s="33" t="s">
        <v>1797</v>
      </c>
      <c r="H1751" s="33" t="s">
        <v>1901</v>
      </c>
      <c r="I1751" s="100" t="s">
        <v>1862</v>
      </c>
      <c r="J1751" s="100" t="s">
        <v>1862</v>
      </c>
      <c r="K1751" s="100">
        <v>1</v>
      </c>
      <c r="L1751" s="219">
        <v>45383</v>
      </c>
      <c r="M1751" s="219">
        <v>45412</v>
      </c>
      <c r="N1751" s="33" t="s">
        <v>124</v>
      </c>
      <c r="O1751" s="33" t="s">
        <v>125</v>
      </c>
      <c r="P1751" s="33" t="s">
        <v>396</v>
      </c>
      <c r="Q1751" s="29" t="s">
        <v>773</v>
      </c>
      <c r="R1751" s="33" t="s">
        <v>80</v>
      </c>
      <c r="S1751" s="33">
        <v>1</v>
      </c>
      <c r="T1751" s="29"/>
      <c r="U1751" s="29"/>
      <c r="V1751" s="35"/>
      <c r="W1751" s="29"/>
      <c r="X1751" s="29"/>
      <c r="Y1751" s="29"/>
      <c r="Z1751" s="33"/>
    </row>
    <row r="1752" ht="24" spans="1:26">
      <c r="A1752" s="33">
        <v>3530</v>
      </c>
      <c r="B1752" s="28" t="s">
        <v>117</v>
      </c>
      <c r="C1752" s="28" t="s">
        <v>118</v>
      </c>
      <c r="D1752" s="100" t="s">
        <v>145</v>
      </c>
      <c r="E1752" s="256" t="s">
        <v>146</v>
      </c>
      <c r="F1752" s="100" t="s">
        <v>871</v>
      </c>
      <c r="G1752" s="33" t="s">
        <v>1797</v>
      </c>
      <c r="H1752" s="33" t="s">
        <v>1901</v>
      </c>
      <c r="I1752" s="100" t="s">
        <v>1862</v>
      </c>
      <c r="J1752" s="100" t="s">
        <v>1862</v>
      </c>
      <c r="K1752" s="100">
        <v>1</v>
      </c>
      <c r="L1752" s="219">
        <v>45413</v>
      </c>
      <c r="M1752" s="219">
        <v>45443</v>
      </c>
      <c r="N1752" s="33" t="s">
        <v>124</v>
      </c>
      <c r="O1752" s="33" t="s">
        <v>125</v>
      </c>
      <c r="P1752" s="33" t="s">
        <v>396</v>
      </c>
      <c r="Q1752" s="29" t="s">
        <v>773</v>
      </c>
      <c r="R1752" s="33" t="s">
        <v>80</v>
      </c>
      <c r="S1752" s="33">
        <v>1</v>
      </c>
      <c r="T1752" s="29"/>
      <c r="U1752" s="29"/>
      <c r="V1752" s="35"/>
      <c r="W1752" s="29"/>
      <c r="X1752" s="29"/>
      <c r="Y1752" s="29"/>
      <c r="Z1752" s="33"/>
    </row>
    <row r="1753" ht="24" spans="1:26">
      <c r="A1753" s="33">
        <v>3531</v>
      </c>
      <c r="B1753" s="28" t="s">
        <v>117</v>
      </c>
      <c r="C1753" s="28" t="s">
        <v>118</v>
      </c>
      <c r="D1753" s="100" t="s">
        <v>145</v>
      </c>
      <c r="E1753" s="256" t="s">
        <v>146</v>
      </c>
      <c r="F1753" s="100" t="s">
        <v>871</v>
      </c>
      <c r="G1753" s="33" t="s">
        <v>1797</v>
      </c>
      <c r="H1753" s="33" t="s">
        <v>1901</v>
      </c>
      <c r="I1753" s="100" t="s">
        <v>1862</v>
      </c>
      <c r="J1753" s="100" t="s">
        <v>1862</v>
      </c>
      <c r="K1753" s="100">
        <v>1</v>
      </c>
      <c r="L1753" s="219">
        <v>45444</v>
      </c>
      <c r="M1753" s="219">
        <v>45473</v>
      </c>
      <c r="N1753" s="33" t="s">
        <v>124</v>
      </c>
      <c r="O1753" s="33" t="s">
        <v>125</v>
      </c>
      <c r="P1753" s="33" t="s">
        <v>396</v>
      </c>
      <c r="Q1753" s="29" t="s">
        <v>773</v>
      </c>
      <c r="R1753" s="33" t="s">
        <v>80</v>
      </c>
      <c r="S1753" s="33">
        <v>1</v>
      </c>
      <c r="T1753" s="29"/>
      <c r="U1753" s="29"/>
      <c r="V1753" s="35"/>
      <c r="W1753" s="29"/>
      <c r="X1753" s="29"/>
      <c r="Y1753" s="29"/>
      <c r="Z1753" s="33"/>
    </row>
    <row r="1754" ht="24" spans="1:26">
      <c r="A1754" s="33">
        <v>3532</v>
      </c>
      <c r="B1754" s="28" t="s">
        <v>117</v>
      </c>
      <c r="C1754" s="28" t="s">
        <v>118</v>
      </c>
      <c r="D1754" s="100" t="s">
        <v>145</v>
      </c>
      <c r="E1754" s="256" t="s">
        <v>146</v>
      </c>
      <c r="F1754" s="100" t="s">
        <v>871</v>
      </c>
      <c r="G1754" s="33" t="s">
        <v>1797</v>
      </c>
      <c r="H1754" s="33" t="s">
        <v>1901</v>
      </c>
      <c r="I1754" s="100" t="s">
        <v>1862</v>
      </c>
      <c r="J1754" s="100" t="s">
        <v>1862</v>
      </c>
      <c r="K1754" s="100">
        <v>1</v>
      </c>
      <c r="L1754" s="219">
        <v>45474</v>
      </c>
      <c r="M1754" s="219">
        <v>45504</v>
      </c>
      <c r="N1754" s="33" t="s">
        <v>124</v>
      </c>
      <c r="O1754" s="33" t="s">
        <v>125</v>
      </c>
      <c r="P1754" s="33" t="s">
        <v>396</v>
      </c>
      <c r="Q1754" s="29" t="s">
        <v>773</v>
      </c>
      <c r="R1754" s="33" t="s">
        <v>80</v>
      </c>
      <c r="S1754" s="33">
        <v>1</v>
      </c>
      <c r="T1754" s="29"/>
      <c r="U1754" s="29"/>
      <c r="V1754" s="35"/>
      <c r="W1754" s="29"/>
      <c r="X1754" s="29"/>
      <c r="Y1754" s="29"/>
      <c r="Z1754" s="33"/>
    </row>
    <row r="1755" ht="24" spans="1:26">
      <c r="A1755" s="33">
        <v>3533</v>
      </c>
      <c r="B1755" s="28" t="s">
        <v>117</v>
      </c>
      <c r="C1755" s="28" t="s">
        <v>118</v>
      </c>
      <c r="D1755" s="100" t="s">
        <v>145</v>
      </c>
      <c r="E1755" s="256" t="s">
        <v>146</v>
      </c>
      <c r="F1755" s="100" t="s">
        <v>871</v>
      </c>
      <c r="G1755" s="33" t="s">
        <v>1797</v>
      </c>
      <c r="H1755" s="33" t="s">
        <v>1901</v>
      </c>
      <c r="I1755" s="100" t="s">
        <v>1862</v>
      </c>
      <c r="J1755" s="100" t="s">
        <v>1862</v>
      </c>
      <c r="K1755" s="100">
        <v>1</v>
      </c>
      <c r="L1755" s="219">
        <v>45505</v>
      </c>
      <c r="M1755" s="219">
        <v>45535</v>
      </c>
      <c r="N1755" s="33" t="s">
        <v>124</v>
      </c>
      <c r="O1755" s="33" t="s">
        <v>125</v>
      </c>
      <c r="P1755" s="33" t="s">
        <v>396</v>
      </c>
      <c r="Q1755" s="29" t="s">
        <v>773</v>
      </c>
      <c r="R1755" s="33" t="s">
        <v>80</v>
      </c>
      <c r="S1755" s="33">
        <v>1</v>
      </c>
      <c r="T1755" s="29"/>
      <c r="U1755" s="29"/>
      <c r="V1755" s="35"/>
      <c r="W1755" s="29"/>
      <c r="X1755" s="29"/>
      <c r="Y1755" s="29"/>
      <c r="Z1755" s="33"/>
    </row>
    <row r="1756" ht="24" spans="1:26">
      <c r="A1756" s="33">
        <v>3534</v>
      </c>
      <c r="B1756" s="28" t="s">
        <v>117</v>
      </c>
      <c r="C1756" s="28" t="s">
        <v>118</v>
      </c>
      <c r="D1756" s="100" t="s">
        <v>145</v>
      </c>
      <c r="E1756" s="256" t="s">
        <v>146</v>
      </c>
      <c r="F1756" s="100" t="s">
        <v>871</v>
      </c>
      <c r="G1756" s="33" t="s">
        <v>1797</v>
      </c>
      <c r="H1756" s="33" t="s">
        <v>1901</v>
      </c>
      <c r="I1756" s="100" t="s">
        <v>1862</v>
      </c>
      <c r="J1756" s="100" t="s">
        <v>1862</v>
      </c>
      <c r="K1756" s="100">
        <v>1</v>
      </c>
      <c r="L1756" s="219">
        <v>45536</v>
      </c>
      <c r="M1756" s="219">
        <v>45565</v>
      </c>
      <c r="N1756" s="33" t="s">
        <v>124</v>
      </c>
      <c r="O1756" s="33" t="s">
        <v>125</v>
      </c>
      <c r="P1756" s="33" t="s">
        <v>396</v>
      </c>
      <c r="Q1756" s="29" t="s">
        <v>773</v>
      </c>
      <c r="R1756" s="33" t="s">
        <v>80</v>
      </c>
      <c r="S1756" s="33">
        <v>1</v>
      </c>
      <c r="T1756" s="29"/>
      <c r="U1756" s="29"/>
      <c r="V1756" s="35"/>
      <c r="W1756" s="29"/>
      <c r="X1756" s="29"/>
      <c r="Y1756" s="29"/>
      <c r="Z1756" s="33"/>
    </row>
    <row r="1757" ht="24" spans="1:26">
      <c r="A1757" s="33">
        <v>3535</v>
      </c>
      <c r="B1757" s="28" t="s">
        <v>117</v>
      </c>
      <c r="C1757" s="28" t="s">
        <v>118</v>
      </c>
      <c r="D1757" s="100" t="s">
        <v>145</v>
      </c>
      <c r="E1757" s="256" t="s">
        <v>146</v>
      </c>
      <c r="F1757" s="100" t="s">
        <v>871</v>
      </c>
      <c r="G1757" s="33" t="s">
        <v>1797</v>
      </c>
      <c r="H1757" s="33" t="s">
        <v>1901</v>
      </c>
      <c r="I1757" s="100" t="s">
        <v>1862</v>
      </c>
      <c r="J1757" s="100" t="s">
        <v>1862</v>
      </c>
      <c r="K1757" s="100">
        <v>1</v>
      </c>
      <c r="L1757" s="219">
        <v>45566</v>
      </c>
      <c r="M1757" s="219">
        <v>45596</v>
      </c>
      <c r="N1757" s="33" t="s">
        <v>124</v>
      </c>
      <c r="O1757" s="33" t="s">
        <v>125</v>
      </c>
      <c r="P1757" s="33" t="s">
        <v>396</v>
      </c>
      <c r="Q1757" s="29" t="s">
        <v>773</v>
      </c>
      <c r="R1757" s="33" t="s">
        <v>80</v>
      </c>
      <c r="S1757" s="33">
        <v>1</v>
      </c>
      <c r="T1757" s="29"/>
      <c r="U1757" s="29"/>
      <c r="V1757" s="35"/>
      <c r="W1757" s="29"/>
      <c r="X1757" s="29"/>
      <c r="Y1757" s="29"/>
      <c r="Z1757" s="33"/>
    </row>
    <row r="1758" ht="24" spans="1:26">
      <c r="A1758" s="33">
        <v>3536</v>
      </c>
      <c r="B1758" s="28" t="s">
        <v>117</v>
      </c>
      <c r="C1758" s="28" t="s">
        <v>118</v>
      </c>
      <c r="D1758" s="100" t="s">
        <v>145</v>
      </c>
      <c r="E1758" s="256" t="s">
        <v>146</v>
      </c>
      <c r="F1758" s="100" t="s">
        <v>871</v>
      </c>
      <c r="G1758" s="33" t="s">
        <v>1797</v>
      </c>
      <c r="H1758" s="33" t="s">
        <v>1901</v>
      </c>
      <c r="I1758" s="100" t="s">
        <v>1862</v>
      </c>
      <c r="J1758" s="100" t="s">
        <v>1862</v>
      </c>
      <c r="K1758" s="100">
        <v>1</v>
      </c>
      <c r="L1758" s="219">
        <v>45597</v>
      </c>
      <c r="M1758" s="219">
        <v>45626</v>
      </c>
      <c r="N1758" s="33" t="s">
        <v>124</v>
      </c>
      <c r="O1758" s="33" t="s">
        <v>125</v>
      </c>
      <c r="P1758" s="33" t="s">
        <v>396</v>
      </c>
      <c r="Q1758" s="29" t="s">
        <v>773</v>
      </c>
      <c r="R1758" s="33" t="s">
        <v>80</v>
      </c>
      <c r="S1758" s="33">
        <v>1</v>
      </c>
      <c r="T1758" s="29"/>
      <c r="U1758" s="29"/>
      <c r="V1758" s="35"/>
      <c r="W1758" s="29"/>
      <c r="X1758" s="29"/>
      <c r="Y1758" s="29"/>
      <c r="Z1758" s="33"/>
    </row>
    <row r="1759" ht="24" spans="1:26">
      <c r="A1759" s="33">
        <v>3537</v>
      </c>
      <c r="B1759" s="28" t="s">
        <v>117</v>
      </c>
      <c r="C1759" s="28" t="s">
        <v>118</v>
      </c>
      <c r="D1759" s="100" t="s">
        <v>145</v>
      </c>
      <c r="E1759" s="256" t="s">
        <v>146</v>
      </c>
      <c r="F1759" s="100" t="s">
        <v>871</v>
      </c>
      <c r="G1759" s="33" t="s">
        <v>1797</v>
      </c>
      <c r="H1759" s="33" t="s">
        <v>1901</v>
      </c>
      <c r="I1759" s="100" t="s">
        <v>1862</v>
      </c>
      <c r="J1759" s="100" t="s">
        <v>1862</v>
      </c>
      <c r="K1759" s="100">
        <v>1</v>
      </c>
      <c r="L1759" s="219">
        <v>45627</v>
      </c>
      <c r="M1759" s="219">
        <v>45657</v>
      </c>
      <c r="N1759" s="33" t="s">
        <v>124</v>
      </c>
      <c r="O1759" s="33" t="s">
        <v>125</v>
      </c>
      <c r="P1759" s="33" t="s">
        <v>396</v>
      </c>
      <c r="Q1759" s="29" t="s">
        <v>773</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250</v>
      </c>
      <c r="F1760" s="100" t="s">
        <v>881</v>
      </c>
      <c r="G1760" s="33" t="s">
        <v>1797</v>
      </c>
      <c r="H1760" s="33" t="s">
        <v>1902</v>
      </c>
      <c r="I1760" s="100" t="s">
        <v>1862</v>
      </c>
      <c r="J1760" s="100" t="s">
        <v>1862</v>
      </c>
      <c r="K1760" s="100">
        <v>1</v>
      </c>
      <c r="L1760" s="219">
        <v>45292</v>
      </c>
      <c r="M1760" s="219">
        <v>45306</v>
      </c>
      <c r="N1760" s="33" t="s">
        <v>124</v>
      </c>
      <c r="O1760" s="33" t="s">
        <v>125</v>
      </c>
      <c r="P1760" s="33" t="s">
        <v>396</v>
      </c>
      <c r="Q1760" s="29" t="s">
        <v>814</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250</v>
      </c>
      <c r="F1761" s="100" t="s">
        <v>881</v>
      </c>
      <c r="G1761" s="33" t="s">
        <v>1797</v>
      </c>
      <c r="H1761" s="33" t="s">
        <v>1902</v>
      </c>
      <c r="I1761" s="100" t="s">
        <v>1862</v>
      </c>
      <c r="J1761" s="100" t="s">
        <v>1862</v>
      </c>
      <c r="K1761" s="100">
        <v>1</v>
      </c>
      <c r="L1761" s="219">
        <v>45307</v>
      </c>
      <c r="M1761" s="219">
        <v>45322</v>
      </c>
      <c r="N1761" s="33" t="s">
        <v>124</v>
      </c>
      <c r="O1761" s="33" t="s">
        <v>125</v>
      </c>
      <c r="P1761" s="33" t="s">
        <v>396</v>
      </c>
      <c r="Q1761" s="29" t="s">
        <v>814</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250</v>
      </c>
      <c r="F1762" s="100" t="s">
        <v>881</v>
      </c>
      <c r="G1762" s="33" t="s">
        <v>1797</v>
      </c>
      <c r="H1762" s="33" t="s">
        <v>1902</v>
      </c>
      <c r="I1762" s="100" t="s">
        <v>1862</v>
      </c>
      <c r="J1762" s="100" t="s">
        <v>1862</v>
      </c>
      <c r="K1762" s="100">
        <v>1</v>
      </c>
      <c r="L1762" s="219">
        <v>45323</v>
      </c>
      <c r="M1762" s="219">
        <v>45337</v>
      </c>
      <c r="N1762" s="33" t="s">
        <v>124</v>
      </c>
      <c r="O1762" s="33" t="s">
        <v>125</v>
      </c>
      <c r="P1762" s="33" t="s">
        <v>396</v>
      </c>
      <c r="Q1762" s="29" t="s">
        <v>814</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250</v>
      </c>
      <c r="F1763" s="100" t="s">
        <v>881</v>
      </c>
      <c r="G1763" s="33" t="s">
        <v>1797</v>
      </c>
      <c r="H1763" s="33" t="s">
        <v>1902</v>
      </c>
      <c r="I1763" s="100" t="s">
        <v>1862</v>
      </c>
      <c r="J1763" s="100" t="s">
        <v>1862</v>
      </c>
      <c r="K1763" s="100">
        <v>1</v>
      </c>
      <c r="L1763" s="219">
        <v>45338</v>
      </c>
      <c r="M1763" s="219">
        <v>45351</v>
      </c>
      <c r="N1763" s="33" t="s">
        <v>124</v>
      </c>
      <c r="O1763" s="33" t="s">
        <v>125</v>
      </c>
      <c r="P1763" s="33" t="s">
        <v>396</v>
      </c>
      <c r="Q1763" s="29" t="s">
        <v>814</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250</v>
      </c>
      <c r="F1764" s="100" t="s">
        <v>881</v>
      </c>
      <c r="G1764" s="33" t="s">
        <v>1797</v>
      </c>
      <c r="H1764" s="33" t="s">
        <v>1902</v>
      </c>
      <c r="I1764" s="100" t="s">
        <v>1862</v>
      </c>
      <c r="J1764" s="100" t="s">
        <v>1862</v>
      </c>
      <c r="K1764" s="100">
        <v>1</v>
      </c>
      <c r="L1764" s="219">
        <v>45352</v>
      </c>
      <c r="M1764" s="219">
        <v>45366</v>
      </c>
      <c r="N1764" s="33" t="s">
        <v>124</v>
      </c>
      <c r="O1764" s="33" t="s">
        <v>125</v>
      </c>
      <c r="P1764" s="33" t="s">
        <v>396</v>
      </c>
      <c r="Q1764" s="29" t="s">
        <v>814</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250</v>
      </c>
      <c r="F1765" s="100" t="s">
        <v>881</v>
      </c>
      <c r="G1765" s="33" t="s">
        <v>1797</v>
      </c>
      <c r="H1765" s="33" t="s">
        <v>1902</v>
      </c>
      <c r="I1765" s="100" t="s">
        <v>1862</v>
      </c>
      <c r="J1765" s="100" t="s">
        <v>1862</v>
      </c>
      <c r="K1765" s="100">
        <v>1</v>
      </c>
      <c r="L1765" s="219">
        <v>45367</v>
      </c>
      <c r="M1765" s="219">
        <v>45382</v>
      </c>
      <c r="N1765" s="33" t="s">
        <v>124</v>
      </c>
      <c r="O1765" s="33" t="s">
        <v>125</v>
      </c>
      <c r="P1765" s="33" t="s">
        <v>396</v>
      </c>
      <c r="Q1765" s="29" t="s">
        <v>814</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250</v>
      </c>
      <c r="F1766" s="100" t="s">
        <v>881</v>
      </c>
      <c r="G1766" s="33" t="s">
        <v>1797</v>
      </c>
      <c r="H1766" s="33" t="s">
        <v>1902</v>
      </c>
      <c r="I1766" s="100" t="s">
        <v>1862</v>
      </c>
      <c r="J1766" s="100" t="s">
        <v>1862</v>
      </c>
      <c r="K1766" s="100">
        <v>1</v>
      </c>
      <c r="L1766" s="219">
        <v>45383</v>
      </c>
      <c r="M1766" s="219">
        <v>45397</v>
      </c>
      <c r="N1766" s="33" t="s">
        <v>124</v>
      </c>
      <c r="O1766" s="33" t="s">
        <v>125</v>
      </c>
      <c r="P1766" s="33" t="s">
        <v>396</v>
      </c>
      <c r="Q1766" s="29" t="s">
        <v>814</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250</v>
      </c>
      <c r="F1767" s="100" t="s">
        <v>881</v>
      </c>
      <c r="G1767" s="33" t="s">
        <v>1797</v>
      </c>
      <c r="H1767" s="33" t="s">
        <v>1902</v>
      </c>
      <c r="I1767" s="100" t="s">
        <v>1862</v>
      </c>
      <c r="J1767" s="100" t="s">
        <v>1862</v>
      </c>
      <c r="K1767" s="100">
        <v>1</v>
      </c>
      <c r="L1767" s="219">
        <v>45398</v>
      </c>
      <c r="M1767" s="219">
        <v>45412</v>
      </c>
      <c r="N1767" s="33" t="s">
        <v>124</v>
      </c>
      <c r="O1767" s="33" t="s">
        <v>125</v>
      </c>
      <c r="P1767" s="33" t="s">
        <v>396</v>
      </c>
      <c r="Q1767" s="29" t="s">
        <v>814</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250</v>
      </c>
      <c r="F1768" s="100" t="s">
        <v>881</v>
      </c>
      <c r="G1768" s="33" t="s">
        <v>1797</v>
      </c>
      <c r="H1768" s="33" t="s">
        <v>1902</v>
      </c>
      <c r="I1768" s="100" t="s">
        <v>1862</v>
      </c>
      <c r="J1768" s="100" t="s">
        <v>1862</v>
      </c>
      <c r="K1768" s="100">
        <v>1</v>
      </c>
      <c r="L1768" s="219">
        <v>45413</v>
      </c>
      <c r="M1768" s="219">
        <v>45427</v>
      </c>
      <c r="N1768" s="33" t="s">
        <v>124</v>
      </c>
      <c r="O1768" s="33" t="s">
        <v>125</v>
      </c>
      <c r="P1768" s="33" t="s">
        <v>396</v>
      </c>
      <c r="Q1768" s="29" t="s">
        <v>814</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250</v>
      </c>
      <c r="F1769" s="100" t="s">
        <v>881</v>
      </c>
      <c r="G1769" s="33" t="s">
        <v>1797</v>
      </c>
      <c r="H1769" s="33" t="s">
        <v>1902</v>
      </c>
      <c r="I1769" s="100" t="s">
        <v>1862</v>
      </c>
      <c r="J1769" s="100" t="s">
        <v>1862</v>
      </c>
      <c r="K1769" s="100">
        <v>1</v>
      </c>
      <c r="L1769" s="219">
        <v>45428</v>
      </c>
      <c r="M1769" s="219">
        <v>45443</v>
      </c>
      <c r="N1769" s="33" t="s">
        <v>124</v>
      </c>
      <c r="O1769" s="33" t="s">
        <v>125</v>
      </c>
      <c r="P1769" s="33" t="s">
        <v>396</v>
      </c>
      <c r="Q1769" s="29" t="s">
        <v>814</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250</v>
      </c>
      <c r="F1770" s="100" t="s">
        <v>881</v>
      </c>
      <c r="G1770" s="33" t="s">
        <v>1797</v>
      </c>
      <c r="H1770" s="33" t="s">
        <v>1902</v>
      </c>
      <c r="I1770" s="100" t="s">
        <v>1862</v>
      </c>
      <c r="J1770" s="100" t="s">
        <v>1862</v>
      </c>
      <c r="K1770" s="100">
        <v>1</v>
      </c>
      <c r="L1770" s="219">
        <v>45444</v>
      </c>
      <c r="M1770" s="219">
        <v>45458</v>
      </c>
      <c r="N1770" s="33" t="s">
        <v>124</v>
      </c>
      <c r="O1770" s="33" t="s">
        <v>125</v>
      </c>
      <c r="P1770" s="33" t="s">
        <v>396</v>
      </c>
      <c r="Q1770" s="29" t="s">
        <v>814</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250</v>
      </c>
      <c r="F1771" s="100" t="s">
        <v>881</v>
      </c>
      <c r="G1771" s="33" t="s">
        <v>1797</v>
      </c>
      <c r="H1771" s="33" t="s">
        <v>1902</v>
      </c>
      <c r="I1771" s="100" t="s">
        <v>1862</v>
      </c>
      <c r="J1771" s="100" t="s">
        <v>1862</v>
      </c>
      <c r="K1771" s="100">
        <v>1</v>
      </c>
      <c r="L1771" s="219">
        <v>45459</v>
      </c>
      <c r="M1771" s="219">
        <v>45473</v>
      </c>
      <c r="N1771" s="33" t="s">
        <v>124</v>
      </c>
      <c r="O1771" s="33" t="s">
        <v>125</v>
      </c>
      <c r="P1771" s="33" t="s">
        <v>396</v>
      </c>
      <c r="Q1771" s="29" t="s">
        <v>814</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250</v>
      </c>
      <c r="F1772" s="100" t="s">
        <v>881</v>
      </c>
      <c r="G1772" s="33" t="s">
        <v>1797</v>
      </c>
      <c r="H1772" s="33" t="s">
        <v>1902</v>
      </c>
      <c r="I1772" s="100" t="s">
        <v>1862</v>
      </c>
      <c r="J1772" s="100" t="s">
        <v>1862</v>
      </c>
      <c r="K1772" s="100">
        <v>1</v>
      </c>
      <c r="L1772" s="219">
        <v>45474</v>
      </c>
      <c r="M1772" s="219">
        <v>45488</v>
      </c>
      <c r="N1772" s="33" t="s">
        <v>124</v>
      </c>
      <c r="O1772" s="33" t="s">
        <v>125</v>
      </c>
      <c r="P1772" s="33" t="s">
        <v>396</v>
      </c>
      <c r="Q1772" s="29" t="s">
        <v>814</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250</v>
      </c>
      <c r="F1773" s="100" t="s">
        <v>881</v>
      </c>
      <c r="G1773" s="33" t="s">
        <v>1797</v>
      </c>
      <c r="H1773" s="33" t="s">
        <v>1902</v>
      </c>
      <c r="I1773" s="100" t="s">
        <v>1862</v>
      </c>
      <c r="J1773" s="100" t="s">
        <v>1862</v>
      </c>
      <c r="K1773" s="100">
        <v>1</v>
      </c>
      <c r="L1773" s="219">
        <v>45489</v>
      </c>
      <c r="M1773" s="219">
        <v>45504</v>
      </c>
      <c r="N1773" s="33" t="s">
        <v>124</v>
      </c>
      <c r="O1773" s="33" t="s">
        <v>125</v>
      </c>
      <c r="P1773" s="33" t="s">
        <v>396</v>
      </c>
      <c r="Q1773" s="29" t="s">
        <v>814</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250</v>
      </c>
      <c r="F1774" s="100" t="s">
        <v>881</v>
      </c>
      <c r="G1774" s="33" t="s">
        <v>1797</v>
      </c>
      <c r="H1774" s="33" t="s">
        <v>1902</v>
      </c>
      <c r="I1774" s="100" t="s">
        <v>1862</v>
      </c>
      <c r="J1774" s="100" t="s">
        <v>1862</v>
      </c>
      <c r="K1774" s="100">
        <v>1</v>
      </c>
      <c r="L1774" s="219">
        <v>45505</v>
      </c>
      <c r="M1774" s="219">
        <v>45519</v>
      </c>
      <c r="N1774" s="33" t="s">
        <v>124</v>
      </c>
      <c r="O1774" s="33" t="s">
        <v>125</v>
      </c>
      <c r="P1774" s="33" t="s">
        <v>396</v>
      </c>
      <c r="Q1774" s="29" t="s">
        <v>814</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250</v>
      </c>
      <c r="F1775" s="100" t="s">
        <v>881</v>
      </c>
      <c r="G1775" s="33" t="s">
        <v>1797</v>
      </c>
      <c r="H1775" s="33" t="s">
        <v>1902</v>
      </c>
      <c r="I1775" s="100" t="s">
        <v>1862</v>
      </c>
      <c r="J1775" s="100" t="s">
        <v>1862</v>
      </c>
      <c r="K1775" s="100">
        <v>1</v>
      </c>
      <c r="L1775" s="219">
        <v>45520</v>
      </c>
      <c r="M1775" s="219">
        <v>45535</v>
      </c>
      <c r="N1775" s="33" t="s">
        <v>124</v>
      </c>
      <c r="O1775" s="33" t="s">
        <v>125</v>
      </c>
      <c r="P1775" s="33" t="s">
        <v>396</v>
      </c>
      <c r="Q1775" s="29" t="s">
        <v>814</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250</v>
      </c>
      <c r="F1776" s="100" t="s">
        <v>881</v>
      </c>
      <c r="G1776" s="33" t="s">
        <v>1797</v>
      </c>
      <c r="H1776" s="33" t="s">
        <v>1902</v>
      </c>
      <c r="I1776" s="100" t="s">
        <v>1862</v>
      </c>
      <c r="J1776" s="100" t="s">
        <v>1862</v>
      </c>
      <c r="K1776" s="100">
        <v>1</v>
      </c>
      <c r="L1776" s="219">
        <v>45536</v>
      </c>
      <c r="M1776" s="219">
        <v>45550</v>
      </c>
      <c r="N1776" s="33" t="s">
        <v>124</v>
      </c>
      <c r="O1776" s="33" t="s">
        <v>125</v>
      </c>
      <c r="P1776" s="33" t="s">
        <v>396</v>
      </c>
      <c r="Q1776" s="29" t="s">
        <v>814</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250</v>
      </c>
      <c r="F1777" s="100" t="s">
        <v>881</v>
      </c>
      <c r="G1777" s="33" t="s">
        <v>1797</v>
      </c>
      <c r="H1777" s="33" t="s">
        <v>1902</v>
      </c>
      <c r="I1777" s="100" t="s">
        <v>1862</v>
      </c>
      <c r="J1777" s="100" t="s">
        <v>1862</v>
      </c>
      <c r="K1777" s="100">
        <v>1</v>
      </c>
      <c r="L1777" s="219">
        <v>45551</v>
      </c>
      <c r="M1777" s="219">
        <v>45565</v>
      </c>
      <c r="N1777" s="33" t="s">
        <v>124</v>
      </c>
      <c r="O1777" s="33" t="s">
        <v>125</v>
      </c>
      <c r="P1777" s="33" t="s">
        <v>396</v>
      </c>
      <c r="Q1777" s="29" t="s">
        <v>814</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250</v>
      </c>
      <c r="F1778" s="100" t="s">
        <v>881</v>
      </c>
      <c r="G1778" s="33" t="s">
        <v>1797</v>
      </c>
      <c r="H1778" s="33" t="s">
        <v>1902</v>
      </c>
      <c r="I1778" s="100" t="s">
        <v>1862</v>
      </c>
      <c r="J1778" s="100" t="s">
        <v>1862</v>
      </c>
      <c r="K1778" s="100">
        <v>1</v>
      </c>
      <c r="L1778" s="219">
        <v>45566</v>
      </c>
      <c r="M1778" s="219">
        <v>45580</v>
      </c>
      <c r="N1778" s="33" t="s">
        <v>124</v>
      </c>
      <c r="O1778" s="33" t="s">
        <v>125</v>
      </c>
      <c r="P1778" s="33" t="s">
        <v>396</v>
      </c>
      <c r="Q1778" s="29" t="s">
        <v>814</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250</v>
      </c>
      <c r="F1779" s="100" t="s">
        <v>881</v>
      </c>
      <c r="G1779" s="33" t="s">
        <v>1797</v>
      </c>
      <c r="H1779" s="33" t="s">
        <v>1902</v>
      </c>
      <c r="I1779" s="100" t="s">
        <v>1862</v>
      </c>
      <c r="J1779" s="100" t="s">
        <v>1862</v>
      </c>
      <c r="K1779" s="100">
        <v>1</v>
      </c>
      <c r="L1779" s="219">
        <v>45581</v>
      </c>
      <c r="M1779" s="219">
        <v>45596</v>
      </c>
      <c r="N1779" s="33" t="s">
        <v>124</v>
      </c>
      <c r="O1779" s="33" t="s">
        <v>125</v>
      </c>
      <c r="P1779" s="33" t="s">
        <v>396</v>
      </c>
      <c r="Q1779" s="29" t="s">
        <v>814</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250</v>
      </c>
      <c r="F1780" s="100" t="s">
        <v>881</v>
      </c>
      <c r="G1780" s="33" t="s">
        <v>1797</v>
      </c>
      <c r="H1780" s="33" t="s">
        <v>1902</v>
      </c>
      <c r="I1780" s="100" t="s">
        <v>1862</v>
      </c>
      <c r="J1780" s="100" t="s">
        <v>1862</v>
      </c>
      <c r="K1780" s="100">
        <v>1</v>
      </c>
      <c r="L1780" s="219">
        <v>45597</v>
      </c>
      <c r="M1780" s="219">
        <v>45611</v>
      </c>
      <c r="N1780" s="33" t="s">
        <v>124</v>
      </c>
      <c r="O1780" s="33" t="s">
        <v>125</v>
      </c>
      <c r="P1780" s="33" t="s">
        <v>396</v>
      </c>
      <c r="Q1780" s="29" t="s">
        <v>814</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250</v>
      </c>
      <c r="F1781" s="100" t="s">
        <v>881</v>
      </c>
      <c r="G1781" s="33" t="s">
        <v>1797</v>
      </c>
      <c r="H1781" s="33" t="s">
        <v>1902</v>
      </c>
      <c r="I1781" s="100" t="s">
        <v>1862</v>
      </c>
      <c r="J1781" s="100" t="s">
        <v>1862</v>
      </c>
      <c r="K1781" s="100">
        <v>1</v>
      </c>
      <c r="L1781" s="219">
        <v>45612</v>
      </c>
      <c r="M1781" s="219">
        <v>45626</v>
      </c>
      <c r="N1781" s="33" t="s">
        <v>124</v>
      </c>
      <c r="O1781" s="33" t="s">
        <v>125</v>
      </c>
      <c r="P1781" s="33" t="s">
        <v>396</v>
      </c>
      <c r="Q1781" s="29" t="s">
        <v>814</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250</v>
      </c>
      <c r="F1782" s="100" t="s">
        <v>881</v>
      </c>
      <c r="G1782" s="33" t="s">
        <v>1797</v>
      </c>
      <c r="H1782" s="33" t="s">
        <v>1902</v>
      </c>
      <c r="I1782" s="100" t="s">
        <v>1862</v>
      </c>
      <c r="J1782" s="100" t="s">
        <v>1862</v>
      </c>
      <c r="K1782" s="100">
        <v>1</v>
      </c>
      <c r="L1782" s="219">
        <v>45627</v>
      </c>
      <c r="M1782" s="219">
        <v>45641</v>
      </c>
      <c r="N1782" s="33" t="s">
        <v>124</v>
      </c>
      <c r="O1782" s="33" t="s">
        <v>125</v>
      </c>
      <c r="P1782" s="33" t="s">
        <v>396</v>
      </c>
      <c r="Q1782" s="29" t="s">
        <v>814</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250</v>
      </c>
      <c r="F1783" s="100" t="s">
        <v>881</v>
      </c>
      <c r="G1783" s="33" t="s">
        <v>1797</v>
      </c>
      <c r="H1783" s="33" t="s">
        <v>1902</v>
      </c>
      <c r="I1783" s="100" t="s">
        <v>1862</v>
      </c>
      <c r="J1783" s="100" t="s">
        <v>1862</v>
      </c>
      <c r="K1783" s="100">
        <v>1</v>
      </c>
      <c r="L1783" s="219">
        <v>45642</v>
      </c>
      <c r="M1783" s="219">
        <v>45657</v>
      </c>
      <c r="N1783" s="33" t="s">
        <v>124</v>
      </c>
      <c r="O1783" s="33" t="s">
        <v>125</v>
      </c>
      <c r="P1783" s="33" t="s">
        <v>396</v>
      </c>
      <c r="Q1783" s="29" t="s">
        <v>814</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250</v>
      </c>
      <c r="F1784" s="100" t="s">
        <v>881</v>
      </c>
      <c r="G1784" s="33" t="s">
        <v>1797</v>
      </c>
      <c r="H1784" s="33" t="s">
        <v>1903</v>
      </c>
      <c r="I1784" s="100" t="s">
        <v>1862</v>
      </c>
      <c r="J1784" s="100" t="s">
        <v>1862</v>
      </c>
      <c r="K1784" s="100">
        <v>4</v>
      </c>
      <c r="L1784" s="219">
        <v>45292</v>
      </c>
      <c r="M1784" s="219">
        <v>45322</v>
      </c>
      <c r="N1784" s="33" t="s">
        <v>124</v>
      </c>
      <c r="O1784" s="33" t="s">
        <v>125</v>
      </c>
      <c r="P1784" s="33" t="s">
        <v>396</v>
      </c>
      <c r="Q1784" s="29" t="s">
        <v>814</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250</v>
      </c>
      <c r="F1785" s="100" t="s">
        <v>881</v>
      </c>
      <c r="G1785" s="33" t="s">
        <v>1797</v>
      </c>
      <c r="H1785" s="33" t="s">
        <v>1903</v>
      </c>
      <c r="I1785" s="100" t="s">
        <v>1862</v>
      </c>
      <c r="J1785" s="100" t="s">
        <v>1862</v>
      </c>
      <c r="K1785" s="100">
        <v>4</v>
      </c>
      <c r="L1785" s="219">
        <v>45323</v>
      </c>
      <c r="M1785" s="219">
        <v>45351</v>
      </c>
      <c r="N1785" s="33" t="s">
        <v>124</v>
      </c>
      <c r="O1785" s="33" t="s">
        <v>125</v>
      </c>
      <c r="P1785" s="33" t="s">
        <v>396</v>
      </c>
      <c r="Q1785" s="29" t="s">
        <v>814</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250</v>
      </c>
      <c r="F1786" s="100" t="s">
        <v>881</v>
      </c>
      <c r="G1786" s="33" t="s">
        <v>1797</v>
      </c>
      <c r="H1786" s="33" t="s">
        <v>1903</v>
      </c>
      <c r="I1786" s="100" t="s">
        <v>1862</v>
      </c>
      <c r="J1786" s="100" t="s">
        <v>1862</v>
      </c>
      <c r="K1786" s="100">
        <v>4</v>
      </c>
      <c r="L1786" s="219">
        <v>45352</v>
      </c>
      <c r="M1786" s="219">
        <v>45382</v>
      </c>
      <c r="N1786" s="33" t="s">
        <v>124</v>
      </c>
      <c r="O1786" s="33" t="s">
        <v>125</v>
      </c>
      <c r="P1786" s="33" t="s">
        <v>396</v>
      </c>
      <c r="Q1786" s="29" t="s">
        <v>814</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250</v>
      </c>
      <c r="F1787" s="100" t="s">
        <v>881</v>
      </c>
      <c r="G1787" s="33" t="s">
        <v>1797</v>
      </c>
      <c r="H1787" s="33" t="s">
        <v>1903</v>
      </c>
      <c r="I1787" s="100" t="s">
        <v>1862</v>
      </c>
      <c r="J1787" s="100" t="s">
        <v>1862</v>
      </c>
      <c r="K1787" s="100">
        <v>4</v>
      </c>
      <c r="L1787" s="219">
        <v>45383</v>
      </c>
      <c r="M1787" s="219">
        <v>45412</v>
      </c>
      <c r="N1787" s="33" t="s">
        <v>124</v>
      </c>
      <c r="O1787" s="33" t="s">
        <v>125</v>
      </c>
      <c r="P1787" s="33" t="s">
        <v>396</v>
      </c>
      <c r="Q1787" s="29" t="s">
        <v>814</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250</v>
      </c>
      <c r="F1788" s="100" t="s">
        <v>881</v>
      </c>
      <c r="G1788" s="33" t="s">
        <v>1797</v>
      </c>
      <c r="H1788" s="33" t="s">
        <v>1903</v>
      </c>
      <c r="I1788" s="100" t="s">
        <v>1862</v>
      </c>
      <c r="J1788" s="100" t="s">
        <v>1862</v>
      </c>
      <c r="K1788" s="100">
        <v>4</v>
      </c>
      <c r="L1788" s="219">
        <v>45413</v>
      </c>
      <c r="M1788" s="219">
        <v>45443</v>
      </c>
      <c r="N1788" s="33" t="s">
        <v>124</v>
      </c>
      <c r="O1788" s="33" t="s">
        <v>125</v>
      </c>
      <c r="P1788" s="33" t="s">
        <v>396</v>
      </c>
      <c r="Q1788" s="29" t="s">
        <v>814</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250</v>
      </c>
      <c r="F1789" s="100" t="s">
        <v>881</v>
      </c>
      <c r="G1789" s="33" t="s">
        <v>1797</v>
      </c>
      <c r="H1789" s="33" t="s">
        <v>1903</v>
      </c>
      <c r="I1789" s="100" t="s">
        <v>1862</v>
      </c>
      <c r="J1789" s="100" t="s">
        <v>1862</v>
      </c>
      <c r="K1789" s="100">
        <v>4</v>
      </c>
      <c r="L1789" s="219">
        <v>45444</v>
      </c>
      <c r="M1789" s="219">
        <v>45473</v>
      </c>
      <c r="N1789" s="33" t="s">
        <v>124</v>
      </c>
      <c r="O1789" s="33" t="s">
        <v>125</v>
      </c>
      <c r="P1789" s="33" t="s">
        <v>396</v>
      </c>
      <c r="Q1789" s="29" t="s">
        <v>814</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250</v>
      </c>
      <c r="F1790" s="100" t="s">
        <v>881</v>
      </c>
      <c r="G1790" s="33" t="s">
        <v>1797</v>
      </c>
      <c r="H1790" s="33" t="s">
        <v>1903</v>
      </c>
      <c r="I1790" s="100" t="s">
        <v>1862</v>
      </c>
      <c r="J1790" s="100" t="s">
        <v>1862</v>
      </c>
      <c r="K1790" s="100">
        <v>4</v>
      </c>
      <c r="L1790" s="219">
        <v>45474</v>
      </c>
      <c r="M1790" s="219">
        <v>45504</v>
      </c>
      <c r="N1790" s="33" t="s">
        <v>124</v>
      </c>
      <c r="O1790" s="33" t="s">
        <v>125</v>
      </c>
      <c r="P1790" s="33" t="s">
        <v>396</v>
      </c>
      <c r="Q1790" s="29" t="s">
        <v>814</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250</v>
      </c>
      <c r="F1791" s="100" t="s">
        <v>881</v>
      </c>
      <c r="G1791" s="33" t="s">
        <v>1797</v>
      </c>
      <c r="H1791" s="33" t="s">
        <v>1903</v>
      </c>
      <c r="I1791" s="100" t="s">
        <v>1862</v>
      </c>
      <c r="J1791" s="100" t="s">
        <v>1862</v>
      </c>
      <c r="K1791" s="100">
        <v>4</v>
      </c>
      <c r="L1791" s="219">
        <v>45505</v>
      </c>
      <c r="M1791" s="219">
        <v>45535</v>
      </c>
      <c r="N1791" s="33" t="s">
        <v>124</v>
      </c>
      <c r="O1791" s="33" t="s">
        <v>125</v>
      </c>
      <c r="P1791" s="33" t="s">
        <v>396</v>
      </c>
      <c r="Q1791" s="29" t="s">
        <v>814</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250</v>
      </c>
      <c r="F1792" s="100" t="s">
        <v>881</v>
      </c>
      <c r="G1792" s="33" t="s">
        <v>1797</v>
      </c>
      <c r="H1792" s="33" t="s">
        <v>1903</v>
      </c>
      <c r="I1792" s="100" t="s">
        <v>1862</v>
      </c>
      <c r="J1792" s="100" t="s">
        <v>1862</v>
      </c>
      <c r="K1792" s="100">
        <v>4</v>
      </c>
      <c r="L1792" s="219">
        <v>45536</v>
      </c>
      <c r="M1792" s="219">
        <v>45565</v>
      </c>
      <c r="N1792" s="33" t="s">
        <v>124</v>
      </c>
      <c r="O1792" s="33" t="s">
        <v>125</v>
      </c>
      <c r="P1792" s="33" t="s">
        <v>396</v>
      </c>
      <c r="Q1792" s="29" t="s">
        <v>814</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250</v>
      </c>
      <c r="F1793" s="100" t="s">
        <v>881</v>
      </c>
      <c r="G1793" s="33" t="s">
        <v>1797</v>
      </c>
      <c r="H1793" s="33" t="s">
        <v>1903</v>
      </c>
      <c r="I1793" s="100" t="s">
        <v>1862</v>
      </c>
      <c r="J1793" s="100" t="s">
        <v>1862</v>
      </c>
      <c r="K1793" s="100">
        <v>4</v>
      </c>
      <c r="L1793" s="219">
        <v>45566</v>
      </c>
      <c r="M1793" s="219">
        <v>45596</v>
      </c>
      <c r="N1793" s="33" t="s">
        <v>124</v>
      </c>
      <c r="O1793" s="33" t="s">
        <v>125</v>
      </c>
      <c r="P1793" s="33" t="s">
        <v>396</v>
      </c>
      <c r="Q1793" s="29" t="s">
        <v>814</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250</v>
      </c>
      <c r="F1794" s="100" t="s">
        <v>881</v>
      </c>
      <c r="G1794" s="33" t="s">
        <v>1797</v>
      </c>
      <c r="H1794" s="33" t="s">
        <v>1903</v>
      </c>
      <c r="I1794" s="100" t="s">
        <v>1862</v>
      </c>
      <c r="J1794" s="100" t="s">
        <v>1862</v>
      </c>
      <c r="K1794" s="100">
        <v>4</v>
      </c>
      <c r="L1794" s="219">
        <v>45597</v>
      </c>
      <c r="M1794" s="219">
        <v>45626</v>
      </c>
      <c r="N1794" s="33" t="s">
        <v>124</v>
      </c>
      <c r="O1794" s="33" t="s">
        <v>125</v>
      </c>
      <c r="P1794" s="33" t="s">
        <v>396</v>
      </c>
      <c r="Q1794" s="29" t="s">
        <v>814</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250</v>
      </c>
      <c r="F1795" s="100" t="s">
        <v>881</v>
      </c>
      <c r="G1795" s="33" t="s">
        <v>1797</v>
      </c>
      <c r="H1795" s="33" t="s">
        <v>1903</v>
      </c>
      <c r="I1795" s="100" t="s">
        <v>1862</v>
      </c>
      <c r="J1795" s="100" t="s">
        <v>1862</v>
      </c>
      <c r="K1795" s="100">
        <v>4</v>
      </c>
      <c r="L1795" s="219">
        <v>45627</v>
      </c>
      <c r="M1795" s="219">
        <v>45657</v>
      </c>
      <c r="N1795" s="33" t="s">
        <v>124</v>
      </c>
      <c r="O1795" s="33" t="s">
        <v>125</v>
      </c>
      <c r="P1795" s="33" t="s">
        <v>396</v>
      </c>
      <c r="Q1795" s="29" t="s">
        <v>814</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895</v>
      </c>
      <c r="G1796" s="33" t="s">
        <v>1797</v>
      </c>
      <c r="H1796" s="33" t="s">
        <v>1904</v>
      </c>
      <c r="I1796" s="100" t="s">
        <v>1843</v>
      </c>
      <c r="J1796" s="100" t="s">
        <v>1843</v>
      </c>
      <c r="K1796" s="100" t="s">
        <v>1843</v>
      </c>
      <c r="L1796" s="219">
        <v>45292</v>
      </c>
      <c r="M1796" s="219">
        <v>45322</v>
      </c>
      <c r="N1796" s="33" t="s">
        <v>124</v>
      </c>
      <c r="O1796" s="48" t="s">
        <v>125</v>
      </c>
      <c r="P1796" s="29" t="s">
        <v>896</v>
      </c>
      <c r="Q1796" s="29" t="s">
        <v>897</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895</v>
      </c>
      <c r="G1797" s="33" t="s">
        <v>1797</v>
      </c>
      <c r="H1797" s="33" t="s">
        <v>1905</v>
      </c>
      <c r="I1797" s="100" t="s">
        <v>1843</v>
      </c>
      <c r="J1797" s="100" t="s">
        <v>1843</v>
      </c>
      <c r="K1797" s="100" t="s">
        <v>1843</v>
      </c>
      <c r="L1797" s="219">
        <v>45292</v>
      </c>
      <c r="M1797" s="219">
        <v>45306</v>
      </c>
      <c r="N1797" s="33" t="s">
        <v>124</v>
      </c>
      <c r="O1797" s="48" t="s">
        <v>125</v>
      </c>
      <c r="P1797" s="29" t="s">
        <v>896</v>
      </c>
      <c r="Q1797" s="29" t="s">
        <v>897</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895</v>
      </c>
      <c r="G1798" s="33" t="s">
        <v>1797</v>
      </c>
      <c r="H1798" s="33" t="s">
        <v>1905</v>
      </c>
      <c r="I1798" s="100" t="s">
        <v>1843</v>
      </c>
      <c r="J1798" s="100" t="s">
        <v>1843</v>
      </c>
      <c r="K1798" s="100" t="s">
        <v>1843</v>
      </c>
      <c r="L1798" s="219">
        <v>45307</v>
      </c>
      <c r="M1798" s="219">
        <v>45322</v>
      </c>
      <c r="N1798" s="33" t="s">
        <v>124</v>
      </c>
      <c r="O1798" s="48" t="s">
        <v>125</v>
      </c>
      <c r="P1798" s="29" t="s">
        <v>896</v>
      </c>
      <c r="Q1798" s="29" t="s">
        <v>897</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895</v>
      </c>
      <c r="G1799" s="33" t="s">
        <v>1797</v>
      </c>
      <c r="H1799" s="33" t="s">
        <v>1904</v>
      </c>
      <c r="I1799" s="100" t="s">
        <v>1843</v>
      </c>
      <c r="J1799" s="100" t="s">
        <v>1843</v>
      </c>
      <c r="K1799" s="100" t="s">
        <v>1843</v>
      </c>
      <c r="L1799" s="219">
        <v>45323</v>
      </c>
      <c r="M1799" s="219">
        <v>45351</v>
      </c>
      <c r="N1799" s="33" t="s">
        <v>124</v>
      </c>
      <c r="O1799" s="48" t="s">
        <v>125</v>
      </c>
      <c r="P1799" s="29" t="s">
        <v>896</v>
      </c>
      <c r="Q1799" s="29" t="s">
        <v>897</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895</v>
      </c>
      <c r="G1800" s="33" t="s">
        <v>1797</v>
      </c>
      <c r="H1800" s="33" t="s">
        <v>1905</v>
      </c>
      <c r="I1800" s="100" t="s">
        <v>1843</v>
      </c>
      <c r="J1800" s="100" t="s">
        <v>1843</v>
      </c>
      <c r="K1800" s="100" t="s">
        <v>1843</v>
      </c>
      <c r="L1800" s="219">
        <v>45323</v>
      </c>
      <c r="M1800" s="219">
        <v>45337</v>
      </c>
      <c r="N1800" s="33" t="s">
        <v>124</v>
      </c>
      <c r="O1800" s="48" t="s">
        <v>125</v>
      </c>
      <c r="P1800" s="29" t="s">
        <v>896</v>
      </c>
      <c r="Q1800" s="29" t="s">
        <v>897</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895</v>
      </c>
      <c r="G1801" s="33" t="s">
        <v>1797</v>
      </c>
      <c r="H1801" s="33" t="s">
        <v>1905</v>
      </c>
      <c r="I1801" s="100" t="s">
        <v>1843</v>
      </c>
      <c r="J1801" s="100" t="s">
        <v>1843</v>
      </c>
      <c r="K1801" s="100" t="s">
        <v>1843</v>
      </c>
      <c r="L1801" s="219">
        <v>45338</v>
      </c>
      <c r="M1801" s="219">
        <v>45351</v>
      </c>
      <c r="N1801" s="33" t="s">
        <v>124</v>
      </c>
      <c r="O1801" s="48" t="s">
        <v>125</v>
      </c>
      <c r="P1801" s="29" t="s">
        <v>896</v>
      </c>
      <c r="Q1801" s="29" t="s">
        <v>897</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895</v>
      </c>
      <c r="G1802" s="33" t="s">
        <v>1797</v>
      </c>
      <c r="H1802" s="33" t="s">
        <v>1904</v>
      </c>
      <c r="I1802" s="100" t="s">
        <v>1843</v>
      </c>
      <c r="J1802" s="100" t="s">
        <v>1843</v>
      </c>
      <c r="K1802" s="100" t="s">
        <v>1843</v>
      </c>
      <c r="L1802" s="219">
        <v>45352</v>
      </c>
      <c r="M1802" s="219">
        <v>45382</v>
      </c>
      <c r="N1802" s="33" t="s">
        <v>124</v>
      </c>
      <c r="O1802" s="48" t="s">
        <v>125</v>
      </c>
      <c r="P1802" s="29" t="s">
        <v>896</v>
      </c>
      <c r="Q1802" s="29" t="s">
        <v>897</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895</v>
      </c>
      <c r="G1803" s="33" t="s">
        <v>1797</v>
      </c>
      <c r="H1803" s="33" t="s">
        <v>1905</v>
      </c>
      <c r="I1803" s="100" t="s">
        <v>1843</v>
      </c>
      <c r="J1803" s="100" t="s">
        <v>1843</v>
      </c>
      <c r="K1803" s="100" t="s">
        <v>1843</v>
      </c>
      <c r="L1803" s="219">
        <v>45352</v>
      </c>
      <c r="M1803" s="219">
        <v>45366</v>
      </c>
      <c r="N1803" s="33" t="s">
        <v>124</v>
      </c>
      <c r="O1803" s="48" t="s">
        <v>125</v>
      </c>
      <c r="P1803" s="29" t="s">
        <v>896</v>
      </c>
      <c r="Q1803" s="29" t="s">
        <v>897</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895</v>
      </c>
      <c r="G1804" s="33" t="s">
        <v>1797</v>
      </c>
      <c r="H1804" s="33" t="s">
        <v>1905</v>
      </c>
      <c r="I1804" s="100" t="s">
        <v>1843</v>
      </c>
      <c r="J1804" s="100" t="s">
        <v>1843</v>
      </c>
      <c r="K1804" s="100" t="s">
        <v>1843</v>
      </c>
      <c r="L1804" s="219">
        <v>45367</v>
      </c>
      <c r="M1804" s="219">
        <v>45382</v>
      </c>
      <c r="N1804" s="33" t="s">
        <v>124</v>
      </c>
      <c r="O1804" s="48" t="s">
        <v>125</v>
      </c>
      <c r="P1804" s="29" t="s">
        <v>896</v>
      </c>
      <c r="Q1804" s="29" t="s">
        <v>897</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895</v>
      </c>
      <c r="G1805" s="33" t="s">
        <v>1797</v>
      </c>
      <c r="H1805" s="33" t="s">
        <v>1904</v>
      </c>
      <c r="I1805" s="100" t="s">
        <v>1843</v>
      </c>
      <c r="J1805" s="100" t="s">
        <v>1843</v>
      </c>
      <c r="K1805" s="100" t="s">
        <v>1843</v>
      </c>
      <c r="L1805" s="219">
        <v>45383</v>
      </c>
      <c r="M1805" s="219">
        <v>45412</v>
      </c>
      <c r="N1805" s="33" t="s">
        <v>124</v>
      </c>
      <c r="O1805" s="48" t="s">
        <v>125</v>
      </c>
      <c r="P1805" s="29" t="s">
        <v>896</v>
      </c>
      <c r="Q1805" s="29" t="s">
        <v>897</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895</v>
      </c>
      <c r="G1806" s="33" t="s">
        <v>1797</v>
      </c>
      <c r="H1806" s="33" t="s">
        <v>1905</v>
      </c>
      <c r="I1806" s="100" t="s">
        <v>1843</v>
      </c>
      <c r="J1806" s="100" t="s">
        <v>1843</v>
      </c>
      <c r="K1806" s="100" t="s">
        <v>1843</v>
      </c>
      <c r="L1806" s="219">
        <v>45383</v>
      </c>
      <c r="M1806" s="219">
        <v>45397</v>
      </c>
      <c r="N1806" s="33" t="s">
        <v>124</v>
      </c>
      <c r="O1806" s="48" t="s">
        <v>125</v>
      </c>
      <c r="P1806" s="29" t="s">
        <v>896</v>
      </c>
      <c r="Q1806" s="29" t="s">
        <v>897</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895</v>
      </c>
      <c r="G1807" s="33" t="s">
        <v>1797</v>
      </c>
      <c r="H1807" s="33" t="s">
        <v>1905</v>
      </c>
      <c r="I1807" s="100" t="s">
        <v>1843</v>
      </c>
      <c r="J1807" s="100" t="s">
        <v>1843</v>
      </c>
      <c r="K1807" s="100" t="s">
        <v>1843</v>
      </c>
      <c r="L1807" s="219">
        <v>45398</v>
      </c>
      <c r="M1807" s="219">
        <v>45412</v>
      </c>
      <c r="N1807" s="33" t="s">
        <v>124</v>
      </c>
      <c r="O1807" s="48" t="s">
        <v>125</v>
      </c>
      <c r="P1807" s="29" t="s">
        <v>896</v>
      </c>
      <c r="Q1807" s="29" t="s">
        <v>897</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895</v>
      </c>
      <c r="G1808" s="33" t="s">
        <v>1797</v>
      </c>
      <c r="H1808" s="33" t="s">
        <v>1904</v>
      </c>
      <c r="I1808" s="100" t="s">
        <v>1843</v>
      </c>
      <c r="J1808" s="100" t="s">
        <v>1843</v>
      </c>
      <c r="K1808" s="100" t="s">
        <v>1843</v>
      </c>
      <c r="L1808" s="219">
        <v>45413</v>
      </c>
      <c r="M1808" s="219">
        <v>45443</v>
      </c>
      <c r="N1808" s="33" t="s">
        <v>124</v>
      </c>
      <c r="O1808" s="48" t="s">
        <v>125</v>
      </c>
      <c r="P1808" s="29" t="s">
        <v>896</v>
      </c>
      <c r="Q1808" s="29" t="s">
        <v>897</v>
      </c>
      <c r="R1808" s="29" t="s">
        <v>81</v>
      </c>
      <c r="S1808" s="33">
        <v>48</v>
      </c>
      <c r="T1808" s="274"/>
      <c r="U1808" s="274"/>
      <c r="V1808" s="35"/>
      <c r="W1808" s="35"/>
      <c r="X1808" s="29"/>
      <c r="Y1808" s="33"/>
      <c r="Z1808" s="33"/>
    </row>
    <row r="1809" ht="24" spans="1:26">
      <c r="A1809" s="33">
        <v>3593</v>
      </c>
      <c r="B1809" s="33" t="s">
        <v>117</v>
      </c>
      <c r="C1809" s="33" t="s">
        <v>118</v>
      </c>
      <c r="D1809" s="33" t="s">
        <v>119</v>
      </c>
      <c r="E1809" s="33" t="s">
        <v>120</v>
      </c>
      <c r="F1809" s="33" t="s">
        <v>895</v>
      </c>
      <c r="G1809" s="33" t="s">
        <v>1797</v>
      </c>
      <c r="H1809" s="33" t="s">
        <v>1905</v>
      </c>
      <c r="I1809" s="100" t="s">
        <v>1843</v>
      </c>
      <c r="J1809" s="100" t="s">
        <v>1843</v>
      </c>
      <c r="K1809" s="100" t="s">
        <v>1843</v>
      </c>
      <c r="L1809" s="219">
        <v>45413</v>
      </c>
      <c r="M1809" s="219">
        <v>45427</v>
      </c>
      <c r="N1809" s="33" t="s">
        <v>124</v>
      </c>
      <c r="O1809" s="48" t="s">
        <v>125</v>
      </c>
      <c r="P1809" s="29" t="s">
        <v>896</v>
      </c>
      <c r="Q1809" s="29" t="s">
        <v>897</v>
      </c>
      <c r="R1809" s="29" t="s">
        <v>81</v>
      </c>
      <c r="S1809" s="33">
        <v>48</v>
      </c>
      <c r="T1809" s="274"/>
      <c r="U1809" s="274"/>
      <c r="V1809" s="35"/>
      <c r="W1809" s="35"/>
      <c r="X1809" s="29"/>
      <c r="Y1809" s="33"/>
      <c r="Z1809" s="33"/>
    </row>
    <row r="1810" ht="24" spans="1:26">
      <c r="A1810" s="33">
        <v>3594</v>
      </c>
      <c r="B1810" s="33" t="s">
        <v>117</v>
      </c>
      <c r="C1810" s="33" t="s">
        <v>118</v>
      </c>
      <c r="D1810" s="33" t="s">
        <v>119</v>
      </c>
      <c r="E1810" s="33" t="s">
        <v>120</v>
      </c>
      <c r="F1810" s="33" t="s">
        <v>895</v>
      </c>
      <c r="G1810" s="33" t="s">
        <v>1797</v>
      </c>
      <c r="H1810" s="33" t="s">
        <v>1905</v>
      </c>
      <c r="I1810" s="100" t="s">
        <v>1843</v>
      </c>
      <c r="J1810" s="100" t="s">
        <v>1843</v>
      </c>
      <c r="K1810" s="100" t="s">
        <v>1843</v>
      </c>
      <c r="L1810" s="219">
        <v>45428</v>
      </c>
      <c r="M1810" s="219">
        <v>45443</v>
      </c>
      <c r="N1810" s="33" t="s">
        <v>124</v>
      </c>
      <c r="O1810" s="48" t="s">
        <v>125</v>
      </c>
      <c r="P1810" s="29" t="s">
        <v>896</v>
      </c>
      <c r="Q1810" s="29" t="s">
        <v>897</v>
      </c>
      <c r="R1810" s="29" t="s">
        <v>81</v>
      </c>
      <c r="S1810" s="33">
        <v>48</v>
      </c>
      <c r="T1810" s="274"/>
      <c r="U1810" s="274"/>
      <c r="V1810" s="35"/>
      <c r="W1810" s="35"/>
      <c r="X1810" s="29"/>
      <c r="Y1810" s="33"/>
      <c r="Z1810" s="33"/>
    </row>
    <row r="1811" ht="108" spans="1:26">
      <c r="A1811" s="33">
        <v>3595</v>
      </c>
      <c r="B1811" s="33" t="s">
        <v>117</v>
      </c>
      <c r="C1811" s="33" t="s">
        <v>118</v>
      </c>
      <c r="D1811" s="33" t="s">
        <v>119</v>
      </c>
      <c r="E1811" s="33" t="s">
        <v>120</v>
      </c>
      <c r="F1811" s="33" t="s">
        <v>895</v>
      </c>
      <c r="G1811" s="33" t="s">
        <v>1797</v>
      </c>
      <c r="H1811" s="33" t="s">
        <v>1904</v>
      </c>
      <c r="I1811" s="100" t="s">
        <v>1843</v>
      </c>
      <c r="J1811" s="100" t="s">
        <v>1843</v>
      </c>
      <c r="K1811" s="100" t="s">
        <v>1843</v>
      </c>
      <c r="L1811" s="219">
        <v>45444</v>
      </c>
      <c r="M1811" s="219">
        <v>45473</v>
      </c>
      <c r="N1811" s="33" t="s">
        <v>124</v>
      </c>
      <c r="O1811" s="48" t="s">
        <v>125</v>
      </c>
      <c r="P1811" s="29" t="s">
        <v>896</v>
      </c>
      <c r="Q1811" s="29" t="s">
        <v>897</v>
      </c>
      <c r="R1811" s="29" t="s">
        <v>81</v>
      </c>
      <c r="S1811" s="33">
        <v>48</v>
      </c>
      <c r="T1811" s="274"/>
      <c r="U1811" s="274"/>
      <c r="V1811" s="35"/>
      <c r="W1811" s="35"/>
      <c r="X1811" s="29"/>
      <c r="Y1811" s="33"/>
      <c r="Z1811" s="33"/>
    </row>
    <row r="1812" ht="24" spans="1:26">
      <c r="A1812" s="33">
        <v>3596</v>
      </c>
      <c r="B1812" s="33" t="s">
        <v>117</v>
      </c>
      <c r="C1812" s="33" t="s">
        <v>118</v>
      </c>
      <c r="D1812" s="33" t="s">
        <v>119</v>
      </c>
      <c r="E1812" s="33" t="s">
        <v>120</v>
      </c>
      <c r="F1812" s="33" t="s">
        <v>895</v>
      </c>
      <c r="G1812" s="33" t="s">
        <v>1797</v>
      </c>
      <c r="H1812" s="33" t="s">
        <v>1905</v>
      </c>
      <c r="I1812" s="100" t="s">
        <v>1843</v>
      </c>
      <c r="J1812" s="100" t="s">
        <v>1843</v>
      </c>
      <c r="K1812" s="100" t="s">
        <v>1843</v>
      </c>
      <c r="L1812" s="219">
        <v>45444</v>
      </c>
      <c r="M1812" s="219">
        <v>45458</v>
      </c>
      <c r="N1812" s="33" t="s">
        <v>124</v>
      </c>
      <c r="O1812" s="48" t="s">
        <v>125</v>
      </c>
      <c r="P1812" s="29" t="s">
        <v>896</v>
      </c>
      <c r="Q1812" s="29" t="s">
        <v>897</v>
      </c>
      <c r="R1812" s="29" t="s">
        <v>81</v>
      </c>
      <c r="S1812" s="33">
        <v>48</v>
      </c>
      <c r="T1812" s="274"/>
      <c r="U1812" s="274"/>
      <c r="V1812" s="35"/>
      <c r="W1812" s="35"/>
      <c r="X1812" s="29"/>
      <c r="Y1812" s="33"/>
      <c r="Z1812" s="33"/>
    </row>
    <row r="1813" ht="24" spans="1:26">
      <c r="A1813" s="33">
        <v>3597</v>
      </c>
      <c r="B1813" s="33" t="s">
        <v>117</v>
      </c>
      <c r="C1813" s="33" t="s">
        <v>118</v>
      </c>
      <c r="D1813" s="33" t="s">
        <v>119</v>
      </c>
      <c r="E1813" s="33" t="s">
        <v>120</v>
      </c>
      <c r="F1813" s="33" t="s">
        <v>895</v>
      </c>
      <c r="G1813" s="33" t="s">
        <v>1797</v>
      </c>
      <c r="H1813" s="33" t="s">
        <v>1905</v>
      </c>
      <c r="I1813" s="100" t="s">
        <v>1843</v>
      </c>
      <c r="J1813" s="100" t="s">
        <v>1843</v>
      </c>
      <c r="K1813" s="100" t="s">
        <v>1843</v>
      </c>
      <c r="L1813" s="219">
        <v>45459</v>
      </c>
      <c r="M1813" s="219">
        <v>45473</v>
      </c>
      <c r="N1813" s="33" t="s">
        <v>124</v>
      </c>
      <c r="O1813" s="48" t="s">
        <v>125</v>
      </c>
      <c r="P1813" s="29" t="s">
        <v>896</v>
      </c>
      <c r="Q1813" s="29" t="s">
        <v>897</v>
      </c>
      <c r="R1813" s="29" t="s">
        <v>81</v>
      </c>
      <c r="S1813" s="33">
        <v>48</v>
      </c>
      <c r="T1813" s="274"/>
      <c r="U1813" s="274"/>
      <c r="V1813" s="35"/>
      <c r="W1813" s="35"/>
      <c r="X1813" s="29"/>
      <c r="Y1813" s="33"/>
      <c r="Z1813" s="33"/>
    </row>
    <row r="1814" ht="108" spans="1:28">
      <c r="A1814" s="33">
        <v>3598</v>
      </c>
      <c r="B1814" s="33" t="s">
        <v>117</v>
      </c>
      <c r="C1814" s="33" t="s">
        <v>118</v>
      </c>
      <c r="D1814" s="33" t="s">
        <v>119</v>
      </c>
      <c r="E1814" s="33" t="s">
        <v>120</v>
      </c>
      <c r="F1814" s="33" t="s">
        <v>895</v>
      </c>
      <c r="G1814" s="33" t="s">
        <v>1797</v>
      </c>
      <c r="H1814" s="33" t="s">
        <v>1904</v>
      </c>
      <c r="I1814" s="100" t="s">
        <v>1843</v>
      </c>
      <c r="J1814" s="100" t="s">
        <v>1843</v>
      </c>
      <c r="K1814" s="100" t="s">
        <v>1843</v>
      </c>
      <c r="L1814" s="219">
        <v>45474</v>
      </c>
      <c r="M1814" s="219">
        <v>45504</v>
      </c>
      <c r="N1814" s="33" t="s">
        <v>124</v>
      </c>
      <c r="O1814" s="48" t="s">
        <v>125</v>
      </c>
      <c r="P1814" s="29" t="s">
        <v>896</v>
      </c>
      <c r="Q1814" s="29" t="s">
        <v>897</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895</v>
      </c>
      <c r="G1815" s="33" t="s">
        <v>1797</v>
      </c>
      <c r="H1815" s="33" t="s">
        <v>1905</v>
      </c>
      <c r="I1815" s="100" t="s">
        <v>1843</v>
      </c>
      <c r="J1815" s="100" t="s">
        <v>1843</v>
      </c>
      <c r="K1815" s="100" t="s">
        <v>1843</v>
      </c>
      <c r="L1815" s="219">
        <v>45474</v>
      </c>
      <c r="M1815" s="219">
        <v>45488</v>
      </c>
      <c r="N1815" s="33" t="s">
        <v>124</v>
      </c>
      <c r="O1815" s="48" t="s">
        <v>125</v>
      </c>
      <c r="P1815" s="29" t="s">
        <v>896</v>
      </c>
      <c r="Q1815" s="29" t="s">
        <v>897</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895</v>
      </c>
      <c r="G1816" s="33" t="s">
        <v>1797</v>
      </c>
      <c r="H1816" s="33" t="s">
        <v>1905</v>
      </c>
      <c r="I1816" s="100" t="s">
        <v>1843</v>
      </c>
      <c r="J1816" s="100" t="s">
        <v>1843</v>
      </c>
      <c r="K1816" s="100" t="s">
        <v>1843</v>
      </c>
      <c r="L1816" s="219">
        <v>45489</v>
      </c>
      <c r="M1816" s="219">
        <v>45504</v>
      </c>
      <c r="N1816" s="33" t="s">
        <v>124</v>
      </c>
      <c r="O1816" s="48" t="s">
        <v>125</v>
      </c>
      <c r="P1816" s="29" t="s">
        <v>896</v>
      </c>
      <c r="Q1816" s="29" t="s">
        <v>897</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895</v>
      </c>
      <c r="G1817" s="33" t="s">
        <v>1797</v>
      </c>
      <c r="H1817" s="33" t="s">
        <v>1904</v>
      </c>
      <c r="I1817" s="100" t="s">
        <v>1843</v>
      </c>
      <c r="J1817" s="100" t="s">
        <v>1843</v>
      </c>
      <c r="K1817" s="100" t="s">
        <v>1843</v>
      </c>
      <c r="L1817" s="219">
        <v>45505</v>
      </c>
      <c r="M1817" s="219">
        <v>45535</v>
      </c>
      <c r="N1817" s="33" t="s">
        <v>124</v>
      </c>
      <c r="O1817" s="48" t="s">
        <v>125</v>
      </c>
      <c r="P1817" s="29" t="s">
        <v>896</v>
      </c>
      <c r="Q1817" s="29" t="s">
        <v>897</v>
      </c>
      <c r="R1817" s="29" t="s">
        <v>81</v>
      </c>
      <c r="S1817" s="33">
        <v>48</v>
      </c>
      <c r="T1817" s="274"/>
      <c r="U1817" s="274"/>
      <c r="V1817" s="35"/>
      <c r="W1817" s="35"/>
      <c r="X1817" s="29"/>
      <c r="Y1817" s="33"/>
      <c r="Z1817" s="33"/>
    </row>
    <row r="1818" ht="24" spans="1:26">
      <c r="A1818" s="33">
        <v>3602</v>
      </c>
      <c r="B1818" s="33" t="s">
        <v>117</v>
      </c>
      <c r="C1818" s="33" t="s">
        <v>118</v>
      </c>
      <c r="D1818" s="33" t="s">
        <v>119</v>
      </c>
      <c r="E1818" s="33" t="s">
        <v>120</v>
      </c>
      <c r="F1818" s="33" t="s">
        <v>895</v>
      </c>
      <c r="G1818" s="33" t="s">
        <v>1797</v>
      </c>
      <c r="H1818" s="33" t="s">
        <v>1905</v>
      </c>
      <c r="I1818" s="100" t="s">
        <v>1843</v>
      </c>
      <c r="J1818" s="100" t="s">
        <v>1843</v>
      </c>
      <c r="K1818" s="100" t="s">
        <v>1843</v>
      </c>
      <c r="L1818" s="219">
        <v>45505</v>
      </c>
      <c r="M1818" s="219">
        <v>45519</v>
      </c>
      <c r="N1818" s="33" t="s">
        <v>124</v>
      </c>
      <c r="O1818" s="48" t="s">
        <v>125</v>
      </c>
      <c r="P1818" s="29" t="s">
        <v>896</v>
      </c>
      <c r="Q1818" s="29" t="s">
        <v>897</v>
      </c>
      <c r="R1818" s="29" t="s">
        <v>81</v>
      </c>
      <c r="S1818" s="33">
        <v>48</v>
      </c>
      <c r="T1818" s="274"/>
      <c r="U1818" s="274"/>
      <c r="V1818" s="35"/>
      <c r="W1818" s="35"/>
      <c r="X1818" s="29"/>
      <c r="Y1818" s="33"/>
      <c r="Z1818" s="33"/>
    </row>
    <row r="1819" ht="24" spans="1:26">
      <c r="A1819" s="33">
        <v>3603</v>
      </c>
      <c r="B1819" s="33" t="s">
        <v>117</v>
      </c>
      <c r="C1819" s="33" t="s">
        <v>118</v>
      </c>
      <c r="D1819" s="33" t="s">
        <v>119</v>
      </c>
      <c r="E1819" s="33" t="s">
        <v>120</v>
      </c>
      <c r="F1819" s="33" t="s">
        <v>895</v>
      </c>
      <c r="G1819" s="33" t="s">
        <v>1797</v>
      </c>
      <c r="H1819" s="33" t="s">
        <v>1905</v>
      </c>
      <c r="I1819" s="100" t="s">
        <v>1843</v>
      </c>
      <c r="J1819" s="100" t="s">
        <v>1843</v>
      </c>
      <c r="K1819" s="100" t="s">
        <v>1843</v>
      </c>
      <c r="L1819" s="219">
        <v>45520</v>
      </c>
      <c r="M1819" s="219">
        <v>45535</v>
      </c>
      <c r="N1819" s="33" t="s">
        <v>124</v>
      </c>
      <c r="O1819" s="48" t="s">
        <v>125</v>
      </c>
      <c r="P1819" s="29" t="s">
        <v>896</v>
      </c>
      <c r="Q1819" s="29" t="s">
        <v>897</v>
      </c>
      <c r="R1819" s="29" t="s">
        <v>81</v>
      </c>
      <c r="S1819" s="33">
        <v>48</v>
      </c>
      <c r="T1819" s="274"/>
      <c r="U1819" s="274"/>
      <c r="V1819" s="35"/>
      <c r="W1819" s="35"/>
      <c r="X1819" s="29"/>
      <c r="Y1819" s="33"/>
      <c r="Z1819" s="33"/>
    </row>
    <row r="1820" ht="108" spans="1:26">
      <c r="A1820" s="33">
        <v>3604</v>
      </c>
      <c r="B1820" s="33" t="s">
        <v>117</v>
      </c>
      <c r="C1820" s="33" t="s">
        <v>118</v>
      </c>
      <c r="D1820" s="33" t="s">
        <v>119</v>
      </c>
      <c r="E1820" s="33" t="s">
        <v>120</v>
      </c>
      <c r="F1820" s="33" t="s">
        <v>895</v>
      </c>
      <c r="G1820" s="33" t="s">
        <v>1797</v>
      </c>
      <c r="H1820" s="33" t="s">
        <v>1904</v>
      </c>
      <c r="I1820" s="100" t="s">
        <v>1843</v>
      </c>
      <c r="J1820" s="100" t="s">
        <v>1843</v>
      </c>
      <c r="K1820" s="100" t="s">
        <v>1843</v>
      </c>
      <c r="L1820" s="219">
        <v>45536</v>
      </c>
      <c r="M1820" s="219">
        <v>45565</v>
      </c>
      <c r="N1820" s="33" t="s">
        <v>124</v>
      </c>
      <c r="O1820" s="48" t="s">
        <v>125</v>
      </c>
      <c r="P1820" s="29" t="s">
        <v>896</v>
      </c>
      <c r="Q1820" s="29" t="s">
        <v>897</v>
      </c>
      <c r="R1820" s="29" t="s">
        <v>81</v>
      </c>
      <c r="S1820" s="33">
        <v>48</v>
      </c>
      <c r="T1820" s="274"/>
      <c r="U1820" s="274"/>
      <c r="V1820" s="35"/>
      <c r="W1820" s="35"/>
      <c r="X1820" s="29"/>
      <c r="Y1820" s="33"/>
      <c r="Z1820" s="33"/>
    </row>
    <row r="1821" ht="24" spans="1:26">
      <c r="A1821" s="33">
        <v>3605</v>
      </c>
      <c r="B1821" s="33" t="s">
        <v>117</v>
      </c>
      <c r="C1821" s="33" t="s">
        <v>118</v>
      </c>
      <c r="D1821" s="33" t="s">
        <v>119</v>
      </c>
      <c r="E1821" s="33" t="s">
        <v>120</v>
      </c>
      <c r="F1821" s="33" t="s">
        <v>895</v>
      </c>
      <c r="G1821" s="33" t="s">
        <v>1797</v>
      </c>
      <c r="H1821" s="33" t="s">
        <v>1905</v>
      </c>
      <c r="I1821" s="100" t="s">
        <v>1843</v>
      </c>
      <c r="J1821" s="100" t="s">
        <v>1843</v>
      </c>
      <c r="K1821" s="100" t="s">
        <v>1843</v>
      </c>
      <c r="L1821" s="219">
        <v>45536</v>
      </c>
      <c r="M1821" s="219">
        <v>45550</v>
      </c>
      <c r="N1821" s="33" t="s">
        <v>124</v>
      </c>
      <c r="O1821" s="48" t="s">
        <v>125</v>
      </c>
      <c r="P1821" s="29" t="s">
        <v>896</v>
      </c>
      <c r="Q1821" s="29" t="s">
        <v>897</v>
      </c>
      <c r="R1821" s="29" t="s">
        <v>81</v>
      </c>
      <c r="S1821" s="33">
        <v>48</v>
      </c>
      <c r="T1821" s="274"/>
      <c r="U1821" s="274"/>
      <c r="V1821" s="35"/>
      <c r="W1821" s="35"/>
      <c r="X1821" s="29"/>
      <c r="Y1821" s="33"/>
      <c r="Z1821" s="33"/>
    </row>
    <row r="1822" ht="24" spans="1:26">
      <c r="A1822" s="33">
        <v>3606</v>
      </c>
      <c r="B1822" s="33" t="s">
        <v>117</v>
      </c>
      <c r="C1822" s="33" t="s">
        <v>118</v>
      </c>
      <c r="D1822" s="33" t="s">
        <v>119</v>
      </c>
      <c r="E1822" s="33" t="s">
        <v>120</v>
      </c>
      <c r="F1822" s="33" t="s">
        <v>895</v>
      </c>
      <c r="G1822" s="33" t="s">
        <v>1797</v>
      </c>
      <c r="H1822" s="33" t="s">
        <v>1905</v>
      </c>
      <c r="I1822" s="100" t="s">
        <v>1843</v>
      </c>
      <c r="J1822" s="100" t="s">
        <v>1843</v>
      </c>
      <c r="K1822" s="100" t="s">
        <v>1843</v>
      </c>
      <c r="L1822" s="219">
        <v>45551</v>
      </c>
      <c r="M1822" s="219">
        <v>45565</v>
      </c>
      <c r="N1822" s="33" t="s">
        <v>124</v>
      </c>
      <c r="O1822" s="48" t="s">
        <v>125</v>
      </c>
      <c r="P1822" s="29" t="s">
        <v>896</v>
      </c>
      <c r="Q1822" s="29" t="s">
        <v>897</v>
      </c>
      <c r="R1822" s="29" t="s">
        <v>81</v>
      </c>
      <c r="S1822" s="33">
        <v>48</v>
      </c>
      <c r="T1822" s="274"/>
      <c r="U1822" s="274"/>
      <c r="V1822" s="35"/>
      <c r="W1822" s="35"/>
      <c r="X1822" s="29"/>
      <c r="Y1822" s="33"/>
      <c r="Z1822" s="33"/>
    </row>
    <row r="1823" ht="108" spans="1:26">
      <c r="A1823" s="33">
        <v>3607</v>
      </c>
      <c r="B1823" s="33" t="s">
        <v>117</v>
      </c>
      <c r="C1823" s="33" t="s">
        <v>118</v>
      </c>
      <c r="D1823" s="33" t="s">
        <v>119</v>
      </c>
      <c r="E1823" s="33" t="s">
        <v>120</v>
      </c>
      <c r="F1823" s="33" t="s">
        <v>895</v>
      </c>
      <c r="G1823" s="33" t="s">
        <v>1797</v>
      </c>
      <c r="H1823" s="33" t="s">
        <v>1904</v>
      </c>
      <c r="I1823" s="100" t="s">
        <v>1843</v>
      </c>
      <c r="J1823" s="100" t="s">
        <v>1843</v>
      </c>
      <c r="K1823" s="100" t="s">
        <v>1843</v>
      </c>
      <c r="L1823" s="219">
        <v>45566</v>
      </c>
      <c r="M1823" s="219">
        <v>45596</v>
      </c>
      <c r="N1823" s="33" t="s">
        <v>124</v>
      </c>
      <c r="O1823" s="48" t="s">
        <v>125</v>
      </c>
      <c r="P1823" s="29" t="s">
        <v>896</v>
      </c>
      <c r="Q1823" s="29" t="s">
        <v>897</v>
      </c>
      <c r="R1823" s="29" t="s">
        <v>81</v>
      </c>
      <c r="S1823" s="33">
        <v>48</v>
      </c>
      <c r="T1823" s="274"/>
      <c r="U1823" s="274"/>
      <c r="V1823" s="35"/>
      <c r="W1823" s="35"/>
      <c r="X1823" s="29"/>
      <c r="Y1823" s="33"/>
      <c r="Z1823" s="33"/>
    </row>
    <row r="1824" ht="24" spans="1:26">
      <c r="A1824" s="33">
        <v>3608</v>
      </c>
      <c r="B1824" s="33" t="s">
        <v>117</v>
      </c>
      <c r="C1824" s="33" t="s">
        <v>118</v>
      </c>
      <c r="D1824" s="33" t="s">
        <v>119</v>
      </c>
      <c r="E1824" s="33" t="s">
        <v>120</v>
      </c>
      <c r="F1824" s="33" t="s">
        <v>895</v>
      </c>
      <c r="G1824" s="33" t="s">
        <v>1797</v>
      </c>
      <c r="H1824" s="33" t="s">
        <v>1905</v>
      </c>
      <c r="I1824" s="100" t="s">
        <v>1843</v>
      </c>
      <c r="J1824" s="100" t="s">
        <v>1843</v>
      </c>
      <c r="K1824" s="100" t="s">
        <v>1843</v>
      </c>
      <c r="L1824" s="219">
        <v>45566</v>
      </c>
      <c r="M1824" s="219">
        <v>45580</v>
      </c>
      <c r="N1824" s="33" t="s">
        <v>124</v>
      </c>
      <c r="O1824" s="48" t="s">
        <v>125</v>
      </c>
      <c r="P1824" s="29" t="s">
        <v>896</v>
      </c>
      <c r="Q1824" s="29" t="s">
        <v>897</v>
      </c>
      <c r="R1824" s="29" t="s">
        <v>81</v>
      </c>
      <c r="S1824" s="33">
        <v>48</v>
      </c>
      <c r="T1824" s="274"/>
      <c r="U1824" s="274"/>
      <c r="V1824" s="35"/>
      <c r="W1824" s="35"/>
      <c r="X1824" s="29"/>
      <c r="Y1824" s="33"/>
      <c r="Z1824" s="33"/>
    </row>
    <row r="1825" ht="24" spans="1:26">
      <c r="A1825" s="33">
        <v>3609</v>
      </c>
      <c r="B1825" s="33" t="s">
        <v>117</v>
      </c>
      <c r="C1825" s="33" t="s">
        <v>118</v>
      </c>
      <c r="D1825" s="33" t="s">
        <v>119</v>
      </c>
      <c r="E1825" s="33" t="s">
        <v>120</v>
      </c>
      <c r="F1825" s="33" t="s">
        <v>895</v>
      </c>
      <c r="G1825" s="33" t="s">
        <v>1797</v>
      </c>
      <c r="H1825" s="33" t="s">
        <v>1905</v>
      </c>
      <c r="I1825" s="100" t="s">
        <v>1843</v>
      </c>
      <c r="J1825" s="100" t="s">
        <v>1843</v>
      </c>
      <c r="K1825" s="100" t="s">
        <v>1843</v>
      </c>
      <c r="L1825" s="219">
        <v>45581</v>
      </c>
      <c r="M1825" s="219">
        <v>45596</v>
      </c>
      <c r="N1825" s="33" t="s">
        <v>124</v>
      </c>
      <c r="O1825" s="48" t="s">
        <v>125</v>
      </c>
      <c r="P1825" s="29" t="s">
        <v>896</v>
      </c>
      <c r="Q1825" s="29" t="s">
        <v>897</v>
      </c>
      <c r="R1825" s="29" t="s">
        <v>81</v>
      </c>
      <c r="S1825" s="33">
        <v>48</v>
      </c>
      <c r="T1825" s="274"/>
      <c r="U1825" s="274"/>
      <c r="V1825" s="35"/>
      <c r="W1825" s="35"/>
      <c r="X1825" s="29"/>
      <c r="Y1825" s="33"/>
      <c r="Z1825" s="33"/>
    </row>
    <row r="1826" ht="108" spans="1:26">
      <c r="A1826" s="33">
        <v>3610</v>
      </c>
      <c r="B1826" s="33" t="s">
        <v>117</v>
      </c>
      <c r="C1826" s="33" t="s">
        <v>118</v>
      </c>
      <c r="D1826" s="33" t="s">
        <v>119</v>
      </c>
      <c r="E1826" s="33" t="s">
        <v>120</v>
      </c>
      <c r="F1826" s="33" t="s">
        <v>895</v>
      </c>
      <c r="G1826" s="33" t="s">
        <v>1797</v>
      </c>
      <c r="H1826" s="33" t="s">
        <v>1904</v>
      </c>
      <c r="I1826" s="100" t="s">
        <v>1843</v>
      </c>
      <c r="J1826" s="100" t="s">
        <v>1843</v>
      </c>
      <c r="K1826" s="100" t="s">
        <v>1843</v>
      </c>
      <c r="L1826" s="219">
        <v>45597</v>
      </c>
      <c r="M1826" s="219">
        <v>45626</v>
      </c>
      <c r="N1826" s="33" t="s">
        <v>124</v>
      </c>
      <c r="O1826" s="48" t="s">
        <v>125</v>
      </c>
      <c r="P1826" s="29" t="s">
        <v>896</v>
      </c>
      <c r="Q1826" s="29" t="s">
        <v>897</v>
      </c>
      <c r="R1826" s="29" t="s">
        <v>81</v>
      </c>
      <c r="S1826" s="33">
        <v>48</v>
      </c>
      <c r="T1826" s="274"/>
      <c r="U1826" s="274"/>
      <c r="V1826" s="35"/>
      <c r="W1826" s="35"/>
      <c r="X1826" s="29"/>
      <c r="Y1826" s="33"/>
      <c r="Z1826" s="33"/>
    </row>
    <row r="1827" ht="24" spans="1:26">
      <c r="A1827" s="33">
        <v>3611</v>
      </c>
      <c r="B1827" s="33" t="s">
        <v>117</v>
      </c>
      <c r="C1827" s="33" t="s">
        <v>118</v>
      </c>
      <c r="D1827" s="33" t="s">
        <v>119</v>
      </c>
      <c r="E1827" s="33" t="s">
        <v>120</v>
      </c>
      <c r="F1827" s="33" t="s">
        <v>895</v>
      </c>
      <c r="G1827" s="33" t="s">
        <v>1797</v>
      </c>
      <c r="H1827" s="33" t="s">
        <v>1905</v>
      </c>
      <c r="I1827" s="100" t="s">
        <v>1843</v>
      </c>
      <c r="J1827" s="100" t="s">
        <v>1843</v>
      </c>
      <c r="K1827" s="100" t="s">
        <v>1843</v>
      </c>
      <c r="L1827" s="219">
        <v>45597</v>
      </c>
      <c r="M1827" s="219">
        <v>45611</v>
      </c>
      <c r="N1827" s="33" t="s">
        <v>124</v>
      </c>
      <c r="O1827" s="48" t="s">
        <v>125</v>
      </c>
      <c r="P1827" s="29" t="s">
        <v>896</v>
      </c>
      <c r="Q1827" s="29" t="s">
        <v>897</v>
      </c>
      <c r="R1827" s="29" t="s">
        <v>81</v>
      </c>
      <c r="S1827" s="33">
        <v>48</v>
      </c>
      <c r="T1827" s="274"/>
      <c r="U1827" s="274"/>
      <c r="V1827" s="35"/>
      <c r="W1827" s="35"/>
      <c r="X1827" s="29"/>
      <c r="Y1827" s="33"/>
      <c r="Z1827" s="33"/>
    </row>
    <row r="1828" ht="24" spans="1:26">
      <c r="A1828" s="33">
        <v>3612</v>
      </c>
      <c r="B1828" s="33" t="s">
        <v>117</v>
      </c>
      <c r="C1828" s="33" t="s">
        <v>118</v>
      </c>
      <c r="D1828" s="33" t="s">
        <v>119</v>
      </c>
      <c r="E1828" s="33" t="s">
        <v>120</v>
      </c>
      <c r="F1828" s="33" t="s">
        <v>895</v>
      </c>
      <c r="G1828" s="33" t="s">
        <v>1797</v>
      </c>
      <c r="H1828" s="33" t="s">
        <v>1905</v>
      </c>
      <c r="I1828" s="100" t="s">
        <v>1843</v>
      </c>
      <c r="J1828" s="100" t="s">
        <v>1843</v>
      </c>
      <c r="K1828" s="100" t="s">
        <v>1843</v>
      </c>
      <c r="L1828" s="219">
        <v>45612</v>
      </c>
      <c r="M1828" s="219">
        <v>45626</v>
      </c>
      <c r="N1828" s="33" t="s">
        <v>124</v>
      </c>
      <c r="O1828" s="48" t="s">
        <v>125</v>
      </c>
      <c r="P1828" s="29" t="s">
        <v>896</v>
      </c>
      <c r="Q1828" s="29" t="s">
        <v>897</v>
      </c>
      <c r="R1828" s="29" t="s">
        <v>81</v>
      </c>
      <c r="S1828" s="33">
        <v>48</v>
      </c>
      <c r="T1828" s="274"/>
      <c r="U1828" s="274"/>
      <c r="V1828" s="35"/>
      <c r="W1828" s="35"/>
      <c r="X1828" s="29"/>
      <c r="Y1828" s="33"/>
      <c r="Z1828" s="33"/>
    </row>
    <row r="1829" ht="108" spans="1:26">
      <c r="A1829" s="33">
        <v>3613</v>
      </c>
      <c r="B1829" s="33" t="s">
        <v>117</v>
      </c>
      <c r="C1829" s="33" t="s">
        <v>118</v>
      </c>
      <c r="D1829" s="33" t="s">
        <v>119</v>
      </c>
      <c r="E1829" s="33" t="s">
        <v>120</v>
      </c>
      <c r="F1829" s="33" t="s">
        <v>895</v>
      </c>
      <c r="G1829" s="33" t="s">
        <v>1797</v>
      </c>
      <c r="H1829" s="33" t="s">
        <v>1904</v>
      </c>
      <c r="I1829" s="100" t="s">
        <v>1843</v>
      </c>
      <c r="J1829" s="100" t="s">
        <v>1843</v>
      </c>
      <c r="K1829" s="100" t="s">
        <v>1843</v>
      </c>
      <c r="L1829" s="219">
        <v>45627</v>
      </c>
      <c r="M1829" s="219">
        <v>45657</v>
      </c>
      <c r="N1829" s="33" t="s">
        <v>124</v>
      </c>
      <c r="O1829" s="48" t="s">
        <v>125</v>
      </c>
      <c r="P1829" s="29" t="s">
        <v>896</v>
      </c>
      <c r="Q1829" s="29" t="s">
        <v>897</v>
      </c>
      <c r="R1829" s="29" t="s">
        <v>81</v>
      </c>
      <c r="S1829" s="33">
        <v>48</v>
      </c>
      <c r="T1829" s="274"/>
      <c r="U1829" s="274"/>
      <c r="V1829" s="35"/>
      <c r="W1829" s="35"/>
      <c r="X1829" s="29"/>
      <c r="Y1829" s="33"/>
      <c r="Z1829" s="33"/>
    </row>
    <row r="1830" ht="24" spans="1:26">
      <c r="A1830" s="33">
        <v>3614</v>
      </c>
      <c r="B1830" s="33" t="s">
        <v>117</v>
      </c>
      <c r="C1830" s="33" t="s">
        <v>118</v>
      </c>
      <c r="D1830" s="33" t="s">
        <v>119</v>
      </c>
      <c r="E1830" s="33" t="s">
        <v>120</v>
      </c>
      <c r="F1830" s="33" t="s">
        <v>895</v>
      </c>
      <c r="G1830" s="33" t="s">
        <v>1797</v>
      </c>
      <c r="H1830" s="33" t="s">
        <v>1905</v>
      </c>
      <c r="I1830" s="100" t="s">
        <v>1843</v>
      </c>
      <c r="J1830" s="100" t="s">
        <v>1843</v>
      </c>
      <c r="K1830" s="100" t="s">
        <v>1843</v>
      </c>
      <c r="L1830" s="219">
        <v>45627</v>
      </c>
      <c r="M1830" s="219">
        <v>45641</v>
      </c>
      <c r="N1830" s="33" t="s">
        <v>124</v>
      </c>
      <c r="O1830" s="48" t="s">
        <v>125</v>
      </c>
      <c r="P1830" s="29" t="s">
        <v>896</v>
      </c>
      <c r="Q1830" s="29" t="s">
        <v>897</v>
      </c>
      <c r="R1830" s="29" t="s">
        <v>81</v>
      </c>
      <c r="S1830" s="33">
        <v>48</v>
      </c>
      <c r="T1830" s="274"/>
      <c r="U1830" s="274"/>
      <c r="V1830" s="35"/>
      <c r="W1830" s="35"/>
      <c r="X1830" s="29"/>
      <c r="Y1830" s="33"/>
      <c r="Z1830" s="33"/>
    </row>
    <row r="1831" ht="24" spans="1:26">
      <c r="A1831" s="33">
        <v>3615</v>
      </c>
      <c r="B1831" s="33" t="s">
        <v>117</v>
      </c>
      <c r="C1831" s="33" t="s">
        <v>118</v>
      </c>
      <c r="D1831" s="33" t="s">
        <v>119</v>
      </c>
      <c r="E1831" s="33" t="s">
        <v>120</v>
      </c>
      <c r="F1831" s="33" t="s">
        <v>895</v>
      </c>
      <c r="G1831" s="33" t="s">
        <v>1797</v>
      </c>
      <c r="H1831" s="33" t="s">
        <v>1905</v>
      </c>
      <c r="I1831" s="100" t="s">
        <v>1843</v>
      </c>
      <c r="J1831" s="100" t="s">
        <v>1843</v>
      </c>
      <c r="K1831" s="100" t="s">
        <v>1843</v>
      </c>
      <c r="L1831" s="219">
        <v>45642</v>
      </c>
      <c r="M1831" s="219">
        <v>45657</v>
      </c>
      <c r="N1831" s="33" t="s">
        <v>124</v>
      </c>
      <c r="O1831" s="48" t="s">
        <v>125</v>
      </c>
      <c r="P1831" s="29" t="s">
        <v>896</v>
      </c>
      <c r="Q1831" s="29" t="s">
        <v>897</v>
      </c>
      <c r="R1831" s="29" t="s">
        <v>81</v>
      </c>
      <c r="S1831" s="33">
        <v>48</v>
      </c>
      <c r="T1831" s="274"/>
      <c r="U1831" s="274"/>
      <c r="V1831" s="35"/>
      <c r="W1831" s="35"/>
      <c r="X1831" s="29"/>
      <c r="Y1831" s="33"/>
      <c r="Z1831" s="33"/>
    </row>
    <row r="1832" ht="108" spans="1:26">
      <c r="A1832" s="33">
        <v>3618</v>
      </c>
      <c r="B1832" s="33" t="s">
        <v>117</v>
      </c>
      <c r="C1832" s="33" t="s">
        <v>118</v>
      </c>
      <c r="D1832" s="33" t="s">
        <v>119</v>
      </c>
      <c r="E1832" s="33" t="s">
        <v>120</v>
      </c>
      <c r="F1832" s="33" t="s">
        <v>906</v>
      </c>
      <c r="G1832" s="33" t="s">
        <v>1797</v>
      </c>
      <c r="H1832" s="33" t="s">
        <v>1906</v>
      </c>
      <c r="I1832" s="100" t="s">
        <v>1843</v>
      </c>
      <c r="J1832" s="100" t="s">
        <v>1843</v>
      </c>
      <c r="K1832" s="100" t="s">
        <v>1843</v>
      </c>
      <c r="L1832" s="219">
        <v>45292</v>
      </c>
      <c r="M1832" s="219">
        <v>45322</v>
      </c>
      <c r="N1832" s="33" t="s">
        <v>124</v>
      </c>
      <c r="O1832" s="48" t="s">
        <v>125</v>
      </c>
      <c r="P1832" s="29" t="s">
        <v>896</v>
      </c>
      <c r="Q1832" s="29" t="s">
        <v>897</v>
      </c>
      <c r="R1832" s="29" t="s">
        <v>81</v>
      </c>
      <c r="S1832" s="33">
        <v>48</v>
      </c>
      <c r="T1832" s="274"/>
      <c r="U1832" s="274"/>
      <c r="V1832" s="35"/>
      <c r="W1832" s="35"/>
      <c r="X1832" s="29"/>
      <c r="Y1832" s="33"/>
      <c r="Z1832" s="33"/>
    </row>
    <row r="1833" ht="24" spans="1:26">
      <c r="A1833" s="33">
        <v>3619</v>
      </c>
      <c r="B1833" s="33" t="s">
        <v>117</v>
      </c>
      <c r="C1833" s="33" t="s">
        <v>118</v>
      </c>
      <c r="D1833" s="33" t="s">
        <v>119</v>
      </c>
      <c r="E1833" s="33" t="s">
        <v>120</v>
      </c>
      <c r="F1833" s="33" t="s">
        <v>906</v>
      </c>
      <c r="G1833" s="33" t="s">
        <v>1797</v>
      </c>
      <c r="H1833" s="33" t="s">
        <v>1905</v>
      </c>
      <c r="I1833" s="100" t="s">
        <v>1843</v>
      </c>
      <c r="J1833" s="100" t="s">
        <v>1843</v>
      </c>
      <c r="K1833" s="100" t="s">
        <v>1843</v>
      </c>
      <c r="L1833" s="219">
        <v>45292</v>
      </c>
      <c r="M1833" s="219">
        <v>45306</v>
      </c>
      <c r="N1833" s="33" t="s">
        <v>124</v>
      </c>
      <c r="O1833" s="48" t="s">
        <v>125</v>
      </c>
      <c r="P1833" s="29" t="s">
        <v>896</v>
      </c>
      <c r="Q1833" s="29" t="s">
        <v>897</v>
      </c>
      <c r="R1833" s="29" t="s">
        <v>81</v>
      </c>
      <c r="S1833" s="33">
        <v>48</v>
      </c>
      <c r="T1833" s="274"/>
      <c r="U1833" s="274"/>
      <c r="V1833" s="35"/>
      <c r="W1833" s="35"/>
      <c r="X1833" s="29"/>
      <c r="Y1833" s="33"/>
      <c r="Z1833" s="33"/>
    </row>
    <row r="1834" ht="24" spans="1:26">
      <c r="A1834" s="33">
        <v>3620</v>
      </c>
      <c r="B1834" s="33" t="s">
        <v>117</v>
      </c>
      <c r="C1834" s="33" t="s">
        <v>118</v>
      </c>
      <c r="D1834" s="33" t="s">
        <v>119</v>
      </c>
      <c r="E1834" s="33" t="s">
        <v>120</v>
      </c>
      <c r="F1834" s="33" t="s">
        <v>906</v>
      </c>
      <c r="G1834" s="33" t="s">
        <v>1797</v>
      </c>
      <c r="H1834" s="33" t="s">
        <v>1905</v>
      </c>
      <c r="I1834" s="100" t="s">
        <v>1843</v>
      </c>
      <c r="J1834" s="100" t="s">
        <v>1843</v>
      </c>
      <c r="K1834" s="100" t="s">
        <v>1843</v>
      </c>
      <c r="L1834" s="219">
        <v>45307</v>
      </c>
      <c r="M1834" s="219">
        <v>45322</v>
      </c>
      <c r="N1834" s="33" t="s">
        <v>124</v>
      </c>
      <c r="O1834" s="48" t="s">
        <v>125</v>
      </c>
      <c r="P1834" s="29" t="s">
        <v>896</v>
      </c>
      <c r="Q1834" s="29" t="s">
        <v>897</v>
      </c>
      <c r="R1834" s="29" t="s">
        <v>81</v>
      </c>
      <c r="S1834" s="33">
        <v>48</v>
      </c>
      <c r="T1834" s="274"/>
      <c r="U1834" s="274"/>
      <c r="V1834" s="35"/>
      <c r="W1834" s="35"/>
      <c r="X1834" s="29"/>
      <c r="Y1834" s="33"/>
      <c r="Z1834" s="33"/>
    </row>
    <row r="1835" ht="108" spans="1:26">
      <c r="A1835" s="33">
        <v>3621</v>
      </c>
      <c r="B1835" s="33" t="s">
        <v>117</v>
      </c>
      <c r="C1835" s="33" t="s">
        <v>118</v>
      </c>
      <c r="D1835" s="33" t="s">
        <v>119</v>
      </c>
      <c r="E1835" s="33" t="s">
        <v>120</v>
      </c>
      <c r="F1835" s="33" t="s">
        <v>906</v>
      </c>
      <c r="G1835" s="33" t="s">
        <v>1797</v>
      </c>
      <c r="H1835" s="33" t="s">
        <v>1906</v>
      </c>
      <c r="I1835" s="100" t="s">
        <v>1843</v>
      </c>
      <c r="J1835" s="100" t="s">
        <v>1843</v>
      </c>
      <c r="K1835" s="100" t="s">
        <v>1843</v>
      </c>
      <c r="L1835" s="219">
        <v>45323</v>
      </c>
      <c r="M1835" s="219">
        <v>45351</v>
      </c>
      <c r="N1835" s="33" t="s">
        <v>124</v>
      </c>
      <c r="O1835" s="48" t="s">
        <v>125</v>
      </c>
      <c r="P1835" s="29" t="s">
        <v>896</v>
      </c>
      <c r="Q1835" s="29" t="s">
        <v>897</v>
      </c>
      <c r="R1835" s="29" t="s">
        <v>81</v>
      </c>
      <c r="S1835" s="33">
        <v>48</v>
      </c>
      <c r="T1835" s="274"/>
      <c r="U1835" s="274"/>
      <c r="V1835" s="35"/>
      <c r="W1835" s="35"/>
      <c r="X1835" s="29"/>
      <c r="Y1835" s="33"/>
      <c r="Z1835" s="33"/>
    </row>
    <row r="1836" ht="24" spans="1:26">
      <c r="A1836" s="33">
        <v>3622</v>
      </c>
      <c r="B1836" s="33" t="s">
        <v>117</v>
      </c>
      <c r="C1836" s="33" t="s">
        <v>118</v>
      </c>
      <c r="D1836" s="33" t="s">
        <v>119</v>
      </c>
      <c r="E1836" s="33" t="s">
        <v>120</v>
      </c>
      <c r="F1836" s="33" t="s">
        <v>906</v>
      </c>
      <c r="G1836" s="33" t="s">
        <v>1797</v>
      </c>
      <c r="H1836" s="33" t="s">
        <v>1905</v>
      </c>
      <c r="I1836" s="100" t="s">
        <v>1843</v>
      </c>
      <c r="J1836" s="100" t="s">
        <v>1843</v>
      </c>
      <c r="K1836" s="100" t="s">
        <v>1843</v>
      </c>
      <c r="L1836" s="219">
        <v>45323</v>
      </c>
      <c r="M1836" s="219">
        <v>45337</v>
      </c>
      <c r="N1836" s="33" t="s">
        <v>124</v>
      </c>
      <c r="O1836" s="48" t="s">
        <v>125</v>
      </c>
      <c r="P1836" s="29" t="s">
        <v>896</v>
      </c>
      <c r="Q1836" s="29" t="s">
        <v>897</v>
      </c>
      <c r="R1836" s="29" t="s">
        <v>81</v>
      </c>
      <c r="S1836" s="33">
        <v>48</v>
      </c>
      <c r="T1836" s="274"/>
      <c r="U1836" s="274"/>
      <c r="V1836" s="35"/>
      <c r="W1836" s="35"/>
      <c r="X1836" s="29"/>
      <c r="Y1836" s="33"/>
      <c r="Z1836" s="33"/>
    </row>
    <row r="1837" ht="24" spans="1:26">
      <c r="A1837" s="33">
        <v>3623</v>
      </c>
      <c r="B1837" s="33" t="s">
        <v>117</v>
      </c>
      <c r="C1837" s="33" t="s">
        <v>118</v>
      </c>
      <c r="D1837" s="33" t="s">
        <v>119</v>
      </c>
      <c r="E1837" s="33" t="s">
        <v>120</v>
      </c>
      <c r="F1837" s="33" t="s">
        <v>906</v>
      </c>
      <c r="G1837" s="33" t="s">
        <v>1797</v>
      </c>
      <c r="H1837" s="33" t="s">
        <v>1905</v>
      </c>
      <c r="I1837" s="100" t="s">
        <v>1843</v>
      </c>
      <c r="J1837" s="100" t="s">
        <v>1843</v>
      </c>
      <c r="K1837" s="100" t="s">
        <v>1843</v>
      </c>
      <c r="L1837" s="219">
        <v>45338</v>
      </c>
      <c r="M1837" s="219">
        <v>45351</v>
      </c>
      <c r="N1837" s="33" t="s">
        <v>124</v>
      </c>
      <c r="O1837" s="48" t="s">
        <v>125</v>
      </c>
      <c r="P1837" s="29" t="s">
        <v>896</v>
      </c>
      <c r="Q1837" s="29" t="s">
        <v>897</v>
      </c>
      <c r="R1837" s="29" t="s">
        <v>81</v>
      </c>
      <c r="S1837" s="33">
        <v>48</v>
      </c>
      <c r="T1837" s="274"/>
      <c r="U1837" s="274"/>
      <c r="V1837" s="35"/>
      <c r="W1837" s="35"/>
      <c r="X1837" s="29"/>
      <c r="Y1837" s="33"/>
      <c r="Z1837" s="33"/>
    </row>
    <row r="1838" ht="108" spans="1:28">
      <c r="A1838" s="33">
        <v>3624</v>
      </c>
      <c r="B1838" s="33" t="s">
        <v>117</v>
      </c>
      <c r="C1838" s="33" t="s">
        <v>118</v>
      </c>
      <c r="D1838" s="33" t="s">
        <v>119</v>
      </c>
      <c r="E1838" s="33" t="s">
        <v>120</v>
      </c>
      <c r="F1838" s="33" t="s">
        <v>906</v>
      </c>
      <c r="G1838" s="33" t="s">
        <v>1797</v>
      </c>
      <c r="H1838" s="33" t="s">
        <v>1906</v>
      </c>
      <c r="I1838" s="100" t="s">
        <v>1843</v>
      </c>
      <c r="J1838" s="100" t="s">
        <v>1843</v>
      </c>
      <c r="K1838" s="100" t="s">
        <v>1843</v>
      </c>
      <c r="L1838" s="219">
        <v>45352</v>
      </c>
      <c r="M1838" s="219">
        <v>45382</v>
      </c>
      <c r="N1838" s="33" t="s">
        <v>124</v>
      </c>
      <c r="O1838" s="48" t="s">
        <v>125</v>
      </c>
      <c r="P1838" s="29" t="s">
        <v>896</v>
      </c>
      <c r="Q1838" s="29" t="s">
        <v>897</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906</v>
      </c>
      <c r="G1839" s="33" t="s">
        <v>1797</v>
      </c>
      <c r="H1839" s="33" t="s">
        <v>1905</v>
      </c>
      <c r="I1839" s="100" t="s">
        <v>1843</v>
      </c>
      <c r="J1839" s="100" t="s">
        <v>1843</v>
      </c>
      <c r="K1839" s="100" t="s">
        <v>1843</v>
      </c>
      <c r="L1839" s="219">
        <v>45352</v>
      </c>
      <c r="M1839" s="219">
        <v>45366</v>
      </c>
      <c r="N1839" s="33" t="s">
        <v>124</v>
      </c>
      <c r="O1839" s="48" t="s">
        <v>125</v>
      </c>
      <c r="P1839" s="29" t="s">
        <v>896</v>
      </c>
      <c r="Q1839" s="29" t="s">
        <v>897</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906</v>
      </c>
      <c r="G1840" s="33" t="s">
        <v>1797</v>
      </c>
      <c r="H1840" s="33" t="s">
        <v>1905</v>
      </c>
      <c r="I1840" s="100" t="s">
        <v>1843</v>
      </c>
      <c r="J1840" s="100" t="s">
        <v>1843</v>
      </c>
      <c r="K1840" s="100" t="s">
        <v>1843</v>
      </c>
      <c r="L1840" s="219">
        <v>45367</v>
      </c>
      <c r="M1840" s="219">
        <v>45382</v>
      </c>
      <c r="N1840" s="33" t="s">
        <v>124</v>
      </c>
      <c r="O1840" s="48" t="s">
        <v>125</v>
      </c>
      <c r="P1840" s="29" t="s">
        <v>896</v>
      </c>
      <c r="Q1840" s="29" t="s">
        <v>897</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906</v>
      </c>
      <c r="G1841" s="33" t="s">
        <v>1797</v>
      </c>
      <c r="H1841" s="33" t="s">
        <v>1906</v>
      </c>
      <c r="I1841" s="100" t="s">
        <v>1843</v>
      </c>
      <c r="J1841" s="100" t="s">
        <v>1843</v>
      </c>
      <c r="K1841" s="100" t="s">
        <v>1843</v>
      </c>
      <c r="L1841" s="219">
        <v>45383</v>
      </c>
      <c r="M1841" s="219">
        <v>45412</v>
      </c>
      <c r="N1841" s="33" t="s">
        <v>124</v>
      </c>
      <c r="O1841" s="48" t="s">
        <v>125</v>
      </c>
      <c r="P1841" s="29" t="s">
        <v>896</v>
      </c>
      <c r="Q1841" s="29" t="s">
        <v>897</v>
      </c>
      <c r="R1841" s="29" t="s">
        <v>81</v>
      </c>
      <c r="S1841" s="33">
        <v>48</v>
      </c>
      <c r="T1841" s="274"/>
      <c r="U1841" s="274"/>
      <c r="V1841" s="35"/>
      <c r="W1841" s="35"/>
      <c r="X1841" s="29"/>
      <c r="Y1841" s="33"/>
      <c r="Z1841" s="33"/>
    </row>
    <row r="1842" ht="24" spans="1:26">
      <c r="A1842" s="33">
        <v>3628</v>
      </c>
      <c r="B1842" s="33" t="s">
        <v>117</v>
      </c>
      <c r="C1842" s="33" t="s">
        <v>118</v>
      </c>
      <c r="D1842" s="33" t="s">
        <v>119</v>
      </c>
      <c r="E1842" s="33" t="s">
        <v>120</v>
      </c>
      <c r="F1842" s="33" t="s">
        <v>906</v>
      </c>
      <c r="G1842" s="33" t="s">
        <v>1797</v>
      </c>
      <c r="H1842" s="33" t="s">
        <v>1905</v>
      </c>
      <c r="I1842" s="100" t="s">
        <v>1843</v>
      </c>
      <c r="J1842" s="100" t="s">
        <v>1843</v>
      </c>
      <c r="K1842" s="100" t="s">
        <v>1843</v>
      </c>
      <c r="L1842" s="219">
        <v>45383</v>
      </c>
      <c r="M1842" s="219">
        <v>45397</v>
      </c>
      <c r="N1842" s="33" t="s">
        <v>124</v>
      </c>
      <c r="O1842" s="48" t="s">
        <v>125</v>
      </c>
      <c r="P1842" s="29" t="s">
        <v>896</v>
      </c>
      <c r="Q1842" s="29" t="s">
        <v>897</v>
      </c>
      <c r="R1842" s="29" t="s">
        <v>81</v>
      </c>
      <c r="S1842" s="33">
        <v>48</v>
      </c>
      <c r="T1842" s="274"/>
      <c r="U1842" s="274"/>
      <c r="V1842" s="35"/>
      <c r="W1842" s="35"/>
      <c r="X1842" s="29"/>
      <c r="Y1842" s="33"/>
      <c r="Z1842" s="33"/>
    </row>
    <row r="1843" ht="24" spans="1:26">
      <c r="A1843" s="33">
        <v>3629</v>
      </c>
      <c r="B1843" s="33" t="s">
        <v>117</v>
      </c>
      <c r="C1843" s="33" t="s">
        <v>118</v>
      </c>
      <c r="D1843" s="33" t="s">
        <v>119</v>
      </c>
      <c r="E1843" s="33" t="s">
        <v>120</v>
      </c>
      <c r="F1843" s="33" t="s">
        <v>906</v>
      </c>
      <c r="G1843" s="33" t="s">
        <v>1797</v>
      </c>
      <c r="H1843" s="33" t="s">
        <v>1905</v>
      </c>
      <c r="I1843" s="100" t="s">
        <v>1843</v>
      </c>
      <c r="J1843" s="100" t="s">
        <v>1843</v>
      </c>
      <c r="K1843" s="100" t="s">
        <v>1843</v>
      </c>
      <c r="L1843" s="219">
        <v>45398</v>
      </c>
      <c r="M1843" s="219">
        <v>45412</v>
      </c>
      <c r="N1843" s="33" t="s">
        <v>124</v>
      </c>
      <c r="O1843" s="48" t="s">
        <v>125</v>
      </c>
      <c r="P1843" s="29" t="s">
        <v>896</v>
      </c>
      <c r="Q1843" s="29" t="s">
        <v>897</v>
      </c>
      <c r="R1843" s="29" t="s">
        <v>81</v>
      </c>
      <c r="S1843" s="33">
        <v>48</v>
      </c>
      <c r="T1843" s="274"/>
      <c r="U1843" s="274"/>
      <c r="V1843" s="35"/>
      <c r="W1843" s="35"/>
      <c r="X1843" s="29"/>
      <c r="Y1843" s="33"/>
      <c r="Z1843" s="33"/>
    </row>
    <row r="1844" ht="108" spans="1:26">
      <c r="A1844" s="33">
        <v>3630</v>
      </c>
      <c r="B1844" s="33" t="s">
        <v>117</v>
      </c>
      <c r="C1844" s="33" t="s">
        <v>118</v>
      </c>
      <c r="D1844" s="33" t="s">
        <v>119</v>
      </c>
      <c r="E1844" s="33" t="s">
        <v>120</v>
      </c>
      <c r="F1844" s="33" t="s">
        <v>906</v>
      </c>
      <c r="G1844" s="33" t="s">
        <v>1797</v>
      </c>
      <c r="H1844" s="33" t="s">
        <v>1906</v>
      </c>
      <c r="I1844" s="100" t="s">
        <v>1843</v>
      </c>
      <c r="J1844" s="100" t="s">
        <v>1843</v>
      </c>
      <c r="K1844" s="100" t="s">
        <v>1843</v>
      </c>
      <c r="L1844" s="219">
        <v>45413</v>
      </c>
      <c r="M1844" s="219">
        <v>45443</v>
      </c>
      <c r="N1844" s="33" t="s">
        <v>124</v>
      </c>
      <c r="O1844" s="48" t="s">
        <v>125</v>
      </c>
      <c r="P1844" s="29" t="s">
        <v>896</v>
      </c>
      <c r="Q1844" s="29" t="s">
        <v>897</v>
      </c>
      <c r="R1844" s="29" t="s">
        <v>81</v>
      </c>
      <c r="S1844" s="33">
        <v>48</v>
      </c>
      <c r="T1844" s="274"/>
      <c r="U1844" s="274"/>
      <c r="V1844" s="35"/>
      <c r="W1844" s="35"/>
      <c r="X1844" s="29"/>
      <c r="Y1844" s="33"/>
      <c r="Z1844" s="33"/>
    </row>
    <row r="1845" ht="24" spans="1:26">
      <c r="A1845" s="33">
        <v>3631</v>
      </c>
      <c r="B1845" s="33" t="s">
        <v>117</v>
      </c>
      <c r="C1845" s="33" t="s">
        <v>118</v>
      </c>
      <c r="D1845" s="33" t="s">
        <v>119</v>
      </c>
      <c r="E1845" s="33" t="s">
        <v>120</v>
      </c>
      <c r="F1845" s="33" t="s">
        <v>906</v>
      </c>
      <c r="G1845" s="33" t="s">
        <v>1797</v>
      </c>
      <c r="H1845" s="33" t="s">
        <v>1905</v>
      </c>
      <c r="I1845" s="100" t="s">
        <v>1843</v>
      </c>
      <c r="J1845" s="100" t="s">
        <v>1843</v>
      </c>
      <c r="K1845" s="100" t="s">
        <v>1843</v>
      </c>
      <c r="L1845" s="219">
        <v>45413</v>
      </c>
      <c r="M1845" s="219">
        <v>45427</v>
      </c>
      <c r="N1845" s="33" t="s">
        <v>124</v>
      </c>
      <c r="O1845" s="48" t="s">
        <v>125</v>
      </c>
      <c r="P1845" s="29" t="s">
        <v>896</v>
      </c>
      <c r="Q1845" s="29" t="s">
        <v>897</v>
      </c>
      <c r="R1845" s="29" t="s">
        <v>81</v>
      </c>
      <c r="S1845" s="33">
        <v>48</v>
      </c>
      <c r="T1845" s="274"/>
      <c r="U1845" s="274"/>
      <c r="V1845" s="35"/>
      <c r="W1845" s="35"/>
      <c r="X1845" s="29"/>
      <c r="Y1845" s="33"/>
      <c r="Z1845" s="33"/>
    </row>
    <row r="1846" ht="24" spans="1:26">
      <c r="A1846" s="33">
        <v>3632</v>
      </c>
      <c r="B1846" s="33" t="s">
        <v>117</v>
      </c>
      <c r="C1846" s="33" t="s">
        <v>118</v>
      </c>
      <c r="D1846" s="33" t="s">
        <v>119</v>
      </c>
      <c r="E1846" s="33" t="s">
        <v>120</v>
      </c>
      <c r="F1846" s="33" t="s">
        <v>906</v>
      </c>
      <c r="G1846" s="33" t="s">
        <v>1797</v>
      </c>
      <c r="H1846" s="33" t="s">
        <v>1905</v>
      </c>
      <c r="I1846" s="100" t="s">
        <v>1843</v>
      </c>
      <c r="J1846" s="100" t="s">
        <v>1843</v>
      </c>
      <c r="K1846" s="100" t="s">
        <v>1843</v>
      </c>
      <c r="L1846" s="219">
        <v>45428</v>
      </c>
      <c r="M1846" s="219">
        <v>45443</v>
      </c>
      <c r="N1846" s="33" t="s">
        <v>124</v>
      </c>
      <c r="O1846" s="48" t="s">
        <v>125</v>
      </c>
      <c r="P1846" s="29" t="s">
        <v>896</v>
      </c>
      <c r="Q1846" s="29" t="s">
        <v>897</v>
      </c>
      <c r="R1846" s="29" t="s">
        <v>81</v>
      </c>
      <c r="S1846" s="33">
        <v>48</v>
      </c>
      <c r="T1846" s="274"/>
      <c r="U1846" s="274"/>
      <c r="V1846" s="35"/>
      <c r="W1846" s="35"/>
      <c r="X1846" s="29"/>
      <c r="Y1846" s="33"/>
      <c r="Z1846" s="33"/>
    </row>
    <row r="1847" ht="108" spans="1:26">
      <c r="A1847" s="33">
        <v>3633</v>
      </c>
      <c r="B1847" s="33" t="s">
        <v>117</v>
      </c>
      <c r="C1847" s="33" t="s">
        <v>118</v>
      </c>
      <c r="D1847" s="33" t="s">
        <v>119</v>
      </c>
      <c r="E1847" s="33" t="s">
        <v>120</v>
      </c>
      <c r="F1847" s="33" t="s">
        <v>906</v>
      </c>
      <c r="G1847" s="33" t="s">
        <v>1797</v>
      </c>
      <c r="H1847" s="33" t="s">
        <v>1906</v>
      </c>
      <c r="I1847" s="100" t="s">
        <v>1843</v>
      </c>
      <c r="J1847" s="100" t="s">
        <v>1843</v>
      </c>
      <c r="K1847" s="100" t="s">
        <v>1843</v>
      </c>
      <c r="L1847" s="219">
        <v>45444</v>
      </c>
      <c r="M1847" s="219">
        <v>45473</v>
      </c>
      <c r="N1847" s="33" t="s">
        <v>124</v>
      </c>
      <c r="O1847" s="48" t="s">
        <v>125</v>
      </c>
      <c r="P1847" s="29" t="s">
        <v>896</v>
      </c>
      <c r="Q1847" s="29" t="s">
        <v>897</v>
      </c>
      <c r="R1847" s="29" t="s">
        <v>81</v>
      </c>
      <c r="S1847" s="33">
        <v>48</v>
      </c>
      <c r="T1847" s="274"/>
      <c r="U1847" s="274"/>
      <c r="V1847" s="35"/>
      <c r="W1847" s="35"/>
      <c r="X1847" s="29"/>
      <c r="Y1847" s="33"/>
      <c r="Z1847" s="33"/>
    </row>
    <row r="1848" ht="24" spans="1:26">
      <c r="A1848" s="33">
        <v>3634</v>
      </c>
      <c r="B1848" s="33" t="s">
        <v>117</v>
      </c>
      <c r="C1848" s="33" t="s">
        <v>118</v>
      </c>
      <c r="D1848" s="33" t="s">
        <v>119</v>
      </c>
      <c r="E1848" s="33" t="s">
        <v>120</v>
      </c>
      <c r="F1848" s="33" t="s">
        <v>906</v>
      </c>
      <c r="G1848" s="33" t="s">
        <v>1797</v>
      </c>
      <c r="H1848" s="33" t="s">
        <v>1905</v>
      </c>
      <c r="I1848" s="100" t="s">
        <v>1843</v>
      </c>
      <c r="J1848" s="100" t="s">
        <v>1843</v>
      </c>
      <c r="K1848" s="100" t="s">
        <v>1843</v>
      </c>
      <c r="L1848" s="219">
        <v>45444</v>
      </c>
      <c r="M1848" s="219">
        <v>45458</v>
      </c>
      <c r="N1848" s="33" t="s">
        <v>124</v>
      </c>
      <c r="O1848" s="48" t="s">
        <v>125</v>
      </c>
      <c r="P1848" s="29" t="s">
        <v>896</v>
      </c>
      <c r="Q1848" s="29" t="s">
        <v>897</v>
      </c>
      <c r="R1848" s="29" t="s">
        <v>81</v>
      </c>
      <c r="S1848" s="33">
        <v>48</v>
      </c>
      <c r="T1848" s="274"/>
      <c r="U1848" s="274"/>
      <c r="V1848" s="35"/>
      <c r="W1848" s="35"/>
      <c r="X1848" s="29"/>
      <c r="Y1848" s="33"/>
      <c r="Z1848" s="33"/>
    </row>
    <row r="1849" ht="24" spans="1:26">
      <c r="A1849" s="33">
        <v>3635</v>
      </c>
      <c r="B1849" s="33" t="s">
        <v>117</v>
      </c>
      <c r="C1849" s="33" t="s">
        <v>118</v>
      </c>
      <c r="D1849" s="33" t="s">
        <v>119</v>
      </c>
      <c r="E1849" s="33" t="s">
        <v>120</v>
      </c>
      <c r="F1849" s="33" t="s">
        <v>906</v>
      </c>
      <c r="G1849" s="33" t="s">
        <v>1797</v>
      </c>
      <c r="H1849" s="33" t="s">
        <v>1905</v>
      </c>
      <c r="I1849" s="100" t="s">
        <v>1843</v>
      </c>
      <c r="J1849" s="100" t="s">
        <v>1843</v>
      </c>
      <c r="K1849" s="100" t="s">
        <v>1843</v>
      </c>
      <c r="L1849" s="219">
        <v>45459</v>
      </c>
      <c r="M1849" s="219">
        <v>45473</v>
      </c>
      <c r="N1849" s="33" t="s">
        <v>124</v>
      </c>
      <c r="O1849" s="48" t="s">
        <v>125</v>
      </c>
      <c r="P1849" s="29" t="s">
        <v>896</v>
      </c>
      <c r="Q1849" s="29" t="s">
        <v>897</v>
      </c>
      <c r="R1849" s="29" t="s">
        <v>81</v>
      </c>
      <c r="S1849" s="33">
        <v>48</v>
      </c>
      <c r="T1849" s="274"/>
      <c r="U1849" s="274"/>
      <c r="V1849" s="35"/>
      <c r="W1849" s="35"/>
      <c r="X1849" s="29"/>
      <c r="Y1849" s="33"/>
      <c r="Z1849" s="33"/>
    </row>
    <row r="1850" ht="108" spans="1:28">
      <c r="A1850" s="33">
        <v>3636</v>
      </c>
      <c r="B1850" s="33" t="s">
        <v>117</v>
      </c>
      <c r="C1850" s="33" t="s">
        <v>118</v>
      </c>
      <c r="D1850" s="33" t="s">
        <v>119</v>
      </c>
      <c r="E1850" s="33" t="s">
        <v>120</v>
      </c>
      <c r="F1850" s="33" t="s">
        <v>906</v>
      </c>
      <c r="G1850" s="33" t="s">
        <v>1797</v>
      </c>
      <c r="H1850" s="33" t="s">
        <v>1906</v>
      </c>
      <c r="I1850" s="100" t="s">
        <v>1843</v>
      </c>
      <c r="J1850" s="100" t="s">
        <v>1843</v>
      </c>
      <c r="K1850" s="100" t="s">
        <v>1843</v>
      </c>
      <c r="L1850" s="219">
        <v>45474</v>
      </c>
      <c r="M1850" s="219">
        <v>45504</v>
      </c>
      <c r="N1850" s="33" t="s">
        <v>124</v>
      </c>
      <c r="O1850" s="48" t="s">
        <v>125</v>
      </c>
      <c r="P1850" s="29" t="s">
        <v>896</v>
      </c>
      <c r="Q1850" s="29" t="s">
        <v>897</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906</v>
      </c>
      <c r="G1851" s="33" t="s">
        <v>1797</v>
      </c>
      <c r="H1851" s="33" t="s">
        <v>1905</v>
      </c>
      <c r="I1851" s="100" t="s">
        <v>1843</v>
      </c>
      <c r="J1851" s="100" t="s">
        <v>1843</v>
      </c>
      <c r="K1851" s="100" t="s">
        <v>1843</v>
      </c>
      <c r="L1851" s="219">
        <v>45474</v>
      </c>
      <c r="M1851" s="219">
        <v>45488</v>
      </c>
      <c r="N1851" s="33" t="s">
        <v>124</v>
      </c>
      <c r="O1851" s="48" t="s">
        <v>125</v>
      </c>
      <c r="P1851" s="29" t="s">
        <v>896</v>
      </c>
      <c r="Q1851" s="29" t="s">
        <v>897</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906</v>
      </c>
      <c r="G1852" s="33" t="s">
        <v>1797</v>
      </c>
      <c r="H1852" s="33" t="s">
        <v>1905</v>
      </c>
      <c r="I1852" s="100" t="s">
        <v>1843</v>
      </c>
      <c r="J1852" s="100" t="s">
        <v>1843</v>
      </c>
      <c r="K1852" s="100" t="s">
        <v>1843</v>
      </c>
      <c r="L1852" s="219">
        <v>45489</v>
      </c>
      <c r="M1852" s="219">
        <v>45504</v>
      </c>
      <c r="N1852" s="33" t="s">
        <v>124</v>
      </c>
      <c r="O1852" s="48" t="s">
        <v>125</v>
      </c>
      <c r="P1852" s="29" t="s">
        <v>896</v>
      </c>
      <c r="Q1852" s="29" t="s">
        <v>897</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906</v>
      </c>
      <c r="G1853" s="33" t="s">
        <v>1797</v>
      </c>
      <c r="H1853" s="33" t="s">
        <v>1906</v>
      </c>
      <c r="I1853" s="100" t="s">
        <v>1843</v>
      </c>
      <c r="J1853" s="100" t="s">
        <v>1843</v>
      </c>
      <c r="K1853" s="100" t="s">
        <v>1843</v>
      </c>
      <c r="L1853" s="219">
        <v>45505</v>
      </c>
      <c r="M1853" s="219">
        <v>45535</v>
      </c>
      <c r="N1853" s="33" t="s">
        <v>124</v>
      </c>
      <c r="O1853" s="48" t="s">
        <v>125</v>
      </c>
      <c r="P1853" s="29" t="s">
        <v>896</v>
      </c>
      <c r="Q1853" s="29" t="s">
        <v>897</v>
      </c>
      <c r="R1853" s="29" t="s">
        <v>81</v>
      </c>
      <c r="S1853" s="33">
        <v>48</v>
      </c>
      <c r="T1853" s="274"/>
      <c r="U1853" s="274"/>
      <c r="V1853" s="35"/>
      <c r="W1853" s="35"/>
      <c r="X1853" s="29"/>
      <c r="Y1853" s="33"/>
      <c r="Z1853" s="33"/>
    </row>
    <row r="1854" ht="24" spans="1:26">
      <c r="A1854" s="33">
        <v>3640</v>
      </c>
      <c r="B1854" s="33" t="s">
        <v>117</v>
      </c>
      <c r="C1854" s="33" t="s">
        <v>118</v>
      </c>
      <c r="D1854" s="33" t="s">
        <v>119</v>
      </c>
      <c r="E1854" s="33" t="s">
        <v>120</v>
      </c>
      <c r="F1854" s="33" t="s">
        <v>906</v>
      </c>
      <c r="G1854" s="33" t="s">
        <v>1797</v>
      </c>
      <c r="H1854" s="33" t="s">
        <v>1905</v>
      </c>
      <c r="I1854" s="100" t="s">
        <v>1843</v>
      </c>
      <c r="J1854" s="100" t="s">
        <v>1843</v>
      </c>
      <c r="K1854" s="100" t="s">
        <v>1843</v>
      </c>
      <c r="L1854" s="219">
        <v>45505</v>
      </c>
      <c r="M1854" s="219">
        <v>45519</v>
      </c>
      <c r="N1854" s="33" t="s">
        <v>124</v>
      </c>
      <c r="O1854" s="48" t="s">
        <v>125</v>
      </c>
      <c r="P1854" s="29" t="s">
        <v>896</v>
      </c>
      <c r="Q1854" s="29" t="s">
        <v>897</v>
      </c>
      <c r="R1854" s="29" t="s">
        <v>81</v>
      </c>
      <c r="S1854" s="33">
        <v>48</v>
      </c>
      <c r="T1854" s="274"/>
      <c r="U1854" s="274"/>
      <c r="V1854" s="35"/>
      <c r="W1854" s="35"/>
      <c r="X1854" s="29"/>
      <c r="Y1854" s="33"/>
      <c r="Z1854" s="33"/>
    </row>
    <row r="1855" ht="24" spans="1:26">
      <c r="A1855" s="33">
        <v>3641</v>
      </c>
      <c r="B1855" s="33" t="s">
        <v>117</v>
      </c>
      <c r="C1855" s="33" t="s">
        <v>118</v>
      </c>
      <c r="D1855" s="33" t="s">
        <v>119</v>
      </c>
      <c r="E1855" s="33" t="s">
        <v>120</v>
      </c>
      <c r="F1855" s="33" t="s">
        <v>906</v>
      </c>
      <c r="G1855" s="33" t="s">
        <v>1797</v>
      </c>
      <c r="H1855" s="33" t="s">
        <v>1905</v>
      </c>
      <c r="I1855" s="100" t="s">
        <v>1843</v>
      </c>
      <c r="J1855" s="100" t="s">
        <v>1843</v>
      </c>
      <c r="K1855" s="100" t="s">
        <v>1843</v>
      </c>
      <c r="L1855" s="219">
        <v>45520</v>
      </c>
      <c r="M1855" s="219">
        <v>45535</v>
      </c>
      <c r="N1855" s="33" t="s">
        <v>124</v>
      </c>
      <c r="O1855" s="48" t="s">
        <v>125</v>
      </c>
      <c r="P1855" s="29" t="s">
        <v>896</v>
      </c>
      <c r="Q1855" s="29" t="s">
        <v>897</v>
      </c>
      <c r="R1855" s="29" t="s">
        <v>81</v>
      </c>
      <c r="S1855" s="33">
        <v>48</v>
      </c>
      <c r="T1855" s="274"/>
      <c r="U1855" s="274"/>
      <c r="V1855" s="35"/>
      <c r="W1855" s="35"/>
      <c r="X1855" s="29"/>
      <c r="Y1855" s="33"/>
      <c r="Z1855" s="33"/>
    </row>
    <row r="1856" ht="108" spans="1:26">
      <c r="A1856" s="33">
        <v>3642</v>
      </c>
      <c r="B1856" s="33" t="s">
        <v>117</v>
      </c>
      <c r="C1856" s="33" t="s">
        <v>118</v>
      </c>
      <c r="D1856" s="33" t="s">
        <v>119</v>
      </c>
      <c r="E1856" s="33" t="s">
        <v>120</v>
      </c>
      <c r="F1856" s="33" t="s">
        <v>906</v>
      </c>
      <c r="G1856" s="33" t="s">
        <v>1797</v>
      </c>
      <c r="H1856" s="33" t="s">
        <v>1906</v>
      </c>
      <c r="I1856" s="100" t="s">
        <v>1843</v>
      </c>
      <c r="J1856" s="100" t="s">
        <v>1843</v>
      </c>
      <c r="K1856" s="100" t="s">
        <v>1843</v>
      </c>
      <c r="L1856" s="219">
        <v>45536</v>
      </c>
      <c r="M1856" s="219">
        <v>45565</v>
      </c>
      <c r="N1856" s="33" t="s">
        <v>124</v>
      </c>
      <c r="O1856" s="48" t="s">
        <v>125</v>
      </c>
      <c r="P1856" s="29" t="s">
        <v>896</v>
      </c>
      <c r="Q1856" s="29" t="s">
        <v>897</v>
      </c>
      <c r="R1856" s="29" t="s">
        <v>81</v>
      </c>
      <c r="S1856" s="33">
        <v>48</v>
      </c>
      <c r="T1856" s="274"/>
      <c r="U1856" s="274"/>
      <c r="V1856" s="35"/>
      <c r="W1856" s="35"/>
      <c r="X1856" s="29"/>
      <c r="Y1856" s="33"/>
      <c r="Z1856" s="33"/>
    </row>
    <row r="1857" ht="24" spans="1:26">
      <c r="A1857" s="33">
        <v>3643</v>
      </c>
      <c r="B1857" s="33" t="s">
        <v>117</v>
      </c>
      <c r="C1857" s="33" t="s">
        <v>118</v>
      </c>
      <c r="D1857" s="33" t="s">
        <v>119</v>
      </c>
      <c r="E1857" s="33" t="s">
        <v>120</v>
      </c>
      <c r="F1857" s="33" t="s">
        <v>906</v>
      </c>
      <c r="G1857" s="33" t="s">
        <v>1797</v>
      </c>
      <c r="H1857" s="33" t="s">
        <v>1905</v>
      </c>
      <c r="I1857" s="100" t="s">
        <v>1843</v>
      </c>
      <c r="J1857" s="100" t="s">
        <v>1843</v>
      </c>
      <c r="K1857" s="100" t="s">
        <v>1843</v>
      </c>
      <c r="L1857" s="219">
        <v>45536</v>
      </c>
      <c r="M1857" s="219">
        <v>45550</v>
      </c>
      <c r="N1857" s="33" t="s">
        <v>124</v>
      </c>
      <c r="O1857" s="48" t="s">
        <v>125</v>
      </c>
      <c r="P1857" s="29" t="s">
        <v>896</v>
      </c>
      <c r="Q1857" s="29" t="s">
        <v>897</v>
      </c>
      <c r="R1857" s="29" t="s">
        <v>81</v>
      </c>
      <c r="S1857" s="33">
        <v>48</v>
      </c>
      <c r="T1857" s="274"/>
      <c r="U1857" s="274"/>
      <c r="V1857" s="35"/>
      <c r="W1857" s="35"/>
      <c r="X1857" s="29"/>
      <c r="Y1857" s="33"/>
      <c r="Z1857" s="33"/>
    </row>
    <row r="1858" ht="24" spans="1:26">
      <c r="A1858" s="33">
        <v>3644</v>
      </c>
      <c r="B1858" s="33" t="s">
        <v>117</v>
      </c>
      <c r="C1858" s="33" t="s">
        <v>118</v>
      </c>
      <c r="D1858" s="33" t="s">
        <v>119</v>
      </c>
      <c r="E1858" s="33" t="s">
        <v>120</v>
      </c>
      <c r="F1858" s="33" t="s">
        <v>906</v>
      </c>
      <c r="G1858" s="33" t="s">
        <v>1797</v>
      </c>
      <c r="H1858" s="33" t="s">
        <v>1905</v>
      </c>
      <c r="I1858" s="100" t="s">
        <v>1843</v>
      </c>
      <c r="J1858" s="100" t="s">
        <v>1843</v>
      </c>
      <c r="K1858" s="100" t="s">
        <v>1843</v>
      </c>
      <c r="L1858" s="219">
        <v>45551</v>
      </c>
      <c r="M1858" s="219">
        <v>45565</v>
      </c>
      <c r="N1858" s="33" t="s">
        <v>124</v>
      </c>
      <c r="O1858" s="48" t="s">
        <v>125</v>
      </c>
      <c r="P1858" s="29" t="s">
        <v>896</v>
      </c>
      <c r="Q1858" s="29" t="s">
        <v>897</v>
      </c>
      <c r="R1858" s="29" t="s">
        <v>81</v>
      </c>
      <c r="S1858" s="33">
        <v>48</v>
      </c>
      <c r="T1858" s="274"/>
      <c r="U1858" s="274"/>
      <c r="V1858" s="35"/>
      <c r="W1858" s="35"/>
      <c r="X1858" s="29"/>
      <c r="Y1858" s="33"/>
      <c r="Z1858" s="33"/>
    </row>
    <row r="1859" ht="108" spans="1:26">
      <c r="A1859" s="33">
        <v>3645</v>
      </c>
      <c r="B1859" s="33" t="s">
        <v>117</v>
      </c>
      <c r="C1859" s="33" t="s">
        <v>118</v>
      </c>
      <c r="D1859" s="33" t="s">
        <v>119</v>
      </c>
      <c r="E1859" s="33" t="s">
        <v>120</v>
      </c>
      <c r="F1859" s="33" t="s">
        <v>906</v>
      </c>
      <c r="G1859" s="33" t="s">
        <v>1797</v>
      </c>
      <c r="H1859" s="33" t="s">
        <v>1906</v>
      </c>
      <c r="I1859" s="100" t="s">
        <v>1843</v>
      </c>
      <c r="J1859" s="100" t="s">
        <v>1843</v>
      </c>
      <c r="K1859" s="100" t="s">
        <v>1843</v>
      </c>
      <c r="L1859" s="219">
        <v>45566</v>
      </c>
      <c r="M1859" s="219">
        <v>45596</v>
      </c>
      <c r="N1859" s="33" t="s">
        <v>124</v>
      </c>
      <c r="O1859" s="48" t="s">
        <v>125</v>
      </c>
      <c r="P1859" s="29" t="s">
        <v>896</v>
      </c>
      <c r="Q1859" s="29" t="s">
        <v>897</v>
      </c>
      <c r="R1859" s="29" t="s">
        <v>81</v>
      </c>
      <c r="S1859" s="33">
        <v>48</v>
      </c>
      <c r="T1859" s="274"/>
      <c r="U1859" s="274"/>
      <c r="V1859" s="35"/>
      <c r="W1859" s="35"/>
      <c r="X1859" s="29"/>
      <c r="Y1859" s="33"/>
      <c r="Z1859" s="33"/>
    </row>
    <row r="1860" ht="24" spans="1:26">
      <c r="A1860" s="33">
        <v>3646</v>
      </c>
      <c r="B1860" s="33" t="s">
        <v>117</v>
      </c>
      <c r="C1860" s="33" t="s">
        <v>118</v>
      </c>
      <c r="D1860" s="33" t="s">
        <v>119</v>
      </c>
      <c r="E1860" s="33" t="s">
        <v>120</v>
      </c>
      <c r="F1860" s="33" t="s">
        <v>906</v>
      </c>
      <c r="G1860" s="33" t="s">
        <v>1797</v>
      </c>
      <c r="H1860" s="33" t="s">
        <v>1905</v>
      </c>
      <c r="I1860" s="100" t="s">
        <v>1843</v>
      </c>
      <c r="J1860" s="100" t="s">
        <v>1843</v>
      </c>
      <c r="K1860" s="100" t="s">
        <v>1843</v>
      </c>
      <c r="L1860" s="219">
        <v>45566</v>
      </c>
      <c r="M1860" s="219">
        <v>45580</v>
      </c>
      <c r="N1860" s="33" t="s">
        <v>124</v>
      </c>
      <c r="O1860" s="48" t="s">
        <v>125</v>
      </c>
      <c r="P1860" s="29" t="s">
        <v>896</v>
      </c>
      <c r="Q1860" s="29" t="s">
        <v>897</v>
      </c>
      <c r="R1860" s="29" t="s">
        <v>81</v>
      </c>
      <c r="S1860" s="33">
        <v>48</v>
      </c>
      <c r="T1860" s="274"/>
      <c r="U1860" s="274"/>
      <c r="V1860" s="35"/>
      <c r="W1860" s="35"/>
      <c r="X1860" s="29"/>
      <c r="Y1860" s="33"/>
      <c r="Z1860" s="33"/>
    </row>
    <row r="1861" ht="24" spans="1:26">
      <c r="A1861" s="33">
        <v>3647</v>
      </c>
      <c r="B1861" s="33" t="s">
        <v>117</v>
      </c>
      <c r="C1861" s="33" t="s">
        <v>118</v>
      </c>
      <c r="D1861" s="33" t="s">
        <v>119</v>
      </c>
      <c r="E1861" s="33" t="s">
        <v>120</v>
      </c>
      <c r="F1861" s="33" t="s">
        <v>906</v>
      </c>
      <c r="G1861" s="33" t="s">
        <v>1797</v>
      </c>
      <c r="H1861" s="33" t="s">
        <v>1905</v>
      </c>
      <c r="I1861" s="100" t="s">
        <v>1843</v>
      </c>
      <c r="J1861" s="100" t="s">
        <v>1843</v>
      </c>
      <c r="K1861" s="100" t="s">
        <v>1843</v>
      </c>
      <c r="L1861" s="219">
        <v>45581</v>
      </c>
      <c r="M1861" s="219">
        <v>45596</v>
      </c>
      <c r="N1861" s="33" t="s">
        <v>124</v>
      </c>
      <c r="O1861" s="48" t="s">
        <v>125</v>
      </c>
      <c r="P1861" s="29" t="s">
        <v>896</v>
      </c>
      <c r="Q1861" s="29" t="s">
        <v>897</v>
      </c>
      <c r="R1861" s="29" t="s">
        <v>81</v>
      </c>
      <c r="S1861" s="33">
        <v>48</v>
      </c>
      <c r="T1861" s="274"/>
      <c r="U1861" s="274"/>
      <c r="V1861" s="35"/>
      <c r="W1861" s="35"/>
      <c r="X1861" s="29"/>
      <c r="Y1861" s="33"/>
      <c r="Z1861" s="33"/>
    </row>
    <row r="1862" ht="108" spans="1:26">
      <c r="A1862" s="33">
        <v>3648</v>
      </c>
      <c r="B1862" s="33" t="s">
        <v>117</v>
      </c>
      <c r="C1862" s="33" t="s">
        <v>118</v>
      </c>
      <c r="D1862" s="33" t="s">
        <v>119</v>
      </c>
      <c r="E1862" s="33" t="s">
        <v>120</v>
      </c>
      <c r="F1862" s="33" t="s">
        <v>906</v>
      </c>
      <c r="G1862" s="33" t="s">
        <v>1797</v>
      </c>
      <c r="H1862" s="33" t="s">
        <v>1906</v>
      </c>
      <c r="I1862" s="100" t="s">
        <v>1843</v>
      </c>
      <c r="J1862" s="100" t="s">
        <v>1843</v>
      </c>
      <c r="K1862" s="100" t="s">
        <v>1843</v>
      </c>
      <c r="L1862" s="219">
        <v>45597</v>
      </c>
      <c r="M1862" s="219">
        <v>45626</v>
      </c>
      <c r="N1862" s="33" t="s">
        <v>124</v>
      </c>
      <c r="O1862" s="48" t="s">
        <v>125</v>
      </c>
      <c r="P1862" s="29" t="s">
        <v>896</v>
      </c>
      <c r="Q1862" s="29" t="s">
        <v>897</v>
      </c>
      <c r="R1862" s="29" t="s">
        <v>81</v>
      </c>
      <c r="S1862" s="33">
        <v>48</v>
      </c>
      <c r="T1862" s="274"/>
      <c r="U1862" s="274"/>
      <c r="V1862" s="35"/>
      <c r="W1862" s="35"/>
      <c r="X1862" s="29"/>
      <c r="Y1862" s="33"/>
      <c r="Z1862" s="33"/>
    </row>
    <row r="1863" ht="24" spans="1:26">
      <c r="A1863" s="33">
        <v>3649</v>
      </c>
      <c r="B1863" s="33" t="s">
        <v>117</v>
      </c>
      <c r="C1863" s="33" t="s">
        <v>118</v>
      </c>
      <c r="D1863" s="33" t="s">
        <v>119</v>
      </c>
      <c r="E1863" s="33" t="s">
        <v>120</v>
      </c>
      <c r="F1863" s="33" t="s">
        <v>906</v>
      </c>
      <c r="G1863" s="33" t="s">
        <v>1797</v>
      </c>
      <c r="H1863" s="33" t="s">
        <v>1905</v>
      </c>
      <c r="I1863" s="100" t="s">
        <v>1843</v>
      </c>
      <c r="J1863" s="100" t="s">
        <v>1843</v>
      </c>
      <c r="K1863" s="100" t="s">
        <v>1843</v>
      </c>
      <c r="L1863" s="219">
        <v>45597</v>
      </c>
      <c r="M1863" s="219">
        <v>45611</v>
      </c>
      <c r="N1863" s="33" t="s">
        <v>124</v>
      </c>
      <c r="O1863" s="48" t="s">
        <v>125</v>
      </c>
      <c r="P1863" s="29" t="s">
        <v>896</v>
      </c>
      <c r="Q1863" s="29" t="s">
        <v>897</v>
      </c>
      <c r="R1863" s="29" t="s">
        <v>81</v>
      </c>
      <c r="S1863" s="33">
        <v>48</v>
      </c>
      <c r="T1863" s="274"/>
      <c r="U1863" s="274"/>
      <c r="V1863" s="35"/>
      <c r="W1863" s="35"/>
      <c r="X1863" s="29"/>
      <c r="Y1863" s="33"/>
      <c r="Z1863" s="33"/>
    </row>
    <row r="1864" ht="24" spans="1:26">
      <c r="A1864" s="33">
        <v>3650</v>
      </c>
      <c r="B1864" s="33" t="s">
        <v>117</v>
      </c>
      <c r="C1864" s="33" t="s">
        <v>118</v>
      </c>
      <c r="D1864" s="33" t="s">
        <v>119</v>
      </c>
      <c r="E1864" s="33" t="s">
        <v>120</v>
      </c>
      <c r="F1864" s="33" t="s">
        <v>906</v>
      </c>
      <c r="G1864" s="33" t="s">
        <v>1797</v>
      </c>
      <c r="H1864" s="33" t="s">
        <v>1905</v>
      </c>
      <c r="I1864" s="100" t="s">
        <v>1843</v>
      </c>
      <c r="J1864" s="100" t="s">
        <v>1843</v>
      </c>
      <c r="K1864" s="100" t="s">
        <v>1843</v>
      </c>
      <c r="L1864" s="219">
        <v>45612</v>
      </c>
      <c r="M1864" s="219">
        <v>45626</v>
      </c>
      <c r="N1864" s="33" t="s">
        <v>124</v>
      </c>
      <c r="O1864" s="48" t="s">
        <v>125</v>
      </c>
      <c r="P1864" s="29" t="s">
        <v>896</v>
      </c>
      <c r="Q1864" s="29" t="s">
        <v>897</v>
      </c>
      <c r="R1864" s="29" t="s">
        <v>81</v>
      </c>
      <c r="S1864" s="33">
        <v>48</v>
      </c>
      <c r="T1864" s="274"/>
      <c r="U1864" s="274"/>
      <c r="V1864" s="35"/>
      <c r="W1864" s="35"/>
      <c r="X1864" s="29"/>
      <c r="Y1864" s="33"/>
      <c r="Z1864" s="33"/>
    </row>
    <row r="1865" ht="108" spans="1:26">
      <c r="A1865" s="33">
        <v>3651</v>
      </c>
      <c r="B1865" s="33" t="s">
        <v>117</v>
      </c>
      <c r="C1865" s="33" t="s">
        <v>118</v>
      </c>
      <c r="D1865" s="33" t="s">
        <v>119</v>
      </c>
      <c r="E1865" s="33" t="s">
        <v>120</v>
      </c>
      <c r="F1865" s="33" t="s">
        <v>906</v>
      </c>
      <c r="G1865" s="33" t="s">
        <v>1797</v>
      </c>
      <c r="H1865" s="33" t="s">
        <v>1906</v>
      </c>
      <c r="I1865" s="100" t="s">
        <v>1843</v>
      </c>
      <c r="J1865" s="100" t="s">
        <v>1843</v>
      </c>
      <c r="K1865" s="100" t="s">
        <v>1843</v>
      </c>
      <c r="L1865" s="219">
        <v>45627</v>
      </c>
      <c r="M1865" s="219">
        <v>45657</v>
      </c>
      <c r="N1865" s="33" t="s">
        <v>124</v>
      </c>
      <c r="O1865" s="48" t="s">
        <v>125</v>
      </c>
      <c r="P1865" s="29" t="s">
        <v>896</v>
      </c>
      <c r="Q1865" s="29" t="s">
        <v>897</v>
      </c>
      <c r="R1865" s="29" t="s">
        <v>81</v>
      </c>
      <c r="S1865" s="33">
        <v>48</v>
      </c>
      <c r="T1865" s="274"/>
      <c r="U1865" s="274"/>
      <c r="V1865" s="35"/>
      <c r="W1865" s="35"/>
      <c r="X1865" s="29"/>
      <c r="Y1865" s="33"/>
      <c r="Z1865" s="33"/>
    </row>
    <row r="1866" ht="24" spans="1:26">
      <c r="A1866" s="33">
        <v>3652</v>
      </c>
      <c r="B1866" s="33" t="s">
        <v>117</v>
      </c>
      <c r="C1866" s="33" t="s">
        <v>118</v>
      </c>
      <c r="D1866" s="33" t="s">
        <v>119</v>
      </c>
      <c r="E1866" s="33" t="s">
        <v>120</v>
      </c>
      <c r="F1866" s="33" t="s">
        <v>906</v>
      </c>
      <c r="G1866" s="33" t="s">
        <v>1797</v>
      </c>
      <c r="H1866" s="33" t="s">
        <v>1905</v>
      </c>
      <c r="I1866" s="100" t="s">
        <v>1843</v>
      </c>
      <c r="J1866" s="100" t="s">
        <v>1843</v>
      </c>
      <c r="K1866" s="100" t="s">
        <v>1843</v>
      </c>
      <c r="L1866" s="219">
        <v>45627</v>
      </c>
      <c r="M1866" s="219">
        <v>45641</v>
      </c>
      <c r="N1866" s="33" t="s">
        <v>124</v>
      </c>
      <c r="O1866" s="48" t="s">
        <v>125</v>
      </c>
      <c r="P1866" s="29" t="s">
        <v>896</v>
      </c>
      <c r="Q1866" s="29" t="s">
        <v>897</v>
      </c>
      <c r="R1866" s="29" t="s">
        <v>81</v>
      </c>
      <c r="S1866" s="33">
        <v>48</v>
      </c>
      <c r="T1866" s="274"/>
      <c r="U1866" s="274"/>
      <c r="V1866" s="35"/>
      <c r="W1866" s="35"/>
      <c r="X1866" s="29"/>
      <c r="Y1866" s="33"/>
      <c r="Z1866" s="33"/>
    </row>
    <row r="1867" ht="24" spans="1:26">
      <c r="A1867" s="33">
        <v>3653</v>
      </c>
      <c r="B1867" s="33" t="s">
        <v>117</v>
      </c>
      <c r="C1867" s="33" t="s">
        <v>118</v>
      </c>
      <c r="D1867" s="33" t="s">
        <v>119</v>
      </c>
      <c r="E1867" s="33" t="s">
        <v>120</v>
      </c>
      <c r="F1867" s="33" t="s">
        <v>906</v>
      </c>
      <c r="G1867" s="33" t="s">
        <v>1797</v>
      </c>
      <c r="H1867" s="33" t="s">
        <v>1905</v>
      </c>
      <c r="I1867" s="100" t="s">
        <v>1843</v>
      </c>
      <c r="J1867" s="100" t="s">
        <v>1843</v>
      </c>
      <c r="K1867" s="100" t="s">
        <v>1843</v>
      </c>
      <c r="L1867" s="219">
        <v>45642</v>
      </c>
      <c r="M1867" s="219">
        <v>45657</v>
      </c>
      <c r="N1867" s="33" t="s">
        <v>124</v>
      </c>
      <c r="O1867" s="48" t="s">
        <v>125</v>
      </c>
      <c r="P1867" s="29" t="s">
        <v>896</v>
      </c>
      <c r="Q1867" s="29" t="s">
        <v>897</v>
      </c>
      <c r="R1867" s="29" t="s">
        <v>81</v>
      </c>
      <c r="S1867" s="33">
        <v>48</v>
      </c>
      <c r="T1867" s="274"/>
      <c r="U1867" s="274"/>
      <c r="V1867" s="35"/>
      <c r="W1867" s="35"/>
      <c r="X1867" s="29"/>
      <c r="Y1867" s="33"/>
      <c r="Z1867" s="33"/>
    </row>
    <row r="1868" ht="36" spans="1:26">
      <c r="A1868" s="33">
        <v>3656</v>
      </c>
      <c r="B1868" s="33" t="s">
        <v>117</v>
      </c>
      <c r="C1868" s="33" t="s">
        <v>118</v>
      </c>
      <c r="D1868" s="33" t="s">
        <v>119</v>
      </c>
      <c r="E1868" s="33" t="s">
        <v>120</v>
      </c>
      <c r="F1868" s="33" t="s">
        <v>915</v>
      </c>
      <c r="G1868" s="33" t="s">
        <v>1797</v>
      </c>
      <c r="H1868" s="33" t="s">
        <v>1907</v>
      </c>
      <c r="I1868" s="100" t="s">
        <v>1843</v>
      </c>
      <c r="J1868" s="100" t="s">
        <v>1843</v>
      </c>
      <c r="K1868" s="100" t="s">
        <v>1843</v>
      </c>
      <c r="L1868" s="219">
        <v>45292</v>
      </c>
      <c r="M1868" s="219">
        <v>45322</v>
      </c>
      <c r="N1868" s="33" t="s">
        <v>124</v>
      </c>
      <c r="O1868" s="48" t="s">
        <v>125</v>
      </c>
      <c r="P1868" s="29" t="s">
        <v>896</v>
      </c>
      <c r="Q1868" s="29" t="s">
        <v>897</v>
      </c>
      <c r="R1868" s="29" t="s">
        <v>81</v>
      </c>
      <c r="S1868" s="33">
        <v>102</v>
      </c>
      <c r="T1868" s="274"/>
      <c r="U1868" s="274"/>
      <c r="V1868" s="35"/>
      <c r="W1868" s="35"/>
      <c r="X1868" s="29"/>
      <c r="Y1868" s="33"/>
      <c r="Z1868" s="33"/>
    </row>
    <row r="1869" ht="36" spans="1:26">
      <c r="A1869" s="33">
        <v>3657</v>
      </c>
      <c r="B1869" s="33" t="s">
        <v>117</v>
      </c>
      <c r="C1869" s="33" t="s">
        <v>118</v>
      </c>
      <c r="D1869" s="33" t="s">
        <v>119</v>
      </c>
      <c r="E1869" s="33" t="s">
        <v>120</v>
      </c>
      <c r="F1869" s="33" t="s">
        <v>915</v>
      </c>
      <c r="G1869" s="33" t="s">
        <v>1797</v>
      </c>
      <c r="H1869" s="33" t="s">
        <v>1908</v>
      </c>
      <c r="I1869" s="100" t="s">
        <v>1843</v>
      </c>
      <c r="J1869" s="100" t="s">
        <v>1843</v>
      </c>
      <c r="K1869" s="100" t="s">
        <v>1843</v>
      </c>
      <c r="L1869" s="219">
        <v>45323</v>
      </c>
      <c r="M1869" s="219">
        <v>45351</v>
      </c>
      <c r="N1869" s="33" t="s">
        <v>124</v>
      </c>
      <c r="O1869" s="48" t="s">
        <v>125</v>
      </c>
      <c r="P1869" s="29" t="s">
        <v>896</v>
      </c>
      <c r="Q1869" s="29" t="s">
        <v>897</v>
      </c>
      <c r="R1869" s="29" t="s">
        <v>81</v>
      </c>
      <c r="S1869" s="33">
        <v>102</v>
      </c>
      <c r="T1869" s="274"/>
      <c r="U1869" s="274"/>
      <c r="V1869" s="35"/>
      <c r="W1869" s="35"/>
      <c r="X1869" s="29"/>
      <c r="Y1869" s="33"/>
      <c r="Z1869" s="33"/>
    </row>
    <row r="1870" ht="36" spans="1:28">
      <c r="A1870" s="33">
        <v>3658</v>
      </c>
      <c r="B1870" s="33" t="s">
        <v>117</v>
      </c>
      <c r="C1870" s="33" t="s">
        <v>118</v>
      </c>
      <c r="D1870" s="33" t="s">
        <v>119</v>
      </c>
      <c r="E1870" s="33" t="s">
        <v>120</v>
      </c>
      <c r="F1870" s="33" t="s">
        <v>915</v>
      </c>
      <c r="G1870" s="33" t="s">
        <v>1797</v>
      </c>
      <c r="H1870" s="33" t="s">
        <v>1909</v>
      </c>
      <c r="I1870" s="100" t="s">
        <v>1843</v>
      </c>
      <c r="J1870" s="100" t="s">
        <v>1843</v>
      </c>
      <c r="K1870" s="100" t="s">
        <v>1843</v>
      </c>
      <c r="L1870" s="219">
        <v>45352</v>
      </c>
      <c r="M1870" s="219">
        <v>45382</v>
      </c>
      <c r="N1870" s="33" t="s">
        <v>124</v>
      </c>
      <c r="O1870" s="48" t="s">
        <v>125</v>
      </c>
      <c r="P1870" s="29" t="s">
        <v>896</v>
      </c>
      <c r="Q1870" s="29" t="s">
        <v>897</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915</v>
      </c>
      <c r="G1871" s="33" t="s">
        <v>1797</v>
      </c>
      <c r="H1871" s="33" t="s">
        <v>1910</v>
      </c>
      <c r="I1871" s="100" t="s">
        <v>1843</v>
      </c>
      <c r="J1871" s="100" t="s">
        <v>1843</v>
      </c>
      <c r="K1871" s="100" t="s">
        <v>1843</v>
      </c>
      <c r="L1871" s="219">
        <v>45383</v>
      </c>
      <c r="M1871" s="219">
        <v>45412</v>
      </c>
      <c r="N1871" s="33" t="s">
        <v>124</v>
      </c>
      <c r="O1871" s="48" t="s">
        <v>125</v>
      </c>
      <c r="P1871" s="29" t="s">
        <v>896</v>
      </c>
      <c r="Q1871" s="29" t="s">
        <v>897</v>
      </c>
      <c r="R1871" s="29" t="s">
        <v>81</v>
      </c>
      <c r="S1871" s="33">
        <v>102</v>
      </c>
      <c r="T1871" s="274"/>
      <c r="U1871" s="274"/>
      <c r="V1871" s="35"/>
      <c r="W1871" s="35"/>
      <c r="X1871" s="29"/>
      <c r="Y1871" s="33"/>
      <c r="Z1871" s="33"/>
    </row>
    <row r="1872" ht="36" spans="1:26">
      <c r="A1872" s="33">
        <v>3660</v>
      </c>
      <c r="B1872" s="33" t="s">
        <v>117</v>
      </c>
      <c r="C1872" s="33" t="s">
        <v>118</v>
      </c>
      <c r="D1872" s="33" t="s">
        <v>119</v>
      </c>
      <c r="E1872" s="33" t="s">
        <v>120</v>
      </c>
      <c r="F1872" s="33" t="s">
        <v>915</v>
      </c>
      <c r="G1872" s="33" t="s">
        <v>1797</v>
      </c>
      <c r="H1872" s="33" t="s">
        <v>1911</v>
      </c>
      <c r="I1872" s="100" t="s">
        <v>1843</v>
      </c>
      <c r="J1872" s="100" t="s">
        <v>1843</v>
      </c>
      <c r="K1872" s="100" t="s">
        <v>1843</v>
      </c>
      <c r="L1872" s="219">
        <v>45413</v>
      </c>
      <c r="M1872" s="219">
        <v>45443</v>
      </c>
      <c r="N1872" s="33" t="s">
        <v>124</v>
      </c>
      <c r="O1872" s="48" t="s">
        <v>125</v>
      </c>
      <c r="P1872" s="29" t="s">
        <v>896</v>
      </c>
      <c r="Q1872" s="29" t="s">
        <v>897</v>
      </c>
      <c r="R1872" s="29" t="s">
        <v>81</v>
      </c>
      <c r="S1872" s="33">
        <v>102</v>
      </c>
      <c r="T1872" s="274"/>
      <c r="U1872" s="274"/>
      <c r="V1872" s="35"/>
      <c r="W1872" s="35"/>
      <c r="X1872" s="29"/>
      <c r="Y1872" s="33"/>
      <c r="Z1872" s="33"/>
    </row>
    <row r="1873" ht="36" spans="1:26">
      <c r="A1873" s="33">
        <v>3661</v>
      </c>
      <c r="B1873" s="33" t="s">
        <v>117</v>
      </c>
      <c r="C1873" s="33" t="s">
        <v>118</v>
      </c>
      <c r="D1873" s="33" t="s">
        <v>119</v>
      </c>
      <c r="E1873" s="33" t="s">
        <v>120</v>
      </c>
      <c r="F1873" s="33" t="s">
        <v>915</v>
      </c>
      <c r="G1873" s="33" t="s">
        <v>1797</v>
      </c>
      <c r="H1873" s="33" t="s">
        <v>1912</v>
      </c>
      <c r="I1873" s="100" t="s">
        <v>1843</v>
      </c>
      <c r="J1873" s="100" t="s">
        <v>1843</v>
      </c>
      <c r="K1873" s="100" t="s">
        <v>1843</v>
      </c>
      <c r="L1873" s="219">
        <v>45444</v>
      </c>
      <c r="M1873" s="219">
        <v>45473</v>
      </c>
      <c r="N1873" s="33" t="s">
        <v>124</v>
      </c>
      <c r="O1873" s="48" t="s">
        <v>125</v>
      </c>
      <c r="P1873" s="29" t="s">
        <v>896</v>
      </c>
      <c r="Q1873" s="29" t="s">
        <v>897</v>
      </c>
      <c r="R1873" s="29" t="s">
        <v>81</v>
      </c>
      <c r="S1873" s="33">
        <v>102</v>
      </c>
      <c r="T1873" s="274"/>
      <c r="U1873" s="274"/>
      <c r="V1873" s="35"/>
      <c r="W1873" s="35"/>
      <c r="X1873" s="29"/>
      <c r="Y1873" s="33"/>
      <c r="Z1873" s="33"/>
    </row>
    <row r="1874" ht="36" spans="1:26">
      <c r="A1874" s="33">
        <v>3662</v>
      </c>
      <c r="B1874" s="33" t="s">
        <v>117</v>
      </c>
      <c r="C1874" s="33" t="s">
        <v>118</v>
      </c>
      <c r="D1874" s="33" t="s">
        <v>119</v>
      </c>
      <c r="E1874" s="33" t="s">
        <v>120</v>
      </c>
      <c r="F1874" s="33" t="s">
        <v>915</v>
      </c>
      <c r="G1874" s="33" t="s">
        <v>1797</v>
      </c>
      <c r="H1874" s="33" t="s">
        <v>1913</v>
      </c>
      <c r="I1874" s="100" t="s">
        <v>1843</v>
      </c>
      <c r="J1874" s="100" t="s">
        <v>1843</v>
      </c>
      <c r="K1874" s="100" t="s">
        <v>1843</v>
      </c>
      <c r="L1874" s="219">
        <v>45474</v>
      </c>
      <c r="M1874" s="219">
        <v>45504</v>
      </c>
      <c r="N1874" s="33" t="s">
        <v>124</v>
      </c>
      <c r="O1874" s="48" t="s">
        <v>125</v>
      </c>
      <c r="P1874" s="29" t="s">
        <v>896</v>
      </c>
      <c r="Q1874" s="29" t="s">
        <v>897</v>
      </c>
      <c r="R1874" s="29" t="s">
        <v>81</v>
      </c>
      <c r="S1874" s="33">
        <v>102</v>
      </c>
      <c r="T1874" s="274"/>
      <c r="U1874" s="274"/>
      <c r="V1874" s="35"/>
      <c r="W1874" s="35"/>
      <c r="X1874" s="29"/>
      <c r="Y1874" s="33"/>
      <c r="Z1874" s="33"/>
    </row>
    <row r="1875" ht="36" spans="1:26">
      <c r="A1875" s="33">
        <v>3663</v>
      </c>
      <c r="B1875" s="33" t="s">
        <v>117</v>
      </c>
      <c r="C1875" s="33" t="s">
        <v>118</v>
      </c>
      <c r="D1875" s="33" t="s">
        <v>119</v>
      </c>
      <c r="E1875" s="33" t="s">
        <v>120</v>
      </c>
      <c r="F1875" s="33" t="s">
        <v>915</v>
      </c>
      <c r="G1875" s="33" t="s">
        <v>1797</v>
      </c>
      <c r="H1875" s="33" t="s">
        <v>1914</v>
      </c>
      <c r="I1875" s="100" t="s">
        <v>1843</v>
      </c>
      <c r="J1875" s="100" t="s">
        <v>1843</v>
      </c>
      <c r="K1875" s="100" t="s">
        <v>1843</v>
      </c>
      <c r="L1875" s="219">
        <v>45505</v>
      </c>
      <c r="M1875" s="219">
        <v>45535</v>
      </c>
      <c r="N1875" s="33" t="s">
        <v>124</v>
      </c>
      <c r="O1875" s="48" t="s">
        <v>125</v>
      </c>
      <c r="P1875" s="29" t="s">
        <v>896</v>
      </c>
      <c r="Q1875" s="29" t="s">
        <v>897</v>
      </c>
      <c r="R1875" s="29" t="s">
        <v>81</v>
      </c>
      <c r="S1875" s="33">
        <v>102</v>
      </c>
      <c r="T1875" s="274"/>
      <c r="U1875" s="274"/>
      <c r="V1875" s="35"/>
      <c r="W1875" s="35"/>
      <c r="X1875" s="29"/>
      <c r="Y1875" s="33"/>
      <c r="Z1875" s="33"/>
    </row>
    <row r="1876" ht="36" spans="1:26">
      <c r="A1876" s="33">
        <v>3664</v>
      </c>
      <c r="B1876" s="33" t="s">
        <v>117</v>
      </c>
      <c r="C1876" s="33" t="s">
        <v>118</v>
      </c>
      <c r="D1876" s="33" t="s">
        <v>119</v>
      </c>
      <c r="E1876" s="33" t="s">
        <v>120</v>
      </c>
      <c r="F1876" s="33" t="s">
        <v>915</v>
      </c>
      <c r="G1876" s="33" t="s">
        <v>1797</v>
      </c>
      <c r="H1876" s="33" t="s">
        <v>1915</v>
      </c>
      <c r="I1876" s="100" t="s">
        <v>1843</v>
      </c>
      <c r="J1876" s="100" t="s">
        <v>1843</v>
      </c>
      <c r="K1876" s="100" t="s">
        <v>1843</v>
      </c>
      <c r="L1876" s="219">
        <v>45536</v>
      </c>
      <c r="M1876" s="219">
        <v>45565</v>
      </c>
      <c r="N1876" s="33" t="s">
        <v>124</v>
      </c>
      <c r="O1876" s="48" t="s">
        <v>125</v>
      </c>
      <c r="P1876" s="29" t="s">
        <v>896</v>
      </c>
      <c r="Q1876" s="29" t="s">
        <v>897</v>
      </c>
      <c r="R1876" s="29" t="s">
        <v>81</v>
      </c>
      <c r="S1876" s="33">
        <v>102</v>
      </c>
      <c r="T1876" s="274"/>
      <c r="U1876" s="274"/>
      <c r="V1876" s="35"/>
      <c r="W1876" s="35"/>
      <c r="X1876" s="29"/>
      <c r="Y1876" s="33"/>
      <c r="Z1876" s="33"/>
    </row>
    <row r="1877" ht="36" spans="1:26">
      <c r="A1877" s="33">
        <v>3665</v>
      </c>
      <c r="B1877" s="33" t="s">
        <v>117</v>
      </c>
      <c r="C1877" s="33" t="s">
        <v>118</v>
      </c>
      <c r="D1877" s="33" t="s">
        <v>119</v>
      </c>
      <c r="E1877" s="33" t="s">
        <v>120</v>
      </c>
      <c r="F1877" s="33" t="s">
        <v>915</v>
      </c>
      <c r="G1877" s="33" t="s">
        <v>1797</v>
      </c>
      <c r="H1877" s="33" t="s">
        <v>1916</v>
      </c>
      <c r="I1877" s="100" t="s">
        <v>1843</v>
      </c>
      <c r="J1877" s="100" t="s">
        <v>1843</v>
      </c>
      <c r="K1877" s="100" t="s">
        <v>1843</v>
      </c>
      <c r="L1877" s="219">
        <v>45566</v>
      </c>
      <c r="M1877" s="219">
        <v>45596</v>
      </c>
      <c r="N1877" s="33" t="s">
        <v>124</v>
      </c>
      <c r="O1877" s="48" t="s">
        <v>125</v>
      </c>
      <c r="P1877" s="29" t="s">
        <v>896</v>
      </c>
      <c r="Q1877" s="29" t="s">
        <v>897</v>
      </c>
      <c r="R1877" s="29" t="s">
        <v>81</v>
      </c>
      <c r="S1877" s="33">
        <v>102</v>
      </c>
      <c r="T1877" s="274"/>
      <c r="U1877" s="274"/>
      <c r="V1877" s="35"/>
      <c r="W1877" s="35"/>
      <c r="X1877" s="29"/>
      <c r="Y1877" s="33"/>
      <c r="Z1877" s="33"/>
    </row>
    <row r="1878" ht="36" spans="1:26">
      <c r="A1878" s="33">
        <v>3666</v>
      </c>
      <c r="B1878" s="33" t="s">
        <v>117</v>
      </c>
      <c r="C1878" s="33" t="s">
        <v>118</v>
      </c>
      <c r="D1878" s="33" t="s">
        <v>119</v>
      </c>
      <c r="E1878" s="33" t="s">
        <v>120</v>
      </c>
      <c r="F1878" s="33" t="s">
        <v>915</v>
      </c>
      <c r="G1878" s="33" t="s">
        <v>1797</v>
      </c>
      <c r="H1878" s="33" t="s">
        <v>1917</v>
      </c>
      <c r="I1878" s="100" t="s">
        <v>1843</v>
      </c>
      <c r="J1878" s="100" t="s">
        <v>1843</v>
      </c>
      <c r="K1878" s="100" t="s">
        <v>1843</v>
      </c>
      <c r="L1878" s="219">
        <v>45597</v>
      </c>
      <c r="M1878" s="219">
        <v>45626</v>
      </c>
      <c r="N1878" s="33" t="s">
        <v>124</v>
      </c>
      <c r="O1878" s="48" t="s">
        <v>125</v>
      </c>
      <c r="P1878" s="29" t="s">
        <v>896</v>
      </c>
      <c r="Q1878" s="29" t="s">
        <v>897</v>
      </c>
      <c r="R1878" s="29" t="s">
        <v>81</v>
      </c>
      <c r="S1878" s="33">
        <v>102</v>
      </c>
      <c r="T1878" s="274"/>
      <c r="U1878" s="274"/>
      <c r="V1878" s="35"/>
      <c r="W1878" s="35"/>
      <c r="X1878" s="29"/>
      <c r="Y1878" s="33"/>
      <c r="Z1878" s="33"/>
    </row>
    <row r="1879" ht="36" spans="1:26">
      <c r="A1879" s="33">
        <v>3667</v>
      </c>
      <c r="B1879" s="33" t="s">
        <v>117</v>
      </c>
      <c r="C1879" s="33" t="s">
        <v>118</v>
      </c>
      <c r="D1879" s="33" t="s">
        <v>119</v>
      </c>
      <c r="E1879" s="33" t="s">
        <v>120</v>
      </c>
      <c r="F1879" s="33" t="s">
        <v>915</v>
      </c>
      <c r="G1879" s="33" t="s">
        <v>1797</v>
      </c>
      <c r="H1879" s="33" t="s">
        <v>1918</v>
      </c>
      <c r="I1879" s="100" t="s">
        <v>1843</v>
      </c>
      <c r="J1879" s="100" t="s">
        <v>1843</v>
      </c>
      <c r="K1879" s="100" t="s">
        <v>1843</v>
      </c>
      <c r="L1879" s="219">
        <v>45627</v>
      </c>
      <c r="M1879" s="219">
        <v>45657</v>
      </c>
      <c r="N1879" s="33" t="s">
        <v>124</v>
      </c>
      <c r="O1879" s="48" t="s">
        <v>125</v>
      </c>
      <c r="P1879" s="29" t="s">
        <v>896</v>
      </c>
      <c r="Q1879" s="29" t="s">
        <v>897</v>
      </c>
      <c r="R1879" s="29" t="s">
        <v>81</v>
      </c>
      <c r="S1879" s="33">
        <v>102</v>
      </c>
      <c r="T1879" s="274"/>
      <c r="U1879" s="274"/>
      <c r="V1879" s="35"/>
      <c r="W1879" s="35"/>
      <c r="X1879" s="29"/>
      <c r="Y1879" s="33"/>
      <c r="Z1879" s="33"/>
    </row>
    <row r="1880" ht="36" spans="1:26">
      <c r="A1880" s="33">
        <v>3670</v>
      </c>
      <c r="B1880" s="33" t="s">
        <v>117</v>
      </c>
      <c r="C1880" s="33" t="s">
        <v>118</v>
      </c>
      <c r="D1880" s="33" t="s">
        <v>119</v>
      </c>
      <c r="E1880" s="33" t="s">
        <v>120</v>
      </c>
      <c r="F1880" s="33" t="s">
        <v>924</v>
      </c>
      <c r="G1880" s="33" t="s">
        <v>1797</v>
      </c>
      <c r="H1880" s="33" t="s">
        <v>1918</v>
      </c>
      <c r="I1880" s="100" t="s">
        <v>1843</v>
      </c>
      <c r="J1880" s="100" t="s">
        <v>1843</v>
      </c>
      <c r="K1880" s="100" t="s">
        <v>1843</v>
      </c>
      <c r="L1880" s="219">
        <v>45292</v>
      </c>
      <c r="M1880" s="219">
        <v>45322</v>
      </c>
      <c r="N1880" s="33" t="s">
        <v>124</v>
      </c>
      <c r="O1880" s="48" t="s">
        <v>125</v>
      </c>
      <c r="P1880" s="29" t="s">
        <v>896</v>
      </c>
      <c r="Q1880" s="29" t="s">
        <v>897</v>
      </c>
      <c r="R1880" s="29" t="s">
        <v>81</v>
      </c>
      <c r="S1880" s="33">
        <v>13</v>
      </c>
      <c r="T1880" s="274"/>
      <c r="U1880" s="274"/>
      <c r="V1880" s="35"/>
      <c r="W1880" s="35"/>
      <c r="X1880" s="40"/>
      <c r="Y1880" s="33"/>
      <c r="Z1880" s="27"/>
    </row>
    <row r="1881" ht="36" spans="1:26">
      <c r="A1881" s="33">
        <v>3671</v>
      </c>
      <c r="B1881" s="33" t="s">
        <v>117</v>
      </c>
      <c r="C1881" s="33" t="s">
        <v>118</v>
      </c>
      <c r="D1881" s="33" t="s">
        <v>119</v>
      </c>
      <c r="E1881" s="33" t="s">
        <v>120</v>
      </c>
      <c r="F1881" s="33" t="s">
        <v>924</v>
      </c>
      <c r="G1881" s="33" t="s">
        <v>1797</v>
      </c>
      <c r="H1881" s="33" t="s">
        <v>1919</v>
      </c>
      <c r="I1881" s="100" t="s">
        <v>1843</v>
      </c>
      <c r="J1881" s="100" t="s">
        <v>1843</v>
      </c>
      <c r="K1881" s="100" t="s">
        <v>1843</v>
      </c>
      <c r="L1881" s="219">
        <v>45323</v>
      </c>
      <c r="M1881" s="219">
        <v>45351</v>
      </c>
      <c r="N1881" s="33" t="s">
        <v>124</v>
      </c>
      <c r="O1881" s="48" t="s">
        <v>125</v>
      </c>
      <c r="P1881" s="29" t="s">
        <v>896</v>
      </c>
      <c r="Q1881" s="29" t="s">
        <v>897</v>
      </c>
      <c r="R1881" s="29" t="s">
        <v>81</v>
      </c>
      <c r="S1881" s="33">
        <v>13</v>
      </c>
      <c r="T1881" s="274"/>
      <c r="U1881" s="274"/>
      <c r="V1881" s="35"/>
      <c r="W1881" s="35"/>
      <c r="X1881" s="40"/>
      <c r="Y1881" s="33"/>
      <c r="Z1881" s="27"/>
    </row>
    <row r="1882" ht="36" spans="1:28">
      <c r="A1882" s="33">
        <v>3672</v>
      </c>
      <c r="B1882" s="33" t="s">
        <v>117</v>
      </c>
      <c r="C1882" s="33" t="s">
        <v>118</v>
      </c>
      <c r="D1882" s="33" t="s">
        <v>119</v>
      </c>
      <c r="E1882" s="33" t="s">
        <v>120</v>
      </c>
      <c r="F1882" s="33" t="s">
        <v>924</v>
      </c>
      <c r="G1882" s="33" t="s">
        <v>1797</v>
      </c>
      <c r="H1882" s="33" t="s">
        <v>1920</v>
      </c>
      <c r="I1882" s="100" t="s">
        <v>1843</v>
      </c>
      <c r="J1882" s="100" t="s">
        <v>1843</v>
      </c>
      <c r="K1882" s="100" t="s">
        <v>1843</v>
      </c>
      <c r="L1882" s="219">
        <v>45352</v>
      </c>
      <c r="M1882" s="219">
        <v>45382</v>
      </c>
      <c r="N1882" s="33" t="s">
        <v>124</v>
      </c>
      <c r="O1882" s="48" t="s">
        <v>125</v>
      </c>
      <c r="P1882" s="29" t="s">
        <v>896</v>
      </c>
      <c r="Q1882" s="29" t="s">
        <v>897</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924</v>
      </c>
      <c r="G1883" s="33" t="s">
        <v>1797</v>
      </c>
      <c r="H1883" s="33" t="s">
        <v>1921</v>
      </c>
      <c r="I1883" s="100" t="s">
        <v>1843</v>
      </c>
      <c r="J1883" s="100" t="s">
        <v>1843</v>
      </c>
      <c r="K1883" s="100" t="s">
        <v>1843</v>
      </c>
      <c r="L1883" s="219">
        <v>45383</v>
      </c>
      <c r="M1883" s="219">
        <v>45412</v>
      </c>
      <c r="N1883" s="33" t="s">
        <v>124</v>
      </c>
      <c r="O1883" s="48" t="s">
        <v>125</v>
      </c>
      <c r="P1883" s="29" t="s">
        <v>896</v>
      </c>
      <c r="Q1883" s="29" t="s">
        <v>897</v>
      </c>
      <c r="R1883" s="29" t="s">
        <v>81</v>
      </c>
      <c r="S1883" s="33">
        <v>13</v>
      </c>
      <c r="T1883" s="274"/>
      <c r="U1883" s="274"/>
      <c r="V1883" s="35"/>
      <c r="W1883" s="35"/>
      <c r="X1883" s="40"/>
      <c r="Y1883" s="33"/>
      <c r="Z1883" s="27"/>
    </row>
    <row r="1884" ht="36" spans="1:26">
      <c r="A1884" s="33">
        <v>3674</v>
      </c>
      <c r="B1884" s="33" t="s">
        <v>117</v>
      </c>
      <c r="C1884" s="33" t="s">
        <v>118</v>
      </c>
      <c r="D1884" s="33" t="s">
        <v>119</v>
      </c>
      <c r="E1884" s="33" t="s">
        <v>120</v>
      </c>
      <c r="F1884" s="33" t="s">
        <v>924</v>
      </c>
      <c r="G1884" s="33" t="s">
        <v>1797</v>
      </c>
      <c r="H1884" s="33" t="s">
        <v>1922</v>
      </c>
      <c r="I1884" s="100" t="s">
        <v>1843</v>
      </c>
      <c r="J1884" s="100" t="s">
        <v>1843</v>
      </c>
      <c r="K1884" s="100" t="s">
        <v>1843</v>
      </c>
      <c r="L1884" s="219">
        <v>45413</v>
      </c>
      <c r="M1884" s="219">
        <v>45443</v>
      </c>
      <c r="N1884" s="33" t="s">
        <v>124</v>
      </c>
      <c r="O1884" s="48" t="s">
        <v>125</v>
      </c>
      <c r="P1884" s="29" t="s">
        <v>896</v>
      </c>
      <c r="Q1884" s="29" t="s">
        <v>897</v>
      </c>
      <c r="R1884" s="29" t="s">
        <v>81</v>
      </c>
      <c r="S1884" s="33">
        <v>13</v>
      </c>
      <c r="T1884" s="274"/>
      <c r="U1884" s="274"/>
      <c r="V1884" s="35"/>
      <c r="W1884" s="35"/>
      <c r="X1884" s="40"/>
      <c r="Y1884" s="33"/>
      <c r="Z1884" s="27"/>
    </row>
    <row r="1885" ht="36" spans="1:26">
      <c r="A1885" s="33">
        <v>3675</v>
      </c>
      <c r="B1885" s="33" t="s">
        <v>117</v>
      </c>
      <c r="C1885" s="33" t="s">
        <v>118</v>
      </c>
      <c r="D1885" s="33" t="s">
        <v>119</v>
      </c>
      <c r="E1885" s="33" t="s">
        <v>120</v>
      </c>
      <c r="F1885" s="33" t="s">
        <v>924</v>
      </c>
      <c r="G1885" s="33" t="s">
        <v>1797</v>
      </c>
      <c r="H1885" s="33" t="s">
        <v>1923</v>
      </c>
      <c r="I1885" s="100" t="s">
        <v>1843</v>
      </c>
      <c r="J1885" s="100" t="s">
        <v>1843</v>
      </c>
      <c r="K1885" s="100" t="s">
        <v>1843</v>
      </c>
      <c r="L1885" s="219">
        <v>45444</v>
      </c>
      <c r="M1885" s="219">
        <v>45473</v>
      </c>
      <c r="N1885" s="33" t="s">
        <v>124</v>
      </c>
      <c r="O1885" s="48" t="s">
        <v>125</v>
      </c>
      <c r="P1885" s="29" t="s">
        <v>896</v>
      </c>
      <c r="Q1885" s="29" t="s">
        <v>897</v>
      </c>
      <c r="R1885" s="29" t="s">
        <v>81</v>
      </c>
      <c r="S1885" s="33">
        <v>13</v>
      </c>
      <c r="T1885" s="274"/>
      <c r="U1885" s="274"/>
      <c r="V1885" s="35"/>
      <c r="W1885" s="35"/>
      <c r="X1885" s="40"/>
      <c r="Y1885" s="33"/>
      <c r="Z1885" s="27"/>
    </row>
    <row r="1886" ht="36" spans="1:26">
      <c r="A1886" s="33">
        <v>3676</v>
      </c>
      <c r="B1886" s="33" t="s">
        <v>117</v>
      </c>
      <c r="C1886" s="33" t="s">
        <v>118</v>
      </c>
      <c r="D1886" s="33" t="s">
        <v>119</v>
      </c>
      <c r="E1886" s="33" t="s">
        <v>120</v>
      </c>
      <c r="F1886" s="33" t="s">
        <v>924</v>
      </c>
      <c r="G1886" s="33" t="s">
        <v>1797</v>
      </c>
      <c r="H1886" s="33" t="s">
        <v>1924</v>
      </c>
      <c r="I1886" s="100" t="s">
        <v>1843</v>
      </c>
      <c r="J1886" s="100" t="s">
        <v>1843</v>
      </c>
      <c r="K1886" s="100" t="s">
        <v>1843</v>
      </c>
      <c r="L1886" s="219">
        <v>45474</v>
      </c>
      <c r="M1886" s="219">
        <v>45504</v>
      </c>
      <c r="N1886" s="33" t="s">
        <v>124</v>
      </c>
      <c r="O1886" s="48" t="s">
        <v>125</v>
      </c>
      <c r="P1886" s="29" t="s">
        <v>896</v>
      </c>
      <c r="Q1886" s="29" t="s">
        <v>897</v>
      </c>
      <c r="R1886" s="29" t="s">
        <v>81</v>
      </c>
      <c r="S1886" s="33">
        <v>13</v>
      </c>
      <c r="T1886" s="274"/>
      <c r="U1886" s="274"/>
      <c r="V1886" s="35"/>
      <c r="W1886" s="35"/>
      <c r="X1886" s="40"/>
      <c r="Y1886" s="33"/>
      <c r="Z1886" s="27"/>
    </row>
    <row r="1887" ht="36" spans="1:26">
      <c r="A1887" s="33">
        <v>3677</v>
      </c>
      <c r="B1887" s="33" t="s">
        <v>117</v>
      </c>
      <c r="C1887" s="33" t="s">
        <v>118</v>
      </c>
      <c r="D1887" s="33" t="s">
        <v>119</v>
      </c>
      <c r="E1887" s="33" t="s">
        <v>120</v>
      </c>
      <c r="F1887" s="33" t="s">
        <v>924</v>
      </c>
      <c r="G1887" s="33" t="s">
        <v>1797</v>
      </c>
      <c r="H1887" s="33" t="s">
        <v>1925</v>
      </c>
      <c r="I1887" s="100" t="s">
        <v>1843</v>
      </c>
      <c r="J1887" s="100" t="s">
        <v>1843</v>
      </c>
      <c r="K1887" s="100" t="s">
        <v>1843</v>
      </c>
      <c r="L1887" s="219">
        <v>45505</v>
      </c>
      <c r="M1887" s="219">
        <v>45535</v>
      </c>
      <c r="N1887" s="33" t="s">
        <v>124</v>
      </c>
      <c r="O1887" s="48" t="s">
        <v>125</v>
      </c>
      <c r="P1887" s="29" t="s">
        <v>896</v>
      </c>
      <c r="Q1887" s="29" t="s">
        <v>897</v>
      </c>
      <c r="R1887" s="29" t="s">
        <v>81</v>
      </c>
      <c r="S1887" s="33">
        <v>13</v>
      </c>
      <c r="T1887" s="274"/>
      <c r="U1887" s="274"/>
      <c r="V1887" s="35"/>
      <c r="W1887" s="35"/>
      <c r="X1887" s="40"/>
      <c r="Y1887" s="33"/>
      <c r="Z1887" s="27"/>
    </row>
    <row r="1888" ht="36" spans="1:26">
      <c r="A1888" s="33">
        <v>3678</v>
      </c>
      <c r="B1888" s="33" t="s">
        <v>117</v>
      </c>
      <c r="C1888" s="33" t="s">
        <v>118</v>
      </c>
      <c r="D1888" s="33" t="s">
        <v>119</v>
      </c>
      <c r="E1888" s="33" t="s">
        <v>120</v>
      </c>
      <c r="F1888" s="33" t="s">
        <v>924</v>
      </c>
      <c r="G1888" s="33" t="s">
        <v>1797</v>
      </c>
      <c r="H1888" s="33" t="s">
        <v>1926</v>
      </c>
      <c r="I1888" s="100" t="s">
        <v>1843</v>
      </c>
      <c r="J1888" s="100" t="s">
        <v>1843</v>
      </c>
      <c r="K1888" s="100" t="s">
        <v>1843</v>
      </c>
      <c r="L1888" s="219">
        <v>45536</v>
      </c>
      <c r="M1888" s="219">
        <v>45565</v>
      </c>
      <c r="N1888" s="33" t="s">
        <v>124</v>
      </c>
      <c r="O1888" s="48" t="s">
        <v>125</v>
      </c>
      <c r="P1888" s="29" t="s">
        <v>896</v>
      </c>
      <c r="Q1888" s="29" t="s">
        <v>897</v>
      </c>
      <c r="R1888" s="29" t="s">
        <v>81</v>
      </c>
      <c r="S1888" s="33">
        <v>13</v>
      </c>
      <c r="T1888" s="274"/>
      <c r="U1888" s="274"/>
      <c r="V1888" s="35"/>
      <c r="W1888" s="35"/>
      <c r="X1888" s="40"/>
      <c r="Y1888" s="33"/>
      <c r="Z1888" s="27"/>
    </row>
    <row r="1889" ht="36" spans="1:26">
      <c r="A1889" s="33">
        <v>3679</v>
      </c>
      <c r="B1889" s="33" t="s">
        <v>117</v>
      </c>
      <c r="C1889" s="33" t="s">
        <v>118</v>
      </c>
      <c r="D1889" s="33" t="s">
        <v>119</v>
      </c>
      <c r="E1889" s="33" t="s">
        <v>120</v>
      </c>
      <c r="F1889" s="33" t="s">
        <v>924</v>
      </c>
      <c r="G1889" s="33" t="s">
        <v>1797</v>
      </c>
      <c r="H1889" s="33" t="s">
        <v>1927</v>
      </c>
      <c r="I1889" s="100" t="s">
        <v>1843</v>
      </c>
      <c r="J1889" s="100" t="s">
        <v>1843</v>
      </c>
      <c r="K1889" s="100" t="s">
        <v>1843</v>
      </c>
      <c r="L1889" s="219">
        <v>45566</v>
      </c>
      <c r="M1889" s="219">
        <v>45596</v>
      </c>
      <c r="N1889" s="33" t="s">
        <v>124</v>
      </c>
      <c r="O1889" s="48" t="s">
        <v>125</v>
      </c>
      <c r="P1889" s="29" t="s">
        <v>896</v>
      </c>
      <c r="Q1889" s="29" t="s">
        <v>897</v>
      </c>
      <c r="R1889" s="29" t="s">
        <v>81</v>
      </c>
      <c r="S1889" s="33">
        <v>13</v>
      </c>
      <c r="T1889" s="274"/>
      <c r="U1889" s="274"/>
      <c r="V1889" s="35"/>
      <c r="W1889" s="35"/>
      <c r="X1889" s="40"/>
      <c r="Y1889" s="33"/>
      <c r="Z1889" s="27"/>
    </row>
    <row r="1890" ht="36" spans="1:26">
      <c r="A1890" s="33">
        <v>3680</v>
      </c>
      <c r="B1890" s="33" t="s">
        <v>117</v>
      </c>
      <c r="C1890" s="33" t="s">
        <v>118</v>
      </c>
      <c r="D1890" s="33" t="s">
        <v>119</v>
      </c>
      <c r="E1890" s="33" t="s">
        <v>120</v>
      </c>
      <c r="F1890" s="33" t="s">
        <v>924</v>
      </c>
      <c r="G1890" s="33" t="s">
        <v>1797</v>
      </c>
      <c r="H1890" s="33" t="s">
        <v>1928</v>
      </c>
      <c r="I1890" s="100" t="s">
        <v>1843</v>
      </c>
      <c r="J1890" s="100" t="s">
        <v>1843</v>
      </c>
      <c r="K1890" s="100" t="s">
        <v>1843</v>
      </c>
      <c r="L1890" s="219">
        <v>45597</v>
      </c>
      <c r="M1890" s="219">
        <v>45626</v>
      </c>
      <c r="N1890" s="33" t="s">
        <v>124</v>
      </c>
      <c r="O1890" s="48" t="s">
        <v>125</v>
      </c>
      <c r="P1890" s="29" t="s">
        <v>896</v>
      </c>
      <c r="Q1890" s="29" t="s">
        <v>897</v>
      </c>
      <c r="R1890" s="29" t="s">
        <v>81</v>
      </c>
      <c r="S1890" s="33">
        <v>13</v>
      </c>
      <c r="T1890" s="274"/>
      <c r="U1890" s="274"/>
      <c r="V1890" s="35"/>
      <c r="W1890" s="35"/>
      <c r="X1890" s="40"/>
      <c r="Y1890" s="33"/>
      <c r="Z1890" s="27"/>
    </row>
    <row r="1891" ht="36" spans="1:26">
      <c r="A1891" s="33">
        <v>3681</v>
      </c>
      <c r="B1891" s="33" t="s">
        <v>117</v>
      </c>
      <c r="C1891" s="33" t="s">
        <v>118</v>
      </c>
      <c r="D1891" s="33" t="s">
        <v>119</v>
      </c>
      <c r="E1891" s="33" t="s">
        <v>120</v>
      </c>
      <c r="F1891" s="33" t="s">
        <v>924</v>
      </c>
      <c r="G1891" s="33" t="s">
        <v>1797</v>
      </c>
      <c r="H1891" s="33" t="s">
        <v>1929</v>
      </c>
      <c r="I1891" s="100" t="s">
        <v>1843</v>
      </c>
      <c r="J1891" s="100" t="s">
        <v>1843</v>
      </c>
      <c r="K1891" s="100" t="s">
        <v>1843</v>
      </c>
      <c r="L1891" s="219">
        <v>45627</v>
      </c>
      <c r="M1891" s="219">
        <v>45657</v>
      </c>
      <c r="N1891" s="33" t="s">
        <v>124</v>
      </c>
      <c r="O1891" s="48" t="s">
        <v>125</v>
      </c>
      <c r="P1891" s="29" t="s">
        <v>896</v>
      </c>
      <c r="Q1891" s="29" t="s">
        <v>897</v>
      </c>
      <c r="R1891" s="29" t="s">
        <v>81</v>
      </c>
      <c r="S1891" s="33">
        <v>13</v>
      </c>
      <c r="T1891" s="274"/>
      <c r="U1891" s="274"/>
      <c r="V1891" s="35"/>
      <c r="W1891" s="35"/>
      <c r="X1891" s="40"/>
      <c r="Y1891" s="33"/>
      <c r="Z1891" s="27"/>
    </row>
    <row r="1892" ht="132" spans="1:26">
      <c r="A1892" s="33">
        <v>3684</v>
      </c>
      <c r="B1892" s="33" t="s">
        <v>117</v>
      </c>
      <c r="C1892" s="33" t="s">
        <v>118</v>
      </c>
      <c r="D1892" s="33" t="s">
        <v>119</v>
      </c>
      <c r="E1892" s="33" t="s">
        <v>120</v>
      </c>
      <c r="F1892" s="33" t="s">
        <v>932</v>
      </c>
      <c r="G1892" s="33" t="s">
        <v>1797</v>
      </c>
      <c r="H1892" s="33" t="s">
        <v>1930</v>
      </c>
      <c r="I1892" s="100" t="s">
        <v>1843</v>
      </c>
      <c r="J1892" s="100" t="s">
        <v>1843</v>
      </c>
      <c r="K1892" s="100" t="s">
        <v>1843</v>
      </c>
      <c r="L1892" s="219">
        <v>45292</v>
      </c>
      <c r="M1892" s="219">
        <v>45322</v>
      </c>
      <c r="N1892" s="33" t="s">
        <v>124</v>
      </c>
      <c r="O1892" s="48" t="s">
        <v>125</v>
      </c>
      <c r="P1892" s="29" t="s">
        <v>896</v>
      </c>
      <c r="Q1892" s="29" t="s">
        <v>933</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932</v>
      </c>
      <c r="G1893" s="33" t="s">
        <v>1797</v>
      </c>
      <c r="H1893" s="33" t="s">
        <v>1931</v>
      </c>
      <c r="I1893" s="100" t="s">
        <v>1843</v>
      </c>
      <c r="J1893" s="100" t="s">
        <v>1843</v>
      </c>
      <c r="K1893" s="100" t="s">
        <v>1843</v>
      </c>
      <c r="L1893" s="219">
        <v>45292</v>
      </c>
      <c r="M1893" s="219">
        <v>45306</v>
      </c>
      <c r="N1893" s="33" t="s">
        <v>124</v>
      </c>
      <c r="O1893" s="48" t="s">
        <v>125</v>
      </c>
      <c r="P1893" s="29" t="s">
        <v>896</v>
      </c>
      <c r="Q1893" s="29" t="s">
        <v>933</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932</v>
      </c>
      <c r="G1894" s="33" t="s">
        <v>1797</v>
      </c>
      <c r="H1894" s="33" t="s">
        <v>1931</v>
      </c>
      <c r="I1894" s="100" t="s">
        <v>1843</v>
      </c>
      <c r="J1894" s="100" t="s">
        <v>1843</v>
      </c>
      <c r="K1894" s="100" t="s">
        <v>1843</v>
      </c>
      <c r="L1894" s="219">
        <v>45307</v>
      </c>
      <c r="M1894" s="219">
        <v>45322</v>
      </c>
      <c r="N1894" s="33" t="s">
        <v>124</v>
      </c>
      <c r="O1894" s="48" t="s">
        <v>125</v>
      </c>
      <c r="P1894" s="29" t="s">
        <v>896</v>
      </c>
      <c r="Q1894" s="29" t="s">
        <v>933</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932</v>
      </c>
      <c r="G1895" s="33" t="s">
        <v>1797</v>
      </c>
      <c r="H1895" s="33" t="s">
        <v>1930</v>
      </c>
      <c r="I1895" s="100" t="s">
        <v>1843</v>
      </c>
      <c r="J1895" s="100" t="s">
        <v>1843</v>
      </c>
      <c r="K1895" s="100" t="s">
        <v>1843</v>
      </c>
      <c r="L1895" s="219">
        <v>45323</v>
      </c>
      <c r="M1895" s="219">
        <v>45351</v>
      </c>
      <c r="N1895" s="33" t="s">
        <v>124</v>
      </c>
      <c r="O1895" s="48" t="s">
        <v>125</v>
      </c>
      <c r="P1895" s="29" t="s">
        <v>896</v>
      </c>
      <c r="Q1895" s="29" t="s">
        <v>933</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932</v>
      </c>
      <c r="G1896" s="33" t="s">
        <v>1797</v>
      </c>
      <c r="H1896" s="33" t="s">
        <v>1931</v>
      </c>
      <c r="I1896" s="100" t="s">
        <v>1843</v>
      </c>
      <c r="J1896" s="100" t="s">
        <v>1843</v>
      </c>
      <c r="K1896" s="100" t="s">
        <v>1843</v>
      </c>
      <c r="L1896" s="219">
        <v>45323</v>
      </c>
      <c r="M1896" s="219">
        <v>45337</v>
      </c>
      <c r="N1896" s="33" t="s">
        <v>124</v>
      </c>
      <c r="O1896" s="48" t="s">
        <v>125</v>
      </c>
      <c r="P1896" s="29" t="s">
        <v>896</v>
      </c>
      <c r="Q1896" s="29" t="s">
        <v>933</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932</v>
      </c>
      <c r="G1897" s="33" t="s">
        <v>1797</v>
      </c>
      <c r="H1897" s="33" t="s">
        <v>1931</v>
      </c>
      <c r="I1897" s="100" t="s">
        <v>1843</v>
      </c>
      <c r="J1897" s="100" t="s">
        <v>1843</v>
      </c>
      <c r="K1897" s="100" t="s">
        <v>1843</v>
      </c>
      <c r="L1897" s="219">
        <v>45338</v>
      </c>
      <c r="M1897" s="219">
        <v>45351</v>
      </c>
      <c r="N1897" s="33" t="s">
        <v>124</v>
      </c>
      <c r="O1897" s="48" t="s">
        <v>125</v>
      </c>
      <c r="P1897" s="29" t="s">
        <v>896</v>
      </c>
      <c r="Q1897" s="29" t="s">
        <v>933</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932</v>
      </c>
      <c r="G1898" s="33" t="s">
        <v>1797</v>
      </c>
      <c r="H1898" s="33" t="s">
        <v>1930</v>
      </c>
      <c r="I1898" s="100" t="s">
        <v>1843</v>
      </c>
      <c r="J1898" s="100" t="s">
        <v>1843</v>
      </c>
      <c r="K1898" s="100" t="s">
        <v>1843</v>
      </c>
      <c r="L1898" s="219">
        <v>45352</v>
      </c>
      <c r="M1898" s="219">
        <v>45382</v>
      </c>
      <c r="N1898" s="33" t="s">
        <v>124</v>
      </c>
      <c r="O1898" s="48" t="s">
        <v>125</v>
      </c>
      <c r="P1898" s="29" t="s">
        <v>896</v>
      </c>
      <c r="Q1898" s="29" t="s">
        <v>933</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932</v>
      </c>
      <c r="G1899" s="33" t="s">
        <v>1797</v>
      </c>
      <c r="H1899" s="33" t="s">
        <v>1931</v>
      </c>
      <c r="I1899" s="100" t="s">
        <v>1843</v>
      </c>
      <c r="J1899" s="100" t="s">
        <v>1843</v>
      </c>
      <c r="K1899" s="100" t="s">
        <v>1843</v>
      </c>
      <c r="L1899" s="219">
        <v>45352</v>
      </c>
      <c r="M1899" s="219">
        <v>45366</v>
      </c>
      <c r="N1899" s="33" t="s">
        <v>124</v>
      </c>
      <c r="O1899" s="48" t="s">
        <v>125</v>
      </c>
      <c r="P1899" s="29" t="s">
        <v>896</v>
      </c>
      <c r="Q1899" s="29" t="s">
        <v>933</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932</v>
      </c>
      <c r="G1900" s="33" t="s">
        <v>1797</v>
      </c>
      <c r="H1900" s="33" t="s">
        <v>1931</v>
      </c>
      <c r="I1900" s="100" t="s">
        <v>1843</v>
      </c>
      <c r="J1900" s="100" t="s">
        <v>1843</v>
      </c>
      <c r="K1900" s="100" t="s">
        <v>1843</v>
      </c>
      <c r="L1900" s="219">
        <v>45367</v>
      </c>
      <c r="M1900" s="219">
        <v>45382</v>
      </c>
      <c r="N1900" s="33" t="s">
        <v>124</v>
      </c>
      <c r="O1900" s="48" t="s">
        <v>125</v>
      </c>
      <c r="P1900" s="29" t="s">
        <v>896</v>
      </c>
      <c r="Q1900" s="29" t="s">
        <v>933</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932</v>
      </c>
      <c r="G1901" s="33" t="s">
        <v>1797</v>
      </c>
      <c r="H1901" s="33" t="s">
        <v>1930</v>
      </c>
      <c r="I1901" s="100" t="s">
        <v>1843</v>
      </c>
      <c r="J1901" s="100" t="s">
        <v>1843</v>
      </c>
      <c r="K1901" s="100" t="s">
        <v>1843</v>
      </c>
      <c r="L1901" s="219">
        <v>45383</v>
      </c>
      <c r="M1901" s="219">
        <v>45412</v>
      </c>
      <c r="N1901" s="33" t="s">
        <v>124</v>
      </c>
      <c r="O1901" s="48" t="s">
        <v>125</v>
      </c>
      <c r="P1901" s="29" t="s">
        <v>896</v>
      </c>
      <c r="Q1901" s="29" t="s">
        <v>933</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932</v>
      </c>
      <c r="G1902" s="33" t="s">
        <v>1797</v>
      </c>
      <c r="H1902" s="33" t="s">
        <v>1931</v>
      </c>
      <c r="I1902" s="100" t="s">
        <v>1843</v>
      </c>
      <c r="J1902" s="100" t="s">
        <v>1843</v>
      </c>
      <c r="K1902" s="100" t="s">
        <v>1843</v>
      </c>
      <c r="L1902" s="219">
        <v>45383</v>
      </c>
      <c r="M1902" s="219">
        <v>45397</v>
      </c>
      <c r="N1902" s="33" t="s">
        <v>124</v>
      </c>
      <c r="O1902" s="48" t="s">
        <v>125</v>
      </c>
      <c r="P1902" s="29" t="s">
        <v>896</v>
      </c>
      <c r="Q1902" s="29" t="s">
        <v>933</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932</v>
      </c>
      <c r="G1903" s="33" t="s">
        <v>1797</v>
      </c>
      <c r="H1903" s="33" t="s">
        <v>1931</v>
      </c>
      <c r="I1903" s="100" t="s">
        <v>1843</v>
      </c>
      <c r="J1903" s="100" t="s">
        <v>1843</v>
      </c>
      <c r="K1903" s="100" t="s">
        <v>1843</v>
      </c>
      <c r="L1903" s="219">
        <v>45398</v>
      </c>
      <c r="M1903" s="219">
        <v>45412</v>
      </c>
      <c r="N1903" s="33" t="s">
        <v>124</v>
      </c>
      <c r="O1903" s="48" t="s">
        <v>125</v>
      </c>
      <c r="P1903" s="29" t="s">
        <v>896</v>
      </c>
      <c r="Q1903" s="29" t="s">
        <v>933</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932</v>
      </c>
      <c r="G1904" s="33" t="s">
        <v>1797</v>
      </c>
      <c r="H1904" s="33" t="s">
        <v>1930</v>
      </c>
      <c r="I1904" s="100" t="s">
        <v>1843</v>
      </c>
      <c r="J1904" s="100" t="s">
        <v>1843</v>
      </c>
      <c r="K1904" s="100" t="s">
        <v>1843</v>
      </c>
      <c r="L1904" s="219">
        <v>45413</v>
      </c>
      <c r="M1904" s="219">
        <v>45443</v>
      </c>
      <c r="N1904" s="33" t="s">
        <v>124</v>
      </c>
      <c r="O1904" s="48" t="s">
        <v>125</v>
      </c>
      <c r="P1904" s="29" t="s">
        <v>896</v>
      </c>
      <c r="Q1904" s="29" t="s">
        <v>933</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932</v>
      </c>
      <c r="G1905" s="33" t="s">
        <v>1797</v>
      </c>
      <c r="H1905" s="33" t="s">
        <v>1931</v>
      </c>
      <c r="I1905" s="100" t="s">
        <v>1843</v>
      </c>
      <c r="J1905" s="100" t="s">
        <v>1843</v>
      </c>
      <c r="K1905" s="100" t="s">
        <v>1843</v>
      </c>
      <c r="L1905" s="219">
        <v>45413</v>
      </c>
      <c r="M1905" s="219">
        <v>45427</v>
      </c>
      <c r="N1905" s="33" t="s">
        <v>124</v>
      </c>
      <c r="O1905" s="48" t="s">
        <v>125</v>
      </c>
      <c r="P1905" s="29" t="s">
        <v>896</v>
      </c>
      <c r="Q1905" s="29" t="s">
        <v>933</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932</v>
      </c>
      <c r="G1906" s="33" t="s">
        <v>1797</v>
      </c>
      <c r="H1906" s="33" t="s">
        <v>1931</v>
      </c>
      <c r="I1906" s="100" t="s">
        <v>1843</v>
      </c>
      <c r="J1906" s="100" t="s">
        <v>1843</v>
      </c>
      <c r="K1906" s="100" t="s">
        <v>1843</v>
      </c>
      <c r="L1906" s="219">
        <v>45428</v>
      </c>
      <c r="M1906" s="219">
        <v>45443</v>
      </c>
      <c r="N1906" s="33" t="s">
        <v>124</v>
      </c>
      <c r="O1906" s="48" t="s">
        <v>125</v>
      </c>
      <c r="P1906" s="29" t="s">
        <v>896</v>
      </c>
      <c r="Q1906" s="29" t="s">
        <v>933</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932</v>
      </c>
      <c r="G1907" s="33" t="s">
        <v>1797</v>
      </c>
      <c r="H1907" s="33" t="s">
        <v>1930</v>
      </c>
      <c r="I1907" s="100" t="s">
        <v>1843</v>
      </c>
      <c r="J1907" s="100" t="s">
        <v>1843</v>
      </c>
      <c r="K1907" s="100" t="s">
        <v>1843</v>
      </c>
      <c r="L1907" s="219">
        <v>45444</v>
      </c>
      <c r="M1907" s="219">
        <v>45473</v>
      </c>
      <c r="N1907" s="33" t="s">
        <v>124</v>
      </c>
      <c r="O1907" s="48" t="s">
        <v>125</v>
      </c>
      <c r="P1907" s="29" t="s">
        <v>896</v>
      </c>
      <c r="Q1907" s="29" t="s">
        <v>933</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932</v>
      </c>
      <c r="G1908" s="33" t="s">
        <v>1797</v>
      </c>
      <c r="H1908" s="33" t="s">
        <v>1931</v>
      </c>
      <c r="I1908" s="100" t="s">
        <v>1843</v>
      </c>
      <c r="J1908" s="100" t="s">
        <v>1843</v>
      </c>
      <c r="K1908" s="100" t="s">
        <v>1843</v>
      </c>
      <c r="L1908" s="219">
        <v>45444</v>
      </c>
      <c r="M1908" s="219">
        <v>45458</v>
      </c>
      <c r="N1908" s="33" t="s">
        <v>124</v>
      </c>
      <c r="O1908" s="48" t="s">
        <v>125</v>
      </c>
      <c r="P1908" s="29" t="s">
        <v>896</v>
      </c>
      <c r="Q1908" s="29" t="s">
        <v>933</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932</v>
      </c>
      <c r="G1909" s="33" t="s">
        <v>1797</v>
      </c>
      <c r="H1909" s="33" t="s">
        <v>1931</v>
      </c>
      <c r="I1909" s="100" t="s">
        <v>1843</v>
      </c>
      <c r="J1909" s="100" t="s">
        <v>1843</v>
      </c>
      <c r="K1909" s="100" t="s">
        <v>1843</v>
      </c>
      <c r="L1909" s="219">
        <v>45459</v>
      </c>
      <c r="M1909" s="219">
        <v>45473</v>
      </c>
      <c r="N1909" s="33" t="s">
        <v>124</v>
      </c>
      <c r="O1909" s="48" t="s">
        <v>125</v>
      </c>
      <c r="P1909" s="29" t="s">
        <v>896</v>
      </c>
      <c r="Q1909" s="29" t="s">
        <v>933</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932</v>
      </c>
      <c r="G1910" s="33" t="s">
        <v>1797</v>
      </c>
      <c r="H1910" s="33" t="s">
        <v>1930</v>
      </c>
      <c r="I1910" s="100" t="s">
        <v>1843</v>
      </c>
      <c r="J1910" s="100" t="s">
        <v>1843</v>
      </c>
      <c r="K1910" s="100" t="s">
        <v>1843</v>
      </c>
      <c r="L1910" s="219">
        <v>45474</v>
      </c>
      <c r="M1910" s="219">
        <v>45504</v>
      </c>
      <c r="N1910" s="33" t="s">
        <v>124</v>
      </c>
      <c r="O1910" s="48" t="s">
        <v>125</v>
      </c>
      <c r="P1910" s="29" t="s">
        <v>896</v>
      </c>
      <c r="Q1910" s="29" t="s">
        <v>933</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932</v>
      </c>
      <c r="G1911" s="33" t="s">
        <v>1797</v>
      </c>
      <c r="H1911" s="33" t="s">
        <v>1931</v>
      </c>
      <c r="I1911" s="100" t="s">
        <v>1843</v>
      </c>
      <c r="J1911" s="100" t="s">
        <v>1843</v>
      </c>
      <c r="K1911" s="100" t="s">
        <v>1843</v>
      </c>
      <c r="L1911" s="219">
        <v>45474</v>
      </c>
      <c r="M1911" s="219">
        <v>45488</v>
      </c>
      <c r="N1911" s="33" t="s">
        <v>124</v>
      </c>
      <c r="O1911" s="48" t="s">
        <v>125</v>
      </c>
      <c r="P1911" s="29" t="s">
        <v>896</v>
      </c>
      <c r="Q1911" s="29" t="s">
        <v>933</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932</v>
      </c>
      <c r="G1912" s="33" t="s">
        <v>1797</v>
      </c>
      <c r="H1912" s="33" t="s">
        <v>1931</v>
      </c>
      <c r="I1912" s="100" t="s">
        <v>1843</v>
      </c>
      <c r="J1912" s="100" t="s">
        <v>1843</v>
      </c>
      <c r="K1912" s="100" t="s">
        <v>1843</v>
      </c>
      <c r="L1912" s="219">
        <v>45489</v>
      </c>
      <c r="M1912" s="219">
        <v>45504</v>
      </c>
      <c r="N1912" s="33" t="s">
        <v>124</v>
      </c>
      <c r="O1912" s="48" t="s">
        <v>125</v>
      </c>
      <c r="P1912" s="29" t="s">
        <v>896</v>
      </c>
      <c r="Q1912" s="29" t="s">
        <v>933</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932</v>
      </c>
      <c r="G1913" s="33" t="s">
        <v>1797</v>
      </c>
      <c r="H1913" s="33" t="s">
        <v>1930</v>
      </c>
      <c r="I1913" s="100" t="s">
        <v>1843</v>
      </c>
      <c r="J1913" s="100" t="s">
        <v>1843</v>
      </c>
      <c r="K1913" s="100" t="s">
        <v>1843</v>
      </c>
      <c r="L1913" s="219">
        <v>45505</v>
      </c>
      <c r="M1913" s="219">
        <v>45535</v>
      </c>
      <c r="N1913" s="33" t="s">
        <v>124</v>
      </c>
      <c r="O1913" s="48" t="s">
        <v>125</v>
      </c>
      <c r="P1913" s="29" t="s">
        <v>896</v>
      </c>
      <c r="Q1913" s="29" t="s">
        <v>933</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932</v>
      </c>
      <c r="G1914" s="33" t="s">
        <v>1797</v>
      </c>
      <c r="H1914" s="33" t="s">
        <v>1931</v>
      </c>
      <c r="I1914" s="100" t="s">
        <v>1843</v>
      </c>
      <c r="J1914" s="100" t="s">
        <v>1843</v>
      </c>
      <c r="K1914" s="100" t="s">
        <v>1843</v>
      </c>
      <c r="L1914" s="219">
        <v>45505</v>
      </c>
      <c r="M1914" s="219">
        <v>45519</v>
      </c>
      <c r="N1914" s="33" t="s">
        <v>124</v>
      </c>
      <c r="O1914" s="48" t="s">
        <v>125</v>
      </c>
      <c r="P1914" s="29" t="s">
        <v>896</v>
      </c>
      <c r="Q1914" s="29" t="s">
        <v>933</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932</v>
      </c>
      <c r="G1915" s="33" t="s">
        <v>1797</v>
      </c>
      <c r="H1915" s="33" t="s">
        <v>1931</v>
      </c>
      <c r="I1915" s="100" t="s">
        <v>1843</v>
      </c>
      <c r="J1915" s="100" t="s">
        <v>1843</v>
      </c>
      <c r="K1915" s="100" t="s">
        <v>1843</v>
      </c>
      <c r="L1915" s="219">
        <v>45520</v>
      </c>
      <c r="M1915" s="219">
        <v>45535</v>
      </c>
      <c r="N1915" s="33" t="s">
        <v>124</v>
      </c>
      <c r="O1915" s="48" t="s">
        <v>125</v>
      </c>
      <c r="P1915" s="29" t="s">
        <v>896</v>
      </c>
      <c r="Q1915" s="29" t="s">
        <v>933</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932</v>
      </c>
      <c r="G1916" s="33" t="s">
        <v>1797</v>
      </c>
      <c r="H1916" s="33" t="s">
        <v>1930</v>
      </c>
      <c r="I1916" s="100" t="s">
        <v>1843</v>
      </c>
      <c r="J1916" s="100" t="s">
        <v>1843</v>
      </c>
      <c r="K1916" s="100" t="s">
        <v>1843</v>
      </c>
      <c r="L1916" s="219">
        <v>45536</v>
      </c>
      <c r="M1916" s="219">
        <v>45565</v>
      </c>
      <c r="N1916" s="33" t="s">
        <v>124</v>
      </c>
      <c r="O1916" s="48" t="s">
        <v>125</v>
      </c>
      <c r="P1916" s="29" t="s">
        <v>896</v>
      </c>
      <c r="Q1916" s="29" t="s">
        <v>933</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932</v>
      </c>
      <c r="G1917" s="33" t="s">
        <v>1797</v>
      </c>
      <c r="H1917" s="33" t="s">
        <v>1931</v>
      </c>
      <c r="I1917" s="100" t="s">
        <v>1843</v>
      </c>
      <c r="J1917" s="100" t="s">
        <v>1843</v>
      </c>
      <c r="K1917" s="100" t="s">
        <v>1843</v>
      </c>
      <c r="L1917" s="219">
        <v>45536</v>
      </c>
      <c r="M1917" s="219">
        <v>45550</v>
      </c>
      <c r="N1917" s="33" t="s">
        <v>124</v>
      </c>
      <c r="O1917" s="48" t="s">
        <v>125</v>
      </c>
      <c r="P1917" s="29" t="s">
        <v>896</v>
      </c>
      <c r="Q1917" s="29" t="s">
        <v>933</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932</v>
      </c>
      <c r="G1918" s="33" t="s">
        <v>1797</v>
      </c>
      <c r="H1918" s="33" t="s">
        <v>1931</v>
      </c>
      <c r="I1918" s="100" t="s">
        <v>1843</v>
      </c>
      <c r="J1918" s="100" t="s">
        <v>1843</v>
      </c>
      <c r="K1918" s="100" t="s">
        <v>1843</v>
      </c>
      <c r="L1918" s="219">
        <v>45551</v>
      </c>
      <c r="M1918" s="219">
        <v>45565</v>
      </c>
      <c r="N1918" s="33" t="s">
        <v>124</v>
      </c>
      <c r="O1918" s="48" t="s">
        <v>125</v>
      </c>
      <c r="P1918" s="29" t="s">
        <v>896</v>
      </c>
      <c r="Q1918" s="29" t="s">
        <v>933</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932</v>
      </c>
      <c r="G1919" s="33" t="s">
        <v>1797</v>
      </c>
      <c r="H1919" s="33" t="s">
        <v>1930</v>
      </c>
      <c r="I1919" s="100" t="s">
        <v>1843</v>
      </c>
      <c r="J1919" s="100" t="s">
        <v>1843</v>
      </c>
      <c r="K1919" s="100" t="s">
        <v>1843</v>
      </c>
      <c r="L1919" s="219">
        <v>45566</v>
      </c>
      <c r="M1919" s="219">
        <v>45596</v>
      </c>
      <c r="N1919" s="33" t="s">
        <v>124</v>
      </c>
      <c r="O1919" s="48" t="s">
        <v>125</v>
      </c>
      <c r="P1919" s="29" t="s">
        <v>896</v>
      </c>
      <c r="Q1919" s="29" t="s">
        <v>933</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932</v>
      </c>
      <c r="G1920" s="33" t="s">
        <v>1797</v>
      </c>
      <c r="H1920" s="33" t="s">
        <v>1931</v>
      </c>
      <c r="I1920" s="100" t="s">
        <v>1843</v>
      </c>
      <c r="J1920" s="100" t="s">
        <v>1843</v>
      </c>
      <c r="K1920" s="100" t="s">
        <v>1843</v>
      </c>
      <c r="L1920" s="219">
        <v>45566</v>
      </c>
      <c r="M1920" s="219">
        <v>45580</v>
      </c>
      <c r="N1920" s="33" t="s">
        <v>124</v>
      </c>
      <c r="O1920" s="48" t="s">
        <v>125</v>
      </c>
      <c r="P1920" s="29" t="s">
        <v>896</v>
      </c>
      <c r="Q1920" s="29" t="s">
        <v>933</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932</v>
      </c>
      <c r="G1921" s="33" t="s">
        <v>1797</v>
      </c>
      <c r="H1921" s="33" t="s">
        <v>1931</v>
      </c>
      <c r="I1921" s="100" t="s">
        <v>1843</v>
      </c>
      <c r="J1921" s="100" t="s">
        <v>1843</v>
      </c>
      <c r="K1921" s="100" t="s">
        <v>1843</v>
      </c>
      <c r="L1921" s="219">
        <v>45581</v>
      </c>
      <c r="M1921" s="219">
        <v>45596</v>
      </c>
      <c r="N1921" s="33" t="s">
        <v>124</v>
      </c>
      <c r="O1921" s="48" t="s">
        <v>125</v>
      </c>
      <c r="P1921" s="29" t="s">
        <v>896</v>
      </c>
      <c r="Q1921" s="29" t="s">
        <v>933</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932</v>
      </c>
      <c r="G1922" s="33" t="s">
        <v>1797</v>
      </c>
      <c r="H1922" s="33" t="s">
        <v>1930</v>
      </c>
      <c r="I1922" s="100" t="s">
        <v>1843</v>
      </c>
      <c r="J1922" s="100" t="s">
        <v>1843</v>
      </c>
      <c r="K1922" s="100" t="s">
        <v>1843</v>
      </c>
      <c r="L1922" s="219">
        <v>45597</v>
      </c>
      <c r="M1922" s="219">
        <v>45626</v>
      </c>
      <c r="N1922" s="33" t="s">
        <v>124</v>
      </c>
      <c r="O1922" s="48" t="s">
        <v>125</v>
      </c>
      <c r="P1922" s="29" t="s">
        <v>896</v>
      </c>
      <c r="Q1922" s="29" t="s">
        <v>933</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932</v>
      </c>
      <c r="G1923" s="33" t="s">
        <v>1797</v>
      </c>
      <c r="H1923" s="33" t="s">
        <v>1931</v>
      </c>
      <c r="I1923" s="100" t="s">
        <v>1843</v>
      </c>
      <c r="J1923" s="100" t="s">
        <v>1843</v>
      </c>
      <c r="K1923" s="100" t="s">
        <v>1843</v>
      </c>
      <c r="L1923" s="219">
        <v>45597</v>
      </c>
      <c r="M1923" s="219">
        <v>45611</v>
      </c>
      <c r="N1923" s="33" t="s">
        <v>124</v>
      </c>
      <c r="O1923" s="48" t="s">
        <v>125</v>
      </c>
      <c r="P1923" s="29" t="s">
        <v>896</v>
      </c>
      <c r="Q1923" s="29" t="s">
        <v>933</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932</v>
      </c>
      <c r="G1924" s="33" t="s">
        <v>1797</v>
      </c>
      <c r="H1924" s="33" t="s">
        <v>1931</v>
      </c>
      <c r="I1924" s="100" t="s">
        <v>1843</v>
      </c>
      <c r="J1924" s="100" t="s">
        <v>1843</v>
      </c>
      <c r="K1924" s="100" t="s">
        <v>1843</v>
      </c>
      <c r="L1924" s="219">
        <v>45612</v>
      </c>
      <c r="M1924" s="219">
        <v>45626</v>
      </c>
      <c r="N1924" s="33" t="s">
        <v>124</v>
      </c>
      <c r="O1924" s="48" t="s">
        <v>125</v>
      </c>
      <c r="P1924" s="29" t="s">
        <v>896</v>
      </c>
      <c r="Q1924" s="29" t="s">
        <v>933</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932</v>
      </c>
      <c r="G1925" s="33" t="s">
        <v>1797</v>
      </c>
      <c r="H1925" s="33" t="s">
        <v>1930</v>
      </c>
      <c r="I1925" s="100" t="s">
        <v>1843</v>
      </c>
      <c r="J1925" s="100" t="s">
        <v>1843</v>
      </c>
      <c r="K1925" s="100" t="s">
        <v>1843</v>
      </c>
      <c r="L1925" s="219">
        <v>45627</v>
      </c>
      <c r="M1925" s="219">
        <v>45657</v>
      </c>
      <c r="N1925" s="33" t="s">
        <v>124</v>
      </c>
      <c r="O1925" s="48" t="s">
        <v>125</v>
      </c>
      <c r="P1925" s="29" t="s">
        <v>896</v>
      </c>
      <c r="Q1925" s="29" t="s">
        <v>933</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932</v>
      </c>
      <c r="G1926" s="33" t="s">
        <v>1797</v>
      </c>
      <c r="H1926" s="33" t="s">
        <v>1931</v>
      </c>
      <c r="I1926" s="100" t="s">
        <v>1843</v>
      </c>
      <c r="J1926" s="100" t="s">
        <v>1843</v>
      </c>
      <c r="K1926" s="100" t="s">
        <v>1843</v>
      </c>
      <c r="L1926" s="219">
        <v>45627</v>
      </c>
      <c r="M1926" s="219">
        <v>45641</v>
      </c>
      <c r="N1926" s="33" t="s">
        <v>124</v>
      </c>
      <c r="O1926" s="48" t="s">
        <v>125</v>
      </c>
      <c r="P1926" s="29" t="s">
        <v>896</v>
      </c>
      <c r="Q1926" s="29" t="s">
        <v>933</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932</v>
      </c>
      <c r="G1927" s="33" t="s">
        <v>1797</v>
      </c>
      <c r="H1927" s="33" t="s">
        <v>1931</v>
      </c>
      <c r="I1927" s="100" t="s">
        <v>1843</v>
      </c>
      <c r="J1927" s="100" t="s">
        <v>1843</v>
      </c>
      <c r="K1927" s="100" t="s">
        <v>1843</v>
      </c>
      <c r="L1927" s="219">
        <v>45642</v>
      </c>
      <c r="M1927" s="219">
        <v>45657</v>
      </c>
      <c r="N1927" s="33" t="s">
        <v>124</v>
      </c>
      <c r="O1927" s="48" t="s">
        <v>125</v>
      </c>
      <c r="P1927" s="29" t="s">
        <v>896</v>
      </c>
      <c r="Q1927" s="29" t="s">
        <v>933</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942</v>
      </c>
      <c r="G1928" s="33" t="s">
        <v>1797</v>
      </c>
      <c r="H1928" s="33" t="s">
        <v>1930</v>
      </c>
      <c r="I1928" s="100" t="s">
        <v>1843</v>
      </c>
      <c r="J1928" s="100" t="s">
        <v>1843</v>
      </c>
      <c r="K1928" s="100" t="s">
        <v>1843</v>
      </c>
      <c r="L1928" s="219">
        <v>45292</v>
      </c>
      <c r="M1928" s="219">
        <v>45322</v>
      </c>
      <c r="N1928" s="33" t="s">
        <v>124</v>
      </c>
      <c r="O1928" s="48" t="s">
        <v>125</v>
      </c>
      <c r="P1928" s="29" t="s">
        <v>896</v>
      </c>
      <c r="Q1928" s="29" t="s">
        <v>933</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942</v>
      </c>
      <c r="G1929" s="33" t="s">
        <v>1797</v>
      </c>
      <c r="H1929" s="33" t="s">
        <v>1931</v>
      </c>
      <c r="I1929" s="100" t="s">
        <v>1843</v>
      </c>
      <c r="J1929" s="100" t="s">
        <v>1843</v>
      </c>
      <c r="K1929" s="100" t="s">
        <v>1843</v>
      </c>
      <c r="L1929" s="219">
        <v>45292</v>
      </c>
      <c r="M1929" s="219">
        <v>45306</v>
      </c>
      <c r="N1929" s="33" t="s">
        <v>124</v>
      </c>
      <c r="O1929" s="48" t="s">
        <v>125</v>
      </c>
      <c r="P1929" s="29" t="s">
        <v>896</v>
      </c>
      <c r="Q1929" s="29" t="s">
        <v>933</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942</v>
      </c>
      <c r="G1930" s="33" t="s">
        <v>1797</v>
      </c>
      <c r="H1930" s="33" t="s">
        <v>1931</v>
      </c>
      <c r="I1930" s="100" t="s">
        <v>1843</v>
      </c>
      <c r="J1930" s="100" t="s">
        <v>1843</v>
      </c>
      <c r="K1930" s="100" t="s">
        <v>1843</v>
      </c>
      <c r="L1930" s="219">
        <v>45307</v>
      </c>
      <c r="M1930" s="219">
        <v>45322</v>
      </c>
      <c r="N1930" s="33" t="s">
        <v>124</v>
      </c>
      <c r="O1930" s="48" t="s">
        <v>125</v>
      </c>
      <c r="P1930" s="29" t="s">
        <v>896</v>
      </c>
      <c r="Q1930" s="29" t="s">
        <v>933</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942</v>
      </c>
      <c r="G1931" s="33" t="s">
        <v>1797</v>
      </c>
      <c r="H1931" s="33" t="s">
        <v>1930</v>
      </c>
      <c r="I1931" s="100" t="s">
        <v>1843</v>
      </c>
      <c r="J1931" s="100" t="s">
        <v>1843</v>
      </c>
      <c r="K1931" s="100" t="s">
        <v>1843</v>
      </c>
      <c r="L1931" s="219">
        <v>45323</v>
      </c>
      <c r="M1931" s="219">
        <v>45351</v>
      </c>
      <c r="N1931" s="33" t="s">
        <v>124</v>
      </c>
      <c r="O1931" s="48" t="s">
        <v>125</v>
      </c>
      <c r="P1931" s="29" t="s">
        <v>896</v>
      </c>
      <c r="Q1931" s="29" t="s">
        <v>933</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942</v>
      </c>
      <c r="G1932" s="33" t="s">
        <v>1797</v>
      </c>
      <c r="H1932" s="33" t="s">
        <v>1931</v>
      </c>
      <c r="I1932" s="100" t="s">
        <v>1843</v>
      </c>
      <c r="J1932" s="100" t="s">
        <v>1843</v>
      </c>
      <c r="K1932" s="100" t="s">
        <v>1843</v>
      </c>
      <c r="L1932" s="219">
        <v>45323</v>
      </c>
      <c r="M1932" s="219">
        <v>45337</v>
      </c>
      <c r="N1932" s="33" t="s">
        <v>124</v>
      </c>
      <c r="O1932" s="48" t="s">
        <v>125</v>
      </c>
      <c r="P1932" s="29" t="s">
        <v>896</v>
      </c>
      <c r="Q1932" s="29" t="s">
        <v>933</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942</v>
      </c>
      <c r="G1933" s="33" t="s">
        <v>1797</v>
      </c>
      <c r="H1933" s="33" t="s">
        <v>1931</v>
      </c>
      <c r="I1933" s="100" t="s">
        <v>1843</v>
      </c>
      <c r="J1933" s="100" t="s">
        <v>1843</v>
      </c>
      <c r="K1933" s="100" t="s">
        <v>1843</v>
      </c>
      <c r="L1933" s="219">
        <v>45338</v>
      </c>
      <c r="M1933" s="219">
        <v>45351</v>
      </c>
      <c r="N1933" s="33" t="s">
        <v>124</v>
      </c>
      <c r="O1933" s="48" t="s">
        <v>125</v>
      </c>
      <c r="P1933" s="29" t="s">
        <v>896</v>
      </c>
      <c r="Q1933" s="29" t="s">
        <v>933</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942</v>
      </c>
      <c r="G1934" s="33" t="s">
        <v>1797</v>
      </c>
      <c r="H1934" s="33" t="s">
        <v>1930</v>
      </c>
      <c r="I1934" s="100" t="s">
        <v>1843</v>
      </c>
      <c r="J1934" s="100" t="s">
        <v>1843</v>
      </c>
      <c r="K1934" s="100" t="s">
        <v>1843</v>
      </c>
      <c r="L1934" s="219">
        <v>45352</v>
      </c>
      <c r="M1934" s="219">
        <v>45382</v>
      </c>
      <c r="N1934" s="33" t="s">
        <v>124</v>
      </c>
      <c r="O1934" s="48" t="s">
        <v>125</v>
      </c>
      <c r="P1934" s="29" t="s">
        <v>896</v>
      </c>
      <c r="Q1934" s="29" t="s">
        <v>933</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942</v>
      </c>
      <c r="G1935" s="33" t="s">
        <v>1797</v>
      </c>
      <c r="H1935" s="33" t="s">
        <v>1931</v>
      </c>
      <c r="I1935" s="100" t="s">
        <v>1843</v>
      </c>
      <c r="J1935" s="100" t="s">
        <v>1843</v>
      </c>
      <c r="K1935" s="100" t="s">
        <v>1843</v>
      </c>
      <c r="L1935" s="219">
        <v>45352</v>
      </c>
      <c r="M1935" s="219">
        <v>45366</v>
      </c>
      <c r="N1935" s="33" t="s">
        <v>124</v>
      </c>
      <c r="O1935" s="48" t="s">
        <v>125</v>
      </c>
      <c r="P1935" s="29" t="s">
        <v>896</v>
      </c>
      <c r="Q1935" s="29" t="s">
        <v>933</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942</v>
      </c>
      <c r="G1936" s="33" t="s">
        <v>1797</v>
      </c>
      <c r="H1936" s="33" t="s">
        <v>1931</v>
      </c>
      <c r="I1936" s="100" t="s">
        <v>1843</v>
      </c>
      <c r="J1936" s="100" t="s">
        <v>1843</v>
      </c>
      <c r="K1936" s="100" t="s">
        <v>1843</v>
      </c>
      <c r="L1936" s="219">
        <v>45367</v>
      </c>
      <c r="M1936" s="219">
        <v>45382</v>
      </c>
      <c r="N1936" s="33" t="s">
        <v>124</v>
      </c>
      <c r="O1936" s="48" t="s">
        <v>125</v>
      </c>
      <c r="P1936" s="29" t="s">
        <v>896</v>
      </c>
      <c r="Q1936" s="29" t="s">
        <v>933</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942</v>
      </c>
      <c r="G1937" s="33" t="s">
        <v>1797</v>
      </c>
      <c r="H1937" s="33" t="s">
        <v>1930</v>
      </c>
      <c r="I1937" s="100" t="s">
        <v>1843</v>
      </c>
      <c r="J1937" s="100" t="s">
        <v>1843</v>
      </c>
      <c r="K1937" s="100" t="s">
        <v>1843</v>
      </c>
      <c r="L1937" s="219">
        <v>45383</v>
      </c>
      <c r="M1937" s="219">
        <v>45412</v>
      </c>
      <c r="N1937" s="33" t="s">
        <v>124</v>
      </c>
      <c r="O1937" s="48" t="s">
        <v>125</v>
      </c>
      <c r="P1937" s="29" t="s">
        <v>896</v>
      </c>
      <c r="Q1937" s="29" t="s">
        <v>933</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942</v>
      </c>
      <c r="G1938" s="33" t="s">
        <v>1797</v>
      </c>
      <c r="H1938" s="33" t="s">
        <v>1931</v>
      </c>
      <c r="I1938" s="100" t="s">
        <v>1843</v>
      </c>
      <c r="J1938" s="100" t="s">
        <v>1843</v>
      </c>
      <c r="K1938" s="100" t="s">
        <v>1843</v>
      </c>
      <c r="L1938" s="219">
        <v>45383</v>
      </c>
      <c r="M1938" s="219">
        <v>45397</v>
      </c>
      <c r="N1938" s="33" t="s">
        <v>124</v>
      </c>
      <c r="O1938" s="48" t="s">
        <v>125</v>
      </c>
      <c r="P1938" s="29" t="s">
        <v>896</v>
      </c>
      <c r="Q1938" s="29" t="s">
        <v>933</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942</v>
      </c>
      <c r="G1939" s="33" t="s">
        <v>1797</v>
      </c>
      <c r="H1939" s="33" t="s">
        <v>1931</v>
      </c>
      <c r="I1939" s="100" t="s">
        <v>1843</v>
      </c>
      <c r="J1939" s="100" t="s">
        <v>1843</v>
      </c>
      <c r="K1939" s="100" t="s">
        <v>1843</v>
      </c>
      <c r="L1939" s="219">
        <v>45398</v>
      </c>
      <c r="M1939" s="219">
        <v>45412</v>
      </c>
      <c r="N1939" s="33" t="s">
        <v>124</v>
      </c>
      <c r="O1939" s="48" t="s">
        <v>125</v>
      </c>
      <c r="P1939" s="29" t="s">
        <v>896</v>
      </c>
      <c r="Q1939" s="29" t="s">
        <v>933</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942</v>
      </c>
      <c r="G1940" s="33" t="s">
        <v>1797</v>
      </c>
      <c r="H1940" s="33" t="s">
        <v>1930</v>
      </c>
      <c r="I1940" s="100" t="s">
        <v>1843</v>
      </c>
      <c r="J1940" s="100" t="s">
        <v>1843</v>
      </c>
      <c r="K1940" s="100" t="s">
        <v>1843</v>
      </c>
      <c r="L1940" s="219">
        <v>45413</v>
      </c>
      <c r="M1940" s="219">
        <v>45443</v>
      </c>
      <c r="N1940" s="33" t="s">
        <v>124</v>
      </c>
      <c r="O1940" s="48" t="s">
        <v>125</v>
      </c>
      <c r="P1940" s="29" t="s">
        <v>896</v>
      </c>
      <c r="Q1940" s="29" t="s">
        <v>933</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942</v>
      </c>
      <c r="G1941" s="33" t="s">
        <v>1797</v>
      </c>
      <c r="H1941" s="33" t="s">
        <v>1931</v>
      </c>
      <c r="I1941" s="100" t="s">
        <v>1843</v>
      </c>
      <c r="J1941" s="100" t="s">
        <v>1843</v>
      </c>
      <c r="K1941" s="100" t="s">
        <v>1843</v>
      </c>
      <c r="L1941" s="219">
        <v>45413</v>
      </c>
      <c r="M1941" s="219">
        <v>45427</v>
      </c>
      <c r="N1941" s="33" t="s">
        <v>124</v>
      </c>
      <c r="O1941" s="48" t="s">
        <v>125</v>
      </c>
      <c r="P1941" s="29" t="s">
        <v>896</v>
      </c>
      <c r="Q1941" s="29" t="s">
        <v>933</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942</v>
      </c>
      <c r="G1942" s="33" t="s">
        <v>1797</v>
      </c>
      <c r="H1942" s="33" t="s">
        <v>1931</v>
      </c>
      <c r="I1942" s="100" t="s">
        <v>1843</v>
      </c>
      <c r="J1942" s="100" t="s">
        <v>1843</v>
      </c>
      <c r="K1942" s="100" t="s">
        <v>1843</v>
      </c>
      <c r="L1942" s="219">
        <v>45428</v>
      </c>
      <c r="M1942" s="219">
        <v>45443</v>
      </c>
      <c r="N1942" s="33" t="s">
        <v>124</v>
      </c>
      <c r="O1942" s="48" t="s">
        <v>125</v>
      </c>
      <c r="P1942" s="29" t="s">
        <v>896</v>
      </c>
      <c r="Q1942" s="29" t="s">
        <v>933</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942</v>
      </c>
      <c r="G1943" s="33" t="s">
        <v>1797</v>
      </c>
      <c r="H1943" s="33" t="s">
        <v>1930</v>
      </c>
      <c r="I1943" s="100" t="s">
        <v>1843</v>
      </c>
      <c r="J1943" s="100" t="s">
        <v>1843</v>
      </c>
      <c r="K1943" s="100" t="s">
        <v>1843</v>
      </c>
      <c r="L1943" s="219">
        <v>45444</v>
      </c>
      <c r="M1943" s="219">
        <v>45473</v>
      </c>
      <c r="N1943" s="33" t="s">
        <v>124</v>
      </c>
      <c r="O1943" s="48" t="s">
        <v>125</v>
      </c>
      <c r="P1943" s="29" t="s">
        <v>896</v>
      </c>
      <c r="Q1943" s="29" t="s">
        <v>933</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942</v>
      </c>
      <c r="G1944" s="33" t="s">
        <v>1797</v>
      </c>
      <c r="H1944" s="33" t="s">
        <v>1931</v>
      </c>
      <c r="I1944" s="100" t="s">
        <v>1843</v>
      </c>
      <c r="J1944" s="100" t="s">
        <v>1843</v>
      </c>
      <c r="K1944" s="100" t="s">
        <v>1843</v>
      </c>
      <c r="L1944" s="219">
        <v>45444</v>
      </c>
      <c r="M1944" s="219">
        <v>45458</v>
      </c>
      <c r="N1944" s="33" t="s">
        <v>124</v>
      </c>
      <c r="O1944" s="48" t="s">
        <v>125</v>
      </c>
      <c r="P1944" s="29" t="s">
        <v>896</v>
      </c>
      <c r="Q1944" s="29" t="s">
        <v>933</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942</v>
      </c>
      <c r="G1945" s="33" t="s">
        <v>1797</v>
      </c>
      <c r="H1945" s="33" t="s">
        <v>1931</v>
      </c>
      <c r="I1945" s="100" t="s">
        <v>1843</v>
      </c>
      <c r="J1945" s="100" t="s">
        <v>1843</v>
      </c>
      <c r="K1945" s="100" t="s">
        <v>1843</v>
      </c>
      <c r="L1945" s="219">
        <v>45459</v>
      </c>
      <c r="M1945" s="219">
        <v>45473</v>
      </c>
      <c r="N1945" s="33" t="s">
        <v>124</v>
      </c>
      <c r="O1945" s="48" t="s">
        <v>125</v>
      </c>
      <c r="P1945" s="29" t="s">
        <v>896</v>
      </c>
      <c r="Q1945" s="29" t="s">
        <v>933</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942</v>
      </c>
      <c r="G1946" s="33" t="s">
        <v>1797</v>
      </c>
      <c r="H1946" s="33" t="s">
        <v>1930</v>
      </c>
      <c r="I1946" s="100" t="s">
        <v>1843</v>
      </c>
      <c r="J1946" s="100" t="s">
        <v>1843</v>
      </c>
      <c r="K1946" s="100" t="s">
        <v>1843</v>
      </c>
      <c r="L1946" s="219">
        <v>45474</v>
      </c>
      <c r="M1946" s="219">
        <v>45504</v>
      </c>
      <c r="N1946" s="33" t="s">
        <v>124</v>
      </c>
      <c r="O1946" s="48" t="s">
        <v>125</v>
      </c>
      <c r="P1946" s="29" t="s">
        <v>896</v>
      </c>
      <c r="Q1946" s="29" t="s">
        <v>933</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942</v>
      </c>
      <c r="G1947" s="33" t="s">
        <v>1797</v>
      </c>
      <c r="H1947" s="33" t="s">
        <v>1931</v>
      </c>
      <c r="I1947" s="100" t="s">
        <v>1843</v>
      </c>
      <c r="J1947" s="100" t="s">
        <v>1843</v>
      </c>
      <c r="K1947" s="100" t="s">
        <v>1843</v>
      </c>
      <c r="L1947" s="219">
        <v>45474</v>
      </c>
      <c r="M1947" s="219">
        <v>45488</v>
      </c>
      <c r="N1947" s="33" t="s">
        <v>124</v>
      </c>
      <c r="O1947" s="48" t="s">
        <v>125</v>
      </c>
      <c r="P1947" s="29" t="s">
        <v>896</v>
      </c>
      <c r="Q1947" s="29" t="s">
        <v>933</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942</v>
      </c>
      <c r="G1948" s="33" t="s">
        <v>1797</v>
      </c>
      <c r="H1948" s="33" t="s">
        <v>1931</v>
      </c>
      <c r="I1948" s="100" t="s">
        <v>1843</v>
      </c>
      <c r="J1948" s="100" t="s">
        <v>1843</v>
      </c>
      <c r="K1948" s="100" t="s">
        <v>1843</v>
      </c>
      <c r="L1948" s="219">
        <v>45489</v>
      </c>
      <c r="M1948" s="219">
        <v>45504</v>
      </c>
      <c r="N1948" s="33" t="s">
        <v>124</v>
      </c>
      <c r="O1948" s="48" t="s">
        <v>125</v>
      </c>
      <c r="P1948" s="29" t="s">
        <v>896</v>
      </c>
      <c r="Q1948" s="29" t="s">
        <v>933</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942</v>
      </c>
      <c r="G1949" s="33" t="s">
        <v>1797</v>
      </c>
      <c r="H1949" s="33" t="s">
        <v>1930</v>
      </c>
      <c r="I1949" s="100" t="s">
        <v>1843</v>
      </c>
      <c r="J1949" s="100" t="s">
        <v>1843</v>
      </c>
      <c r="K1949" s="100" t="s">
        <v>1843</v>
      </c>
      <c r="L1949" s="219">
        <v>45505</v>
      </c>
      <c r="M1949" s="219">
        <v>45535</v>
      </c>
      <c r="N1949" s="33" t="s">
        <v>124</v>
      </c>
      <c r="O1949" s="48" t="s">
        <v>125</v>
      </c>
      <c r="P1949" s="29" t="s">
        <v>896</v>
      </c>
      <c r="Q1949" s="29" t="s">
        <v>933</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942</v>
      </c>
      <c r="G1950" s="33" t="s">
        <v>1797</v>
      </c>
      <c r="H1950" s="33" t="s">
        <v>1931</v>
      </c>
      <c r="I1950" s="100" t="s">
        <v>1843</v>
      </c>
      <c r="J1950" s="100" t="s">
        <v>1843</v>
      </c>
      <c r="K1950" s="100" t="s">
        <v>1843</v>
      </c>
      <c r="L1950" s="219">
        <v>45505</v>
      </c>
      <c r="M1950" s="219">
        <v>45519</v>
      </c>
      <c r="N1950" s="33" t="s">
        <v>124</v>
      </c>
      <c r="O1950" s="48" t="s">
        <v>125</v>
      </c>
      <c r="P1950" s="29" t="s">
        <v>896</v>
      </c>
      <c r="Q1950" s="29" t="s">
        <v>933</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942</v>
      </c>
      <c r="G1951" s="33" t="s">
        <v>1797</v>
      </c>
      <c r="H1951" s="33" t="s">
        <v>1931</v>
      </c>
      <c r="I1951" s="100" t="s">
        <v>1843</v>
      </c>
      <c r="J1951" s="100" t="s">
        <v>1843</v>
      </c>
      <c r="K1951" s="100" t="s">
        <v>1843</v>
      </c>
      <c r="L1951" s="219">
        <v>45520</v>
      </c>
      <c r="M1951" s="219">
        <v>45535</v>
      </c>
      <c r="N1951" s="33" t="s">
        <v>124</v>
      </c>
      <c r="O1951" s="48" t="s">
        <v>125</v>
      </c>
      <c r="P1951" s="29" t="s">
        <v>896</v>
      </c>
      <c r="Q1951" s="29" t="s">
        <v>933</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942</v>
      </c>
      <c r="G1952" s="33" t="s">
        <v>1797</v>
      </c>
      <c r="H1952" s="33" t="s">
        <v>1930</v>
      </c>
      <c r="I1952" s="100" t="s">
        <v>1843</v>
      </c>
      <c r="J1952" s="100" t="s">
        <v>1843</v>
      </c>
      <c r="K1952" s="100" t="s">
        <v>1843</v>
      </c>
      <c r="L1952" s="219">
        <v>45536</v>
      </c>
      <c r="M1952" s="219">
        <v>45565</v>
      </c>
      <c r="N1952" s="33" t="s">
        <v>124</v>
      </c>
      <c r="O1952" s="48" t="s">
        <v>125</v>
      </c>
      <c r="P1952" s="29" t="s">
        <v>896</v>
      </c>
      <c r="Q1952" s="29" t="s">
        <v>933</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942</v>
      </c>
      <c r="G1953" s="33" t="s">
        <v>1797</v>
      </c>
      <c r="H1953" s="33" t="s">
        <v>1931</v>
      </c>
      <c r="I1953" s="100" t="s">
        <v>1843</v>
      </c>
      <c r="J1953" s="100" t="s">
        <v>1843</v>
      </c>
      <c r="K1953" s="100" t="s">
        <v>1843</v>
      </c>
      <c r="L1953" s="219">
        <v>45536</v>
      </c>
      <c r="M1953" s="219">
        <v>45550</v>
      </c>
      <c r="N1953" s="33" t="s">
        <v>124</v>
      </c>
      <c r="O1953" s="48" t="s">
        <v>125</v>
      </c>
      <c r="P1953" s="29" t="s">
        <v>896</v>
      </c>
      <c r="Q1953" s="29" t="s">
        <v>933</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942</v>
      </c>
      <c r="G1954" s="33" t="s">
        <v>1797</v>
      </c>
      <c r="H1954" s="33" t="s">
        <v>1931</v>
      </c>
      <c r="I1954" s="100" t="s">
        <v>1843</v>
      </c>
      <c r="J1954" s="100" t="s">
        <v>1843</v>
      </c>
      <c r="K1954" s="100" t="s">
        <v>1843</v>
      </c>
      <c r="L1954" s="219">
        <v>45551</v>
      </c>
      <c r="M1954" s="219">
        <v>45565</v>
      </c>
      <c r="N1954" s="33" t="s">
        <v>124</v>
      </c>
      <c r="O1954" s="48" t="s">
        <v>125</v>
      </c>
      <c r="P1954" s="29" t="s">
        <v>896</v>
      </c>
      <c r="Q1954" s="29" t="s">
        <v>933</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942</v>
      </c>
      <c r="G1955" s="33" t="s">
        <v>1797</v>
      </c>
      <c r="H1955" s="33" t="s">
        <v>1930</v>
      </c>
      <c r="I1955" s="100" t="s">
        <v>1843</v>
      </c>
      <c r="J1955" s="100" t="s">
        <v>1843</v>
      </c>
      <c r="K1955" s="100" t="s">
        <v>1843</v>
      </c>
      <c r="L1955" s="219">
        <v>45566</v>
      </c>
      <c r="M1955" s="219">
        <v>45596</v>
      </c>
      <c r="N1955" s="33" t="s">
        <v>124</v>
      </c>
      <c r="O1955" s="48" t="s">
        <v>125</v>
      </c>
      <c r="P1955" s="29" t="s">
        <v>896</v>
      </c>
      <c r="Q1955" s="29" t="s">
        <v>933</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942</v>
      </c>
      <c r="G1956" s="33" t="s">
        <v>1797</v>
      </c>
      <c r="H1956" s="33" t="s">
        <v>1931</v>
      </c>
      <c r="I1956" s="100" t="s">
        <v>1843</v>
      </c>
      <c r="J1956" s="100" t="s">
        <v>1843</v>
      </c>
      <c r="K1956" s="100" t="s">
        <v>1843</v>
      </c>
      <c r="L1956" s="219">
        <v>45566</v>
      </c>
      <c r="M1956" s="219">
        <v>45580</v>
      </c>
      <c r="N1956" s="33" t="s">
        <v>124</v>
      </c>
      <c r="O1956" s="48" t="s">
        <v>125</v>
      </c>
      <c r="P1956" s="29" t="s">
        <v>896</v>
      </c>
      <c r="Q1956" s="29" t="s">
        <v>933</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942</v>
      </c>
      <c r="G1957" s="33" t="s">
        <v>1797</v>
      </c>
      <c r="H1957" s="33" t="s">
        <v>1931</v>
      </c>
      <c r="I1957" s="100" t="s">
        <v>1843</v>
      </c>
      <c r="J1957" s="100" t="s">
        <v>1843</v>
      </c>
      <c r="K1957" s="100" t="s">
        <v>1843</v>
      </c>
      <c r="L1957" s="219">
        <v>45581</v>
      </c>
      <c r="M1957" s="219">
        <v>45596</v>
      </c>
      <c r="N1957" s="33" t="s">
        <v>124</v>
      </c>
      <c r="O1957" s="48" t="s">
        <v>125</v>
      </c>
      <c r="P1957" s="29" t="s">
        <v>896</v>
      </c>
      <c r="Q1957" s="29" t="s">
        <v>933</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942</v>
      </c>
      <c r="G1958" s="33" t="s">
        <v>1797</v>
      </c>
      <c r="H1958" s="33" t="s">
        <v>1930</v>
      </c>
      <c r="I1958" s="100" t="s">
        <v>1843</v>
      </c>
      <c r="J1958" s="100" t="s">
        <v>1843</v>
      </c>
      <c r="K1958" s="100" t="s">
        <v>1843</v>
      </c>
      <c r="L1958" s="219">
        <v>45597</v>
      </c>
      <c r="M1958" s="219">
        <v>45626</v>
      </c>
      <c r="N1958" s="33" t="s">
        <v>124</v>
      </c>
      <c r="O1958" s="48" t="s">
        <v>125</v>
      </c>
      <c r="P1958" s="29" t="s">
        <v>896</v>
      </c>
      <c r="Q1958" s="29" t="s">
        <v>933</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942</v>
      </c>
      <c r="G1959" s="33" t="s">
        <v>1797</v>
      </c>
      <c r="H1959" s="33" t="s">
        <v>1931</v>
      </c>
      <c r="I1959" s="100" t="s">
        <v>1843</v>
      </c>
      <c r="J1959" s="100" t="s">
        <v>1843</v>
      </c>
      <c r="K1959" s="100" t="s">
        <v>1843</v>
      </c>
      <c r="L1959" s="219">
        <v>45597</v>
      </c>
      <c r="M1959" s="219">
        <v>45611</v>
      </c>
      <c r="N1959" s="33" t="s">
        <v>124</v>
      </c>
      <c r="O1959" s="48" t="s">
        <v>125</v>
      </c>
      <c r="P1959" s="29" t="s">
        <v>896</v>
      </c>
      <c r="Q1959" s="29" t="s">
        <v>933</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942</v>
      </c>
      <c r="G1960" s="33" t="s">
        <v>1797</v>
      </c>
      <c r="H1960" s="33" t="s">
        <v>1931</v>
      </c>
      <c r="I1960" s="100" t="s">
        <v>1843</v>
      </c>
      <c r="J1960" s="100" t="s">
        <v>1843</v>
      </c>
      <c r="K1960" s="100" t="s">
        <v>1843</v>
      </c>
      <c r="L1960" s="219">
        <v>45612</v>
      </c>
      <c r="M1960" s="219">
        <v>45626</v>
      </c>
      <c r="N1960" s="33" t="s">
        <v>124</v>
      </c>
      <c r="O1960" s="48" t="s">
        <v>125</v>
      </c>
      <c r="P1960" s="29" t="s">
        <v>896</v>
      </c>
      <c r="Q1960" s="29" t="s">
        <v>933</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942</v>
      </c>
      <c r="G1961" s="33" t="s">
        <v>1797</v>
      </c>
      <c r="H1961" s="33" t="s">
        <v>1930</v>
      </c>
      <c r="I1961" s="100" t="s">
        <v>1843</v>
      </c>
      <c r="J1961" s="100" t="s">
        <v>1843</v>
      </c>
      <c r="K1961" s="100" t="s">
        <v>1843</v>
      </c>
      <c r="L1961" s="219">
        <v>45627</v>
      </c>
      <c r="M1961" s="219">
        <v>45657</v>
      </c>
      <c r="N1961" s="33" t="s">
        <v>124</v>
      </c>
      <c r="O1961" s="48" t="s">
        <v>125</v>
      </c>
      <c r="P1961" s="29" t="s">
        <v>896</v>
      </c>
      <c r="Q1961" s="29" t="s">
        <v>933</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942</v>
      </c>
      <c r="G1962" s="33" t="s">
        <v>1797</v>
      </c>
      <c r="H1962" s="33" t="s">
        <v>1931</v>
      </c>
      <c r="I1962" s="100" t="s">
        <v>1843</v>
      </c>
      <c r="J1962" s="100" t="s">
        <v>1843</v>
      </c>
      <c r="K1962" s="100" t="s">
        <v>1843</v>
      </c>
      <c r="L1962" s="219">
        <v>45627</v>
      </c>
      <c r="M1962" s="219">
        <v>45641</v>
      </c>
      <c r="N1962" s="33" t="s">
        <v>124</v>
      </c>
      <c r="O1962" s="48" t="s">
        <v>125</v>
      </c>
      <c r="P1962" s="29" t="s">
        <v>896</v>
      </c>
      <c r="Q1962" s="29" t="s">
        <v>933</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942</v>
      </c>
      <c r="G1963" s="33" t="s">
        <v>1797</v>
      </c>
      <c r="H1963" s="33" t="s">
        <v>1931</v>
      </c>
      <c r="I1963" s="100" t="s">
        <v>1843</v>
      </c>
      <c r="J1963" s="100" t="s">
        <v>1843</v>
      </c>
      <c r="K1963" s="100" t="s">
        <v>1843</v>
      </c>
      <c r="L1963" s="219">
        <v>45642</v>
      </c>
      <c r="M1963" s="219">
        <v>45657</v>
      </c>
      <c r="N1963" s="33" t="s">
        <v>124</v>
      </c>
      <c r="O1963" s="48" t="s">
        <v>125</v>
      </c>
      <c r="P1963" s="29" t="s">
        <v>896</v>
      </c>
      <c r="Q1963" s="29" t="s">
        <v>933</v>
      </c>
      <c r="R1963" s="29" t="s">
        <v>81</v>
      </c>
      <c r="S1963" s="33">
        <v>58</v>
      </c>
      <c r="T1963" s="29"/>
      <c r="U1963" s="29"/>
      <c r="V1963" s="29"/>
      <c r="W1963" s="29"/>
      <c r="X1963" s="29"/>
      <c r="Y1963" s="29"/>
      <c r="Z1963" s="33"/>
    </row>
    <row r="1964" ht="108" spans="1:26">
      <c r="A1964" s="33">
        <v>3760</v>
      </c>
      <c r="B1964" s="33" t="s">
        <v>117</v>
      </c>
      <c r="C1964" s="33" t="s">
        <v>118</v>
      </c>
      <c r="D1964" s="33" t="s">
        <v>361</v>
      </c>
      <c r="E1964" s="33" t="s">
        <v>239</v>
      </c>
      <c r="F1964" s="33" t="s">
        <v>945</v>
      </c>
      <c r="G1964" s="33" t="s">
        <v>1797</v>
      </c>
      <c r="H1964" s="33" t="s">
        <v>1932</v>
      </c>
      <c r="I1964" s="100" t="s">
        <v>1843</v>
      </c>
      <c r="J1964" s="100" t="s">
        <v>1843</v>
      </c>
      <c r="K1964" s="100" t="s">
        <v>1843</v>
      </c>
      <c r="L1964" s="219">
        <v>45292</v>
      </c>
      <c r="M1964" s="219">
        <v>45322</v>
      </c>
      <c r="N1964" s="33" t="s">
        <v>124</v>
      </c>
      <c r="O1964" s="48" t="s">
        <v>125</v>
      </c>
      <c r="P1964" s="29" t="s">
        <v>896</v>
      </c>
      <c r="Q1964" s="29" t="s">
        <v>946</v>
      </c>
      <c r="R1964" s="29" t="s">
        <v>81</v>
      </c>
      <c r="S1964" s="33"/>
      <c r="T1964" s="29"/>
      <c r="U1964" s="29"/>
      <c r="V1964" s="29"/>
      <c r="W1964" s="29"/>
      <c r="X1964" s="29"/>
      <c r="Y1964" s="29"/>
      <c r="Z1964" s="33"/>
    </row>
    <row r="1965" ht="24" spans="1:26">
      <c r="A1965" s="33">
        <v>3761</v>
      </c>
      <c r="B1965" s="33" t="s">
        <v>117</v>
      </c>
      <c r="C1965" s="33" t="s">
        <v>118</v>
      </c>
      <c r="D1965" s="33" t="s">
        <v>361</v>
      </c>
      <c r="E1965" s="33" t="s">
        <v>239</v>
      </c>
      <c r="F1965" s="33" t="s">
        <v>945</v>
      </c>
      <c r="G1965" s="33" t="s">
        <v>1797</v>
      </c>
      <c r="H1965" s="33" t="s">
        <v>1933</v>
      </c>
      <c r="I1965" s="100" t="s">
        <v>1843</v>
      </c>
      <c r="J1965" s="100" t="s">
        <v>1843</v>
      </c>
      <c r="K1965" s="100" t="s">
        <v>1843</v>
      </c>
      <c r="L1965" s="219">
        <v>45292</v>
      </c>
      <c r="M1965" s="219">
        <v>45306</v>
      </c>
      <c r="N1965" s="33" t="s">
        <v>124</v>
      </c>
      <c r="O1965" s="48" t="s">
        <v>125</v>
      </c>
      <c r="P1965" s="29" t="s">
        <v>896</v>
      </c>
      <c r="Q1965" s="29" t="s">
        <v>946</v>
      </c>
      <c r="R1965" s="29" t="s">
        <v>81</v>
      </c>
      <c r="S1965" s="33"/>
      <c r="T1965" s="29"/>
      <c r="U1965" s="29"/>
      <c r="V1965" s="29"/>
      <c r="W1965" s="29"/>
      <c r="X1965" s="29"/>
      <c r="Y1965" s="29"/>
      <c r="Z1965" s="33"/>
    </row>
    <row r="1966" ht="24" spans="1:26">
      <c r="A1966" s="33">
        <v>3762</v>
      </c>
      <c r="B1966" s="33" t="s">
        <v>117</v>
      </c>
      <c r="C1966" s="33" t="s">
        <v>118</v>
      </c>
      <c r="D1966" s="33" t="s">
        <v>361</v>
      </c>
      <c r="E1966" s="33" t="s">
        <v>239</v>
      </c>
      <c r="F1966" s="33" t="s">
        <v>945</v>
      </c>
      <c r="G1966" s="33" t="s">
        <v>1797</v>
      </c>
      <c r="H1966" s="33" t="s">
        <v>1933</v>
      </c>
      <c r="I1966" s="100" t="s">
        <v>1843</v>
      </c>
      <c r="J1966" s="100" t="s">
        <v>1843</v>
      </c>
      <c r="K1966" s="100" t="s">
        <v>1843</v>
      </c>
      <c r="L1966" s="219">
        <v>45307</v>
      </c>
      <c r="M1966" s="219">
        <v>45322</v>
      </c>
      <c r="N1966" s="33" t="s">
        <v>124</v>
      </c>
      <c r="O1966" s="48" t="s">
        <v>125</v>
      </c>
      <c r="P1966" s="29" t="s">
        <v>896</v>
      </c>
      <c r="Q1966" s="29" t="s">
        <v>946</v>
      </c>
      <c r="R1966" s="29" t="s">
        <v>81</v>
      </c>
      <c r="S1966" s="33"/>
      <c r="T1966" s="29"/>
      <c r="U1966" s="29"/>
      <c r="V1966" s="29"/>
      <c r="W1966" s="29"/>
      <c r="X1966" s="29"/>
      <c r="Y1966" s="29"/>
      <c r="Z1966" s="33"/>
    </row>
    <row r="1967" ht="108" spans="1:26">
      <c r="A1967" s="33">
        <v>3763</v>
      </c>
      <c r="B1967" s="33" t="s">
        <v>117</v>
      </c>
      <c r="C1967" s="33" t="s">
        <v>118</v>
      </c>
      <c r="D1967" s="33" t="s">
        <v>361</v>
      </c>
      <c r="E1967" s="33" t="s">
        <v>239</v>
      </c>
      <c r="F1967" s="33" t="s">
        <v>945</v>
      </c>
      <c r="G1967" s="33" t="s">
        <v>1797</v>
      </c>
      <c r="H1967" s="33" t="s">
        <v>1932</v>
      </c>
      <c r="I1967" s="100" t="s">
        <v>1843</v>
      </c>
      <c r="J1967" s="100" t="s">
        <v>1843</v>
      </c>
      <c r="K1967" s="100" t="s">
        <v>1843</v>
      </c>
      <c r="L1967" s="219">
        <v>45323</v>
      </c>
      <c r="M1967" s="219">
        <v>45351</v>
      </c>
      <c r="N1967" s="33" t="s">
        <v>124</v>
      </c>
      <c r="O1967" s="48" t="s">
        <v>125</v>
      </c>
      <c r="P1967" s="29" t="s">
        <v>896</v>
      </c>
      <c r="Q1967" s="29" t="s">
        <v>946</v>
      </c>
      <c r="R1967" s="29" t="s">
        <v>81</v>
      </c>
      <c r="S1967" s="33"/>
      <c r="T1967" s="29"/>
      <c r="U1967" s="29"/>
      <c r="V1967" s="29"/>
      <c r="W1967" s="29"/>
      <c r="X1967" s="29"/>
      <c r="Y1967" s="29"/>
      <c r="Z1967" s="33"/>
    </row>
    <row r="1968" ht="24" spans="1:26">
      <c r="A1968" s="33">
        <v>3764</v>
      </c>
      <c r="B1968" s="33" t="s">
        <v>117</v>
      </c>
      <c r="C1968" s="33" t="s">
        <v>118</v>
      </c>
      <c r="D1968" s="33" t="s">
        <v>361</v>
      </c>
      <c r="E1968" s="33" t="s">
        <v>239</v>
      </c>
      <c r="F1968" s="33" t="s">
        <v>945</v>
      </c>
      <c r="G1968" s="33" t="s">
        <v>1797</v>
      </c>
      <c r="H1968" s="33" t="s">
        <v>1933</v>
      </c>
      <c r="I1968" s="100" t="s">
        <v>1843</v>
      </c>
      <c r="J1968" s="100" t="s">
        <v>1843</v>
      </c>
      <c r="K1968" s="100" t="s">
        <v>1843</v>
      </c>
      <c r="L1968" s="219">
        <v>45323</v>
      </c>
      <c r="M1968" s="219">
        <v>45337</v>
      </c>
      <c r="N1968" s="33" t="s">
        <v>124</v>
      </c>
      <c r="O1968" s="48" t="s">
        <v>125</v>
      </c>
      <c r="P1968" s="29" t="s">
        <v>896</v>
      </c>
      <c r="Q1968" s="29" t="s">
        <v>946</v>
      </c>
      <c r="R1968" s="29" t="s">
        <v>81</v>
      </c>
      <c r="S1968" s="33"/>
      <c r="T1968" s="29"/>
      <c r="U1968" s="29"/>
      <c r="V1968" s="29"/>
      <c r="W1968" s="29"/>
      <c r="X1968" s="29"/>
      <c r="Y1968" s="29"/>
      <c r="Z1968" s="33"/>
    </row>
    <row r="1969" ht="24" spans="1:26">
      <c r="A1969" s="33">
        <v>3765</v>
      </c>
      <c r="B1969" s="33" t="s">
        <v>117</v>
      </c>
      <c r="C1969" s="33" t="s">
        <v>118</v>
      </c>
      <c r="D1969" s="33" t="s">
        <v>361</v>
      </c>
      <c r="E1969" s="33" t="s">
        <v>239</v>
      </c>
      <c r="F1969" s="33" t="s">
        <v>945</v>
      </c>
      <c r="G1969" s="33" t="s">
        <v>1797</v>
      </c>
      <c r="H1969" s="33" t="s">
        <v>1933</v>
      </c>
      <c r="I1969" s="100" t="s">
        <v>1843</v>
      </c>
      <c r="J1969" s="100" t="s">
        <v>1843</v>
      </c>
      <c r="K1969" s="100" t="s">
        <v>1843</v>
      </c>
      <c r="L1969" s="219">
        <v>45338</v>
      </c>
      <c r="M1969" s="219">
        <v>45351</v>
      </c>
      <c r="N1969" s="33" t="s">
        <v>124</v>
      </c>
      <c r="O1969" s="48" t="s">
        <v>125</v>
      </c>
      <c r="P1969" s="29" t="s">
        <v>896</v>
      </c>
      <c r="Q1969" s="29" t="s">
        <v>946</v>
      </c>
      <c r="R1969" s="29" t="s">
        <v>81</v>
      </c>
      <c r="S1969" s="33"/>
      <c r="T1969" s="29"/>
      <c r="U1969" s="29"/>
      <c r="V1969" s="29"/>
      <c r="W1969" s="29"/>
      <c r="X1969" s="29"/>
      <c r="Y1969" s="29"/>
      <c r="Z1969" s="33"/>
    </row>
    <row r="1970" ht="108" spans="1:28">
      <c r="A1970" s="33">
        <v>3766</v>
      </c>
      <c r="B1970" s="33" t="s">
        <v>117</v>
      </c>
      <c r="C1970" s="33" t="s">
        <v>118</v>
      </c>
      <c r="D1970" s="33" t="s">
        <v>361</v>
      </c>
      <c r="E1970" s="33" t="s">
        <v>239</v>
      </c>
      <c r="F1970" s="33" t="s">
        <v>945</v>
      </c>
      <c r="G1970" s="33" t="s">
        <v>1797</v>
      </c>
      <c r="H1970" s="33" t="s">
        <v>1932</v>
      </c>
      <c r="I1970" s="100" t="s">
        <v>1843</v>
      </c>
      <c r="J1970" s="100" t="s">
        <v>1843</v>
      </c>
      <c r="K1970" s="100" t="s">
        <v>1843</v>
      </c>
      <c r="L1970" s="219">
        <v>45352</v>
      </c>
      <c r="M1970" s="219">
        <v>45382</v>
      </c>
      <c r="N1970" s="33" t="s">
        <v>124</v>
      </c>
      <c r="O1970" s="48" t="s">
        <v>125</v>
      </c>
      <c r="P1970" s="29" t="s">
        <v>896</v>
      </c>
      <c r="Q1970" s="29" t="s">
        <v>946</v>
      </c>
      <c r="R1970" s="29" t="s">
        <v>81</v>
      </c>
      <c r="S1970" s="33"/>
      <c r="T1970" s="34"/>
      <c r="U1970" s="34"/>
      <c r="V1970" s="35"/>
      <c r="W1970" s="35"/>
      <c r="X1970" s="40"/>
      <c r="Y1970" s="40"/>
      <c r="Z1970" s="38"/>
      <c r="AA1970" s="34"/>
      <c r="AB1970" s="34"/>
    </row>
    <row r="1971" ht="24" spans="1:28">
      <c r="A1971" s="33">
        <v>3767</v>
      </c>
      <c r="B1971" s="33" t="s">
        <v>117</v>
      </c>
      <c r="C1971" s="33" t="s">
        <v>118</v>
      </c>
      <c r="D1971" s="33" t="s">
        <v>361</v>
      </c>
      <c r="E1971" s="33" t="s">
        <v>239</v>
      </c>
      <c r="F1971" s="33" t="s">
        <v>945</v>
      </c>
      <c r="G1971" s="33" t="s">
        <v>1797</v>
      </c>
      <c r="H1971" s="33" t="s">
        <v>1933</v>
      </c>
      <c r="I1971" s="100" t="s">
        <v>1843</v>
      </c>
      <c r="J1971" s="100" t="s">
        <v>1843</v>
      </c>
      <c r="K1971" s="100" t="s">
        <v>1843</v>
      </c>
      <c r="L1971" s="219">
        <v>45352</v>
      </c>
      <c r="M1971" s="219">
        <v>45366</v>
      </c>
      <c r="N1971" s="33" t="s">
        <v>124</v>
      </c>
      <c r="O1971" s="48" t="s">
        <v>125</v>
      </c>
      <c r="P1971" s="29" t="s">
        <v>896</v>
      </c>
      <c r="Q1971" s="29" t="s">
        <v>946</v>
      </c>
      <c r="R1971" s="29" t="s">
        <v>81</v>
      </c>
      <c r="S1971" s="33"/>
      <c r="T1971" s="34"/>
      <c r="U1971" s="34"/>
      <c r="V1971" s="35"/>
      <c r="W1971" s="35"/>
      <c r="X1971" s="40"/>
      <c r="Y1971" s="40"/>
      <c r="Z1971" s="38"/>
      <c r="AA1971" s="34"/>
      <c r="AB1971" s="34"/>
    </row>
    <row r="1972" ht="24" spans="1:28">
      <c r="A1972" s="33">
        <v>3768</v>
      </c>
      <c r="B1972" s="33" t="s">
        <v>117</v>
      </c>
      <c r="C1972" s="33" t="s">
        <v>118</v>
      </c>
      <c r="D1972" s="33" t="s">
        <v>361</v>
      </c>
      <c r="E1972" s="33" t="s">
        <v>239</v>
      </c>
      <c r="F1972" s="33" t="s">
        <v>945</v>
      </c>
      <c r="G1972" s="33" t="s">
        <v>1797</v>
      </c>
      <c r="H1972" s="33" t="s">
        <v>1933</v>
      </c>
      <c r="I1972" s="100" t="s">
        <v>1843</v>
      </c>
      <c r="J1972" s="100" t="s">
        <v>1843</v>
      </c>
      <c r="K1972" s="100" t="s">
        <v>1843</v>
      </c>
      <c r="L1972" s="219">
        <v>45367</v>
      </c>
      <c r="M1972" s="219">
        <v>45382</v>
      </c>
      <c r="N1972" s="33" t="s">
        <v>124</v>
      </c>
      <c r="O1972" s="48" t="s">
        <v>125</v>
      </c>
      <c r="P1972" s="29" t="s">
        <v>896</v>
      </c>
      <c r="Q1972" s="29" t="s">
        <v>946</v>
      </c>
      <c r="R1972" s="29" t="s">
        <v>81</v>
      </c>
      <c r="S1972" s="33"/>
      <c r="T1972" s="34"/>
      <c r="U1972" s="34"/>
      <c r="V1972" s="35"/>
      <c r="W1972" s="35"/>
      <c r="X1972" s="40"/>
      <c r="Y1972" s="40"/>
      <c r="Z1972" s="38"/>
      <c r="AA1972" s="34"/>
      <c r="AB1972" s="34"/>
    </row>
    <row r="1973" ht="108" spans="1:26">
      <c r="A1973" s="33">
        <v>3769</v>
      </c>
      <c r="B1973" s="33" t="s">
        <v>117</v>
      </c>
      <c r="C1973" s="33" t="s">
        <v>118</v>
      </c>
      <c r="D1973" s="33" t="s">
        <v>361</v>
      </c>
      <c r="E1973" s="33" t="s">
        <v>239</v>
      </c>
      <c r="F1973" s="33" t="s">
        <v>945</v>
      </c>
      <c r="G1973" s="33" t="s">
        <v>1797</v>
      </c>
      <c r="H1973" s="33" t="s">
        <v>1932</v>
      </c>
      <c r="I1973" s="100" t="s">
        <v>1843</v>
      </c>
      <c r="J1973" s="100" t="s">
        <v>1843</v>
      </c>
      <c r="K1973" s="100" t="s">
        <v>1843</v>
      </c>
      <c r="L1973" s="219">
        <v>45383</v>
      </c>
      <c r="M1973" s="219">
        <v>45412</v>
      </c>
      <c r="N1973" s="33" t="s">
        <v>124</v>
      </c>
      <c r="O1973" s="48" t="s">
        <v>125</v>
      </c>
      <c r="P1973" s="29" t="s">
        <v>896</v>
      </c>
      <c r="Q1973" s="29" t="s">
        <v>946</v>
      </c>
      <c r="R1973" s="29" t="s">
        <v>81</v>
      </c>
      <c r="S1973" s="33"/>
      <c r="T1973" s="29"/>
      <c r="U1973" s="29"/>
      <c r="V1973" s="29"/>
      <c r="W1973" s="29"/>
      <c r="X1973" s="29"/>
      <c r="Y1973" s="29"/>
      <c r="Z1973" s="33"/>
    </row>
    <row r="1974" ht="24" spans="1:26">
      <c r="A1974" s="33">
        <v>3770</v>
      </c>
      <c r="B1974" s="33" t="s">
        <v>117</v>
      </c>
      <c r="C1974" s="33" t="s">
        <v>118</v>
      </c>
      <c r="D1974" s="33" t="s">
        <v>361</v>
      </c>
      <c r="E1974" s="33" t="s">
        <v>239</v>
      </c>
      <c r="F1974" s="33" t="s">
        <v>945</v>
      </c>
      <c r="G1974" s="33" t="s">
        <v>1797</v>
      </c>
      <c r="H1974" s="33" t="s">
        <v>1933</v>
      </c>
      <c r="I1974" s="100" t="s">
        <v>1843</v>
      </c>
      <c r="J1974" s="100" t="s">
        <v>1843</v>
      </c>
      <c r="K1974" s="100" t="s">
        <v>1843</v>
      </c>
      <c r="L1974" s="219">
        <v>45383</v>
      </c>
      <c r="M1974" s="219">
        <v>45397</v>
      </c>
      <c r="N1974" s="33" t="s">
        <v>124</v>
      </c>
      <c r="O1974" s="48" t="s">
        <v>125</v>
      </c>
      <c r="P1974" s="29" t="s">
        <v>896</v>
      </c>
      <c r="Q1974" s="29" t="s">
        <v>946</v>
      </c>
      <c r="R1974" s="29" t="s">
        <v>81</v>
      </c>
      <c r="S1974" s="33"/>
      <c r="T1974" s="29"/>
      <c r="U1974" s="29"/>
      <c r="V1974" s="29"/>
      <c r="W1974" s="29"/>
      <c r="X1974" s="29"/>
      <c r="Y1974" s="29"/>
      <c r="Z1974" s="33"/>
    </row>
    <row r="1975" ht="24" spans="1:26">
      <c r="A1975" s="33">
        <v>3771</v>
      </c>
      <c r="B1975" s="33" t="s">
        <v>117</v>
      </c>
      <c r="C1975" s="33" t="s">
        <v>118</v>
      </c>
      <c r="D1975" s="33" t="s">
        <v>361</v>
      </c>
      <c r="E1975" s="33" t="s">
        <v>239</v>
      </c>
      <c r="F1975" s="33" t="s">
        <v>945</v>
      </c>
      <c r="G1975" s="33" t="s">
        <v>1797</v>
      </c>
      <c r="H1975" s="33" t="s">
        <v>1933</v>
      </c>
      <c r="I1975" s="100" t="s">
        <v>1843</v>
      </c>
      <c r="J1975" s="100" t="s">
        <v>1843</v>
      </c>
      <c r="K1975" s="100" t="s">
        <v>1843</v>
      </c>
      <c r="L1975" s="219">
        <v>45398</v>
      </c>
      <c r="M1975" s="219">
        <v>45412</v>
      </c>
      <c r="N1975" s="33" t="s">
        <v>124</v>
      </c>
      <c r="O1975" s="48" t="s">
        <v>125</v>
      </c>
      <c r="P1975" s="29" t="s">
        <v>896</v>
      </c>
      <c r="Q1975" s="29" t="s">
        <v>946</v>
      </c>
      <c r="R1975" s="29" t="s">
        <v>81</v>
      </c>
      <c r="S1975" s="33"/>
      <c r="T1975" s="29"/>
      <c r="U1975" s="29"/>
      <c r="V1975" s="29"/>
      <c r="W1975" s="29"/>
      <c r="X1975" s="29"/>
      <c r="Y1975" s="29"/>
      <c r="Z1975" s="33"/>
    </row>
    <row r="1976" ht="108" spans="1:26">
      <c r="A1976" s="33">
        <v>3772</v>
      </c>
      <c r="B1976" s="33" t="s">
        <v>117</v>
      </c>
      <c r="C1976" s="33" t="s">
        <v>118</v>
      </c>
      <c r="D1976" s="33" t="s">
        <v>361</v>
      </c>
      <c r="E1976" s="33" t="s">
        <v>239</v>
      </c>
      <c r="F1976" s="33" t="s">
        <v>945</v>
      </c>
      <c r="G1976" s="33" t="s">
        <v>1797</v>
      </c>
      <c r="H1976" s="33" t="s">
        <v>1932</v>
      </c>
      <c r="I1976" s="100" t="s">
        <v>1843</v>
      </c>
      <c r="J1976" s="100" t="s">
        <v>1843</v>
      </c>
      <c r="K1976" s="100" t="s">
        <v>1843</v>
      </c>
      <c r="L1976" s="219">
        <v>45413</v>
      </c>
      <c r="M1976" s="219">
        <v>45443</v>
      </c>
      <c r="N1976" s="33" t="s">
        <v>124</v>
      </c>
      <c r="O1976" s="48" t="s">
        <v>125</v>
      </c>
      <c r="P1976" s="29" t="s">
        <v>896</v>
      </c>
      <c r="Q1976" s="29" t="s">
        <v>946</v>
      </c>
      <c r="R1976" s="29" t="s">
        <v>81</v>
      </c>
      <c r="S1976" s="33"/>
      <c r="T1976" s="29"/>
      <c r="U1976" s="29"/>
      <c r="V1976" s="29"/>
      <c r="W1976" s="29"/>
      <c r="X1976" s="29"/>
      <c r="Y1976" s="29"/>
      <c r="Z1976" s="33"/>
    </row>
    <row r="1977" ht="24" spans="1:26">
      <c r="A1977" s="33">
        <v>3773</v>
      </c>
      <c r="B1977" s="33" t="s">
        <v>117</v>
      </c>
      <c r="C1977" s="33" t="s">
        <v>118</v>
      </c>
      <c r="D1977" s="33" t="s">
        <v>361</v>
      </c>
      <c r="E1977" s="33" t="s">
        <v>239</v>
      </c>
      <c r="F1977" s="33" t="s">
        <v>945</v>
      </c>
      <c r="G1977" s="33" t="s">
        <v>1797</v>
      </c>
      <c r="H1977" s="33" t="s">
        <v>1933</v>
      </c>
      <c r="I1977" s="100" t="s">
        <v>1843</v>
      </c>
      <c r="J1977" s="100" t="s">
        <v>1843</v>
      </c>
      <c r="K1977" s="100" t="s">
        <v>1843</v>
      </c>
      <c r="L1977" s="219">
        <v>45413</v>
      </c>
      <c r="M1977" s="219">
        <v>45427</v>
      </c>
      <c r="N1977" s="33" t="s">
        <v>124</v>
      </c>
      <c r="O1977" s="48" t="s">
        <v>125</v>
      </c>
      <c r="P1977" s="29" t="s">
        <v>896</v>
      </c>
      <c r="Q1977" s="29" t="s">
        <v>946</v>
      </c>
      <c r="R1977" s="29" t="s">
        <v>81</v>
      </c>
      <c r="S1977" s="33"/>
      <c r="T1977" s="29"/>
      <c r="U1977" s="29"/>
      <c r="V1977" s="29"/>
      <c r="W1977" s="29"/>
      <c r="X1977" s="29"/>
      <c r="Y1977" s="29"/>
      <c r="Z1977" s="33"/>
    </row>
    <row r="1978" ht="24" spans="1:26">
      <c r="A1978" s="33">
        <v>3774</v>
      </c>
      <c r="B1978" s="33" t="s">
        <v>117</v>
      </c>
      <c r="C1978" s="33" t="s">
        <v>118</v>
      </c>
      <c r="D1978" s="33" t="s">
        <v>361</v>
      </c>
      <c r="E1978" s="33" t="s">
        <v>239</v>
      </c>
      <c r="F1978" s="33" t="s">
        <v>945</v>
      </c>
      <c r="G1978" s="33" t="s">
        <v>1797</v>
      </c>
      <c r="H1978" s="33" t="s">
        <v>1933</v>
      </c>
      <c r="I1978" s="100" t="s">
        <v>1843</v>
      </c>
      <c r="J1978" s="100" t="s">
        <v>1843</v>
      </c>
      <c r="K1978" s="100" t="s">
        <v>1843</v>
      </c>
      <c r="L1978" s="219">
        <v>45428</v>
      </c>
      <c r="M1978" s="219">
        <v>45443</v>
      </c>
      <c r="N1978" s="33" t="s">
        <v>124</v>
      </c>
      <c r="O1978" s="48" t="s">
        <v>125</v>
      </c>
      <c r="P1978" s="29" t="s">
        <v>896</v>
      </c>
      <c r="Q1978" s="29" t="s">
        <v>946</v>
      </c>
      <c r="R1978" s="29" t="s">
        <v>81</v>
      </c>
      <c r="S1978" s="33"/>
      <c r="T1978" s="29"/>
      <c r="U1978" s="29"/>
      <c r="V1978" s="29"/>
      <c r="W1978" s="29"/>
      <c r="X1978" s="29"/>
      <c r="Y1978" s="29"/>
      <c r="Z1978" s="33"/>
    </row>
    <row r="1979" ht="108" spans="1:26">
      <c r="A1979" s="33">
        <v>3775</v>
      </c>
      <c r="B1979" s="33" t="s">
        <v>117</v>
      </c>
      <c r="C1979" s="33" t="s">
        <v>118</v>
      </c>
      <c r="D1979" s="33" t="s">
        <v>361</v>
      </c>
      <c r="E1979" s="33" t="s">
        <v>239</v>
      </c>
      <c r="F1979" s="33" t="s">
        <v>945</v>
      </c>
      <c r="G1979" s="33" t="s">
        <v>1797</v>
      </c>
      <c r="H1979" s="33" t="s">
        <v>1932</v>
      </c>
      <c r="I1979" s="100" t="s">
        <v>1843</v>
      </c>
      <c r="J1979" s="100" t="s">
        <v>1843</v>
      </c>
      <c r="K1979" s="100" t="s">
        <v>1843</v>
      </c>
      <c r="L1979" s="219">
        <v>45444</v>
      </c>
      <c r="M1979" s="219">
        <v>45473</v>
      </c>
      <c r="N1979" s="33" t="s">
        <v>124</v>
      </c>
      <c r="O1979" s="48" t="s">
        <v>125</v>
      </c>
      <c r="P1979" s="29" t="s">
        <v>896</v>
      </c>
      <c r="Q1979" s="29" t="s">
        <v>946</v>
      </c>
      <c r="R1979" s="29" t="s">
        <v>81</v>
      </c>
      <c r="S1979" s="33"/>
      <c r="T1979" s="29"/>
      <c r="U1979" s="29"/>
      <c r="V1979" s="29"/>
      <c r="W1979" s="29"/>
      <c r="X1979" s="29"/>
      <c r="Y1979" s="29"/>
      <c r="Z1979" s="33"/>
    </row>
    <row r="1980" ht="24" spans="1:26">
      <c r="A1980" s="33">
        <v>3776</v>
      </c>
      <c r="B1980" s="33" t="s">
        <v>117</v>
      </c>
      <c r="C1980" s="33" t="s">
        <v>118</v>
      </c>
      <c r="D1980" s="33" t="s">
        <v>361</v>
      </c>
      <c r="E1980" s="33" t="s">
        <v>239</v>
      </c>
      <c r="F1980" s="33" t="s">
        <v>945</v>
      </c>
      <c r="G1980" s="33" t="s">
        <v>1797</v>
      </c>
      <c r="H1980" s="33" t="s">
        <v>1933</v>
      </c>
      <c r="I1980" s="100" t="s">
        <v>1843</v>
      </c>
      <c r="J1980" s="100" t="s">
        <v>1843</v>
      </c>
      <c r="K1980" s="100" t="s">
        <v>1843</v>
      </c>
      <c r="L1980" s="219">
        <v>45444</v>
      </c>
      <c r="M1980" s="219">
        <v>45458</v>
      </c>
      <c r="N1980" s="33" t="s">
        <v>124</v>
      </c>
      <c r="O1980" s="48" t="s">
        <v>125</v>
      </c>
      <c r="P1980" s="29" t="s">
        <v>896</v>
      </c>
      <c r="Q1980" s="29" t="s">
        <v>946</v>
      </c>
      <c r="R1980" s="29" t="s">
        <v>81</v>
      </c>
      <c r="S1980" s="33"/>
      <c r="T1980" s="29"/>
      <c r="U1980" s="29"/>
      <c r="V1980" s="29"/>
      <c r="W1980" s="29"/>
      <c r="X1980" s="29"/>
      <c r="Y1980" s="29"/>
      <c r="Z1980" s="33"/>
    </row>
    <row r="1981" ht="24" spans="1:26">
      <c r="A1981" s="33">
        <v>3777</v>
      </c>
      <c r="B1981" s="33" t="s">
        <v>117</v>
      </c>
      <c r="C1981" s="33" t="s">
        <v>118</v>
      </c>
      <c r="D1981" s="33" t="s">
        <v>361</v>
      </c>
      <c r="E1981" s="33" t="s">
        <v>239</v>
      </c>
      <c r="F1981" s="33" t="s">
        <v>945</v>
      </c>
      <c r="G1981" s="33" t="s">
        <v>1797</v>
      </c>
      <c r="H1981" s="33" t="s">
        <v>1933</v>
      </c>
      <c r="I1981" s="100" t="s">
        <v>1843</v>
      </c>
      <c r="J1981" s="100" t="s">
        <v>1843</v>
      </c>
      <c r="K1981" s="100" t="s">
        <v>1843</v>
      </c>
      <c r="L1981" s="219">
        <v>45459</v>
      </c>
      <c r="M1981" s="219">
        <v>45473</v>
      </c>
      <c r="N1981" s="33" t="s">
        <v>124</v>
      </c>
      <c r="O1981" s="48" t="s">
        <v>125</v>
      </c>
      <c r="P1981" s="29" t="s">
        <v>896</v>
      </c>
      <c r="Q1981" s="29" t="s">
        <v>946</v>
      </c>
      <c r="R1981" s="29" t="s">
        <v>81</v>
      </c>
      <c r="S1981" s="33"/>
      <c r="T1981" s="29"/>
      <c r="U1981" s="29"/>
      <c r="V1981" s="29"/>
      <c r="W1981" s="29"/>
      <c r="X1981" s="29"/>
      <c r="Y1981" s="29"/>
      <c r="Z1981" s="33"/>
    </row>
    <row r="1982" ht="108" spans="1:28">
      <c r="A1982" s="33">
        <v>3778</v>
      </c>
      <c r="B1982" s="33" t="s">
        <v>117</v>
      </c>
      <c r="C1982" s="33" t="s">
        <v>118</v>
      </c>
      <c r="D1982" s="33" t="s">
        <v>361</v>
      </c>
      <c r="E1982" s="33" t="s">
        <v>239</v>
      </c>
      <c r="F1982" s="33" t="s">
        <v>945</v>
      </c>
      <c r="G1982" s="33" t="s">
        <v>1797</v>
      </c>
      <c r="H1982" s="33" t="s">
        <v>1932</v>
      </c>
      <c r="I1982" s="100" t="s">
        <v>1843</v>
      </c>
      <c r="J1982" s="100" t="s">
        <v>1843</v>
      </c>
      <c r="K1982" s="100" t="s">
        <v>1843</v>
      </c>
      <c r="L1982" s="219">
        <v>45474</v>
      </c>
      <c r="M1982" s="219">
        <v>45504</v>
      </c>
      <c r="N1982" s="33" t="s">
        <v>124</v>
      </c>
      <c r="O1982" s="48" t="s">
        <v>125</v>
      </c>
      <c r="P1982" s="29" t="s">
        <v>896</v>
      </c>
      <c r="Q1982" s="29" t="s">
        <v>946</v>
      </c>
      <c r="R1982" s="29" t="s">
        <v>81</v>
      </c>
      <c r="S1982" s="33"/>
      <c r="T1982" s="34"/>
      <c r="U1982" s="34"/>
      <c r="V1982" s="35"/>
      <c r="W1982" s="35"/>
      <c r="X1982" s="40"/>
      <c r="Y1982" s="40"/>
      <c r="Z1982" s="38"/>
      <c r="AA1982" s="34"/>
      <c r="AB1982" s="34"/>
    </row>
    <row r="1983" ht="24" spans="1:28">
      <c r="A1983" s="33">
        <v>3779</v>
      </c>
      <c r="B1983" s="33" t="s">
        <v>117</v>
      </c>
      <c r="C1983" s="33" t="s">
        <v>118</v>
      </c>
      <c r="D1983" s="33" t="s">
        <v>361</v>
      </c>
      <c r="E1983" s="33" t="s">
        <v>239</v>
      </c>
      <c r="F1983" s="33" t="s">
        <v>945</v>
      </c>
      <c r="G1983" s="33" t="s">
        <v>1797</v>
      </c>
      <c r="H1983" s="33" t="s">
        <v>1933</v>
      </c>
      <c r="I1983" s="100" t="s">
        <v>1843</v>
      </c>
      <c r="J1983" s="100" t="s">
        <v>1843</v>
      </c>
      <c r="K1983" s="100" t="s">
        <v>1843</v>
      </c>
      <c r="L1983" s="219">
        <v>45474</v>
      </c>
      <c r="M1983" s="219">
        <v>45488</v>
      </c>
      <c r="N1983" s="33" t="s">
        <v>124</v>
      </c>
      <c r="O1983" s="48" t="s">
        <v>125</v>
      </c>
      <c r="P1983" s="29" t="s">
        <v>896</v>
      </c>
      <c r="Q1983" s="29" t="s">
        <v>946</v>
      </c>
      <c r="R1983" s="29" t="s">
        <v>81</v>
      </c>
      <c r="S1983" s="33"/>
      <c r="T1983" s="34"/>
      <c r="U1983" s="34"/>
      <c r="V1983" s="35"/>
      <c r="W1983" s="35"/>
      <c r="X1983" s="40"/>
      <c r="Y1983" s="40"/>
      <c r="Z1983" s="38"/>
      <c r="AA1983" s="34"/>
      <c r="AB1983" s="34"/>
    </row>
    <row r="1984" ht="24" spans="1:28">
      <c r="A1984" s="33">
        <v>3780</v>
      </c>
      <c r="B1984" s="33" t="s">
        <v>117</v>
      </c>
      <c r="C1984" s="33" t="s">
        <v>118</v>
      </c>
      <c r="D1984" s="33" t="s">
        <v>361</v>
      </c>
      <c r="E1984" s="33" t="s">
        <v>239</v>
      </c>
      <c r="F1984" s="33" t="s">
        <v>945</v>
      </c>
      <c r="G1984" s="33" t="s">
        <v>1797</v>
      </c>
      <c r="H1984" s="33" t="s">
        <v>1933</v>
      </c>
      <c r="I1984" s="100" t="s">
        <v>1843</v>
      </c>
      <c r="J1984" s="100" t="s">
        <v>1843</v>
      </c>
      <c r="K1984" s="100" t="s">
        <v>1843</v>
      </c>
      <c r="L1984" s="219">
        <v>45489</v>
      </c>
      <c r="M1984" s="219">
        <v>45504</v>
      </c>
      <c r="N1984" s="33" t="s">
        <v>124</v>
      </c>
      <c r="O1984" s="48" t="s">
        <v>125</v>
      </c>
      <c r="P1984" s="29" t="s">
        <v>896</v>
      </c>
      <c r="Q1984" s="29" t="s">
        <v>946</v>
      </c>
      <c r="R1984" s="29" t="s">
        <v>81</v>
      </c>
      <c r="S1984" s="33"/>
      <c r="T1984" s="34"/>
      <c r="U1984" s="34"/>
      <c r="V1984" s="35"/>
      <c r="W1984" s="35"/>
      <c r="X1984" s="40"/>
      <c r="Y1984" s="40"/>
      <c r="Z1984" s="38"/>
      <c r="AA1984" s="34"/>
      <c r="AB1984" s="34"/>
    </row>
    <row r="1985" ht="108" spans="1:26">
      <c r="A1985" s="33">
        <v>3781</v>
      </c>
      <c r="B1985" s="33" t="s">
        <v>117</v>
      </c>
      <c r="C1985" s="33" t="s">
        <v>118</v>
      </c>
      <c r="D1985" s="33" t="s">
        <v>361</v>
      </c>
      <c r="E1985" s="33" t="s">
        <v>239</v>
      </c>
      <c r="F1985" s="33" t="s">
        <v>945</v>
      </c>
      <c r="G1985" s="33" t="s">
        <v>1797</v>
      </c>
      <c r="H1985" s="33" t="s">
        <v>1932</v>
      </c>
      <c r="I1985" s="100" t="s">
        <v>1843</v>
      </c>
      <c r="J1985" s="100" t="s">
        <v>1843</v>
      </c>
      <c r="K1985" s="100" t="s">
        <v>1843</v>
      </c>
      <c r="L1985" s="219">
        <v>45505</v>
      </c>
      <c r="M1985" s="219">
        <v>45535</v>
      </c>
      <c r="N1985" s="33" t="s">
        <v>124</v>
      </c>
      <c r="O1985" s="48" t="s">
        <v>125</v>
      </c>
      <c r="P1985" s="29" t="s">
        <v>896</v>
      </c>
      <c r="Q1985" s="29" t="s">
        <v>946</v>
      </c>
      <c r="R1985" s="29" t="s">
        <v>81</v>
      </c>
      <c r="S1985" s="33"/>
      <c r="T1985" s="29"/>
      <c r="U1985" s="29"/>
      <c r="V1985" s="29"/>
      <c r="W1985" s="29"/>
      <c r="X1985" s="29"/>
      <c r="Y1985" s="29"/>
      <c r="Z1985" s="33"/>
    </row>
    <row r="1986" ht="24" spans="1:26">
      <c r="A1986" s="33">
        <v>3782</v>
      </c>
      <c r="B1986" s="33" t="s">
        <v>117</v>
      </c>
      <c r="C1986" s="33" t="s">
        <v>118</v>
      </c>
      <c r="D1986" s="33" t="s">
        <v>361</v>
      </c>
      <c r="E1986" s="33" t="s">
        <v>239</v>
      </c>
      <c r="F1986" s="33" t="s">
        <v>945</v>
      </c>
      <c r="G1986" s="33" t="s">
        <v>1797</v>
      </c>
      <c r="H1986" s="33" t="s">
        <v>1933</v>
      </c>
      <c r="I1986" s="100" t="s">
        <v>1843</v>
      </c>
      <c r="J1986" s="100" t="s">
        <v>1843</v>
      </c>
      <c r="K1986" s="100" t="s">
        <v>1843</v>
      </c>
      <c r="L1986" s="219">
        <v>45505</v>
      </c>
      <c r="M1986" s="219">
        <v>45519</v>
      </c>
      <c r="N1986" s="33" t="s">
        <v>124</v>
      </c>
      <c r="O1986" s="48" t="s">
        <v>125</v>
      </c>
      <c r="P1986" s="29" t="s">
        <v>896</v>
      </c>
      <c r="Q1986" s="29" t="s">
        <v>946</v>
      </c>
      <c r="R1986" s="29" t="s">
        <v>81</v>
      </c>
      <c r="S1986" s="33"/>
      <c r="T1986" s="29"/>
      <c r="U1986" s="29"/>
      <c r="V1986" s="29"/>
      <c r="W1986" s="29"/>
      <c r="X1986" s="29"/>
      <c r="Y1986" s="29"/>
      <c r="Z1986" s="33"/>
    </row>
    <row r="1987" ht="24" spans="1:26">
      <c r="A1987" s="33">
        <v>3783</v>
      </c>
      <c r="B1987" s="33" t="s">
        <v>117</v>
      </c>
      <c r="C1987" s="33" t="s">
        <v>118</v>
      </c>
      <c r="D1987" s="33" t="s">
        <v>361</v>
      </c>
      <c r="E1987" s="33" t="s">
        <v>239</v>
      </c>
      <c r="F1987" s="33" t="s">
        <v>945</v>
      </c>
      <c r="G1987" s="33" t="s">
        <v>1797</v>
      </c>
      <c r="H1987" s="33" t="s">
        <v>1933</v>
      </c>
      <c r="I1987" s="100" t="s">
        <v>1843</v>
      </c>
      <c r="J1987" s="100" t="s">
        <v>1843</v>
      </c>
      <c r="K1987" s="100" t="s">
        <v>1843</v>
      </c>
      <c r="L1987" s="219">
        <v>45520</v>
      </c>
      <c r="M1987" s="219">
        <v>45535</v>
      </c>
      <c r="N1987" s="33" t="s">
        <v>124</v>
      </c>
      <c r="O1987" s="48" t="s">
        <v>125</v>
      </c>
      <c r="P1987" s="29" t="s">
        <v>896</v>
      </c>
      <c r="Q1987" s="29" t="s">
        <v>946</v>
      </c>
      <c r="R1987" s="29" t="s">
        <v>81</v>
      </c>
      <c r="S1987" s="33"/>
      <c r="T1987" s="29"/>
      <c r="U1987" s="29"/>
      <c r="V1987" s="29"/>
      <c r="W1987" s="29"/>
      <c r="X1987" s="29"/>
      <c r="Y1987" s="29"/>
      <c r="Z1987" s="33"/>
    </row>
    <row r="1988" ht="108" spans="1:26">
      <c r="A1988" s="33">
        <v>3784</v>
      </c>
      <c r="B1988" s="33" t="s">
        <v>117</v>
      </c>
      <c r="C1988" s="33" t="s">
        <v>118</v>
      </c>
      <c r="D1988" s="33" t="s">
        <v>361</v>
      </c>
      <c r="E1988" s="33" t="s">
        <v>239</v>
      </c>
      <c r="F1988" s="33" t="s">
        <v>945</v>
      </c>
      <c r="G1988" s="33" t="s">
        <v>1797</v>
      </c>
      <c r="H1988" s="33" t="s">
        <v>1932</v>
      </c>
      <c r="I1988" s="100" t="s">
        <v>1843</v>
      </c>
      <c r="J1988" s="100" t="s">
        <v>1843</v>
      </c>
      <c r="K1988" s="100" t="s">
        <v>1843</v>
      </c>
      <c r="L1988" s="219">
        <v>45536</v>
      </c>
      <c r="M1988" s="219">
        <v>45565</v>
      </c>
      <c r="N1988" s="33" t="s">
        <v>124</v>
      </c>
      <c r="O1988" s="48" t="s">
        <v>125</v>
      </c>
      <c r="P1988" s="29" t="s">
        <v>896</v>
      </c>
      <c r="Q1988" s="29" t="s">
        <v>946</v>
      </c>
      <c r="R1988" s="29" t="s">
        <v>81</v>
      </c>
      <c r="S1988" s="33"/>
      <c r="T1988" s="29"/>
      <c r="U1988" s="29"/>
      <c r="V1988" s="29"/>
      <c r="W1988" s="29"/>
      <c r="X1988" s="29"/>
      <c r="Y1988" s="29"/>
      <c r="Z1988" s="33"/>
    </row>
    <row r="1989" ht="24" spans="1:26">
      <c r="A1989" s="33">
        <v>3785</v>
      </c>
      <c r="B1989" s="33" t="s">
        <v>117</v>
      </c>
      <c r="C1989" s="33" t="s">
        <v>118</v>
      </c>
      <c r="D1989" s="33" t="s">
        <v>361</v>
      </c>
      <c r="E1989" s="33" t="s">
        <v>239</v>
      </c>
      <c r="F1989" s="33" t="s">
        <v>945</v>
      </c>
      <c r="G1989" s="33" t="s">
        <v>1797</v>
      </c>
      <c r="H1989" s="33" t="s">
        <v>1933</v>
      </c>
      <c r="I1989" s="100" t="s">
        <v>1843</v>
      </c>
      <c r="J1989" s="100" t="s">
        <v>1843</v>
      </c>
      <c r="K1989" s="100" t="s">
        <v>1843</v>
      </c>
      <c r="L1989" s="219">
        <v>45536</v>
      </c>
      <c r="M1989" s="219">
        <v>45550</v>
      </c>
      <c r="N1989" s="33" t="s">
        <v>124</v>
      </c>
      <c r="O1989" s="48" t="s">
        <v>125</v>
      </c>
      <c r="P1989" s="29" t="s">
        <v>896</v>
      </c>
      <c r="Q1989" s="29" t="s">
        <v>946</v>
      </c>
      <c r="R1989" s="29" t="s">
        <v>81</v>
      </c>
      <c r="S1989" s="33"/>
      <c r="T1989" s="29"/>
      <c r="U1989" s="29"/>
      <c r="V1989" s="29"/>
      <c r="W1989" s="29"/>
      <c r="X1989" s="29"/>
      <c r="Y1989" s="29"/>
      <c r="Z1989" s="33"/>
    </row>
    <row r="1990" ht="24" spans="1:26">
      <c r="A1990" s="33">
        <v>3786</v>
      </c>
      <c r="B1990" s="33" t="s">
        <v>117</v>
      </c>
      <c r="C1990" s="33" t="s">
        <v>118</v>
      </c>
      <c r="D1990" s="33" t="s">
        <v>361</v>
      </c>
      <c r="E1990" s="33" t="s">
        <v>239</v>
      </c>
      <c r="F1990" s="33" t="s">
        <v>945</v>
      </c>
      <c r="G1990" s="33" t="s">
        <v>1797</v>
      </c>
      <c r="H1990" s="33" t="s">
        <v>1933</v>
      </c>
      <c r="I1990" s="100" t="s">
        <v>1843</v>
      </c>
      <c r="J1990" s="100" t="s">
        <v>1843</v>
      </c>
      <c r="K1990" s="100" t="s">
        <v>1843</v>
      </c>
      <c r="L1990" s="219">
        <v>45551</v>
      </c>
      <c r="M1990" s="219">
        <v>45565</v>
      </c>
      <c r="N1990" s="33" t="s">
        <v>124</v>
      </c>
      <c r="O1990" s="48" t="s">
        <v>125</v>
      </c>
      <c r="P1990" s="29" t="s">
        <v>896</v>
      </c>
      <c r="Q1990" s="29" t="s">
        <v>946</v>
      </c>
      <c r="R1990" s="29" t="s">
        <v>81</v>
      </c>
      <c r="S1990" s="33"/>
      <c r="T1990" s="29"/>
      <c r="U1990" s="29"/>
      <c r="V1990" s="29"/>
      <c r="W1990" s="29"/>
      <c r="X1990" s="29"/>
      <c r="Y1990" s="29"/>
      <c r="Z1990" s="33"/>
    </row>
    <row r="1991" ht="108" spans="1:26">
      <c r="A1991" s="33">
        <v>3787</v>
      </c>
      <c r="B1991" s="33" t="s">
        <v>117</v>
      </c>
      <c r="C1991" s="33" t="s">
        <v>118</v>
      </c>
      <c r="D1991" s="33" t="s">
        <v>361</v>
      </c>
      <c r="E1991" s="33" t="s">
        <v>239</v>
      </c>
      <c r="F1991" s="33" t="s">
        <v>945</v>
      </c>
      <c r="G1991" s="33" t="s">
        <v>1797</v>
      </c>
      <c r="H1991" s="33" t="s">
        <v>1932</v>
      </c>
      <c r="I1991" s="100" t="s">
        <v>1843</v>
      </c>
      <c r="J1991" s="100" t="s">
        <v>1843</v>
      </c>
      <c r="K1991" s="100" t="s">
        <v>1843</v>
      </c>
      <c r="L1991" s="219">
        <v>45566</v>
      </c>
      <c r="M1991" s="219">
        <v>45596</v>
      </c>
      <c r="N1991" s="33" t="s">
        <v>124</v>
      </c>
      <c r="O1991" s="48" t="s">
        <v>125</v>
      </c>
      <c r="P1991" s="29" t="s">
        <v>896</v>
      </c>
      <c r="Q1991" s="29" t="s">
        <v>946</v>
      </c>
      <c r="R1991" s="29" t="s">
        <v>81</v>
      </c>
      <c r="S1991" s="33"/>
      <c r="T1991" s="29"/>
      <c r="U1991" s="29"/>
      <c r="V1991" s="29"/>
      <c r="W1991" s="29"/>
      <c r="X1991" s="29"/>
      <c r="Y1991" s="29"/>
      <c r="Z1991" s="33"/>
    </row>
    <row r="1992" ht="24" spans="1:26">
      <c r="A1992" s="33">
        <v>3788</v>
      </c>
      <c r="B1992" s="33" t="s">
        <v>117</v>
      </c>
      <c r="C1992" s="33" t="s">
        <v>118</v>
      </c>
      <c r="D1992" s="33" t="s">
        <v>361</v>
      </c>
      <c r="E1992" s="33" t="s">
        <v>239</v>
      </c>
      <c r="F1992" s="33" t="s">
        <v>945</v>
      </c>
      <c r="G1992" s="33" t="s">
        <v>1797</v>
      </c>
      <c r="H1992" s="33" t="s">
        <v>1933</v>
      </c>
      <c r="I1992" s="100" t="s">
        <v>1843</v>
      </c>
      <c r="J1992" s="100" t="s">
        <v>1843</v>
      </c>
      <c r="K1992" s="100" t="s">
        <v>1843</v>
      </c>
      <c r="L1992" s="219">
        <v>45566</v>
      </c>
      <c r="M1992" s="219">
        <v>45580</v>
      </c>
      <c r="N1992" s="33" t="s">
        <v>124</v>
      </c>
      <c r="O1992" s="48" t="s">
        <v>125</v>
      </c>
      <c r="P1992" s="29" t="s">
        <v>896</v>
      </c>
      <c r="Q1992" s="29" t="s">
        <v>946</v>
      </c>
      <c r="R1992" s="29" t="s">
        <v>81</v>
      </c>
      <c r="S1992" s="33"/>
      <c r="T1992" s="29"/>
      <c r="U1992" s="29"/>
      <c r="V1992" s="29"/>
      <c r="W1992" s="29"/>
      <c r="X1992" s="29"/>
      <c r="Y1992" s="29"/>
      <c r="Z1992" s="33"/>
    </row>
    <row r="1993" ht="24" spans="1:26">
      <c r="A1993" s="33">
        <v>3789</v>
      </c>
      <c r="B1993" s="33" t="s">
        <v>117</v>
      </c>
      <c r="C1993" s="33" t="s">
        <v>118</v>
      </c>
      <c r="D1993" s="33" t="s">
        <v>361</v>
      </c>
      <c r="E1993" s="33" t="s">
        <v>239</v>
      </c>
      <c r="F1993" s="33" t="s">
        <v>945</v>
      </c>
      <c r="G1993" s="33" t="s">
        <v>1797</v>
      </c>
      <c r="H1993" s="33" t="s">
        <v>1933</v>
      </c>
      <c r="I1993" s="100" t="s">
        <v>1843</v>
      </c>
      <c r="J1993" s="100" t="s">
        <v>1843</v>
      </c>
      <c r="K1993" s="100" t="s">
        <v>1843</v>
      </c>
      <c r="L1993" s="219">
        <v>45581</v>
      </c>
      <c r="M1993" s="219">
        <v>45596</v>
      </c>
      <c r="N1993" s="33" t="s">
        <v>124</v>
      </c>
      <c r="O1993" s="48" t="s">
        <v>125</v>
      </c>
      <c r="P1993" s="29" t="s">
        <v>896</v>
      </c>
      <c r="Q1993" s="29" t="s">
        <v>946</v>
      </c>
      <c r="R1993" s="29" t="s">
        <v>81</v>
      </c>
      <c r="S1993" s="33"/>
      <c r="T1993" s="29"/>
      <c r="U1993" s="29"/>
      <c r="V1993" s="29"/>
      <c r="W1993" s="29"/>
      <c r="X1993" s="29"/>
      <c r="Y1993" s="29"/>
      <c r="Z1993" s="33"/>
    </row>
    <row r="1994" ht="108" spans="1:26">
      <c r="A1994" s="33">
        <v>3790</v>
      </c>
      <c r="B1994" s="33" t="s">
        <v>117</v>
      </c>
      <c r="C1994" s="33" t="s">
        <v>118</v>
      </c>
      <c r="D1994" s="33" t="s">
        <v>361</v>
      </c>
      <c r="E1994" s="33" t="s">
        <v>239</v>
      </c>
      <c r="F1994" s="33" t="s">
        <v>945</v>
      </c>
      <c r="G1994" s="33" t="s">
        <v>1797</v>
      </c>
      <c r="H1994" s="33" t="s">
        <v>1932</v>
      </c>
      <c r="I1994" s="100" t="s">
        <v>1843</v>
      </c>
      <c r="J1994" s="100" t="s">
        <v>1843</v>
      </c>
      <c r="K1994" s="100" t="s">
        <v>1843</v>
      </c>
      <c r="L1994" s="219">
        <v>45597</v>
      </c>
      <c r="M1994" s="219">
        <v>45626</v>
      </c>
      <c r="N1994" s="33" t="s">
        <v>124</v>
      </c>
      <c r="O1994" s="48" t="s">
        <v>125</v>
      </c>
      <c r="P1994" s="29" t="s">
        <v>896</v>
      </c>
      <c r="Q1994" s="29" t="s">
        <v>946</v>
      </c>
      <c r="R1994" s="29" t="s">
        <v>81</v>
      </c>
      <c r="S1994" s="33"/>
      <c r="T1994" s="29"/>
      <c r="U1994" s="29"/>
      <c r="V1994" s="29"/>
      <c r="W1994" s="29"/>
      <c r="X1994" s="29"/>
      <c r="Y1994" s="29"/>
      <c r="Z1994" s="33"/>
    </row>
    <row r="1995" ht="24" spans="1:26">
      <c r="A1995" s="33">
        <v>3791</v>
      </c>
      <c r="B1995" s="33" t="s">
        <v>117</v>
      </c>
      <c r="C1995" s="33" t="s">
        <v>118</v>
      </c>
      <c r="D1995" s="33" t="s">
        <v>361</v>
      </c>
      <c r="E1995" s="33" t="s">
        <v>239</v>
      </c>
      <c r="F1995" s="33" t="s">
        <v>945</v>
      </c>
      <c r="G1995" s="33" t="s">
        <v>1797</v>
      </c>
      <c r="H1995" s="33" t="s">
        <v>1933</v>
      </c>
      <c r="I1995" s="100" t="s">
        <v>1843</v>
      </c>
      <c r="J1995" s="100" t="s">
        <v>1843</v>
      </c>
      <c r="K1995" s="100" t="s">
        <v>1843</v>
      </c>
      <c r="L1995" s="219">
        <v>45597</v>
      </c>
      <c r="M1995" s="219">
        <v>45611</v>
      </c>
      <c r="N1995" s="33" t="s">
        <v>124</v>
      </c>
      <c r="O1995" s="48" t="s">
        <v>125</v>
      </c>
      <c r="P1995" s="29" t="s">
        <v>896</v>
      </c>
      <c r="Q1995" s="29" t="s">
        <v>946</v>
      </c>
      <c r="R1995" s="29" t="s">
        <v>81</v>
      </c>
      <c r="S1995" s="33"/>
      <c r="T1995" s="29"/>
      <c r="U1995" s="29"/>
      <c r="V1995" s="29"/>
      <c r="W1995" s="29"/>
      <c r="X1995" s="29"/>
      <c r="Y1995" s="29"/>
      <c r="Z1995" s="33"/>
    </row>
    <row r="1996" ht="24" spans="1:26">
      <c r="A1996" s="33">
        <v>3792</v>
      </c>
      <c r="B1996" s="33" t="s">
        <v>117</v>
      </c>
      <c r="C1996" s="33" t="s">
        <v>118</v>
      </c>
      <c r="D1996" s="33" t="s">
        <v>361</v>
      </c>
      <c r="E1996" s="33" t="s">
        <v>239</v>
      </c>
      <c r="F1996" s="33" t="s">
        <v>945</v>
      </c>
      <c r="G1996" s="33" t="s">
        <v>1797</v>
      </c>
      <c r="H1996" s="33" t="s">
        <v>1933</v>
      </c>
      <c r="I1996" s="100" t="s">
        <v>1843</v>
      </c>
      <c r="J1996" s="100" t="s">
        <v>1843</v>
      </c>
      <c r="K1996" s="100" t="s">
        <v>1843</v>
      </c>
      <c r="L1996" s="219">
        <v>45612</v>
      </c>
      <c r="M1996" s="219">
        <v>45626</v>
      </c>
      <c r="N1996" s="33" t="s">
        <v>124</v>
      </c>
      <c r="O1996" s="48" t="s">
        <v>125</v>
      </c>
      <c r="P1996" s="29" t="s">
        <v>896</v>
      </c>
      <c r="Q1996" s="29" t="s">
        <v>946</v>
      </c>
      <c r="R1996" s="29" t="s">
        <v>81</v>
      </c>
      <c r="S1996" s="33"/>
      <c r="T1996" s="29"/>
      <c r="U1996" s="29"/>
      <c r="V1996" s="29"/>
      <c r="W1996" s="29"/>
      <c r="X1996" s="29"/>
      <c r="Y1996" s="29"/>
      <c r="Z1996" s="33"/>
    </row>
    <row r="1997" ht="108" spans="1:26">
      <c r="A1997" s="33">
        <v>3793</v>
      </c>
      <c r="B1997" s="33" t="s">
        <v>117</v>
      </c>
      <c r="C1997" s="33" t="s">
        <v>118</v>
      </c>
      <c r="D1997" s="33" t="s">
        <v>361</v>
      </c>
      <c r="E1997" s="33" t="s">
        <v>239</v>
      </c>
      <c r="F1997" s="33" t="s">
        <v>945</v>
      </c>
      <c r="G1997" s="33" t="s">
        <v>1797</v>
      </c>
      <c r="H1997" s="33" t="s">
        <v>1932</v>
      </c>
      <c r="I1997" s="100" t="s">
        <v>1843</v>
      </c>
      <c r="J1997" s="100" t="s">
        <v>1843</v>
      </c>
      <c r="K1997" s="100" t="s">
        <v>1843</v>
      </c>
      <c r="L1997" s="219">
        <v>45627</v>
      </c>
      <c r="M1997" s="219">
        <v>45657</v>
      </c>
      <c r="N1997" s="33" t="s">
        <v>124</v>
      </c>
      <c r="O1997" s="48" t="s">
        <v>125</v>
      </c>
      <c r="P1997" s="29" t="s">
        <v>896</v>
      </c>
      <c r="Q1997" s="29" t="s">
        <v>946</v>
      </c>
      <c r="R1997" s="29" t="s">
        <v>81</v>
      </c>
      <c r="S1997" s="33"/>
      <c r="T1997" s="29"/>
      <c r="U1997" s="29"/>
      <c r="V1997" s="29"/>
      <c r="W1997" s="29"/>
      <c r="X1997" s="29"/>
      <c r="Y1997" s="29"/>
      <c r="Z1997" s="33"/>
    </row>
    <row r="1998" ht="24" spans="1:26">
      <c r="A1998" s="33">
        <v>3794</v>
      </c>
      <c r="B1998" s="33" t="s">
        <v>117</v>
      </c>
      <c r="C1998" s="33" t="s">
        <v>118</v>
      </c>
      <c r="D1998" s="33" t="s">
        <v>361</v>
      </c>
      <c r="E1998" s="33" t="s">
        <v>239</v>
      </c>
      <c r="F1998" s="33" t="s">
        <v>945</v>
      </c>
      <c r="G1998" s="33" t="s">
        <v>1797</v>
      </c>
      <c r="H1998" s="33" t="s">
        <v>1933</v>
      </c>
      <c r="I1998" s="100" t="s">
        <v>1843</v>
      </c>
      <c r="J1998" s="100" t="s">
        <v>1843</v>
      </c>
      <c r="K1998" s="100" t="s">
        <v>1843</v>
      </c>
      <c r="L1998" s="219">
        <v>45627</v>
      </c>
      <c r="M1998" s="219">
        <v>45641</v>
      </c>
      <c r="N1998" s="33" t="s">
        <v>124</v>
      </c>
      <c r="O1998" s="48" t="s">
        <v>125</v>
      </c>
      <c r="P1998" s="29" t="s">
        <v>896</v>
      </c>
      <c r="Q1998" s="29" t="s">
        <v>946</v>
      </c>
      <c r="R1998" s="29" t="s">
        <v>81</v>
      </c>
      <c r="S1998" s="33"/>
      <c r="T1998" s="29"/>
      <c r="U1998" s="29"/>
      <c r="V1998" s="29"/>
      <c r="W1998" s="29"/>
      <c r="X1998" s="29"/>
      <c r="Y1998" s="29"/>
      <c r="Z1998" s="33"/>
    </row>
    <row r="1999" ht="24" spans="1:26">
      <c r="A1999" s="33">
        <v>3795</v>
      </c>
      <c r="B1999" s="33" t="s">
        <v>117</v>
      </c>
      <c r="C1999" s="33" t="s">
        <v>118</v>
      </c>
      <c r="D1999" s="33" t="s">
        <v>361</v>
      </c>
      <c r="E1999" s="33" t="s">
        <v>239</v>
      </c>
      <c r="F1999" s="33" t="s">
        <v>945</v>
      </c>
      <c r="G1999" s="33" t="s">
        <v>1797</v>
      </c>
      <c r="H1999" s="33" t="s">
        <v>1933</v>
      </c>
      <c r="I1999" s="100" t="s">
        <v>1843</v>
      </c>
      <c r="J1999" s="100" t="s">
        <v>1843</v>
      </c>
      <c r="K1999" s="100" t="s">
        <v>1843</v>
      </c>
      <c r="L1999" s="219">
        <v>45642</v>
      </c>
      <c r="M1999" s="219">
        <v>45657</v>
      </c>
      <c r="N1999" s="33" t="s">
        <v>124</v>
      </c>
      <c r="O1999" s="48" t="s">
        <v>125</v>
      </c>
      <c r="P1999" s="29" t="s">
        <v>896</v>
      </c>
      <c r="Q1999" s="29" t="s">
        <v>946</v>
      </c>
      <c r="R1999" s="29" t="s">
        <v>81</v>
      </c>
      <c r="S1999" s="33"/>
      <c r="T1999" s="29"/>
      <c r="U1999" s="29"/>
      <c r="V1999" s="29"/>
      <c r="W1999" s="29"/>
      <c r="X1999" s="29"/>
      <c r="Y1999" s="29"/>
      <c r="Z1999" s="33"/>
    </row>
    <row r="2000" ht="108" spans="1:26">
      <c r="A2000" s="33">
        <v>3798</v>
      </c>
      <c r="B2000" s="33" t="s">
        <v>117</v>
      </c>
      <c r="C2000" s="33" t="s">
        <v>118</v>
      </c>
      <c r="D2000" s="33" t="s">
        <v>361</v>
      </c>
      <c r="E2000" s="33" t="s">
        <v>239</v>
      </c>
      <c r="F2000" s="33" t="s">
        <v>955</v>
      </c>
      <c r="G2000" s="33" t="s">
        <v>1797</v>
      </c>
      <c r="H2000" s="33" t="s">
        <v>1932</v>
      </c>
      <c r="I2000" s="100" t="s">
        <v>1843</v>
      </c>
      <c r="J2000" s="100" t="s">
        <v>1843</v>
      </c>
      <c r="K2000" s="100" t="s">
        <v>1843</v>
      </c>
      <c r="L2000" s="219">
        <v>45292</v>
      </c>
      <c r="M2000" s="219">
        <v>45322</v>
      </c>
      <c r="N2000" s="33" t="s">
        <v>124</v>
      </c>
      <c r="O2000" s="48" t="s">
        <v>125</v>
      </c>
      <c r="P2000" s="29" t="s">
        <v>896</v>
      </c>
      <c r="Q2000" s="29" t="s">
        <v>946</v>
      </c>
      <c r="R2000" s="29" t="s">
        <v>81</v>
      </c>
      <c r="S2000" s="33">
        <v>55</v>
      </c>
      <c r="T2000" s="29"/>
      <c r="U2000" s="29"/>
      <c r="V2000" s="29"/>
      <c r="W2000" s="29"/>
      <c r="X2000" s="29"/>
      <c r="Y2000" s="29"/>
      <c r="Z2000" s="33"/>
    </row>
    <row r="2001" ht="24" spans="1:26">
      <c r="A2001" s="33">
        <v>3799</v>
      </c>
      <c r="B2001" s="33" t="s">
        <v>117</v>
      </c>
      <c r="C2001" s="33" t="s">
        <v>118</v>
      </c>
      <c r="D2001" s="33" t="s">
        <v>361</v>
      </c>
      <c r="E2001" s="33" t="s">
        <v>239</v>
      </c>
      <c r="F2001" s="33" t="s">
        <v>955</v>
      </c>
      <c r="G2001" s="33" t="s">
        <v>1797</v>
      </c>
      <c r="H2001" s="33" t="s">
        <v>1933</v>
      </c>
      <c r="I2001" s="100" t="s">
        <v>1843</v>
      </c>
      <c r="J2001" s="100" t="s">
        <v>1843</v>
      </c>
      <c r="K2001" s="100" t="s">
        <v>1843</v>
      </c>
      <c r="L2001" s="219">
        <v>45292</v>
      </c>
      <c r="M2001" s="219">
        <v>45306</v>
      </c>
      <c r="N2001" s="33" t="s">
        <v>124</v>
      </c>
      <c r="O2001" s="48" t="s">
        <v>125</v>
      </c>
      <c r="P2001" s="29" t="s">
        <v>896</v>
      </c>
      <c r="Q2001" s="29" t="s">
        <v>946</v>
      </c>
      <c r="R2001" s="29" t="s">
        <v>81</v>
      </c>
      <c r="S2001" s="33"/>
      <c r="T2001" s="29"/>
      <c r="U2001" s="29"/>
      <c r="V2001" s="29"/>
      <c r="W2001" s="29"/>
      <c r="X2001" s="29"/>
      <c r="Y2001" s="29"/>
      <c r="Z2001" s="33"/>
    </row>
    <row r="2002" ht="24" spans="1:26">
      <c r="A2002" s="33">
        <v>3800</v>
      </c>
      <c r="B2002" s="33" t="s">
        <v>117</v>
      </c>
      <c r="C2002" s="33" t="s">
        <v>118</v>
      </c>
      <c r="D2002" s="33" t="s">
        <v>361</v>
      </c>
      <c r="E2002" s="33" t="s">
        <v>239</v>
      </c>
      <c r="F2002" s="33" t="s">
        <v>955</v>
      </c>
      <c r="G2002" s="33" t="s">
        <v>1797</v>
      </c>
      <c r="H2002" s="33" t="s">
        <v>1933</v>
      </c>
      <c r="I2002" s="100" t="s">
        <v>1843</v>
      </c>
      <c r="J2002" s="100" t="s">
        <v>1843</v>
      </c>
      <c r="K2002" s="100" t="s">
        <v>1843</v>
      </c>
      <c r="L2002" s="219">
        <v>45307</v>
      </c>
      <c r="M2002" s="219">
        <v>45322</v>
      </c>
      <c r="N2002" s="33" t="s">
        <v>124</v>
      </c>
      <c r="O2002" s="48" t="s">
        <v>125</v>
      </c>
      <c r="P2002" s="29" t="s">
        <v>896</v>
      </c>
      <c r="Q2002" s="29" t="s">
        <v>946</v>
      </c>
      <c r="R2002" s="29" t="s">
        <v>81</v>
      </c>
      <c r="S2002" s="33"/>
      <c r="T2002" s="29"/>
      <c r="U2002" s="29"/>
      <c r="V2002" s="29"/>
      <c r="W2002" s="29"/>
      <c r="X2002" s="29"/>
      <c r="Y2002" s="29"/>
      <c r="Z2002" s="33"/>
    </row>
    <row r="2003" ht="108" spans="1:26">
      <c r="A2003" s="33">
        <v>3801</v>
      </c>
      <c r="B2003" s="33" t="s">
        <v>117</v>
      </c>
      <c r="C2003" s="33" t="s">
        <v>118</v>
      </c>
      <c r="D2003" s="33" t="s">
        <v>361</v>
      </c>
      <c r="E2003" s="33" t="s">
        <v>239</v>
      </c>
      <c r="F2003" s="33" t="s">
        <v>955</v>
      </c>
      <c r="G2003" s="33" t="s">
        <v>1797</v>
      </c>
      <c r="H2003" s="33" t="s">
        <v>1932</v>
      </c>
      <c r="I2003" s="100" t="s">
        <v>1843</v>
      </c>
      <c r="J2003" s="100" t="s">
        <v>1843</v>
      </c>
      <c r="K2003" s="100" t="s">
        <v>1843</v>
      </c>
      <c r="L2003" s="219">
        <v>45323</v>
      </c>
      <c r="M2003" s="219">
        <v>45351</v>
      </c>
      <c r="N2003" s="33" t="s">
        <v>124</v>
      </c>
      <c r="O2003" s="48" t="s">
        <v>125</v>
      </c>
      <c r="P2003" s="29" t="s">
        <v>896</v>
      </c>
      <c r="Q2003" s="29" t="s">
        <v>946</v>
      </c>
      <c r="R2003" s="29" t="s">
        <v>81</v>
      </c>
      <c r="S2003" s="33">
        <v>55</v>
      </c>
      <c r="T2003" s="29"/>
      <c r="U2003" s="29"/>
      <c r="V2003" s="29"/>
      <c r="W2003" s="29"/>
      <c r="X2003" s="29"/>
      <c r="Y2003" s="29"/>
      <c r="Z2003" s="33"/>
    </row>
    <row r="2004" ht="24" spans="1:26">
      <c r="A2004" s="33">
        <v>3802</v>
      </c>
      <c r="B2004" s="33" t="s">
        <v>117</v>
      </c>
      <c r="C2004" s="33" t="s">
        <v>118</v>
      </c>
      <c r="D2004" s="33" t="s">
        <v>361</v>
      </c>
      <c r="E2004" s="33" t="s">
        <v>239</v>
      </c>
      <c r="F2004" s="33" t="s">
        <v>955</v>
      </c>
      <c r="G2004" s="33" t="s">
        <v>1797</v>
      </c>
      <c r="H2004" s="33" t="s">
        <v>1933</v>
      </c>
      <c r="I2004" s="100" t="s">
        <v>1843</v>
      </c>
      <c r="J2004" s="100" t="s">
        <v>1843</v>
      </c>
      <c r="K2004" s="100" t="s">
        <v>1843</v>
      </c>
      <c r="L2004" s="219">
        <v>45323</v>
      </c>
      <c r="M2004" s="219">
        <v>45337</v>
      </c>
      <c r="N2004" s="33" t="s">
        <v>124</v>
      </c>
      <c r="O2004" s="48" t="s">
        <v>125</v>
      </c>
      <c r="P2004" s="29" t="s">
        <v>896</v>
      </c>
      <c r="Q2004" s="29" t="s">
        <v>946</v>
      </c>
      <c r="R2004" s="29" t="s">
        <v>81</v>
      </c>
      <c r="S2004" s="33"/>
      <c r="T2004" s="29"/>
      <c r="U2004" s="29"/>
      <c r="V2004" s="29"/>
      <c r="W2004" s="29"/>
      <c r="X2004" s="29"/>
      <c r="Y2004" s="29"/>
      <c r="Z2004" s="33"/>
    </row>
    <row r="2005" ht="24" spans="1:26">
      <c r="A2005" s="33">
        <v>3803</v>
      </c>
      <c r="B2005" s="33" t="s">
        <v>117</v>
      </c>
      <c r="C2005" s="33" t="s">
        <v>118</v>
      </c>
      <c r="D2005" s="33" t="s">
        <v>361</v>
      </c>
      <c r="E2005" s="33" t="s">
        <v>239</v>
      </c>
      <c r="F2005" s="33" t="s">
        <v>955</v>
      </c>
      <c r="G2005" s="33" t="s">
        <v>1797</v>
      </c>
      <c r="H2005" s="33" t="s">
        <v>1933</v>
      </c>
      <c r="I2005" s="100" t="s">
        <v>1843</v>
      </c>
      <c r="J2005" s="100" t="s">
        <v>1843</v>
      </c>
      <c r="K2005" s="100" t="s">
        <v>1843</v>
      </c>
      <c r="L2005" s="219">
        <v>45338</v>
      </c>
      <c r="M2005" s="219">
        <v>45351</v>
      </c>
      <c r="N2005" s="33" t="s">
        <v>124</v>
      </c>
      <c r="O2005" s="48" t="s">
        <v>125</v>
      </c>
      <c r="P2005" s="29" t="s">
        <v>896</v>
      </c>
      <c r="Q2005" s="29" t="s">
        <v>946</v>
      </c>
      <c r="R2005" s="29" t="s">
        <v>81</v>
      </c>
      <c r="S2005" s="33"/>
      <c r="T2005" s="29"/>
      <c r="U2005" s="29"/>
      <c r="V2005" s="29"/>
      <c r="W2005" s="29"/>
      <c r="X2005" s="29"/>
      <c r="Y2005" s="29"/>
      <c r="Z2005" s="33"/>
    </row>
    <row r="2006" ht="108" spans="1:28">
      <c r="A2006" s="33">
        <v>3804</v>
      </c>
      <c r="B2006" s="33" t="s">
        <v>117</v>
      </c>
      <c r="C2006" s="33" t="s">
        <v>118</v>
      </c>
      <c r="D2006" s="33" t="s">
        <v>361</v>
      </c>
      <c r="E2006" s="33" t="s">
        <v>239</v>
      </c>
      <c r="F2006" s="33" t="s">
        <v>955</v>
      </c>
      <c r="G2006" s="33" t="s">
        <v>1797</v>
      </c>
      <c r="H2006" s="33" t="s">
        <v>1932</v>
      </c>
      <c r="I2006" s="100" t="s">
        <v>1843</v>
      </c>
      <c r="J2006" s="100" t="s">
        <v>1843</v>
      </c>
      <c r="K2006" s="100" t="s">
        <v>1843</v>
      </c>
      <c r="L2006" s="219">
        <v>45352</v>
      </c>
      <c r="M2006" s="219">
        <v>45382</v>
      </c>
      <c r="N2006" s="33" t="s">
        <v>124</v>
      </c>
      <c r="O2006" s="48" t="s">
        <v>125</v>
      </c>
      <c r="P2006" s="29" t="s">
        <v>896</v>
      </c>
      <c r="Q2006" s="29" t="s">
        <v>946</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361</v>
      </c>
      <c r="E2007" s="33" t="s">
        <v>239</v>
      </c>
      <c r="F2007" s="33" t="s">
        <v>955</v>
      </c>
      <c r="G2007" s="33" t="s">
        <v>1797</v>
      </c>
      <c r="H2007" s="33" t="s">
        <v>1933</v>
      </c>
      <c r="I2007" s="100" t="s">
        <v>1843</v>
      </c>
      <c r="J2007" s="100" t="s">
        <v>1843</v>
      </c>
      <c r="K2007" s="100" t="s">
        <v>1843</v>
      </c>
      <c r="L2007" s="219">
        <v>45352</v>
      </c>
      <c r="M2007" s="219">
        <v>45366</v>
      </c>
      <c r="N2007" s="33" t="s">
        <v>124</v>
      </c>
      <c r="O2007" s="48" t="s">
        <v>125</v>
      </c>
      <c r="P2007" s="29" t="s">
        <v>896</v>
      </c>
      <c r="Q2007" s="29" t="s">
        <v>946</v>
      </c>
      <c r="R2007" s="29" t="s">
        <v>81</v>
      </c>
      <c r="S2007" s="33"/>
      <c r="T2007" s="34"/>
      <c r="U2007" s="34"/>
      <c r="V2007" s="35"/>
      <c r="W2007" s="35"/>
      <c r="X2007" s="40"/>
      <c r="Y2007" s="40"/>
      <c r="Z2007" s="38"/>
      <c r="AA2007" s="34"/>
      <c r="AB2007" s="34"/>
    </row>
    <row r="2008" ht="24" spans="1:28">
      <c r="A2008" s="33">
        <v>3806</v>
      </c>
      <c r="B2008" s="33" t="s">
        <v>117</v>
      </c>
      <c r="C2008" s="33" t="s">
        <v>118</v>
      </c>
      <c r="D2008" s="33" t="s">
        <v>361</v>
      </c>
      <c r="E2008" s="33" t="s">
        <v>239</v>
      </c>
      <c r="F2008" s="33" t="s">
        <v>955</v>
      </c>
      <c r="G2008" s="33" t="s">
        <v>1797</v>
      </c>
      <c r="H2008" s="33" t="s">
        <v>1933</v>
      </c>
      <c r="I2008" s="100" t="s">
        <v>1843</v>
      </c>
      <c r="J2008" s="100" t="s">
        <v>1843</v>
      </c>
      <c r="K2008" s="100" t="s">
        <v>1843</v>
      </c>
      <c r="L2008" s="219">
        <v>45367</v>
      </c>
      <c r="M2008" s="219">
        <v>45382</v>
      </c>
      <c r="N2008" s="33" t="s">
        <v>124</v>
      </c>
      <c r="O2008" s="48" t="s">
        <v>125</v>
      </c>
      <c r="P2008" s="29" t="s">
        <v>896</v>
      </c>
      <c r="Q2008" s="29" t="s">
        <v>946</v>
      </c>
      <c r="R2008" s="29" t="s">
        <v>81</v>
      </c>
      <c r="S2008" s="33"/>
      <c r="T2008" s="34"/>
      <c r="U2008" s="34"/>
      <c r="V2008" s="35"/>
      <c r="W2008" s="35"/>
      <c r="X2008" s="40"/>
      <c r="Y2008" s="40"/>
      <c r="Z2008" s="38"/>
      <c r="AA2008" s="34"/>
      <c r="AB2008" s="34"/>
    </row>
    <row r="2009" ht="108" spans="1:26">
      <c r="A2009" s="33">
        <v>3807</v>
      </c>
      <c r="B2009" s="33" t="s">
        <v>117</v>
      </c>
      <c r="C2009" s="33" t="s">
        <v>118</v>
      </c>
      <c r="D2009" s="33" t="s">
        <v>361</v>
      </c>
      <c r="E2009" s="33" t="s">
        <v>239</v>
      </c>
      <c r="F2009" s="33" t="s">
        <v>955</v>
      </c>
      <c r="G2009" s="33" t="s">
        <v>1797</v>
      </c>
      <c r="H2009" s="33" t="s">
        <v>1932</v>
      </c>
      <c r="I2009" s="100" t="s">
        <v>1843</v>
      </c>
      <c r="J2009" s="100" t="s">
        <v>1843</v>
      </c>
      <c r="K2009" s="100" t="s">
        <v>1843</v>
      </c>
      <c r="L2009" s="219">
        <v>45383</v>
      </c>
      <c r="M2009" s="219">
        <v>45412</v>
      </c>
      <c r="N2009" s="33" t="s">
        <v>124</v>
      </c>
      <c r="O2009" s="48" t="s">
        <v>125</v>
      </c>
      <c r="P2009" s="29" t="s">
        <v>896</v>
      </c>
      <c r="Q2009" s="29" t="s">
        <v>946</v>
      </c>
      <c r="R2009" s="29" t="s">
        <v>81</v>
      </c>
      <c r="S2009" s="33">
        <v>55</v>
      </c>
      <c r="T2009" s="29"/>
      <c r="U2009" s="29"/>
      <c r="V2009" s="29"/>
      <c r="W2009" s="29"/>
      <c r="X2009" s="29"/>
      <c r="Y2009" s="29"/>
      <c r="Z2009" s="33"/>
    </row>
    <row r="2010" ht="24" spans="1:26">
      <c r="A2010" s="33">
        <v>3808</v>
      </c>
      <c r="B2010" s="33" t="s">
        <v>117</v>
      </c>
      <c r="C2010" s="33" t="s">
        <v>118</v>
      </c>
      <c r="D2010" s="33" t="s">
        <v>361</v>
      </c>
      <c r="E2010" s="33" t="s">
        <v>239</v>
      </c>
      <c r="F2010" s="33" t="s">
        <v>955</v>
      </c>
      <c r="G2010" s="33" t="s">
        <v>1797</v>
      </c>
      <c r="H2010" s="33" t="s">
        <v>1933</v>
      </c>
      <c r="I2010" s="100" t="s">
        <v>1843</v>
      </c>
      <c r="J2010" s="100" t="s">
        <v>1843</v>
      </c>
      <c r="K2010" s="100" t="s">
        <v>1843</v>
      </c>
      <c r="L2010" s="219">
        <v>45383</v>
      </c>
      <c r="M2010" s="219">
        <v>45397</v>
      </c>
      <c r="N2010" s="33" t="s">
        <v>124</v>
      </c>
      <c r="O2010" s="48" t="s">
        <v>125</v>
      </c>
      <c r="P2010" s="29" t="s">
        <v>896</v>
      </c>
      <c r="Q2010" s="29" t="s">
        <v>946</v>
      </c>
      <c r="R2010" s="29" t="s">
        <v>81</v>
      </c>
      <c r="S2010" s="33"/>
      <c r="T2010" s="29"/>
      <c r="U2010" s="29"/>
      <c r="V2010" s="29"/>
      <c r="W2010" s="29"/>
      <c r="X2010" s="29"/>
      <c r="Y2010" s="29"/>
      <c r="Z2010" s="33"/>
    </row>
    <row r="2011" ht="24" spans="1:26">
      <c r="A2011" s="33">
        <v>3809</v>
      </c>
      <c r="B2011" s="33" t="s">
        <v>117</v>
      </c>
      <c r="C2011" s="33" t="s">
        <v>118</v>
      </c>
      <c r="D2011" s="33" t="s">
        <v>361</v>
      </c>
      <c r="E2011" s="33" t="s">
        <v>239</v>
      </c>
      <c r="F2011" s="33" t="s">
        <v>955</v>
      </c>
      <c r="G2011" s="33" t="s">
        <v>1797</v>
      </c>
      <c r="H2011" s="33" t="s">
        <v>1933</v>
      </c>
      <c r="I2011" s="100" t="s">
        <v>1843</v>
      </c>
      <c r="J2011" s="100" t="s">
        <v>1843</v>
      </c>
      <c r="K2011" s="100" t="s">
        <v>1843</v>
      </c>
      <c r="L2011" s="219">
        <v>45398</v>
      </c>
      <c r="M2011" s="219">
        <v>45412</v>
      </c>
      <c r="N2011" s="33" t="s">
        <v>124</v>
      </c>
      <c r="O2011" s="48" t="s">
        <v>125</v>
      </c>
      <c r="P2011" s="29" t="s">
        <v>896</v>
      </c>
      <c r="Q2011" s="29" t="s">
        <v>946</v>
      </c>
      <c r="R2011" s="29" t="s">
        <v>81</v>
      </c>
      <c r="S2011" s="33"/>
      <c r="T2011" s="29"/>
      <c r="U2011" s="29"/>
      <c r="V2011" s="29"/>
      <c r="W2011" s="29"/>
      <c r="X2011" s="29"/>
      <c r="Y2011" s="29"/>
      <c r="Z2011" s="33"/>
    </row>
    <row r="2012" ht="108" spans="1:26">
      <c r="A2012" s="33">
        <v>3810</v>
      </c>
      <c r="B2012" s="33" t="s">
        <v>117</v>
      </c>
      <c r="C2012" s="33" t="s">
        <v>118</v>
      </c>
      <c r="D2012" s="33" t="s">
        <v>361</v>
      </c>
      <c r="E2012" s="33" t="s">
        <v>239</v>
      </c>
      <c r="F2012" s="33" t="s">
        <v>955</v>
      </c>
      <c r="G2012" s="33" t="s">
        <v>1797</v>
      </c>
      <c r="H2012" s="33" t="s">
        <v>1932</v>
      </c>
      <c r="I2012" s="100" t="s">
        <v>1843</v>
      </c>
      <c r="J2012" s="100" t="s">
        <v>1843</v>
      </c>
      <c r="K2012" s="100" t="s">
        <v>1843</v>
      </c>
      <c r="L2012" s="219">
        <v>45413</v>
      </c>
      <c r="M2012" s="219">
        <v>45443</v>
      </c>
      <c r="N2012" s="33" t="s">
        <v>124</v>
      </c>
      <c r="O2012" s="48" t="s">
        <v>125</v>
      </c>
      <c r="P2012" s="29" t="s">
        <v>896</v>
      </c>
      <c r="Q2012" s="29" t="s">
        <v>946</v>
      </c>
      <c r="R2012" s="29" t="s">
        <v>81</v>
      </c>
      <c r="S2012" s="33">
        <v>55</v>
      </c>
      <c r="T2012" s="29"/>
      <c r="U2012" s="29"/>
      <c r="V2012" s="29"/>
      <c r="W2012" s="29"/>
      <c r="X2012" s="29"/>
      <c r="Y2012" s="29"/>
      <c r="Z2012" s="33"/>
    </row>
    <row r="2013" ht="24" spans="1:26">
      <c r="A2013" s="33">
        <v>3811</v>
      </c>
      <c r="B2013" s="33" t="s">
        <v>117</v>
      </c>
      <c r="C2013" s="33" t="s">
        <v>118</v>
      </c>
      <c r="D2013" s="33" t="s">
        <v>361</v>
      </c>
      <c r="E2013" s="33" t="s">
        <v>239</v>
      </c>
      <c r="F2013" s="33" t="s">
        <v>955</v>
      </c>
      <c r="G2013" s="33" t="s">
        <v>1797</v>
      </c>
      <c r="H2013" s="33" t="s">
        <v>1933</v>
      </c>
      <c r="I2013" s="100" t="s">
        <v>1843</v>
      </c>
      <c r="J2013" s="100" t="s">
        <v>1843</v>
      </c>
      <c r="K2013" s="100" t="s">
        <v>1843</v>
      </c>
      <c r="L2013" s="219">
        <v>45413</v>
      </c>
      <c r="M2013" s="219">
        <v>45427</v>
      </c>
      <c r="N2013" s="33" t="s">
        <v>124</v>
      </c>
      <c r="O2013" s="48" t="s">
        <v>125</v>
      </c>
      <c r="P2013" s="29" t="s">
        <v>896</v>
      </c>
      <c r="Q2013" s="29" t="s">
        <v>946</v>
      </c>
      <c r="R2013" s="29" t="s">
        <v>81</v>
      </c>
      <c r="S2013" s="33"/>
      <c r="T2013" s="29"/>
      <c r="U2013" s="29"/>
      <c r="V2013" s="29"/>
      <c r="W2013" s="29"/>
      <c r="X2013" s="29"/>
      <c r="Y2013" s="29"/>
      <c r="Z2013" s="33"/>
    </row>
    <row r="2014" ht="24" spans="1:26">
      <c r="A2014" s="33">
        <v>3812</v>
      </c>
      <c r="B2014" s="33" t="s">
        <v>117</v>
      </c>
      <c r="C2014" s="33" t="s">
        <v>118</v>
      </c>
      <c r="D2014" s="33" t="s">
        <v>361</v>
      </c>
      <c r="E2014" s="33" t="s">
        <v>239</v>
      </c>
      <c r="F2014" s="33" t="s">
        <v>955</v>
      </c>
      <c r="G2014" s="33" t="s">
        <v>1797</v>
      </c>
      <c r="H2014" s="33" t="s">
        <v>1933</v>
      </c>
      <c r="I2014" s="100" t="s">
        <v>1843</v>
      </c>
      <c r="J2014" s="100" t="s">
        <v>1843</v>
      </c>
      <c r="K2014" s="100" t="s">
        <v>1843</v>
      </c>
      <c r="L2014" s="219">
        <v>45428</v>
      </c>
      <c r="M2014" s="219">
        <v>45443</v>
      </c>
      <c r="N2014" s="33" t="s">
        <v>124</v>
      </c>
      <c r="O2014" s="48" t="s">
        <v>125</v>
      </c>
      <c r="P2014" s="29" t="s">
        <v>896</v>
      </c>
      <c r="Q2014" s="29" t="s">
        <v>946</v>
      </c>
      <c r="R2014" s="29" t="s">
        <v>81</v>
      </c>
      <c r="S2014" s="33"/>
      <c r="T2014" s="29"/>
      <c r="U2014" s="29"/>
      <c r="V2014" s="29"/>
      <c r="W2014" s="29"/>
      <c r="X2014" s="29"/>
      <c r="Y2014" s="29"/>
      <c r="Z2014" s="33"/>
    </row>
    <row r="2015" ht="108" spans="1:26">
      <c r="A2015" s="33">
        <v>3813</v>
      </c>
      <c r="B2015" s="33" t="s">
        <v>117</v>
      </c>
      <c r="C2015" s="33" t="s">
        <v>118</v>
      </c>
      <c r="D2015" s="33" t="s">
        <v>361</v>
      </c>
      <c r="E2015" s="33" t="s">
        <v>239</v>
      </c>
      <c r="F2015" s="33" t="s">
        <v>955</v>
      </c>
      <c r="G2015" s="33" t="s">
        <v>1797</v>
      </c>
      <c r="H2015" s="33" t="s">
        <v>1932</v>
      </c>
      <c r="I2015" s="100" t="s">
        <v>1843</v>
      </c>
      <c r="J2015" s="100" t="s">
        <v>1843</v>
      </c>
      <c r="K2015" s="100" t="s">
        <v>1843</v>
      </c>
      <c r="L2015" s="219">
        <v>45444</v>
      </c>
      <c r="M2015" s="219">
        <v>45473</v>
      </c>
      <c r="N2015" s="33" t="s">
        <v>124</v>
      </c>
      <c r="O2015" s="48" t="s">
        <v>125</v>
      </c>
      <c r="P2015" s="29" t="s">
        <v>896</v>
      </c>
      <c r="Q2015" s="29" t="s">
        <v>946</v>
      </c>
      <c r="R2015" s="29" t="s">
        <v>81</v>
      </c>
      <c r="S2015" s="33">
        <v>55</v>
      </c>
      <c r="T2015" s="29"/>
      <c r="U2015" s="29"/>
      <c r="V2015" s="29"/>
      <c r="W2015" s="29"/>
      <c r="X2015" s="29"/>
      <c r="Y2015" s="29"/>
      <c r="Z2015" s="33"/>
    </row>
    <row r="2016" ht="24" spans="1:26">
      <c r="A2016" s="33">
        <v>3814</v>
      </c>
      <c r="B2016" s="33" t="s">
        <v>117</v>
      </c>
      <c r="C2016" s="33" t="s">
        <v>118</v>
      </c>
      <c r="D2016" s="33" t="s">
        <v>361</v>
      </c>
      <c r="E2016" s="33" t="s">
        <v>239</v>
      </c>
      <c r="F2016" s="33" t="s">
        <v>955</v>
      </c>
      <c r="G2016" s="33" t="s">
        <v>1797</v>
      </c>
      <c r="H2016" s="33" t="s">
        <v>1933</v>
      </c>
      <c r="I2016" s="100" t="s">
        <v>1843</v>
      </c>
      <c r="J2016" s="100" t="s">
        <v>1843</v>
      </c>
      <c r="K2016" s="100" t="s">
        <v>1843</v>
      </c>
      <c r="L2016" s="219">
        <v>45444</v>
      </c>
      <c r="M2016" s="219">
        <v>45458</v>
      </c>
      <c r="N2016" s="33" t="s">
        <v>124</v>
      </c>
      <c r="O2016" s="48" t="s">
        <v>125</v>
      </c>
      <c r="P2016" s="29" t="s">
        <v>896</v>
      </c>
      <c r="Q2016" s="29" t="s">
        <v>946</v>
      </c>
      <c r="R2016" s="29" t="s">
        <v>81</v>
      </c>
      <c r="S2016" s="33"/>
      <c r="T2016" s="29"/>
      <c r="U2016" s="29"/>
      <c r="V2016" s="29"/>
      <c r="W2016" s="29"/>
      <c r="X2016" s="29"/>
      <c r="Y2016" s="29"/>
      <c r="Z2016" s="33"/>
    </row>
    <row r="2017" ht="24" spans="1:26">
      <c r="A2017" s="33">
        <v>3815</v>
      </c>
      <c r="B2017" s="33" t="s">
        <v>117</v>
      </c>
      <c r="C2017" s="33" t="s">
        <v>118</v>
      </c>
      <c r="D2017" s="33" t="s">
        <v>361</v>
      </c>
      <c r="E2017" s="33" t="s">
        <v>239</v>
      </c>
      <c r="F2017" s="33" t="s">
        <v>955</v>
      </c>
      <c r="G2017" s="33" t="s">
        <v>1797</v>
      </c>
      <c r="H2017" s="33" t="s">
        <v>1933</v>
      </c>
      <c r="I2017" s="100" t="s">
        <v>1843</v>
      </c>
      <c r="J2017" s="100" t="s">
        <v>1843</v>
      </c>
      <c r="K2017" s="100" t="s">
        <v>1843</v>
      </c>
      <c r="L2017" s="219">
        <v>45459</v>
      </c>
      <c r="M2017" s="219">
        <v>45473</v>
      </c>
      <c r="N2017" s="33" t="s">
        <v>124</v>
      </c>
      <c r="O2017" s="48" t="s">
        <v>125</v>
      </c>
      <c r="P2017" s="29" t="s">
        <v>896</v>
      </c>
      <c r="Q2017" s="29" t="s">
        <v>946</v>
      </c>
      <c r="R2017" s="29" t="s">
        <v>81</v>
      </c>
      <c r="S2017" s="33"/>
      <c r="T2017" s="29"/>
      <c r="U2017" s="29"/>
      <c r="V2017" s="29"/>
      <c r="W2017" s="29"/>
      <c r="X2017" s="29"/>
      <c r="Y2017" s="29"/>
      <c r="Z2017" s="33"/>
    </row>
    <row r="2018" ht="108" spans="1:28">
      <c r="A2018" s="33">
        <v>3816</v>
      </c>
      <c r="B2018" s="33" t="s">
        <v>117</v>
      </c>
      <c r="C2018" s="33" t="s">
        <v>118</v>
      </c>
      <c r="D2018" s="33" t="s">
        <v>361</v>
      </c>
      <c r="E2018" s="33" t="s">
        <v>239</v>
      </c>
      <c r="F2018" s="33" t="s">
        <v>955</v>
      </c>
      <c r="G2018" s="33" t="s">
        <v>1797</v>
      </c>
      <c r="H2018" s="33" t="s">
        <v>1932</v>
      </c>
      <c r="I2018" s="100" t="s">
        <v>1843</v>
      </c>
      <c r="J2018" s="100" t="s">
        <v>1843</v>
      </c>
      <c r="K2018" s="100" t="s">
        <v>1843</v>
      </c>
      <c r="L2018" s="219">
        <v>45474</v>
      </c>
      <c r="M2018" s="219">
        <v>45504</v>
      </c>
      <c r="N2018" s="33" t="s">
        <v>124</v>
      </c>
      <c r="O2018" s="48" t="s">
        <v>125</v>
      </c>
      <c r="P2018" s="29" t="s">
        <v>896</v>
      </c>
      <c r="Q2018" s="29" t="s">
        <v>946</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361</v>
      </c>
      <c r="E2019" s="33" t="s">
        <v>239</v>
      </c>
      <c r="F2019" s="33" t="s">
        <v>955</v>
      </c>
      <c r="G2019" s="33" t="s">
        <v>1797</v>
      </c>
      <c r="H2019" s="33" t="s">
        <v>1933</v>
      </c>
      <c r="I2019" s="100" t="s">
        <v>1843</v>
      </c>
      <c r="J2019" s="100" t="s">
        <v>1843</v>
      </c>
      <c r="K2019" s="100" t="s">
        <v>1843</v>
      </c>
      <c r="L2019" s="219">
        <v>45474</v>
      </c>
      <c r="M2019" s="219">
        <v>45488</v>
      </c>
      <c r="N2019" s="33" t="s">
        <v>124</v>
      </c>
      <c r="O2019" s="48" t="s">
        <v>125</v>
      </c>
      <c r="P2019" s="29" t="s">
        <v>896</v>
      </c>
      <c r="Q2019" s="29" t="s">
        <v>946</v>
      </c>
      <c r="R2019" s="29" t="s">
        <v>81</v>
      </c>
      <c r="S2019" s="33"/>
      <c r="T2019" s="34"/>
      <c r="U2019" s="34"/>
      <c r="V2019" s="35"/>
      <c r="W2019" s="35"/>
      <c r="X2019" s="40"/>
      <c r="Y2019" s="40"/>
      <c r="Z2019" s="38"/>
      <c r="AA2019" s="34"/>
      <c r="AB2019" s="34"/>
    </row>
    <row r="2020" ht="24" spans="1:28">
      <c r="A2020" s="33">
        <v>3818</v>
      </c>
      <c r="B2020" s="33" t="s">
        <v>117</v>
      </c>
      <c r="C2020" s="33" t="s">
        <v>118</v>
      </c>
      <c r="D2020" s="33" t="s">
        <v>361</v>
      </c>
      <c r="E2020" s="33" t="s">
        <v>239</v>
      </c>
      <c r="F2020" s="33" t="s">
        <v>955</v>
      </c>
      <c r="G2020" s="33" t="s">
        <v>1797</v>
      </c>
      <c r="H2020" s="33" t="s">
        <v>1933</v>
      </c>
      <c r="I2020" s="100" t="s">
        <v>1843</v>
      </c>
      <c r="J2020" s="100" t="s">
        <v>1843</v>
      </c>
      <c r="K2020" s="100" t="s">
        <v>1843</v>
      </c>
      <c r="L2020" s="219">
        <v>45489</v>
      </c>
      <c r="M2020" s="219">
        <v>45504</v>
      </c>
      <c r="N2020" s="33" t="s">
        <v>124</v>
      </c>
      <c r="O2020" s="48" t="s">
        <v>125</v>
      </c>
      <c r="P2020" s="29" t="s">
        <v>896</v>
      </c>
      <c r="Q2020" s="29" t="s">
        <v>946</v>
      </c>
      <c r="R2020" s="29" t="s">
        <v>81</v>
      </c>
      <c r="S2020" s="33"/>
      <c r="T2020" s="34"/>
      <c r="U2020" s="34"/>
      <c r="V2020" s="35"/>
      <c r="W2020" s="35"/>
      <c r="X2020" s="40"/>
      <c r="Y2020" s="40"/>
      <c r="Z2020" s="38"/>
      <c r="AA2020" s="34"/>
      <c r="AB2020" s="34"/>
    </row>
    <row r="2021" ht="108" spans="1:26">
      <c r="A2021" s="33">
        <v>3819</v>
      </c>
      <c r="B2021" s="33" t="s">
        <v>117</v>
      </c>
      <c r="C2021" s="33" t="s">
        <v>118</v>
      </c>
      <c r="D2021" s="33" t="s">
        <v>361</v>
      </c>
      <c r="E2021" s="33" t="s">
        <v>239</v>
      </c>
      <c r="F2021" s="33" t="s">
        <v>955</v>
      </c>
      <c r="G2021" s="33" t="s">
        <v>1797</v>
      </c>
      <c r="H2021" s="33" t="s">
        <v>1932</v>
      </c>
      <c r="I2021" s="100" t="s">
        <v>1843</v>
      </c>
      <c r="J2021" s="100" t="s">
        <v>1843</v>
      </c>
      <c r="K2021" s="100" t="s">
        <v>1843</v>
      </c>
      <c r="L2021" s="219">
        <v>45505</v>
      </c>
      <c r="M2021" s="219">
        <v>45535</v>
      </c>
      <c r="N2021" s="33" t="s">
        <v>124</v>
      </c>
      <c r="O2021" s="48" t="s">
        <v>125</v>
      </c>
      <c r="P2021" s="29" t="s">
        <v>896</v>
      </c>
      <c r="Q2021" s="29" t="s">
        <v>946</v>
      </c>
      <c r="R2021" s="29" t="s">
        <v>81</v>
      </c>
      <c r="S2021" s="33">
        <v>55</v>
      </c>
      <c r="T2021" s="29"/>
      <c r="U2021" s="29"/>
      <c r="V2021" s="29"/>
      <c r="W2021" s="29"/>
      <c r="X2021" s="29"/>
      <c r="Y2021" s="29"/>
      <c r="Z2021" s="33"/>
    </row>
    <row r="2022" ht="24" spans="1:26">
      <c r="A2022" s="33">
        <v>3820</v>
      </c>
      <c r="B2022" s="33" t="s">
        <v>117</v>
      </c>
      <c r="C2022" s="33" t="s">
        <v>118</v>
      </c>
      <c r="D2022" s="33" t="s">
        <v>361</v>
      </c>
      <c r="E2022" s="33" t="s">
        <v>239</v>
      </c>
      <c r="F2022" s="33" t="s">
        <v>955</v>
      </c>
      <c r="G2022" s="33" t="s">
        <v>1797</v>
      </c>
      <c r="H2022" s="33" t="s">
        <v>1933</v>
      </c>
      <c r="I2022" s="100" t="s">
        <v>1843</v>
      </c>
      <c r="J2022" s="100" t="s">
        <v>1843</v>
      </c>
      <c r="K2022" s="100" t="s">
        <v>1843</v>
      </c>
      <c r="L2022" s="219">
        <v>45505</v>
      </c>
      <c r="M2022" s="219">
        <v>45519</v>
      </c>
      <c r="N2022" s="33" t="s">
        <v>124</v>
      </c>
      <c r="O2022" s="48" t="s">
        <v>125</v>
      </c>
      <c r="P2022" s="29" t="s">
        <v>896</v>
      </c>
      <c r="Q2022" s="29" t="s">
        <v>946</v>
      </c>
      <c r="R2022" s="29" t="s">
        <v>81</v>
      </c>
      <c r="S2022" s="33"/>
      <c r="T2022" s="29"/>
      <c r="U2022" s="29"/>
      <c r="V2022" s="29"/>
      <c r="W2022" s="29"/>
      <c r="X2022" s="29"/>
      <c r="Y2022" s="29"/>
      <c r="Z2022" s="33"/>
    </row>
    <row r="2023" ht="24" spans="1:26">
      <c r="A2023" s="33">
        <v>3821</v>
      </c>
      <c r="B2023" s="33" t="s">
        <v>117</v>
      </c>
      <c r="C2023" s="33" t="s">
        <v>118</v>
      </c>
      <c r="D2023" s="33" t="s">
        <v>361</v>
      </c>
      <c r="E2023" s="33" t="s">
        <v>239</v>
      </c>
      <c r="F2023" s="33" t="s">
        <v>955</v>
      </c>
      <c r="G2023" s="33" t="s">
        <v>1797</v>
      </c>
      <c r="H2023" s="33" t="s">
        <v>1933</v>
      </c>
      <c r="I2023" s="100" t="s">
        <v>1843</v>
      </c>
      <c r="J2023" s="100" t="s">
        <v>1843</v>
      </c>
      <c r="K2023" s="100" t="s">
        <v>1843</v>
      </c>
      <c r="L2023" s="219">
        <v>45520</v>
      </c>
      <c r="M2023" s="219">
        <v>45535</v>
      </c>
      <c r="N2023" s="33" t="s">
        <v>124</v>
      </c>
      <c r="O2023" s="48" t="s">
        <v>125</v>
      </c>
      <c r="P2023" s="29" t="s">
        <v>896</v>
      </c>
      <c r="Q2023" s="29" t="s">
        <v>946</v>
      </c>
      <c r="R2023" s="29" t="s">
        <v>81</v>
      </c>
      <c r="S2023" s="33"/>
      <c r="T2023" s="29"/>
      <c r="U2023" s="29"/>
      <c r="V2023" s="29"/>
      <c r="W2023" s="29"/>
      <c r="X2023" s="29"/>
      <c r="Y2023" s="29"/>
      <c r="Z2023" s="33"/>
    </row>
    <row r="2024" ht="108" spans="1:26">
      <c r="A2024" s="33">
        <v>3822</v>
      </c>
      <c r="B2024" s="33" t="s">
        <v>117</v>
      </c>
      <c r="C2024" s="33" t="s">
        <v>118</v>
      </c>
      <c r="D2024" s="33" t="s">
        <v>361</v>
      </c>
      <c r="E2024" s="33" t="s">
        <v>239</v>
      </c>
      <c r="F2024" s="33" t="s">
        <v>955</v>
      </c>
      <c r="G2024" s="33" t="s">
        <v>1797</v>
      </c>
      <c r="H2024" s="33" t="s">
        <v>1932</v>
      </c>
      <c r="I2024" s="100" t="s">
        <v>1843</v>
      </c>
      <c r="J2024" s="100" t="s">
        <v>1843</v>
      </c>
      <c r="K2024" s="100" t="s">
        <v>1843</v>
      </c>
      <c r="L2024" s="219">
        <v>45536</v>
      </c>
      <c r="M2024" s="219">
        <v>45565</v>
      </c>
      <c r="N2024" s="33" t="s">
        <v>124</v>
      </c>
      <c r="O2024" s="48" t="s">
        <v>125</v>
      </c>
      <c r="P2024" s="29" t="s">
        <v>896</v>
      </c>
      <c r="Q2024" s="29" t="s">
        <v>946</v>
      </c>
      <c r="R2024" s="29" t="s">
        <v>81</v>
      </c>
      <c r="S2024" s="33">
        <v>55</v>
      </c>
      <c r="T2024" s="29"/>
      <c r="U2024" s="29"/>
      <c r="V2024" s="29"/>
      <c r="W2024" s="29"/>
      <c r="X2024" s="29"/>
      <c r="Y2024" s="29"/>
      <c r="Z2024" s="33"/>
    </row>
    <row r="2025" ht="24" spans="1:26">
      <c r="A2025" s="33">
        <v>3823</v>
      </c>
      <c r="B2025" s="33" t="s">
        <v>117</v>
      </c>
      <c r="C2025" s="33" t="s">
        <v>118</v>
      </c>
      <c r="D2025" s="33" t="s">
        <v>361</v>
      </c>
      <c r="E2025" s="33" t="s">
        <v>239</v>
      </c>
      <c r="F2025" s="33" t="s">
        <v>955</v>
      </c>
      <c r="G2025" s="33" t="s">
        <v>1797</v>
      </c>
      <c r="H2025" s="33" t="s">
        <v>1933</v>
      </c>
      <c r="I2025" s="100" t="s">
        <v>1843</v>
      </c>
      <c r="J2025" s="100" t="s">
        <v>1843</v>
      </c>
      <c r="K2025" s="100" t="s">
        <v>1843</v>
      </c>
      <c r="L2025" s="219">
        <v>45536</v>
      </c>
      <c r="M2025" s="219">
        <v>45550</v>
      </c>
      <c r="N2025" s="33" t="s">
        <v>124</v>
      </c>
      <c r="O2025" s="48" t="s">
        <v>125</v>
      </c>
      <c r="P2025" s="29" t="s">
        <v>896</v>
      </c>
      <c r="Q2025" s="29" t="s">
        <v>946</v>
      </c>
      <c r="R2025" s="29" t="s">
        <v>81</v>
      </c>
      <c r="S2025" s="33"/>
      <c r="T2025" s="29"/>
      <c r="U2025" s="29"/>
      <c r="V2025" s="29"/>
      <c r="W2025" s="29"/>
      <c r="X2025" s="29"/>
      <c r="Y2025" s="29"/>
      <c r="Z2025" s="33"/>
    </row>
    <row r="2026" ht="24" spans="1:26">
      <c r="A2026" s="33">
        <v>3824</v>
      </c>
      <c r="B2026" s="33" t="s">
        <v>117</v>
      </c>
      <c r="C2026" s="33" t="s">
        <v>118</v>
      </c>
      <c r="D2026" s="33" t="s">
        <v>361</v>
      </c>
      <c r="E2026" s="33" t="s">
        <v>239</v>
      </c>
      <c r="F2026" s="33" t="s">
        <v>955</v>
      </c>
      <c r="G2026" s="33" t="s">
        <v>1797</v>
      </c>
      <c r="H2026" s="33" t="s">
        <v>1933</v>
      </c>
      <c r="I2026" s="100" t="s">
        <v>1843</v>
      </c>
      <c r="J2026" s="100" t="s">
        <v>1843</v>
      </c>
      <c r="K2026" s="100" t="s">
        <v>1843</v>
      </c>
      <c r="L2026" s="219">
        <v>45551</v>
      </c>
      <c r="M2026" s="219">
        <v>45565</v>
      </c>
      <c r="N2026" s="33" t="s">
        <v>124</v>
      </c>
      <c r="O2026" s="48" t="s">
        <v>125</v>
      </c>
      <c r="P2026" s="29" t="s">
        <v>896</v>
      </c>
      <c r="Q2026" s="29" t="s">
        <v>946</v>
      </c>
      <c r="R2026" s="29" t="s">
        <v>81</v>
      </c>
      <c r="S2026" s="33"/>
      <c r="T2026" s="29"/>
      <c r="U2026" s="29"/>
      <c r="V2026" s="29"/>
      <c r="W2026" s="29"/>
      <c r="X2026" s="29"/>
      <c r="Y2026" s="29"/>
      <c r="Z2026" s="33"/>
    </row>
    <row r="2027" ht="108" spans="1:26">
      <c r="A2027" s="33">
        <v>3825</v>
      </c>
      <c r="B2027" s="33" t="s">
        <v>117</v>
      </c>
      <c r="C2027" s="33" t="s">
        <v>118</v>
      </c>
      <c r="D2027" s="33" t="s">
        <v>361</v>
      </c>
      <c r="E2027" s="33" t="s">
        <v>239</v>
      </c>
      <c r="F2027" s="33" t="s">
        <v>955</v>
      </c>
      <c r="G2027" s="33" t="s">
        <v>1797</v>
      </c>
      <c r="H2027" s="33" t="s">
        <v>1932</v>
      </c>
      <c r="I2027" s="100" t="s">
        <v>1843</v>
      </c>
      <c r="J2027" s="100" t="s">
        <v>1843</v>
      </c>
      <c r="K2027" s="100" t="s">
        <v>1843</v>
      </c>
      <c r="L2027" s="219">
        <v>45566</v>
      </c>
      <c r="M2027" s="219">
        <v>45596</v>
      </c>
      <c r="N2027" s="33" t="s">
        <v>124</v>
      </c>
      <c r="O2027" s="48" t="s">
        <v>125</v>
      </c>
      <c r="P2027" s="29" t="s">
        <v>896</v>
      </c>
      <c r="Q2027" s="29" t="s">
        <v>946</v>
      </c>
      <c r="R2027" s="29" t="s">
        <v>81</v>
      </c>
      <c r="S2027" s="33">
        <v>55</v>
      </c>
      <c r="T2027" s="29"/>
      <c r="U2027" s="29"/>
      <c r="V2027" s="29"/>
      <c r="W2027" s="29"/>
      <c r="X2027" s="29"/>
      <c r="Y2027" s="29"/>
      <c r="Z2027" s="33"/>
    </row>
    <row r="2028" ht="24" spans="1:26">
      <c r="A2028" s="33">
        <v>3826</v>
      </c>
      <c r="B2028" s="33" t="s">
        <v>117</v>
      </c>
      <c r="C2028" s="33" t="s">
        <v>118</v>
      </c>
      <c r="D2028" s="33" t="s">
        <v>361</v>
      </c>
      <c r="E2028" s="33" t="s">
        <v>239</v>
      </c>
      <c r="F2028" s="33" t="s">
        <v>955</v>
      </c>
      <c r="G2028" s="33" t="s">
        <v>1797</v>
      </c>
      <c r="H2028" s="33" t="s">
        <v>1933</v>
      </c>
      <c r="I2028" s="100" t="s">
        <v>1843</v>
      </c>
      <c r="J2028" s="100" t="s">
        <v>1843</v>
      </c>
      <c r="K2028" s="100" t="s">
        <v>1843</v>
      </c>
      <c r="L2028" s="219">
        <v>45566</v>
      </c>
      <c r="M2028" s="219">
        <v>45580</v>
      </c>
      <c r="N2028" s="33" t="s">
        <v>124</v>
      </c>
      <c r="O2028" s="48" t="s">
        <v>125</v>
      </c>
      <c r="P2028" s="29" t="s">
        <v>896</v>
      </c>
      <c r="Q2028" s="29" t="s">
        <v>946</v>
      </c>
      <c r="R2028" s="29" t="s">
        <v>81</v>
      </c>
      <c r="S2028" s="33"/>
      <c r="T2028" s="29"/>
      <c r="U2028" s="29"/>
      <c r="V2028" s="29"/>
      <c r="W2028" s="29"/>
      <c r="X2028" s="29"/>
      <c r="Y2028" s="29"/>
      <c r="Z2028" s="33"/>
    </row>
    <row r="2029" ht="24" spans="1:26">
      <c r="A2029" s="33">
        <v>3827</v>
      </c>
      <c r="B2029" s="33" t="s">
        <v>117</v>
      </c>
      <c r="C2029" s="33" t="s">
        <v>118</v>
      </c>
      <c r="D2029" s="33" t="s">
        <v>361</v>
      </c>
      <c r="E2029" s="33" t="s">
        <v>239</v>
      </c>
      <c r="F2029" s="33" t="s">
        <v>955</v>
      </c>
      <c r="G2029" s="33" t="s">
        <v>1797</v>
      </c>
      <c r="H2029" s="33" t="s">
        <v>1933</v>
      </c>
      <c r="I2029" s="100" t="s">
        <v>1843</v>
      </c>
      <c r="J2029" s="100" t="s">
        <v>1843</v>
      </c>
      <c r="K2029" s="100" t="s">
        <v>1843</v>
      </c>
      <c r="L2029" s="219">
        <v>45581</v>
      </c>
      <c r="M2029" s="219">
        <v>45596</v>
      </c>
      <c r="N2029" s="33" t="s">
        <v>124</v>
      </c>
      <c r="O2029" s="48" t="s">
        <v>125</v>
      </c>
      <c r="P2029" s="29" t="s">
        <v>896</v>
      </c>
      <c r="Q2029" s="29" t="s">
        <v>946</v>
      </c>
      <c r="R2029" s="29" t="s">
        <v>81</v>
      </c>
      <c r="S2029" s="33"/>
      <c r="T2029" s="29"/>
      <c r="U2029" s="29"/>
      <c r="V2029" s="29"/>
      <c r="W2029" s="29"/>
      <c r="X2029" s="29"/>
      <c r="Y2029" s="29"/>
      <c r="Z2029" s="33"/>
    </row>
    <row r="2030" ht="108" spans="1:26">
      <c r="A2030" s="33">
        <v>3828</v>
      </c>
      <c r="B2030" s="33" t="s">
        <v>117</v>
      </c>
      <c r="C2030" s="33" t="s">
        <v>118</v>
      </c>
      <c r="D2030" s="33" t="s">
        <v>361</v>
      </c>
      <c r="E2030" s="33" t="s">
        <v>239</v>
      </c>
      <c r="F2030" s="33" t="s">
        <v>955</v>
      </c>
      <c r="G2030" s="33" t="s">
        <v>1797</v>
      </c>
      <c r="H2030" s="33" t="s">
        <v>1932</v>
      </c>
      <c r="I2030" s="100" t="s">
        <v>1843</v>
      </c>
      <c r="J2030" s="100" t="s">
        <v>1843</v>
      </c>
      <c r="K2030" s="100" t="s">
        <v>1843</v>
      </c>
      <c r="L2030" s="219">
        <v>45597</v>
      </c>
      <c r="M2030" s="219">
        <v>45626</v>
      </c>
      <c r="N2030" s="33" t="s">
        <v>124</v>
      </c>
      <c r="O2030" s="48" t="s">
        <v>125</v>
      </c>
      <c r="P2030" s="29" t="s">
        <v>896</v>
      </c>
      <c r="Q2030" s="29" t="s">
        <v>946</v>
      </c>
      <c r="R2030" s="29" t="s">
        <v>81</v>
      </c>
      <c r="S2030" s="33">
        <v>55</v>
      </c>
      <c r="T2030" s="29"/>
      <c r="U2030" s="29"/>
      <c r="V2030" s="29"/>
      <c r="W2030" s="29"/>
      <c r="X2030" s="29"/>
      <c r="Y2030" s="29"/>
      <c r="Z2030" s="33"/>
    </row>
    <row r="2031" ht="24" spans="1:26">
      <c r="A2031" s="33">
        <v>3829</v>
      </c>
      <c r="B2031" s="33" t="s">
        <v>117</v>
      </c>
      <c r="C2031" s="33" t="s">
        <v>118</v>
      </c>
      <c r="D2031" s="33" t="s">
        <v>361</v>
      </c>
      <c r="E2031" s="33" t="s">
        <v>239</v>
      </c>
      <c r="F2031" s="33" t="s">
        <v>955</v>
      </c>
      <c r="G2031" s="33" t="s">
        <v>1797</v>
      </c>
      <c r="H2031" s="33" t="s">
        <v>1933</v>
      </c>
      <c r="I2031" s="100" t="s">
        <v>1843</v>
      </c>
      <c r="J2031" s="100" t="s">
        <v>1843</v>
      </c>
      <c r="K2031" s="100" t="s">
        <v>1843</v>
      </c>
      <c r="L2031" s="219">
        <v>45597</v>
      </c>
      <c r="M2031" s="219">
        <v>45611</v>
      </c>
      <c r="N2031" s="33" t="s">
        <v>124</v>
      </c>
      <c r="O2031" s="48" t="s">
        <v>125</v>
      </c>
      <c r="P2031" s="29" t="s">
        <v>896</v>
      </c>
      <c r="Q2031" s="29" t="s">
        <v>946</v>
      </c>
      <c r="R2031" s="29" t="s">
        <v>81</v>
      </c>
      <c r="S2031" s="33"/>
      <c r="T2031" s="29"/>
      <c r="U2031" s="29"/>
      <c r="V2031" s="29"/>
      <c r="W2031" s="29"/>
      <c r="X2031" s="29"/>
      <c r="Y2031" s="29"/>
      <c r="Z2031" s="33"/>
    </row>
    <row r="2032" ht="24" spans="1:26">
      <c r="A2032" s="33">
        <v>3830</v>
      </c>
      <c r="B2032" s="33" t="s">
        <v>117</v>
      </c>
      <c r="C2032" s="33" t="s">
        <v>118</v>
      </c>
      <c r="D2032" s="33" t="s">
        <v>361</v>
      </c>
      <c r="E2032" s="33" t="s">
        <v>239</v>
      </c>
      <c r="F2032" s="33" t="s">
        <v>955</v>
      </c>
      <c r="G2032" s="33" t="s">
        <v>1797</v>
      </c>
      <c r="H2032" s="33" t="s">
        <v>1933</v>
      </c>
      <c r="I2032" s="100" t="s">
        <v>1843</v>
      </c>
      <c r="J2032" s="100" t="s">
        <v>1843</v>
      </c>
      <c r="K2032" s="100" t="s">
        <v>1843</v>
      </c>
      <c r="L2032" s="219">
        <v>45612</v>
      </c>
      <c r="M2032" s="219">
        <v>45626</v>
      </c>
      <c r="N2032" s="33" t="s">
        <v>124</v>
      </c>
      <c r="O2032" s="48" t="s">
        <v>125</v>
      </c>
      <c r="P2032" s="29" t="s">
        <v>896</v>
      </c>
      <c r="Q2032" s="29" t="s">
        <v>946</v>
      </c>
      <c r="R2032" s="29" t="s">
        <v>81</v>
      </c>
      <c r="S2032" s="33"/>
      <c r="T2032" s="29"/>
      <c r="U2032" s="29"/>
      <c r="V2032" s="29"/>
      <c r="W2032" s="29"/>
      <c r="X2032" s="29"/>
      <c r="Y2032" s="29"/>
      <c r="Z2032" s="33"/>
    </row>
    <row r="2033" ht="108" spans="1:26">
      <c r="A2033" s="33">
        <v>3831</v>
      </c>
      <c r="B2033" s="33" t="s">
        <v>117</v>
      </c>
      <c r="C2033" s="33" t="s">
        <v>118</v>
      </c>
      <c r="D2033" s="33" t="s">
        <v>361</v>
      </c>
      <c r="E2033" s="33" t="s">
        <v>239</v>
      </c>
      <c r="F2033" s="33" t="s">
        <v>955</v>
      </c>
      <c r="G2033" s="33" t="s">
        <v>1797</v>
      </c>
      <c r="H2033" s="33" t="s">
        <v>1932</v>
      </c>
      <c r="I2033" s="100" t="s">
        <v>1843</v>
      </c>
      <c r="J2033" s="100" t="s">
        <v>1843</v>
      </c>
      <c r="K2033" s="100" t="s">
        <v>1843</v>
      </c>
      <c r="L2033" s="219">
        <v>45627</v>
      </c>
      <c r="M2033" s="219">
        <v>45657</v>
      </c>
      <c r="N2033" s="33" t="s">
        <v>124</v>
      </c>
      <c r="O2033" s="48" t="s">
        <v>125</v>
      </c>
      <c r="P2033" s="29" t="s">
        <v>896</v>
      </c>
      <c r="Q2033" s="29" t="s">
        <v>946</v>
      </c>
      <c r="R2033" s="29" t="s">
        <v>81</v>
      </c>
      <c r="S2033" s="33">
        <v>55</v>
      </c>
      <c r="T2033" s="29"/>
      <c r="U2033" s="29"/>
      <c r="V2033" s="29"/>
      <c r="W2033" s="29"/>
      <c r="X2033" s="29"/>
      <c r="Y2033" s="29"/>
      <c r="Z2033" s="33"/>
    </row>
    <row r="2034" ht="24" spans="1:26">
      <c r="A2034" s="33">
        <v>3832</v>
      </c>
      <c r="B2034" s="33" t="s">
        <v>117</v>
      </c>
      <c r="C2034" s="33" t="s">
        <v>118</v>
      </c>
      <c r="D2034" s="33" t="s">
        <v>361</v>
      </c>
      <c r="E2034" s="33" t="s">
        <v>239</v>
      </c>
      <c r="F2034" s="33" t="s">
        <v>955</v>
      </c>
      <c r="G2034" s="33" t="s">
        <v>1797</v>
      </c>
      <c r="H2034" s="33" t="s">
        <v>1933</v>
      </c>
      <c r="I2034" s="100" t="s">
        <v>1843</v>
      </c>
      <c r="J2034" s="100" t="s">
        <v>1843</v>
      </c>
      <c r="K2034" s="100" t="s">
        <v>1843</v>
      </c>
      <c r="L2034" s="219">
        <v>45627</v>
      </c>
      <c r="M2034" s="219">
        <v>45641</v>
      </c>
      <c r="N2034" s="33" t="s">
        <v>124</v>
      </c>
      <c r="O2034" s="48" t="s">
        <v>125</v>
      </c>
      <c r="P2034" s="29" t="s">
        <v>896</v>
      </c>
      <c r="Q2034" s="29" t="s">
        <v>946</v>
      </c>
      <c r="R2034" s="29" t="s">
        <v>81</v>
      </c>
      <c r="S2034" s="33"/>
      <c r="T2034" s="29"/>
      <c r="U2034" s="29"/>
      <c r="V2034" s="29"/>
      <c r="W2034" s="29"/>
      <c r="X2034" s="29"/>
      <c r="Y2034" s="29"/>
      <c r="Z2034" s="33"/>
    </row>
    <row r="2035" ht="24" spans="1:26">
      <c r="A2035" s="33">
        <v>3833</v>
      </c>
      <c r="B2035" s="33" t="s">
        <v>117</v>
      </c>
      <c r="C2035" s="33" t="s">
        <v>118</v>
      </c>
      <c r="D2035" s="33" t="s">
        <v>361</v>
      </c>
      <c r="E2035" s="33" t="s">
        <v>239</v>
      </c>
      <c r="F2035" s="33" t="s">
        <v>955</v>
      </c>
      <c r="G2035" s="33" t="s">
        <v>1797</v>
      </c>
      <c r="H2035" s="33" t="s">
        <v>1933</v>
      </c>
      <c r="I2035" s="100" t="s">
        <v>1843</v>
      </c>
      <c r="J2035" s="100" t="s">
        <v>1843</v>
      </c>
      <c r="K2035" s="100" t="s">
        <v>1843</v>
      </c>
      <c r="L2035" s="219">
        <v>45642</v>
      </c>
      <c r="M2035" s="219">
        <v>45657</v>
      </c>
      <c r="N2035" s="33" t="s">
        <v>124</v>
      </c>
      <c r="O2035" s="48" t="s">
        <v>125</v>
      </c>
      <c r="P2035" s="29" t="s">
        <v>896</v>
      </c>
      <c r="Q2035" s="29" t="s">
        <v>946</v>
      </c>
      <c r="R2035" s="29" t="s">
        <v>81</v>
      </c>
      <c r="S2035" s="33"/>
      <c r="T2035" s="29"/>
      <c r="U2035" s="29"/>
      <c r="V2035" s="29"/>
      <c r="W2035" s="29"/>
      <c r="X2035" s="29"/>
      <c r="Y2035" s="29"/>
      <c r="Z2035" s="33"/>
    </row>
    <row r="2036" ht="60" spans="1:26">
      <c r="A2036" s="33">
        <v>3835</v>
      </c>
      <c r="B2036" s="33" t="s">
        <v>117</v>
      </c>
      <c r="C2036" s="33" t="s">
        <v>118</v>
      </c>
      <c r="D2036" s="33" t="s">
        <v>361</v>
      </c>
      <c r="E2036" s="33" t="s">
        <v>146</v>
      </c>
      <c r="F2036" s="33" t="s">
        <v>963</v>
      </c>
      <c r="G2036" s="33" t="s">
        <v>1797</v>
      </c>
      <c r="H2036" s="33" t="s">
        <v>1934</v>
      </c>
      <c r="I2036" s="100" t="s">
        <v>1843</v>
      </c>
      <c r="J2036" s="100" t="s">
        <v>1843</v>
      </c>
      <c r="K2036" s="100" t="s">
        <v>1843</v>
      </c>
      <c r="L2036" s="219">
        <v>45292</v>
      </c>
      <c r="M2036" s="219">
        <v>45322</v>
      </c>
      <c r="N2036" s="33" t="s">
        <v>124</v>
      </c>
      <c r="O2036" s="48" t="s">
        <v>125</v>
      </c>
      <c r="P2036" s="29" t="s">
        <v>896</v>
      </c>
      <c r="Q2036" s="29" t="s">
        <v>964</v>
      </c>
      <c r="R2036" s="29" t="s">
        <v>81</v>
      </c>
      <c r="S2036" s="33">
        <v>43</v>
      </c>
      <c r="T2036" s="29"/>
      <c r="U2036" s="29"/>
      <c r="V2036" s="29"/>
      <c r="W2036" s="29"/>
      <c r="X2036" s="29"/>
      <c r="Y2036" s="29"/>
      <c r="Z2036" s="33"/>
    </row>
    <row r="2037" ht="60" spans="1:26">
      <c r="A2037" s="33">
        <v>3836</v>
      </c>
      <c r="B2037" s="33" t="s">
        <v>117</v>
      </c>
      <c r="C2037" s="33" t="s">
        <v>118</v>
      </c>
      <c r="D2037" s="33" t="s">
        <v>361</v>
      </c>
      <c r="E2037" s="33" t="s">
        <v>146</v>
      </c>
      <c r="F2037" s="33" t="s">
        <v>963</v>
      </c>
      <c r="G2037" s="33" t="s">
        <v>1797</v>
      </c>
      <c r="H2037" s="33" t="s">
        <v>1934</v>
      </c>
      <c r="I2037" s="100" t="s">
        <v>1843</v>
      </c>
      <c r="J2037" s="100" t="s">
        <v>1843</v>
      </c>
      <c r="K2037" s="100" t="s">
        <v>1843</v>
      </c>
      <c r="L2037" s="219">
        <v>45323</v>
      </c>
      <c r="M2037" s="219">
        <v>45351</v>
      </c>
      <c r="N2037" s="33" t="s">
        <v>124</v>
      </c>
      <c r="O2037" s="48" t="s">
        <v>125</v>
      </c>
      <c r="P2037" s="29" t="s">
        <v>896</v>
      </c>
      <c r="Q2037" s="29" t="s">
        <v>964</v>
      </c>
      <c r="R2037" s="29" t="s">
        <v>81</v>
      </c>
      <c r="S2037" s="33">
        <v>43</v>
      </c>
      <c r="T2037" s="29"/>
      <c r="U2037" s="29"/>
      <c r="V2037" s="29"/>
      <c r="W2037" s="29"/>
      <c r="X2037" s="29"/>
      <c r="Y2037" s="29"/>
      <c r="Z2037" s="33"/>
    </row>
    <row r="2038" ht="60" spans="1:28">
      <c r="A2038" s="33">
        <v>3837</v>
      </c>
      <c r="B2038" s="33" t="s">
        <v>117</v>
      </c>
      <c r="C2038" s="33" t="s">
        <v>118</v>
      </c>
      <c r="D2038" s="33" t="s">
        <v>361</v>
      </c>
      <c r="E2038" s="33" t="s">
        <v>146</v>
      </c>
      <c r="F2038" s="33" t="s">
        <v>963</v>
      </c>
      <c r="G2038" s="33" t="s">
        <v>1797</v>
      </c>
      <c r="H2038" s="33" t="s">
        <v>1934</v>
      </c>
      <c r="I2038" s="100" t="s">
        <v>1843</v>
      </c>
      <c r="J2038" s="100" t="s">
        <v>1843</v>
      </c>
      <c r="K2038" s="100" t="s">
        <v>1843</v>
      </c>
      <c r="L2038" s="219">
        <v>45352</v>
      </c>
      <c r="M2038" s="219">
        <v>45382</v>
      </c>
      <c r="N2038" s="33" t="s">
        <v>124</v>
      </c>
      <c r="O2038" s="48" t="s">
        <v>125</v>
      </c>
      <c r="P2038" s="29" t="s">
        <v>896</v>
      </c>
      <c r="Q2038" s="29" t="s">
        <v>964</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361</v>
      </c>
      <c r="E2039" s="33" t="s">
        <v>146</v>
      </c>
      <c r="F2039" s="33" t="s">
        <v>963</v>
      </c>
      <c r="G2039" s="33" t="s">
        <v>1797</v>
      </c>
      <c r="H2039" s="33" t="s">
        <v>1934</v>
      </c>
      <c r="I2039" s="100" t="s">
        <v>1843</v>
      </c>
      <c r="J2039" s="100" t="s">
        <v>1843</v>
      </c>
      <c r="K2039" s="100" t="s">
        <v>1843</v>
      </c>
      <c r="L2039" s="219">
        <v>45383</v>
      </c>
      <c r="M2039" s="219">
        <v>45412</v>
      </c>
      <c r="N2039" s="33" t="s">
        <v>124</v>
      </c>
      <c r="O2039" s="48" t="s">
        <v>125</v>
      </c>
      <c r="P2039" s="29" t="s">
        <v>896</v>
      </c>
      <c r="Q2039" s="29" t="s">
        <v>964</v>
      </c>
      <c r="R2039" s="29" t="s">
        <v>81</v>
      </c>
      <c r="S2039" s="33">
        <v>43</v>
      </c>
      <c r="T2039" s="29"/>
      <c r="U2039" s="29"/>
      <c r="V2039" s="29"/>
      <c r="W2039" s="29"/>
      <c r="X2039" s="29"/>
      <c r="Y2039" s="29"/>
      <c r="Z2039" s="33"/>
    </row>
    <row r="2040" ht="60" spans="1:26">
      <c r="A2040" s="33">
        <v>3839</v>
      </c>
      <c r="B2040" s="33" t="s">
        <v>117</v>
      </c>
      <c r="C2040" s="33" t="s">
        <v>118</v>
      </c>
      <c r="D2040" s="33" t="s">
        <v>361</v>
      </c>
      <c r="E2040" s="33" t="s">
        <v>146</v>
      </c>
      <c r="F2040" s="33" t="s">
        <v>963</v>
      </c>
      <c r="G2040" s="33" t="s">
        <v>1797</v>
      </c>
      <c r="H2040" s="33" t="s">
        <v>1934</v>
      </c>
      <c r="I2040" s="100" t="s">
        <v>1843</v>
      </c>
      <c r="J2040" s="100" t="s">
        <v>1843</v>
      </c>
      <c r="K2040" s="100" t="s">
        <v>1843</v>
      </c>
      <c r="L2040" s="219">
        <v>45413</v>
      </c>
      <c r="M2040" s="219">
        <v>45443</v>
      </c>
      <c r="N2040" s="33" t="s">
        <v>124</v>
      </c>
      <c r="O2040" s="48" t="s">
        <v>125</v>
      </c>
      <c r="P2040" s="29" t="s">
        <v>896</v>
      </c>
      <c r="Q2040" s="29" t="s">
        <v>964</v>
      </c>
      <c r="R2040" s="29" t="s">
        <v>81</v>
      </c>
      <c r="S2040" s="33">
        <v>43</v>
      </c>
      <c r="T2040" s="29"/>
      <c r="U2040" s="29"/>
      <c r="V2040" s="29"/>
      <c r="W2040" s="29"/>
      <c r="X2040" s="29"/>
      <c r="Y2040" s="29"/>
      <c r="Z2040" s="33"/>
    </row>
    <row r="2041" ht="60" spans="1:26">
      <c r="A2041" s="33">
        <v>3840</v>
      </c>
      <c r="B2041" s="33" t="s">
        <v>117</v>
      </c>
      <c r="C2041" s="33" t="s">
        <v>118</v>
      </c>
      <c r="D2041" s="33" t="s">
        <v>361</v>
      </c>
      <c r="E2041" s="33" t="s">
        <v>146</v>
      </c>
      <c r="F2041" s="33" t="s">
        <v>963</v>
      </c>
      <c r="G2041" s="33" t="s">
        <v>1797</v>
      </c>
      <c r="H2041" s="33" t="s">
        <v>1934</v>
      </c>
      <c r="I2041" s="100" t="s">
        <v>1843</v>
      </c>
      <c r="J2041" s="100" t="s">
        <v>1843</v>
      </c>
      <c r="K2041" s="100" t="s">
        <v>1843</v>
      </c>
      <c r="L2041" s="219">
        <v>45444</v>
      </c>
      <c r="M2041" s="219">
        <v>45473</v>
      </c>
      <c r="N2041" s="33" t="s">
        <v>124</v>
      </c>
      <c r="O2041" s="48" t="s">
        <v>125</v>
      </c>
      <c r="P2041" s="29" t="s">
        <v>896</v>
      </c>
      <c r="Q2041" s="29" t="s">
        <v>964</v>
      </c>
      <c r="R2041" s="29" t="s">
        <v>81</v>
      </c>
      <c r="S2041" s="33">
        <v>43</v>
      </c>
      <c r="T2041" s="29"/>
      <c r="U2041" s="29"/>
      <c r="V2041" s="29"/>
      <c r="W2041" s="29"/>
      <c r="X2041" s="29"/>
      <c r="Y2041" s="29"/>
      <c r="Z2041" s="33"/>
    </row>
    <row r="2042" ht="60" spans="1:26">
      <c r="A2042" s="33">
        <v>3841</v>
      </c>
      <c r="B2042" s="33" t="s">
        <v>117</v>
      </c>
      <c r="C2042" s="33" t="s">
        <v>118</v>
      </c>
      <c r="D2042" s="33" t="s">
        <v>361</v>
      </c>
      <c r="E2042" s="33" t="s">
        <v>146</v>
      </c>
      <c r="F2042" s="33" t="s">
        <v>963</v>
      </c>
      <c r="G2042" s="33" t="s">
        <v>1797</v>
      </c>
      <c r="H2042" s="33" t="s">
        <v>1934</v>
      </c>
      <c r="I2042" s="100" t="s">
        <v>1843</v>
      </c>
      <c r="J2042" s="100" t="s">
        <v>1843</v>
      </c>
      <c r="K2042" s="100" t="s">
        <v>1843</v>
      </c>
      <c r="L2042" s="219">
        <v>45474</v>
      </c>
      <c r="M2042" s="219">
        <v>45504</v>
      </c>
      <c r="N2042" s="33" t="s">
        <v>124</v>
      </c>
      <c r="O2042" s="48" t="s">
        <v>125</v>
      </c>
      <c r="P2042" s="29" t="s">
        <v>896</v>
      </c>
      <c r="Q2042" s="29" t="s">
        <v>964</v>
      </c>
      <c r="R2042" s="29" t="s">
        <v>81</v>
      </c>
      <c r="S2042" s="33">
        <v>43</v>
      </c>
      <c r="T2042" s="29"/>
      <c r="U2042" s="29"/>
      <c r="V2042" s="29"/>
      <c r="W2042" s="29"/>
      <c r="X2042" s="29"/>
      <c r="Y2042" s="29"/>
      <c r="Z2042" s="33"/>
    </row>
    <row r="2043" ht="60" spans="1:26">
      <c r="A2043" s="33">
        <v>3842</v>
      </c>
      <c r="B2043" s="33" t="s">
        <v>117</v>
      </c>
      <c r="C2043" s="33" t="s">
        <v>118</v>
      </c>
      <c r="D2043" s="33" t="s">
        <v>361</v>
      </c>
      <c r="E2043" s="33" t="s">
        <v>146</v>
      </c>
      <c r="F2043" s="33" t="s">
        <v>963</v>
      </c>
      <c r="G2043" s="33" t="s">
        <v>1797</v>
      </c>
      <c r="H2043" s="33" t="s">
        <v>1934</v>
      </c>
      <c r="I2043" s="100" t="s">
        <v>1843</v>
      </c>
      <c r="J2043" s="100" t="s">
        <v>1843</v>
      </c>
      <c r="K2043" s="100" t="s">
        <v>1843</v>
      </c>
      <c r="L2043" s="219">
        <v>45505</v>
      </c>
      <c r="M2043" s="219">
        <v>45535</v>
      </c>
      <c r="N2043" s="33" t="s">
        <v>124</v>
      </c>
      <c r="O2043" s="48" t="s">
        <v>125</v>
      </c>
      <c r="P2043" s="29" t="s">
        <v>896</v>
      </c>
      <c r="Q2043" s="29" t="s">
        <v>964</v>
      </c>
      <c r="R2043" s="29" t="s">
        <v>81</v>
      </c>
      <c r="S2043" s="33">
        <v>43</v>
      </c>
      <c r="T2043" s="29"/>
      <c r="U2043" s="29"/>
      <c r="V2043" s="29"/>
      <c r="W2043" s="29"/>
      <c r="X2043" s="29"/>
      <c r="Y2043" s="29"/>
      <c r="Z2043" s="33"/>
    </row>
    <row r="2044" ht="60" spans="1:26">
      <c r="A2044" s="33">
        <v>3843</v>
      </c>
      <c r="B2044" s="33" t="s">
        <v>117</v>
      </c>
      <c r="C2044" s="33" t="s">
        <v>118</v>
      </c>
      <c r="D2044" s="33" t="s">
        <v>361</v>
      </c>
      <c r="E2044" s="33" t="s">
        <v>146</v>
      </c>
      <c r="F2044" s="33" t="s">
        <v>963</v>
      </c>
      <c r="G2044" s="33" t="s">
        <v>1797</v>
      </c>
      <c r="H2044" s="33" t="s">
        <v>1934</v>
      </c>
      <c r="I2044" s="100" t="s">
        <v>1843</v>
      </c>
      <c r="J2044" s="100" t="s">
        <v>1843</v>
      </c>
      <c r="K2044" s="100" t="s">
        <v>1843</v>
      </c>
      <c r="L2044" s="219">
        <v>45536</v>
      </c>
      <c r="M2044" s="219">
        <v>45565</v>
      </c>
      <c r="N2044" s="33" t="s">
        <v>124</v>
      </c>
      <c r="O2044" s="48" t="s">
        <v>125</v>
      </c>
      <c r="P2044" s="29" t="s">
        <v>896</v>
      </c>
      <c r="Q2044" s="29" t="s">
        <v>964</v>
      </c>
      <c r="R2044" s="29" t="s">
        <v>81</v>
      </c>
      <c r="S2044" s="33">
        <v>43</v>
      </c>
      <c r="T2044" s="29"/>
      <c r="U2044" s="29"/>
      <c r="V2044" s="29"/>
      <c r="W2044" s="29"/>
      <c r="X2044" s="29"/>
      <c r="Y2044" s="29"/>
      <c r="Z2044" s="33"/>
    </row>
    <row r="2045" ht="60" spans="1:26">
      <c r="A2045" s="33">
        <v>3844</v>
      </c>
      <c r="B2045" s="33" t="s">
        <v>117</v>
      </c>
      <c r="C2045" s="33" t="s">
        <v>118</v>
      </c>
      <c r="D2045" s="33" t="s">
        <v>361</v>
      </c>
      <c r="E2045" s="33" t="s">
        <v>146</v>
      </c>
      <c r="F2045" s="33" t="s">
        <v>963</v>
      </c>
      <c r="G2045" s="33" t="s">
        <v>1797</v>
      </c>
      <c r="H2045" s="33" t="s">
        <v>1934</v>
      </c>
      <c r="I2045" s="100" t="s">
        <v>1843</v>
      </c>
      <c r="J2045" s="100" t="s">
        <v>1843</v>
      </c>
      <c r="K2045" s="100" t="s">
        <v>1843</v>
      </c>
      <c r="L2045" s="219">
        <v>45566</v>
      </c>
      <c r="M2045" s="219">
        <v>45596</v>
      </c>
      <c r="N2045" s="33" t="s">
        <v>124</v>
      </c>
      <c r="O2045" s="48" t="s">
        <v>125</v>
      </c>
      <c r="P2045" s="29" t="s">
        <v>896</v>
      </c>
      <c r="Q2045" s="29" t="s">
        <v>964</v>
      </c>
      <c r="R2045" s="29" t="s">
        <v>81</v>
      </c>
      <c r="S2045" s="33">
        <v>43</v>
      </c>
      <c r="T2045" s="29"/>
      <c r="U2045" s="29"/>
      <c r="V2045" s="29"/>
      <c r="W2045" s="29"/>
      <c r="X2045" s="29"/>
      <c r="Y2045" s="29"/>
      <c r="Z2045" s="33"/>
    </row>
    <row r="2046" ht="60" spans="1:26">
      <c r="A2046" s="33">
        <v>3845</v>
      </c>
      <c r="B2046" s="33" t="s">
        <v>117</v>
      </c>
      <c r="C2046" s="33" t="s">
        <v>118</v>
      </c>
      <c r="D2046" s="33" t="s">
        <v>361</v>
      </c>
      <c r="E2046" s="33" t="s">
        <v>146</v>
      </c>
      <c r="F2046" s="33" t="s">
        <v>963</v>
      </c>
      <c r="G2046" s="33" t="s">
        <v>1797</v>
      </c>
      <c r="H2046" s="33" t="s">
        <v>1934</v>
      </c>
      <c r="I2046" s="100" t="s">
        <v>1843</v>
      </c>
      <c r="J2046" s="100" t="s">
        <v>1843</v>
      </c>
      <c r="K2046" s="100" t="s">
        <v>1843</v>
      </c>
      <c r="L2046" s="219">
        <v>45597</v>
      </c>
      <c r="M2046" s="219">
        <v>45626</v>
      </c>
      <c r="N2046" s="33" t="s">
        <v>124</v>
      </c>
      <c r="O2046" s="48" t="s">
        <v>125</v>
      </c>
      <c r="P2046" s="29" t="s">
        <v>896</v>
      </c>
      <c r="Q2046" s="29" t="s">
        <v>964</v>
      </c>
      <c r="R2046" s="29" t="s">
        <v>81</v>
      </c>
      <c r="S2046" s="33">
        <v>43</v>
      </c>
      <c r="T2046" s="29"/>
      <c r="U2046" s="29"/>
      <c r="V2046" s="29"/>
      <c r="W2046" s="29"/>
      <c r="X2046" s="29"/>
      <c r="Y2046" s="29"/>
      <c r="Z2046" s="33"/>
    </row>
    <row r="2047" ht="60" spans="1:26">
      <c r="A2047" s="33">
        <v>3846</v>
      </c>
      <c r="B2047" s="33" t="s">
        <v>117</v>
      </c>
      <c r="C2047" s="33" t="s">
        <v>118</v>
      </c>
      <c r="D2047" s="33" t="s">
        <v>361</v>
      </c>
      <c r="E2047" s="33" t="s">
        <v>146</v>
      </c>
      <c r="F2047" s="33" t="s">
        <v>963</v>
      </c>
      <c r="G2047" s="33" t="s">
        <v>1797</v>
      </c>
      <c r="H2047" s="33" t="s">
        <v>1934</v>
      </c>
      <c r="I2047" s="100" t="s">
        <v>1843</v>
      </c>
      <c r="J2047" s="100" t="s">
        <v>1843</v>
      </c>
      <c r="K2047" s="100" t="s">
        <v>1843</v>
      </c>
      <c r="L2047" s="219">
        <v>45627</v>
      </c>
      <c r="M2047" s="219">
        <v>45657</v>
      </c>
      <c r="N2047" s="33" t="s">
        <v>124</v>
      </c>
      <c r="O2047" s="48" t="s">
        <v>125</v>
      </c>
      <c r="P2047" s="29" t="s">
        <v>896</v>
      </c>
      <c r="Q2047" s="29" t="s">
        <v>964</v>
      </c>
      <c r="R2047" s="29" t="s">
        <v>81</v>
      </c>
      <c r="S2047" s="33">
        <v>43</v>
      </c>
      <c r="T2047" s="29"/>
      <c r="U2047" s="29"/>
      <c r="V2047" s="29"/>
      <c r="W2047" s="29"/>
      <c r="X2047" s="29"/>
      <c r="Y2047" s="29"/>
      <c r="Z2047" s="33"/>
    </row>
    <row r="2048" ht="60" spans="1:26">
      <c r="A2048" s="33">
        <v>3848</v>
      </c>
      <c r="B2048" s="33" t="s">
        <v>117</v>
      </c>
      <c r="C2048" s="33" t="s">
        <v>118</v>
      </c>
      <c r="D2048" s="33" t="s">
        <v>361</v>
      </c>
      <c r="E2048" s="33" t="s">
        <v>146</v>
      </c>
      <c r="F2048" s="33" t="s">
        <v>969</v>
      </c>
      <c r="G2048" s="33" t="s">
        <v>1797</v>
      </c>
      <c r="H2048" s="33" t="s">
        <v>1934</v>
      </c>
      <c r="I2048" s="100" t="s">
        <v>1843</v>
      </c>
      <c r="J2048" s="100" t="s">
        <v>1843</v>
      </c>
      <c r="K2048" s="100" t="s">
        <v>1843</v>
      </c>
      <c r="L2048" s="219">
        <v>45292</v>
      </c>
      <c r="M2048" s="219">
        <v>45322</v>
      </c>
      <c r="N2048" s="33" t="s">
        <v>124</v>
      </c>
      <c r="O2048" s="48" t="s">
        <v>125</v>
      </c>
      <c r="P2048" s="29" t="s">
        <v>896</v>
      </c>
      <c r="Q2048" s="29" t="s">
        <v>964</v>
      </c>
      <c r="R2048" s="29" t="s">
        <v>81</v>
      </c>
      <c r="S2048" s="33">
        <v>43</v>
      </c>
      <c r="T2048" s="29"/>
      <c r="U2048" s="29"/>
      <c r="V2048" s="29"/>
      <c r="W2048" s="29"/>
      <c r="X2048" s="29"/>
      <c r="Y2048" s="29"/>
      <c r="Z2048" s="33"/>
    </row>
    <row r="2049" ht="60" spans="1:26">
      <c r="A2049" s="33">
        <v>3849</v>
      </c>
      <c r="B2049" s="33" t="s">
        <v>117</v>
      </c>
      <c r="C2049" s="33" t="s">
        <v>118</v>
      </c>
      <c r="D2049" s="33" t="s">
        <v>361</v>
      </c>
      <c r="E2049" s="33" t="s">
        <v>146</v>
      </c>
      <c r="F2049" s="33" t="s">
        <v>969</v>
      </c>
      <c r="G2049" s="33" t="s">
        <v>1797</v>
      </c>
      <c r="H2049" s="33" t="s">
        <v>1934</v>
      </c>
      <c r="I2049" s="100" t="s">
        <v>1843</v>
      </c>
      <c r="J2049" s="100" t="s">
        <v>1843</v>
      </c>
      <c r="K2049" s="100" t="s">
        <v>1843</v>
      </c>
      <c r="L2049" s="219">
        <v>45323</v>
      </c>
      <c r="M2049" s="219">
        <v>45351</v>
      </c>
      <c r="N2049" s="33" t="s">
        <v>124</v>
      </c>
      <c r="O2049" s="48" t="s">
        <v>125</v>
      </c>
      <c r="P2049" s="29" t="s">
        <v>896</v>
      </c>
      <c r="Q2049" s="29" t="s">
        <v>964</v>
      </c>
      <c r="R2049" s="29" t="s">
        <v>81</v>
      </c>
      <c r="S2049" s="33">
        <v>43</v>
      </c>
      <c r="T2049" s="29"/>
      <c r="U2049" s="29"/>
      <c r="V2049" s="29"/>
      <c r="W2049" s="29"/>
      <c r="X2049" s="29"/>
      <c r="Y2049" s="29"/>
      <c r="Z2049" s="33"/>
    </row>
    <row r="2050" ht="60" spans="1:28">
      <c r="A2050" s="33">
        <v>3850</v>
      </c>
      <c r="B2050" s="33" t="s">
        <v>117</v>
      </c>
      <c r="C2050" s="33" t="s">
        <v>118</v>
      </c>
      <c r="D2050" s="33" t="s">
        <v>361</v>
      </c>
      <c r="E2050" s="33" t="s">
        <v>146</v>
      </c>
      <c r="F2050" s="33" t="s">
        <v>969</v>
      </c>
      <c r="G2050" s="33" t="s">
        <v>1797</v>
      </c>
      <c r="H2050" s="33" t="s">
        <v>1934</v>
      </c>
      <c r="I2050" s="100" t="s">
        <v>1843</v>
      </c>
      <c r="J2050" s="100" t="s">
        <v>1843</v>
      </c>
      <c r="K2050" s="100" t="s">
        <v>1843</v>
      </c>
      <c r="L2050" s="219">
        <v>45352</v>
      </c>
      <c r="M2050" s="219">
        <v>45382</v>
      </c>
      <c r="N2050" s="33" t="s">
        <v>124</v>
      </c>
      <c r="O2050" s="48" t="s">
        <v>125</v>
      </c>
      <c r="P2050" s="29" t="s">
        <v>896</v>
      </c>
      <c r="Q2050" s="29" t="s">
        <v>964</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361</v>
      </c>
      <c r="E2051" s="33" t="s">
        <v>146</v>
      </c>
      <c r="F2051" s="33" t="s">
        <v>969</v>
      </c>
      <c r="G2051" s="33" t="s">
        <v>1797</v>
      </c>
      <c r="H2051" s="33" t="s">
        <v>1934</v>
      </c>
      <c r="I2051" s="100" t="s">
        <v>1843</v>
      </c>
      <c r="J2051" s="100" t="s">
        <v>1843</v>
      </c>
      <c r="K2051" s="100" t="s">
        <v>1843</v>
      </c>
      <c r="L2051" s="219">
        <v>45383</v>
      </c>
      <c r="M2051" s="219">
        <v>45412</v>
      </c>
      <c r="N2051" s="33" t="s">
        <v>124</v>
      </c>
      <c r="O2051" s="48" t="s">
        <v>125</v>
      </c>
      <c r="P2051" s="29" t="s">
        <v>896</v>
      </c>
      <c r="Q2051" s="29" t="s">
        <v>964</v>
      </c>
      <c r="R2051" s="29" t="s">
        <v>81</v>
      </c>
      <c r="S2051" s="33">
        <v>43</v>
      </c>
      <c r="T2051" s="29"/>
      <c r="U2051" s="29"/>
      <c r="V2051" s="29"/>
      <c r="W2051" s="29"/>
      <c r="X2051" s="29"/>
      <c r="Y2051" s="29"/>
      <c r="Z2051" s="33"/>
    </row>
    <row r="2052" ht="60" spans="1:26">
      <c r="A2052" s="33">
        <v>3852</v>
      </c>
      <c r="B2052" s="33" t="s">
        <v>117</v>
      </c>
      <c r="C2052" s="33" t="s">
        <v>118</v>
      </c>
      <c r="D2052" s="33" t="s">
        <v>361</v>
      </c>
      <c r="E2052" s="33" t="s">
        <v>146</v>
      </c>
      <c r="F2052" s="33" t="s">
        <v>969</v>
      </c>
      <c r="G2052" s="33" t="s">
        <v>1797</v>
      </c>
      <c r="H2052" s="33" t="s">
        <v>1934</v>
      </c>
      <c r="I2052" s="100" t="s">
        <v>1843</v>
      </c>
      <c r="J2052" s="100" t="s">
        <v>1843</v>
      </c>
      <c r="K2052" s="100" t="s">
        <v>1843</v>
      </c>
      <c r="L2052" s="219">
        <v>45413</v>
      </c>
      <c r="M2052" s="219">
        <v>45443</v>
      </c>
      <c r="N2052" s="33" t="s">
        <v>124</v>
      </c>
      <c r="O2052" s="48" t="s">
        <v>125</v>
      </c>
      <c r="P2052" s="29" t="s">
        <v>896</v>
      </c>
      <c r="Q2052" s="29" t="s">
        <v>964</v>
      </c>
      <c r="R2052" s="29" t="s">
        <v>81</v>
      </c>
      <c r="S2052" s="33">
        <v>43</v>
      </c>
      <c r="T2052" s="29"/>
      <c r="U2052" s="29"/>
      <c r="V2052" s="29"/>
      <c r="W2052" s="29"/>
      <c r="X2052" s="29"/>
      <c r="Y2052" s="29"/>
      <c r="Z2052" s="33"/>
    </row>
    <row r="2053" ht="60" spans="1:26">
      <c r="A2053" s="33">
        <v>3853</v>
      </c>
      <c r="B2053" s="33" t="s">
        <v>117</v>
      </c>
      <c r="C2053" s="33" t="s">
        <v>118</v>
      </c>
      <c r="D2053" s="33" t="s">
        <v>361</v>
      </c>
      <c r="E2053" s="33" t="s">
        <v>146</v>
      </c>
      <c r="F2053" s="33" t="s">
        <v>969</v>
      </c>
      <c r="G2053" s="33" t="s">
        <v>1797</v>
      </c>
      <c r="H2053" s="33" t="s">
        <v>1934</v>
      </c>
      <c r="I2053" s="100" t="s">
        <v>1843</v>
      </c>
      <c r="J2053" s="100" t="s">
        <v>1843</v>
      </c>
      <c r="K2053" s="100" t="s">
        <v>1843</v>
      </c>
      <c r="L2053" s="219">
        <v>45444</v>
      </c>
      <c r="M2053" s="219">
        <v>45473</v>
      </c>
      <c r="N2053" s="33" t="s">
        <v>124</v>
      </c>
      <c r="O2053" s="48" t="s">
        <v>125</v>
      </c>
      <c r="P2053" s="29" t="s">
        <v>896</v>
      </c>
      <c r="Q2053" s="29" t="s">
        <v>964</v>
      </c>
      <c r="R2053" s="29" t="s">
        <v>81</v>
      </c>
      <c r="S2053" s="33">
        <v>43</v>
      </c>
      <c r="T2053" s="29"/>
      <c r="U2053" s="29"/>
      <c r="V2053" s="29"/>
      <c r="W2053" s="29"/>
      <c r="X2053" s="29"/>
      <c r="Y2053" s="29"/>
      <c r="Z2053" s="33"/>
    </row>
    <row r="2054" ht="60" spans="1:26">
      <c r="A2054" s="33">
        <v>3854</v>
      </c>
      <c r="B2054" s="33" t="s">
        <v>117</v>
      </c>
      <c r="C2054" s="33" t="s">
        <v>118</v>
      </c>
      <c r="D2054" s="33" t="s">
        <v>361</v>
      </c>
      <c r="E2054" s="33" t="s">
        <v>146</v>
      </c>
      <c r="F2054" s="33" t="s">
        <v>969</v>
      </c>
      <c r="G2054" s="33" t="s">
        <v>1797</v>
      </c>
      <c r="H2054" s="33" t="s">
        <v>1934</v>
      </c>
      <c r="I2054" s="100" t="s">
        <v>1843</v>
      </c>
      <c r="J2054" s="100" t="s">
        <v>1843</v>
      </c>
      <c r="K2054" s="100" t="s">
        <v>1843</v>
      </c>
      <c r="L2054" s="219">
        <v>45474</v>
      </c>
      <c r="M2054" s="219">
        <v>45504</v>
      </c>
      <c r="N2054" s="33" t="s">
        <v>124</v>
      </c>
      <c r="O2054" s="48" t="s">
        <v>125</v>
      </c>
      <c r="P2054" s="29" t="s">
        <v>896</v>
      </c>
      <c r="Q2054" s="29" t="s">
        <v>964</v>
      </c>
      <c r="R2054" s="29" t="s">
        <v>81</v>
      </c>
      <c r="S2054" s="33">
        <v>43</v>
      </c>
      <c r="T2054" s="29"/>
      <c r="U2054" s="29"/>
      <c r="V2054" s="29"/>
      <c r="W2054" s="29"/>
      <c r="X2054" s="29"/>
      <c r="Y2054" s="29"/>
      <c r="Z2054" s="33"/>
    </row>
    <row r="2055" ht="60" spans="1:26">
      <c r="A2055" s="33">
        <v>3855</v>
      </c>
      <c r="B2055" s="33" t="s">
        <v>117</v>
      </c>
      <c r="C2055" s="33" t="s">
        <v>118</v>
      </c>
      <c r="D2055" s="33" t="s">
        <v>361</v>
      </c>
      <c r="E2055" s="33" t="s">
        <v>146</v>
      </c>
      <c r="F2055" s="33" t="s">
        <v>969</v>
      </c>
      <c r="G2055" s="33" t="s">
        <v>1797</v>
      </c>
      <c r="H2055" s="33" t="s">
        <v>1934</v>
      </c>
      <c r="I2055" s="100" t="s">
        <v>1843</v>
      </c>
      <c r="J2055" s="100" t="s">
        <v>1843</v>
      </c>
      <c r="K2055" s="100" t="s">
        <v>1843</v>
      </c>
      <c r="L2055" s="219">
        <v>45505</v>
      </c>
      <c r="M2055" s="219">
        <v>45535</v>
      </c>
      <c r="N2055" s="33" t="s">
        <v>124</v>
      </c>
      <c r="O2055" s="48" t="s">
        <v>125</v>
      </c>
      <c r="P2055" s="29" t="s">
        <v>896</v>
      </c>
      <c r="Q2055" s="29" t="s">
        <v>964</v>
      </c>
      <c r="R2055" s="29" t="s">
        <v>81</v>
      </c>
      <c r="S2055" s="33">
        <v>43</v>
      </c>
      <c r="T2055" s="29"/>
      <c r="U2055" s="29"/>
      <c r="V2055" s="29"/>
      <c r="W2055" s="29"/>
      <c r="X2055" s="29"/>
      <c r="Y2055" s="29"/>
      <c r="Z2055" s="33"/>
    </row>
    <row r="2056" ht="60" spans="1:26">
      <c r="A2056" s="33">
        <v>3856</v>
      </c>
      <c r="B2056" s="33" t="s">
        <v>117</v>
      </c>
      <c r="C2056" s="33" t="s">
        <v>118</v>
      </c>
      <c r="D2056" s="33" t="s">
        <v>361</v>
      </c>
      <c r="E2056" s="33" t="s">
        <v>146</v>
      </c>
      <c r="F2056" s="33" t="s">
        <v>969</v>
      </c>
      <c r="G2056" s="33" t="s">
        <v>1797</v>
      </c>
      <c r="H2056" s="33" t="s">
        <v>1934</v>
      </c>
      <c r="I2056" s="100" t="s">
        <v>1843</v>
      </c>
      <c r="J2056" s="100" t="s">
        <v>1843</v>
      </c>
      <c r="K2056" s="100" t="s">
        <v>1843</v>
      </c>
      <c r="L2056" s="219">
        <v>45536</v>
      </c>
      <c r="M2056" s="219">
        <v>45565</v>
      </c>
      <c r="N2056" s="33" t="s">
        <v>124</v>
      </c>
      <c r="O2056" s="48" t="s">
        <v>125</v>
      </c>
      <c r="P2056" s="29" t="s">
        <v>896</v>
      </c>
      <c r="Q2056" s="29" t="s">
        <v>964</v>
      </c>
      <c r="R2056" s="29" t="s">
        <v>81</v>
      </c>
      <c r="S2056" s="33">
        <v>43</v>
      </c>
      <c r="T2056" s="29"/>
      <c r="U2056" s="29"/>
      <c r="V2056" s="29"/>
      <c r="W2056" s="29"/>
      <c r="X2056" s="29"/>
      <c r="Y2056" s="29"/>
      <c r="Z2056" s="33"/>
    </row>
    <row r="2057" ht="60" spans="1:26">
      <c r="A2057" s="33">
        <v>3857</v>
      </c>
      <c r="B2057" s="33" t="s">
        <v>117</v>
      </c>
      <c r="C2057" s="33" t="s">
        <v>118</v>
      </c>
      <c r="D2057" s="33" t="s">
        <v>361</v>
      </c>
      <c r="E2057" s="33" t="s">
        <v>146</v>
      </c>
      <c r="F2057" s="33" t="s">
        <v>969</v>
      </c>
      <c r="G2057" s="33" t="s">
        <v>1797</v>
      </c>
      <c r="H2057" s="33" t="s">
        <v>1934</v>
      </c>
      <c r="I2057" s="100" t="s">
        <v>1843</v>
      </c>
      <c r="J2057" s="100" t="s">
        <v>1843</v>
      </c>
      <c r="K2057" s="100" t="s">
        <v>1843</v>
      </c>
      <c r="L2057" s="219">
        <v>45566</v>
      </c>
      <c r="M2057" s="219">
        <v>45596</v>
      </c>
      <c r="N2057" s="33" t="s">
        <v>124</v>
      </c>
      <c r="O2057" s="48" t="s">
        <v>125</v>
      </c>
      <c r="P2057" s="29" t="s">
        <v>896</v>
      </c>
      <c r="Q2057" s="29" t="s">
        <v>964</v>
      </c>
      <c r="R2057" s="29" t="s">
        <v>81</v>
      </c>
      <c r="S2057" s="33">
        <v>43</v>
      </c>
      <c r="T2057" s="29"/>
      <c r="U2057" s="29"/>
      <c r="V2057" s="29"/>
      <c r="W2057" s="29"/>
      <c r="X2057" s="29"/>
      <c r="Y2057" s="29"/>
      <c r="Z2057" s="33"/>
    </row>
    <row r="2058" ht="60" spans="1:26">
      <c r="A2058" s="33">
        <v>3858</v>
      </c>
      <c r="B2058" s="33" t="s">
        <v>117</v>
      </c>
      <c r="C2058" s="33" t="s">
        <v>118</v>
      </c>
      <c r="D2058" s="33" t="s">
        <v>361</v>
      </c>
      <c r="E2058" s="33" t="s">
        <v>146</v>
      </c>
      <c r="F2058" s="33" t="s">
        <v>969</v>
      </c>
      <c r="G2058" s="33" t="s">
        <v>1797</v>
      </c>
      <c r="H2058" s="33" t="s">
        <v>1934</v>
      </c>
      <c r="I2058" s="100" t="s">
        <v>1843</v>
      </c>
      <c r="J2058" s="100" t="s">
        <v>1843</v>
      </c>
      <c r="K2058" s="100" t="s">
        <v>1843</v>
      </c>
      <c r="L2058" s="219">
        <v>45597</v>
      </c>
      <c r="M2058" s="219">
        <v>45626</v>
      </c>
      <c r="N2058" s="33" t="s">
        <v>124</v>
      </c>
      <c r="O2058" s="48" t="s">
        <v>125</v>
      </c>
      <c r="P2058" s="29" t="s">
        <v>896</v>
      </c>
      <c r="Q2058" s="29" t="s">
        <v>964</v>
      </c>
      <c r="R2058" s="29" t="s">
        <v>81</v>
      </c>
      <c r="S2058" s="33">
        <v>43</v>
      </c>
      <c r="T2058" s="29"/>
      <c r="U2058" s="29"/>
      <c r="V2058" s="29"/>
      <c r="W2058" s="29"/>
      <c r="X2058" s="29"/>
      <c r="Y2058" s="29"/>
      <c r="Z2058" s="33"/>
    </row>
    <row r="2059" ht="48" spans="1:26">
      <c r="A2059" s="33">
        <v>3859</v>
      </c>
      <c r="B2059" s="33" t="s">
        <v>117</v>
      </c>
      <c r="C2059" s="33" t="s">
        <v>118</v>
      </c>
      <c r="D2059" s="33" t="s">
        <v>361</v>
      </c>
      <c r="E2059" s="33" t="s">
        <v>146</v>
      </c>
      <c r="F2059" s="33" t="s">
        <v>969</v>
      </c>
      <c r="G2059" s="33" t="s">
        <v>1797</v>
      </c>
      <c r="H2059" s="33" t="s">
        <v>1935</v>
      </c>
      <c r="I2059" s="100" t="s">
        <v>1843</v>
      </c>
      <c r="J2059" s="100" t="s">
        <v>1843</v>
      </c>
      <c r="K2059" s="100" t="s">
        <v>1843</v>
      </c>
      <c r="L2059" s="219">
        <v>45627</v>
      </c>
      <c r="M2059" s="219">
        <v>45657</v>
      </c>
      <c r="N2059" s="33" t="s">
        <v>124</v>
      </c>
      <c r="O2059" s="48" t="s">
        <v>125</v>
      </c>
      <c r="P2059" s="29" t="s">
        <v>896</v>
      </c>
      <c r="Q2059" s="29" t="s">
        <v>964</v>
      </c>
      <c r="R2059" s="29" t="s">
        <v>81</v>
      </c>
      <c r="S2059" s="33">
        <v>43</v>
      </c>
      <c r="T2059" s="29"/>
      <c r="U2059" s="29"/>
      <c r="V2059" s="29"/>
      <c r="W2059" s="29"/>
      <c r="X2059" s="29"/>
      <c r="Y2059" s="29"/>
      <c r="Z2059" s="33"/>
    </row>
    <row r="2060" ht="96" spans="1:26">
      <c r="A2060" s="33">
        <v>3862</v>
      </c>
      <c r="B2060" s="33" t="s">
        <v>117</v>
      </c>
      <c r="C2060" s="33" t="s">
        <v>118</v>
      </c>
      <c r="D2060" s="33" t="s">
        <v>361</v>
      </c>
      <c r="E2060" s="33" t="s">
        <v>120</v>
      </c>
      <c r="F2060" s="33" t="s">
        <v>974</v>
      </c>
      <c r="G2060" s="33" t="s">
        <v>1797</v>
      </c>
      <c r="H2060" s="33" t="s">
        <v>1936</v>
      </c>
      <c r="I2060" s="100" t="s">
        <v>1843</v>
      </c>
      <c r="J2060" s="100" t="s">
        <v>1843</v>
      </c>
      <c r="K2060" s="100" t="s">
        <v>1843</v>
      </c>
      <c r="L2060" s="219">
        <v>45292</v>
      </c>
      <c r="M2060" s="219">
        <v>45322</v>
      </c>
      <c r="N2060" s="33" t="s">
        <v>124</v>
      </c>
      <c r="O2060" s="48" t="s">
        <v>125</v>
      </c>
      <c r="P2060" s="29" t="s">
        <v>896</v>
      </c>
      <c r="Q2060" s="29" t="s">
        <v>964</v>
      </c>
      <c r="R2060" s="29" t="s">
        <v>81</v>
      </c>
      <c r="S2060" s="33">
        <v>52</v>
      </c>
      <c r="T2060" s="29"/>
      <c r="U2060" s="29"/>
      <c r="V2060" s="29"/>
      <c r="W2060" s="29"/>
      <c r="X2060" s="29"/>
      <c r="Y2060" s="29"/>
      <c r="Z2060" s="33"/>
    </row>
    <row r="2061" ht="96" spans="1:26">
      <c r="A2061" s="33">
        <v>3863</v>
      </c>
      <c r="B2061" s="33" t="s">
        <v>117</v>
      </c>
      <c r="C2061" s="33" t="s">
        <v>118</v>
      </c>
      <c r="D2061" s="33" t="s">
        <v>361</v>
      </c>
      <c r="E2061" s="33" t="s">
        <v>120</v>
      </c>
      <c r="F2061" s="33" t="s">
        <v>974</v>
      </c>
      <c r="G2061" s="33" t="s">
        <v>1797</v>
      </c>
      <c r="H2061" s="33" t="s">
        <v>1936</v>
      </c>
      <c r="I2061" s="100" t="s">
        <v>1843</v>
      </c>
      <c r="J2061" s="100" t="s">
        <v>1843</v>
      </c>
      <c r="K2061" s="100" t="s">
        <v>1843</v>
      </c>
      <c r="L2061" s="219">
        <v>45323</v>
      </c>
      <c r="M2061" s="219">
        <v>45351</v>
      </c>
      <c r="N2061" s="33" t="s">
        <v>124</v>
      </c>
      <c r="O2061" s="48" t="s">
        <v>125</v>
      </c>
      <c r="P2061" s="29" t="s">
        <v>896</v>
      </c>
      <c r="Q2061" s="29" t="s">
        <v>964</v>
      </c>
      <c r="R2061" s="29" t="s">
        <v>81</v>
      </c>
      <c r="S2061" s="33">
        <v>52</v>
      </c>
      <c r="T2061" s="29"/>
      <c r="U2061" s="29"/>
      <c r="V2061" s="29"/>
      <c r="W2061" s="29"/>
      <c r="X2061" s="29"/>
      <c r="Y2061" s="29"/>
      <c r="Z2061" s="33"/>
    </row>
    <row r="2062" ht="96" spans="1:28">
      <c r="A2062" s="33">
        <v>3864</v>
      </c>
      <c r="B2062" s="33" t="s">
        <v>117</v>
      </c>
      <c r="C2062" s="33" t="s">
        <v>118</v>
      </c>
      <c r="D2062" s="33" t="s">
        <v>361</v>
      </c>
      <c r="E2062" s="33" t="s">
        <v>120</v>
      </c>
      <c r="F2062" s="33" t="s">
        <v>974</v>
      </c>
      <c r="G2062" s="33" t="s">
        <v>1797</v>
      </c>
      <c r="H2062" s="33" t="s">
        <v>1936</v>
      </c>
      <c r="I2062" s="100" t="s">
        <v>1843</v>
      </c>
      <c r="J2062" s="100" t="s">
        <v>1843</v>
      </c>
      <c r="K2062" s="100" t="s">
        <v>1843</v>
      </c>
      <c r="L2062" s="219">
        <v>45352</v>
      </c>
      <c r="M2062" s="219">
        <v>45382</v>
      </c>
      <c r="N2062" s="33" t="s">
        <v>124</v>
      </c>
      <c r="O2062" s="48" t="s">
        <v>125</v>
      </c>
      <c r="P2062" s="29" t="s">
        <v>896</v>
      </c>
      <c r="Q2062" s="29" t="s">
        <v>964</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361</v>
      </c>
      <c r="E2063" s="33" t="s">
        <v>120</v>
      </c>
      <c r="F2063" s="33" t="s">
        <v>974</v>
      </c>
      <c r="G2063" s="33" t="s">
        <v>1797</v>
      </c>
      <c r="H2063" s="33" t="s">
        <v>1936</v>
      </c>
      <c r="I2063" s="100" t="s">
        <v>1843</v>
      </c>
      <c r="J2063" s="100" t="s">
        <v>1843</v>
      </c>
      <c r="K2063" s="100" t="s">
        <v>1843</v>
      </c>
      <c r="L2063" s="219">
        <v>45383</v>
      </c>
      <c r="M2063" s="219">
        <v>45412</v>
      </c>
      <c r="N2063" s="33" t="s">
        <v>124</v>
      </c>
      <c r="O2063" s="48" t="s">
        <v>125</v>
      </c>
      <c r="P2063" s="29" t="s">
        <v>896</v>
      </c>
      <c r="Q2063" s="29" t="s">
        <v>964</v>
      </c>
      <c r="R2063" s="29" t="s">
        <v>81</v>
      </c>
      <c r="S2063" s="33">
        <v>52</v>
      </c>
      <c r="T2063" s="29"/>
      <c r="U2063" s="29"/>
      <c r="V2063" s="29"/>
      <c r="W2063" s="29"/>
      <c r="X2063" s="29"/>
      <c r="Y2063" s="29"/>
      <c r="Z2063" s="33"/>
    </row>
    <row r="2064" ht="96" spans="1:26">
      <c r="A2064" s="33">
        <v>3866</v>
      </c>
      <c r="B2064" s="33" t="s">
        <v>117</v>
      </c>
      <c r="C2064" s="33" t="s">
        <v>118</v>
      </c>
      <c r="D2064" s="33" t="s">
        <v>361</v>
      </c>
      <c r="E2064" s="33" t="s">
        <v>120</v>
      </c>
      <c r="F2064" s="33" t="s">
        <v>974</v>
      </c>
      <c r="G2064" s="33" t="s">
        <v>1797</v>
      </c>
      <c r="H2064" s="33" t="s">
        <v>1936</v>
      </c>
      <c r="I2064" s="100" t="s">
        <v>1843</v>
      </c>
      <c r="J2064" s="100" t="s">
        <v>1843</v>
      </c>
      <c r="K2064" s="100" t="s">
        <v>1843</v>
      </c>
      <c r="L2064" s="219">
        <v>45413</v>
      </c>
      <c r="M2064" s="219">
        <v>45443</v>
      </c>
      <c r="N2064" s="33" t="s">
        <v>124</v>
      </c>
      <c r="O2064" s="48" t="s">
        <v>125</v>
      </c>
      <c r="P2064" s="29" t="s">
        <v>896</v>
      </c>
      <c r="Q2064" s="29" t="s">
        <v>964</v>
      </c>
      <c r="R2064" s="29" t="s">
        <v>81</v>
      </c>
      <c r="S2064" s="33">
        <v>52</v>
      </c>
      <c r="T2064" s="29"/>
      <c r="U2064" s="29"/>
      <c r="V2064" s="29"/>
      <c r="W2064" s="29"/>
      <c r="X2064" s="29"/>
      <c r="Y2064" s="29"/>
      <c r="Z2064" s="33"/>
    </row>
    <row r="2065" ht="96" spans="1:26">
      <c r="A2065" s="33">
        <v>3867</v>
      </c>
      <c r="B2065" s="33" t="s">
        <v>117</v>
      </c>
      <c r="C2065" s="33" t="s">
        <v>118</v>
      </c>
      <c r="D2065" s="33" t="s">
        <v>361</v>
      </c>
      <c r="E2065" s="33" t="s">
        <v>120</v>
      </c>
      <c r="F2065" s="33" t="s">
        <v>974</v>
      </c>
      <c r="G2065" s="33" t="s">
        <v>1797</v>
      </c>
      <c r="H2065" s="33" t="s">
        <v>1936</v>
      </c>
      <c r="I2065" s="100" t="s">
        <v>1843</v>
      </c>
      <c r="J2065" s="100" t="s">
        <v>1843</v>
      </c>
      <c r="K2065" s="100" t="s">
        <v>1843</v>
      </c>
      <c r="L2065" s="219">
        <v>45444</v>
      </c>
      <c r="M2065" s="219">
        <v>45473</v>
      </c>
      <c r="N2065" s="33" t="s">
        <v>124</v>
      </c>
      <c r="O2065" s="48" t="s">
        <v>125</v>
      </c>
      <c r="P2065" s="29" t="s">
        <v>896</v>
      </c>
      <c r="Q2065" s="29" t="s">
        <v>964</v>
      </c>
      <c r="R2065" s="29" t="s">
        <v>81</v>
      </c>
      <c r="S2065" s="33">
        <v>52</v>
      </c>
      <c r="T2065" s="29"/>
      <c r="U2065" s="29"/>
      <c r="V2065" s="29"/>
      <c r="W2065" s="29"/>
      <c r="X2065" s="29"/>
      <c r="Y2065" s="29"/>
      <c r="Z2065" s="33"/>
    </row>
    <row r="2066" ht="96" spans="1:26">
      <c r="A2066" s="33">
        <v>3868</v>
      </c>
      <c r="B2066" s="33" t="s">
        <v>117</v>
      </c>
      <c r="C2066" s="33" t="s">
        <v>118</v>
      </c>
      <c r="D2066" s="33" t="s">
        <v>361</v>
      </c>
      <c r="E2066" s="33" t="s">
        <v>120</v>
      </c>
      <c r="F2066" s="33" t="s">
        <v>974</v>
      </c>
      <c r="G2066" s="33" t="s">
        <v>1797</v>
      </c>
      <c r="H2066" s="33" t="s">
        <v>1936</v>
      </c>
      <c r="I2066" s="100" t="s">
        <v>1843</v>
      </c>
      <c r="J2066" s="100" t="s">
        <v>1843</v>
      </c>
      <c r="K2066" s="100" t="s">
        <v>1843</v>
      </c>
      <c r="L2066" s="219">
        <v>45474</v>
      </c>
      <c r="M2066" s="219">
        <v>45504</v>
      </c>
      <c r="N2066" s="33" t="s">
        <v>124</v>
      </c>
      <c r="O2066" s="48" t="s">
        <v>125</v>
      </c>
      <c r="P2066" s="29" t="s">
        <v>896</v>
      </c>
      <c r="Q2066" s="29" t="s">
        <v>964</v>
      </c>
      <c r="R2066" s="29" t="s">
        <v>81</v>
      </c>
      <c r="S2066" s="33">
        <v>52</v>
      </c>
      <c r="T2066" s="29"/>
      <c r="U2066" s="29"/>
      <c r="V2066" s="29"/>
      <c r="W2066" s="29"/>
      <c r="X2066" s="29"/>
      <c r="Y2066" s="29"/>
      <c r="Z2066" s="33"/>
    </row>
    <row r="2067" ht="96" spans="1:26">
      <c r="A2067" s="33">
        <v>3869</v>
      </c>
      <c r="B2067" s="33" t="s">
        <v>117</v>
      </c>
      <c r="C2067" s="33" t="s">
        <v>118</v>
      </c>
      <c r="D2067" s="33" t="s">
        <v>361</v>
      </c>
      <c r="E2067" s="33" t="s">
        <v>120</v>
      </c>
      <c r="F2067" s="33" t="s">
        <v>974</v>
      </c>
      <c r="G2067" s="33" t="s">
        <v>1797</v>
      </c>
      <c r="H2067" s="33" t="s">
        <v>1936</v>
      </c>
      <c r="I2067" s="100" t="s">
        <v>1843</v>
      </c>
      <c r="J2067" s="100" t="s">
        <v>1843</v>
      </c>
      <c r="K2067" s="100" t="s">
        <v>1843</v>
      </c>
      <c r="L2067" s="219">
        <v>45505</v>
      </c>
      <c r="M2067" s="219">
        <v>45535</v>
      </c>
      <c r="N2067" s="33" t="s">
        <v>124</v>
      </c>
      <c r="O2067" s="48" t="s">
        <v>125</v>
      </c>
      <c r="P2067" s="29" t="s">
        <v>896</v>
      </c>
      <c r="Q2067" s="29" t="s">
        <v>964</v>
      </c>
      <c r="R2067" s="29" t="s">
        <v>81</v>
      </c>
      <c r="S2067" s="33">
        <v>52</v>
      </c>
      <c r="T2067" s="29"/>
      <c r="U2067" s="29"/>
      <c r="V2067" s="29"/>
      <c r="W2067" s="29"/>
      <c r="X2067" s="29"/>
      <c r="Y2067" s="29"/>
      <c r="Z2067" s="33"/>
    </row>
    <row r="2068" ht="96" spans="1:26">
      <c r="A2068" s="33">
        <v>3870</v>
      </c>
      <c r="B2068" s="33" t="s">
        <v>117</v>
      </c>
      <c r="C2068" s="33" t="s">
        <v>118</v>
      </c>
      <c r="D2068" s="33" t="s">
        <v>361</v>
      </c>
      <c r="E2068" s="33" t="s">
        <v>120</v>
      </c>
      <c r="F2068" s="33" t="s">
        <v>974</v>
      </c>
      <c r="G2068" s="33" t="s">
        <v>1797</v>
      </c>
      <c r="H2068" s="33" t="s">
        <v>1936</v>
      </c>
      <c r="I2068" s="100" t="s">
        <v>1843</v>
      </c>
      <c r="J2068" s="100" t="s">
        <v>1843</v>
      </c>
      <c r="K2068" s="100" t="s">
        <v>1843</v>
      </c>
      <c r="L2068" s="219">
        <v>45536</v>
      </c>
      <c r="M2068" s="219">
        <v>45565</v>
      </c>
      <c r="N2068" s="33" t="s">
        <v>124</v>
      </c>
      <c r="O2068" s="48" t="s">
        <v>125</v>
      </c>
      <c r="P2068" s="29" t="s">
        <v>896</v>
      </c>
      <c r="Q2068" s="29" t="s">
        <v>964</v>
      </c>
      <c r="R2068" s="29" t="s">
        <v>81</v>
      </c>
      <c r="S2068" s="33">
        <v>52</v>
      </c>
      <c r="T2068" s="29"/>
      <c r="U2068" s="29"/>
      <c r="V2068" s="29"/>
      <c r="W2068" s="29"/>
      <c r="X2068" s="29"/>
      <c r="Y2068" s="29"/>
      <c r="Z2068" s="33"/>
    </row>
    <row r="2069" ht="96" spans="1:26">
      <c r="A2069" s="33">
        <v>3871</v>
      </c>
      <c r="B2069" s="33" t="s">
        <v>117</v>
      </c>
      <c r="C2069" s="33" t="s">
        <v>118</v>
      </c>
      <c r="D2069" s="33" t="s">
        <v>361</v>
      </c>
      <c r="E2069" s="33" t="s">
        <v>120</v>
      </c>
      <c r="F2069" s="33" t="s">
        <v>974</v>
      </c>
      <c r="G2069" s="33" t="s">
        <v>1797</v>
      </c>
      <c r="H2069" s="33" t="s">
        <v>1936</v>
      </c>
      <c r="I2069" s="100" t="s">
        <v>1843</v>
      </c>
      <c r="J2069" s="100" t="s">
        <v>1843</v>
      </c>
      <c r="K2069" s="100" t="s">
        <v>1843</v>
      </c>
      <c r="L2069" s="219">
        <v>45566</v>
      </c>
      <c r="M2069" s="219">
        <v>45596</v>
      </c>
      <c r="N2069" s="33" t="s">
        <v>124</v>
      </c>
      <c r="O2069" s="48" t="s">
        <v>125</v>
      </c>
      <c r="P2069" s="29" t="s">
        <v>896</v>
      </c>
      <c r="Q2069" s="29" t="s">
        <v>964</v>
      </c>
      <c r="R2069" s="29" t="s">
        <v>81</v>
      </c>
      <c r="S2069" s="33">
        <v>52</v>
      </c>
      <c r="T2069" s="29"/>
      <c r="U2069" s="29"/>
      <c r="V2069" s="29"/>
      <c r="W2069" s="29"/>
      <c r="X2069" s="29"/>
      <c r="Y2069" s="29"/>
      <c r="Z2069" s="33"/>
    </row>
    <row r="2070" ht="96" spans="1:26">
      <c r="A2070" s="33">
        <v>3872</v>
      </c>
      <c r="B2070" s="33" t="s">
        <v>117</v>
      </c>
      <c r="C2070" s="33" t="s">
        <v>118</v>
      </c>
      <c r="D2070" s="33" t="s">
        <v>361</v>
      </c>
      <c r="E2070" s="33" t="s">
        <v>120</v>
      </c>
      <c r="F2070" s="33" t="s">
        <v>974</v>
      </c>
      <c r="G2070" s="33" t="s">
        <v>1797</v>
      </c>
      <c r="H2070" s="33" t="s">
        <v>1936</v>
      </c>
      <c r="I2070" s="100" t="s">
        <v>1843</v>
      </c>
      <c r="J2070" s="100" t="s">
        <v>1843</v>
      </c>
      <c r="K2070" s="100" t="s">
        <v>1843</v>
      </c>
      <c r="L2070" s="219">
        <v>45597</v>
      </c>
      <c r="M2070" s="219">
        <v>45626</v>
      </c>
      <c r="N2070" s="33" t="s">
        <v>124</v>
      </c>
      <c r="O2070" s="48" t="s">
        <v>125</v>
      </c>
      <c r="P2070" s="29" t="s">
        <v>896</v>
      </c>
      <c r="Q2070" s="29" t="s">
        <v>964</v>
      </c>
      <c r="R2070" s="29" t="s">
        <v>81</v>
      </c>
      <c r="S2070" s="33">
        <v>52</v>
      </c>
      <c r="T2070" s="29"/>
      <c r="U2070" s="29"/>
      <c r="V2070" s="29"/>
      <c r="W2070" s="29"/>
      <c r="X2070" s="29"/>
      <c r="Y2070" s="29"/>
      <c r="Z2070" s="33"/>
    </row>
    <row r="2071" ht="96" spans="1:26">
      <c r="A2071" s="33">
        <v>3873</v>
      </c>
      <c r="B2071" s="33" t="s">
        <v>117</v>
      </c>
      <c r="C2071" s="33" t="s">
        <v>118</v>
      </c>
      <c r="D2071" s="33" t="s">
        <v>361</v>
      </c>
      <c r="E2071" s="33" t="s">
        <v>120</v>
      </c>
      <c r="F2071" s="33" t="s">
        <v>974</v>
      </c>
      <c r="G2071" s="33" t="s">
        <v>1797</v>
      </c>
      <c r="H2071" s="33" t="s">
        <v>1936</v>
      </c>
      <c r="I2071" s="100" t="s">
        <v>1843</v>
      </c>
      <c r="J2071" s="100" t="s">
        <v>1843</v>
      </c>
      <c r="K2071" s="100" t="s">
        <v>1843</v>
      </c>
      <c r="L2071" s="219">
        <v>45627</v>
      </c>
      <c r="M2071" s="219">
        <v>45657</v>
      </c>
      <c r="N2071" s="33" t="s">
        <v>124</v>
      </c>
      <c r="O2071" s="48" t="s">
        <v>125</v>
      </c>
      <c r="P2071" s="29" t="s">
        <v>896</v>
      </c>
      <c r="Q2071" s="29" t="s">
        <v>964</v>
      </c>
      <c r="R2071" s="29" t="s">
        <v>81</v>
      </c>
      <c r="S2071" s="33">
        <v>52</v>
      </c>
      <c r="T2071" s="29"/>
      <c r="U2071" s="29"/>
      <c r="V2071" s="29"/>
      <c r="W2071" s="29"/>
      <c r="X2071" s="29"/>
      <c r="Y2071" s="29"/>
      <c r="Z2071" s="33"/>
    </row>
    <row r="2072" ht="96" spans="1:26">
      <c r="A2072" s="33">
        <v>3876</v>
      </c>
      <c r="B2072" s="33" t="s">
        <v>117</v>
      </c>
      <c r="C2072" s="33" t="s">
        <v>118</v>
      </c>
      <c r="D2072" s="33" t="s">
        <v>361</v>
      </c>
      <c r="E2072" s="33" t="s">
        <v>120</v>
      </c>
      <c r="F2072" s="33" t="s">
        <v>983</v>
      </c>
      <c r="G2072" s="33" t="s">
        <v>1797</v>
      </c>
      <c r="H2072" s="33" t="s">
        <v>1936</v>
      </c>
      <c r="I2072" s="100" t="s">
        <v>1843</v>
      </c>
      <c r="J2072" s="100" t="s">
        <v>1843</v>
      </c>
      <c r="K2072" s="100" t="s">
        <v>1843</v>
      </c>
      <c r="L2072" s="219">
        <v>45292</v>
      </c>
      <c r="M2072" s="219">
        <v>45322</v>
      </c>
      <c r="N2072" s="33" t="s">
        <v>124</v>
      </c>
      <c r="O2072" s="48" t="s">
        <v>125</v>
      </c>
      <c r="P2072" s="29" t="s">
        <v>896</v>
      </c>
      <c r="Q2072" s="29" t="s">
        <v>964</v>
      </c>
      <c r="R2072" s="29" t="s">
        <v>81</v>
      </c>
      <c r="S2072" s="33">
        <v>52</v>
      </c>
      <c r="T2072" s="29"/>
      <c r="U2072" s="29"/>
      <c r="V2072" s="29"/>
      <c r="W2072" s="29"/>
      <c r="X2072" s="29"/>
      <c r="Y2072" s="29"/>
      <c r="Z2072" s="33"/>
    </row>
    <row r="2073" ht="96" spans="1:26">
      <c r="A2073" s="33">
        <v>3877</v>
      </c>
      <c r="B2073" s="33" t="s">
        <v>117</v>
      </c>
      <c r="C2073" s="33" t="s">
        <v>118</v>
      </c>
      <c r="D2073" s="33" t="s">
        <v>361</v>
      </c>
      <c r="E2073" s="33" t="s">
        <v>120</v>
      </c>
      <c r="F2073" s="33" t="s">
        <v>983</v>
      </c>
      <c r="G2073" s="33" t="s">
        <v>1797</v>
      </c>
      <c r="H2073" s="33" t="s">
        <v>1936</v>
      </c>
      <c r="I2073" s="100" t="s">
        <v>1843</v>
      </c>
      <c r="J2073" s="100" t="s">
        <v>1843</v>
      </c>
      <c r="K2073" s="100" t="s">
        <v>1843</v>
      </c>
      <c r="L2073" s="219">
        <v>45323</v>
      </c>
      <c r="M2073" s="219">
        <v>45351</v>
      </c>
      <c r="N2073" s="33" t="s">
        <v>124</v>
      </c>
      <c r="O2073" s="48" t="s">
        <v>125</v>
      </c>
      <c r="P2073" s="29" t="s">
        <v>896</v>
      </c>
      <c r="Q2073" s="29" t="s">
        <v>964</v>
      </c>
      <c r="R2073" s="29" t="s">
        <v>81</v>
      </c>
      <c r="S2073" s="33">
        <v>52</v>
      </c>
      <c r="T2073" s="29"/>
      <c r="U2073" s="29"/>
      <c r="V2073" s="29"/>
      <c r="W2073" s="29"/>
      <c r="X2073" s="29"/>
      <c r="Y2073" s="29"/>
      <c r="Z2073" s="33"/>
    </row>
    <row r="2074" ht="96" spans="1:28">
      <c r="A2074" s="33">
        <v>3878</v>
      </c>
      <c r="B2074" s="33" t="s">
        <v>117</v>
      </c>
      <c r="C2074" s="33" t="s">
        <v>118</v>
      </c>
      <c r="D2074" s="33" t="s">
        <v>361</v>
      </c>
      <c r="E2074" s="33" t="s">
        <v>120</v>
      </c>
      <c r="F2074" s="33" t="s">
        <v>983</v>
      </c>
      <c r="G2074" s="33" t="s">
        <v>1797</v>
      </c>
      <c r="H2074" s="33" t="s">
        <v>1936</v>
      </c>
      <c r="I2074" s="100" t="s">
        <v>1843</v>
      </c>
      <c r="J2074" s="100" t="s">
        <v>1843</v>
      </c>
      <c r="K2074" s="100" t="s">
        <v>1843</v>
      </c>
      <c r="L2074" s="219">
        <v>45352</v>
      </c>
      <c r="M2074" s="219">
        <v>45382</v>
      </c>
      <c r="N2074" s="33" t="s">
        <v>124</v>
      </c>
      <c r="O2074" s="48" t="s">
        <v>125</v>
      </c>
      <c r="P2074" s="29" t="s">
        <v>896</v>
      </c>
      <c r="Q2074" s="29" t="s">
        <v>964</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361</v>
      </c>
      <c r="E2075" s="33" t="s">
        <v>120</v>
      </c>
      <c r="F2075" s="33" t="s">
        <v>983</v>
      </c>
      <c r="G2075" s="33" t="s">
        <v>1797</v>
      </c>
      <c r="H2075" s="33" t="s">
        <v>1936</v>
      </c>
      <c r="I2075" s="100" t="s">
        <v>1843</v>
      </c>
      <c r="J2075" s="100" t="s">
        <v>1843</v>
      </c>
      <c r="K2075" s="100" t="s">
        <v>1843</v>
      </c>
      <c r="L2075" s="219">
        <v>45383</v>
      </c>
      <c r="M2075" s="219">
        <v>45412</v>
      </c>
      <c r="N2075" s="33" t="s">
        <v>124</v>
      </c>
      <c r="O2075" s="48" t="s">
        <v>125</v>
      </c>
      <c r="P2075" s="29" t="s">
        <v>896</v>
      </c>
      <c r="Q2075" s="29" t="s">
        <v>964</v>
      </c>
      <c r="R2075" s="29" t="s">
        <v>81</v>
      </c>
      <c r="S2075" s="33">
        <v>52</v>
      </c>
      <c r="T2075" s="29"/>
      <c r="U2075" s="29"/>
      <c r="V2075" s="29"/>
      <c r="W2075" s="29"/>
      <c r="X2075" s="29"/>
      <c r="Y2075" s="29"/>
      <c r="Z2075" s="33"/>
    </row>
    <row r="2076" ht="96" spans="1:26">
      <c r="A2076" s="33">
        <v>3880</v>
      </c>
      <c r="B2076" s="33" t="s">
        <v>117</v>
      </c>
      <c r="C2076" s="33" t="s">
        <v>118</v>
      </c>
      <c r="D2076" s="33" t="s">
        <v>361</v>
      </c>
      <c r="E2076" s="33" t="s">
        <v>120</v>
      </c>
      <c r="F2076" s="33" t="s">
        <v>983</v>
      </c>
      <c r="G2076" s="33" t="s">
        <v>1797</v>
      </c>
      <c r="H2076" s="33" t="s">
        <v>1936</v>
      </c>
      <c r="I2076" s="100" t="s">
        <v>1843</v>
      </c>
      <c r="J2076" s="100" t="s">
        <v>1843</v>
      </c>
      <c r="K2076" s="100" t="s">
        <v>1843</v>
      </c>
      <c r="L2076" s="219">
        <v>45413</v>
      </c>
      <c r="M2076" s="219">
        <v>45443</v>
      </c>
      <c r="N2076" s="33" t="s">
        <v>124</v>
      </c>
      <c r="O2076" s="48" t="s">
        <v>125</v>
      </c>
      <c r="P2076" s="29" t="s">
        <v>896</v>
      </c>
      <c r="Q2076" s="29" t="s">
        <v>964</v>
      </c>
      <c r="R2076" s="29" t="s">
        <v>81</v>
      </c>
      <c r="S2076" s="33">
        <v>52</v>
      </c>
      <c r="T2076" s="29"/>
      <c r="U2076" s="29"/>
      <c r="V2076" s="29"/>
      <c r="W2076" s="29"/>
      <c r="X2076" s="29"/>
      <c r="Y2076" s="29"/>
      <c r="Z2076" s="33"/>
    </row>
    <row r="2077" ht="96" spans="1:26">
      <c r="A2077" s="33">
        <v>3881</v>
      </c>
      <c r="B2077" s="33" t="s">
        <v>117</v>
      </c>
      <c r="C2077" s="33" t="s">
        <v>118</v>
      </c>
      <c r="D2077" s="33" t="s">
        <v>361</v>
      </c>
      <c r="E2077" s="33" t="s">
        <v>120</v>
      </c>
      <c r="F2077" s="33" t="s">
        <v>983</v>
      </c>
      <c r="G2077" s="33" t="s">
        <v>1797</v>
      </c>
      <c r="H2077" s="33" t="s">
        <v>1936</v>
      </c>
      <c r="I2077" s="100" t="s">
        <v>1843</v>
      </c>
      <c r="J2077" s="100" t="s">
        <v>1843</v>
      </c>
      <c r="K2077" s="100" t="s">
        <v>1843</v>
      </c>
      <c r="L2077" s="219">
        <v>45444</v>
      </c>
      <c r="M2077" s="219">
        <v>45473</v>
      </c>
      <c r="N2077" s="33" t="s">
        <v>124</v>
      </c>
      <c r="O2077" s="48" t="s">
        <v>125</v>
      </c>
      <c r="P2077" s="29" t="s">
        <v>896</v>
      </c>
      <c r="Q2077" s="29" t="s">
        <v>964</v>
      </c>
      <c r="R2077" s="29" t="s">
        <v>81</v>
      </c>
      <c r="S2077" s="33">
        <v>52</v>
      </c>
      <c r="T2077" s="29"/>
      <c r="U2077" s="29"/>
      <c r="V2077" s="29"/>
      <c r="W2077" s="29"/>
      <c r="X2077" s="29"/>
      <c r="Y2077" s="29"/>
      <c r="Z2077" s="33"/>
    </row>
    <row r="2078" ht="96" spans="1:26">
      <c r="A2078" s="33">
        <v>3882</v>
      </c>
      <c r="B2078" s="33" t="s">
        <v>117</v>
      </c>
      <c r="C2078" s="33" t="s">
        <v>118</v>
      </c>
      <c r="D2078" s="33" t="s">
        <v>361</v>
      </c>
      <c r="E2078" s="33" t="s">
        <v>120</v>
      </c>
      <c r="F2078" s="33" t="s">
        <v>983</v>
      </c>
      <c r="G2078" s="33" t="s">
        <v>1797</v>
      </c>
      <c r="H2078" s="33" t="s">
        <v>1936</v>
      </c>
      <c r="I2078" s="100" t="s">
        <v>1843</v>
      </c>
      <c r="J2078" s="100" t="s">
        <v>1843</v>
      </c>
      <c r="K2078" s="100" t="s">
        <v>1843</v>
      </c>
      <c r="L2078" s="219">
        <v>45474</v>
      </c>
      <c r="M2078" s="219">
        <v>45504</v>
      </c>
      <c r="N2078" s="33" t="s">
        <v>124</v>
      </c>
      <c r="O2078" s="48" t="s">
        <v>125</v>
      </c>
      <c r="P2078" s="29" t="s">
        <v>896</v>
      </c>
      <c r="Q2078" s="29" t="s">
        <v>964</v>
      </c>
      <c r="R2078" s="29" t="s">
        <v>81</v>
      </c>
      <c r="S2078" s="33">
        <v>52</v>
      </c>
      <c r="T2078" s="29"/>
      <c r="U2078" s="29"/>
      <c r="V2078" s="29"/>
      <c r="W2078" s="29"/>
      <c r="X2078" s="29"/>
      <c r="Y2078" s="29"/>
      <c r="Z2078" s="33"/>
    </row>
    <row r="2079" ht="96" spans="1:26">
      <c r="A2079" s="33">
        <v>3883</v>
      </c>
      <c r="B2079" s="33" t="s">
        <v>117</v>
      </c>
      <c r="C2079" s="33" t="s">
        <v>118</v>
      </c>
      <c r="D2079" s="33" t="s">
        <v>361</v>
      </c>
      <c r="E2079" s="33" t="s">
        <v>120</v>
      </c>
      <c r="F2079" s="33" t="s">
        <v>983</v>
      </c>
      <c r="G2079" s="33" t="s">
        <v>1797</v>
      </c>
      <c r="H2079" s="33" t="s">
        <v>1936</v>
      </c>
      <c r="I2079" s="100" t="s">
        <v>1843</v>
      </c>
      <c r="J2079" s="100" t="s">
        <v>1843</v>
      </c>
      <c r="K2079" s="100" t="s">
        <v>1843</v>
      </c>
      <c r="L2079" s="219">
        <v>45505</v>
      </c>
      <c r="M2079" s="219">
        <v>45535</v>
      </c>
      <c r="N2079" s="33" t="s">
        <v>124</v>
      </c>
      <c r="O2079" s="48" t="s">
        <v>125</v>
      </c>
      <c r="P2079" s="29" t="s">
        <v>896</v>
      </c>
      <c r="Q2079" s="29" t="s">
        <v>964</v>
      </c>
      <c r="R2079" s="29" t="s">
        <v>81</v>
      </c>
      <c r="S2079" s="33">
        <v>52</v>
      </c>
      <c r="T2079" s="29"/>
      <c r="U2079" s="29"/>
      <c r="V2079" s="29"/>
      <c r="W2079" s="29"/>
      <c r="X2079" s="29"/>
      <c r="Y2079" s="29"/>
      <c r="Z2079" s="33"/>
    </row>
    <row r="2080" ht="96" spans="1:26">
      <c r="A2080" s="33">
        <v>3884</v>
      </c>
      <c r="B2080" s="33" t="s">
        <v>117</v>
      </c>
      <c r="C2080" s="33" t="s">
        <v>118</v>
      </c>
      <c r="D2080" s="33" t="s">
        <v>361</v>
      </c>
      <c r="E2080" s="33" t="s">
        <v>120</v>
      </c>
      <c r="F2080" s="33" t="s">
        <v>983</v>
      </c>
      <c r="G2080" s="33" t="s">
        <v>1797</v>
      </c>
      <c r="H2080" s="33" t="s">
        <v>1936</v>
      </c>
      <c r="I2080" s="100" t="s">
        <v>1843</v>
      </c>
      <c r="J2080" s="100" t="s">
        <v>1843</v>
      </c>
      <c r="K2080" s="100" t="s">
        <v>1843</v>
      </c>
      <c r="L2080" s="219">
        <v>45536</v>
      </c>
      <c r="M2080" s="219">
        <v>45565</v>
      </c>
      <c r="N2080" s="33" t="s">
        <v>124</v>
      </c>
      <c r="O2080" s="48" t="s">
        <v>125</v>
      </c>
      <c r="P2080" s="29" t="s">
        <v>896</v>
      </c>
      <c r="Q2080" s="29" t="s">
        <v>964</v>
      </c>
      <c r="R2080" s="29" t="s">
        <v>81</v>
      </c>
      <c r="S2080" s="33">
        <v>52</v>
      </c>
      <c r="T2080" s="29"/>
      <c r="U2080" s="29"/>
      <c r="V2080" s="29"/>
      <c r="W2080" s="29"/>
      <c r="X2080" s="29"/>
      <c r="Y2080" s="29"/>
      <c r="Z2080" s="33"/>
    </row>
    <row r="2081" ht="96" spans="1:26">
      <c r="A2081" s="33">
        <v>3885</v>
      </c>
      <c r="B2081" s="33" t="s">
        <v>117</v>
      </c>
      <c r="C2081" s="33" t="s">
        <v>118</v>
      </c>
      <c r="D2081" s="33" t="s">
        <v>361</v>
      </c>
      <c r="E2081" s="33" t="s">
        <v>120</v>
      </c>
      <c r="F2081" s="33" t="s">
        <v>983</v>
      </c>
      <c r="G2081" s="33" t="s">
        <v>1797</v>
      </c>
      <c r="H2081" s="33" t="s">
        <v>1936</v>
      </c>
      <c r="I2081" s="100" t="s">
        <v>1843</v>
      </c>
      <c r="J2081" s="100" t="s">
        <v>1843</v>
      </c>
      <c r="K2081" s="100" t="s">
        <v>1843</v>
      </c>
      <c r="L2081" s="219">
        <v>45566</v>
      </c>
      <c r="M2081" s="219">
        <v>45596</v>
      </c>
      <c r="N2081" s="33" t="s">
        <v>124</v>
      </c>
      <c r="O2081" s="48" t="s">
        <v>125</v>
      </c>
      <c r="P2081" s="29" t="s">
        <v>896</v>
      </c>
      <c r="Q2081" s="29" t="s">
        <v>964</v>
      </c>
      <c r="R2081" s="29" t="s">
        <v>81</v>
      </c>
      <c r="S2081" s="33">
        <v>52</v>
      </c>
      <c r="T2081" s="29"/>
      <c r="U2081" s="29"/>
      <c r="V2081" s="29"/>
      <c r="W2081" s="29"/>
      <c r="X2081" s="29"/>
      <c r="Y2081" s="29"/>
      <c r="Z2081" s="33"/>
    </row>
    <row r="2082" ht="96" spans="1:26">
      <c r="A2082" s="33">
        <v>3886</v>
      </c>
      <c r="B2082" s="33" t="s">
        <v>117</v>
      </c>
      <c r="C2082" s="33" t="s">
        <v>118</v>
      </c>
      <c r="D2082" s="33" t="s">
        <v>361</v>
      </c>
      <c r="E2082" s="33" t="s">
        <v>120</v>
      </c>
      <c r="F2082" s="33" t="s">
        <v>983</v>
      </c>
      <c r="G2082" s="33" t="s">
        <v>1797</v>
      </c>
      <c r="H2082" s="33" t="s">
        <v>1936</v>
      </c>
      <c r="I2082" s="100" t="s">
        <v>1843</v>
      </c>
      <c r="J2082" s="100" t="s">
        <v>1843</v>
      </c>
      <c r="K2082" s="100" t="s">
        <v>1843</v>
      </c>
      <c r="L2082" s="219">
        <v>45597</v>
      </c>
      <c r="M2082" s="219">
        <v>45626</v>
      </c>
      <c r="N2082" s="33" t="s">
        <v>124</v>
      </c>
      <c r="O2082" s="48" t="s">
        <v>125</v>
      </c>
      <c r="P2082" s="29" t="s">
        <v>896</v>
      </c>
      <c r="Q2082" s="29" t="s">
        <v>964</v>
      </c>
      <c r="R2082" s="29" t="s">
        <v>81</v>
      </c>
      <c r="S2082" s="33">
        <v>52</v>
      </c>
      <c r="T2082" s="29"/>
      <c r="U2082" s="29"/>
      <c r="V2082" s="29"/>
      <c r="W2082" s="29"/>
      <c r="X2082" s="29"/>
      <c r="Y2082" s="29"/>
      <c r="Z2082" s="33"/>
    </row>
    <row r="2083" ht="96" spans="1:26">
      <c r="A2083" s="33">
        <v>3887</v>
      </c>
      <c r="B2083" s="33" t="s">
        <v>117</v>
      </c>
      <c r="C2083" s="33" t="s">
        <v>118</v>
      </c>
      <c r="D2083" s="33" t="s">
        <v>361</v>
      </c>
      <c r="E2083" s="33" t="s">
        <v>120</v>
      </c>
      <c r="F2083" s="33" t="s">
        <v>983</v>
      </c>
      <c r="G2083" s="33" t="s">
        <v>1797</v>
      </c>
      <c r="H2083" s="33" t="s">
        <v>1936</v>
      </c>
      <c r="I2083" s="100" t="s">
        <v>1843</v>
      </c>
      <c r="J2083" s="100" t="s">
        <v>1843</v>
      </c>
      <c r="K2083" s="100" t="s">
        <v>1843</v>
      </c>
      <c r="L2083" s="219">
        <v>45627</v>
      </c>
      <c r="M2083" s="219">
        <v>45657</v>
      </c>
      <c r="N2083" s="33" t="s">
        <v>124</v>
      </c>
      <c r="O2083" s="48" t="s">
        <v>125</v>
      </c>
      <c r="P2083" s="29" t="s">
        <v>896</v>
      </c>
      <c r="Q2083" s="29" t="s">
        <v>964</v>
      </c>
      <c r="R2083" s="29" t="s">
        <v>81</v>
      </c>
      <c r="S2083" s="33">
        <v>52</v>
      </c>
      <c r="T2083" s="29"/>
      <c r="U2083" s="29"/>
      <c r="V2083" s="29"/>
      <c r="W2083" s="29"/>
      <c r="X2083" s="29"/>
      <c r="Y2083" s="29"/>
      <c r="Z2083" s="33"/>
    </row>
    <row r="2084" ht="36" spans="1:26">
      <c r="A2084" s="33">
        <v>3889</v>
      </c>
      <c r="B2084" s="33" t="s">
        <v>117</v>
      </c>
      <c r="C2084" s="33" t="s">
        <v>118</v>
      </c>
      <c r="D2084" s="33" t="s">
        <v>361</v>
      </c>
      <c r="E2084" s="33" t="s">
        <v>146</v>
      </c>
      <c r="F2084" s="33" t="s">
        <v>991</v>
      </c>
      <c r="G2084" s="33" t="s">
        <v>1797</v>
      </c>
      <c r="H2084" s="33" t="s">
        <v>1937</v>
      </c>
      <c r="I2084" s="100" t="s">
        <v>1843</v>
      </c>
      <c r="J2084" s="100" t="s">
        <v>1843</v>
      </c>
      <c r="K2084" s="100" t="s">
        <v>1843</v>
      </c>
      <c r="L2084" s="219">
        <v>45292</v>
      </c>
      <c r="M2084" s="219">
        <v>45322</v>
      </c>
      <c r="N2084" s="33" t="s">
        <v>124</v>
      </c>
      <c r="O2084" s="48" t="s">
        <v>125</v>
      </c>
      <c r="P2084" s="29" t="s">
        <v>896</v>
      </c>
      <c r="Q2084" s="29" t="s">
        <v>992</v>
      </c>
      <c r="R2084" s="29" t="s">
        <v>81</v>
      </c>
      <c r="S2084" s="33">
        <v>30</v>
      </c>
      <c r="T2084" s="29"/>
      <c r="U2084" s="29"/>
      <c r="V2084" s="29"/>
      <c r="W2084" s="29"/>
      <c r="X2084" s="29"/>
      <c r="Y2084" s="29"/>
      <c r="Z2084" s="33"/>
    </row>
    <row r="2085" ht="36" spans="1:26">
      <c r="A2085" s="33">
        <v>3890</v>
      </c>
      <c r="B2085" s="33" t="s">
        <v>117</v>
      </c>
      <c r="C2085" s="33" t="s">
        <v>118</v>
      </c>
      <c r="D2085" s="33" t="s">
        <v>361</v>
      </c>
      <c r="E2085" s="33" t="s">
        <v>146</v>
      </c>
      <c r="F2085" s="33" t="s">
        <v>991</v>
      </c>
      <c r="G2085" s="33" t="s">
        <v>1797</v>
      </c>
      <c r="H2085" s="33" t="s">
        <v>1938</v>
      </c>
      <c r="I2085" s="100" t="s">
        <v>1843</v>
      </c>
      <c r="J2085" s="100" t="s">
        <v>1843</v>
      </c>
      <c r="K2085" s="100" t="s">
        <v>1843</v>
      </c>
      <c r="L2085" s="219">
        <v>45323</v>
      </c>
      <c r="M2085" s="219">
        <v>45351</v>
      </c>
      <c r="N2085" s="33" t="s">
        <v>124</v>
      </c>
      <c r="O2085" s="48" t="s">
        <v>125</v>
      </c>
      <c r="P2085" s="29" t="s">
        <v>896</v>
      </c>
      <c r="Q2085" s="29" t="s">
        <v>992</v>
      </c>
      <c r="R2085" s="29" t="s">
        <v>81</v>
      </c>
      <c r="S2085" s="33">
        <v>30</v>
      </c>
      <c r="T2085" s="29"/>
      <c r="U2085" s="29"/>
      <c r="V2085" s="29"/>
      <c r="W2085" s="29"/>
      <c r="X2085" s="29"/>
      <c r="Y2085" s="29"/>
      <c r="Z2085" s="33"/>
    </row>
    <row r="2086" ht="36" spans="1:28">
      <c r="A2086" s="33">
        <v>3891</v>
      </c>
      <c r="B2086" s="33" t="s">
        <v>117</v>
      </c>
      <c r="C2086" s="33" t="s">
        <v>118</v>
      </c>
      <c r="D2086" s="33" t="s">
        <v>361</v>
      </c>
      <c r="E2086" s="33" t="s">
        <v>146</v>
      </c>
      <c r="F2086" s="33" t="s">
        <v>991</v>
      </c>
      <c r="G2086" s="33" t="s">
        <v>1797</v>
      </c>
      <c r="H2086" s="33" t="s">
        <v>1939</v>
      </c>
      <c r="I2086" s="100" t="s">
        <v>1843</v>
      </c>
      <c r="J2086" s="100" t="s">
        <v>1843</v>
      </c>
      <c r="K2086" s="100" t="s">
        <v>1843</v>
      </c>
      <c r="L2086" s="219">
        <v>45352</v>
      </c>
      <c r="M2086" s="219">
        <v>45382</v>
      </c>
      <c r="N2086" s="33" t="s">
        <v>124</v>
      </c>
      <c r="O2086" s="48" t="s">
        <v>125</v>
      </c>
      <c r="P2086" s="29" t="s">
        <v>896</v>
      </c>
      <c r="Q2086" s="29" t="s">
        <v>992</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361</v>
      </c>
      <c r="E2087" s="33" t="s">
        <v>146</v>
      </c>
      <c r="F2087" s="33" t="s">
        <v>991</v>
      </c>
      <c r="G2087" s="33" t="s">
        <v>1797</v>
      </c>
      <c r="H2087" s="33" t="s">
        <v>1940</v>
      </c>
      <c r="I2087" s="100" t="s">
        <v>1843</v>
      </c>
      <c r="J2087" s="100" t="s">
        <v>1843</v>
      </c>
      <c r="K2087" s="100" t="s">
        <v>1843</v>
      </c>
      <c r="L2087" s="219">
        <v>45383</v>
      </c>
      <c r="M2087" s="219">
        <v>45412</v>
      </c>
      <c r="N2087" s="33" t="s">
        <v>124</v>
      </c>
      <c r="O2087" s="48" t="s">
        <v>125</v>
      </c>
      <c r="P2087" s="29" t="s">
        <v>896</v>
      </c>
      <c r="Q2087" s="29" t="s">
        <v>992</v>
      </c>
      <c r="R2087" s="29" t="s">
        <v>81</v>
      </c>
      <c r="S2087" s="33">
        <v>30</v>
      </c>
      <c r="T2087" s="29"/>
      <c r="U2087" s="29"/>
      <c r="V2087" s="29"/>
      <c r="W2087" s="29"/>
      <c r="X2087" s="29"/>
      <c r="Y2087" s="29"/>
      <c r="Z2087" s="33"/>
    </row>
    <row r="2088" ht="36" spans="1:26">
      <c r="A2088" s="33">
        <v>3893</v>
      </c>
      <c r="B2088" s="33" t="s">
        <v>117</v>
      </c>
      <c r="C2088" s="33" t="s">
        <v>118</v>
      </c>
      <c r="D2088" s="33" t="s">
        <v>361</v>
      </c>
      <c r="E2088" s="33" t="s">
        <v>146</v>
      </c>
      <c r="F2088" s="33" t="s">
        <v>991</v>
      </c>
      <c r="G2088" s="33" t="s">
        <v>1797</v>
      </c>
      <c r="H2088" s="33" t="s">
        <v>1941</v>
      </c>
      <c r="I2088" s="100" t="s">
        <v>1843</v>
      </c>
      <c r="J2088" s="100" t="s">
        <v>1843</v>
      </c>
      <c r="K2088" s="100" t="s">
        <v>1843</v>
      </c>
      <c r="L2088" s="219">
        <v>45413</v>
      </c>
      <c r="M2088" s="219">
        <v>45443</v>
      </c>
      <c r="N2088" s="33" t="s">
        <v>124</v>
      </c>
      <c r="O2088" s="48" t="s">
        <v>125</v>
      </c>
      <c r="P2088" s="29" t="s">
        <v>896</v>
      </c>
      <c r="Q2088" s="29" t="s">
        <v>992</v>
      </c>
      <c r="R2088" s="29" t="s">
        <v>81</v>
      </c>
      <c r="S2088" s="33">
        <v>30</v>
      </c>
      <c r="T2088" s="29"/>
      <c r="U2088" s="29"/>
      <c r="V2088" s="29"/>
      <c r="W2088" s="29"/>
      <c r="X2088" s="29"/>
      <c r="Y2088" s="29"/>
      <c r="Z2088" s="33"/>
    </row>
    <row r="2089" ht="36" spans="1:26">
      <c r="A2089" s="33">
        <v>3894</v>
      </c>
      <c r="B2089" s="33" t="s">
        <v>117</v>
      </c>
      <c r="C2089" s="33" t="s">
        <v>118</v>
      </c>
      <c r="D2089" s="33" t="s">
        <v>361</v>
      </c>
      <c r="E2089" s="33" t="s">
        <v>146</v>
      </c>
      <c r="F2089" s="33" t="s">
        <v>991</v>
      </c>
      <c r="G2089" s="33" t="s">
        <v>1797</v>
      </c>
      <c r="H2089" s="33" t="s">
        <v>1942</v>
      </c>
      <c r="I2089" s="100" t="s">
        <v>1843</v>
      </c>
      <c r="J2089" s="100" t="s">
        <v>1843</v>
      </c>
      <c r="K2089" s="100" t="s">
        <v>1843</v>
      </c>
      <c r="L2089" s="219">
        <v>45444</v>
      </c>
      <c r="M2089" s="219">
        <v>45473</v>
      </c>
      <c r="N2089" s="33" t="s">
        <v>124</v>
      </c>
      <c r="O2089" s="48" t="s">
        <v>125</v>
      </c>
      <c r="P2089" s="29" t="s">
        <v>896</v>
      </c>
      <c r="Q2089" s="29" t="s">
        <v>992</v>
      </c>
      <c r="R2089" s="29" t="s">
        <v>81</v>
      </c>
      <c r="S2089" s="33">
        <v>30</v>
      </c>
      <c r="T2089" s="29"/>
      <c r="U2089" s="29"/>
      <c r="V2089" s="29"/>
      <c r="W2089" s="29"/>
      <c r="X2089" s="29"/>
      <c r="Y2089" s="29"/>
      <c r="Z2089" s="33"/>
    </row>
    <row r="2090" ht="36" spans="1:26">
      <c r="A2090" s="33">
        <v>3895</v>
      </c>
      <c r="B2090" s="33" t="s">
        <v>117</v>
      </c>
      <c r="C2090" s="33" t="s">
        <v>118</v>
      </c>
      <c r="D2090" s="33" t="s">
        <v>361</v>
      </c>
      <c r="E2090" s="33" t="s">
        <v>146</v>
      </c>
      <c r="F2090" s="33" t="s">
        <v>991</v>
      </c>
      <c r="G2090" s="33" t="s">
        <v>1797</v>
      </c>
      <c r="H2090" s="33" t="s">
        <v>1943</v>
      </c>
      <c r="I2090" s="100" t="s">
        <v>1843</v>
      </c>
      <c r="J2090" s="100" t="s">
        <v>1843</v>
      </c>
      <c r="K2090" s="100" t="s">
        <v>1843</v>
      </c>
      <c r="L2090" s="219">
        <v>45474</v>
      </c>
      <c r="M2090" s="219">
        <v>45504</v>
      </c>
      <c r="N2090" s="33" t="s">
        <v>124</v>
      </c>
      <c r="O2090" s="48" t="s">
        <v>125</v>
      </c>
      <c r="P2090" s="29" t="s">
        <v>896</v>
      </c>
      <c r="Q2090" s="29" t="s">
        <v>992</v>
      </c>
      <c r="R2090" s="29" t="s">
        <v>81</v>
      </c>
      <c r="S2090" s="33">
        <v>30</v>
      </c>
      <c r="T2090" s="29"/>
      <c r="U2090" s="29"/>
      <c r="V2090" s="29"/>
      <c r="W2090" s="29"/>
      <c r="X2090" s="29"/>
      <c r="Y2090" s="29"/>
      <c r="Z2090" s="33"/>
    </row>
    <row r="2091" ht="36" spans="1:26">
      <c r="A2091" s="33">
        <v>3896</v>
      </c>
      <c r="B2091" s="33" t="s">
        <v>117</v>
      </c>
      <c r="C2091" s="33" t="s">
        <v>118</v>
      </c>
      <c r="D2091" s="33" t="s">
        <v>361</v>
      </c>
      <c r="E2091" s="33" t="s">
        <v>146</v>
      </c>
      <c r="F2091" s="33" t="s">
        <v>991</v>
      </c>
      <c r="G2091" s="33" t="s">
        <v>1797</v>
      </c>
      <c r="H2091" s="33" t="s">
        <v>1944</v>
      </c>
      <c r="I2091" s="100" t="s">
        <v>1843</v>
      </c>
      <c r="J2091" s="100" t="s">
        <v>1843</v>
      </c>
      <c r="K2091" s="100" t="s">
        <v>1843</v>
      </c>
      <c r="L2091" s="219">
        <v>45505</v>
      </c>
      <c r="M2091" s="219">
        <v>45535</v>
      </c>
      <c r="N2091" s="33" t="s">
        <v>124</v>
      </c>
      <c r="O2091" s="48" t="s">
        <v>125</v>
      </c>
      <c r="P2091" s="29" t="s">
        <v>896</v>
      </c>
      <c r="Q2091" s="29" t="s">
        <v>992</v>
      </c>
      <c r="R2091" s="29" t="s">
        <v>81</v>
      </c>
      <c r="S2091" s="33">
        <v>30</v>
      </c>
      <c r="T2091" s="29"/>
      <c r="U2091" s="29"/>
      <c r="V2091" s="29"/>
      <c r="W2091" s="29"/>
      <c r="X2091" s="29"/>
      <c r="Y2091" s="29"/>
      <c r="Z2091" s="33"/>
    </row>
    <row r="2092" ht="36" spans="1:26">
      <c r="A2092" s="33">
        <v>3897</v>
      </c>
      <c r="B2092" s="33" t="s">
        <v>117</v>
      </c>
      <c r="C2092" s="33" t="s">
        <v>118</v>
      </c>
      <c r="D2092" s="33" t="s">
        <v>361</v>
      </c>
      <c r="E2092" s="33" t="s">
        <v>146</v>
      </c>
      <c r="F2092" s="33" t="s">
        <v>991</v>
      </c>
      <c r="G2092" s="33" t="s">
        <v>1797</v>
      </c>
      <c r="H2092" s="33" t="s">
        <v>1945</v>
      </c>
      <c r="I2092" s="100" t="s">
        <v>1843</v>
      </c>
      <c r="J2092" s="100" t="s">
        <v>1843</v>
      </c>
      <c r="K2092" s="100" t="s">
        <v>1843</v>
      </c>
      <c r="L2092" s="219">
        <v>45536</v>
      </c>
      <c r="M2092" s="219">
        <v>45565</v>
      </c>
      <c r="N2092" s="33" t="s">
        <v>124</v>
      </c>
      <c r="O2092" s="48" t="s">
        <v>125</v>
      </c>
      <c r="P2092" s="29" t="s">
        <v>896</v>
      </c>
      <c r="Q2092" s="29" t="s">
        <v>992</v>
      </c>
      <c r="R2092" s="29" t="s">
        <v>81</v>
      </c>
      <c r="S2092" s="33">
        <v>30</v>
      </c>
      <c r="T2092" s="29"/>
      <c r="U2092" s="29"/>
      <c r="V2092" s="29"/>
      <c r="W2092" s="29"/>
      <c r="X2092" s="29"/>
      <c r="Y2092" s="29"/>
      <c r="Z2092" s="33"/>
    </row>
    <row r="2093" ht="36" spans="1:26">
      <c r="A2093" s="33">
        <v>3898</v>
      </c>
      <c r="B2093" s="33" t="s">
        <v>117</v>
      </c>
      <c r="C2093" s="33" t="s">
        <v>118</v>
      </c>
      <c r="D2093" s="33" t="s">
        <v>361</v>
      </c>
      <c r="E2093" s="33" t="s">
        <v>146</v>
      </c>
      <c r="F2093" s="33" t="s">
        <v>991</v>
      </c>
      <c r="G2093" s="33" t="s">
        <v>1797</v>
      </c>
      <c r="H2093" s="33" t="s">
        <v>1946</v>
      </c>
      <c r="I2093" s="100" t="s">
        <v>1843</v>
      </c>
      <c r="J2093" s="100" t="s">
        <v>1843</v>
      </c>
      <c r="K2093" s="100" t="s">
        <v>1843</v>
      </c>
      <c r="L2093" s="219">
        <v>45566</v>
      </c>
      <c r="M2093" s="219">
        <v>45596</v>
      </c>
      <c r="N2093" s="33" t="s">
        <v>124</v>
      </c>
      <c r="O2093" s="48" t="s">
        <v>125</v>
      </c>
      <c r="P2093" s="29" t="s">
        <v>896</v>
      </c>
      <c r="Q2093" s="29" t="s">
        <v>992</v>
      </c>
      <c r="R2093" s="29" t="s">
        <v>81</v>
      </c>
      <c r="S2093" s="33">
        <v>30</v>
      </c>
      <c r="T2093" s="29"/>
      <c r="U2093" s="29"/>
      <c r="V2093" s="29"/>
      <c r="W2093" s="29"/>
      <c r="X2093" s="29"/>
      <c r="Y2093" s="29"/>
      <c r="Z2093" s="33"/>
    </row>
    <row r="2094" ht="36" spans="1:26">
      <c r="A2094" s="33">
        <v>3899</v>
      </c>
      <c r="B2094" s="33" t="s">
        <v>117</v>
      </c>
      <c r="C2094" s="33" t="s">
        <v>118</v>
      </c>
      <c r="D2094" s="33" t="s">
        <v>361</v>
      </c>
      <c r="E2094" s="33" t="s">
        <v>146</v>
      </c>
      <c r="F2094" s="33" t="s">
        <v>991</v>
      </c>
      <c r="G2094" s="33" t="s">
        <v>1797</v>
      </c>
      <c r="H2094" s="33" t="s">
        <v>1947</v>
      </c>
      <c r="I2094" s="100" t="s">
        <v>1843</v>
      </c>
      <c r="J2094" s="100" t="s">
        <v>1843</v>
      </c>
      <c r="K2094" s="100" t="s">
        <v>1843</v>
      </c>
      <c r="L2094" s="219">
        <v>45597</v>
      </c>
      <c r="M2094" s="219">
        <v>45626</v>
      </c>
      <c r="N2094" s="33" t="s">
        <v>124</v>
      </c>
      <c r="O2094" s="48" t="s">
        <v>125</v>
      </c>
      <c r="P2094" s="29" t="s">
        <v>896</v>
      </c>
      <c r="Q2094" s="29" t="s">
        <v>992</v>
      </c>
      <c r="R2094" s="29" t="s">
        <v>81</v>
      </c>
      <c r="S2094" s="33">
        <v>30</v>
      </c>
      <c r="T2094" s="29"/>
      <c r="U2094" s="29"/>
      <c r="V2094" s="29"/>
      <c r="W2094" s="29"/>
      <c r="X2094" s="29"/>
      <c r="Y2094" s="29"/>
      <c r="Z2094" s="33"/>
    </row>
    <row r="2095" ht="36" spans="1:26">
      <c r="A2095" s="33">
        <v>3900</v>
      </c>
      <c r="B2095" s="33" t="s">
        <v>117</v>
      </c>
      <c r="C2095" s="33" t="s">
        <v>118</v>
      </c>
      <c r="D2095" s="33" t="s">
        <v>361</v>
      </c>
      <c r="E2095" s="33" t="s">
        <v>146</v>
      </c>
      <c r="F2095" s="33" t="s">
        <v>991</v>
      </c>
      <c r="G2095" s="33" t="s">
        <v>1797</v>
      </c>
      <c r="H2095" s="33" t="s">
        <v>1948</v>
      </c>
      <c r="I2095" s="100" t="s">
        <v>1843</v>
      </c>
      <c r="J2095" s="100" t="s">
        <v>1843</v>
      </c>
      <c r="K2095" s="100" t="s">
        <v>1843</v>
      </c>
      <c r="L2095" s="219">
        <v>45627</v>
      </c>
      <c r="M2095" s="219">
        <v>45657</v>
      </c>
      <c r="N2095" s="33" t="s">
        <v>124</v>
      </c>
      <c r="O2095" s="48" t="s">
        <v>125</v>
      </c>
      <c r="P2095" s="29" t="s">
        <v>896</v>
      </c>
      <c r="Q2095" s="29" t="s">
        <v>992</v>
      </c>
      <c r="R2095" s="29" t="s">
        <v>81</v>
      </c>
      <c r="S2095" s="33">
        <v>30</v>
      </c>
      <c r="T2095" s="29"/>
      <c r="U2095" s="29"/>
      <c r="V2095" s="29"/>
      <c r="W2095" s="29"/>
      <c r="X2095" s="29"/>
      <c r="Y2095" s="29"/>
      <c r="Z2095" s="33"/>
    </row>
    <row r="2096" ht="36" spans="1:26">
      <c r="A2096" s="33">
        <v>3902</v>
      </c>
      <c r="B2096" s="33" t="s">
        <v>117</v>
      </c>
      <c r="C2096" s="33" t="s">
        <v>118</v>
      </c>
      <c r="D2096" s="33" t="s">
        <v>361</v>
      </c>
      <c r="E2096" s="33" t="s">
        <v>146</v>
      </c>
      <c r="F2096" s="33" t="s">
        <v>997</v>
      </c>
      <c r="G2096" s="33" t="s">
        <v>1797</v>
      </c>
      <c r="H2096" s="33" t="s">
        <v>1948</v>
      </c>
      <c r="I2096" s="100" t="s">
        <v>1843</v>
      </c>
      <c r="J2096" s="100" t="s">
        <v>1843</v>
      </c>
      <c r="K2096" s="100" t="s">
        <v>1843</v>
      </c>
      <c r="L2096" s="219">
        <v>45292</v>
      </c>
      <c r="M2096" s="219">
        <v>45322</v>
      </c>
      <c r="N2096" s="33" t="s">
        <v>124</v>
      </c>
      <c r="O2096" s="48" t="s">
        <v>125</v>
      </c>
      <c r="P2096" s="29" t="s">
        <v>896</v>
      </c>
      <c r="Q2096" s="29" t="s">
        <v>992</v>
      </c>
      <c r="R2096" s="29" t="s">
        <v>81</v>
      </c>
      <c r="S2096" s="33">
        <v>30</v>
      </c>
      <c r="T2096" s="29"/>
      <c r="U2096" s="29"/>
      <c r="V2096" s="29"/>
      <c r="W2096" s="29"/>
      <c r="X2096" s="29"/>
      <c r="Y2096" s="29"/>
      <c r="Z2096" s="33"/>
    </row>
    <row r="2097" ht="36" spans="1:26">
      <c r="A2097" s="33">
        <v>3903</v>
      </c>
      <c r="B2097" s="33" t="s">
        <v>117</v>
      </c>
      <c r="C2097" s="33" t="s">
        <v>118</v>
      </c>
      <c r="D2097" s="33" t="s">
        <v>361</v>
      </c>
      <c r="E2097" s="33" t="s">
        <v>146</v>
      </c>
      <c r="F2097" s="33" t="s">
        <v>997</v>
      </c>
      <c r="G2097" s="33" t="s">
        <v>1797</v>
      </c>
      <c r="H2097" s="33" t="s">
        <v>1949</v>
      </c>
      <c r="I2097" s="100" t="s">
        <v>1843</v>
      </c>
      <c r="J2097" s="100" t="s">
        <v>1843</v>
      </c>
      <c r="K2097" s="100" t="s">
        <v>1843</v>
      </c>
      <c r="L2097" s="219">
        <v>45323</v>
      </c>
      <c r="M2097" s="219">
        <v>45351</v>
      </c>
      <c r="N2097" s="33" t="s">
        <v>124</v>
      </c>
      <c r="O2097" s="48" t="s">
        <v>125</v>
      </c>
      <c r="P2097" s="29" t="s">
        <v>896</v>
      </c>
      <c r="Q2097" s="29" t="s">
        <v>992</v>
      </c>
      <c r="R2097" s="29" t="s">
        <v>81</v>
      </c>
      <c r="S2097" s="33">
        <v>30</v>
      </c>
      <c r="T2097" s="29"/>
      <c r="U2097" s="29"/>
      <c r="V2097" s="29"/>
      <c r="W2097" s="29"/>
      <c r="X2097" s="29"/>
      <c r="Y2097" s="29"/>
      <c r="Z2097" s="33"/>
    </row>
    <row r="2098" ht="36" spans="1:28">
      <c r="A2098" s="33">
        <v>3904</v>
      </c>
      <c r="B2098" s="33" t="s">
        <v>117</v>
      </c>
      <c r="C2098" s="33" t="s">
        <v>118</v>
      </c>
      <c r="D2098" s="33" t="s">
        <v>361</v>
      </c>
      <c r="E2098" s="33" t="s">
        <v>146</v>
      </c>
      <c r="F2098" s="33" t="s">
        <v>997</v>
      </c>
      <c r="G2098" s="33" t="s">
        <v>1797</v>
      </c>
      <c r="H2098" s="33" t="s">
        <v>1950</v>
      </c>
      <c r="I2098" s="100" t="s">
        <v>1843</v>
      </c>
      <c r="J2098" s="100" t="s">
        <v>1843</v>
      </c>
      <c r="K2098" s="100" t="s">
        <v>1843</v>
      </c>
      <c r="L2098" s="219">
        <v>45352</v>
      </c>
      <c r="M2098" s="219">
        <v>45382</v>
      </c>
      <c r="N2098" s="33" t="s">
        <v>124</v>
      </c>
      <c r="O2098" s="48" t="s">
        <v>125</v>
      </c>
      <c r="P2098" s="29" t="s">
        <v>896</v>
      </c>
      <c r="Q2098" s="29" t="s">
        <v>992</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361</v>
      </c>
      <c r="E2099" s="33" t="s">
        <v>146</v>
      </c>
      <c r="F2099" s="33" t="s">
        <v>997</v>
      </c>
      <c r="G2099" s="33" t="s">
        <v>1797</v>
      </c>
      <c r="H2099" s="33" t="s">
        <v>1951</v>
      </c>
      <c r="I2099" s="100" t="s">
        <v>1843</v>
      </c>
      <c r="J2099" s="100" t="s">
        <v>1843</v>
      </c>
      <c r="K2099" s="100" t="s">
        <v>1843</v>
      </c>
      <c r="L2099" s="219">
        <v>45383</v>
      </c>
      <c r="M2099" s="219">
        <v>45412</v>
      </c>
      <c r="N2099" s="33" t="s">
        <v>124</v>
      </c>
      <c r="O2099" s="48" t="s">
        <v>125</v>
      </c>
      <c r="P2099" s="29" t="s">
        <v>896</v>
      </c>
      <c r="Q2099" s="29" t="s">
        <v>992</v>
      </c>
      <c r="R2099" s="29" t="s">
        <v>81</v>
      </c>
      <c r="S2099" s="33">
        <v>30</v>
      </c>
      <c r="T2099" s="29"/>
      <c r="U2099" s="29"/>
      <c r="V2099" s="29"/>
      <c r="W2099" s="29"/>
      <c r="X2099" s="29"/>
      <c r="Y2099" s="29"/>
      <c r="Z2099" s="33"/>
    </row>
    <row r="2100" ht="36" spans="1:26">
      <c r="A2100" s="33">
        <v>3906</v>
      </c>
      <c r="B2100" s="33" t="s">
        <v>117</v>
      </c>
      <c r="C2100" s="33" t="s">
        <v>118</v>
      </c>
      <c r="D2100" s="33" t="s">
        <v>361</v>
      </c>
      <c r="E2100" s="33" t="s">
        <v>146</v>
      </c>
      <c r="F2100" s="33" t="s">
        <v>997</v>
      </c>
      <c r="G2100" s="33" t="s">
        <v>1797</v>
      </c>
      <c r="H2100" s="33" t="s">
        <v>1952</v>
      </c>
      <c r="I2100" s="100" t="s">
        <v>1843</v>
      </c>
      <c r="J2100" s="100" t="s">
        <v>1843</v>
      </c>
      <c r="K2100" s="100" t="s">
        <v>1843</v>
      </c>
      <c r="L2100" s="219">
        <v>45413</v>
      </c>
      <c r="M2100" s="219">
        <v>45443</v>
      </c>
      <c r="N2100" s="33" t="s">
        <v>124</v>
      </c>
      <c r="O2100" s="48" t="s">
        <v>125</v>
      </c>
      <c r="P2100" s="29" t="s">
        <v>896</v>
      </c>
      <c r="Q2100" s="29" t="s">
        <v>992</v>
      </c>
      <c r="R2100" s="29" t="s">
        <v>81</v>
      </c>
      <c r="S2100" s="33">
        <v>30</v>
      </c>
      <c r="T2100" s="29"/>
      <c r="U2100" s="29"/>
      <c r="V2100" s="29"/>
      <c r="W2100" s="29"/>
      <c r="X2100" s="29"/>
      <c r="Y2100" s="29"/>
      <c r="Z2100" s="33"/>
    </row>
    <row r="2101" ht="36" spans="1:26">
      <c r="A2101" s="33">
        <v>3907</v>
      </c>
      <c r="B2101" s="33" t="s">
        <v>117</v>
      </c>
      <c r="C2101" s="33" t="s">
        <v>118</v>
      </c>
      <c r="D2101" s="33" t="s">
        <v>361</v>
      </c>
      <c r="E2101" s="33" t="s">
        <v>146</v>
      </c>
      <c r="F2101" s="33" t="s">
        <v>997</v>
      </c>
      <c r="G2101" s="33" t="s">
        <v>1797</v>
      </c>
      <c r="H2101" s="33" t="s">
        <v>1953</v>
      </c>
      <c r="I2101" s="100" t="s">
        <v>1843</v>
      </c>
      <c r="J2101" s="100" t="s">
        <v>1843</v>
      </c>
      <c r="K2101" s="100" t="s">
        <v>1843</v>
      </c>
      <c r="L2101" s="219">
        <v>45444</v>
      </c>
      <c r="M2101" s="219">
        <v>45473</v>
      </c>
      <c r="N2101" s="33" t="s">
        <v>124</v>
      </c>
      <c r="O2101" s="48" t="s">
        <v>125</v>
      </c>
      <c r="P2101" s="29" t="s">
        <v>896</v>
      </c>
      <c r="Q2101" s="29" t="s">
        <v>992</v>
      </c>
      <c r="R2101" s="29" t="s">
        <v>81</v>
      </c>
      <c r="S2101" s="33">
        <v>30</v>
      </c>
      <c r="T2101" s="29"/>
      <c r="U2101" s="29"/>
      <c r="V2101" s="29"/>
      <c r="W2101" s="29"/>
      <c r="X2101" s="29"/>
      <c r="Y2101" s="29"/>
      <c r="Z2101" s="33"/>
    </row>
    <row r="2102" ht="36" spans="1:26">
      <c r="A2102" s="33">
        <v>3908</v>
      </c>
      <c r="B2102" s="33" t="s">
        <v>117</v>
      </c>
      <c r="C2102" s="33" t="s">
        <v>118</v>
      </c>
      <c r="D2102" s="33" t="s">
        <v>361</v>
      </c>
      <c r="E2102" s="33" t="s">
        <v>146</v>
      </c>
      <c r="F2102" s="33" t="s">
        <v>997</v>
      </c>
      <c r="G2102" s="33" t="s">
        <v>1797</v>
      </c>
      <c r="H2102" s="33" t="s">
        <v>1954</v>
      </c>
      <c r="I2102" s="100" t="s">
        <v>1843</v>
      </c>
      <c r="J2102" s="100" t="s">
        <v>1843</v>
      </c>
      <c r="K2102" s="100" t="s">
        <v>1843</v>
      </c>
      <c r="L2102" s="219">
        <v>45474</v>
      </c>
      <c r="M2102" s="219">
        <v>45504</v>
      </c>
      <c r="N2102" s="33" t="s">
        <v>124</v>
      </c>
      <c r="O2102" s="48" t="s">
        <v>125</v>
      </c>
      <c r="P2102" s="29" t="s">
        <v>896</v>
      </c>
      <c r="Q2102" s="29" t="s">
        <v>992</v>
      </c>
      <c r="R2102" s="29" t="s">
        <v>81</v>
      </c>
      <c r="S2102" s="33">
        <v>30</v>
      </c>
      <c r="T2102" s="29"/>
      <c r="U2102" s="29"/>
      <c r="V2102" s="29"/>
      <c r="W2102" s="29"/>
      <c r="X2102" s="29"/>
      <c r="Y2102" s="29"/>
      <c r="Z2102" s="33"/>
    </row>
    <row r="2103" ht="36" spans="1:26">
      <c r="A2103" s="33">
        <v>3909</v>
      </c>
      <c r="B2103" s="33" t="s">
        <v>117</v>
      </c>
      <c r="C2103" s="33" t="s">
        <v>118</v>
      </c>
      <c r="D2103" s="33" t="s">
        <v>361</v>
      </c>
      <c r="E2103" s="33" t="s">
        <v>146</v>
      </c>
      <c r="F2103" s="33" t="s">
        <v>997</v>
      </c>
      <c r="G2103" s="33" t="s">
        <v>1797</v>
      </c>
      <c r="H2103" s="33" t="s">
        <v>1955</v>
      </c>
      <c r="I2103" s="100" t="s">
        <v>1843</v>
      </c>
      <c r="J2103" s="100" t="s">
        <v>1843</v>
      </c>
      <c r="K2103" s="100" t="s">
        <v>1843</v>
      </c>
      <c r="L2103" s="219">
        <v>45505</v>
      </c>
      <c r="M2103" s="219">
        <v>45535</v>
      </c>
      <c r="N2103" s="33" t="s">
        <v>124</v>
      </c>
      <c r="O2103" s="48" t="s">
        <v>125</v>
      </c>
      <c r="P2103" s="29" t="s">
        <v>896</v>
      </c>
      <c r="Q2103" s="29" t="s">
        <v>992</v>
      </c>
      <c r="R2103" s="29" t="s">
        <v>81</v>
      </c>
      <c r="S2103" s="33">
        <v>30</v>
      </c>
      <c r="T2103" s="29"/>
      <c r="U2103" s="29"/>
      <c r="V2103" s="29"/>
      <c r="W2103" s="29"/>
      <c r="X2103" s="29"/>
      <c r="Y2103" s="29"/>
      <c r="Z2103" s="33"/>
    </row>
    <row r="2104" ht="36" spans="1:26">
      <c r="A2104" s="33">
        <v>3910</v>
      </c>
      <c r="B2104" s="33" t="s">
        <v>117</v>
      </c>
      <c r="C2104" s="33" t="s">
        <v>118</v>
      </c>
      <c r="D2104" s="33" t="s">
        <v>361</v>
      </c>
      <c r="E2104" s="33" t="s">
        <v>146</v>
      </c>
      <c r="F2104" s="33" t="s">
        <v>997</v>
      </c>
      <c r="G2104" s="33" t="s">
        <v>1797</v>
      </c>
      <c r="H2104" s="33" t="s">
        <v>1956</v>
      </c>
      <c r="I2104" s="100" t="s">
        <v>1843</v>
      </c>
      <c r="J2104" s="100" t="s">
        <v>1843</v>
      </c>
      <c r="K2104" s="100" t="s">
        <v>1843</v>
      </c>
      <c r="L2104" s="219">
        <v>45536</v>
      </c>
      <c r="M2104" s="219">
        <v>45565</v>
      </c>
      <c r="N2104" s="33" t="s">
        <v>124</v>
      </c>
      <c r="O2104" s="48" t="s">
        <v>125</v>
      </c>
      <c r="P2104" s="29" t="s">
        <v>896</v>
      </c>
      <c r="Q2104" s="29" t="s">
        <v>992</v>
      </c>
      <c r="R2104" s="29" t="s">
        <v>81</v>
      </c>
      <c r="S2104" s="33">
        <v>30</v>
      </c>
      <c r="T2104" s="29"/>
      <c r="U2104" s="29"/>
      <c r="V2104" s="29"/>
      <c r="W2104" s="29"/>
      <c r="X2104" s="29"/>
      <c r="Y2104" s="29"/>
      <c r="Z2104" s="33"/>
    </row>
    <row r="2105" ht="36" spans="1:26">
      <c r="A2105" s="33">
        <v>3911</v>
      </c>
      <c r="B2105" s="33" t="s">
        <v>117</v>
      </c>
      <c r="C2105" s="33" t="s">
        <v>118</v>
      </c>
      <c r="D2105" s="33" t="s">
        <v>361</v>
      </c>
      <c r="E2105" s="33" t="s">
        <v>146</v>
      </c>
      <c r="F2105" s="33" t="s">
        <v>997</v>
      </c>
      <c r="G2105" s="33" t="s">
        <v>1797</v>
      </c>
      <c r="H2105" s="33" t="s">
        <v>1957</v>
      </c>
      <c r="I2105" s="100" t="s">
        <v>1843</v>
      </c>
      <c r="J2105" s="100" t="s">
        <v>1843</v>
      </c>
      <c r="K2105" s="100" t="s">
        <v>1843</v>
      </c>
      <c r="L2105" s="219">
        <v>45566</v>
      </c>
      <c r="M2105" s="219">
        <v>45596</v>
      </c>
      <c r="N2105" s="33" t="s">
        <v>124</v>
      </c>
      <c r="O2105" s="48" t="s">
        <v>125</v>
      </c>
      <c r="P2105" s="29" t="s">
        <v>896</v>
      </c>
      <c r="Q2105" s="29" t="s">
        <v>992</v>
      </c>
      <c r="R2105" s="29" t="s">
        <v>81</v>
      </c>
      <c r="S2105" s="33">
        <v>30</v>
      </c>
      <c r="T2105" s="29"/>
      <c r="U2105" s="29"/>
      <c r="V2105" s="29"/>
      <c r="W2105" s="29"/>
      <c r="X2105" s="29"/>
      <c r="Y2105" s="29"/>
      <c r="Z2105" s="33"/>
    </row>
    <row r="2106" ht="36" spans="1:26">
      <c r="A2106" s="33">
        <v>3912</v>
      </c>
      <c r="B2106" s="33" t="s">
        <v>117</v>
      </c>
      <c r="C2106" s="33" t="s">
        <v>118</v>
      </c>
      <c r="D2106" s="33" t="s">
        <v>361</v>
      </c>
      <c r="E2106" s="33" t="s">
        <v>146</v>
      </c>
      <c r="F2106" s="33" t="s">
        <v>997</v>
      </c>
      <c r="G2106" s="33" t="s">
        <v>1797</v>
      </c>
      <c r="H2106" s="33" t="s">
        <v>1958</v>
      </c>
      <c r="I2106" s="100" t="s">
        <v>1843</v>
      </c>
      <c r="J2106" s="100" t="s">
        <v>1843</v>
      </c>
      <c r="K2106" s="100" t="s">
        <v>1843</v>
      </c>
      <c r="L2106" s="219">
        <v>45597</v>
      </c>
      <c r="M2106" s="219">
        <v>45626</v>
      </c>
      <c r="N2106" s="33" t="s">
        <v>124</v>
      </c>
      <c r="O2106" s="48" t="s">
        <v>125</v>
      </c>
      <c r="P2106" s="29" t="s">
        <v>896</v>
      </c>
      <c r="Q2106" s="29" t="s">
        <v>992</v>
      </c>
      <c r="R2106" s="29" t="s">
        <v>81</v>
      </c>
      <c r="S2106" s="33">
        <v>30</v>
      </c>
      <c r="T2106" s="29"/>
      <c r="U2106" s="29"/>
      <c r="V2106" s="29"/>
      <c r="W2106" s="29"/>
      <c r="X2106" s="29"/>
      <c r="Y2106" s="29"/>
      <c r="Z2106" s="33"/>
    </row>
    <row r="2107" ht="36" spans="1:26">
      <c r="A2107" s="33">
        <v>3913</v>
      </c>
      <c r="B2107" s="33" t="s">
        <v>117</v>
      </c>
      <c r="C2107" s="33" t="s">
        <v>118</v>
      </c>
      <c r="D2107" s="33" t="s">
        <v>361</v>
      </c>
      <c r="E2107" s="33" t="s">
        <v>146</v>
      </c>
      <c r="F2107" s="33" t="s">
        <v>997</v>
      </c>
      <c r="G2107" s="33" t="s">
        <v>1797</v>
      </c>
      <c r="H2107" s="33" t="s">
        <v>1959</v>
      </c>
      <c r="I2107" s="100" t="s">
        <v>1843</v>
      </c>
      <c r="J2107" s="100" t="s">
        <v>1843</v>
      </c>
      <c r="K2107" s="100" t="s">
        <v>1843</v>
      </c>
      <c r="L2107" s="219">
        <v>45627</v>
      </c>
      <c r="M2107" s="219">
        <v>45657</v>
      </c>
      <c r="N2107" s="33" t="s">
        <v>124</v>
      </c>
      <c r="O2107" s="48" t="s">
        <v>125</v>
      </c>
      <c r="P2107" s="29" t="s">
        <v>896</v>
      </c>
      <c r="Q2107" s="29" t="s">
        <v>992</v>
      </c>
      <c r="R2107" s="29" t="s">
        <v>81</v>
      </c>
      <c r="S2107" s="33">
        <v>30</v>
      </c>
      <c r="T2107" s="29"/>
      <c r="U2107" s="29"/>
      <c r="V2107" s="29"/>
      <c r="W2107" s="29"/>
      <c r="X2107" s="29"/>
      <c r="Y2107" s="29"/>
      <c r="Z2107" s="33"/>
    </row>
    <row r="2108" ht="120" spans="1:26">
      <c r="A2108" s="33">
        <v>3916</v>
      </c>
      <c r="B2108" s="33" t="s">
        <v>117</v>
      </c>
      <c r="C2108" s="33" t="s">
        <v>118</v>
      </c>
      <c r="D2108" s="33" t="s">
        <v>361</v>
      </c>
      <c r="E2108" s="33" t="s">
        <v>1002</v>
      </c>
      <c r="F2108" s="33" t="s">
        <v>1003</v>
      </c>
      <c r="G2108" s="33" t="s">
        <v>1797</v>
      </c>
      <c r="H2108" s="33" t="s">
        <v>1960</v>
      </c>
      <c r="I2108" s="100" t="s">
        <v>1843</v>
      </c>
      <c r="J2108" s="100" t="s">
        <v>1843</v>
      </c>
      <c r="K2108" s="100" t="s">
        <v>1843</v>
      </c>
      <c r="L2108" s="219">
        <v>45292</v>
      </c>
      <c r="M2108" s="219">
        <v>45322</v>
      </c>
      <c r="N2108" s="33" t="s">
        <v>124</v>
      </c>
      <c r="O2108" s="48" t="s">
        <v>125</v>
      </c>
      <c r="P2108" s="29" t="s">
        <v>896</v>
      </c>
      <c r="Q2108" s="29" t="s">
        <v>1004</v>
      </c>
      <c r="R2108" s="29" t="s">
        <v>81</v>
      </c>
      <c r="S2108" s="33">
        <v>12</v>
      </c>
      <c r="T2108" s="29"/>
      <c r="U2108" s="29"/>
      <c r="V2108" s="29"/>
      <c r="W2108" s="29"/>
      <c r="X2108" s="29"/>
      <c r="Y2108" s="29"/>
      <c r="Z2108" s="33"/>
    </row>
    <row r="2109" ht="120" spans="1:26">
      <c r="A2109" s="33">
        <v>3917</v>
      </c>
      <c r="B2109" s="33" t="s">
        <v>117</v>
      </c>
      <c r="C2109" s="33" t="s">
        <v>118</v>
      </c>
      <c r="D2109" s="33" t="s">
        <v>361</v>
      </c>
      <c r="E2109" s="33" t="s">
        <v>1002</v>
      </c>
      <c r="F2109" s="33" t="s">
        <v>1003</v>
      </c>
      <c r="G2109" s="33" t="s">
        <v>1797</v>
      </c>
      <c r="H2109" s="33" t="s">
        <v>1960</v>
      </c>
      <c r="I2109" s="100" t="s">
        <v>1843</v>
      </c>
      <c r="J2109" s="100" t="s">
        <v>1843</v>
      </c>
      <c r="K2109" s="100" t="s">
        <v>1843</v>
      </c>
      <c r="L2109" s="219">
        <v>45323</v>
      </c>
      <c r="M2109" s="219">
        <v>45351</v>
      </c>
      <c r="N2109" s="33" t="s">
        <v>124</v>
      </c>
      <c r="O2109" s="48" t="s">
        <v>125</v>
      </c>
      <c r="P2109" s="29" t="s">
        <v>896</v>
      </c>
      <c r="Q2109" s="29" t="s">
        <v>1004</v>
      </c>
      <c r="R2109" s="29" t="s">
        <v>81</v>
      </c>
      <c r="S2109" s="33">
        <v>12</v>
      </c>
      <c r="T2109" s="29"/>
      <c r="U2109" s="29"/>
      <c r="V2109" s="29"/>
      <c r="W2109" s="29"/>
      <c r="X2109" s="29"/>
      <c r="Y2109" s="29"/>
      <c r="Z2109" s="33"/>
    </row>
    <row r="2110" ht="120" spans="1:28">
      <c r="A2110" s="33">
        <v>3918</v>
      </c>
      <c r="B2110" s="33" t="s">
        <v>117</v>
      </c>
      <c r="C2110" s="33" t="s">
        <v>118</v>
      </c>
      <c r="D2110" s="33" t="s">
        <v>361</v>
      </c>
      <c r="E2110" s="33" t="s">
        <v>1002</v>
      </c>
      <c r="F2110" s="33" t="s">
        <v>1003</v>
      </c>
      <c r="G2110" s="33" t="s">
        <v>1797</v>
      </c>
      <c r="H2110" s="33" t="s">
        <v>1960</v>
      </c>
      <c r="I2110" s="100" t="s">
        <v>1843</v>
      </c>
      <c r="J2110" s="100" t="s">
        <v>1843</v>
      </c>
      <c r="K2110" s="100" t="s">
        <v>1843</v>
      </c>
      <c r="L2110" s="219">
        <v>45352</v>
      </c>
      <c r="M2110" s="219">
        <v>45382</v>
      </c>
      <c r="N2110" s="33" t="s">
        <v>124</v>
      </c>
      <c r="O2110" s="48" t="s">
        <v>125</v>
      </c>
      <c r="P2110" s="29" t="s">
        <v>896</v>
      </c>
      <c r="Q2110" s="29" t="s">
        <v>1004</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361</v>
      </c>
      <c r="E2111" s="33" t="s">
        <v>1002</v>
      </c>
      <c r="F2111" s="33" t="s">
        <v>1003</v>
      </c>
      <c r="G2111" s="33" t="s">
        <v>1797</v>
      </c>
      <c r="H2111" s="33" t="s">
        <v>1960</v>
      </c>
      <c r="I2111" s="100" t="s">
        <v>1843</v>
      </c>
      <c r="J2111" s="100" t="s">
        <v>1843</v>
      </c>
      <c r="K2111" s="100" t="s">
        <v>1843</v>
      </c>
      <c r="L2111" s="219">
        <v>45383</v>
      </c>
      <c r="M2111" s="219">
        <v>45412</v>
      </c>
      <c r="N2111" s="33" t="s">
        <v>124</v>
      </c>
      <c r="O2111" s="48" t="s">
        <v>125</v>
      </c>
      <c r="P2111" s="29" t="s">
        <v>896</v>
      </c>
      <c r="Q2111" s="29" t="s">
        <v>1004</v>
      </c>
      <c r="R2111" s="29" t="s">
        <v>81</v>
      </c>
      <c r="S2111" s="33">
        <v>12</v>
      </c>
      <c r="T2111" s="29"/>
      <c r="U2111" s="29"/>
      <c r="V2111" s="29"/>
      <c r="W2111" s="29"/>
      <c r="X2111" s="29"/>
      <c r="Y2111" s="29"/>
      <c r="Z2111" s="33"/>
    </row>
    <row r="2112" ht="120" spans="1:26">
      <c r="A2112" s="33">
        <v>3920</v>
      </c>
      <c r="B2112" s="33" t="s">
        <v>117</v>
      </c>
      <c r="C2112" s="33" t="s">
        <v>118</v>
      </c>
      <c r="D2112" s="33" t="s">
        <v>361</v>
      </c>
      <c r="E2112" s="33" t="s">
        <v>1002</v>
      </c>
      <c r="F2112" s="33" t="s">
        <v>1003</v>
      </c>
      <c r="G2112" s="33" t="s">
        <v>1797</v>
      </c>
      <c r="H2112" s="33" t="s">
        <v>1960</v>
      </c>
      <c r="I2112" s="100" t="s">
        <v>1843</v>
      </c>
      <c r="J2112" s="100" t="s">
        <v>1843</v>
      </c>
      <c r="K2112" s="100" t="s">
        <v>1843</v>
      </c>
      <c r="L2112" s="219">
        <v>45413</v>
      </c>
      <c r="M2112" s="219">
        <v>45443</v>
      </c>
      <c r="N2112" s="33" t="s">
        <v>124</v>
      </c>
      <c r="O2112" s="48" t="s">
        <v>125</v>
      </c>
      <c r="P2112" s="29" t="s">
        <v>896</v>
      </c>
      <c r="Q2112" s="29" t="s">
        <v>1004</v>
      </c>
      <c r="R2112" s="29" t="s">
        <v>81</v>
      </c>
      <c r="S2112" s="33">
        <v>12</v>
      </c>
      <c r="T2112" s="29"/>
      <c r="U2112" s="29"/>
      <c r="V2112" s="29"/>
      <c r="W2112" s="29"/>
      <c r="X2112" s="29"/>
      <c r="Y2112" s="29"/>
      <c r="Z2112" s="33"/>
    </row>
    <row r="2113" ht="120" spans="1:26">
      <c r="A2113" s="33">
        <v>3921</v>
      </c>
      <c r="B2113" s="33" t="s">
        <v>117</v>
      </c>
      <c r="C2113" s="33" t="s">
        <v>118</v>
      </c>
      <c r="D2113" s="33" t="s">
        <v>361</v>
      </c>
      <c r="E2113" s="33" t="s">
        <v>1002</v>
      </c>
      <c r="F2113" s="33" t="s">
        <v>1003</v>
      </c>
      <c r="G2113" s="33" t="s">
        <v>1797</v>
      </c>
      <c r="H2113" s="33" t="s">
        <v>1960</v>
      </c>
      <c r="I2113" s="100" t="s">
        <v>1843</v>
      </c>
      <c r="J2113" s="100" t="s">
        <v>1843</v>
      </c>
      <c r="K2113" s="100" t="s">
        <v>1843</v>
      </c>
      <c r="L2113" s="219">
        <v>45444</v>
      </c>
      <c r="M2113" s="219">
        <v>45473</v>
      </c>
      <c r="N2113" s="33" t="s">
        <v>124</v>
      </c>
      <c r="O2113" s="48" t="s">
        <v>125</v>
      </c>
      <c r="P2113" s="29" t="s">
        <v>896</v>
      </c>
      <c r="Q2113" s="29" t="s">
        <v>1004</v>
      </c>
      <c r="R2113" s="29" t="s">
        <v>81</v>
      </c>
      <c r="S2113" s="33">
        <v>12</v>
      </c>
      <c r="T2113" s="29"/>
      <c r="U2113" s="29"/>
      <c r="V2113" s="29"/>
      <c r="W2113" s="29"/>
      <c r="X2113" s="29"/>
      <c r="Y2113" s="29"/>
      <c r="Z2113" s="33"/>
    </row>
    <row r="2114" ht="120" spans="1:26">
      <c r="A2114" s="33">
        <v>3922</v>
      </c>
      <c r="B2114" s="33" t="s">
        <v>117</v>
      </c>
      <c r="C2114" s="33" t="s">
        <v>118</v>
      </c>
      <c r="D2114" s="33" t="s">
        <v>361</v>
      </c>
      <c r="E2114" s="33" t="s">
        <v>1002</v>
      </c>
      <c r="F2114" s="33" t="s">
        <v>1003</v>
      </c>
      <c r="G2114" s="33" t="s">
        <v>1797</v>
      </c>
      <c r="H2114" s="33" t="s">
        <v>1960</v>
      </c>
      <c r="I2114" s="100" t="s">
        <v>1843</v>
      </c>
      <c r="J2114" s="100" t="s">
        <v>1843</v>
      </c>
      <c r="K2114" s="100" t="s">
        <v>1843</v>
      </c>
      <c r="L2114" s="219">
        <v>45474</v>
      </c>
      <c r="M2114" s="219">
        <v>45504</v>
      </c>
      <c r="N2114" s="33" t="s">
        <v>124</v>
      </c>
      <c r="O2114" s="48" t="s">
        <v>125</v>
      </c>
      <c r="P2114" s="29" t="s">
        <v>896</v>
      </c>
      <c r="Q2114" s="29" t="s">
        <v>1004</v>
      </c>
      <c r="R2114" s="29" t="s">
        <v>81</v>
      </c>
      <c r="S2114" s="33">
        <v>12</v>
      </c>
      <c r="T2114" s="29"/>
      <c r="U2114" s="29"/>
      <c r="V2114" s="29"/>
      <c r="W2114" s="29"/>
      <c r="X2114" s="29"/>
      <c r="Y2114" s="29"/>
      <c r="Z2114" s="33"/>
    </row>
    <row r="2115" ht="120" spans="1:26">
      <c r="A2115" s="33">
        <v>3923</v>
      </c>
      <c r="B2115" s="33" t="s">
        <v>117</v>
      </c>
      <c r="C2115" s="33" t="s">
        <v>118</v>
      </c>
      <c r="D2115" s="33" t="s">
        <v>361</v>
      </c>
      <c r="E2115" s="33" t="s">
        <v>1002</v>
      </c>
      <c r="F2115" s="33" t="s">
        <v>1003</v>
      </c>
      <c r="G2115" s="33" t="s">
        <v>1797</v>
      </c>
      <c r="H2115" s="33" t="s">
        <v>1960</v>
      </c>
      <c r="I2115" s="100" t="s">
        <v>1843</v>
      </c>
      <c r="J2115" s="100" t="s">
        <v>1843</v>
      </c>
      <c r="K2115" s="100" t="s">
        <v>1843</v>
      </c>
      <c r="L2115" s="219">
        <v>45505</v>
      </c>
      <c r="M2115" s="219">
        <v>45535</v>
      </c>
      <c r="N2115" s="33" t="s">
        <v>124</v>
      </c>
      <c r="O2115" s="48" t="s">
        <v>125</v>
      </c>
      <c r="P2115" s="29" t="s">
        <v>896</v>
      </c>
      <c r="Q2115" s="29" t="s">
        <v>1004</v>
      </c>
      <c r="R2115" s="29" t="s">
        <v>81</v>
      </c>
      <c r="S2115" s="33">
        <v>12</v>
      </c>
      <c r="T2115" s="29"/>
      <c r="U2115" s="29"/>
      <c r="V2115" s="29"/>
      <c r="W2115" s="29"/>
      <c r="X2115" s="29"/>
      <c r="Y2115" s="29"/>
      <c r="Z2115" s="33"/>
    </row>
    <row r="2116" ht="120" spans="1:26">
      <c r="A2116" s="33">
        <v>3924</v>
      </c>
      <c r="B2116" s="33" t="s">
        <v>117</v>
      </c>
      <c r="C2116" s="33" t="s">
        <v>118</v>
      </c>
      <c r="D2116" s="33" t="s">
        <v>361</v>
      </c>
      <c r="E2116" s="33" t="s">
        <v>1002</v>
      </c>
      <c r="F2116" s="33" t="s">
        <v>1003</v>
      </c>
      <c r="G2116" s="33" t="s">
        <v>1797</v>
      </c>
      <c r="H2116" s="33" t="s">
        <v>1960</v>
      </c>
      <c r="I2116" s="100" t="s">
        <v>1843</v>
      </c>
      <c r="J2116" s="100" t="s">
        <v>1843</v>
      </c>
      <c r="K2116" s="100" t="s">
        <v>1843</v>
      </c>
      <c r="L2116" s="219">
        <v>45536</v>
      </c>
      <c r="M2116" s="219">
        <v>45565</v>
      </c>
      <c r="N2116" s="33" t="s">
        <v>124</v>
      </c>
      <c r="O2116" s="48" t="s">
        <v>125</v>
      </c>
      <c r="P2116" s="29" t="s">
        <v>896</v>
      </c>
      <c r="Q2116" s="29" t="s">
        <v>1004</v>
      </c>
      <c r="R2116" s="29" t="s">
        <v>81</v>
      </c>
      <c r="S2116" s="33">
        <v>12</v>
      </c>
      <c r="T2116" s="29"/>
      <c r="U2116" s="29"/>
      <c r="V2116" s="29"/>
      <c r="W2116" s="29"/>
      <c r="X2116" s="29"/>
      <c r="Y2116" s="29"/>
      <c r="Z2116" s="33"/>
    </row>
    <row r="2117" ht="120" spans="1:26">
      <c r="A2117" s="33">
        <v>3925</v>
      </c>
      <c r="B2117" s="33" t="s">
        <v>117</v>
      </c>
      <c r="C2117" s="33" t="s">
        <v>118</v>
      </c>
      <c r="D2117" s="33" t="s">
        <v>361</v>
      </c>
      <c r="E2117" s="33" t="s">
        <v>1002</v>
      </c>
      <c r="F2117" s="33" t="s">
        <v>1003</v>
      </c>
      <c r="G2117" s="33" t="s">
        <v>1797</v>
      </c>
      <c r="H2117" s="33" t="s">
        <v>1960</v>
      </c>
      <c r="I2117" s="100" t="s">
        <v>1843</v>
      </c>
      <c r="J2117" s="100" t="s">
        <v>1843</v>
      </c>
      <c r="K2117" s="100" t="s">
        <v>1843</v>
      </c>
      <c r="L2117" s="219">
        <v>45566</v>
      </c>
      <c r="M2117" s="219">
        <v>45596</v>
      </c>
      <c r="N2117" s="33" t="s">
        <v>124</v>
      </c>
      <c r="O2117" s="48" t="s">
        <v>125</v>
      </c>
      <c r="P2117" s="29" t="s">
        <v>896</v>
      </c>
      <c r="Q2117" s="29" t="s">
        <v>1004</v>
      </c>
      <c r="R2117" s="29" t="s">
        <v>81</v>
      </c>
      <c r="S2117" s="33">
        <v>12</v>
      </c>
      <c r="T2117" s="29"/>
      <c r="U2117" s="29"/>
      <c r="V2117" s="29"/>
      <c r="W2117" s="29"/>
      <c r="X2117" s="29"/>
      <c r="Y2117" s="29"/>
      <c r="Z2117" s="33"/>
    </row>
    <row r="2118" ht="120" spans="1:26">
      <c r="A2118" s="33">
        <v>3926</v>
      </c>
      <c r="B2118" s="33" t="s">
        <v>117</v>
      </c>
      <c r="C2118" s="33" t="s">
        <v>118</v>
      </c>
      <c r="D2118" s="33" t="s">
        <v>361</v>
      </c>
      <c r="E2118" s="33" t="s">
        <v>1002</v>
      </c>
      <c r="F2118" s="33" t="s">
        <v>1003</v>
      </c>
      <c r="G2118" s="33" t="s">
        <v>1797</v>
      </c>
      <c r="H2118" s="33" t="s">
        <v>1960</v>
      </c>
      <c r="I2118" s="100" t="s">
        <v>1843</v>
      </c>
      <c r="J2118" s="100" t="s">
        <v>1843</v>
      </c>
      <c r="K2118" s="100" t="s">
        <v>1843</v>
      </c>
      <c r="L2118" s="219">
        <v>45597</v>
      </c>
      <c r="M2118" s="219">
        <v>45626</v>
      </c>
      <c r="N2118" s="33" t="s">
        <v>124</v>
      </c>
      <c r="O2118" s="48" t="s">
        <v>125</v>
      </c>
      <c r="P2118" s="29" t="s">
        <v>896</v>
      </c>
      <c r="Q2118" s="29" t="s">
        <v>1004</v>
      </c>
      <c r="R2118" s="29" t="s">
        <v>81</v>
      </c>
      <c r="S2118" s="33">
        <v>12</v>
      </c>
      <c r="T2118" s="29"/>
      <c r="U2118" s="29"/>
      <c r="V2118" s="29"/>
      <c r="W2118" s="29"/>
      <c r="X2118" s="29"/>
      <c r="Y2118" s="29"/>
      <c r="Z2118" s="33"/>
    </row>
    <row r="2119" ht="120" spans="1:26">
      <c r="A2119" s="33">
        <v>3927</v>
      </c>
      <c r="B2119" s="33" t="s">
        <v>117</v>
      </c>
      <c r="C2119" s="33" t="s">
        <v>118</v>
      </c>
      <c r="D2119" s="33" t="s">
        <v>361</v>
      </c>
      <c r="E2119" s="33" t="s">
        <v>1002</v>
      </c>
      <c r="F2119" s="33" t="s">
        <v>1003</v>
      </c>
      <c r="G2119" s="33" t="s">
        <v>1797</v>
      </c>
      <c r="H2119" s="33" t="s">
        <v>1960</v>
      </c>
      <c r="I2119" s="100" t="s">
        <v>1843</v>
      </c>
      <c r="J2119" s="100" t="s">
        <v>1843</v>
      </c>
      <c r="K2119" s="100" t="s">
        <v>1843</v>
      </c>
      <c r="L2119" s="219">
        <v>45627</v>
      </c>
      <c r="M2119" s="219">
        <v>45657</v>
      </c>
      <c r="N2119" s="33" t="s">
        <v>124</v>
      </c>
      <c r="O2119" s="48" t="s">
        <v>125</v>
      </c>
      <c r="P2119" s="29" t="s">
        <v>896</v>
      </c>
      <c r="Q2119" s="29" t="s">
        <v>1004</v>
      </c>
      <c r="R2119" s="29" t="s">
        <v>81</v>
      </c>
      <c r="S2119" s="33">
        <v>12</v>
      </c>
      <c r="T2119" s="29"/>
      <c r="U2119" s="29"/>
      <c r="V2119" s="29"/>
      <c r="W2119" s="29"/>
      <c r="X2119" s="29"/>
      <c r="Y2119" s="29"/>
      <c r="Z2119" s="33"/>
    </row>
    <row r="2120" ht="120" spans="1:26">
      <c r="A2120" s="33">
        <v>3930</v>
      </c>
      <c r="B2120" s="33" t="s">
        <v>117</v>
      </c>
      <c r="C2120" s="33" t="s">
        <v>118</v>
      </c>
      <c r="D2120" s="33" t="s">
        <v>361</v>
      </c>
      <c r="E2120" s="33" t="s">
        <v>1002</v>
      </c>
      <c r="F2120" s="33" t="s">
        <v>1013</v>
      </c>
      <c r="G2120" s="33" t="s">
        <v>1797</v>
      </c>
      <c r="H2120" s="33" t="s">
        <v>1960</v>
      </c>
      <c r="I2120" s="100" t="s">
        <v>1843</v>
      </c>
      <c r="J2120" s="100" t="s">
        <v>1843</v>
      </c>
      <c r="K2120" s="100" t="s">
        <v>1843</v>
      </c>
      <c r="L2120" s="219">
        <v>45292</v>
      </c>
      <c r="M2120" s="219">
        <v>45322</v>
      </c>
      <c r="N2120" s="33" t="s">
        <v>124</v>
      </c>
      <c r="O2120" s="48" t="s">
        <v>125</v>
      </c>
      <c r="P2120" s="29" t="s">
        <v>896</v>
      </c>
      <c r="Q2120" s="29" t="s">
        <v>1004</v>
      </c>
      <c r="R2120" s="29" t="s">
        <v>81</v>
      </c>
      <c r="S2120" s="33">
        <v>12</v>
      </c>
      <c r="T2120" s="29"/>
      <c r="U2120" s="29"/>
      <c r="V2120" s="29"/>
      <c r="W2120" s="29"/>
      <c r="X2120" s="29"/>
      <c r="Y2120" s="29"/>
      <c r="Z2120" s="33"/>
    </row>
    <row r="2121" ht="120" spans="1:26">
      <c r="A2121" s="33">
        <v>3931</v>
      </c>
      <c r="B2121" s="33" t="s">
        <v>117</v>
      </c>
      <c r="C2121" s="33" t="s">
        <v>118</v>
      </c>
      <c r="D2121" s="33" t="s">
        <v>361</v>
      </c>
      <c r="E2121" s="33" t="s">
        <v>1002</v>
      </c>
      <c r="F2121" s="33" t="s">
        <v>1013</v>
      </c>
      <c r="G2121" s="33" t="s">
        <v>1797</v>
      </c>
      <c r="H2121" s="33" t="s">
        <v>1960</v>
      </c>
      <c r="I2121" s="100" t="s">
        <v>1843</v>
      </c>
      <c r="J2121" s="100" t="s">
        <v>1843</v>
      </c>
      <c r="K2121" s="100" t="s">
        <v>1843</v>
      </c>
      <c r="L2121" s="219">
        <v>45323</v>
      </c>
      <c r="M2121" s="219">
        <v>45351</v>
      </c>
      <c r="N2121" s="33" t="s">
        <v>124</v>
      </c>
      <c r="O2121" s="48" t="s">
        <v>125</v>
      </c>
      <c r="P2121" s="29" t="s">
        <v>896</v>
      </c>
      <c r="Q2121" s="29" t="s">
        <v>1004</v>
      </c>
      <c r="R2121" s="29" t="s">
        <v>81</v>
      </c>
      <c r="S2121" s="33">
        <v>12</v>
      </c>
      <c r="T2121" s="29"/>
      <c r="U2121" s="29"/>
      <c r="V2121" s="29"/>
      <c r="W2121" s="29"/>
      <c r="X2121" s="29"/>
      <c r="Y2121" s="29"/>
      <c r="Z2121" s="33"/>
    </row>
    <row r="2122" ht="120" spans="1:28">
      <c r="A2122" s="33">
        <v>3932</v>
      </c>
      <c r="B2122" s="33" t="s">
        <v>117</v>
      </c>
      <c r="C2122" s="33" t="s">
        <v>118</v>
      </c>
      <c r="D2122" s="33" t="s">
        <v>361</v>
      </c>
      <c r="E2122" s="33" t="s">
        <v>1002</v>
      </c>
      <c r="F2122" s="33" t="s">
        <v>1013</v>
      </c>
      <c r="G2122" s="33" t="s">
        <v>1797</v>
      </c>
      <c r="H2122" s="33" t="s">
        <v>1960</v>
      </c>
      <c r="I2122" s="100" t="s">
        <v>1843</v>
      </c>
      <c r="J2122" s="100" t="s">
        <v>1843</v>
      </c>
      <c r="K2122" s="100" t="s">
        <v>1843</v>
      </c>
      <c r="L2122" s="219">
        <v>45352</v>
      </c>
      <c r="M2122" s="219">
        <v>45382</v>
      </c>
      <c r="N2122" s="33" t="s">
        <v>124</v>
      </c>
      <c r="O2122" s="48" t="s">
        <v>125</v>
      </c>
      <c r="P2122" s="29" t="s">
        <v>896</v>
      </c>
      <c r="Q2122" s="29" t="s">
        <v>1004</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361</v>
      </c>
      <c r="E2123" s="33" t="s">
        <v>1002</v>
      </c>
      <c r="F2123" s="33" t="s">
        <v>1013</v>
      </c>
      <c r="G2123" s="33" t="s">
        <v>1797</v>
      </c>
      <c r="H2123" s="33" t="s">
        <v>1960</v>
      </c>
      <c r="I2123" s="100" t="s">
        <v>1843</v>
      </c>
      <c r="J2123" s="100" t="s">
        <v>1843</v>
      </c>
      <c r="K2123" s="100" t="s">
        <v>1843</v>
      </c>
      <c r="L2123" s="219">
        <v>45383</v>
      </c>
      <c r="M2123" s="219">
        <v>45412</v>
      </c>
      <c r="N2123" s="33" t="s">
        <v>124</v>
      </c>
      <c r="O2123" s="48" t="s">
        <v>125</v>
      </c>
      <c r="P2123" s="29" t="s">
        <v>896</v>
      </c>
      <c r="Q2123" s="29" t="s">
        <v>1004</v>
      </c>
      <c r="R2123" s="29" t="s">
        <v>81</v>
      </c>
      <c r="S2123" s="33">
        <v>12</v>
      </c>
      <c r="T2123" s="29"/>
      <c r="U2123" s="29"/>
      <c r="V2123" s="29"/>
      <c r="W2123" s="29"/>
      <c r="X2123" s="29"/>
      <c r="Y2123" s="29"/>
      <c r="Z2123" s="33"/>
    </row>
    <row r="2124" ht="96" spans="1:26">
      <c r="A2124" s="33">
        <v>3934</v>
      </c>
      <c r="B2124" s="33" t="s">
        <v>117</v>
      </c>
      <c r="C2124" s="33" t="s">
        <v>118</v>
      </c>
      <c r="D2124" s="33" t="s">
        <v>361</v>
      </c>
      <c r="E2124" s="33" t="s">
        <v>1002</v>
      </c>
      <c r="F2124" s="33" t="s">
        <v>1013</v>
      </c>
      <c r="G2124" s="33" t="s">
        <v>1797</v>
      </c>
      <c r="H2124" s="33" t="s">
        <v>1961</v>
      </c>
      <c r="I2124" s="100" t="s">
        <v>1843</v>
      </c>
      <c r="J2124" s="100" t="s">
        <v>1843</v>
      </c>
      <c r="K2124" s="100" t="s">
        <v>1843</v>
      </c>
      <c r="L2124" s="219">
        <v>45413</v>
      </c>
      <c r="M2124" s="219">
        <v>45443</v>
      </c>
      <c r="N2124" s="33" t="s">
        <v>124</v>
      </c>
      <c r="O2124" s="48" t="s">
        <v>125</v>
      </c>
      <c r="P2124" s="29" t="s">
        <v>896</v>
      </c>
      <c r="Q2124" s="29" t="s">
        <v>1004</v>
      </c>
      <c r="R2124" s="29" t="s">
        <v>81</v>
      </c>
      <c r="S2124" s="33">
        <v>12</v>
      </c>
      <c r="T2124" s="29"/>
      <c r="U2124" s="29"/>
      <c r="V2124" s="29"/>
      <c r="W2124" s="29"/>
      <c r="X2124" s="29"/>
      <c r="Y2124" s="29"/>
      <c r="Z2124" s="33"/>
    </row>
    <row r="2125" ht="120" spans="1:26">
      <c r="A2125" s="33">
        <v>3935</v>
      </c>
      <c r="B2125" s="33" t="s">
        <v>117</v>
      </c>
      <c r="C2125" s="33" t="s">
        <v>118</v>
      </c>
      <c r="D2125" s="33" t="s">
        <v>361</v>
      </c>
      <c r="E2125" s="33" t="s">
        <v>1002</v>
      </c>
      <c r="F2125" s="33" t="s">
        <v>1013</v>
      </c>
      <c r="G2125" s="33" t="s">
        <v>1797</v>
      </c>
      <c r="H2125" s="33" t="s">
        <v>1960</v>
      </c>
      <c r="I2125" s="100" t="s">
        <v>1843</v>
      </c>
      <c r="J2125" s="100" t="s">
        <v>1843</v>
      </c>
      <c r="K2125" s="100" t="s">
        <v>1843</v>
      </c>
      <c r="L2125" s="219">
        <v>45444</v>
      </c>
      <c r="M2125" s="219">
        <v>45473</v>
      </c>
      <c r="N2125" s="33" t="s">
        <v>124</v>
      </c>
      <c r="O2125" s="48" t="s">
        <v>125</v>
      </c>
      <c r="P2125" s="29" t="s">
        <v>896</v>
      </c>
      <c r="Q2125" s="29" t="s">
        <v>1004</v>
      </c>
      <c r="R2125" s="29" t="s">
        <v>81</v>
      </c>
      <c r="S2125" s="33">
        <v>12</v>
      </c>
      <c r="T2125" s="29"/>
      <c r="U2125" s="29"/>
      <c r="V2125" s="29"/>
      <c r="W2125" s="29"/>
      <c r="X2125" s="29"/>
      <c r="Y2125" s="29"/>
      <c r="Z2125" s="33"/>
    </row>
    <row r="2126" ht="120" spans="1:26">
      <c r="A2126" s="33">
        <v>3936</v>
      </c>
      <c r="B2126" s="33" t="s">
        <v>117</v>
      </c>
      <c r="C2126" s="33" t="s">
        <v>118</v>
      </c>
      <c r="D2126" s="33" t="s">
        <v>361</v>
      </c>
      <c r="E2126" s="33" t="s">
        <v>1002</v>
      </c>
      <c r="F2126" s="33" t="s">
        <v>1013</v>
      </c>
      <c r="G2126" s="33" t="s">
        <v>1797</v>
      </c>
      <c r="H2126" s="33" t="s">
        <v>1960</v>
      </c>
      <c r="I2126" s="100" t="s">
        <v>1843</v>
      </c>
      <c r="J2126" s="100" t="s">
        <v>1843</v>
      </c>
      <c r="K2126" s="100" t="s">
        <v>1843</v>
      </c>
      <c r="L2126" s="219">
        <v>45474</v>
      </c>
      <c r="M2126" s="219">
        <v>45504</v>
      </c>
      <c r="N2126" s="33" t="s">
        <v>124</v>
      </c>
      <c r="O2126" s="48" t="s">
        <v>125</v>
      </c>
      <c r="P2126" s="29" t="s">
        <v>896</v>
      </c>
      <c r="Q2126" s="29" t="s">
        <v>1004</v>
      </c>
      <c r="R2126" s="29" t="s">
        <v>81</v>
      </c>
      <c r="S2126" s="33">
        <v>12</v>
      </c>
      <c r="T2126" s="29"/>
      <c r="U2126" s="29"/>
      <c r="V2126" s="29"/>
      <c r="W2126" s="29"/>
      <c r="X2126" s="29"/>
      <c r="Y2126" s="29"/>
      <c r="Z2126" s="33"/>
    </row>
    <row r="2127" ht="120" spans="1:26">
      <c r="A2127" s="33">
        <v>3937</v>
      </c>
      <c r="B2127" s="33" t="s">
        <v>117</v>
      </c>
      <c r="C2127" s="33" t="s">
        <v>118</v>
      </c>
      <c r="D2127" s="33" t="s">
        <v>361</v>
      </c>
      <c r="E2127" s="33" t="s">
        <v>1002</v>
      </c>
      <c r="F2127" s="33" t="s">
        <v>1013</v>
      </c>
      <c r="G2127" s="33" t="s">
        <v>1797</v>
      </c>
      <c r="H2127" s="33" t="s">
        <v>1960</v>
      </c>
      <c r="I2127" s="100" t="s">
        <v>1843</v>
      </c>
      <c r="J2127" s="100" t="s">
        <v>1843</v>
      </c>
      <c r="K2127" s="100" t="s">
        <v>1843</v>
      </c>
      <c r="L2127" s="219">
        <v>45505</v>
      </c>
      <c r="M2127" s="219">
        <v>45535</v>
      </c>
      <c r="N2127" s="33" t="s">
        <v>124</v>
      </c>
      <c r="O2127" s="48" t="s">
        <v>125</v>
      </c>
      <c r="P2127" s="29" t="s">
        <v>896</v>
      </c>
      <c r="Q2127" s="29" t="s">
        <v>1004</v>
      </c>
      <c r="R2127" s="29" t="s">
        <v>81</v>
      </c>
      <c r="S2127" s="33">
        <v>12</v>
      </c>
      <c r="T2127" s="29"/>
      <c r="U2127" s="29"/>
      <c r="V2127" s="29"/>
      <c r="W2127" s="29"/>
      <c r="X2127" s="29"/>
      <c r="Y2127" s="29"/>
      <c r="Z2127" s="33"/>
    </row>
    <row r="2128" ht="120" spans="1:26">
      <c r="A2128" s="33">
        <v>3938</v>
      </c>
      <c r="B2128" s="33" t="s">
        <v>117</v>
      </c>
      <c r="C2128" s="33" t="s">
        <v>118</v>
      </c>
      <c r="D2128" s="33" t="s">
        <v>361</v>
      </c>
      <c r="E2128" s="33" t="s">
        <v>1002</v>
      </c>
      <c r="F2128" s="33" t="s">
        <v>1013</v>
      </c>
      <c r="G2128" s="33" t="s">
        <v>1797</v>
      </c>
      <c r="H2128" s="33" t="s">
        <v>1960</v>
      </c>
      <c r="I2128" s="100" t="s">
        <v>1843</v>
      </c>
      <c r="J2128" s="100" t="s">
        <v>1843</v>
      </c>
      <c r="K2128" s="100" t="s">
        <v>1843</v>
      </c>
      <c r="L2128" s="219">
        <v>45536</v>
      </c>
      <c r="M2128" s="219">
        <v>45565</v>
      </c>
      <c r="N2128" s="33" t="s">
        <v>124</v>
      </c>
      <c r="O2128" s="48" t="s">
        <v>125</v>
      </c>
      <c r="P2128" s="29" t="s">
        <v>896</v>
      </c>
      <c r="Q2128" s="29" t="s">
        <v>1004</v>
      </c>
      <c r="R2128" s="29" t="s">
        <v>81</v>
      </c>
      <c r="S2128" s="33">
        <v>12</v>
      </c>
      <c r="T2128" s="29"/>
      <c r="U2128" s="29"/>
      <c r="V2128" s="29"/>
      <c r="W2128" s="29"/>
      <c r="X2128" s="29"/>
      <c r="Y2128" s="29"/>
      <c r="Z2128" s="33"/>
    </row>
    <row r="2129" ht="120" spans="1:26">
      <c r="A2129" s="33">
        <v>3939</v>
      </c>
      <c r="B2129" s="33" t="s">
        <v>117</v>
      </c>
      <c r="C2129" s="33" t="s">
        <v>118</v>
      </c>
      <c r="D2129" s="33" t="s">
        <v>361</v>
      </c>
      <c r="E2129" s="33" t="s">
        <v>1002</v>
      </c>
      <c r="F2129" s="33" t="s">
        <v>1013</v>
      </c>
      <c r="G2129" s="33" t="s">
        <v>1797</v>
      </c>
      <c r="H2129" s="33" t="s">
        <v>1960</v>
      </c>
      <c r="I2129" s="100" t="s">
        <v>1843</v>
      </c>
      <c r="J2129" s="100" t="s">
        <v>1843</v>
      </c>
      <c r="K2129" s="100" t="s">
        <v>1843</v>
      </c>
      <c r="L2129" s="219">
        <v>45566</v>
      </c>
      <c r="M2129" s="219">
        <v>45596</v>
      </c>
      <c r="N2129" s="33" t="s">
        <v>124</v>
      </c>
      <c r="O2129" s="48" t="s">
        <v>125</v>
      </c>
      <c r="P2129" s="29" t="s">
        <v>896</v>
      </c>
      <c r="Q2129" s="29" t="s">
        <v>1004</v>
      </c>
      <c r="R2129" s="29" t="s">
        <v>81</v>
      </c>
      <c r="S2129" s="33">
        <v>12</v>
      </c>
      <c r="T2129" s="29"/>
      <c r="U2129" s="29"/>
      <c r="V2129" s="29"/>
      <c r="W2129" s="29"/>
      <c r="X2129" s="29"/>
      <c r="Y2129" s="29"/>
      <c r="Z2129" s="33"/>
    </row>
    <row r="2130" ht="120" spans="1:26">
      <c r="A2130" s="33">
        <v>3940</v>
      </c>
      <c r="B2130" s="33" t="s">
        <v>117</v>
      </c>
      <c r="C2130" s="33" t="s">
        <v>118</v>
      </c>
      <c r="D2130" s="33" t="s">
        <v>361</v>
      </c>
      <c r="E2130" s="33" t="s">
        <v>1002</v>
      </c>
      <c r="F2130" s="33" t="s">
        <v>1013</v>
      </c>
      <c r="G2130" s="33" t="s">
        <v>1797</v>
      </c>
      <c r="H2130" s="33" t="s">
        <v>1960</v>
      </c>
      <c r="I2130" s="100" t="s">
        <v>1843</v>
      </c>
      <c r="J2130" s="100" t="s">
        <v>1843</v>
      </c>
      <c r="K2130" s="100" t="s">
        <v>1843</v>
      </c>
      <c r="L2130" s="219">
        <v>45597</v>
      </c>
      <c r="M2130" s="219">
        <v>45626</v>
      </c>
      <c r="N2130" s="33" t="s">
        <v>124</v>
      </c>
      <c r="O2130" s="48" t="s">
        <v>125</v>
      </c>
      <c r="P2130" s="29" t="s">
        <v>896</v>
      </c>
      <c r="Q2130" s="29" t="s">
        <v>1004</v>
      </c>
      <c r="R2130" s="29" t="s">
        <v>81</v>
      </c>
      <c r="S2130" s="33">
        <v>12</v>
      </c>
      <c r="T2130" s="29"/>
      <c r="U2130" s="29"/>
      <c r="V2130" s="29"/>
      <c r="W2130" s="29"/>
      <c r="X2130" s="29"/>
      <c r="Y2130" s="29"/>
      <c r="Z2130" s="33"/>
    </row>
    <row r="2131" ht="120" spans="1:26">
      <c r="A2131" s="33">
        <v>3941</v>
      </c>
      <c r="B2131" s="33" t="s">
        <v>117</v>
      </c>
      <c r="C2131" s="33" t="s">
        <v>118</v>
      </c>
      <c r="D2131" s="33" t="s">
        <v>361</v>
      </c>
      <c r="E2131" s="33" t="s">
        <v>1002</v>
      </c>
      <c r="F2131" s="33" t="s">
        <v>1013</v>
      </c>
      <c r="G2131" s="33" t="s">
        <v>1797</v>
      </c>
      <c r="H2131" s="33" t="s">
        <v>1960</v>
      </c>
      <c r="I2131" s="100" t="s">
        <v>1843</v>
      </c>
      <c r="J2131" s="100" t="s">
        <v>1843</v>
      </c>
      <c r="K2131" s="100" t="s">
        <v>1843</v>
      </c>
      <c r="L2131" s="219">
        <v>45627</v>
      </c>
      <c r="M2131" s="219">
        <v>45657</v>
      </c>
      <c r="N2131" s="33" t="s">
        <v>124</v>
      </c>
      <c r="O2131" s="48" t="s">
        <v>125</v>
      </c>
      <c r="P2131" s="29" t="s">
        <v>896</v>
      </c>
      <c r="Q2131" s="29" t="s">
        <v>1004</v>
      </c>
      <c r="R2131" s="29" t="s">
        <v>81</v>
      </c>
      <c r="S2131" s="33">
        <v>12</v>
      </c>
      <c r="T2131" s="29"/>
      <c r="U2131" s="29"/>
      <c r="V2131" s="29"/>
      <c r="W2131" s="29"/>
      <c r="X2131" s="29"/>
      <c r="Y2131" s="29"/>
      <c r="Z2131" s="33"/>
    </row>
    <row r="2132" ht="36" spans="1:26">
      <c r="A2132" s="33">
        <v>3944</v>
      </c>
      <c r="B2132" s="33" t="s">
        <v>117</v>
      </c>
      <c r="C2132" s="33" t="s">
        <v>118</v>
      </c>
      <c r="D2132" s="33" t="s">
        <v>361</v>
      </c>
      <c r="E2132" s="33" t="s">
        <v>239</v>
      </c>
      <c r="F2132" s="33" t="s">
        <v>1020</v>
      </c>
      <c r="G2132" s="33" t="s">
        <v>1797</v>
      </c>
      <c r="H2132" s="33" t="s">
        <v>1962</v>
      </c>
      <c r="I2132" s="100" t="s">
        <v>1843</v>
      </c>
      <c r="J2132" s="100" t="s">
        <v>1843</v>
      </c>
      <c r="K2132" s="100" t="s">
        <v>1843</v>
      </c>
      <c r="L2132" s="219">
        <v>45292</v>
      </c>
      <c r="M2132" s="219">
        <v>45322</v>
      </c>
      <c r="N2132" s="33" t="s">
        <v>124</v>
      </c>
      <c r="O2132" s="48" t="s">
        <v>125</v>
      </c>
      <c r="P2132" s="29" t="s">
        <v>896</v>
      </c>
      <c r="Q2132" s="29" t="s">
        <v>1021</v>
      </c>
      <c r="R2132" s="29" t="s">
        <v>81</v>
      </c>
      <c r="S2132" s="33">
        <v>34</v>
      </c>
      <c r="T2132" s="29"/>
      <c r="U2132" s="29"/>
      <c r="V2132" s="29"/>
      <c r="W2132" s="29"/>
      <c r="X2132" s="29"/>
      <c r="Y2132" s="29"/>
      <c r="Z2132" s="33"/>
    </row>
    <row r="2133" ht="36" spans="1:26">
      <c r="A2133" s="33">
        <v>3945</v>
      </c>
      <c r="B2133" s="33" t="s">
        <v>117</v>
      </c>
      <c r="C2133" s="33" t="s">
        <v>118</v>
      </c>
      <c r="D2133" s="33" t="s">
        <v>361</v>
      </c>
      <c r="E2133" s="33" t="s">
        <v>239</v>
      </c>
      <c r="F2133" s="33" t="s">
        <v>1020</v>
      </c>
      <c r="G2133" s="33" t="s">
        <v>1797</v>
      </c>
      <c r="H2133" s="33" t="s">
        <v>1963</v>
      </c>
      <c r="I2133" s="100" t="s">
        <v>1843</v>
      </c>
      <c r="J2133" s="100" t="s">
        <v>1843</v>
      </c>
      <c r="K2133" s="100" t="s">
        <v>1843</v>
      </c>
      <c r="L2133" s="219">
        <v>45323</v>
      </c>
      <c r="M2133" s="219">
        <v>45351</v>
      </c>
      <c r="N2133" s="33" t="s">
        <v>124</v>
      </c>
      <c r="O2133" s="48" t="s">
        <v>125</v>
      </c>
      <c r="P2133" s="29" t="s">
        <v>896</v>
      </c>
      <c r="Q2133" s="29" t="s">
        <v>1021</v>
      </c>
      <c r="R2133" s="29" t="s">
        <v>81</v>
      </c>
      <c r="S2133" s="33">
        <v>34</v>
      </c>
      <c r="T2133" s="29"/>
      <c r="U2133" s="29"/>
      <c r="V2133" s="29"/>
      <c r="W2133" s="29"/>
      <c r="X2133" s="29"/>
      <c r="Y2133" s="29"/>
      <c r="Z2133" s="33"/>
    </row>
    <row r="2134" ht="36" spans="1:28">
      <c r="A2134" s="33">
        <v>3946</v>
      </c>
      <c r="B2134" s="33" t="s">
        <v>117</v>
      </c>
      <c r="C2134" s="33" t="s">
        <v>118</v>
      </c>
      <c r="D2134" s="33" t="s">
        <v>361</v>
      </c>
      <c r="E2134" s="33" t="s">
        <v>239</v>
      </c>
      <c r="F2134" s="33" t="s">
        <v>1020</v>
      </c>
      <c r="G2134" s="33" t="s">
        <v>1797</v>
      </c>
      <c r="H2134" s="33" t="s">
        <v>1964</v>
      </c>
      <c r="I2134" s="100" t="s">
        <v>1843</v>
      </c>
      <c r="J2134" s="100" t="s">
        <v>1843</v>
      </c>
      <c r="K2134" s="100" t="s">
        <v>1843</v>
      </c>
      <c r="L2134" s="219">
        <v>45352</v>
      </c>
      <c r="M2134" s="219">
        <v>45382</v>
      </c>
      <c r="N2134" s="33" t="s">
        <v>124</v>
      </c>
      <c r="O2134" s="48" t="s">
        <v>125</v>
      </c>
      <c r="P2134" s="29" t="s">
        <v>896</v>
      </c>
      <c r="Q2134" s="29" t="s">
        <v>1021</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361</v>
      </c>
      <c r="E2135" s="33" t="s">
        <v>239</v>
      </c>
      <c r="F2135" s="33" t="s">
        <v>1020</v>
      </c>
      <c r="G2135" s="33" t="s">
        <v>1797</v>
      </c>
      <c r="H2135" s="33" t="s">
        <v>1965</v>
      </c>
      <c r="I2135" s="100" t="s">
        <v>1843</v>
      </c>
      <c r="J2135" s="100" t="s">
        <v>1843</v>
      </c>
      <c r="K2135" s="100" t="s">
        <v>1843</v>
      </c>
      <c r="L2135" s="219">
        <v>45383</v>
      </c>
      <c r="M2135" s="219">
        <v>45412</v>
      </c>
      <c r="N2135" s="33" t="s">
        <v>124</v>
      </c>
      <c r="O2135" s="48" t="s">
        <v>125</v>
      </c>
      <c r="P2135" s="29" t="s">
        <v>896</v>
      </c>
      <c r="Q2135" s="29" t="s">
        <v>1021</v>
      </c>
      <c r="R2135" s="29" t="s">
        <v>81</v>
      </c>
      <c r="S2135" s="33">
        <v>34</v>
      </c>
      <c r="T2135" s="29"/>
      <c r="U2135" s="29"/>
      <c r="V2135" s="29"/>
      <c r="W2135" s="29"/>
      <c r="X2135" s="29"/>
      <c r="Y2135" s="29"/>
      <c r="Z2135" s="33"/>
    </row>
    <row r="2136" ht="36" spans="1:26">
      <c r="A2136" s="33">
        <v>3948</v>
      </c>
      <c r="B2136" s="33" t="s">
        <v>117</v>
      </c>
      <c r="C2136" s="33" t="s">
        <v>118</v>
      </c>
      <c r="D2136" s="33" t="s">
        <v>361</v>
      </c>
      <c r="E2136" s="33" t="s">
        <v>239</v>
      </c>
      <c r="F2136" s="33" t="s">
        <v>1020</v>
      </c>
      <c r="G2136" s="33" t="s">
        <v>1797</v>
      </c>
      <c r="H2136" s="33" t="s">
        <v>1966</v>
      </c>
      <c r="I2136" s="100" t="s">
        <v>1843</v>
      </c>
      <c r="J2136" s="100" t="s">
        <v>1843</v>
      </c>
      <c r="K2136" s="100" t="s">
        <v>1843</v>
      </c>
      <c r="L2136" s="219">
        <v>45413</v>
      </c>
      <c r="M2136" s="219">
        <v>45443</v>
      </c>
      <c r="N2136" s="33" t="s">
        <v>124</v>
      </c>
      <c r="O2136" s="48" t="s">
        <v>125</v>
      </c>
      <c r="P2136" s="29" t="s">
        <v>896</v>
      </c>
      <c r="Q2136" s="29" t="s">
        <v>1021</v>
      </c>
      <c r="R2136" s="29" t="s">
        <v>81</v>
      </c>
      <c r="S2136" s="33">
        <v>34</v>
      </c>
      <c r="T2136" s="29"/>
      <c r="U2136" s="29"/>
      <c r="V2136" s="29"/>
      <c r="W2136" s="29"/>
      <c r="X2136" s="29"/>
      <c r="Y2136" s="29"/>
      <c r="Z2136" s="33"/>
    </row>
    <row r="2137" ht="36" spans="1:26">
      <c r="A2137" s="33">
        <v>3949</v>
      </c>
      <c r="B2137" s="33" t="s">
        <v>117</v>
      </c>
      <c r="C2137" s="33" t="s">
        <v>118</v>
      </c>
      <c r="D2137" s="33" t="s">
        <v>361</v>
      </c>
      <c r="E2137" s="33" t="s">
        <v>239</v>
      </c>
      <c r="F2137" s="33" t="s">
        <v>1020</v>
      </c>
      <c r="G2137" s="33" t="s">
        <v>1797</v>
      </c>
      <c r="H2137" s="33" t="s">
        <v>1967</v>
      </c>
      <c r="I2137" s="100" t="s">
        <v>1843</v>
      </c>
      <c r="J2137" s="100" t="s">
        <v>1843</v>
      </c>
      <c r="K2137" s="100" t="s">
        <v>1843</v>
      </c>
      <c r="L2137" s="219">
        <v>45444</v>
      </c>
      <c r="M2137" s="219">
        <v>45473</v>
      </c>
      <c r="N2137" s="33" t="s">
        <v>124</v>
      </c>
      <c r="O2137" s="48" t="s">
        <v>125</v>
      </c>
      <c r="P2137" s="29" t="s">
        <v>896</v>
      </c>
      <c r="Q2137" s="29" t="s">
        <v>1021</v>
      </c>
      <c r="R2137" s="29" t="s">
        <v>81</v>
      </c>
      <c r="S2137" s="33">
        <v>34</v>
      </c>
      <c r="T2137" s="29"/>
      <c r="U2137" s="29"/>
      <c r="V2137" s="29"/>
      <c r="W2137" s="29"/>
      <c r="X2137" s="29"/>
      <c r="Y2137" s="29"/>
      <c r="Z2137" s="33"/>
    </row>
    <row r="2138" ht="36" spans="1:26">
      <c r="A2138" s="33">
        <v>3950</v>
      </c>
      <c r="B2138" s="33" t="s">
        <v>117</v>
      </c>
      <c r="C2138" s="33" t="s">
        <v>118</v>
      </c>
      <c r="D2138" s="33" t="s">
        <v>361</v>
      </c>
      <c r="E2138" s="33" t="s">
        <v>239</v>
      </c>
      <c r="F2138" s="33" t="s">
        <v>1020</v>
      </c>
      <c r="G2138" s="33" t="s">
        <v>1797</v>
      </c>
      <c r="H2138" s="33" t="s">
        <v>1968</v>
      </c>
      <c r="I2138" s="100" t="s">
        <v>1843</v>
      </c>
      <c r="J2138" s="100" t="s">
        <v>1843</v>
      </c>
      <c r="K2138" s="100" t="s">
        <v>1843</v>
      </c>
      <c r="L2138" s="219">
        <v>45474</v>
      </c>
      <c r="M2138" s="219">
        <v>45504</v>
      </c>
      <c r="N2138" s="33" t="s">
        <v>124</v>
      </c>
      <c r="O2138" s="48" t="s">
        <v>125</v>
      </c>
      <c r="P2138" s="29" t="s">
        <v>896</v>
      </c>
      <c r="Q2138" s="29" t="s">
        <v>1021</v>
      </c>
      <c r="R2138" s="29" t="s">
        <v>81</v>
      </c>
      <c r="S2138" s="33">
        <v>34</v>
      </c>
      <c r="T2138" s="29"/>
      <c r="U2138" s="29"/>
      <c r="V2138" s="29"/>
      <c r="W2138" s="29"/>
      <c r="X2138" s="29"/>
      <c r="Y2138" s="29"/>
      <c r="Z2138" s="33"/>
    </row>
    <row r="2139" ht="36" spans="1:26">
      <c r="A2139" s="33">
        <v>3951</v>
      </c>
      <c r="B2139" s="33" t="s">
        <v>117</v>
      </c>
      <c r="C2139" s="33" t="s">
        <v>118</v>
      </c>
      <c r="D2139" s="33" t="s">
        <v>361</v>
      </c>
      <c r="E2139" s="33" t="s">
        <v>239</v>
      </c>
      <c r="F2139" s="33" t="s">
        <v>1020</v>
      </c>
      <c r="G2139" s="33" t="s">
        <v>1797</v>
      </c>
      <c r="H2139" s="33" t="s">
        <v>1969</v>
      </c>
      <c r="I2139" s="100" t="s">
        <v>1843</v>
      </c>
      <c r="J2139" s="100" t="s">
        <v>1843</v>
      </c>
      <c r="K2139" s="100" t="s">
        <v>1843</v>
      </c>
      <c r="L2139" s="219">
        <v>45505</v>
      </c>
      <c r="M2139" s="219">
        <v>45535</v>
      </c>
      <c r="N2139" s="33" t="s">
        <v>124</v>
      </c>
      <c r="O2139" s="48" t="s">
        <v>125</v>
      </c>
      <c r="P2139" s="29" t="s">
        <v>896</v>
      </c>
      <c r="Q2139" s="29" t="s">
        <v>1021</v>
      </c>
      <c r="R2139" s="29" t="s">
        <v>81</v>
      </c>
      <c r="S2139" s="33">
        <v>34</v>
      </c>
      <c r="T2139" s="29"/>
      <c r="U2139" s="29"/>
      <c r="V2139" s="29"/>
      <c r="W2139" s="29"/>
      <c r="X2139" s="29"/>
      <c r="Y2139" s="29"/>
      <c r="Z2139" s="33"/>
    </row>
    <row r="2140" ht="36" spans="1:26">
      <c r="A2140" s="33">
        <v>3952</v>
      </c>
      <c r="B2140" s="33" t="s">
        <v>117</v>
      </c>
      <c r="C2140" s="33" t="s">
        <v>118</v>
      </c>
      <c r="D2140" s="33" t="s">
        <v>361</v>
      </c>
      <c r="E2140" s="33" t="s">
        <v>239</v>
      </c>
      <c r="F2140" s="33" t="s">
        <v>1020</v>
      </c>
      <c r="G2140" s="33" t="s">
        <v>1797</v>
      </c>
      <c r="H2140" s="33" t="s">
        <v>1970</v>
      </c>
      <c r="I2140" s="100" t="s">
        <v>1843</v>
      </c>
      <c r="J2140" s="100" t="s">
        <v>1843</v>
      </c>
      <c r="K2140" s="100" t="s">
        <v>1843</v>
      </c>
      <c r="L2140" s="219">
        <v>45536</v>
      </c>
      <c r="M2140" s="219">
        <v>45565</v>
      </c>
      <c r="N2140" s="33" t="s">
        <v>124</v>
      </c>
      <c r="O2140" s="48" t="s">
        <v>125</v>
      </c>
      <c r="P2140" s="29" t="s">
        <v>896</v>
      </c>
      <c r="Q2140" s="29" t="s">
        <v>1021</v>
      </c>
      <c r="R2140" s="29" t="s">
        <v>81</v>
      </c>
      <c r="S2140" s="33">
        <v>34</v>
      </c>
      <c r="T2140" s="29"/>
      <c r="U2140" s="29"/>
      <c r="V2140" s="29"/>
      <c r="W2140" s="29"/>
      <c r="X2140" s="29"/>
      <c r="Y2140" s="29"/>
      <c r="Z2140" s="33"/>
    </row>
    <row r="2141" ht="36" spans="1:26">
      <c r="A2141" s="33">
        <v>3953</v>
      </c>
      <c r="B2141" s="33" t="s">
        <v>117</v>
      </c>
      <c r="C2141" s="33" t="s">
        <v>118</v>
      </c>
      <c r="D2141" s="33" t="s">
        <v>361</v>
      </c>
      <c r="E2141" s="33" t="s">
        <v>239</v>
      </c>
      <c r="F2141" s="33" t="s">
        <v>1020</v>
      </c>
      <c r="G2141" s="33" t="s">
        <v>1797</v>
      </c>
      <c r="H2141" s="33" t="s">
        <v>1971</v>
      </c>
      <c r="I2141" s="100" t="s">
        <v>1843</v>
      </c>
      <c r="J2141" s="100" t="s">
        <v>1843</v>
      </c>
      <c r="K2141" s="100" t="s">
        <v>1843</v>
      </c>
      <c r="L2141" s="219">
        <v>45566</v>
      </c>
      <c r="M2141" s="219">
        <v>45596</v>
      </c>
      <c r="N2141" s="33" t="s">
        <v>124</v>
      </c>
      <c r="O2141" s="48" t="s">
        <v>125</v>
      </c>
      <c r="P2141" s="29" t="s">
        <v>896</v>
      </c>
      <c r="Q2141" s="29" t="s">
        <v>1021</v>
      </c>
      <c r="R2141" s="29" t="s">
        <v>81</v>
      </c>
      <c r="S2141" s="33">
        <v>34</v>
      </c>
      <c r="T2141" s="29"/>
      <c r="U2141" s="29"/>
      <c r="V2141" s="29"/>
      <c r="W2141" s="29"/>
      <c r="X2141" s="29"/>
      <c r="Y2141" s="29"/>
      <c r="Z2141" s="33"/>
    </row>
    <row r="2142" ht="36" spans="1:26">
      <c r="A2142" s="33">
        <v>3954</v>
      </c>
      <c r="B2142" s="33" t="s">
        <v>117</v>
      </c>
      <c r="C2142" s="33" t="s">
        <v>118</v>
      </c>
      <c r="D2142" s="33" t="s">
        <v>361</v>
      </c>
      <c r="E2142" s="33" t="s">
        <v>239</v>
      </c>
      <c r="F2142" s="33" t="s">
        <v>1020</v>
      </c>
      <c r="G2142" s="33" t="s">
        <v>1797</v>
      </c>
      <c r="H2142" s="33" t="s">
        <v>1972</v>
      </c>
      <c r="I2142" s="100" t="s">
        <v>1843</v>
      </c>
      <c r="J2142" s="100" t="s">
        <v>1843</v>
      </c>
      <c r="K2142" s="100" t="s">
        <v>1843</v>
      </c>
      <c r="L2142" s="219">
        <v>45597</v>
      </c>
      <c r="M2142" s="219">
        <v>45626</v>
      </c>
      <c r="N2142" s="33" t="s">
        <v>124</v>
      </c>
      <c r="O2142" s="48" t="s">
        <v>125</v>
      </c>
      <c r="P2142" s="29" t="s">
        <v>896</v>
      </c>
      <c r="Q2142" s="29" t="s">
        <v>1021</v>
      </c>
      <c r="R2142" s="29" t="s">
        <v>81</v>
      </c>
      <c r="S2142" s="33">
        <v>34</v>
      </c>
      <c r="T2142" s="29"/>
      <c r="U2142" s="29"/>
      <c r="V2142" s="29"/>
      <c r="W2142" s="29"/>
      <c r="X2142" s="29"/>
      <c r="Y2142" s="29"/>
      <c r="Z2142" s="33"/>
    </row>
    <row r="2143" ht="36" spans="1:26">
      <c r="A2143" s="33">
        <v>3955</v>
      </c>
      <c r="B2143" s="33" t="s">
        <v>117</v>
      </c>
      <c r="C2143" s="33" t="s">
        <v>118</v>
      </c>
      <c r="D2143" s="33" t="s">
        <v>361</v>
      </c>
      <c r="E2143" s="33" t="s">
        <v>239</v>
      </c>
      <c r="F2143" s="33" t="s">
        <v>1020</v>
      </c>
      <c r="G2143" s="33" t="s">
        <v>1797</v>
      </c>
      <c r="H2143" s="33" t="s">
        <v>1973</v>
      </c>
      <c r="I2143" s="100" t="s">
        <v>1843</v>
      </c>
      <c r="J2143" s="100" t="s">
        <v>1843</v>
      </c>
      <c r="K2143" s="100" t="s">
        <v>1843</v>
      </c>
      <c r="L2143" s="219">
        <v>45627</v>
      </c>
      <c r="M2143" s="219">
        <v>45657</v>
      </c>
      <c r="N2143" s="33" t="s">
        <v>124</v>
      </c>
      <c r="O2143" s="48" t="s">
        <v>125</v>
      </c>
      <c r="P2143" s="29" t="s">
        <v>896</v>
      </c>
      <c r="Q2143" s="29" t="s">
        <v>1021</v>
      </c>
      <c r="R2143" s="29" t="s">
        <v>81</v>
      </c>
      <c r="S2143" s="33">
        <v>34</v>
      </c>
      <c r="T2143" s="29"/>
      <c r="U2143" s="29"/>
      <c r="V2143" s="29"/>
      <c r="W2143" s="29"/>
      <c r="X2143" s="29"/>
      <c r="Y2143" s="29"/>
      <c r="Z2143" s="33"/>
    </row>
    <row r="2144" ht="36" spans="1:26">
      <c r="A2144" s="33">
        <v>3958</v>
      </c>
      <c r="B2144" s="33" t="s">
        <v>117</v>
      </c>
      <c r="C2144" s="33" t="s">
        <v>118</v>
      </c>
      <c r="D2144" s="33" t="s">
        <v>361</v>
      </c>
      <c r="E2144" s="33" t="s">
        <v>120</v>
      </c>
      <c r="F2144" s="33" t="s">
        <v>1029</v>
      </c>
      <c r="G2144" s="33" t="s">
        <v>1797</v>
      </c>
      <c r="H2144" s="33" t="s">
        <v>1973</v>
      </c>
      <c r="I2144" s="100" t="s">
        <v>1843</v>
      </c>
      <c r="J2144" s="100" t="s">
        <v>1843</v>
      </c>
      <c r="K2144" s="100" t="s">
        <v>1843</v>
      </c>
      <c r="L2144" s="219">
        <v>45292</v>
      </c>
      <c r="M2144" s="219">
        <v>45322</v>
      </c>
      <c r="N2144" s="33" t="s">
        <v>124</v>
      </c>
      <c r="O2144" s="48" t="s">
        <v>125</v>
      </c>
      <c r="P2144" s="29" t="s">
        <v>896</v>
      </c>
      <c r="Q2144" s="29" t="s">
        <v>1021</v>
      </c>
      <c r="R2144" s="29" t="s">
        <v>81</v>
      </c>
      <c r="S2144" s="33">
        <v>34</v>
      </c>
      <c r="T2144" s="29"/>
      <c r="U2144" s="29"/>
      <c r="V2144" s="29"/>
      <c r="W2144" s="29"/>
      <c r="X2144" s="29"/>
      <c r="Y2144" s="29"/>
      <c r="Z2144" s="33"/>
    </row>
    <row r="2145" ht="36" spans="1:26">
      <c r="A2145" s="33">
        <v>3959</v>
      </c>
      <c r="B2145" s="33" t="s">
        <v>117</v>
      </c>
      <c r="C2145" s="33" t="s">
        <v>118</v>
      </c>
      <c r="D2145" s="33" t="s">
        <v>361</v>
      </c>
      <c r="E2145" s="33" t="s">
        <v>120</v>
      </c>
      <c r="F2145" s="33" t="s">
        <v>1029</v>
      </c>
      <c r="G2145" s="33" t="s">
        <v>1797</v>
      </c>
      <c r="H2145" s="33" t="s">
        <v>1974</v>
      </c>
      <c r="I2145" s="100" t="s">
        <v>1843</v>
      </c>
      <c r="J2145" s="100" t="s">
        <v>1843</v>
      </c>
      <c r="K2145" s="100" t="s">
        <v>1843</v>
      </c>
      <c r="L2145" s="219">
        <v>45323</v>
      </c>
      <c r="M2145" s="219">
        <v>45351</v>
      </c>
      <c r="N2145" s="33" t="s">
        <v>124</v>
      </c>
      <c r="O2145" s="48" t="s">
        <v>125</v>
      </c>
      <c r="P2145" s="29" t="s">
        <v>896</v>
      </c>
      <c r="Q2145" s="29" t="s">
        <v>1021</v>
      </c>
      <c r="R2145" s="29" t="s">
        <v>81</v>
      </c>
      <c r="S2145" s="33">
        <v>34</v>
      </c>
      <c r="T2145" s="29"/>
      <c r="U2145" s="29"/>
      <c r="V2145" s="29"/>
      <c r="W2145" s="29"/>
      <c r="X2145" s="29"/>
      <c r="Y2145" s="29"/>
      <c r="Z2145" s="33"/>
    </row>
    <row r="2146" ht="36" spans="1:28">
      <c r="A2146" s="33">
        <v>3960</v>
      </c>
      <c r="B2146" s="33" t="s">
        <v>117</v>
      </c>
      <c r="C2146" s="33" t="s">
        <v>118</v>
      </c>
      <c r="D2146" s="33" t="s">
        <v>361</v>
      </c>
      <c r="E2146" s="33" t="s">
        <v>120</v>
      </c>
      <c r="F2146" s="33" t="s">
        <v>1029</v>
      </c>
      <c r="G2146" s="33" t="s">
        <v>1797</v>
      </c>
      <c r="H2146" s="33" t="s">
        <v>1975</v>
      </c>
      <c r="I2146" s="100" t="s">
        <v>1843</v>
      </c>
      <c r="J2146" s="100" t="s">
        <v>1843</v>
      </c>
      <c r="K2146" s="100" t="s">
        <v>1843</v>
      </c>
      <c r="L2146" s="219">
        <v>45352</v>
      </c>
      <c r="M2146" s="219">
        <v>45382</v>
      </c>
      <c r="N2146" s="33" t="s">
        <v>124</v>
      </c>
      <c r="O2146" s="48" t="s">
        <v>125</v>
      </c>
      <c r="P2146" s="29" t="s">
        <v>896</v>
      </c>
      <c r="Q2146" s="29" t="s">
        <v>1021</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361</v>
      </c>
      <c r="E2147" s="33" t="s">
        <v>120</v>
      </c>
      <c r="F2147" s="33" t="s">
        <v>1029</v>
      </c>
      <c r="G2147" s="33" t="s">
        <v>1797</v>
      </c>
      <c r="H2147" s="33" t="s">
        <v>1976</v>
      </c>
      <c r="I2147" s="100" t="s">
        <v>1843</v>
      </c>
      <c r="J2147" s="100" t="s">
        <v>1843</v>
      </c>
      <c r="K2147" s="100" t="s">
        <v>1843</v>
      </c>
      <c r="L2147" s="219">
        <v>45383</v>
      </c>
      <c r="M2147" s="219">
        <v>45412</v>
      </c>
      <c r="N2147" s="33" t="s">
        <v>124</v>
      </c>
      <c r="O2147" s="48" t="s">
        <v>125</v>
      </c>
      <c r="P2147" s="29" t="s">
        <v>896</v>
      </c>
      <c r="Q2147" s="29" t="s">
        <v>1021</v>
      </c>
      <c r="R2147" s="29" t="s">
        <v>81</v>
      </c>
      <c r="S2147" s="33">
        <v>34</v>
      </c>
      <c r="T2147" s="29"/>
      <c r="U2147" s="29"/>
      <c r="V2147" s="29"/>
      <c r="W2147" s="29"/>
      <c r="X2147" s="29"/>
      <c r="Y2147" s="29"/>
      <c r="Z2147" s="33"/>
    </row>
    <row r="2148" ht="36" spans="1:26">
      <c r="A2148" s="33">
        <v>3962</v>
      </c>
      <c r="B2148" s="33" t="s">
        <v>117</v>
      </c>
      <c r="C2148" s="33" t="s">
        <v>118</v>
      </c>
      <c r="D2148" s="33" t="s">
        <v>361</v>
      </c>
      <c r="E2148" s="33" t="s">
        <v>120</v>
      </c>
      <c r="F2148" s="33" t="s">
        <v>1029</v>
      </c>
      <c r="G2148" s="33" t="s">
        <v>1797</v>
      </c>
      <c r="H2148" s="33" t="s">
        <v>1977</v>
      </c>
      <c r="I2148" s="100" t="s">
        <v>1843</v>
      </c>
      <c r="J2148" s="100" t="s">
        <v>1843</v>
      </c>
      <c r="K2148" s="100" t="s">
        <v>1843</v>
      </c>
      <c r="L2148" s="219">
        <v>45413</v>
      </c>
      <c r="M2148" s="219">
        <v>45443</v>
      </c>
      <c r="N2148" s="33" t="s">
        <v>124</v>
      </c>
      <c r="O2148" s="48" t="s">
        <v>125</v>
      </c>
      <c r="P2148" s="29" t="s">
        <v>896</v>
      </c>
      <c r="Q2148" s="29" t="s">
        <v>1021</v>
      </c>
      <c r="R2148" s="29" t="s">
        <v>81</v>
      </c>
      <c r="S2148" s="33">
        <v>34</v>
      </c>
      <c r="T2148" s="29"/>
      <c r="U2148" s="29"/>
      <c r="V2148" s="29"/>
      <c r="W2148" s="29"/>
      <c r="X2148" s="29"/>
      <c r="Y2148" s="29"/>
      <c r="Z2148" s="33"/>
    </row>
    <row r="2149" ht="36" spans="1:26">
      <c r="A2149" s="33">
        <v>3963</v>
      </c>
      <c r="B2149" s="33" t="s">
        <v>117</v>
      </c>
      <c r="C2149" s="33" t="s">
        <v>118</v>
      </c>
      <c r="D2149" s="33" t="s">
        <v>361</v>
      </c>
      <c r="E2149" s="33" t="s">
        <v>120</v>
      </c>
      <c r="F2149" s="33" t="s">
        <v>1029</v>
      </c>
      <c r="G2149" s="33" t="s">
        <v>1797</v>
      </c>
      <c r="H2149" s="33" t="s">
        <v>1978</v>
      </c>
      <c r="I2149" s="100" t="s">
        <v>1843</v>
      </c>
      <c r="J2149" s="100" t="s">
        <v>1843</v>
      </c>
      <c r="K2149" s="100" t="s">
        <v>1843</v>
      </c>
      <c r="L2149" s="219">
        <v>45444</v>
      </c>
      <c r="M2149" s="219">
        <v>45473</v>
      </c>
      <c r="N2149" s="33" t="s">
        <v>124</v>
      </c>
      <c r="O2149" s="48" t="s">
        <v>125</v>
      </c>
      <c r="P2149" s="29" t="s">
        <v>896</v>
      </c>
      <c r="Q2149" s="29" t="s">
        <v>1021</v>
      </c>
      <c r="R2149" s="29" t="s">
        <v>81</v>
      </c>
      <c r="S2149" s="33">
        <v>34</v>
      </c>
      <c r="T2149" s="29"/>
      <c r="U2149" s="29"/>
      <c r="V2149" s="29"/>
      <c r="W2149" s="29"/>
      <c r="X2149" s="29"/>
      <c r="Y2149" s="29"/>
      <c r="Z2149" s="33"/>
    </row>
    <row r="2150" ht="36" spans="1:26">
      <c r="A2150" s="33">
        <v>3964</v>
      </c>
      <c r="B2150" s="33" t="s">
        <v>117</v>
      </c>
      <c r="C2150" s="33" t="s">
        <v>118</v>
      </c>
      <c r="D2150" s="33" t="s">
        <v>361</v>
      </c>
      <c r="E2150" s="33" t="s">
        <v>120</v>
      </c>
      <c r="F2150" s="33" t="s">
        <v>1029</v>
      </c>
      <c r="G2150" s="33" t="s">
        <v>1797</v>
      </c>
      <c r="H2150" s="33" t="s">
        <v>1979</v>
      </c>
      <c r="I2150" s="100" t="s">
        <v>1843</v>
      </c>
      <c r="J2150" s="100" t="s">
        <v>1843</v>
      </c>
      <c r="K2150" s="100" t="s">
        <v>1843</v>
      </c>
      <c r="L2150" s="219">
        <v>45474</v>
      </c>
      <c r="M2150" s="219">
        <v>45504</v>
      </c>
      <c r="N2150" s="33" t="s">
        <v>124</v>
      </c>
      <c r="O2150" s="48" t="s">
        <v>125</v>
      </c>
      <c r="P2150" s="29" t="s">
        <v>896</v>
      </c>
      <c r="Q2150" s="29" t="s">
        <v>1021</v>
      </c>
      <c r="R2150" s="29" t="s">
        <v>81</v>
      </c>
      <c r="S2150" s="33">
        <v>34</v>
      </c>
      <c r="T2150" s="29"/>
      <c r="U2150" s="29"/>
      <c r="V2150" s="29"/>
      <c r="W2150" s="29"/>
      <c r="X2150" s="29"/>
      <c r="Y2150" s="29"/>
      <c r="Z2150" s="33"/>
    </row>
    <row r="2151" ht="36" spans="1:26">
      <c r="A2151" s="33">
        <v>3965</v>
      </c>
      <c r="B2151" s="33" t="s">
        <v>117</v>
      </c>
      <c r="C2151" s="33" t="s">
        <v>118</v>
      </c>
      <c r="D2151" s="33" t="s">
        <v>361</v>
      </c>
      <c r="E2151" s="33" t="s">
        <v>120</v>
      </c>
      <c r="F2151" s="33" t="s">
        <v>1029</v>
      </c>
      <c r="G2151" s="33" t="s">
        <v>1797</v>
      </c>
      <c r="H2151" s="33" t="s">
        <v>1980</v>
      </c>
      <c r="I2151" s="100" t="s">
        <v>1843</v>
      </c>
      <c r="J2151" s="100" t="s">
        <v>1843</v>
      </c>
      <c r="K2151" s="100" t="s">
        <v>1843</v>
      </c>
      <c r="L2151" s="219">
        <v>45505</v>
      </c>
      <c r="M2151" s="219">
        <v>45535</v>
      </c>
      <c r="N2151" s="33" t="s">
        <v>124</v>
      </c>
      <c r="O2151" s="48" t="s">
        <v>125</v>
      </c>
      <c r="P2151" s="29" t="s">
        <v>896</v>
      </c>
      <c r="Q2151" s="29" t="s">
        <v>1021</v>
      </c>
      <c r="R2151" s="29" t="s">
        <v>81</v>
      </c>
      <c r="S2151" s="33">
        <v>34</v>
      </c>
      <c r="T2151" s="29"/>
      <c r="U2151" s="29"/>
      <c r="V2151" s="29"/>
      <c r="W2151" s="29"/>
      <c r="X2151" s="29"/>
      <c r="Y2151" s="29"/>
      <c r="Z2151" s="33"/>
    </row>
    <row r="2152" ht="36" spans="1:26">
      <c r="A2152" s="33">
        <v>3966</v>
      </c>
      <c r="B2152" s="33" t="s">
        <v>117</v>
      </c>
      <c r="C2152" s="33" t="s">
        <v>118</v>
      </c>
      <c r="D2152" s="33" t="s">
        <v>361</v>
      </c>
      <c r="E2152" s="33" t="s">
        <v>120</v>
      </c>
      <c r="F2152" s="33" t="s">
        <v>1029</v>
      </c>
      <c r="G2152" s="33" t="s">
        <v>1797</v>
      </c>
      <c r="H2152" s="33" t="s">
        <v>1981</v>
      </c>
      <c r="I2152" s="100" t="s">
        <v>1843</v>
      </c>
      <c r="J2152" s="100" t="s">
        <v>1843</v>
      </c>
      <c r="K2152" s="100" t="s">
        <v>1843</v>
      </c>
      <c r="L2152" s="219">
        <v>45536</v>
      </c>
      <c r="M2152" s="219">
        <v>45565</v>
      </c>
      <c r="N2152" s="33" t="s">
        <v>124</v>
      </c>
      <c r="O2152" s="48" t="s">
        <v>125</v>
      </c>
      <c r="P2152" s="29" t="s">
        <v>896</v>
      </c>
      <c r="Q2152" s="29" t="s">
        <v>1021</v>
      </c>
      <c r="R2152" s="29" t="s">
        <v>81</v>
      </c>
      <c r="S2152" s="33">
        <v>34</v>
      </c>
      <c r="T2152" s="29"/>
      <c r="U2152" s="29"/>
      <c r="V2152" s="29"/>
      <c r="W2152" s="29"/>
      <c r="X2152" s="29"/>
      <c r="Y2152" s="29"/>
      <c r="Z2152" s="33"/>
    </row>
    <row r="2153" ht="36" spans="1:26">
      <c r="A2153" s="33">
        <v>3967</v>
      </c>
      <c r="B2153" s="33" t="s">
        <v>117</v>
      </c>
      <c r="C2153" s="33" t="s">
        <v>118</v>
      </c>
      <c r="D2153" s="33" t="s">
        <v>361</v>
      </c>
      <c r="E2153" s="33" t="s">
        <v>120</v>
      </c>
      <c r="F2153" s="33" t="s">
        <v>1029</v>
      </c>
      <c r="G2153" s="33" t="s">
        <v>1797</v>
      </c>
      <c r="H2153" s="33" t="s">
        <v>1982</v>
      </c>
      <c r="I2153" s="100" t="s">
        <v>1843</v>
      </c>
      <c r="J2153" s="100" t="s">
        <v>1843</v>
      </c>
      <c r="K2153" s="100" t="s">
        <v>1843</v>
      </c>
      <c r="L2153" s="219">
        <v>45566</v>
      </c>
      <c r="M2153" s="219">
        <v>45596</v>
      </c>
      <c r="N2153" s="33" t="s">
        <v>124</v>
      </c>
      <c r="O2153" s="48" t="s">
        <v>125</v>
      </c>
      <c r="P2153" s="29" t="s">
        <v>896</v>
      </c>
      <c r="Q2153" s="29" t="s">
        <v>1021</v>
      </c>
      <c r="R2153" s="29" t="s">
        <v>81</v>
      </c>
      <c r="S2153" s="33">
        <v>34</v>
      </c>
      <c r="T2153" s="29"/>
      <c r="U2153" s="29"/>
      <c r="V2153" s="29"/>
      <c r="W2153" s="29"/>
      <c r="X2153" s="29"/>
      <c r="Y2153" s="29"/>
      <c r="Z2153" s="33"/>
    </row>
    <row r="2154" ht="36" spans="1:26">
      <c r="A2154" s="33">
        <v>3968</v>
      </c>
      <c r="B2154" s="33" t="s">
        <v>117</v>
      </c>
      <c r="C2154" s="33" t="s">
        <v>118</v>
      </c>
      <c r="D2154" s="33" t="s">
        <v>361</v>
      </c>
      <c r="E2154" s="33" t="s">
        <v>120</v>
      </c>
      <c r="F2154" s="33" t="s">
        <v>1029</v>
      </c>
      <c r="G2154" s="33" t="s">
        <v>1797</v>
      </c>
      <c r="H2154" s="33" t="s">
        <v>1983</v>
      </c>
      <c r="I2154" s="100" t="s">
        <v>1843</v>
      </c>
      <c r="J2154" s="100" t="s">
        <v>1843</v>
      </c>
      <c r="K2154" s="100" t="s">
        <v>1843</v>
      </c>
      <c r="L2154" s="219">
        <v>45597</v>
      </c>
      <c r="M2154" s="219">
        <v>45626</v>
      </c>
      <c r="N2154" s="33" t="s">
        <v>124</v>
      </c>
      <c r="O2154" s="48" t="s">
        <v>125</v>
      </c>
      <c r="P2154" s="29" t="s">
        <v>896</v>
      </c>
      <c r="Q2154" s="29" t="s">
        <v>1021</v>
      </c>
      <c r="R2154" s="29" t="s">
        <v>81</v>
      </c>
      <c r="S2154" s="33">
        <v>34</v>
      </c>
      <c r="T2154" s="29"/>
      <c r="U2154" s="29"/>
      <c r="V2154" s="29"/>
      <c r="W2154" s="29"/>
      <c r="X2154" s="29"/>
      <c r="Y2154" s="29"/>
      <c r="Z2154" s="33"/>
    </row>
    <row r="2155" ht="36" spans="1:26">
      <c r="A2155" s="33">
        <v>3969</v>
      </c>
      <c r="B2155" s="33" t="s">
        <v>117</v>
      </c>
      <c r="C2155" s="33" t="s">
        <v>118</v>
      </c>
      <c r="D2155" s="33" t="s">
        <v>361</v>
      </c>
      <c r="E2155" s="33" t="s">
        <v>120</v>
      </c>
      <c r="F2155" s="33" t="s">
        <v>1029</v>
      </c>
      <c r="G2155" s="33" t="s">
        <v>1797</v>
      </c>
      <c r="H2155" s="33" t="s">
        <v>1984</v>
      </c>
      <c r="I2155" s="100" t="s">
        <v>1843</v>
      </c>
      <c r="J2155" s="100" t="s">
        <v>1843</v>
      </c>
      <c r="K2155" s="100" t="s">
        <v>1843</v>
      </c>
      <c r="L2155" s="219">
        <v>45627</v>
      </c>
      <c r="M2155" s="219">
        <v>45657</v>
      </c>
      <c r="N2155" s="33" t="s">
        <v>124</v>
      </c>
      <c r="O2155" s="48" t="s">
        <v>125</v>
      </c>
      <c r="P2155" s="29" t="s">
        <v>896</v>
      </c>
      <c r="Q2155" s="29" t="s">
        <v>1021</v>
      </c>
      <c r="R2155" s="29" t="s">
        <v>81</v>
      </c>
      <c r="S2155" s="33">
        <v>34</v>
      </c>
      <c r="T2155" s="29"/>
      <c r="U2155" s="29"/>
      <c r="V2155" s="29"/>
      <c r="W2155" s="29"/>
      <c r="X2155" s="29"/>
      <c r="Y2155" s="29"/>
      <c r="Z2155" s="33"/>
    </row>
    <row r="2156" ht="36" spans="1:26">
      <c r="A2156" s="33">
        <v>3972</v>
      </c>
      <c r="B2156" s="33" t="s">
        <v>117</v>
      </c>
      <c r="C2156" s="33" t="s">
        <v>118</v>
      </c>
      <c r="D2156" s="33" t="s">
        <v>361</v>
      </c>
      <c r="E2156" s="33" t="s">
        <v>239</v>
      </c>
      <c r="F2156" s="33" t="s">
        <v>1037</v>
      </c>
      <c r="G2156" s="33" t="s">
        <v>1797</v>
      </c>
      <c r="H2156" s="33" t="s">
        <v>1962</v>
      </c>
      <c r="I2156" s="100" t="s">
        <v>1843</v>
      </c>
      <c r="J2156" s="100" t="s">
        <v>1843</v>
      </c>
      <c r="K2156" s="100" t="s">
        <v>1843</v>
      </c>
      <c r="L2156" s="219">
        <v>45292</v>
      </c>
      <c r="M2156" s="219">
        <v>45322</v>
      </c>
      <c r="N2156" s="33" t="s">
        <v>124</v>
      </c>
      <c r="O2156" s="48" t="s">
        <v>125</v>
      </c>
      <c r="P2156" s="29" t="s">
        <v>896</v>
      </c>
      <c r="Q2156" s="29" t="s">
        <v>1021</v>
      </c>
      <c r="R2156" s="29" t="s">
        <v>81</v>
      </c>
      <c r="S2156" s="33">
        <v>35</v>
      </c>
      <c r="T2156" s="29"/>
      <c r="U2156" s="29"/>
      <c r="V2156" s="29"/>
      <c r="W2156" s="29"/>
      <c r="X2156" s="29"/>
      <c r="Y2156" s="29"/>
      <c r="Z2156" s="33"/>
    </row>
    <row r="2157" ht="36" spans="1:26">
      <c r="A2157" s="33">
        <v>3973</v>
      </c>
      <c r="B2157" s="33" t="s">
        <v>117</v>
      </c>
      <c r="C2157" s="33" t="s">
        <v>118</v>
      </c>
      <c r="D2157" s="33" t="s">
        <v>361</v>
      </c>
      <c r="E2157" s="33" t="s">
        <v>239</v>
      </c>
      <c r="F2157" s="33" t="s">
        <v>1037</v>
      </c>
      <c r="G2157" s="33" t="s">
        <v>1797</v>
      </c>
      <c r="H2157" s="33" t="s">
        <v>1963</v>
      </c>
      <c r="I2157" s="100" t="s">
        <v>1843</v>
      </c>
      <c r="J2157" s="100" t="s">
        <v>1843</v>
      </c>
      <c r="K2157" s="100" t="s">
        <v>1843</v>
      </c>
      <c r="L2157" s="219">
        <v>45323</v>
      </c>
      <c r="M2157" s="219">
        <v>45351</v>
      </c>
      <c r="N2157" s="33" t="s">
        <v>124</v>
      </c>
      <c r="O2157" s="48" t="s">
        <v>125</v>
      </c>
      <c r="P2157" s="29" t="s">
        <v>896</v>
      </c>
      <c r="Q2157" s="29" t="s">
        <v>1021</v>
      </c>
      <c r="R2157" s="29" t="s">
        <v>81</v>
      </c>
      <c r="S2157" s="33">
        <v>35</v>
      </c>
      <c r="T2157" s="29"/>
      <c r="U2157" s="29"/>
      <c r="V2157" s="29"/>
      <c r="W2157" s="29"/>
      <c r="X2157" s="29"/>
      <c r="Y2157" s="29"/>
      <c r="Z2157" s="33"/>
    </row>
    <row r="2158" ht="36" spans="1:28">
      <c r="A2158" s="33">
        <v>3974</v>
      </c>
      <c r="B2158" s="33" t="s">
        <v>117</v>
      </c>
      <c r="C2158" s="33" t="s">
        <v>118</v>
      </c>
      <c r="D2158" s="33" t="s">
        <v>361</v>
      </c>
      <c r="E2158" s="33" t="s">
        <v>239</v>
      </c>
      <c r="F2158" s="33" t="s">
        <v>1037</v>
      </c>
      <c r="G2158" s="33" t="s">
        <v>1797</v>
      </c>
      <c r="H2158" s="33" t="s">
        <v>1964</v>
      </c>
      <c r="I2158" s="100" t="s">
        <v>1843</v>
      </c>
      <c r="J2158" s="100" t="s">
        <v>1843</v>
      </c>
      <c r="K2158" s="100" t="s">
        <v>1843</v>
      </c>
      <c r="L2158" s="219">
        <v>45352</v>
      </c>
      <c r="M2158" s="219">
        <v>45382</v>
      </c>
      <c r="N2158" s="33" t="s">
        <v>124</v>
      </c>
      <c r="O2158" s="48" t="s">
        <v>125</v>
      </c>
      <c r="P2158" s="29" t="s">
        <v>896</v>
      </c>
      <c r="Q2158" s="29" t="s">
        <v>1021</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361</v>
      </c>
      <c r="E2159" s="33" t="s">
        <v>239</v>
      </c>
      <c r="F2159" s="33" t="s">
        <v>1037</v>
      </c>
      <c r="G2159" s="33" t="s">
        <v>1797</v>
      </c>
      <c r="H2159" s="33" t="s">
        <v>1965</v>
      </c>
      <c r="I2159" s="100" t="s">
        <v>1843</v>
      </c>
      <c r="J2159" s="100" t="s">
        <v>1843</v>
      </c>
      <c r="K2159" s="100" t="s">
        <v>1843</v>
      </c>
      <c r="L2159" s="219">
        <v>45383</v>
      </c>
      <c r="M2159" s="219">
        <v>45412</v>
      </c>
      <c r="N2159" s="33" t="s">
        <v>124</v>
      </c>
      <c r="O2159" s="48" t="s">
        <v>125</v>
      </c>
      <c r="P2159" s="29" t="s">
        <v>896</v>
      </c>
      <c r="Q2159" s="29" t="s">
        <v>1021</v>
      </c>
      <c r="R2159" s="29" t="s">
        <v>81</v>
      </c>
      <c r="S2159" s="33">
        <v>35</v>
      </c>
      <c r="T2159" s="29"/>
      <c r="U2159" s="29"/>
      <c r="V2159" s="29"/>
      <c r="W2159" s="29"/>
      <c r="X2159" s="29"/>
      <c r="Y2159" s="29"/>
      <c r="Z2159" s="33"/>
    </row>
    <row r="2160" ht="36" spans="1:26">
      <c r="A2160" s="33">
        <v>3976</v>
      </c>
      <c r="B2160" s="33" t="s">
        <v>117</v>
      </c>
      <c r="C2160" s="33" t="s">
        <v>118</v>
      </c>
      <c r="D2160" s="33" t="s">
        <v>361</v>
      </c>
      <c r="E2160" s="33" t="s">
        <v>239</v>
      </c>
      <c r="F2160" s="33" t="s">
        <v>1037</v>
      </c>
      <c r="G2160" s="33" t="s">
        <v>1797</v>
      </c>
      <c r="H2160" s="33" t="s">
        <v>1966</v>
      </c>
      <c r="I2160" s="100" t="s">
        <v>1843</v>
      </c>
      <c r="J2160" s="100" t="s">
        <v>1843</v>
      </c>
      <c r="K2160" s="100" t="s">
        <v>1843</v>
      </c>
      <c r="L2160" s="219">
        <v>45413</v>
      </c>
      <c r="M2160" s="219">
        <v>45443</v>
      </c>
      <c r="N2160" s="33" t="s">
        <v>124</v>
      </c>
      <c r="O2160" s="48" t="s">
        <v>125</v>
      </c>
      <c r="P2160" s="29" t="s">
        <v>896</v>
      </c>
      <c r="Q2160" s="29" t="s">
        <v>1021</v>
      </c>
      <c r="R2160" s="29" t="s">
        <v>81</v>
      </c>
      <c r="S2160" s="33">
        <v>35</v>
      </c>
      <c r="T2160" s="29"/>
      <c r="U2160" s="29"/>
      <c r="V2160" s="29"/>
      <c r="W2160" s="29"/>
      <c r="X2160" s="29"/>
      <c r="Y2160" s="29"/>
      <c r="Z2160" s="33"/>
    </row>
    <row r="2161" ht="36" spans="1:26">
      <c r="A2161" s="33">
        <v>3977</v>
      </c>
      <c r="B2161" s="33" t="s">
        <v>117</v>
      </c>
      <c r="C2161" s="33" t="s">
        <v>118</v>
      </c>
      <c r="D2161" s="33" t="s">
        <v>361</v>
      </c>
      <c r="E2161" s="33" t="s">
        <v>239</v>
      </c>
      <c r="F2161" s="33" t="s">
        <v>1037</v>
      </c>
      <c r="G2161" s="33" t="s">
        <v>1797</v>
      </c>
      <c r="H2161" s="33" t="s">
        <v>1967</v>
      </c>
      <c r="I2161" s="100" t="s">
        <v>1843</v>
      </c>
      <c r="J2161" s="100" t="s">
        <v>1843</v>
      </c>
      <c r="K2161" s="100" t="s">
        <v>1843</v>
      </c>
      <c r="L2161" s="219">
        <v>45444</v>
      </c>
      <c r="M2161" s="219">
        <v>45473</v>
      </c>
      <c r="N2161" s="33" t="s">
        <v>124</v>
      </c>
      <c r="O2161" s="48" t="s">
        <v>125</v>
      </c>
      <c r="P2161" s="29" t="s">
        <v>896</v>
      </c>
      <c r="Q2161" s="29" t="s">
        <v>1021</v>
      </c>
      <c r="R2161" s="29" t="s">
        <v>81</v>
      </c>
      <c r="S2161" s="33">
        <v>35</v>
      </c>
      <c r="T2161" s="29"/>
      <c r="U2161" s="29"/>
      <c r="V2161" s="29"/>
      <c r="W2161" s="29"/>
      <c r="X2161" s="29"/>
      <c r="Y2161" s="29"/>
      <c r="Z2161" s="33"/>
    </row>
    <row r="2162" ht="36" spans="1:26">
      <c r="A2162" s="33">
        <v>3978</v>
      </c>
      <c r="B2162" s="33" t="s">
        <v>117</v>
      </c>
      <c r="C2162" s="33" t="s">
        <v>118</v>
      </c>
      <c r="D2162" s="33" t="s">
        <v>361</v>
      </c>
      <c r="E2162" s="33" t="s">
        <v>239</v>
      </c>
      <c r="F2162" s="33" t="s">
        <v>1037</v>
      </c>
      <c r="G2162" s="33" t="s">
        <v>1797</v>
      </c>
      <c r="H2162" s="33" t="s">
        <v>1968</v>
      </c>
      <c r="I2162" s="100" t="s">
        <v>1843</v>
      </c>
      <c r="J2162" s="100" t="s">
        <v>1843</v>
      </c>
      <c r="K2162" s="100" t="s">
        <v>1843</v>
      </c>
      <c r="L2162" s="219">
        <v>45474</v>
      </c>
      <c r="M2162" s="219">
        <v>45504</v>
      </c>
      <c r="N2162" s="33" t="s">
        <v>124</v>
      </c>
      <c r="O2162" s="48" t="s">
        <v>125</v>
      </c>
      <c r="P2162" s="29" t="s">
        <v>896</v>
      </c>
      <c r="Q2162" s="29" t="s">
        <v>1021</v>
      </c>
      <c r="R2162" s="29" t="s">
        <v>81</v>
      </c>
      <c r="S2162" s="33">
        <v>35</v>
      </c>
      <c r="T2162" s="29"/>
      <c r="U2162" s="29"/>
      <c r="V2162" s="29"/>
      <c r="W2162" s="29"/>
      <c r="X2162" s="29"/>
      <c r="Y2162" s="29"/>
      <c r="Z2162" s="33"/>
    </row>
    <row r="2163" ht="36" spans="1:26">
      <c r="A2163" s="33">
        <v>3979</v>
      </c>
      <c r="B2163" s="33" t="s">
        <v>117</v>
      </c>
      <c r="C2163" s="33" t="s">
        <v>118</v>
      </c>
      <c r="D2163" s="33" t="s">
        <v>361</v>
      </c>
      <c r="E2163" s="33" t="s">
        <v>239</v>
      </c>
      <c r="F2163" s="33" t="s">
        <v>1037</v>
      </c>
      <c r="G2163" s="33" t="s">
        <v>1797</v>
      </c>
      <c r="H2163" s="33" t="s">
        <v>1969</v>
      </c>
      <c r="I2163" s="100" t="s">
        <v>1843</v>
      </c>
      <c r="J2163" s="100" t="s">
        <v>1843</v>
      </c>
      <c r="K2163" s="100" t="s">
        <v>1843</v>
      </c>
      <c r="L2163" s="219">
        <v>45505</v>
      </c>
      <c r="M2163" s="219">
        <v>45535</v>
      </c>
      <c r="N2163" s="33" t="s">
        <v>124</v>
      </c>
      <c r="O2163" s="48" t="s">
        <v>125</v>
      </c>
      <c r="P2163" s="29" t="s">
        <v>896</v>
      </c>
      <c r="Q2163" s="29" t="s">
        <v>1021</v>
      </c>
      <c r="R2163" s="29" t="s">
        <v>81</v>
      </c>
      <c r="S2163" s="33">
        <v>35</v>
      </c>
      <c r="T2163" s="29"/>
      <c r="U2163" s="29"/>
      <c r="V2163" s="29"/>
      <c r="W2163" s="29"/>
      <c r="X2163" s="29"/>
      <c r="Y2163" s="29"/>
      <c r="Z2163" s="33"/>
    </row>
    <row r="2164" ht="36" spans="1:26">
      <c r="A2164" s="33">
        <v>3980</v>
      </c>
      <c r="B2164" s="33" t="s">
        <v>117</v>
      </c>
      <c r="C2164" s="33" t="s">
        <v>118</v>
      </c>
      <c r="D2164" s="33" t="s">
        <v>361</v>
      </c>
      <c r="E2164" s="33" t="s">
        <v>239</v>
      </c>
      <c r="F2164" s="33" t="s">
        <v>1037</v>
      </c>
      <c r="G2164" s="33" t="s">
        <v>1797</v>
      </c>
      <c r="H2164" s="33" t="s">
        <v>1970</v>
      </c>
      <c r="I2164" s="100" t="s">
        <v>1843</v>
      </c>
      <c r="J2164" s="100" t="s">
        <v>1843</v>
      </c>
      <c r="K2164" s="100" t="s">
        <v>1843</v>
      </c>
      <c r="L2164" s="219">
        <v>45536</v>
      </c>
      <c r="M2164" s="219">
        <v>45565</v>
      </c>
      <c r="N2164" s="33" t="s">
        <v>124</v>
      </c>
      <c r="O2164" s="48" t="s">
        <v>125</v>
      </c>
      <c r="P2164" s="29" t="s">
        <v>896</v>
      </c>
      <c r="Q2164" s="29" t="s">
        <v>1021</v>
      </c>
      <c r="R2164" s="29" t="s">
        <v>81</v>
      </c>
      <c r="S2164" s="33">
        <v>35</v>
      </c>
      <c r="T2164" s="29"/>
      <c r="U2164" s="29"/>
      <c r="V2164" s="29"/>
      <c r="W2164" s="29"/>
      <c r="X2164" s="29"/>
      <c r="Y2164" s="29"/>
      <c r="Z2164" s="33"/>
    </row>
    <row r="2165" ht="36" spans="1:26">
      <c r="A2165" s="33">
        <v>3981</v>
      </c>
      <c r="B2165" s="33" t="s">
        <v>117</v>
      </c>
      <c r="C2165" s="33" t="s">
        <v>118</v>
      </c>
      <c r="D2165" s="33" t="s">
        <v>361</v>
      </c>
      <c r="E2165" s="33" t="s">
        <v>239</v>
      </c>
      <c r="F2165" s="33" t="s">
        <v>1037</v>
      </c>
      <c r="G2165" s="33" t="s">
        <v>1797</v>
      </c>
      <c r="H2165" s="33" t="s">
        <v>1971</v>
      </c>
      <c r="I2165" s="100" t="s">
        <v>1843</v>
      </c>
      <c r="J2165" s="100" t="s">
        <v>1843</v>
      </c>
      <c r="K2165" s="100" t="s">
        <v>1843</v>
      </c>
      <c r="L2165" s="219">
        <v>45566</v>
      </c>
      <c r="M2165" s="219">
        <v>45596</v>
      </c>
      <c r="N2165" s="33" t="s">
        <v>124</v>
      </c>
      <c r="O2165" s="48" t="s">
        <v>125</v>
      </c>
      <c r="P2165" s="29" t="s">
        <v>896</v>
      </c>
      <c r="Q2165" s="29" t="s">
        <v>1021</v>
      </c>
      <c r="R2165" s="29" t="s">
        <v>81</v>
      </c>
      <c r="S2165" s="33">
        <v>35</v>
      </c>
      <c r="T2165" s="29"/>
      <c r="U2165" s="29"/>
      <c r="V2165" s="29"/>
      <c r="W2165" s="29"/>
      <c r="X2165" s="29"/>
      <c r="Y2165" s="29"/>
      <c r="Z2165" s="33"/>
    </row>
    <row r="2166" ht="36" spans="1:26">
      <c r="A2166" s="33">
        <v>3982</v>
      </c>
      <c r="B2166" s="33" t="s">
        <v>117</v>
      </c>
      <c r="C2166" s="33" t="s">
        <v>118</v>
      </c>
      <c r="D2166" s="33" t="s">
        <v>361</v>
      </c>
      <c r="E2166" s="33" t="s">
        <v>239</v>
      </c>
      <c r="F2166" s="33" t="s">
        <v>1037</v>
      </c>
      <c r="G2166" s="33" t="s">
        <v>1797</v>
      </c>
      <c r="H2166" s="33" t="s">
        <v>1972</v>
      </c>
      <c r="I2166" s="100" t="s">
        <v>1843</v>
      </c>
      <c r="J2166" s="100" t="s">
        <v>1843</v>
      </c>
      <c r="K2166" s="100" t="s">
        <v>1843</v>
      </c>
      <c r="L2166" s="219">
        <v>45597</v>
      </c>
      <c r="M2166" s="219">
        <v>45626</v>
      </c>
      <c r="N2166" s="33" t="s">
        <v>124</v>
      </c>
      <c r="O2166" s="48" t="s">
        <v>125</v>
      </c>
      <c r="P2166" s="29" t="s">
        <v>896</v>
      </c>
      <c r="Q2166" s="29" t="s">
        <v>1021</v>
      </c>
      <c r="R2166" s="29" t="s">
        <v>81</v>
      </c>
      <c r="S2166" s="33">
        <v>35</v>
      </c>
      <c r="T2166" s="29"/>
      <c r="U2166" s="29"/>
      <c r="V2166" s="29"/>
      <c r="W2166" s="29"/>
      <c r="X2166" s="29"/>
      <c r="Y2166" s="29"/>
      <c r="Z2166" s="33"/>
    </row>
    <row r="2167" ht="36" spans="1:26">
      <c r="A2167" s="33">
        <v>3983</v>
      </c>
      <c r="B2167" s="33" t="s">
        <v>117</v>
      </c>
      <c r="C2167" s="33" t="s">
        <v>118</v>
      </c>
      <c r="D2167" s="33" t="s">
        <v>361</v>
      </c>
      <c r="E2167" s="33" t="s">
        <v>239</v>
      </c>
      <c r="F2167" s="33" t="s">
        <v>1037</v>
      </c>
      <c r="G2167" s="33" t="s">
        <v>1797</v>
      </c>
      <c r="H2167" s="33" t="s">
        <v>1973</v>
      </c>
      <c r="I2167" s="100" t="s">
        <v>1843</v>
      </c>
      <c r="J2167" s="100" t="s">
        <v>1843</v>
      </c>
      <c r="K2167" s="100" t="s">
        <v>1843</v>
      </c>
      <c r="L2167" s="219">
        <v>45627</v>
      </c>
      <c r="M2167" s="219">
        <v>45657</v>
      </c>
      <c r="N2167" s="33" t="s">
        <v>124</v>
      </c>
      <c r="O2167" s="48" t="s">
        <v>125</v>
      </c>
      <c r="P2167" s="29" t="s">
        <v>896</v>
      </c>
      <c r="Q2167" s="29" t="s">
        <v>1021</v>
      </c>
      <c r="R2167" s="29" t="s">
        <v>81</v>
      </c>
      <c r="S2167" s="33">
        <v>35</v>
      </c>
      <c r="T2167" s="29"/>
      <c r="U2167" s="29"/>
      <c r="V2167" s="29"/>
      <c r="W2167" s="29"/>
      <c r="X2167" s="29"/>
      <c r="Y2167" s="29"/>
      <c r="Z2167" s="33"/>
    </row>
    <row r="2168" ht="36" spans="1:26">
      <c r="A2168" s="33">
        <v>3986</v>
      </c>
      <c r="B2168" s="33" t="s">
        <v>117</v>
      </c>
      <c r="C2168" s="33" t="s">
        <v>118</v>
      </c>
      <c r="D2168" s="33" t="s">
        <v>361</v>
      </c>
      <c r="E2168" s="33" t="s">
        <v>239</v>
      </c>
      <c r="F2168" s="33" t="s">
        <v>1041</v>
      </c>
      <c r="G2168" s="33" t="s">
        <v>1797</v>
      </c>
      <c r="H2168" s="33" t="s">
        <v>1973</v>
      </c>
      <c r="I2168" s="100" t="s">
        <v>1843</v>
      </c>
      <c r="J2168" s="100" t="s">
        <v>1843</v>
      </c>
      <c r="K2168" s="100" t="s">
        <v>1843</v>
      </c>
      <c r="L2168" s="219">
        <v>45292</v>
      </c>
      <c r="M2168" s="219">
        <v>45322</v>
      </c>
      <c r="N2168" s="33" t="s">
        <v>124</v>
      </c>
      <c r="O2168" s="48" t="s">
        <v>125</v>
      </c>
      <c r="P2168" s="29" t="s">
        <v>896</v>
      </c>
      <c r="Q2168" s="29" t="s">
        <v>1021</v>
      </c>
      <c r="R2168" s="29" t="s">
        <v>81</v>
      </c>
      <c r="S2168" s="33">
        <v>35</v>
      </c>
      <c r="T2168" s="29"/>
      <c r="U2168" s="29"/>
      <c r="V2168" s="29"/>
      <c r="W2168" s="29"/>
      <c r="X2168" s="29"/>
      <c r="Y2168" s="29"/>
      <c r="Z2168" s="33"/>
    </row>
    <row r="2169" ht="36" spans="1:26">
      <c r="A2169" s="33">
        <v>3987</v>
      </c>
      <c r="B2169" s="33" t="s">
        <v>117</v>
      </c>
      <c r="C2169" s="33" t="s">
        <v>118</v>
      </c>
      <c r="D2169" s="33" t="s">
        <v>361</v>
      </c>
      <c r="E2169" s="33" t="s">
        <v>239</v>
      </c>
      <c r="F2169" s="33" t="s">
        <v>1041</v>
      </c>
      <c r="G2169" s="33" t="s">
        <v>1797</v>
      </c>
      <c r="H2169" s="33" t="s">
        <v>1974</v>
      </c>
      <c r="I2169" s="100" t="s">
        <v>1843</v>
      </c>
      <c r="J2169" s="100" t="s">
        <v>1843</v>
      </c>
      <c r="K2169" s="100" t="s">
        <v>1843</v>
      </c>
      <c r="L2169" s="219">
        <v>45323</v>
      </c>
      <c r="M2169" s="219">
        <v>45351</v>
      </c>
      <c r="N2169" s="33" t="s">
        <v>124</v>
      </c>
      <c r="O2169" s="48" t="s">
        <v>125</v>
      </c>
      <c r="P2169" s="29" t="s">
        <v>896</v>
      </c>
      <c r="Q2169" s="29" t="s">
        <v>1021</v>
      </c>
      <c r="R2169" s="29" t="s">
        <v>81</v>
      </c>
      <c r="S2169" s="33">
        <v>35</v>
      </c>
      <c r="T2169" s="29"/>
      <c r="U2169" s="29"/>
      <c r="V2169" s="29"/>
      <c r="W2169" s="29"/>
      <c r="X2169" s="29"/>
      <c r="Y2169" s="29"/>
      <c r="Z2169" s="33"/>
    </row>
    <row r="2170" ht="36" spans="1:28">
      <c r="A2170" s="33">
        <v>3988</v>
      </c>
      <c r="B2170" s="33" t="s">
        <v>117</v>
      </c>
      <c r="C2170" s="33" t="s">
        <v>118</v>
      </c>
      <c r="D2170" s="33" t="s">
        <v>361</v>
      </c>
      <c r="E2170" s="33" t="s">
        <v>239</v>
      </c>
      <c r="F2170" s="33" t="s">
        <v>1041</v>
      </c>
      <c r="G2170" s="33" t="s">
        <v>1797</v>
      </c>
      <c r="H2170" s="33" t="s">
        <v>1975</v>
      </c>
      <c r="I2170" s="100" t="s">
        <v>1843</v>
      </c>
      <c r="J2170" s="100" t="s">
        <v>1843</v>
      </c>
      <c r="K2170" s="100" t="s">
        <v>1843</v>
      </c>
      <c r="L2170" s="219">
        <v>45352</v>
      </c>
      <c r="M2170" s="219">
        <v>45382</v>
      </c>
      <c r="N2170" s="33" t="s">
        <v>124</v>
      </c>
      <c r="O2170" s="48" t="s">
        <v>125</v>
      </c>
      <c r="P2170" s="29" t="s">
        <v>896</v>
      </c>
      <c r="Q2170" s="29" t="s">
        <v>1021</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361</v>
      </c>
      <c r="E2171" s="33" t="s">
        <v>239</v>
      </c>
      <c r="F2171" s="33" t="s">
        <v>1041</v>
      </c>
      <c r="G2171" s="33" t="s">
        <v>1797</v>
      </c>
      <c r="H2171" s="33" t="s">
        <v>1976</v>
      </c>
      <c r="I2171" s="100" t="s">
        <v>1843</v>
      </c>
      <c r="J2171" s="100" t="s">
        <v>1843</v>
      </c>
      <c r="K2171" s="100" t="s">
        <v>1843</v>
      </c>
      <c r="L2171" s="219">
        <v>45383</v>
      </c>
      <c r="M2171" s="219">
        <v>45412</v>
      </c>
      <c r="N2171" s="33" t="s">
        <v>124</v>
      </c>
      <c r="O2171" s="48" t="s">
        <v>125</v>
      </c>
      <c r="P2171" s="29" t="s">
        <v>896</v>
      </c>
      <c r="Q2171" s="29" t="s">
        <v>1021</v>
      </c>
      <c r="R2171" s="29" t="s">
        <v>81</v>
      </c>
      <c r="S2171" s="33">
        <v>35</v>
      </c>
      <c r="T2171" s="29"/>
      <c r="U2171" s="29"/>
      <c r="V2171" s="29"/>
      <c r="W2171" s="29"/>
      <c r="X2171" s="29"/>
      <c r="Y2171" s="29"/>
      <c r="Z2171" s="33"/>
    </row>
    <row r="2172" ht="36" spans="1:26">
      <c r="A2172" s="33">
        <v>3990</v>
      </c>
      <c r="B2172" s="33" t="s">
        <v>117</v>
      </c>
      <c r="C2172" s="33" t="s">
        <v>118</v>
      </c>
      <c r="D2172" s="33" t="s">
        <v>361</v>
      </c>
      <c r="E2172" s="33" t="s">
        <v>239</v>
      </c>
      <c r="F2172" s="33" t="s">
        <v>1041</v>
      </c>
      <c r="G2172" s="33" t="s">
        <v>1797</v>
      </c>
      <c r="H2172" s="33" t="s">
        <v>1977</v>
      </c>
      <c r="I2172" s="100" t="s">
        <v>1843</v>
      </c>
      <c r="J2172" s="100" t="s">
        <v>1843</v>
      </c>
      <c r="K2172" s="100" t="s">
        <v>1843</v>
      </c>
      <c r="L2172" s="219">
        <v>45413</v>
      </c>
      <c r="M2172" s="219">
        <v>45443</v>
      </c>
      <c r="N2172" s="33" t="s">
        <v>124</v>
      </c>
      <c r="O2172" s="48" t="s">
        <v>125</v>
      </c>
      <c r="P2172" s="29" t="s">
        <v>896</v>
      </c>
      <c r="Q2172" s="29" t="s">
        <v>1021</v>
      </c>
      <c r="R2172" s="29" t="s">
        <v>81</v>
      </c>
      <c r="S2172" s="33">
        <v>35</v>
      </c>
      <c r="T2172" s="29"/>
      <c r="U2172" s="29"/>
      <c r="V2172" s="29"/>
      <c r="W2172" s="29"/>
      <c r="X2172" s="29"/>
      <c r="Y2172" s="29"/>
      <c r="Z2172" s="33"/>
    </row>
    <row r="2173" ht="36" spans="1:26">
      <c r="A2173" s="33">
        <v>3991</v>
      </c>
      <c r="B2173" s="33" t="s">
        <v>117</v>
      </c>
      <c r="C2173" s="33" t="s">
        <v>118</v>
      </c>
      <c r="D2173" s="33" t="s">
        <v>361</v>
      </c>
      <c r="E2173" s="33" t="s">
        <v>239</v>
      </c>
      <c r="F2173" s="33" t="s">
        <v>1041</v>
      </c>
      <c r="G2173" s="33" t="s">
        <v>1797</v>
      </c>
      <c r="H2173" s="33" t="s">
        <v>1978</v>
      </c>
      <c r="I2173" s="100" t="s">
        <v>1843</v>
      </c>
      <c r="J2173" s="100" t="s">
        <v>1843</v>
      </c>
      <c r="K2173" s="100" t="s">
        <v>1843</v>
      </c>
      <c r="L2173" s="219">
        <v>45444</v>
      </c>
      <c r="M2173" s="219">
        <v>45473</v>
      </c>
      <c r="N2173" s="33" t="s">
        <v>124</v>
      </c>
      <c r="O2173" s="48" t="s">
        <v>125</v>
      </c>
      <c r="P2173" s="29" t="s">
        <v>896</v>
      </c>
      <c r="Q2173" s="29" t="s">
        <v>1021</v>
      </c>
      <c r="R2173" s="29" t="s">
        <v>81</v>
      </c>
      <c r="S2173" s="33">
        <v>35</v>
      </c>
      <c r="T2173" s="29"/>
      <c r="U2173" s="29"/>
      <c r="V2173" s="29"/>
      <c r="W2173" s="29"/>
      <c r="X2173" s="29"/>
      <c r="Y2173" s="29"/>
      <c r="Z2173" s="33"/>
    </row>
    <row r="2174" ht="36" spans="1:26">
      <c r="A2174" s="33">
        <v>3992</v>
      </c>
      <c r="B2174" s="33" t="s">
        <v>117</v>
      </c>
      <c r="C2174" s="33" t="s">
        <v>118</v>
      </c>
      <c r="D2174" s="33" t="s">
        <v>361</v>
      </c>
      <c r="E2174" s="33" t="s">
        <v>239</v>
      </c>
      <c r="F2174" s="33" t="s">
        <v>1041</v>
      </c>
      <c r="G2174" s="33" t="s">
        <v>1797</v>
      </c>
      <c r="H2174" s="33" t="s">
        <v>1979</v>
      </c>
      <c r="I2174" s="100" t="s">
        <v>1843</v>
      </c>
      <c r="J2174" s="100" t="s">
        <v>1843</v>
      </c>
      <c r="K2174" s="100" t="s">
        <v>1843</v>
      </c>
      <c r="L2174" s="219">
        <v>45474</v>
      </c>
      <c r="M2174" s="219">
        <v>45504</v>
      </c>
      <c r="N2174" s="33" t="s">
        <v>124</v>
      </c>
      <c r="O2174" s="48" t="s">
        <v>125</v>
      </c>
      <c r="P2174" s="29" t="s">
        <v>896</v>
      </c>
      <c r="Q2174" s="29" t="s">
        <v>1021</v>
      </c>
      <c r="R2174" s="29" t="s">
        <v>81</v>
      </c>
      <c r="S2174" s="33">
        <v>35</v>
      </c>
      <c r="T2174" s="29"/>
      <c r="U2174" s="29"/>
      <c r="V2174" s="29"/>
      <c r="W2174" s="29"/>
      <c r="X2174" s="29"/>
      <c r="Y2174" s="29"/>
      <c r="Z2174" s="33"/>
    </row>
    <row r="2175" ht="36" spans="1:26">
      <c r="A2175" s="33">
        <v>3993</v>
      </c>
      <c r="B2175" s="33" t="s">
        <v>117</v>
      </c>
      <c r="C2175" s="33" t="s">
        <v>118</v>
      </c>
      <c r="D2175" s="33" t="s">
        <v>361</v>
      </c>
      <c r="E2175" s="33" t="s">
        <v>239</v>
      </c>
      <c r="F2175" s="33" t="s">
        <v>1041</v>
      </c>
      <c r="G2175" s="33" t="s">
        <v>1797</v>
      </c>
      <c r="H2175" s="33" t="s">
        <v>1980</v>
      </c>
      <c r="I2175" s="100" t="s">
        <v>1843</v>
      </c>
      <c r="J2175" s="100" t="s">
        <v>1843</v>
      </c>
      <c r="K2175" s="100" t="s">
        <v>1843</v>
      </c>
      <c r="L2175" s="219">
        <v>45505</v>
      </c>
      <c r="M2175" s="219">
        <v>45535</v>
      </c>
      <c r="N2175" s="33" t="s">
        <v>124</v>
      </c>
      <c r="O2175" s="48" t="s">
        <v>125</v>
      </c>
      <c r="P2175" s="29" t="s">
        <v>896</v>
      </c>
      <c r="Q2175" s="29" t="s">
        <v>1021</v>
      </c>
      <c r="R2175" s="29" t="s">
        <v>81</v>
      </c>
      <c r="S2175" s="33">
        <v>35</v>
      </c>
      <c r="T2175" s="29"/>
      <c r="U2175" s="29"/>
      <c r="V2175" s="29"/>
      <c r="W2175" s="29"/>
      <c r="X2175" s="29"/>
      <c r="Y2175" s="29"/>
      <c r="Z2175" s="33"/>
    </row>
    <row r="2176" ht="36" spans="1:26">
      <c r="A2176" s="33">
        <v>3994</v>
      </c>
      <c r="B2176" s="33" t="s">
        <v>117</v>
      </c>
      <c r="C2176" s="33" t="s">
        <v>118</v>
      </c>
      <c r="D2176" s="33" t="s">
        <v>361</v>
      </c>
      <c r="E2176" s="33" t="s">
        <v>239</v>
      </c>
      <c r="F2176" s="33" t="s">
        <v>1041</v>
      </c>
      <c r="G2176" s="33" t="s">
        <v>1797</v>
      </c>
      <c r="H2176" s="33" t="s">
        <v>1981</v>
      </c>
      <c r="I2176" s="100" t="s">
        <v>1843</v>
      </c>
      <c r="J2176" s="100" t="s">
        <v>1843</v>
      </c>
      <c r="K2176" s="100" t="s">
        <v>1843</v>
      </c>
      <c r="L2176" s="219">
        <v>45536</v>
      </c>
      <c r="M2176" s="219">
        <v>45565</v>
      </c>
      <c r="N2176" s="33" t="s">
        <v>124</v>
      </c>
      <c r="O2176" s="48" t="s">
        <v>125</v>
      </c>
      <c r="P2176" s="29" t="s">
        <v>896</v>
      </c>
      <c r="Q2176" s="29" t="s">
        <v>1021</v>
      </c>
      <c r="R2176" s="29" t="s">
        <v>81</v>
      </c>
      <c r="S2176" s="33">
        <v>35</v>
      </c>
      <c r="T2176" s="29"/>
      <c r="U2176" s="29"/>
      <c r="V2176" s="29"/>
      <c r="W2176" s="29"/>
      <c r="X2176" s="29"/>
      <c r="Y2176" s="29"/>
      <c r="Z2176" s="33"/>
    </row>
    <row r="2177" ht="36" spans="1:26">
      <c r="A2177" s="33">
        <v>3995</v>
      </c>
      <c r="B2177" s="33" t="s">
        <v>117</v>
      </c>
      <c r="C2177" s="33" t="s">
        <v>118</v>
      </c>
      <c r="D2177" s="33" t="s">
        <v>361</v>
      </c>
      <c r="E2177" s="33" t="s">
        <v>239</v>
      </c>
      <c r="F2177" s="33" t="s">
        <v>1041</v>
      </c>
      <c r="G2177" s="33" t="s">
        <v>1797</v>
      </c>
      <c r="H2177" s="33" t="s">
        <v>1982</v>
      </c>
      <c r="I2177" s="100" t="s">
        <v>1843</v>
      </c>
      <c r="J2177" s="100" t="s">
        <v>1843</v>
      </c>
      <c r="K2177" s="100" t="s">
        <v>1843</v>
      </c>
      <c r="L2177" s="219">
        <v>45566</v>
      </c>
      <c r="M2177" s="219">
        <v>45596</v>
      </c>
      <c r="N2177" s="33" t="s">
        <v>124</v>
      </c>
      <c r="O2177" s="48" t="s">
        <v>125</v>
      </c>
      <c r="P2177" s="29" t="s">
        <v>896</v>
      </c>
      <c r="Q2177" s="29" t="s">
        <v>1021</v>
      </c>
      <c r="R2177" s="29" t="s">
        <v>81</v>
      </c>
      <c r="S2177" s="33">
        <v>35</v>
      </c>
      <c r="T2177" s="29"/>
      <c r="U2177" s="29"/>
      <c r="V2177" s="29"/>
      <c r="W2177" s="29"/>
      <c r="X2177" s="29"/>
      <c r="Y2177" s="29"/>
      <c r="Z2177" s="33"/>
    </row>
    <row r="2178" ht="36" spans="1:26">
      <c r="A2178" s="33">
        <v>3996</v>
      </c>
      <c r="B2178" s="33" t="s">
        <v>117</v>
      </c>
      <c r="C2178" s="33" t="s">
        <v>118</v>
      </c>
      <c r="D2178" s="33" t="s">
        <v>361</v>
      </c>
      <c r="E2178" s="33" t="s">
        <v>239</v>
      </c>
      <c r="F2178" s="33" t="s">
        <v>1041</v>
      </c>
      <c r="G2178" s="33" t="s">
        <v>1797</v>
      </c>
      <c r="H2178" s="33" t="s">
        <v>1983</v>
      </c>
      <c r="I2178" s="100" t="s">
        <v>1843</v>
      </c>
      <c r="J2178" s="100" t="s">
        <v>1843</v>
      </c>
      <c r="K2178" s="100" t="s">
        <v>1843</v>
      </c>
      <c r="L2178" s="219">
        <v>45597</v>
      </c>
      <c r="M2178" s="219">
        <v>45626</v>
      </c>
      <c r="N2178" s="33" t="s">
        <v>124</v>
      </c>
      <c r="O2178" s="48" t="s">
        <v>125</v>
      </c>
      <c r="P2178" s="29" t="s">
        <v>896</v>
      </c>
      <c r="Q2178" s="29" t="s">
        <v>1021</v>
      </c>
      <c r="R2178" s="29" t="s">
        <v>81</v>
      </c>
      <c r="S2178" s="33">
        <v>35</v>
      </c>
      <c r="T2178" s="29"/>
      <c r="U2178" s="29"/>
      <c r="V2178" s="29"/>
      <c r="W2178" s="29"/>
      <c r="X2178" s="29"/>
      <c r="Y2178" s="29"/>
      <c r="Z2178" s="33"/>
    </row>
    <row r="2179" ht="36" spans="1:26">
      <c r="A2179" s="33">
        <v>3997</v>
      </c>
      <c r="B2179" s="33" t="s">
        <v>117</v>
      </c>
      <c r="C2179" s="33" t="s">
        <v>118</v>
      </c>
      <c r="D2179" s="33" t="s">
        <v>361</v>
      </c>
      <c r="E2179" s="33" t="s">
        <v>239</v>
      </c>
      <c r="F2179" s="33" t="s">
        <v>1041</v>
      </c>
      <c r="G2179" s="33" t="s">
        <v>1797</v>
      </c>
      <c r="H2179" s="33" t="s">
        <v>1984</v>
      </c>
      <c r="I2179" s="100" t="s">
        <v>1843</v>
      </c>
      <c r="J2179" s="100" t="s">
        <v>1843</v>
      </c>
      <c r="K2179" s="100" t="s">
        <v>1843</v>
      </c>
      <c r="L2179" s="219">
        <v>45627</v>
      </c>
      <c r="M2179" s="219">
        <v>45657</v>
      </c>
      <c r="N2179" s="33" t="s">
        <v>124</v>
      </c>
      <c r="O2179" s="48" t="s">
        <v>125</v>
      </c>
      <c r="P2179" s="29" t="s">
        <v>896</v>
      </c>
      <c r="Q2179" s="29" t="s">
        <v>1021</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1048</v>
      </c>
      <c r="G2180" s="33" t="s">
        <v>1797</v>
      </c>
      <c r="H2180" s="33" t="s">
        <v>1985</v>
      </c>
      <c r="I2180" s="100" t="s">
        <v>1843</v>
      </c>
      <c r="J2180" s="100" t="s">
        <v>1843</v>
      </c>
      <c r="K2180" s="100" t="s">
        <v>1843</v>
      </c>
      <c r="L2180" s="219">
        <v>45292</v>
      </c>
      <c r="M2180" s="219">
        <v>45322</v>
      </c>
      <c r="N2180" s="33" t="s">
        <v>124</v>
      </c>
      <c r="O2180" s="48" t="s">
        <v>125</v>
      </c>
      <c r="P2180" s="29" t="s">
        <v>896</v>
      </c>
      <c r="Q2180" s="29" t="s">
        <v>1049</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1048</v>
      </c>
      <c r="G2181" s="33" t="s">
        <v>1797</v>
      </c>
      <c r="H2181" s="33" t="s">
        <v>1986</v>
      </c>
      <c r="I2181" s="100" t="s">
        <v>1843</v>
      </c>
      <c r="J2181" s="100" t="s">
        <v>1843</v>
      </c>
      <c r="K2181" s="100" t="s">
        <v>1843</v>
      </c>
      <c r="L2181" s="219">
        <v>45323</v>
      </c>
      <c r="M2181" s="219">
        <v>45351</v>
      </c>
      <c r="N2181" s="33" t="s">
        <v>124</v>
      </c>
      <c r="O2181" s="48" t="s">
        <v>125</v>
      </c>
      <c r="P2181" s="29" t="s">
        <v>896</v>
      </c>
      <c r="Q2181" s="29" t="s">
        <v>1049</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1048</v>
      </c>
      <c r="G2182" s="33" t="s">
        <v>1797</v>
      </c>
      <c r="H2182" s="33" t="s">
        <v>1987</v>
      </c>
      <c r="I2182" s="100" t="s">
        <v>1843</v>
      </c>
      <c r="J2182" s="100" t="s">
        <v>1843</v>
      </c>
      <c r="K2182" s="100" t="s">
        <v>1843</v>
      </c>
      <c r="L2182" s="219">
        <v>45352</v>
      </c>
      <c r="M2182" s="219">
        <v>45382</v>
      </c>
      <c r="N2182" s="33" t="s">
        <v>124</v>
      </c>
      <c r="O2182" s="48" t="s">
        <v>125</v>
      </c>
      <c r="P2182" s="29" t="s">
        <v>896</v>
      </c>
      <c r="Q2182" s="29" t="s">
        <v>1049</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1048</v>
      </c>
      <c r="G2183" s="33" t="s">
        <v>1797</v>
      </c>
      <c r="H2183" s="33" t="s">
        <v>1988</v>
      </c>
      <c r="I2183" s="100" t="s">
        <v>1843</v>
      </c>
      <c r="J2183" s="100" t="s">
        <v>1843</v>
      </c>
      <c r="K2183" s="100" t="s">
        <v>1843</v>
      </c>
      <c r="L2183" s="219">
        <v>45383</v>
      </c>
      <c r="M2183" s="219">
        <v>45412</v>
      </c>
      <c r="N2183" s="33" t="s">
        <v>124</v>
      </c>
      <c r="O2183" s="48" t="s">
        <v>125</v>
      </c>
      <c r="P2183" s="29" t="s">
        <v>896</v>
      </c>
      <c r="Q2183" s="29" t="s">
        <v>1049</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1048</v>
      </c>
      <c r="G2184" s="33" t="s">
        <v>1797</v>
      </c>
      <c r="H2184" s="33" t="s">
        <v>1989</v>
      </c>
      <c r="I2184" s="100" t="s">
        <v>1843</v>
      </c>
      <c r="J2184" s="100" t="s">
        <v>1843</v>
      </c>
      <c r="K2184" s="100" t="s">
        <v>1843</v>
      </c>
      <c r="L2184" s="219">
        <v>45413</v>
      </c>
      <c r="M2184" s="219">
        <v>45443</v>
      </c>
      <c r="N2184" s="33" t="s">
        <v>124</v>
      </c>
      <c r="O2184" s="48" t="s">
        <v>125</v>
      </c>
      <c r="P2184" s="29" t="s">
        <v>896</v>
      </c>
      <c r="Q2184" s="29" t="s">
        <v>1049</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1048</v>
      </c>
      <c r="G2185" s="33" t="s">
        <v>1797</v>
      </c>
      <c r="H2185" s="33" t="s">
        <v>1990</v>
      </c>
      <c r="I2185" s="100" t="s">
        <v>1843</v>
      </c>
      <c r="J2185" s="100" t="s">
        <v>1843</v>
      </c>
      <c r="K2185" s="100" t="s">
        <v>1843</v>
      </c>
      <c r="L2185" s="219">
        <v>45444</v>
      </c>
      <c r="M2185" s="219">
        <v>45473</v>
      </c>
      <c r="N2185" s="33" t="s">
        <v>124</v>
      </c>
      <c r="O2185" s="48" t="s">
        <v>125</v>
      </c>
      <c r="P2185" s="29" t="s">
        <v>896</v>
      </c>
      <c r="Q2185" s="29" t="s">
        <v>1049</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1048</v>
      </c>
      <c r="G2186" s="33" t="s">
        <v>1797</v>
      </c>
      <c r="H2186" s="33" t="s">
        <v>1991</v>
      </c>
      <c r="I2186" s="100" t="s">
        <v>1843</v>
      </c>
      <c r="J2186" s="100" t="s">
        <v>1843</v>
      </c>
      <c r="K2186" s="100" t="s">
        <v>1843</v>
      </c>
      <c r="L2186" s="219">
        <v>45474</v>
      </c>
      <c r="M2186" s="219">
        <v>45504</v>
      </c>
      <c r="N2186" s="33" t="s">
        <v>124</v>
      </c>
      <c r="O2186" s="48" t="s">
        <v>125</v>
      </c>
      <c r="P2186" s="29" t="s">
        <v>896</v>
      </c>
      <c r="Q2186" s="29" t="s">
        <v>1049</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1048</v>
      </c>
      <c r="G2187" s="33" t="s">
        <v>1797</v>
      </c>
      <c r="H2187" s="33" t="s">
        <v>1992</v>
      </c>
      <c r="I2187" s="100" t="s">
        <v>1843</v>
      </c>
      <c r="J2187" s="100" t="s">
        <v>1843</v>
      </c>
      <c r="K2187" s="100" t="s">
        <v>1843</v>
      </c>
      <c r="L2187" s="219">
        <v>45505</v>
      </c>
      <c r="M2187" s="219">
        <v>45535</v>
      </c>
      <c r="N2187" s="33" t="s">
        <v>124</v>
      </c>
      <c r="O2187" s="48" t="s">
        <v>125</v>
      </c>
      <c r="P2187" s="29" t="s">
        <v>896</v>
      </c>
      <c r="Q2187" s="29" t="s">
        <v>1049</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1048</v>
      </c>
      <c r="G2188" s="33" t="s">
        <v>1797</v>
      </c>
      <c r="H2188" s="33" t="s">
        <v>1993</v>
      </c>
      <c r="I2188" s="100" t="s">
        <v>1843</v>
      </c>
      <c r="J2188" s="100" t="s">
        <v>1843</v>
      </c>
      <c r="K2188" s="100" t="s">
        <v>1843</v>
      </c>
      <c r="L2188" s="219">
        <v>45536</v>
      </c>
      <c r="M2188" s="219">
        <v>45565</v>
      </c>
      <c r="N2188" s="33" t="s">
        <v>124</v>
      </c>
      <c r="O2188" s="48" t="s">
        <v>125</v>
      </c>
      <c r="P2188" s="29" t="s">
        <v>896</v>
      </c>
      <c r="Q2188" s="29" t="s">
        <v>1049</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1048</v>
      </c>
      <c r="G2189" s="33" t="s">
        <v>1797</v>
      </c>
      <c r="H2189" s="33" t="s">
        <v>1994</v>
      </c>
      <c r="I2189" s="100" t="s">
        <v>1843</v>
      </c>
      <c r="J2189" s="100" t="s">
        <v>1843</v>
      </c>
      <c r="K2189" s="100" t="s">
        <v>1843</v>
      </c>
      <c r="L2189" s="219">
        <v>45566</v>
      </c>
      <c r="M2189" s="219">
        <v>45596</v>
      </c>
      <c r="N2189" s="33" t="s">
        <v>124</v>
      </c>
      <c r="O2189" s="48" t="s">
        <v>125</v>
      </c>
      <c r="P2189" s="29" t="s">
        <v>896</v>
      </c>
      <c r="Q2189" s="29" t="s">
        <v>1049</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1048</v>
      </c>
      <c r="G2190" s="33" t="s">
        <v>1797</v>
      </c>
      <c r="H2190" s="33" t="s">
        <v>1995</v>
      </c>
      <c r="I2190" s="100" t="s">
        <v>1843</v>
      </c>
      <c r="J2190" s="100" t="s">
        <v>1843</v>
      </c>
      <c r="K2190" s="100" t="s">
        <v>1843</v>
      </c>
      <c r="L2190" s="219">
        <v>45597</v>
      </c>
      <c r="M2190" s="219">
        <v>45626</v>
      </c>
      <c r="N2190" s="33" t="s">
        <v>124</v>
      </c>
      <c r="O2190" s="48" t="s">
        <v>125</v>
      </c>
      <c r="P2190" s="29" t="s">
        <v>896</v>
      </c>
      <c r="Q2190" s="29" t="s">
        <v>1049</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1048</v>
      </c>
      <c r="G2191" s="33" t="s">
        <v>1797</v>
      </c>
      <c r="H2191" s="33" t="s">
        <v>1996</v>
      </c>
      <c r="I2191" s="100" t="s">
        <v>1843</v>
      </c>
      <c r="J2191" s="100" t="s">
        <v>1843</v>
      </c>
      <c r="K2191" s="100" t="s">
        <v>1843</v>
      </c>
      <c r="L2191" s="219">
        <v>45627</v>
      </c>
      <c r="M2191" s="219">
        <v>45657</v>
      </c>
      <c r="N2191" s="33" t="s">
        <v>124</v>
      </c>
      <c r="O2191" s="48" t="s">
        <v>125</v>
      </c>
      <c r="P2191" s="29" t="s">
        <v>896</v>
      </c>
      <c r="Q2191" s="29" t="s">
        <v>1049</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1059</v>
      </c>
      <c r="G2192" s="33" t="s">
        <v>1797</v>
      </c>
      <c r="H2192" s="33" t="s">
        <v>1997</v>
      </c>
      <c r="I2192" s="100" t="s">
        <v>1843</v>
      </c>
      <c r="J2192" s="100" t="s">
        <v>1843</v>
      </c>
      <c r="K2192" s="100" t="s">
        <v>1843</v>
      </c>
      <c r="L2192" s="219">
        <v>45292</v>
      </c>
      <c r="M2192" s="219">
        <v>45322</v>
      </c>
      <c r="N2192" s="33" t="s">
        <v>124</v>
      </c>
      <c r="O2192" s="48" t="s">
        <v>125</v>
      </c>
      <c r="P2192" s="29" t="s">
        <v>896</v>
      </c>
      <c r="Q2192" s="29" t="s">
        <v>1049</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1059</v>
      </c>
      <c r="G2193" s="33" t="s">
        <v>1797</v>
      </c>
      <c r="H2193" s="33" t="s">
        <v>1997</v>
      </c>
      <c r="I2193" s="100" t="s">
        <v>1843</v>
      </c>
      <c r="J2193" s="100" t="s">
        <v>1843</v>
      </c>
      <c r="K2193" s="100" t="s">
        <v>1843</v>
      </c>
      <c r="L2193" s="219">
        <v>45323</v>
      </c>
      <c r="M2193" s="219">
        <v>45351</v>
      </c>
      <c r="N2193" s="33" t="s">
        <v>124</v>
      </c>
      <c r="O2193" s="48" t="s">
        <v>125</v>
      </c>
      <c r="P2193" s="29" t="s">
        <v>896</v>
      </c>
      <c r="Q2193" s="29" t="s">
        <v>1049</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1059</v>
      </c>
      <c r="G2194" s="33" t="s">
        <v>1797</v>
      </c>
      <c r="H2194" s="33" t="s">
        <v>1997</v>
      </c>
      <c r="I2194" s="100" t="s">
        <v>1843</v>
      </c>
      <c r="J2194" s="100" t="s">
        <v>1843</v>
      </c>
      <c r="K2194" s="100" t="s">
        <v>1843</v>
      </c>
      <c r="L2194" s="219">
        <v>45352</v>
      </c>
      <c r="M2194" s="219">
        <v>45382</v>
      </c>
      <c r="N2194" s="33" t="s">
        <v>124</v>
      </c>
      <c r="O2194" s="48" t="s">
        <v>125</v>
      </c>
      <c r="P2194" s="29" t="s">
        <v>896</v>
      </c>
      <c r="Q2194" s="29" t="s">
        <v>1049</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1059</v>
      </c>
      <c r="G2195" s="33" t="s">
        <v>1797</v>
      </c>
      <c r="H2195" s="33" t="s">
        <v>1997</v>
      </c>
      <c r="I2195" s="100" t="s">
        <v>1843</v>
      </c>
      <c r="J2195" s="100" t="s">
        <v>1843</v>
      </c>
      <c r="K2195" s="100" t="s">
        <v>1843</v>
      </c>
      <c r="L2195" s="219">
        <v>45383</v>
      </c>
      <c r="M2195" s="219">
        <v>45412</v>
      </c>
      <c r="N2195" s="33" t="s">
        <v>124</v>
      </c>
      <c r="O2195" s="48" t="s">
        <v>125</v>
      </c>
      <c r="P2195" s="29" t="s">
        <v>896</v>
      </c>
      <c r="Q2195" s="29" t="s">
        <v>1049</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1059</v>
      </c>
      <c r="G2196" s="33" t="s">
        <v>1797</v>
      </c>
      <c r="H2196" s="33" t="s">
        <v>1997</v>
      </c>
      <c r="I2196" s="100" t="s">
        <v>1843</v>
      </c>
      <c r="J2196" s="100" t="s">
        <v>1843</v>
      </c>
      <c r="K2196" s="100" t="s">
        <v>1843</v>
      </c>
      <c r="L2196" s="219">
        <v>45413</v>
      </c>
      <c r="M2196" s="219">
        <v>45443</v>
      </c>
      <c r="N2196" s="33" t="s">
        <v>124</v>
      </c>
      <c r="O2196" s="48" t="s">
        <v>125</v>
      </c>
      <c r="P2196" s="29" t="s">
        <v>896</v>
      </c>
      <c r="Q2196" s="29" t="s">
        <v>1049</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1059</v>
      </c>
      <c r="G2197" s="33" t="s">
        <v>1797</v>
      </c>
      <c r="H2197" s="33" t="s">
        <v>1997</v>
      </c>
      <c r="I2197" s="100" t="s">
        <v>1843</v>
      </c>
      <c r="J2197" s="100" t="s">
        <v>1843</v>
      </c>
      <c r="K2197" s="100" t="s">
        <v>1843</v>
      </c>
      <c r="L2197" s="219">
        <v>45444</v>
      </c>
      <c r="M2197" s="219">
        <v>45473</v>
      </c>
      <c r="N2197" s="33" t="s">
        <v>124</v>
      </c>
      <c r="O2197" s="48" t="s">
        <v>125</v>
      </c>
      <c r="P2197" s="29" t="s">
        <v>896</v>
      </c>
      <c r="Q2197" s="29" t="s">
        <v>1049</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1059</v>
      </c>
      <c r="G2198" s="33" t="s">
        <v>1797</v>
      </c>
      <c r="H2198" s="33" t="s">
        <v>1997</v>
      </c>
      <c r="I2198" s="100" t="s">
        <v>1843</v>
      </c>
      <c r="J2198" s="100" t="s">
        <v>1843</v>
      </c>
      <c r="K2198" s="100" t="s">
        <v>1843</v>
      </c>
      <c r="L2198" s="219">
        <v>45474</v>
      </c>
      <c r="M2198" s="219">
        <v>45504</v>
      </c>
      <c r="N2198" s="33" t="s">
        <v>124</v>
      </c>
      <c r="O2198" s="48" t="s">
        <v>125</v>
      </c>
      <c r="P2198" s="29" t="s">
        <v>896</v>
      </c>
      <c r="Q2198" s="29" t="s">
        <v>1049</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1059</v>
      </c>
      <c r="G2199" s="33" t="s">
        <v>1797</v>
      </c>
      <c r="H2199" s="33" t="s">
        <v>1997</v>
      </c>
      <c r="I2199" s="100" t="s">
        <v>1843</v>
      </c>
      <c r="J2199" s="100" t="s">
        <v>1843</v>
      </c>
      <c r="K2199" s="100" t="s">
        <v>1843</v>
      </c>
      <c r="L2199" s="219">
        <v>45505</v>
      </c>
      <c r="M2199" s="219">
        <v>45535</v>
      </c>
      <c r="N2199" s="33" t="s">
        <v>124</v>
      </c>
      <c r="O2199" s="48" t="s">
        <v>125</v>
      </c>
      <c r="P2199" s="29" t="s">
        <v>896</v>
      </c>
      <c r="Q2199" s="29" t="s">
        <v>1049</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1059</v>
      </c>
      <c r="G2200" s="33" t="s">
        <v>1797</v>
      </c>
      <c r="H2200" s="33" t="s">
        <v>1997</v>
      </c>
      <c r="I2200" s="100" t="s">
        <v>1843</v>
      </c>
      <c r="J2200" s="100" t="s">
        <v>1843</v>
      </c>
      <c r="K2200" s="100" t="s">
        <v>1843</v>
      </c>
      <c r="L2200" s="219">
        <v>45536</v>
      </c>
      <c r="M2200" s="219">
        <v>45565</v>
      </c>
      <c r="N2200" s="33" t="s">
        <v>124</v>
      </c>
      <c r="O2200" s="48" t="s">
        <v>125</v>
      </c>
      <c r="P2200" s="29" t="s">
        <v>896</v>
      </c>
      <c r="Q2200" s="29" t="s">
        <v>1049</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1059</v>
      </c>
      <c r="G2201" s="33" t="s">
        <v>1797</v>
      </c>
      <c r="H2201" s="33" t="s">
        <v>1997</v>
      </c>
      <c r="I2201" s="100" t="s">
        <v>1843</v>
      </c>
      <c r="J2201" s="100" t="s">
        <v>1843</v>
      </c>
      <c r="K2201" s="100" t="s">
        <v>1843</v>
      </c>
      <c r="L2201" s="219">
        <v>45566</v>
      </c>
      <c r="M2201" s="219">
        <v>45596</v>
      </c>
      <c r="N2201" s="33" t="s">
        <v>124</v>
      </c>
      <c r="O2201" s="48" t="s">
        <v>125</v>
      </c>
      <c r="P2201" s="29" t="s">
        <v>896</v>
      </c>
      <c r="Q2201" s="29" t="s">
        <v>1049</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1059</v>
      </c>
      <c r="G2202" s="33" t="s">
        <v>1797</v>
      </c>
      <c r="H2202" s="33" t="s">
        <v>1997</v>
      </c>
      <c r="I2202" s="100" t="s">
        <v>1843</v>
      </c>
      <c r="J2202" s="100" t="s">
        <v>1843</v>
      </c>
      <c r="K2202" s="100" t="s">
        <v>1843</v>
      </c>
      <c r="L2202" s="219">
        <v>45597</v>
      </c>
      <c r="M2202" s="219">
        <v>45626</v>
      </c>
      <c r="N2202" s="33" t="s">
        <v>124</v>
      </c>
      <c r="O2202" s="48" t="s">
        <v>125</v>
      </c>
      <c r="P2202" s="29" t="s">
        <v>896</v>
      </c>
      <c r="Q2202" s="29" t="s">
        <v>1049</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1059</v>
      </c>
      <c r="G2203" s="33" t="s">
        <v>1797</v>
      </c>
      <c r="H2203" s="33" t="s">
        <v>1997</v>
      </c>
      <c r="I2203" s="100" t="s">
        <v>1843</v>
      </c>
      <c r="J2203" s="100" t="s">
        <v>1843</v>
      </c>
      <c r="K2203" s="100" t="s">
        <v>1843</v>
      </c>
      <c r="L2203" s="219">
        <v>45627</v>
      </c>
      <c r="M2203" s="219">
        <v>45657</v>
      </c>
      <c r="N2203" s="33" t="s">
        <v>124</v>
      </c>
      <c r="O2203" s="48" t="s">
        <v>125</v>
      </c>
      <c r="P2203" s="29" t="s">
        <v>896</v>
      </c>
      <c r="Q2203" s="29" t="s">
        <v>1049</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1064</v>
      </c>
      <c r="G2204" s="33" t="s">
        <v>1797</v>
      </c>
      <c r="H2204" s="33" t="s">
        <v>1998</v>
      </c>
      <c r="I2204" s="100" t="s">
        <v>1843</v>
      </c>
      <c r="J2204" s="100" t="s">
        <v>1843</v>
      </c>
      <c r="K2204" s="100" t="s">
        <v>1843</v>
      </c>
      <c r="L2204" s="219">
        <v>45292</v>
      </c>
      <c r="M2204" s="219">
        <v>45322</v>
      </c>
      <c r="N2204" s="33" t="s">
        <v>124</v>
      </c>
      <c r="O2204" s="48" t="s">
        <v>125</v>
      </c>
      <c r="P2204" s="29" t="s">
        <v>896</v>
      </c>
      <c r="Q2204" s="29" t="s">
        <v>1049</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1064</v>
      </c>
      <c r="G2205" s="33" t="s">
        <v>1797</v>
      </c>
      <c r="H2205" s="33" t="s">
        <v>1998</v>
      </c>
      <c r="I2205" s="100" t="s">
        <v>1843</v>
      </c>
      <c r="J2205" s="100" t="s">
        <v>1843</v>
      </c>
      <c r="K2205" s="100" t="s">
        <v>1843</v>
      </c>
      <c r="L2205" s="219">
        <v>45323</v>
      </c>
      <c r="M2205" s="219">
        <v>45351</v>
      </c>
      <c r="N2205" s="33" t="s">
        <v>124</v>
      </c>
      <c r="O2205" s="48" t="s">
        <v>125</v>
      </c>
      <c r="P2205" s="29" t="s">
        <v>896</v>
      </c>
      <c r="Q2205" s="29" t="s">
        <v>1049</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1064</v>
      </c>
      <c r="G2206" s="33" t="s">
        <v>1797</v>
      </c>
      <c r="H2206" s="33" t="s">
        <v>1998</v>
      </c>
      <c r="I2206" s="100" t="s">
        <v>1843</v>
      </c>
      <c r="J2206" s="100" t="s">
        <v>1843</v>
      </c>
      <c r="K2206" s="100" t="s">
        <v>1843</v>
      </c>
      <c r="L2206" s="219">
        <v>45352</v>
      </c>
      <c r="M2206" s="219">
        <v>45382</v>
      </c>
      <c r="N2206" s="33" t="s">
        <v>124</v>
      </c>
      <c r="O2206" s="48" t="s">
        <v>125</v>
      </c>
      <c r="P2206" s="29" t="s">
        <v>896</v>
      </c>
      <c r="Q2206" s="29" t="s">
        <v>1049</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1064</v>
      </c>
      <c r="G2207" s="33" t="s">
        <v>1797</v>
      </c>
      <c r="H2207" s="33" t="s">
        <v>1998</v>
      </c>
      <c r="I2207" s="100" t="s">
        <v>1843</v>
      </c>
      <c r="J2207" s="100" t="s">
        <v>1843</v>
      </c>
      <c r="K2207" s="100" t="s">
        <v>1843</v>
      </c>
      <c r="L2207" s="219">
        <v>45383</v>
      </c>
      <c r="M2207" s="219">
        <v>45412</v>
      </c>
      <c r="N2207" s="33" t="s">
        <v>124</v>
      </c>
      <c r="O2207" s="48" t="s">
        <v>125</v>
      </c>
      <c r="P2207" s="29" t="s">
        <v>896</v>
      </c>
      <c r="Q2207" s="29" t="s">
        <v>1049</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1064</v>
      </c>
      <c r="G2208" s="33" t="s">
        <v>1797</v>
      </c>
      <c r="H2208" s="33" t="s">
        <v>1998</v>
      </c>
      <c r="I2208" s="100" t="s">
        <v>1843</v>
      </c>
      <c r="J2208" s="100" t="s">
        <v>1843</v>
      </c>
      <c r="K2208" s="100" t="s">
        <v>1843</v>
      </c>
      <c r="L2208" s="219">
        <v>45413</v>
      </c>
      <c r="M2208" s="219">
        <v>45443</v>
      </c>
      <c r="N2208" s="33" t="s">
        <v>124</v>
      </c>
      <c r="O2208" s="48" t="s">
        <v>125</v>
      </c>
      <c r="P2208" s="29" t="s">
        <v>896</v>
      </c>
      <c r="Q2208" s="29" t="s">
        <v>1049</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1064</v>
      </c>
      <c r="G2209" s="33" t="s">
        <v>1797</v>
      </c>
      <c r="H2209" s="33" t="s">
        <v>1998</v>
      </c>
      <c r="I2209" s="100" t="s">
        <v>1843</v>
      </c>
      <c r="J2209" s="100" t="s">
        <v>1843</v>
      </c>
      <c r="K2209" s="100" t="s">
        <v>1843</v>
      </c>
      <c r="L2209" s="219">
        <v>45444</v>
      </c>
      <c r="M2209" s="219">
        <v>45473</v>
      </c>
      <c r="N2209" s="33" t="s">
        <v>124</v>
      </c>
      <c r="O2209" s="48" t="s">
        <v>125</v>
      </c>
      <c r="P2209" s="29" t="s">
        <v>896</v>
      </c>
      <c r="Q2209" s="29" t="s">
        <v>1049</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1064</v>
      </c>
      <c r="G2210" s="33" t="s">
        <v>1797</v>
      </c>
      <c r="H2210" s="33" t="s">
        <v>1998</v>
      </c>
      <c r="I2210" s="100" t="s">
        <v>1843</v>
      </c>
      <c r="J2210" s="100" t="s">
        <v>1843</v>
      </c>
      <c r="K2210" s="100" t="s">
        <v>1843</v>
      </c>
      <c r="L2210" s="219">
        <v>45474</v>
      </c>
      <c r="M2210" s="219">
        <v>45504</v>
      </c>
      <c r="N2210" s="33" t="s">
        <v>124</v>
      </c>
      <c r="O2210" s="48" t="s">
        <v>125</v>
      </c>
      <c r="P2210" s="29" t="s">
        <v>896</v>
      </c>
      <c r="Q2210" s="29" t="s">
        <v>1049</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1064</v>
      </c>
      <c r="G2211" s="33" t="s">
        <v>1797</v>
      </c>
      <c r="H2211" s="33" t="s">
        <v>1998</v>
      </c>
      <c r="I2211" s="100" t="s">
        <v>1843</v>
      </c>
      <c r="J2211" s="100" t="s">
        <v>1843</v>
      </c>
      <c r="K2211" s="100" t="s">
        <v>1843</v>
      </c>
      <c r="L2211" s="219">
        <v>45505</v>
      </c>
      <c r="M2211" s="219">
        <v>45535</v>
      </c>
      <c r="N2211" s="33" t="s">
        <v>124</v>
      </c>
      <c r="O2211" s="48" t="s">
        <v>125</v>
      </c>
      <c r="P2211" s="29" t="s">
        <v>896</v>
      </c>
      <c r="Q2211" s="29" t="s">
        <v>1049</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1064</v>
      </c>
      <c r="G2212" s="33" t="s">
        <v>1797</v>
      </c>
      <c r="H2212" s="33" t="s">
        <v>1998</v>
      </c>
      <c r="I2212" s="100" t="s">
        <v>1843</v>
      </c>
      <c r="J2212" s="100" t="s">
        <v>1843</v>
      </c>
      <c r="K2212" s="100" t="s">
        <v>1843</v>
      </c>
      <c r="L2212" s="219">
        <v>45536</v>
      </c>
      <c r="M2212" s="219">
        <v>45565</v>
      </c>
      <c r="N2212" s="33" t="s">
        <v>124</v>
      </c>
      <c r="O2212" s="48" t="s">
        <v>125</v>
      </c>
      <c r="P2212" s="29" t="s">
        <v>896</v>
      </c>
      <c r="Q2212" s="29" t="s">
        <v>1049</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1064</v>
      </c>
      <c r="G2213" s="33" t="s">
        <v>1797</v>
      </c>
      <c r="H2213" s="33" t="s">
        <v>1998</v>
      </c>
      <c r="I2213" s="100" t="s">
        <v>1843</v>
      </c>
      <c r="J2213" s="100" t="s">
        <v>1843</v>
      </c>
      <c r="K2213" s="100" t="s">
        <v>1843</v>
      </c>
      <c r="L2213" s="219">
        <v>45566</v>
      </c>
      <c r="M2213" s="219">
        <v>45596</v>
      </c>
      <c r="N2213" s="33" t="s">
        <v>124</v>
      </c>
      <c r="O2213" s="48" t="s">
        <v>125</v>
      </c>
      <c r="P2213" s="29" t="s">
        <v>896</v>
      </c>
      <c r="Q2213" s="29" t="s">
        <v>1049</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1064</v>
      </c>
      <c r="G2214" s="33" t="s">
        <v>1797</v>
      </c>
      <c r="H2214" s="33" t="s">
        <v>1998</v>
      </c>
      <c r="I2214" s="100" t="s">
        <v>1843</v>
      </c>
      <c r="J2214" s="100" t="s">
        <v>1843</v>
      </c>
      <c r="K2214" s="100" t="s">
        <v>1843</v>
      </c>
      <c r="L2214" s="219">
        <v>45597</v>
      </c>
      <c r="M2214" s="219">
        <v>45626</v>
      </c>
      <c r="N2214" s="33" t="s">
        <v>124</v>
      </c>
      <c r="O2214" s="48" t="s">
        <v>125</v>
      </c>
      <c r="P2214" s="29" t="s">
        <v>896</v>
      </c>
      <c r="Q2214" s="29" t="s">
        <v>1049</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1064</v>
      </c>
      <c r="G2215" s="33" t="s">
        <v>1797</v>
      </c>
      <c r="H2215" s="33" t="s">
        <v>1998</v>
      </c>
      <c r="I2215" s="100" t="s">
        <v>1843</v>
      </c>
      <c r="J2215" s="100" t="s">
        <v>1843</v>
      </c>
      <c r="K2215" s="100" t="s">
        <v>1843</v>
      </c>
      <c r="L2215" s="219">
        <v>45627</v>
      </c>
      <c r="M2215" s="219">
        <v>45657</v>
      </c>
      <c r="N2215" s="33" t="s">
        <v>124</v>
      </c>
      <c r="O2215" s="48" t="s">
        <v>125</v>
      </c>
      <c r="P2215" s="29" t="s">
        <v>896</v>
      </c>
      <c r="Q2215" s="29" t="s">
        <v>1049</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1083</v>
      </c>
      <c r="G2216" s="33" t="s">
        <v>1797</v>
      </c>
      <c r="H2216" s="33" t="s">
        <v>1801</v>
      </c>
      <c r="I2216" s="100" t="s">
        <v>1843</v>
      </c>
      <c r="J2216" s="100" t="s">
        <v>1843</v>
      </c>
      <c r="K2216" s="100" t="s">
        <v>1843</v>
      </c>
      <c r="L2216" s="219">
        <v>45292</v>
      </c>
      <c r="M2216" s="219">
        <v>45322</v>
      </c>
      <c r="N2216" s="33" t="s">
        <v>124</v>
      </c>
      <c r="O2216" s="48" t="s">
        <v>125</v>
      </c>
      <c r="P2216" s="29" t="s">
        <v>896</v>
      </c>
      <c r="Q2216" s="29" t="s">
        <v>1084</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1083</v>
      </c>
      <c r="G2217" s="33" t="s">
        <v>1797</v>
      </c>
      <c r="H2217" s="33" t="s">
        <v>1801</v>
      </c>
      <c r="I2217" s="100" t="s">
        <v>1843</v>
      </c>
      <c r="J2217" s="100" t="s">
        <v>1843</v>
      </c>
      <c r="K2217" s="100" t="s">
        <v>1843</v>
      </c>
      <c r="L2217" s="219">
        <v>45323</v>
      </c>
      <c r="M2217" s="219">
        <v>45351</v>
      </c>
      <c r="N2217" s="33" t="s">
        <v>124</v>
      </c>
      <c r="O2217" s="48" t="s">
        <v>125</v>
      </c>
      <c r="P2217" s="29" t="s">
        <v>896</v>
      </c>
      <c r="Q2217" s="29" t="s">
        <v>1084</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1083</v>
      </c>
      <c r="G2218" s="33" t="s">
        <v>1797</v>
      </c>
      <c r="H2218" s="33" t="s">
        <v>1801</v>
      </c>
      <c r="I2218" s="100" t="s">
        <v>1843</v>
      </c>
      <c r="J2218" s="100" t="s">
        <v>1843</v>
      </c>
      <c r="K2218" s="100" t="s">
        <v>1843</v>
      </c>
      <c r="L2218" s="219">
        <v>45352</v>
      </c>
      <c r="M2218" s="219">
        <v>45382</v>
      </c>
      <c r="N2218" s="33" t="s">
        <v>124</v>
      </c>
      <c r="O2218" s="48" t="s">
        <v>125</v>
      </c>
      <c r="P2218" s="29" t="s">
        <v>896</v>
      </c>
      <c r="Q2218" s="29" t="s">
        <v>1084</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1083</v>
      </c>
      <c r="G2219" s="33" t="s">
        <v>1797</v>
      </c>
      <c r="H2219" s="33" t="s">
        <v>1801</v>
      </c>
      <c r="I2219" s="100" t="s">
        <v>1843</v>
      </c>
      <c r="J2219" s="100" t="s">
        <v>1843</v>
      </c>
      <c r="K2219" s="100" t="s">
        <v>1843</v>
      </c>
      <c r="L2219" s="219">
        <v>45383</v>
      </c>
      <c r="M2219" s="219">
        <v>45412</v>
      </c>
      <c r="N2219" s="33" t="s">
        <v>124</v>
      </c>
      <c r="O2219" s="48" t="s">
        <v>125</v>
      </c>
      <c r="P2219" s="29" t="s">
        <v>896</v>
      </c>
      <c r="Q2219" s="29" t="s">
        <v>1084</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1083</v>
      </c>
      <c r="G2220" s="33" t="s">
        <v>1797</v>
      </c>
      <c r="H2220" s="33" t="s">
        <v>1801</v>
      </c>
      <c r="I2220" s="100" t="s">
        <v>1843</v>
      </c>
      <c r="J2220" s="100" t="s">
        <v>1843</v>
      </c>
      <c r="K2220" s="100" t="s">
        <v>1843</v>
      </c>
      <c r="L2220" s="219">
        <v>45413</v>
      </c>
      <c r="M2220" s="219">
        <v>45443</v>
      </c>
      <c r="N2220" s="33" t="s">
        <v>124</v>
      </c>
      <c r="O2220" s="48" t="s">
        <v>125</v>
      </c>
      <c r="P2220" s="29" t="s">
        <v>896</v>
      </c>
      <c r="Q2220" s="29" t="s">
        <v>1084</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1083</v>
      </c>
      <c r="G2221" s="33" t="s">
        <v>1797</v>
      </c>
      <c r="H2221" s="33" t="s">
        <v>1801</v>
      </c>
      <c r="I2221" s="100" t="s">
        <v>1843</v>
      </c>
      <c r="J2221" s="100" t="s">
        <v>1843</v>
      </c>
      <c r="K2221" s="100" t="s">
        <v>1843</v>
      </c>
      <c r="L2221" s="219">
        <v>45444</v>
      </c>
      <c r="M2221" s="219">
        <v>45473</v>
      </c>
      <c r="N2221" s="33" t="s">
        <v>124</v>
      </c>
      <c r="O2221" s="48" t="s">
        <v>125</v>
      </c>
      <c r="P2221" s="29" t="s">
        <v>896</v>
      </c>
      <c r="Q2221" s="29" t="s">
        <v>1084</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1083</v>
      </c>
      <c r="G2222" s="33" t="s">
        <v>1797</v>
      </c>
      <c r="H2222" s="33" t="s">
        <v>1801</v>
      </c>
      <c r="I2222" s="100" t="s">
        <v>1843</v>
      </c>
      <c r="J2222" s="100" t="s">
        <v>1843</v>
      </c>
      <c r="K2222" s="100" t="s">
        <v>1843</v>
      </c>
      <c r="L2222" s="219">
        <v>45474</v>
      </c>
      <c r="M2222" s="219">
        <v>45504</v>
      </c>
      <c r="N2222" s="33" t="s">
        <v>124</v>
      </c>
      <c r="O2222" s="48" t="s">
        <v>125</v>
      </c>
      <c r="P2222" s="29" t="s">
        <v>896</v>
      </c>
      <c r="Q2222" s="29" t="s">
        <v>1084</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1083</v>
      </c>
      <c r="G2223" s="33" t="s">
        <v>1797</v>
      </c>
      <c r="H2223" s="33" t="s">
        <v>1801</v>
      </c>
      <c r="I2223" s="100" t="s">
        <v>1843</v>
      </c>
      <c r="J2223" s="100" t="s">
        <v>1843</v>
      </c>
      <c r="K2223" s="100" t="s">
        <v>1843</v>
      </c>
      <c r="L2223" s="219">
        <v>45505</v>
      </c>
      <c r="M2223" s="219">
        <v>45535</v>
      </c>
      <c r="N2223" s="33" t="s">
        <v>124</v>
      </c>
      <c r="O2223" s="48" t="s">
        <v>125</v>
      </c>
      <c r="P2223" s="29" t="s">
        <v>896</v>
      </c>
      <c r="Q2223" s="29" t="s">
        <v>1084</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1083</v>
      </c>
      <c r="G2224" s="33" t="s">
        <v>1797</v>
      </c>
      <c r="H2224" s="33" t="s">
        <v>1801</v>
      </c>
      <c r="I2224" s="100" t="s">
        <v>1843</v>
      </c>
      <c r="J2224" s="100" t="s">
        <v>1843</v>
      </c>
      <c r="K2224" s="100" t="s">
        <v>1843</v>
      </c>
      <c r="L2224" s="219">
        <v>45536</v>
      </c>
      <c r="M2224" s="219">
        <v>45565</v>
      </c>
      <c r="N2224" s="33" t="s">
        <v>124</v>
      </c>
      <c r="O2224" s="48" t="s">
        <v>125</v>
      </c>
      <c r="P2224" s="29" t="s">
        <v>896</v>
      </c>
      <c r="Q2224" s="29" t="s">
        <v>1084</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1083</v>
      </c>
      <c r="G2225" s="33" t="s">
        <v>1797</v>
      </c>
      <c r="H2225" s="33" t="s">
        <v>1801</v>
      </c>
      <c r="I2225" s="100" t="s">
        <v>1843</v>
      </c>
      <c r="J2225" s="100" t="s">
        <v>1843</v>
      </c>
      <c r="K2225" s="100" t="s">
        <v>1843</v>
      </c>
      <c r="L2225" s="219">
        <v>45566</v>
      </c>
      <c r="M2225" s="219">
        <v>45596</v>
      </c>
      <c r="N2225" s="33" t="s">
        <v>124</v>
      </c>
      <c r="O2225" s="48" t="s">
        <v>125</v>
      </c>
      <c r="P2225" s="29" t="s">
        <v>896</v>
      </c>
      <c r="Q2225" s="29" t="s">
        <v>1084</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1083</v>
      </c>
      <c r="G2226" s="33" t="s">
        <v>1797</v>
      </c>
      <c r="H2226" s="33" t="s">
        <v>1801</v>
      </c>
      <c r="I2226" s="100" t="s">
        <v>1843</v>
      </c>
      <c r="J2226" s="100" t="s">
        <v>1843</v>
      </c>
      <c r="K2226" s="100" t="s">
        <v>1843</v>
      </c>
      <c r="L2226" s="219">
        <v>45597</v>
      </c>
      <c r="M2226" s="219">
        <v>45626</v>
      </c>
      <c r="N2226" s="33" t="s">
        <v>124</v>
      </c>
      <c r="O2226" s="48" t="s">
        <v>125</v>
      </c>
      <c r="P2226" s="29" t="s">
        <v>896</v>
      </c>
      <c r="Q2226" s="29" t="s">
        <v>1084</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1083</v>
      </c>
      <c r="G2227" s="33" t="s">
        <v>1797</v>
      </c>
      <c r="H2227" s="33" t="s">
        <v>1801</v>
      </c>
      <c r="I2227" s="100" t="s">
        <v>1843</v>
      </c>
      <c r="J2227" s="100" t="s">
        <v>1843</v>
      </c>
      <c r="K2227" s="100" t="s">
        <v>1843</v>
      </c>
      <c r="L2227" s="219">
        <v>45627</v>
      </c>
      <c r="M2227" s="219">
        <v>45657</v>
      </c>
      <c r="N2227" s="33" t="s">
        <v>124</v>
      </c>
      <c r="O2227" s="48" t="s">
        <v>125</v>
      </c>
      <c r="P2227" s="29" t="s">
        <v>896</v>
      </c>
      <c r="Q2227" s="29" t="s">
        <v>1084</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1088</v>
      </c>
      <c r="G2228" s="33" t="s">
        <v>1797</v>
      </c>
      <c r="H2228" s="33" t="s">
        <v>1801</v>
      </c>
      <c r="I2228" s="100" t="s">
        <v>1843</v>
      </c>
      <c r="J2228" s="100" t="s">
        <v>1843</v>
      </c>
      <c r="K2228" s="100" t="s">
        <v>1843</v>
      </c>
      <c r="L2228" s="219">
        <v>45292</v>
      </c>
      <c r="M2228" s="219">
        <v>45322</v>
      </c>
      <c r="N2228" s="33" t="s">
        <v>124</v>
      </c>
      <c r="O2228" s="48" t="s">
        <v>125</v>
      </c>
      <c r="P2228" s="29" t="s">
        <v>896</v>
      </c>
      <c r="Q2228" s="29" t="s">
        <v>1084</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1088</v>
      </c>
      <c r="G2229" s="33" t="s">
        <v>1797</v>
      </c>
      <c r="H2229" s="33" t="s">
        <v>1801</v>
      </c>
      <c r="I2229" s="100" t="s">
        <v>1843</v>
      </c>
      <c r="J2229" s="100" t="s">
        <v>1843</v>
      </c>
      <c r="K2229" s="100" t="s">
        <v>1843</v>
      </c>
      <c r="L2229" s="219">
        <v>45323</v>
      </c>
      <c r="M2229" s="219">
        <v>45351</v>
      </c>
      <c r="N2229" s="33" t="s">
        <v>124</v>
      </c>
      <c r="O2229" s="48" t="s">
        <v>125</v>
      </c>
      <c r="P2229" s="29" t="s">
        <v>896</v>
      </c>
      <c r="Q2229" s="29" t="s">
        <v>1084</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1088</v>
      </c>
      <c r="G2230" s="33" t="s">
        <v>1797</v>
      </c>
      <c r="H2230" s="33" t="s">
        <v>1801</v>
      </c>
      <c r="I2230" s="100" t="s">
        <v>1843</v>
      </c>
      <c r="J2230" s="100" t="s">
        <v>1843</v>
      </c>
      <c r="K2230" s="100" t="s">
        <v>1843</v>
      </c>
      <c r="L2230" s="219">
        <v>45352</v>
      </c>
      <c r="M2230" s="219">
        <v>45382</v>
      </c>
      <c r="N2230" s="33" t="s">
        <v>124</v>
      </c>
      <c r="O2230" s="48" t="s">
        <v>125</v>
      </c>
      <c r="P2230" s="29" t="s">
        <v>896</v>
      </c>
      <c r="Q2230" s="29" t="s">
        <v>1084</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1088</v>
      </c>
      <c r="G2231" s="33" t="s">
        <v>1797</v>
      </c>
      <c r="H2231" s="33" t="s">
        <v>1801</v>
      </c>
      <c r="I2231" s="100" t="s">
        <v>1843</v>
      </c>
      <c r="J2231" s="100" t="s">
        <v>1843</v>
      </c>
      <c r="K2231" s="100" t="s">
        <v>1843</v>
      </c>
      <c r="L2231" s="219">
        <v>45383</v>
      </c>
      <c r="M2231" s="219">
        <v>45412</v>
      </c>
      <c r="N2231" s="33" t="s">
        <v>124</v>
      </c>
      <c r="O2231" s="48" t="s">
        <v>125</v>
      </c>
      <c r="P2231" s="29" t="s">
        <v>896</v>
      </c>
      <c r="Q2231" s="29" t="s">
        <v>1084</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1088</v>
      </c>
      <c r="G2232" s="33" t="s">
        <v>1797</v>
      </c>
      <c r="H2232" s="33" t="s">
        <v>1801</v>
      </c>
      <c r="I2232" s="100" t="s">
        <v>1843</v>
      </c>
      <c r="J2232" s="100" t="s">
        <v>1843</v>
      </c>
      <c r="K2232" s="100" t="s">
        <v>1843</v>
      </c>
      <c r="L2232" s="219">
        <v>45413</v>
      </c>
      <c r="M2232" s="219">
        <v>45443</v>
      </c>
      <c r="N2232" s="33" t="s">
        <v>124</v>
      </c>
      <c r="O2232" s="48" t="s">
        <v>125</v>
      </c>
      <c r="P2232" s="29" t="s">
        <v>896</v>
      </c>
      <c r="Q2232" s="29" t="s">
        <v>1084</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1088</v>
      </c>
      <c r="G2233" s="33" t="s">
        <v>1797</v>
      </c>
      <c r="H2233" s="33" t="s">
        <v>1801</v>
      </c>
      <c r="I2233" s="100" t="s">
        <v>1843</v>
      </c>
      <c r="J2233" s="100" t="s">
        <v>1843</v>
      </c>
      <c r="K2233" s="100" t="s">
        <v>1843</v>
      </c>
      <c r="L2233" s="219">
        <v>45444</v>
      </c>
      <c r="M2233" s="219">
        <v>45473</v>
      </c>
      <c r="N2233" s="33" t="s">
        <v>124</v>
      </c>
      <c r="O2233" s="48" t="s">
        <v>125</v>
      </c>
      <c r="P2233" s="29" t="s">
        <v>896</v>
      </c>
      <c r="Q2233" s="29" t="s">
        <v>1084</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1088</v>
      </c>
      <c r="G2234" s="33" t="s">
        <v>1797</v>
      </c>
      <c r="H2234" s="33" t="s">
        <v>1801</v>
      </c>
      <c r="I2234" s="100" t="s">
        <v>1843</v>
      </c>
      <c r="J2234" s="100" t="s">
        <v>1843</v>
      </c>
      <c r="K2234" s="100" t="s">
        <v>1843</v>
      </c>
      <c r="L2234" s="219">
        <v>45474</v>
      </c>
      <c r="M2234" s="219">
        <v>45504</v>
      </c>
      <c r="N2234" s="33" t="s">
        <v>124</v>
      </c>
      <c r="O2234" s="48" t="s">
        <v>125</v>
      </c>
      <c r="P2234" s="29" t="s">
        <v>896</v>
      </c>
      <c r="Q2234" s="29" t="s">
        <v>1084</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1088</v>
      </c>
      <c r="G2235" s="33" t="s">
        <v>1797</v>
      </c>
      <c r="H2235" s="33" t="s">
        <v>1801</v>
      </c>
      <c r="I2235" s="100" t="s">
        <v>1843</v>
      </c>
      <c r="J2235" s="100" t="s">
        <v>1843</v>
      </c>
      <c r="K2235" s="100" t="s">
        <v>1843</v>
      </c>
      <c r="L2235" s="219">
        <v>45505</v>
      </c>
      <c r="M2235" s="219">
        <v>45535</v>
      </c>
      <c r="N2235" s="33" t="s">
        <v>124</v>
      </c>
      <c r="O2235" s="48" t="s">
        <v>125</v>
      </c>
      <c r="P2235" s="29" t="s">
        <v>896</v>
      </c>
      <c r="Q2235" s="29" t="s">
        <v>1084</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1088</v>
      </c>
      <c r="G2236" s="33" t="s">
        <v>1797</v>
      </c>
      <c r="H2236" s="33" t="s">
        <v>1801</v>
      </c>
      <c r="I2236" s="100" t="s">
        <v>1843</v>
      </c>
      <c r="J2236" s="100" t="s">
        <v>1843</v>
      </c>
      <c r="K2236" s="100" t="s">
        <v>1843</v>
      </c>
      <c r="L2236" s="219">
        <v>45536</v>
      </c>
      <c r="M2236" s="219">
        <v>45565</v>
      </c>
      <c r="N2236" s="33" t="s">
        <v>124</v>
      </c>
      <c r="O2236" s="48" t="s">
        <v>125</v>
      </c>
      <c r="P2236" s="29" t="s">
        <v>896</v>
      </c>
      <c r="Q2236" s="29" t="s">
        <v>1084</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1088</v>
      </c>
      <c r="G2237" s="33" t="s">
        <v>1797</v>
      </c>
      <c r="H2237" s="33" t="s">
        <v>1801</v>
      </c>
      <c r="I2237" s="100" t="s">
        <v>1843</v>
      </c>
      <c r="J2237" s="100" t="s">
        <v>1843</v>
      </c>
      <c r="K2237" s="100" t="s">
        <v>1843</v>
      </c>
      <c r="L2237" s="219">
        <v>45566</v>
      </c>
      <c r="M2237" s="219">
        <v>45596</v>
      </c>
      <c r="N2237" s="33" t="s">
        <v>124</v>
      </c>
      <c r="O2237" s="48" t="s">
        <v>125</v>
      </c>
      <c r="P2237" s="29" t="s">
        <v>896</v>
      </c>
      <c r="Q2237" s="29" t="s">
        <v>1084</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1088</v>
      </c>
      <c r="G2238" s="33" t="s">
        <v>1797</v>
      </c>
      <c r="H2238" s="33" t="s">
        <v>1801</v>
      </c>
      <c r="I2238" s="100" t="s">
        <v>1843</v>
      </c>
      <c r="J2238" s="100" t="s">
        <v>1843</v>
      </c>
      <c r="K2238" s="100" t="s">
        <v>1843</v>
      </c>
      <c r="L2238" s="219">
        <v>45597</v>
      </c>
      <c r="M2238" s="219">
        <v>45626</v>
      </c>
      <c r="N2238" s="33" t="s">
        <v>124</v>
      </c>
      <c r="O2238" s="48" t="s">
        <v>125</v>
      </c>
      <c r="P2238" s="29" t="s">
        <v>896</v>
      </c>
      <c r="Q2238" s="29" t="s">
        <v>1084</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1088</v>
      </c>
      <c r="G2239" s="33" t="s">
        <v>1797</v>
      </c>
      <c r="H2239" s="33" t="s">
        <v>1801</v>
      </c>
      <c r="I2239" s="100" t="s">
        <v>1843</v>
      </c>
      <c r="J2239" s="100" t="s">
        <v>1843</v>
      </c>
      <c r="K2239" s="100" t="s">
        <v>1843</v>
      </c>
      <c r="L2239" s="219">
        <v>45627</v>
      </c>
      <c r="M2239" s="219">
        <v>45657</v>
      </c>
      <c r="N2239" s="33" t="s">
        <v>124</v>
      </c>
      <c r="O2239" s="48" t="s">
        <v>125</v>
      </c>
      <c r="P2239" s="29" t="s">
        <v>896</v>
      </c>
      <c r="Q2239" s="29" t="s">
        <v>1084</v>
      </c>
      <c r="R2239" s="29" t="s">
        <v>81</v>
      </c>
      <c r="S2239" s="33">
        <v>4</v>
      </c>
      <c r="T2239" s="29"/>
      <c r="U2239" s="29"/>
      <c r="V2239" s="29"/>
      <c r="W2239" s="29"/>
      <c r="X2239" s="29"/>
      <c r="Y2239" s="29"/>
      <c r="Z2239" s="33"/>
    </row>
    <row r="2240" ht="24" spans="1:26">
      <c r="A2240" s="33">
        <v>4069</v>
      </c>
      <c r="B2240" s="33" t="s">
        <v>117</v>
      </c>
      <c r="C2240" s="33" t="s">
        <v>118</v>
      </c>
      <c r="D2240" s="33" t="s">
        <v>145</v>
      </c>
      <c r="E2240" s="33" t="s">
        <v>1093</v>
      </c>
      <c r="F2240" s="33" t="s">
        <v>1094</v>
      </c>
      <c r="G2240" s="33" t="s">
        <v>1797</v>
      </c>
      <c r="H2240" s="33" t="s">
        <v>1999</v>
      </c>
      <c r="I2240" s="100" t="s">
        <v>1843</v>
      </c>
      <c r="J2240" s="100" t="s">
        <v>1843</v>
      </c>
      <c r="K2240" s="100" t="s">
        <v>1843</v>
      </c>
      <c r="L2240" s="219">
        <v>45292</v>
      </c>
      <c r="M2240" s="219">
        <v>45322</v>
      </c>
      <c r="N2240" s="33" t="s">
        <v>124</v>
      </c>
      <c r="O2240" s="48" t="s">
        <v>125</v>
      </c>
      <c r="P2240" s="29" t="s">
        <v>896</v>
      </c>
      <c r="Q2240" s="29" t="s">
        <v>1095</v>
      </c>
      <c r="R2240" s="29" t="s">
        <v>81</v>
      </c>
      <c r="S2240" s="33">
        <v>3</v>
      </c>
      <c r="T2240" s="29"/>
      <c r="U2240" s="29"/>
      <c r="V2240" s="29"/>
      <c r="W2240" s="29"/>
      <c r="X2240" s="29"/>
      <c r="Y2240" s="29"/>
      <c r="Z2240" s="33"/>
    </row>
    <row r="2241" ht="24" spans="1:26">
      <c r="A2241" s="33">
        <v>4070</v>
      </c>
      <c r="B2241" s="33" t="s">
        <v>117</v>
      </c>
      <c r="C2241" s="33" t="s">
        <v>118</v>
      </c>
      <c r="D2241" s="33" t="s">
        <v>145</v>
      </c>
      <c r="E2241" s="33" t="s">
        <v>1093</v>
      </c>
      <c r="F2241" s="33" t="s">
        <v>1094</v>
      </c>
      <c r="G2241" s="33" t="s">
        <v>1797</v>
      </c>
      <c r="H2241" s="33" t="s">
        <v>1999</v>
      </c>
      <c r="I2241" s="100" t="s">
        <v>1843</v>
      </c>
      <c r="J2241" s="100" t="s">
        <v>1843</v>
      </c>
      <c r="K2241" s="100" t="s">
        <v>1843</v>
      </c>
      <c r="L2241" s="219">
        <v>45323</v>
      </c>
      <c r="M2241" s="219">
        <v>45351</v>
      </c>
      <c r="N2241" s="33" t="s">
        <v>124</v>
      </c>
      <c r="O2241" s="48" t="s">
        <v>125</v>
      </c>
      <c r="P2241" s="29" t="s">
        <v>896</v>
      </c>
      <c r="Q2241" s="29" t="s">
        <v>1095</v>
      </c>
      <c r="R2241" s="29" t="s">
        <v>81</v>
      </c>
      <c r="S2241" s="33">
        <v>3</v>
      </c>
      <c r="T2241" s="29"/>
      <c r="U2241" s="29"/>
      <c r="V2241" s="29"/>
      <c r="W2241" s="29"/>
      <c r="X2241" s="29"/>
      <c r="Y2241" s="29"/>
      <c r="Z2241" s="33"/>
    </row>
    <row r="2242" ht="24" spans="1:28">
      <c r="A2242" s="33">
        <v>4071</v>
      </c>
      <c r="B2242" s="33" t="s">
        <v>117</v>
      </c>
      <c r="C2242" s="33" t="s">
        <v>118</v>
      </c>
      <c r="D2242" s="33" t="s">
        <v>145</v>
      </c>
      <c r="E2242" s="33" t="s">
        <v>1093</v>
      </c>
      <c r="F2242" s="33" t="s">
        <v>1094</v>
      </c>
      <c r="G2242" s="33" t="s">
        <v>1797</v>
      </c>
      <c r="H2242" s="33" t="s">
        <v>1999</v>
      </c>
      <c r="I2242" s="100" t="s">
        <v>1843</v>
      </c>
      <c r="J2242" s="100" t="s">
        <v>1843</v>
      </c>
      <c r="K2242" s="100" t="s">
        <v>1843</v>
      </c>
      <c r="L2242" s="219">
        <v>45352</v>
      </c>
      <c r="M2242" s="219">
        <v>45382</v>
      </c>
      <c r="N2242" s="33" t="s">
        <v>124</v>
      </c>
      <c r="O2242" s="48" t="s">
        <v>125</v>
      </c>
      <c r="P2242" s="29" t="s">
        <v>896</v>
      </c>
      <c r="Q2242" s="29" t="s">
        <v>1095</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1093</v>
      </c>
      <c r="F2243" s="33" t="s">
        <v>1094</v>
      </c>
      <c r="G2243" s="33" t="s">
        <v>1797</v>
      </c>
      <c r="H2243" s="33" t="s">
        <v>1999</v>
      </c>
      <c r="I2243" s="100" t="s">
        <v>1843</v>
      </c>
      <c r="J2243" s="100" t="s">
        <v>1843</v>
      </c>
      <c r="K2243" s="100" t="s">
        <v>1843</v>
      </c>
      <c r="L2243" s="219">
        <v>45383</v>
      </c>
      <c r="M2243" s="219">
        <v>45412</v>
      </c>
      <c r="N2243" s="33" t="s">
        <v>124</v>
      </c>
      <c r="O2243" s="48" t="s">
        <v>125</v>
      </c>
      <c r="P2243" s="29" t="s">
        <v>896</v>
      </c>
      <c r="Q2243" s="29" t="s">
        <v>1095</v>
      </c>
      <c r="R2243" s="29" t="s">
        <v>81</v>
      </c>
      <c r="S2243" s="33">
        <v>3</v>
      </c>
      <c r="T2243" s="29"/>
      <c r="U2243" s="29"/>
      <c r="V2243" s="29"/>
      <c r="W2243" s="29"/>
      <c r="X2243" s="29"/>
      <c r="Y2243" s="29"/>
      <c r="Z2243" s="33"/>
    </row>
    <row r="2244" ht="24" spans="1:26">
      <c r="A2244" s="33">
        <v>4073</v>
      </c>
      <c r="B2244" s="33" t="s">
        <v>117</v>
      </c>
      <c r="C2244" s="33" t="s">
        <v>118</v>
      </c>
      <c r="D2244" s="33" t="s">
        <v>145</v>
      </c>
      <c r="E2244" s="33" t="s">
        <v>1093</v>
      </c>
      <c r="F2244" s="33" t="s">
        <v>1094</v>
      </c>
      <c r="G2244" s="33" t="s">
        <v>1797</v>
      </c>
      <c r="H2244" s="33" t="s">
        <v>1999</v>
      </c>
      <c r="I2244" s="100" t="s">
        <v>1843</v>
      </c>
      <c r="J2244" s="100" t="s">
        <v>1843</v>
      </c>
      <c r="K2244" s="100" t="s">
        <v>1843</v>
      </c>
      <c r="L2244" s="219">
        <v>45413</v>
      </c>
      <c r="M2244" s="219">
        <v>45443</v>
      </c>
      <c r="N2244" s="33" t="s">
        <v>124</v>
      </c>
      <c r="O2244" s="48" t="s">
        <v>125</v>
      </c>
      <c r="P2244" s="29" t="s">
        <v>896</v>
      </c>
      <c r="Q2244" s="29" t="s">
        <v>1095</v>
      </c>
      <c r="R2244" s="29" t="s">
        <v>81</v>
      </c>
      <c r="S2244" s="33">
        <v>3</v>
      </c>
      <c r="T2244" s="29"/>
      <c r="U2244" s="29"/>
      <c r="V2244" s="29"/>
      <c r="W2244" s="29"/>
      <c r="X2244" s="29"/>
      <c r="Y2244" s="29"/>
      <c r="Z2244" s="33"/>
    </row>
    <row r="2245" ht="24" spans="1:26">
      <c r="A2245" s="33">
        <v>4074</v>
      </c>
      <c r="B2245" s="33" t="s">
        <v>117</v>
      </c>
      <c r="C2245" s="33" t="s">
        <v>118</v>
      </c>
      <c r="D2245" s="33" t="s">
        <v>145</v>
      </c>
      <c r="E2245" s="33" t="s">
        <v>1093</v>
      </c>
      <c r="F2245" s="33" t="s">
        <v>1094</v>
      </c>
      <c r="G2245" s="33" t="s">
        <v>1797</v>
      </c>
      <c r="H2245" s="33" t="s">
        <v>1999</v>
      </c>
      <c r="I2245" s="100" t="s">
        <v>1843</v>
      </c>
      <c r="J2245" s="100" t="s">
        <v>1843</v>
      </c>
      <c r="K2245" s="100" t="s">
        <v>1843</v>
      </c>
      <c r="L2245" s="219">
        <v>45444</v>
      </c>
      <c r="M2245" s="219">
        <v>45473</v>
      </c>
      <c r="N2245" s="33" t="s">
        <v>124</v>
      </c>
      <c r="O2245" s="48" t="s">
        <v>125</v>
      </c>
      <c r="P2245" s="29" t="s">
        <v>896</v>
      </c>
      <c r="Q2245" s="29" t="s">
        <v>1095</v>
      </c>
      <c r="R2245" s="29" t="s">
        <v>81</v>
      </c>
      <c r="S2245" s="33">
        <v>3</v>
      </c>
      <c r="T2245" s="29"/>
      <c r="U2245" s="29"/>
      <c r="V2245" s="29"/>
      <c r="W2245" s="29"/>
      <c r="X2245" s="29"/>
      <c r="Y2245" s="29"/>
      <c r="Z2245" s="33"/>
    </row>
    <row r="2246" ht="24" spans="1:26">
      <c r="A2246" s="33">
        <v>4075</v>
      </c>
      <c r="B2246" s="33" t="s">
        <v>117</v>
      </c>
      <c r="C2246" s="33" t="s">
        <v>118</v>
      </c>
      <c r="D2246" s="33" t="s">
        <v>145</v>
      </c>
      <c r="E2246" s="33" t="s">
        <v>1093</v>
      </c>
      <c r="F2246" s="33" t="s">
        <v>1094</v>
      </c>
      <c r="G2246" s="33" t="s">
        <v>1797</v>
      </c>
      <c r="H2246" s="33" t="s">
        <v>1999</v>
      </c>
      <c r="I2246" s="100" t="s">
        <v>1843</v>
      </c>
      <c r="J2246" s="100" t="s">
        <v>1843</v>
      </c>
      <c r="K2246" s="100" t="s">
        <v>1843</v>
      </c>
      <c r="L2246" s="219">
        <v>45474</v>
      </c>
      <c r="M2246" s="219">
        <v>45504</v>
      </c>
      <c r="N2246" s="33" t="s">
        <v>124</v>
      </c>
      <c r="O2246" s="48" t="s">
        <v>125</v>
      </c>
      <c r="P2246" s="29" t="s">
        <v>896</v>
      </c>
      <c r="Q2246" s="29" t="s">
        <v>1095</v>
      </c>
      <c r="R2246" s="29" t="s">
        <v>81</v>
      </c>
      <c r="S2246" s="33">
        <v>3</v>
      </c>
      <c r="T2246" s="29"/>
      <c r="U2246" s="29"/>
      <c r="V2246" s="29"/>
      <c r="W2246" s="29"/>
      <c r="X2246" s="29"/>
      <c r="Y2246" s="29"/>
      <c r="Z2246" s="33"/>
    </row>
    <row r="2247" ht="24" spans="1:26">
      <c r="A2247" s="33">
        <v>4076</v>
      </c>
      <c r="B2247" s="33" t="s">
        <v>117</v>
      </c>
      <c r="C2247" s="33" t="s">
        <v>118</v>
      </c>
      <c r="D2247" s="33" t="s">
        <v>145</v>
      </c>
      <c r="E2247" s="33" t="s">
        <v>1093</v>
      </c>
      <c r="F2247" s="33" t="s">
        <v>1094</v>
      </c>
      <c r="G2247" s="33" t="s">
        <v>1797</v>
      </c>
      <c r="H2247" s="33" t="s">
        <v>1999</v>
      </c>
      <c r="I2247" s="100" t="s">
        <v>1843</v>
      </c>
      <c r="J2247" s="100" t="s">
        <v>1843</v>
      </c>
      <c r="K2247" s="100" t="s">
        <v>1843</v>
      </c>
      <c r="L2247" s="219">
        <v>45505</v>
      </c>
      <c r="M2247" s="219">
        <v>45535</v>
      </c>
      <c r="N2247" s="33" t="s">
        <v>124</v>
      </c>
      <c r="O2247" s="48" t="s">
        <v>125</v>
      </c>
      <c r="P2247" s="29" t="s">
        <v>896</v>
      </c>
      <c r="Q2247" s="29" t="s">
        <v>1095</v>
      </c>
      <c r="R2247" s="29" t="s">
        <v>81</v>
      </c>
      <c r="S2247" s="33">
        <v>3</v>
      </c>
      <c r="T2247" s="29"/>
      <c r="U2247" s="29"/>
      <c r="V2247" s="29"/>
      <c r="W2247" s="29"/>
      <c r="X2247" s="29"/>
      <c r="Y2247" s="29"/>
      <c r="Z2247" s="33"/>
    </row>
    <row r="2248" ht="24" spans="1:26">
      <c r="A2248" s="33">
        <v>4077</v>
      </c>
      <c r="B2248" s="33" t="s">
        <v>117</v>
      </c>
      <c r="C2248" s="33" t="s">
        <v>118</v>
      </c>
      <c r="D2248" s="33" t="s">
        <v>145</v>
      </c>
      <c r="E2248" s="33" t="s">
        <v>1093</v>
      </c>
      <c r="F2248" s="33" t="s">
        <v>1094</v>
      </c>
      <c r="G2248" s="33" t="s">
        <v>1797</v>
      </c>
      <c r="H2248" s="33" t="s">
        <v>1999</v>
      </c>
      <c r="I2248" s="100" t="s">
        <v>1843</v>
      </c>
      <c r="J2248" s="100" t="s">
        <v>1843</v>
      </c>
      <c r="K2248" s="100" t="s">
        <v>1843</v>
      </c>
      <c r="L2248" s="219">
        <v>45536</v>
      </c>
      <c r="M2248" s="219">
        <v>45565</v>
      </c>
      <c r="N2248" s="33" t="s">
        <v>124</v>
      </c>
      <c r="O2248" s="48" t="s">
        <v>125</v>
      </c>
      <c r="P2248" s="29" t="s">
        <v>896</v>
      </c>
      <c r="Q2248" s="29" t="s">
        <v>1095</v>
      </c>
      <c r="R2248" s="29" t="s">
        <v>81</v>
      </c>
      <c r="S2248" s="33">
        <v>3</v>
      </c>
      <c r="T2248" s="29"/>
      <c r="U2248" s="29"/>
      <c r="V2248" s="29"/>
      <c r="W2248" s="29"/>
      <c r="X2248" s="29"/>
      <c r="Y2248" s="29"/>
      <c r="Z2248" s="33"/>
    </row>
    <row r="2249" ht="24" spans="1:26">
      <c r="A2249" s="33">
        <v>4078</v>
      </c>
      <c r="B2249" s="33" t="s">
        <v>117</v>
      </c>
      <c r="C2249" s="33" t="s">
        <v>118</v>
      </c>
      <c r="D2249" s="33" t="s">
        <v>145</v>
      </c>
      <c r="E2249" s="33" t="s">
        <v>1093</v>
      </c>
      <c r="F2249" s="33" t="s">
        <v>1094</v>
      </c>
      <c r="G2249" s="33" t="s">
        <v>1797</v>
      </c>
      <c r="H2249" s="33" t="s">
        <v>1999</v>
      </c>
      <c r="I2249" s="100" t="s">
        <v>1843</v>
      </c>
      <c r="J2249" s="100" t="s">
        <v>1843</v>
      </c>
      <c r="K2249" s="100" t="s">
        <v>1843</v>
      </c>
      <c r="L2249" s="219">
        <v>45566</v>
      </c>
      <c r="M2249" s="219">
        <v>45596</v>
      </c>
      <c r="N2249" s="33" t="s">
        <v>124</v>
      </c>
      <c r="O2249" s="48" t="s">
        <v>125</v>
      </c>
      <c r="P2249" s="29" t="s">
        <v>896</v>
      </c>
      <c r="Q2249" s="29" t="s">
        <v>1095</v>
      </c>
      <c r="R2249" s="29" t="s">
        <v>81</v>
      </c>
      <c r="S2249" s="33">
        <v>3</v>
      </c>
      <c r="T2249" s="29"/>
      <c r="U2249" s="29"/>
      <c r="V2249" s="29"/>
      <c r="W2249" s="29"/>
      <c r="X2249" s="29"/>
      <c r="Y2249" s="29"/>
      <c r="Z2249" s="33"/>
    </row>
    <row r="2250" ht="24" spans="1:26">
      <c r="A2250" s="33">
        <v>4079</v>
      </c>
      <c r="B2250" s="33" t="s">
        <v>117</v>
      </c>
      <c r="C2250" s="33" t="s">
        <v>118</v>
      </c>
      <c r="D2250" s="33" t="s">
        <v>145</v>
      </c>
      <c r="E2250" s="33" t="s">
        <v>1093</v>
      </c>
      <c r="F2250" s="33" t="s">
        <v>1094</v>
      </c>
      <c r="G2250" s="33" t="s">
        <v>1797</v>
      </c>
      <c r="H2250" s="33" t="s">
        <v>1999</v>
      </c>
      <c r="I2250" s="100" t="s">
        <v>1843</v>
      </c>
      <c r="J2250" s="100" t="s">
        <v>1843</v>
      </c>
      <c r="K2250" s="100" t="s">
        <v>1843</v>
      </c>
      <c r="L2250" s="219">
        <v>45597</v>
      </c>
      <c r="M2250" s="219">
        <v>45626</v>
      </c>
      <c r="N2250" s="33" t="s">
        <v>124</v>
      </c>
      <c r="O2250" s="48" t="s">
        <v>125</v>
      </c>
      <c r="P2250" s="29" t="s">
        <v>896</v>
      </c>
      <c r="Q2250" s="29" t="s">
        <v>1095</v>
      </c>
      <c r="R2250" s="29" t="s">
        <v>81</v>
      </c>
      <c r="S2250" s="33">
        <v>3</v>
      </c>
      <c r="T2250" s="29"/>
      <c r="U2250" s="29"/>
      <c r="V2250" s="29"/>
      <c r="W2250" s="29"/>
      <c r="X2250" s="29"/>
      <c r="Y2250" s="29"/>
      <c r="Z2250" s="33"/>
    </row>
    <row r="2251" ht="24" spans="1:26">
      <c r="A2251" s="33">
        <v>4080</v>
      </c>
      <c r="B2251" s="33" t="s">
        <v>117</v>
      </c>
      <c r="C2251" s="33" t="s">
        <v>118</v>
      </c>
      <c r="D2251" s="33" t="s">
        <v>145</v>
      </c>
      <c r="E2251" s="33" t="s">
        <v>1093</v>
      </c>
      <c r="F2251" s="33" t="s">
        <v>1094</v>
      </c>
      <c r="G2251" s="33" t="s">
        <v>1797</v>
      </c>
      <c r="H2251" s="33" t="s">
        <v>1999</v>
      </c>
      <c r="I2251" s="100" t="s">
        <v>1843</v>
      </c>
      <c r="J2251" s="100" t="s">
        <v>1843</v>
      </c>
      <c r="K2251" s="100" t="s">
        <v>1843</v>
      </c>
      <c r="L2251" s="219">
        <v>45627</v>
      </c>
      <c r="M2251" s="219">
        <v>45657</v>
      </c>
      <c r="N2251" s="33" t="s">
        <v>124</v>
      </c>
      <c r="O2251" s="48" t="s">
        <v>125</v>
      </c>
      <c r="P2251" s="29" t="s">
        <v>896</v>
      </c>
      <c r="Q2251" s="29" t="s">
        <v>1095</v>
      </c>
      <c r="R2251" s="29" t="s">
        <v>81</v>
      </c>
      <c r="S2251" s="33">
        <v>3</v>
      </c>
      <c r="T2251" s="29"/>
      <c r="U2251" s="29"/>
      <c r="V2251" s="29"/>
      <c r="W2251" s="29"/>
      <c r="X2251" s="29"/>
      <c r="Y2251" s="29"/>
      <c r="Z2251" s="33"/>
    </row>
    <row r="2252" ht="24" spans="1:26">
      <c r="A2252" s="33">
        <v>4085</v>
      </c>
      <c r="B2252" s="33" t="s">
        <v>117</v>
      </c>
      <c r="C2252" s="33" t="s">
        <v>118</v>
      </c>
      <c r="D2252" s="33" t="s">
        <v>145</v>
      </c>
      <c r="E2252" s="33" t="s">
        <v>1093</v>
      </c>
      <c r="F2252" s="33" t="s">
        <v>1105</v>
      </c>
      <c r="G2252" s="33" t="s">
        <v>1797</v>
      </c>
      <c r="H2252" s="33" t="s">
        <v>1997</v>
      </c>
      <c r="I2252" s="100" t="s">
        <v>1843</v>
      </c>
      <c r="J2252" s="100" t="s">
        <v>1843</v>
      </c>
      <c r="K2252" s="100" t="s">
        <v>1843</v>
      </c>
      <c r="L2252" s="219">
        <v>45292</v>
      </c>
      <c r="M2252" s="219">
        <v>45322</v>
      </c>
      <c r="N2252" s="33" t="s">
        <v>124</v>
      </c>
      <c r="O2252" s="48" t="s">
        <v>125</v>
      </c>
      <c r="P2252" s="29" t="s">
        <v>896</v>
      </c>
      <c r="Q2252" s="29" t="s">
        <v>1095</v>
      </c>
      <c r="R2252" s="29" t="s">
        <v>81</v>
      </c>
      <c r="S2252" s="33">
        <v>10</v>
      </c>
      <c r="T2252" s="29"/>
      <c r="U2252" s="29"/>
      <c r="V2252" s="29"/>
      <c r="W2252" s="29"/>
      <c r="X2252" s="29"/>
      <c r="Y2252" s="29"/>
      <c r="Z2252" s="33"/>
    </row>
    <row r="2253" ht="24" spans="1:26">
      <c r="A2253" s="33">
        <v>4086</v>
      </c>
      <c r="B2253" s="33" t="s">
        <v>117</v>
      </c>
      <c r="C2253" s="33" t="s">
        <v>118</v>
      </c>
      <c r="D2253" s="33" t="s">
        <v>145</v>
      </c>
      <c r="E2253" s="33" t="s">
        <v>1093</v>
      </c>
      <c r="F2253" s="33" t="s">
        <v>1105</v>
      </c>
      <c r="G2253" s="33" t="s">
        <v>1797</v>
      </c>
      <c r="H2253" s="33" t="s">
        <v>1997</v>
      </c>
      <c r="I2253" s="100" t="s">
        <v>1843</v>
      </c>
      <c r="J2253" s="100" t="s">
        <v>1843</v>
      </c>
      <c r="K2253" s="100" t="s">
        <v>1843</v>
      </c>
      <c r="L2253" s="219">
        <v>45323</v>
      </c>
      <c r="M2253" s="219">
        <v>45351</v>
      </c>
      <c r="N2253" s="33" t="s">
        <v>124</v>
      </c>
      <c r="O2253" s="48" t="s">
        <v>125</v>
      </c>
      <c r="P2253" s="29" t="s">
        <v>896</v>
      </c>
      <c r="Q2253" s="29" t="s">
        <v>1095</v>
      </c>
      <c r="R2253" s="29" t="s">
        <v>81</v>
      </c>
      <c r="S2253" s="33">
        <v>10</v>
      </c>
      <c r="T2253" s="29"/>
      <c r="U2253" s="29"/>
      <c r="V2253" s="29"/>
      <c r="W2253" s="29"/>
      <c r="X2253" s="29"/>
      <c r="Y2253" s="29"/>
      <c r="Z2253" s="33"/>
    </row>
    <row r="2254" ht="24" spans="1:28">
      <c r="A2254" s="33">
        <v>4087</v>
      </c>
      <c r="B2254" s="33" t="s">
        <v>117</v>
      </c>
      <c r="C2254" s="33" t="s">
        <v>118</v>
      </c>
      <c r="D2254" s="33" t="s">
        <v>145</v>
      </c>
      <c r="E2254" s="33" t="s">
        <v>1093</v>
      </c>
      <c r="F2254" s="33" t="s">
        <v>1105</v>
      </c>
      <c r="G2254" s="33" t="s">
        <v>1797</v>
      </c>
      <c r="H2254" s="33" t="s">
        <v>1997</v>
      </c>
      <c r="I2254" s="100" t="s">
        <v>1843</v>
      </c>
      <c r="J2254" s="100" t="s">
        <v>1843</v>
      </c>
      <c r="K2254" s="100" t="s">
        <v>1843</v>
      </c>
      <c r="L2254" s="219">
        <v>45352</v>
      </c>
      <c r="M2254" s="219">
        <v>45382</v>
      </c>
      <c r="N2254" s="33" t="s">
        <v>124</v>
      </c>
      <c r="O2254" s="48" t="s">
        <v>125</v>
      </c>
      <c r="P2254" s="29" t="s">
        <v>896</v>
      </c>
      <c r="Q2254" s="29" t="s">
        <v>1095</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1093</v>
      </c>
      <c r="F2255" s="33" t="s">
        <v>1105</v>
      </c>
      <c r="G2255" s="33" t="s">
        <v>1797</v>
      </c>
      <c r="H2255" s="33" t="s">
        <v>1997</v>
      </c>
      <c r="I2255" s="100" t="s">
        <v>1843</v>
      </c>
      <c r="J2255" s="100" t="s">
        <v>1843</v>
      </c>
      <c r="K2255" s="100" t="s">
        <v>1843</v>
      </c>
      <c r="L2255" s="219">
        <v>45383</v>
      </c>
      <c r="M2255" s="219">
        <v>45412</v>
      </c>
      <c r="N2255" s="33" t="s">
        <v>124</v>
      </c>
      <c r="O2255" s="48" t="s">
        <v>125</v>
      </c>
      <c r="P2255" s="29" t="s">
        <v>896</v>
      </c>
      <c r="Q2255" s="29" t="s">
        <v>1095</v>
      </c>
      <c r="R2255" s="29" t="s">
        <v>81</v>
      </c>
      <c r="S2255" s="33">
        <v>10</v>
      </c>
      <c r="T2255" s="29"/>
      <c r="U2255" s="29"/>
      <c r="V2255" s="29"/>
      <c r="W2255" s="29"/>
      <c r="X2255" s="29"/>
      <c r="Y2255" s="29"/>
      <c r="Z2255" s="33"/>
    </row>
    <row r="2256" ht="24" spans="1:26">
      <c r="A2256" s="33">
        <v>4089</v>
      </c>
      <c r="B2256" s="33" t="s">
        <v>117</v>
      </c>
      <c r="C2256" s="33" t="s">
        <v>118</v>
      </c>
      <c r="D2256" s="33" t="s">
        <v>145</v>
      </c>
      <c r="E2256" s="33" t="s">
        <v>1093</v>
      </c>
      <c r="F2256" s="33" t="s">
        <v>1105</v>
      </c>
      <c r="G2256" s="33" t="s">
        <v>1797</v>
      </c>
      <c r="H2256" s="33" t="s">
        <v>1997</v>
      </c>
      <c r="I2256" s="100" t="s">
        <v>1843</v>
      </c>
      <c r="J2256" s="100" t="s">
        <v>1843</v>
      </c>
      <c r="K2256" s="100" t="s">
        <v>1843</v>
      </c>
      <c r="L2256" s="219">
        <v>45413</v>
      </c>
      <c r="M2256" s="219">
        <v>45443</v>
      </c>
      <c r="N2256" s="33" t="s">
        <v>124</v>
      </c>
      <c r="O2256" s="48" t="s">
        <v>125</v>
      </c>
      <c r="P2256" s="29" t="s">
        <v>896</v>
      </c>
      <c r="Q2256" s="29" t="s">
        <v>1095</v>
      </c>
      <c r="R2256" s="29" t="s">
        <v>81</v>
      </c>
      <c r="S2256" s="33">
        <v>10</v>
      </c>
      <c r="T2256" s="29"/>
      <c r="U2256" s="29"/>
      <c r="V2256" s="29"/>
      <c r="W2256" s="29"/>
      <c r="X2256" s="29"/>
      <c r="Y2256" s="29"/>
      <c r="Z2256" s="33"/>
    </row>
    <row r="2257" ht="24" spans="1:26">
      <c r="A2257" s="33">
        <v>4090</v>
      </c>
      <c r="B2257" s="33" t="s">
        <v>117</v>
      </c>
      <c r="C2257" s="33" t="s">
        <v>118</v>
      </c>
      <c r="D2257" s="33" t="s">
        <v>145</v>
      </c>
      <c r="E2257" s="33" t="s">
        <v>1093</v>
      </c>
      <c r="F2257" s="33" t="s">
        <v>1105</v>
      </c>
      <c r="G2257" s="33" t="s">
        <v>1797</v>
      </c>
      <c r="H2257" s="33" t="s">
        <v>1997</v>
      </c>
      <c r="I2257" s="100" t="s">
        <v>1843</v>
      </c>
      <c r="J2257" s="100" t="s">
        <v>1843</v>
      </c>
      <c r="K2257" s="100" t="s">
        <v>1843</v>
      </c>
      <c r="L2257" s="219">
        <v>45444</v>
      </c>
      <c r="M2257" s="219">
        <v>45473</v>
      </c>
      <c r="N2257" s="33" t="s">
        <v>124</v>
      </c>
      <c r="O2257" s="48" t="s">
        <v>125</v>
      </c>
      <c r="P2257" s="29" t="s">
        <v>896</v>
      </c>
      <c r="Q2257" s="29" t="s">
        <v>1095</v>
      </c>
      <c r="R2257" s="29" t="s">
        <v>81</v>
      </c>
      <c r="S2257" s="33">
        <v>10</v>
      </c>
      <c r="T2257" s="29"/>
      <c r="U2257" s="29"/>
      <c r="V2257" s="29"/>
      <c r="W2257" s="29"/>
      <c r="X2257" s="29"/>
      <c r="Y2257" s="29"/>
      <c r="Z2257" s="33"/>
    </row>
    <row r="2258" ht="24" spans="1:26">
      <c r="A2258" s="33">
        <v>4091</v>
      </c>
      <c r="B2258" s="33" t="s">
        <v>117</v>
      </c>
      <c r="C2258" s="33" t="s">
        <v>118</v>
      </c>
      <c r="D2258" s="33" t="s">
        <v>145</v>
      </c>
      <c r="E2258" s="33" t="s">
        <v>1093</v>
      </c>
      <c r="F2258" s="33" t="s">
        <v>1105</v>
      </c>
      <c r="G2258" s="33" t="s">
        <v>1797</v>
      </c>
      <c r="H2258" s="33" t="s">
        <v>1997</v>
      </c>
      <c r="I2258" s="100" t="s">
        <v>1843</v>
      </c>
      <c r="J2258" s="100" t="s">
        <v>1843</v>
      </c>
      <c r="K2258" s="100" t="s">
        <v>1843</v>
      </c>
      <c r="L2258" s="219">
        <v>45474</v>
      </c>
      <c r="M2258" s="219">
        <v>45504</v>
      </c>
      <c r="N2258" s="33" t="s">
        <v>124</v>
      </c>
      <c r="O2258" s="48" t="s">
        <v>125</v>
      </c>
      <c r="P2258" s="29" t="s">
        <v>896</v>
      </c>
      <c r="Q2258" s="29" t="s">
        <v>1095</v>
      </c>
      <c r="R2258" s="29" t="s">
        <v>81</v>
      </c>
      <c r="S2258" s="33">
        <v>10</v>
      </c>
      <c r="T2258" s="29"/>
      <c r="U2258" s="29"/>
      <c r="V2258" s="29"/>
      <c r="W2258" s="29"/>
      <c r="X2258" s="29"/>
      <c r="Y2258" s="29"/>
      <c r="Z2258" s="33"/>
    </row>
    <row r="2259" ht="24" spans="1:26">
      <c r="A2259" s="33">
        <v>4092</v>
      </c>
      <c r="B2259" s="33" t="s">
        <v>117</v>
      </c>
      <c r="C2259" s="33" t="s">
        <v>118</v>
      </c>
      <c r="D2259" s="33" t="s">
        <v>145</v>
      </c>
      <c r="E2259" s="33" t="s">
        <v>1093</v>
      </c>
      <c r="F2259" s="33" t="s">
        <v>1105</v>
      </c>
      <c r="G2259" s="33" t="s">
        <v>1797</v>
      </c>
      <c r="H2259" s="33" t="s">
        <v>1997</v>
      </c>
      <c r="I2259" s="100" t="s">
        <v>1843</v>
      </c>
      <c r="J2259" s="100" t="s">
        <v>1843</v>
      </c>
      <c r="K2259" s="100" t="s">
        <v>1843</v>
      </c>
      <c r="L2259" s="219">
        <v>45505</v>
      </c>
      <c r="M2259" s="219">
        <v>45535</v>
      </c>
      <c r="N2259" s="33" t="s">
        <v>124</v>
      </c>
      <c r="O2259" s="48" t="s">
        <v>125</v>
      </c>
      <c r="P2259" s="29" t="s">
        <v>896</v>
      </c>
      <c r="Q2259" s="29" t="s">
        <v>1095</v>
      </c>
      <c r="R2259" s="29" t="s">
        <v>81</v>
      </c>
      <c r="S2259" s="33">
        <v>10</v>
      </c>
      <c r="T2259" s="29"/>
      <c r="U2259" s="29"/>
      <c r="V2259" s="29"/>
      <c r="W2259" s="29"/>
      <c r="X2259" s="29"/>
      <c r="Y2259" s="29"/>
      <c r="Z2259" s="33"/>
    </row>
    <row r="2260" ht="24" spans="1:26">
      <c r="A2260" s="33">
        <v>4093</v>
      </c>
      <c r="B2260" s="33" t="s">
        <v>117</v>
      </c>
      <c r="C2260" s="33" t="s">
        <v>118</v>
      </c>
      <c r="D2260" s="33" t="s">
        <v>145</v>
      </c>
      <c r="E2260" s="33" t="s">
        <v>1093</v>
      </c>
      <c r="F2260" s="33" t="s">
        <v>1105</v>
      </c>
      <c r="G2260" s="33" t="s">
        <v>1797</v>
      </c>
      <c r="H2260" s="33" t="s">
        <v>1997</v>
      </c>
      <c r="I2260" s="100" t="s">
        <v>1843</v>
      </c>
      <c r="J2260" s="100" t="s">
        <v>1843</v>
      </c>
      <c r="K2260" s="100" t="s">
        <v>1843</v>
      </c>
      <c r="L2260" s="219">
        <v>45536</v>
      </c>
      <c r="M2260" s="219">
        <v>45565</v>
      </c>
      <c r="N2260" s="33" t="s">
        <v>124</v>
      </c>
      <c r="O2260" s="48" t="s">
        <v>125</v>
      </c>
      <c r="P2260" s="29" t="s">
        <v>896</v>
      </c>
      <c r="Q2260" s="29" t="s">
        <v>1095</v>
      </c>
      <c r="R2260" s="29" t="s">
        <v>81</v>
      </c>
      <c r="S2260" s="33">
        <v>10</v>
      </c>
      <c r="T2260" s="29"/>
      <c r="U2260" s="29"/>
      <c r="V2260" s="29"/>
      <c r="W2260" s="29"/>
      <c r="X2260" s="29"/>
      <c r="Y2260" s="29"/>
      <c r="Z2260" s="33"/>
    </row>
    <row r="2261" ht="24" spans="1:26">
      <c r="A2261" s="33">
        <v>4094</v>
      </c>
      <c r="B2261" s="33" t="s">
        <v>117</v>
      </c>
      <c r="C2261" s="33" t="s">
        <v>118</v>
      </c>
      <c r="D2261" s="33" t="s">
        <v>145</v>
      </c>
      <c r="E2261" s="33" t="s">
        <v>1093</v>
      </c>
      <c r="F2261" s="33" t="s">
        <v>1105</v>
      </c>
      <c r="G2261" s="33" t="s">
        <v>1797</v>
      </c>
      <c r="H2261" s="33" t="s">
        <v>1997</v>
      </c>
      <c r="I2261" s="100" t="s">
        <v>1843</v>
      </c>
      <c r="J2261" s="100" t="s">
        <v>1843</v>
      </c>
      <c r="K2261" s="100" t="s">
        <v>1843</v>
      </c>
      <c r="L2261" s="219">
        <v>45566</v>
      </c>
      <c r="M2261" s="219">
        <v>45596</v>
      </c>
      <c r="N2261" s="33" t="s">
        <v>124</v>
      </c>
      <c r="O2261" s="48" t="s">
        <v>125</v>
      </c>
      <c r="P2261" s="29" t="s">
        <v>896</v>
      </c>
      <c r="Q2261" s="29" t="s">
        <v>1095</v>
      </c>
      <c r="R2261" s="29" t="s">
        <v>81</v>
      </c>
      <c r="S2261" s="33">
        <v>10</v>
      </c>
      <c r="T2261" s="29"/>
      <c r="U2261" s="29"/>
      <c r="V2261" s="29"/>
      <c r="W2261" s="29"/>
      <c r="X2261" s="29"/>
      <c r="Y2261" s="29"/>
      <c r="Z2261" s="33"/>
    </row>
    <row r="2262" ht="24" spans="1:26">
      <c r="A2262" s="33">
        <v>4095</v>
      </c>
      <c r="B2262" s="33" t="s">
        <v>117</v>
      </c>
      <c r="C2262" s="33" t="s">
        <v>118</v>
      </c>
      <c r="D2262" s="33" t="s">
        <v>145</v>
      </c>
      <c r="E2262" s="33" t="s">
        <v>1093</v>
      </c>
      <c r="F2262" s="33" t="s">
        <v>1105</v>
      </c>
      <c r="G2262" s="33" t="s">
        <v>1797</v>
      </c>
      <c r="H2262" s="33" t="s">
        <v>1997</v>
      </c>
      <c r="I2262" s="100" t="s">
        <v>1843</v>
      </c>
      <c r="J2262" s="100" t="s">
        <v>1843</v>
      </c>
      <c r="K2262" s="100" t="s">
        <v>1843</v>
      </c>
      <c r="L2262" s="219">
        <v>45597</v>
      </c>
      <c r="M2262" s="219">
        <v>45626</v>
      </c>
      <c r="N2262" s="33" t="s">
        <v>124</v>
      </c>
      <c r="O2262" s="48" t="s">
        <v>125</v>
      </c>
      <c r="P2262" s="29" t="s">
        <v>896</v>
      </c>
      <c r="Q2262" s="29" t="s">
        <v>1095</v>
      </c>
      <c r="R2262" s="29" t="s">
        <v>81</v>
      </c>
      <c r="S2262" s="33">
        <v>10</v>
      </c>
      <c r="T2262" s="29"/>
      <c r="U2262" s="29"/>
      <c r="V2262" s="29"/>
      <c r="W2262" s="29"/>
      <c r="X2262" s="29"/>
      <c r="Y2262" s="29"/>
      <c r="Z2262" s="33"/>
    </row>
    <row r="2263" ht="24" spans="1:26">
      <c r="A2263" s="33">
        <v>4096</v>
      </c>
      <c r="B2263" s="33" t="s">
        <v>117</v>
      </c>
      <c r="C2263" s="33" t="s">
        <v>118</v>
      </c>
      <c r="D2263" s="33" t="s">
        <v>145</v>
      </c>
      <c r="E2263" s="33" t="s">
        <v>1093</v>
      </c>
      <c r="F2263" s="33" t="s">
        <v>1105</v>
      </c>
      <c r="G2263" s="33" t="s">
        <v>1797</v>
      </c>
      <c r="H2263" s="33" t="s">
        <v>1997</v>
      </c>
      <c r="I2263" s="100" t="s">
        <v>1843</v>
      </c>
      <c r="J2263" s="100" t="s">
        <v>1843</v>
      </c>
      <c r="K2263" s="100" t="s">
        <v>1843</v>
      </c>
      <c r="L2263" s="219">
        <v>45627</v>
      </c>
      <c r="M2263" s="219">
        <v>45657</v>
      </c>
      <c r="N2263" s="33" t="s">
        <v>124</v>
      </c>
      <c r="O2263" s="48" t="s">
        <v>125</v>
      </c>
      <c r="P2263" s="29" t="s">
        <v>896</v>
      </c>
      <c r="Q2263" s="29" t="s">
        <v>1095</v>
      </c>
      <c r="R2263" s="29" t="s">
        <v>81</v>
      </c>
      <c r="S2263" s="33">
        <v>10</v>
      </c>
      <c r="T2263" s="29"/>
      <c r="U2263" s="29"/>
      <c r="V2263" s="29"/>
      <c r="W2263" s="29"/>
      <c r="X2263" s="29"/>
      <c r="Y2263" s="29"/>
      <c r="Z2263" s="33"/>
    </row>
    <row r="2264" ht="24" spans="1:26">
      <c r="A2264" s="33">
        <v>77</v>
      </c>
      <c r="B2264" s="33" t="s">
        <v>117</v>
      </c>
      <c r="C2264" s="33" t="s">
        <v>118</v>
      </c>
      <c r="D2264" s="33" t="s">
        <v>361</v>
      </c>
      <c r="E2264" s="33" t="s">
        <v>250</v>
      </c>
      <c r="F2264" s="33" t="s">
        <v>1116</v>
      </c>
      <c r="G2264" s="33" t="s">
        <v>1797</v>
      </c>
      <c r="H2264" s="28" t="s">
        <v>2000</v>
      </c>
      <c r="I2264" s="33" t="s">
        <v>1843</v>
      </c>
      <c r="J2264" s="33" t="s">
        <v>1843</v>
      </c>
      <c r="K2264" s="33">
        <v>12</v>
      </c>
      <c r="L2264" s="220">
        <v>45292</v>
      </c>
      <c r="M2264" s="220">
        <v>45321</v>
      </c>
      <c r="N2264" s="33" t="s">
        <v>124</v>
      </c>
      <c r="O2264" s="33" t="s">
        <v>125</v>
      </c>
      <c r="P2264" s="33" t="s">
        <v>1117</v>
      </c>
      <c r="Q2264" s="29" t="s">
        <v>1118</v>
      </c>
      <c r="R2264" s="33" t="s">
        <v>78</v>
      </c>
      <c r="S2264" s="33">
        <v>12</v>
      </c>
      <c r="T2264" s="29"/>
      <c r="U2264" s="29"/>
      <c r="V2264" s="29"/>
      <c r="W2264" s="29"/>
      <c r="X2264" s="29"/>
      <c r="Y2264" s="29"/>
      <c r="Z2264" s="33"/>
    </row>
    <row r="2265" ht="24" spans="1:26">
      <c r="A2265" s="33">
        <v>78</v>
      </c>
      <c r="B2265" s="33" t="s">
        <v>117</v>
      </c>
      <c r="C2265" s="33" t="s">
        <v>118</v>
      </c>
      <c r="D2265" s="33" t="s">
        <v>361</v>
      </c>
      <c r="E2265" s="33" t="s">
        <v>250</v>
      </c>
      <c r="F2265" s="33" t="s">
        <v>1123</v>
      </c>
      <c r="G2265" s="33" t="s">
        <v>1797</v>
      </c>
      <c r="H2265" s="28" t="s">
        <v>2000</v>
      </c>
      <c r="I2265" s="33" t="s">
        <v>1843</v>
      </c>
      <c r="J2265" s="33" t="s">
        <v>1843</v>
      </c>
      <c r="K2265" s="33">
        <v>10</v>
      </c>
      <c r="L2265" s="220">
        <v>45292</v>
      </c>
      <c r="M2265" s="220">
        <v>45321</v>
      </c>
      <c r="N2265" s="33" t="s">
        <v>124</v>
      </c>
      <c r="O2265" s="33" t="s">
        <v>125</v>
      </c>
      <c r="P2265" s="33" t="s">
        <v>1117</v>
      </c>
      <c r="Q2265" s="29" t="s">
        <v>1118</v>
      </c>
      <c r="R2265" s="33" t="s">
        <v>78</v>
      </c>
      <c r="S2265" s="33">
        <v>10</v>
      </c>
      <c r="T2265" s="29"/>
      <c r="U2265" s="29"/>
      <c r="V2265" s="29"/>
      <c r="W2265" s="29"/>
      <c r="X2265" s="29"/>
      <c r="Y2265" s="29"/>
      <c r="Z2265" s="33"/>
    </row>
    <row r="2266" ht="24" spans="1:28">
      <c r="A2266" s="33">
        <v>79</v>
      </c>
      <c r="B2266" s="33" t="s">
        <v>117</v>
      </c>
      <c r="C2266" s="33" t="s">
        <v>118</v>
      </c>
      <c r="D2266" s="33" t="s">
        <v>361</v>
      </c>
      <c r="E2266" s="33" t="s">
        <v>146</v>
      </c>
      <c r="F2266" s="33" t="s">
        <v>1128</v>
      </c>
      <c r="G2266" s="33" t="s">
        <v>1797</v>
      </c>
      <c r="H2266" s="33" t="s">
        <v>2001</v>
      </c>
      <c r="I2266" s="33" t="s">
        <v>1843</v>
      </c>
      <c r="J2266" s="33" t="s">
        <v>1843</v>
      </c>
      <c r="K2266" s="33">
        <v>18</v>
      </c>
      <c r="L2266" s="220">
        <v>45292</v>
      </c>
      <c r="M2266" s="220">
        <v>45321</v>
      </c>
      <c r="N2266" s="33" t="s">
        <v>124</v>
      </c>
      <c r="O2266" s="33" t="s">
        <v>125</v>
      </c>
      <c r="P2266" s="33" t="s">
        <v>1117</v>
      </c>
      <c r="Q2266" s="29" t="s">
        <v>1118</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361</v>
      </c>
      <c r="E2267" s="33" t="s">
        <v>146</v>
      </c>
      <c r="F2267" s="33" t="s">
        <v>1133</v>
      </c>
      <c r="G2267" s="33" t="s">
        <v>1797</v>
      </c>
      <c r="H2267" s="33" t="s">
        <v>2001</v>
      </c>
      <c r="I2267" s="33" t="s">
        <v>1843</v>
      </c>
      <c r="J2267" s="33" t="s">
        <v>1843</v>
      </c>
      <c r="K2267" s="33">
        <v>18</v>
      </c>
      <c r="L2267" s="220">
        <v>45292</v>
      </c>
      <c r="M2267" s="220">
        <v>45321</v>
      </c>
      <c r="N2267" s="33" t="s">
        <v>124</v>
      </c>
      <c r="O2267" s="33" t="s">
        <v>125</v>
      </c>
      <c r="P2267" s="33" t="s">
        <v>1117</v>
      </c>
      <c r="Q2267" s="29" t="s">
        <v>1118</v>
      </c>
      <c r="R2267" s="33" t="s">
        <v>78</v>
      </c>
      <c r="S2267" s="33">
        <v>18</v>
      </c>
      <c r="T2267" s="29"/>
      <c r="U2267" s="29"/>
      <c r="V2267" s="29"/>
      <c r="W2267" s="29"/>
      <c r="X2267" s="29"/>
      <c r="Y2267" s="29"/>
      <c r="Z2267" s="33"/>
    </row>
    <row r="2268" ht="24" spans="1:26">
      <c r="A2268" s="33">
        <v>79</v>
      </c>
      <c r="B2268" s="33" t="s">
        <v>117</v>
      </c>
      <c r="C2268" s="33" t="s">
        <v>118</v>
      </c>
      <c r="D2268" s="33" t="s">
        <v>361</v>
      </c>
      <c r="E2268" s="33" t="s">
        <v>146</v>
      </c>
      <c r="F2268" s="33" t="s">
        <v>1138</v>
      </c>
      <c r="G2268" s="33" t="s">
        <v>1797</v>
      </c>
      <c r="H2268" s="33" t="s">
        <v>2002</v>
      </c>
      <c r="I2268" s="33" t="s">
        <v>1843</v>
      </c>
      <c r="J2268" s="33" t="s">
        <v>1843</v>
      </c>
      <c r="K2268" s="33">
        <v>18</v>
      </c>
      <c r="L2268" s="220">
        <v>45292</v>
      </c>
      <c r="M2268" s="220">
        <v>45321</v>
      </c>
      <c r="N2268" s="33" t="s">
        <v>124</v>
      </c>
      <c r="O2268" s="33" t="s">
        <v>125</v>
      </c>
      <c r="P2268" s="33" t="s">
        <v>1117</v>
      </c>
      <c r="Q2268" s="29" t="s">
        <v>1118</v>
      </c>
      <c r="R2268" s="33" t="s">
        <v>78</v>
      </c>
      <c r="S2268" s="33">
        <v>18</v>
      </c>
      <c r="T2268" s="29"/>
      <c r="U2268" s="29"/>
      <c r="V2268" s="29"/>
      <c r="W2268" s="29"/>
      <c r="X2268" s="29"/>
      <c r="Y2268" s="29"/>
      <c r="Z2268" s="33"/>
    </row>
    <row r="2269" ht="24" spans="1:26">
      <c r="A2269" s="33">
        <v>80</v>
      </c>
      <c r="B2269" s="33" t="s">
        <v>117</v>
      </c>
      <c r="C2269" s="33" t="s">
        <v>118</v>
      </c>
      <c r="D2269" s="33" t="s">
        <v>361</v>
      </c>
      <c r="E2269" s="33" t="s">
        <v>146</v>
      </c>
      <c r="F2269" s="33" t="s">
        <v>1143</v>
      </c>
      <c r="G2269" s="33" t="s">
        <v>1797</v>
      </c>
      <c r="H2269" s="33" t="s">
        <v>2002</v>
      </c>
      <c r="I2269" s="33" t="s">
        <v>1843</v>
      </c>
      <c r="J2269" s="33" t="s">
        <v>1843</v>
      </c>
      <c r="K2269" s="33">
        <v>18</v>
      </c>
      <c r="L2269" s="220">
        <v>45292</v>
      </c>
      <c r="M2269" s="220">
        <v>45321</v>
      </c>
      <c r="N2269" s="33" t="s">
        <v>124</v>
      </c>
      <c r="O2269" s="33" t="s">
        <v>125</v>
      </c>
      <c r="P2269" s="33" t="s">
        <v>1117</v>
      </c>
      <c r="Q2269" s="29" t="s">
        <v>1118</v>
      </c>
      <c r="R2269" s="33" t="s">
        <v>78</v>
      </c>
      <c r="S2269" s="33">
        <v>18</v>
      </c>
      <c r="T2269" s="29"/>
      <c r="U2269" s="29"/>
      <c r="V2269" s="29"/>
      <c r="W2269" s="29"/>
      <c r="X2269" s="29"/>
      <c r="Y2269" s="29"/>
      <c r="Z2269" s="33"/>
    </row>
    <row r="2270" ht="24" spans="1:26">
      <c r="A2270" s="33">
        <v>81</v>
      </c>
      <c r="B2270" s="33" t="s">
        <v>117</v>
      </c>
      <c r="C2270" s="33" t="s">
        <v>118</v>
      </c>
      <c r="D2270" s="33" t="s">
        <v>361</v>
      </c>
      <c r="E2270" s="33" t="s">
        <v>1148</v>
      </c>
      <c r="F2270" s="33" t="s">
        <v>1149</v>
      </c>
      <c r="G2270" s="33" t="s">
        <v>1797</v>
      </c>
      <c r="H2270" s="28" t="s">
        <v>2003</v>
      </c>
      <c r="I2270" s="33" t="s">
        <v>1843</v>
      </c>
      <c r="J2270" s="33" t="s">
        <v>1843</v>
      </c>
      <c r="K2270" s="33">
        <v>14</v>
      </c>
      <c r="L2270" s="220">
        <v>45292</v>
      </c>
      <c r="M2270" s="220">
        <v>45321</v>
      </c>
      <c r="N2270" s="33" t="s">
        <v>124</v>
      </c>
      <c r="O2270" s="33" t="s">
        <v>125</v>
      </c>
      <c r="P2270" s="33" t="s">
        <v>1117</v>
      </c>
      <c r="Q2270" s="29" t="s">
        <v>1150</v>
      </c>
      <c r="R2270" s="33" t="s">
        <v>78</v>
      </c>
      <c r="S2270" s="33">
        <v>14</v>
      </c>
      <c r="T2270" s="29"/>
      <c r="U2270" s="29"/>
      <c r="V2270" s="29"/>
      <c r="W2270" s="29"/>
      <c r="X2270" s="29"/>
      <c r="Y2270" s="29"/>
      <c r="Z2270" s="33"/>
    </row>
    <row r="2271" ht="24" spans="1:26">
      <c r="A2271" s="33">
        <v>82</v>
      </c>
      <c r="B2271" s="33" t="s">
        <v>117</v>
      </c>
      <c r="C2271" s="33" t="s">
        <v>118</v>
      </c>
      <c r="D2271" s="33" t="s">
        <v>361</v>
      </c>
      <c r="E2271" s="33" t="s">
        <v>1148</v>
      </c>
      <c r="F2271" s="33" t="s">
        <v>1155</v>
      </c>
      <c r="G2271" s="33" t="s">
        <v>1797</v>
      </c>
      <c r="H2271" s="28" t="s">
        <v>2003</v>
      </c>
      <c r="I2271" s="33" t="s">
        <v>1843</v>
      </c>
      <c r="J2271" s="33" t="s">
        <v>1843</v>
      </c>
      <c r="K2271" s="33">
        <v>14</v>
      </c>
      <c r="L2271" s="220">
        <v>45292</v>
      </c>
      <c r="M2271" s="220">
        <v>45321</v>
      </c>
      <c r="N2271" s="33" t="s">
        <v>124</v>
      </c>
      <c r="O2271" s="33" t="s">
        <v>125</v>
      </c>
      <c r="P2271" s="33" t="s">
        <v>1117</v>
      </c>
      <c r="Q2271" s="29" t="s">
        <v>1150</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1164</v>
      </c>
      <c r="G2272" s="33" t="s">
        <v>1797</v>
      </c>
      <c r="H2272" s="288" t="s">
        <v>2004</v>
      </c>
      <c r="I2272" s="33" t="s">
        <v>1843</v>
      </c>
      <c r="J2272" s="33" t="s">
        <v>1843</v>
      </c>
      <c r="K2272" s="33">
        <v>20</v>
      </c>
      <c r="L2272" s="220">
        <v>45292</v>
      </c>
      <c r="M2272" s="220">
        <v>45321</v>
      </c>
      <c r="N2272" s="33" t="s">
        <v>124</v>
      </c>
      <c r="O2272" s="33" t="s">
        <v>125</v>
      </c>
      <c r="P2272" s="33" t="s">
        <v>1117</v>
      </c>
      <c r="Q2272" s="29" t="s">
        <v>1165</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1174</v>
      </c>
      <c r="G2273" s="33" t="s">
        <v>1797</v>
      </c>
      <c r="H2273" s="288" t="s">
        <v>2005</v>
      </c>
      <c r="I2273" s="29" t="s">
        <v>1843</v>
      </c>
      <c r="J2273" s="33" t="s">
        <v>1843</v>
      </c>
      <c r="K2273" s="33">
        <v>20</v>
      </c>
      <c r="L2273" s="220">
        <v>45292</v>
      </c>
      <c r="M2273" s="220">
        <v>45321</v>
      </c>
      <c r="N2273" s="33" t="s">
        <v>124</v>
      </c>
      <c r="O2273" s="33" t="s">
        <v>125</v>
      </c>
      <c r="P2273" s="33" t="s">
        <v>1117</v>
      </c>
      <c r="Q2273" s="29" t="s">
        <v>1175</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1183</v>
      </c>
      <c r="G2274" s="33" t="s">
        <v>1797</v>
      </c>
      <c r="H2274" s="33" t="s">
        <v>2006</v>
      </c>
      <c r="I2274" s="33" t="s">
        <v>1843</v>
      </c>
      <c r="J2274" s="33" t="s">
        <v>1843</v>
      </c>
      <c r="K2274" s="33">
        <v>8</v>
      </c>
      <c r="L2274" s="220">
        <v>45292</v>
      </c>
      <c r="M2274" s="220">
        <v>45321</v>
      </c>
      <c r="N2274" s="33" t="s">
        <v>124</v>
      </c>
      <c r="O2274" s="33" t="s">
        <v>125</v>
      </c>
      <c r="P2274" s="33" t="s">
        <v>1117</v>
      </c>
      <c r="Q2274" s="29" t="s">
        <v>1184</v>
      </c>
      <c r="R2274" s="33" t="s">
        <v>78</v>
      </c>
      <c r="S2274" s="33">
        <v>8</v>
      </c>
      <c r="T2274" s="29"/>
      <c r="U2274" s="29"/>
      <c r="V2274" s="29"/>
      <c r="W2274" s="29"/>
      <c r="X2274" s="29"/>
      <c r="Y2274" s="29"/>
      <c r="Z2274" s="33"/>
    </row>
    <row r="2275" ht="24" spans="1:26">
      <c r="A2275" s="33">
        <v>86</v>
      </c>
      <c r="B2275" s="33" t="s">
        <v>117</v>
      </c>
      <c r="C2275" s="33" t="s">
        <v>118</v>
      </c>
      <c r="D2275" s="33" t="s">
        <v>145</v>
      </c>
      <c r="E2275" s="33" t="s">
        <v>250</v>
      </c>
      <c r="F2275" s="33" t="s">
        <v>1204</v>
      </c>
      <c r="G2275" s="33" t="s">
        <v>1797</v>
      </c>
      <c r="H2275" s="33" t="s">
        <v>2007</v>
      </c>
      <c r="I2275" s="29" t="s">
        <v>1843</v>
      </c>
      <c r="J2275" s="33" t="s">
        <v>1843</v>
      </c>
      <c r="K2275" s="33">
        <v>10</v>
      </c>
      <c r="L2275" s="220">
        <v>45292</v>
      </c>
      <c r="M2275" s="220">
        <v>45321</v>
      </c>
      <c r="N2275" s="33" t="s">
        <v>124</v>
      </c>
      <c r="O2275" s="33" t="s">
        <v>125</v>
      </c>
      <c r="P2275" s="33" t="s">
        <v>1117</v>
      </c>
      <c r="Q2275" s="29" t="s">
        <v>1205</v>
      </c>
      <c r="R2275" s="33" t="s">
        <v>78</v>
      </c>
      <c r="S2275" s="33">
        <v>10</v>
      </c>
      <c r="T2275" s="29"/>
      <c r="U2275" s="29"/>
      <c r="V2275" s="29"/>
      <c r="W2275" s="29"/>
      <c r="X2275" s="29"/>
      <c r="Y2275" s="29"/>
      <c r="Z2275" s="33"/>
    </row>
    <row r="2276" ht="24" spans="1:26">
      <c r="A2276" s="33">
        <v>87</v>
      </c>
      <c r="B2276" s="33" t="s">
        <v>117</v>
      </c>
      <c r="C2276" s="33" t="s">
        <v>118</v>
      </c>
      <c r="D2276" s="33" t="s">
        <v>145</v>
      </c>
      <c r="E2276" s="33" t="s">
        <v>250</v>
      </c>
      <c r="F2276" s="33" t="s">
        <v>1215</v>
      </c>
      <c r="G2276" s="33" t="s">
        <v>1797</v>
      </c>
      <c r="H2276" s="33" t="s">
        <v>2007</v>
      </c>
      <c r="I2276" s="29" t="s">
        <v>1843</v>
      </c>
      <c r="J2276" s="33" t="s">
        <v>1843</v>
      </c>
      <c r="K2276" s="33">
        <v>10</v>
      </c>
      <c r="L2276" s="220">
        <v>45292</v>
      </c>
      <c r="M2276" s="220">
        <v>45321</v>
      </c>
      <c r="N2276" s="33" t="s">
        <v>124</v>
      </c>
      <c r="O2276" s="33" t="s">
        <v>125</v>
      </c>
      <c r="P2276" s="33" t="s">
        <v>1117</v>
      </c>
      <c r="Q2276" s="29" t="s">
        <v>1205</v>
      </c>
      <c r="R2276" s="33" t="s">
        <v>78</v>
      </c>
      <c r="S2276" s="33">
        <v>10</v>
      </c>
      <c r="T2276" s="29"/>
      <c r="U2276" s="29"/>
      <c r="V2276" s="29"/>
      <c r="W2276" s="29"/>
      <c r="X2276" s="29"/>
      <c r="Y2276" s="29"/>
      <c r="Z2276" s="33"/>
    </row>
    <row r="2277" ht="24" spans="1:26">
      <c r="A2277" s="33">
        <v>89</v>
      </c>
      <c r="B2277" s="33" t="s">
        <v>117</v>
      </c>
      <c r="C2277" s="33" t="s">
        <v>118</v>
      </c>
      <c r="D2277" s="33" t="s">
        <v>145</v>
      </c>
      <c r="E2277" s="33" t="s">
        <v>1148</v>
      </c>
      <c r="F2277" s="33" t="s">
        <v>1224</v>
      </c>
      <c r="G2277" s="33" t="s">
        <v>1797</v>
      </c>
      <c r="H2277" s="288" t="s">
        <v>2008</v>
      </c>
      <c r="I2277" s="29" t="s">
        <v>1843</v>
      </c>
      <c r="J2277" s="33" t="s">
        <v>1843</v>
      </c>
      <c r="K2277" s="33">
        <v>16</v>
      </c>
      <c r="L2277" s="220">
        <v>45292</v>
      </c>
      <c r="M2277" s="220">
        <v>45321</v>
      </c>
      <c r="N2277" s="33" t="s">
        <v>124</v>
      </c>
      <c r="O2277" s="33" t="s">
        <v>125</v>
      </c>
      <c r="P2277" s="33" t="s">
        <v>1117</v>
      </c>
      <c r="Q2277" s="29" t="s">
        <v>1225</v>
      </c>
      <c r="R2277" s="33" t="s">
        <v>78</v>
      </c>
      <c r="S2277" s="33">
        <v>16</v>
      </c>
      <c r="T2277" s="29"/>
      <c r="U2277" s="29"/>
      <c r="V2277" s="29"/>
      <c r="W2277" s="29"/>
      <c r="X2277" s="29"/>
      <c r="Y2277" s="29"/>
      <c r="Z2277" s="33"/>
    </row>
    <row r="2278" ht="24" spans="1:26">
      <c r="A2278" s="33">
        <v>90</v>
      </c>
      <c r="B2278" s="33" t="s">
        <v>117</v>
      </c>
      <c r="C2278" s="33" t="s">
        <v>118</v>
      </c>
      <c r="D2278" s="33" t="s">
        <v>145</v>
      </c>
      <c r="E2278" s="33" t="s">
        <v>1148</v>
      </c>
      <c r="F2278" s="33" t="s">
        <v>1238</v>
      </c>
      <c r="G2278" s="33" t="s">
        <v>1797</v>
      </c>
      <c r="H2278" s="33" t="s">
        <v>2009</v>
      </c>
      <c r="I2278" s="29" t="s">
        <v>1843</v>
      </c>
      <c r="J2278" s="33" t="s">
        <v>1843</v>
      </c>
      <c r="K2278" s="33">
        <v>2</v>
      </c>
      <c r="L2278" s="220">
        <v>45292</v>
      </c>
      <c r="M2278" s="220">
        <v>45321</v>
      </c>
      <c r="N2278" s="33" t="s">
        <v>124</v>
      </c>
      <c r="O2278" s="33" t="s">
        <v>125</v>
      </c>
      <c r="P2278" s="33" t="s">
        <v>1117</v>
      </c>
      <c r="Q2278" s="29" t="s">
        <v>1235</v>
      </c>
      <c r="R2278" s="33" t="s">
        <v>78</v>
      </c>
      <c r="S2278" s="33">
        <v>2</v>
      </c>
      <c r="T2278" s="29"/>
      <c r="U2278" s="29"/>
      <c r="V2278" s="29"/>
      <c r="W2278" s="29"/>
      <c r="X2278" s="29"/>
      <c r="Y2278" s="29"/>
      <c r="Z2278" s="33"/>
    </row>
    <row r="2279" ht="24" spans="1:26">
      <c r="A2279" s="33">
        <v>91</v>
      </c>
      <c r="B2279" s="33" t="s">
        <v>117</v>
      </c>
      <c r="C2279" s="33" t="s">
        <v>118</v>
      </c>
      <c r="D2279" s="33" t="s">
        <v>145</v>
      </c>
      <c r="E2279" s="33" t="s">
        <v>1148</v>
      </c>
      <c r="F2279" s="33" t="s">
        <v>1241</v>
      </c>
      <c r="G2279" s="33" t="s">
        <v>1797</v>
      </c>
      <c r="H2279" s="288" t="s">
        <v>2010</v>
      </c>
      <c r="I2279" s="29" t="s">
        <v>1843</v>
      </c>
      <c r="J2279" s="33" t="s">
        <v>1843</v>
      </c>
      <c r="K2279" s="33">
        <v>4</v>
      </c>
      <c r="L2279" s="220">
        <v>45292</v>
      </c>
      <c r="M2279" s="220">
        <v>45321</v>
      </c>
      <c r="N2279" s="33" t="s">
        <v>124</v>
      </c>
      <c r="O2279" s="33" t="s">
        <v>125</v>
      </c>
      <c r="P2279" s="33" t="s">
        <v>1117</v>
      </c>
      <c r="Q2279" s="29" t="s">
        <v>1150</v>
      </c>
      <c r="R2279" s="33" t="s">
        <v>78</v>
      </c>
      <c r="S2279" s="33">
        <v>4</v>
      </c>
      <c r="T2279" s="29"/>
      <c r="U2279" s="29"/>
      <c r="V2279" s="29"/>
      <c r="W2279" s="29"/>
      <c r="X2279" s="29"/>
      <c r="Y2279" s="29"/>
      <c r="Z2279" s="33"/>
    </row>
    <row r="2280" ht="24" spans="1:26">
      <c r="A2280" s="33">
        <v>92</v>
      </c>
      <c r="B2280" s="33" t="s">
        <v>117</v>
      </c>
      <c r="C2280" s="33" t="s">
        <v>118</v>
      </c>
      <c r="D2280" s="33" t="s">
        <v>145</v>
      </c>
      <c r="E2280" s="33" t="s">
        <v>250</v>
      </c>
      <c r="F2280" s="33" t="s">
        <v>1251</v>
      </c>
      <c r="G2280" s="33" t="s">
        <v>1797</v>
      </c>
      <c r="H2280" s="33" t="s">
        <v>2011</v>
      </c>
      <c r="I2280" s="33" t="s">
        <v>1843</v>
      </c>
      <c r="J2280" s="33" t="s">
        <v>1843</v>
      </c>
      <c r="K2280" s="33">
        <v>2</v>
      </c>
      <c r="L2280" s="220">
        <v>45292</v>
      </c>
      <c r="M2280" s="220">
        <v>45321</v>
      </c>
      <c r="N2280" s="33" t="s">
        <v>124</v>
      </c>
      <c r="O2280" s="33" t="s">
        <v>125</v>
      </c>
      <c r="P2280" s="33" t="s">
        <v>1117</v>
      </c>
      <c r="Q2280" s="29" t="s">
        <v>1184</v>
      </c>
      <c r="R2280" s="33" t="s">
        <v>78</v>
      </c>
      <c r="S2280" s="33">
        <v>2</v>
      </c>
      <c r="T2280" s="29"/>
      <c r="U2280" s="29"/>
      <c r="V2280" s="29"/>
      <c r="W2280" s="29"/>
      <c r="X2280" s="29"/>
      <c r="Y2280" s="29"/>
      <c r="Z2280" s="33"/>
    </row>
    <row r="2281" ht="24" spans="1:26">
      <c r="A2281" s="33">
        <v>93</v>
      </c>
      <c r="B2281" s="33" t="s">
        <v>117</v>
      </c>
      <c r="C2281" s="33" t="s">
        <v>118</v>
      </c>
      <c r="D2281" s="33" t="s">
        <v>145</v>
      </c>
      <c r="E2281" s="33" t="s">
        <v>250</v>
      </c>
      <c r="F2281" s="33" t="s">
        <v>1255</v>
      </c>
      <c r="G2281" s="33" t="s">
        <v>1797</v>
      </c>
      <c r="H2281" s="28" t="s">
        <v>2012</v>
      </c>
      <c r="I2281" s="29" t="s">
        <v>1843</v>
      </c>
      <c r="J2281" s="33" t="s">
        <v>1843</v>
      </c>
      <c r="K2281" s="33">
        <v>10</v>
      </c>
      <c r="L2281" s="220">
        <v>45292</v>
      </c>
      <c r="M2281" s="220">
        <v>45321</v>
      </c>
      <c r="N2281" s="33" t="s">
        <v>124</v>
      </c>
      <c r="O2281" s="33" t="s">
        <v>125</v>
      </c>
      <c r="P2281" s="33" t="s">
        <v>1117</v>
      </c>
      <c r="Q2281" s="29" t="s">
        <v>1256</v>
      </c>
      <c r="R2281" s="33" t="s">
        <v>78</v>
      </c>
      <c r="S2281" s="33">
        <v>10</v>
      </c>
      <c r="T2281" s="29"/>
      <c r="U2281" s="29"/>
      <c r="V2281" s="29"/>
      <c r="W2281" s="29"/>
      <c r="X2281" s="29"/>
      <c r="Y2281" s="29"/>
      <c r="Z2281" s="33"/>
    </row>
    <row r="2282" ht="24" spans="1:26">
      <c r="A2282" s="33">
        <v>94</v>
      </c>
      <c r="B2282" s="33" t="s">
        <v>117</v>
      </c>
      <c r="C2282" s="33" t="s">
        <v>118</v>
      </c>
      <c r="D2282" s="33" t="s">
        <v>145</v>
      </c>
      <c r="E2282" s="33" t="s">
        <v>250</v>
      </c>
      <c r="F2282" s="33" t="s">
        <v>1266</v>
      </c>
      <c r="G2282" s="33" t="s">
        <v>1797</v>
      </c>
      <c r="H2282" s="28" t="s">
        <v>2012</v>
      </c>
      <c r="I2282" s="29" t="s">
        <v>1843</v>
      </c>
      <c r="J2282" s="33" t="s">
        <v>1843</v>
      </c>
      <c r="K2282" s="33">
        <v>10</v>
      </c>
      <c r="L2282" s="220">
        <v>45292</v>
      </c>
      <c r="M2282" s="220">
        <v>45321</v>
      </c>
      <c r="N2282" s="33" t="s">
        <v>124</v>
      </c>
      <c r="O2282" s="33" t="s">
        <v>125</v>
      </c>
      <c r="P2282" s="33" t="s">
        <v>1117</v>
      </c>
      <c r="Q2282" s="29" t="s">
        <v>1256</v>
      </c>
      <c r="R2282" s="33" t="s">
        <v>78</v>
      </c>
      <c r="S2282" s="33">
        <v>10</v>
      </c>
      <c r="T2282" s="29"/>
      <c r="U2282" s="29"/>
      <c r="V2282" s="29"/>
      <c r="W2282" s="29"/>
      <c r="X2282" s="29"/>
      <c r="Y2282" s="29"/>
      <c r="Z2282" s="33"/>
    </row>
    <row r="2283" ht="24" spans="1:26">
      <c r="A2283" s="33">
        <v>95</v>
      </c>
      <c r="B2283" s="33" t="s">
        <v>117</v>
      </c>
      <c r="C2283" s="33" t="s">
        <v>118</v>
      </c>
      <c r="D2283" s="33" t="s">
        <v>145</v>
      </c>
      <c r="E2283" s="33" t="s">
        <v>250</v>
      </c>
      <c r="F2283" s="33" t="s">
        <v>1272</v>
      </c>
      <c r="G2283" s="33" t="s">
        <v>1797</v>
      </c>
      <c r="H2283" s="33" t="s">
        <v>2013</v>
      </c>
      <c r="I2283" s="29" t="s">
        <v>1843</v>
      </c>
      <c r="J2283" s="33" t="s">
        <v>1843</v>
      </c>
      <c r="K2283" s="33">
        <v>4</v>
      </c>
      <c r="L2283" s="220">
        <v>45292</v>
      </c>
      <c r="M2283" s="220">
        <v>45321</v>
      </c>
      <c r="N2283" s="33" t="s">
        <v>124</v>
      </c>
      <c r="O2283" s="33" t="s">
        <v>125</v>
      </c>
      <c r="P2283" s="33" t="s">
        <v>1117</v>
      </c>
      <c r="Q2283" s="29" t="s">
        <v>1273</v>
      </c>
      <c r="R2283" s="33" t="s">
        <v>78</v>
      </c>
      <c r="S2283" s="33">
        <v>4</v>
      </c>
      <c r="T2283" s="29"/>
      <c r="U2283" s="29"/>
      <c r="V2283" s="29"/>
      <c r="W2283" s="29"/>
      <c r="X2283" s="29"/>
      <c r="Y2283" s="29"/>
      <c r="Z2283" s="33"/>
    </row>
    <row r="2284" ht="24" spans="1:26">
      <c r="A2284" s="33">
        <v>96</v>
      </c>
      <c r="B2284" s="33" t="s">
        <v>117</v>
      </c>
      <c r="C2284" s="33" t="s">
        <v>118</v>
      </c>
      <c r="D2284" s="33" t="s">
        <v>145</v>
      </c>
      <c r="E2284" s="33" t="s">
        <v>250</v>
      </c>
      <c r="F2284" s="33" t="s">
        <v>1278</v>
      </c>
      <c r="G2284" s="33" t="s">
        <v>1797</v>
      </c>
      <c r="H2284" s="33" t="s">
        <v>2014</v>
      </c>
      <c r="I2284" s="29" t="s">
        <v>1843</v>
      </c>
      <c r="J2284" s="33" t="s">
        <v>1843</v>
      </c>
      <c r="K2284" s="33">
        <v>4</v>
      </c>
      <c r="L2284" s="220">
        <v>45292</v>
      </c>
      <c r="M2284" s="220">
        <v>45321</v>
      </c>
      <c r="N2284" s="33" t="s">
        <v>124</v>
      </c>
      <c r="O2284" s="33" t="s">
        <v>125</v>
      </c>
      <c r="P2284" s="33" t="s">
        <v>1117</v>
      </c>
      <c r="Q2284" s="29" t="s">
        <v>1273</v>
      </c>
      <c r="R2284" s="33" t="s">
        <v>78</v>
      </c>
      <c r="S2284" s="33">
        <v>4</v>
      </c>
      <c r="T2284" s="29"/>
      <c r="U2284" s="29"/>
      <c r="V2284" s="29"/>
      <c r="W2284" s="29"/>
      <c r="X2284" s="29"/>
      <c r="Y2284" s="29"/>
      <c r="Z2284" s="33"/>
    </row>
    <row r="2285" ht="24" spans="1:26">
      <c r="A2285" s="33">
        <v>97</v>
      </c>
      <c r="B2285" s="33" t="s">
        <v>117</v>
      </c>
      <c r="C2285" s="33" t="s">
        <v>118</v>
      </c>
      <c r="D2285" s="33" t="s">
        <v>145</v>
      </c>
      <c r="E2285" s="33" t="s">
        <v>1148</v>
      </c>
      <c r="F2285" s="33" t="s">
        <v>1283</v>
      </c>
      <c r="G2285" s="33" t="s">
        <v>1797</v>
      </c>
      <c r="H2285" s="33" t="s">
        <v>2015</v>
      </c>
      <c r="I2285" s="29" t="s">
        <v>1843</v>
      </c>
      <c r="J2285" s="33" t="s">
        <v>1843</v>
      </c>
      <c r="K2285" s="33">
        <v>4</v>
      </c>
      <c r="L2285" s="220">
        <v>45292</v>
      </c>
      <c r="M2285" s="220">
        <v>45321</v>
      </c>
      <c r="N2285" s="33" t="s">
        <v>124</v>
      </c>
      <c r="O2285" s="33" t="s">
        <v>125</v>
      </c>
      <c r="P2285" s="33" t="s">
        <v>1117</v>
      </c>
      <c r="Q2285" s="29" t="s">
        <v>1284</v>
      </c>
      <c r="R2285" s="33" t="s">
        <v>78</v>
      </c>
      <c r="S2285" s="33">
        <v>4</v>
      </c>
      <c r="T2285" s="29"/>
      <c r="U2285" s="29"/>
      <c r="V2285" s="29"/>
      <c r="W2285" s="29"/>
      <c r="X2285" s="29"/>
      <c r="Y2285" s="29"/>
      <c r="Z2285" s="33"/>
    </row>
    <row r="2286" ht="24" spans="1:26">
      <c r="A2286" s="33">
        <v>98</v>
      </c>
      <c r="B2286" s="33" t="s">
        <v>117</v>
      </c>
      <c r="C2286" s="33" t="s">
        <v>118</v>
      </c>
      <c r="D2286" s="33" t="s">
        <v>145</v>
      </c>
      <c r="E2286" s="33" t="s">
        <v>1148</v>
      </c>
      <c r="F2286" s="33" t="s">
        <v>1293</v>
      </c>
      <c r="G2286" s="33" t="s">
        <v>1797</v>
      </c>
      <c r="H2286" s="33" t="s">
        <v>2016</v>
      </c>
      <c r="I2286" s="29" t="s">
        <v>1843</v>
      </c>
      <c r="J2286" s="33" t="s">
        <v>1843</v>
      </c>
      <c r="K2286" s="33">
        <v>4</v>
      </c>
      <c r="L2286" s="220">
        <v>45292</v>
      </c>
      <c r="M2286" s="220">
        <v>45321</v>
      </c>
      <c r="N2286" s="33" t="s">
        <v>124</v>
      </c>
      <c r="O2286" s="33" t="s">
        <v>125</v>
      </c>
      <c r="P2286" s="33" t="s">
        <v>1117</v>
      </c>
      <c r="Q2286" s="29" t="s">
        <v>1273</v>
      </c>
      <c r="R2286" s="33" t="s">
        <v>78</v>
      </c>
      <c r="S2286" s="33">
        <v>4</v>
      </c>
      <c r="T2286" s="29"/>
      <c r="U2286" s="29"/>
      <c r="V2286" s="29"/>
      <c r="W2286" s="29"/>
      <c r="X2286" s="29"/>
      <c r="Y2286" s="29"/>
      <c r="Z2286" s="33"/>
    </row>
    <row r="2287" ht="24" spans="1:26">
      <c r="A2287" s="33">
        <v>99</v>
      </c>
      <c r="B2287" s="33" t="s">
        <v>117</v>
      </c>
      <c r="C2287" s="33" t="s">
        <v>118</v>
      </c>
      <c r="D2287" s="33" t="s">
        <v>145</v>
      </c>
      <c r="E2287" s="33" t="s">
        <v>250</v>
      </c>
      <c r="F2287" s="33" t="s">
        <v>1301</v>
      </c>
      <c r="G2287" s="33" t="s">
        <v>1797</v>
      </c>
      <c r="H2287" s="33" t="s">
        <v>2017</v>
      </c>
      <c r="I2287" s="29" t="s">
        <v>1843</v>
      </c>
      <c r="J2287" s="33" t="s">
        <v>1843</v>
      </c>
      <c r="K2287" s="33">
        <v>4</v>
      </c>
      <c r="L2287" s="220">
        <v>45292</v>
      </c>
      <c r="M2287" s="220">
        <v>45321</v>
      </c>
      <c r="N2287" s="33" t="s">
        <v>124</v>
      </c>
      <c r="O2287" s="33" t="s">
        <v>125</v>
      </c>
      <c r="P2287" s="33" t="s">
        <v>1117</v>
      </c>
      <c r="Q2287" s="29" t="s">
        <v>1273</v>
      </c>
      <c r="R2287" s="33" t="s">
        <v>78</v>
      </c>
      <c r="S2287" s="33">
        <v>4</v>
      </c>
      <c r="T2287" s="29"/>
      <c r="U2287" s="29"/>
      <c r="V2287" s="29"/>
      <c r="W2287" s="29"/>
      <c r="X2287" s="29"/>
      <c r="Y2287" s="29"/>
      <c r="Z2287" s="33"/>
    </row>
    <row r="2288" ht="24" spans="1:26">
      <c r="A2288" s="33">
        <v>100</v>
      </c>
      <c r="B2288" s="33" t="s">
        <v>117</v>
      </c>
      <c r="C2288" s="33" t="s">
        <v>118</v>
      </c>
      <c r="D2288" s="33" t="s">
        <v>145</v>
      </c>
      <c r="E2288" s="33" t="s">
        <v>1148</v>
      </c>
      <c r="F2288" s="33" t="s">
        <v>1305</v>
      </c>
      <c r="G2288" s="33" t="s">
        <v>1797</v>
      </c>
      <c r="H2288" s="33" t="s">
        <v>2018</v>
      </c>
      <c r="I2288" s="29" t="s">
        <v>1843</v>
      </c>
      <c r="J2288" s="33" t="s">
        <v>1843</v>
      </c>
      <c r="K2288" s="33">
        <v>2</v>
      </c>
      <c r="L2288" s="220">
        <v>45292</v>
      </c>
      <c r="M2288" s="220">
        <v>45321</v>
      </c>
      <c r="N2288" s="33" t="s">
        <v>124</v>
      </c>
      <c r="O2288" s="33" t="s">
        <v>125</v>
      </c>
      <c r="P2288" s="33" t="s">
        <v>1117</v>
      </c>
      <c r="Q2288" s="29" t="s">
        <v>1306</v>
      </c>
      <c r="R2288" s="33" t="s">
        <v>78</v>
      </c>
      <c r="S2288" s="33">
        <v>2</v>
      </c>
      <c r="T2288" s="29"/>
      <c r="U2288" s="29"/>
      <c r="V2288" s="29"/>
      <c r="W2288" s="29"/>
      <c r="X2288" s="29"/>
      <c r="Y2288" s="29"/>
      <c r="Z2288" s="33"/>
    </row>
    <row r="2289" ht="24" spans="1:26">
      <c r="A2289" s="33">
        <v>101</v>
      </c>
      <c r="B2289" s="33" t="s">
        <v>117</v>
      </c>
      <c r="C2289" s="33" t="s">
        <v>118</v>
      </c>
      <c r="D2289" s="33" t="s">
        <v>145</v>
      </c>
      <c r="E2289" s="33" t="s">
        <v>1148</v>
      </c>
      <c r="F2289" s="33" t="s">
        <v>1317</v>
      </c>
      <c r="G2289" s="33" t="s">
        <v>1797</v>
      </c>
      <c r="H2289" s="33" t="s">
        <v>2009</v>
      </c>
      <c r="I2289" s="29" t="s">
        <v>1843</v>
      </c>
      <c r="J2289" s="33" t="s">
        <v>1843</v>
      </c>
      <c r="K2289" s="33">
        <v>2</v>
      </c>
      <c r="L2289" s="220">
        <v>45292</v>
      </c>
      <c r="M2289" s="220">
        <v>45321</v>
      </c>
      <c r="N2289" s="33" t="s">
        <v>124</v>
      </c>
      <c r="O2289" s="33" t="s">
        <v>125</v>
      </c>
      <c r="P2289" s="33" t="s">
        <v>1117</v>
      </c>
      <c r="Q2289" s="29" t="s">
        <v>1318</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1321</v>
      </c>
      <c r="G2290" s="33" t="s">
        <v>1797</v>
      </c>
      <c r="H2290" s="33" t="s">
        <v>2009</v>
      </c>
      <c r="I2290" s="29" t="s">
        <v>1843</v>
      </c>
      <c r="J2290" s="33" t="s">
        <v>1843</v>
      </c>
      <c r="K2290" s="33">
        <v>2</v>
      </c>
      <c r="L2290" s="220">
        <v>45292</v>
      </c>
      <c r="M2290" s="220">
        <v>45321</v>
      </c>
      <c r="N2290" s="33" t="s">
        <v>124</v>
      </c>
      <c r="O2290" s="33" t="s">
        <v>125</v>
      </c>
      <c r="P2290" s="33" t="s">
        <v>1117</v>
      </c>
      <c r="Q2290" s="29" t="s">
        <v>1322</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1327</v>
      </c>
      <c r="G2291" s="33" t="s">
        <v>1797</v>
      </c>
      <c r="H2291" s="33" t="s">
        <v>2009</v>
      </c>
      <c r="I2291" s="29" t="s">
        <v>1843</v>
      </c>
      <c r="J2291" s="33" t="s">
        <v>1843</v>
      </c>
      <c r="K2291" s="33">
        <v>2</v>
      </c>
      <c r="L2291" s="220">
        <v>45292</v>
      </c>
      <c r="M2291" s="220">
        <v>45321</v>
      </c>
      <c r="N2291" s="33" t="s">
        <v>124</v>
      </c>
      <c r="O2291" s="33" t="s">
        <v>125</v>
      </c>
      <c r="P2291" s="33" t="s">
        <v>1117</v>
      </c>
      <c r="Q2291" s="29" t="s">
        <v>1322</v>
      </c>
      <c r="R2291" s="33" t="s">
        <v>78</v>
      </c>
      <c r="S2291" s="33">
        <v>2</v>
      </c>
      <c r="T2291" s="29"/>
      <c r="U2291" s="29"/>
      <c r="V2291" s="29"/>
      <c r="W2291" s="29"/>
      <c r="X2291" s="29"/>
      <c r="Y2291" s="29"/>
      <c r="Z2291" s="33"/>
    </row>
    <row r="2292" ht="24" spans="1:26">
      <c r="A2292" s="33">
        <v>104</v>
      </c>
      <c r="B2292" s="33" t="s">
        <v>117</v>
      </c>
      <c r="C2292" s="33" t="s">
        <v>118</v>
      </c>
      <c r="D2292" s="33" t="s">
        <v>361</v>
      </c>
      <c r="E2292" s="33" t="s">
        <v>146</v>
      </c>
      <c r="F2292" s="33" t="s">
        <v>1332</v>
      </c>
      <c r="G2292" s="33" t="s">
        <v>1797</v>
      </c>
      <c r="H2292" s="33" t="s">
        <v>2019</v>
      </c>
      <c r="I2292" s="29" t="s">
        <v>1843</v>
      </c>
      <c r="J2292" s="33" t="s">
        <v>1843</v>
      </c>
      <c r="K2292" s="33">
        <v>8</v>
      </c>
      <c r="L2292" s="220">
        <v>45292</v>
      </c>
      <c r="M2292" s="220">
        <v>45321</v>
      </c>
      <c r="N2292" s="33" t="s">
        <v>124</v>
      </c>
      <c r="O2292" s="33" t="s">
        <v>125</v>
      </c>
      <c r="P2292" s="33" t="s">
        <v>1117</v>
      </c>
      <c r="Q2292" s="29" t="s">
        <v>1333</v>
      </c>
      <c r="R2292" s="33" t="s">
        <v>78</v>
      </c>
      <c r="S2292" s="33">
        <v>8</v>
      </c>
      <c r="T2292" s="29"/>
      <c r="U2292" s="29"/>
      <c r="V2292" s="29"/>
      <c r="W2292" s="29"/>
      <c r="X2292" s="29"/>
      <c r="Y2292" s="29"/>
      <c r="Z2292" s="33"/>
    </row>
    <row r="2293" ht="24" spans="1:26">
      <c r="A2293" s="33">
        <v>105</v>
      </c>
      <c r="B2293" s="33" t="s">
        <v>117</v>
      </c>
      <c r="C2293" s="33" t="s">
        <v>118</v>
      </c>
      <c r="D2293" s="33" t="s">
        <v>361</v>
      </c>
      <c r="E2293" s="33" t="s">
        <v>146</v>
      </c>
      <c r="F2293" s="33" t="s">
        <v>1338</v>
      </c>
      <c r="G2293" s="33" t="s">
        <v>1797</v>
      </c>
      <c r="H2293" s="33" t="s">
        <v>2019</v>
      </c>
      <c r="I2293" s="29" t="s">
        <v>1843</v>
      </c>
      <c r="J2293" s="33" t="s">
        <v>1843</v>
      </c>
      <c r="K2293" s="33">
        <v>8</v>
      </c>
      <c r="L2293" s="220">
        <v>45292</v>
      </c>
      <c r="M2293" s="220">
        <v>45321</v>
      </c>
      <c r="N2293" s="33" t="s">
        <v>124</v>
      </c>
      <c r="O2293" s="33" t="s">
        <v>125</v>
      </c>
      <c r="P2293" s="33" t="s">
        <v>1117</v>
      </c>
      <c r="Q2293" s="29" t="s">
        <v>1333</v>
      </c>
      <c r="R2293" s="33" t="s">
        <v>78</v>
      </c>
      <c r="S2293" s="33">
        <v>8</v>
      </c>
      <c r="T2293" s="29"/>
      <c r="U2293" s="29"/>
      <c r="V2293" s="29"/>
      <c r="W2293" s="29"/>
      <c r="X2293" s="29"/>
      <c r="Y2293" s="29"/>
      <c r="Z2293" s="33"/>
    </row>
    <row r="2294" ht="24" spans="1:26">
      <c r="A2294" s="33">
        <v>106</v>
      </c>
      <c r="B2294" s="33" t="s">
        <v>117</v>
      </c>
      <c r="C2294" s="33" t="s">
        <v>118</v>
      </c>
      <c r="D2294" s="33" t="s">
        <v>145</v>
      </c>
      <c r="E2294" s="33" t="s">
        <v>1148</v>
      </c>
      <c r="F2294" s="33" t="s">
        <v>1343</v>
      </c>
      <c r="G2294" s="33" t="s">
        <v>1797</v>
      </c>
      <c r="H2294" s="33" t="s">
        <v>2018</v>
      </c>
      <c r="I2294" s="29" t="s">
        <v>1843</v>
      </c>
      <c r="J2294" s="33" t="s">
        <v>1843</v>
      </c>
      <c r="K2294" s="33">
        <v>2</v>
      </c>
      <c r="L2294" s="220">
        <v>45292</v>
      </c>
      <c r="M2294" s="220">
        <v>45321</v>
      </c>
      <c r="N2294" s="33" t="s">
        <v>124</v>
      </c>
      <c r="O2294" s="33" t="s">
        <v>125</v>
      </c>
      <c r="P2294" s="33" t="s">
        <v>1117</v>
      </c>
      <c r="Q2294" s="29" t="s">
        <v>1235</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1351</v>
      </c>
      <c r="G2295" s="33" t="s">
        <v>1797</v>
      </c>
      <c r="H2295" s="33" t="s">
        <v>2020</v>
      </c>
      <c r="I2295" s="29" t="s">
        <v>1843</v>
      </c>
      <c r="J2295" s="33" t="s">
        <v>1843</v>
      </c>
      <c r="K2295" s="33">
        <v>10</v>
      </c>
      <c r="L2295" s="220">
        <v>45292</v>
      </c>
      <c r="M2295" s="220">
        <v>45321</v>
      </c>
      <c r="N2295" s="33" t="s">
        <v>124</v>
      </c>
      <c r="O2295" s="33" t="s">
        <v>125</v>
      </c>
      <c r="P2295" s="33" t="s">
        <v>1117</v>
      </c>
      <c r="Q2295" s="29" t="s">
        <v>1352</v>
      </c>
      <c r="R2295" s="33" t="s">
        <v>78</v>
      </c>
      <c r="S2295" s="33">
        <v>10</v>
      </c>
      <c r="T2295" s="29"/>
      <c r="U2295" s="29"/>
      <c r="V2295" s="29"/>
      <c r="W2295" s="29"/>
      <c r="X2295" s="29"/>
      <c r="Y2295" s="29"/>
      <c r="Z2295" s="33"/>
    </row>
    <row r="2296" ht="24" spans="1:26">
      <c r="A2296" s="33">
        <v>108</v>
      </c>
      <c r="B2296" s="33" t="s">
        <v>117</v>
      </c>
      <c r="C2296" s="33" t="s">
        <v>118</v>
      </c>
      <c r="D2296" s="33" t="s">
        <v>145</v>
      </c>
      <c r="E2296" s="33" t="s">
        <v>1148</v>
      </c>
      <c r="F2296" s="33" t="s">
        <v>1357</v>
      </c>
      <c r="G2296" s="33" t="s">
        <v>1797</v>
      </c>
      <c r="H2296" s="28" t="s">
        <v>2021</v>
      </c>
      <c r="I2296" s="29" t="s">
        <v>1843</v>
      </c>
      <c r="J2296" s="33" t="s">
        <v>1843</v>
      </c>
      <c r="K2296" s="33">
        <v>6</v>
      </c>
      <c r="L2296" s="220">
        <v>45292</v>
      </c>
      <c r="M2296" s="220">
        <v>45321</v>
      </c>
      <c r="N2296" s="33" t="s">
        <v>124</v>
      </c>
      <c r="O2296" s="33" t="s">
        <v>125</v>
      </c>
      <c r="P2296" s="33" t="s">
        <v>1117</v>
      </c>
      <c r="Q2296" s="29" t="s">
        <v>1150</v>
      </c>
      <c r="R2296" s="33" t="s">
        <v>78</v>
      </c>
      <c r="S2296" s="33">
        <v>6</v>
      </c>
      <c r="T2296" s="29"/>
      <c r="U2296" s="29"/>
      <c r="V2296" s="29"/>
      <c r="W2296" s="29"/>
      <c r="X2296" s="29"/>
      <c r="Y2296" s="29"/>
      <c r="Z2296" s="33"/>
    </row>
    <row r="2297" ht="24" spans="1:26">
      <c r="A2297" s="33">
        <v>109</v>
      </c>
      <c r="B2297" s="33" t="s">
        <v>117</v>
      </c>
      <c r="C2297" s="33" t="s">
        <v>118</v>
      </c>
      <c r="D2297" s="33" t="s">
        <v>145</v>
      </c>
      <c r="E2297" s="33" t="s">
        <v>1148</v>
      </c>
      <c r="F2297" s="33" t="s">
        <v>1366</v>
      </c>
      <c r="G2297" s="33" t="s">
        <v>1797</v>
      </c>
      <c r="H2297" s="288" t="s">
        <v>2010</v>
      </c>
      <c r="I2297" s="29" t="s">
        <v>1843</v>
      </c>
      <c r="J2297" s="33" t="s">
        <v>1843</v>
      </c>
      <c r="K2297" s="33">
        <v>4</v>
      </c>
      <c r="L2297" s="220">
        <v>45292</v>
      </c>
      <c r="M2297" s="220">
        <v>45321</v>
      </c>
      <c r="N2297" s="33" t="s">
        <v>124</v>
      </c>
      <c r="O2297" s="33" t="s">
        <v>125</v>
      </c>
      <c r="P2297" s="33" t="s">
        <v>1117</v>
      </c>
      <c r="Q2297" s="29" t="s">
        <v>1150</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1374</v>
      </c>
      <c r="G2298" s="33" t="s">
        <v>1797</v>
      </c>
      <c r="H2298" s="33" t="s">
        <v>2022</v>
      </c>
      <c r="I2298" s="33" t="s">
        <v>1843</v>
      </c>
      <c r="J2298" s="33" t="s">
        <v>1843</v>
      </c>
      <c r="K2298" s="33">
        <v>6</v>
      </c>
      <c r="L2298" s="220">
        <v>45292</v>
      </c>
      <c r="M2298" s="220">
        <v>45321</v>
      </c>
      <c r="N2298" s="33" t="s">
        <v>124</v>
      </c>
      <c r="O2298" s="33" t="s">
        <v>125</v>
      </c>
      <c r="P2298" s="33" t="s">
        <v>1117</v>
      </c>
      <c r="Q2298" s="29" t="s">
        <v>1352</v>
      </c>
      <c r="R2298" s="33" t="s">
        <v>78</v>
      </c>
      <c r="S2298" s="33">
        <v>6</v>
      </c>
      <c r="T2298" s="29"/>
      <c r="U2298" s="29"/>
      <c r="V2298" s="29"/>
      <c r="W2298" s="29"/>
      <c r="X2298" s="29"/>
      <c r="Y2298" s="29"/>
      <c r="Z2298" s="33"/>
    </row>
    <row r="2299" ht="24" spans="1:26">
      <c r="A2299" s="33">
        <v>111</v>
      </c>
      <c r="B2299" s="33" t="s">
        <v>117</v>
      </c>
      <c r="C2299" s="33" t="s">
        <v>118</v>
      </c>
      <c r="D2299" s="33" t="s">
        <v>145</v>
      </c>
      <c r="E2299" s="33" t="s">
        <v>250</v>
      </c>
      <c r="F2299" s="33" t="s">
        <v>1379</v>
      </c>
      <c r="G2299" s="33" t="s">
        <v>1797</v>
      </c>
      <c r="H2299" s="33" t="s">
        <v>2023</v>
      </c>
      <c r="I2299" s="33" t="s">
        <v>1843</v>
      </c>
      <c r="J2299" s="33" t="s">
        <v>1843</v>
      </c>
      <c r="K2299" s="33">
        <v>2</v>
      </c>
      <c r="L2299" s="220">
        <v>45292</v>
      </c>
      <c r="M2299" s="220">
        <v>45321</v>
      </c>
      <c r="N2299" s="33" t="s">
        <v>124</v>
      </c>
      <c r="O2299" s="33" t="s">
        <v>125</v>
      </c>
      <c r="P2299" s="33" t="s">
        <v>1117</v>
      </c>
      <c r="Q2299" s="29" t="s">
        <v>1352</v>
      </c>
      <c r="R2299" s="33" t="s">
        <v>78</v>
      </c>
      <c r="S2299" s="33">
        <v>2</v>
      </c>
      <c r="T2299" s="29"/>
      <c r="U2299" s="29"/>
      <c r="V2299" s="29"/>
      <c r="W2299" s="29"/>
      <c r="X2299" s="29"/>
      <c r="Y2299" s="29"/>
      <c r="Z2299" s="33"/>
    </row>
    <row r="2300" ht="24" spans="1:26">
      <c r="A2300" s="33">
        <v>112</v>
      </c>
      <c r="B2300" s="33" t="s">
        <v>117</v>
      </c>
      <c r="C2300" s="33" t="s">
        <v>118</v>
      </c>
      <c r="D2300" s="33" t="s">
        <v>145</v>
      </c>
      <c r="E2300" s="33" t="s">
        <v>250</v>
      </c>
      <c r="F2300" s="33" t="s">
        <v>1401</v>
      </c>
      <c r="G2300" s="33" t="s">
        <v>1797</v>
      </c>
      <c r="H2300" s="33" t="s">
        <v>2024</v>
      </c>
      <c r="I2300" s="33" t="s">
        <v>1843</v>
      </c>
      <c r="J2300" s="33" t="s">
        <v>1843</v>
      </c>
      <c r="K2300" s="33">
        <v>4</v>
      </c>
      <c r="L2300" s="220">
        <v>45292</v>
      </c>
      <c r="M2300" s="220">
        <v>45321</v>
      </c>
      <c r="N2300" s="33" t="s">
        <v>124</v>
      </c>
      <c r="O2300" s="33" t="s">
        <v>125</v>
      </c>
      <c r="P2300" s="33" t="s">
        <v>1117</v>
      </c>
      <c r="Q2300" s="29" t="s">
        <v>1352</v>
      </c>
      <c r="R2300" s="33" t="s">
        <v>78</v>
      </c>
      <c r="S2300" s="33">
        <v>4</v>
      </c>
      <c r="T2300" s="29"/>
      <c r="U2300" s="29"/>
      <c r="V2300" s="29"/>
      <c r="W2300" s="29"/>
      <c r="X2300" s="29"/>
      <c r="Y2300" s="29"/>
      <c r="Z2300" s="33"/>
    </row>
    <row r="2301" ht="24" spans="1:26">
      <c r="A2301" s="33">
        <v>113</v>
      </c>
      <c r="B2301" s="33" t="s">
        <v>117</v>
      </c>
      <c r="C2301" s="33" t="s">
        <v>118</v>
      </c>
      <c r="D2301" s="33" t="s">
        <v>361</v>
      </c>
      <c r="E2301" s="33" t="s">
        <v>1419</v>
      </c>
      <c r="F2301" s="33" t="s">
        <v>1420</v>
      </c>
      <c r="G2301" s="33" t="s">
        <v>1797</v>
      </c>
      <c r="H2301" s="33" t="s">
        <v>2025</v>
      </c>
      <c r="I2301" s="33" t="s">
        <v>1843</v>
      </c>
      <c r="J2301" s="33" t="s">
        <v>1843</v>
      </c>
      <c r="K2301" s="33">
        <v>2</v>
      </c>
      <c r="L2301" s="220">
        <v>45292</v>
      </c>
      <c r="M2301" s="220">
        <v>45321</v>
      </c>
      <c r="N2301" s="33" t="s">
        <v>124</v>
      </c>
      <c r="O2301" s="33" t="s">
        <v>125</v>
      </c>
      <c r="P2301" s="33" t="s">
        <v>1117</v>
      </c>
      <c r="Q2301" s="29" t="s">
        <v>1284</v>
      </c>
      <c r="R2301" s="33" t="s">
        <v>78</v>
      </c>
      <c r="S2301" s="33">
        <v>2</v>
      </c>
      <c r="T2301" s="29"/>
      <c r="U2301" s="29"/>
      <c r="V2301" s="29"/>
      <c r="W2301" s="29"/>
      <c r="X2301" s="29"/>
      <c r="Y2301" s="29"/>
      <c r="Z2301" s="33"/>
    </row>
    <row r="2302" ht="24" spans="1:26">
      <c r="A2302" s="33">
        <v>114</v>
      </c>
      <c r="B2302" s="33" t="s">
        <v>117</v>
      </c>
      <c r="C2302" s="33" t="s">
        <v>118</v>
      </c>
      <c r="D2302" s="33" t="s">
        <v>361</v>
      </c>
      <c r="E2302" s="33" t="s">
        <v>1419</v>
      </c>
      <c r="F2302" s="33" t="s">
        <v>1423</v>
      </c>
      <c r="G2302" s="33" t="s">
        <v>1797</v>
      </c>
      <c r="H2302" s="33" t="s">
        <v>2025</v>
      </c>
      <c r="I2302" s="33" t="s">
        <v>1843</v>
      </c>
      <c r="J2302" s="33" t="s">
        <v>1843</v>
      </c>
      <c r="K2302" s="33">
        <v>2</v>
      </c>
      <c r="L2302" s="220">
        <v>45292</v>
      </c>
      <c r="M2302" s="220">
        <v>45321</v>
      </c>
      <c r="N2302" s="33" t="s">
        <v>124</v>
      </c>
      <c r="O2302" s="33" t="s">
        <v>125</v>
      </c>
      <c r="P2302" s="33" t="s">
        <v>1117</v>
      </c>
      <c r="Q2302" s="29" t="s">
        <v>1284</v>
      </c>
      <c r="R2302" s="33" t="s">
        <v>78</v>
      </c>
      <c r="S2302" s="33">
        <v>2</v>
      </c>
      <c r="T2302" s="29"/>
      <c r="U2302" s="29"/>
      <c r="V2302" s="29"/>
      <c r="W2302" s="29"/>
      <c r="X2302" s="29"/>
      <c r="Y2302" s="29"/>
      <c r="Z2302" s="33"/>
    </row>
    <row r="2303" ht="24" spans="1:26">
      <c r="A2303" s="33">
        <v>115</v>
      </c>
      <c r="B2303" s="33" t="s">
        <v>117</v>
      </c>
      <c r="C2303" s="33" t="s">
        <v>118</v>
      </c>
      <c r="D2303" s="33" t="s">
        <v>145</v>
      </c>
      <c r="E2303" s="33" t="s">
        <v>250</v>
      </c>
      <c r="F2303" s="33" t="s">
        <v>1441</v>
      </c>
      <c r="G2303" s="33" t="s">
        <v>1797</v>
      </c>
      <c r="H2303" s="33" t="s">
        <v>2018</v>
      </c>
      <c r="I2303" s="33" t="s">
        <v>1843</v>
      </c>
      <c r="J2303" s="33" t="s">
        <v>1843</v>
      </c>
      <c r="K2303" s="33">
        <v>2</v>
      </c>
      <c r="L2303" s="220">
        <v>45292</v>
      </c>
      <c r="M2303" s="220">
        <v>45321</v>
      </c>
      <c r="N2303" s="33" t="s">
        <v>124</v>
      </c>
      <c r="O2303" s="33" t="s">
        <v>125</v>
      </c>
      <c r="P2303" s="33" t="s">
        <v>1117</v>
      </c>
      <c r="Q2303" s="29" t="s">
        <v>1184</v>
      </c>
      <c r="R2303" s="33" t="s">
        <v>78</v>
      </c>
      <c r="S2303" s="33">
        <v>2</v>
      </c>
      <c r="T2303" s="29"/>
      <c r="U2303" s="29"/>
      <c r="V2303" s="29"/>
      <c r="W2303" s="29"/>
      <c r="X2303" s="29"/>
      <c r="Y2303" s="29"/>
      <c r="Z2303" s="33"/>
    </row>
    <row r="2304" ht="24" spans="1:26">
      <c r="A2304" s="33">
        <v>116</v>
      </c>
      <c r="B2304" s="33" t="s">
        <v>117</v>
      </c>
      <c r="C2304" s="33" t="s">
        <v>118</v>
      </c>
      <c r="D2304" s="33" t="s">
        <v>361</v>
      </c>
      <c r="E2304" s="33" t="s">
        <v>250</v>
      </c>
      <c r="F2304" s="33" t="s">
        <v>1116</v>
      </c>
      <c r="G2304" s="33" t="s">
        <v>1797</v>
      </c>
      <c r="H2304" s="28" t="s">
        <v>2000</v>
      </c>
      <c r="I2304" s="33" t="s">
        <v>1843</v>
      </c>
      <c r="J2304" s="33" t="s">
        <v>1843</v>
      </c>
      <c r="K2304" s="33">
        <v>12</v>
      </c>
      <c r="L2304" s="220">
        <v>45323</v>
      </c>
      <c r="M2304" s="220">
        <v>45351</v>
      </c>
      <c r="N2304" s="33" t="s">
        <v>124</v>
      </c>
      <c r="O2304" s="33" t="s">
        <v>125</v>
      </c>
      <c r="P2304" s="33" t="s">
        <v>1117</v>
      </c>
      <c r="Q2304" s="29" t="s">
        <v>1118</v>
      </c>
      <c r="R2304" s="33" t="s">
        <v>78</v>
      </c>
      <c r="S2304" s="33">
        <v>12</v>
      </c>
      <c r="T2304" s="29"/>
      <c r="U2304" s="29"/>
      <c r="V2304" s="29"/>
      <c r="W2304" s="29"/>
      <c r="X2304" s="29"/>
      <c r="Y2304" s="29"/>
      <c r="Z2304" s="33"/>
    </row>
    <row r="2305" ht="24" spans="1:26">
      <c r="A2305" s="33">
        <v>117</v>
      </c>
      <c r="B2305" s="33" t="s">
        <v>117</v>
      </c>
      <c r="C2305" s="33" t="s">
        <v>118</v>
      </c>
      <c r="D2305" s="33" t="s">
        <v>361</v>
      </c>
      <c r="E2305" s="33" t="s">
        <v>250</v>
      </c>
      <c r="F2305" s="33" t="s">
        <v>1123</v>
      </c>
      <c r="G2305" s="33" t="s">
        <v>1797</v>
      </c>
      <c r="H2305" s="28" t="s">
        <v>2000</v>
      </c>
      <c r="I2305" s="33" t="s">
        <v>1843</v>
      </c>
      <c r="J2305" s="33" t="s">
        <v>1843</v>
      </c>
      <c r="K2305" s="33">
        <v>10</v>
      </c>
      <c r="L2305" s="220">
        <v>45323</v>
      </c>
      <c r="M2305" s="220">
        <v>45351</v>
      </c>
      <c r="N2305" s="33" t="s">
        <v>124</v>
      </c>
      <c r="O2305" s="33" t="s">
        <v>125</v>
      </c>
      <c r="P2305" s="33" t="s">
        <v>1117</v>
      </c>
      <c r="Q2305" s="29" t="s">
        <v>1118</v>
      </c>
      <c r="R2305" s="33" t="s">
        <v>78</v>
      </c>
      <c r="S2305" s="33">
        <v>10</v>
      </c>
      <c r="T2305" s="29"/>
      <c r="U2305" s="29"/>
      <c r="V2305" s="29"/>
      <c r="W2305" s="29"/>
      <c r="X2305" s="29"/>
      <c r="Y2305" s="29"/>
      <c r="Z2305" s="33"/>
    </row>
    <row r="2306" ht="24" spans="1:26">
      <c r="A2306" s="33">
        <v>118</v>
      </c>
      <c r="B2306" s="33" t="s">
        <v>117</v>
      </c>
      <c r="C2306" s="33" t="s">
        <v>118</v>
      </c>
      <c r="D2306" s="33" t="s">
        <v>361</v>
      </c>
      <c r="E2306" s="33" t="s">
        <v>146</v>
      </c>
      <c r="F2306" s="33" t="s">
        <v>1128</v>
      </c>
      <c r="G2306" s="33" t="s">
        <v>1797</v>
      </c>
      <c r="H2306" s="33" t="s">
        <v>2001</v>
      </c>
      <c r="I2306" s="33" t="s">
        <v>1843</v>
      </c>
      <c r="J2306" s="33" t="s">
        <v>1843</v>
      </c>
      <c r="K2306" s="33">
        <v>18</v>
      </c>
      <c r="L2306" s="220">
        <v>45323</v>
      </c>
      <c r="M2306" s="220">
        <v>45351</v>
      </c>
      <c r="N2306" s="33" t="s">
        <v>124</v>
      </c>
      <c r="O2306" s="33" t="s">
        <v>125</v>
      </c>
      <c r="P2306" s="33" t="s">
        <v>1117</v>
      </c>
      <c r="Q2306" s="29" t="s">
        <v>1118</v>
      </c>
      <c r="R2306" s="33" t="s">
        <v>78</v>
      </c>
      <c r="S2306" s="33">
        <v>18</v>
      </c>
      <c r="T2306" s="29"/>
      <c r="U2306" s="29"/>
      <c r="V2306" s="29"/>
      <c r="W2306" s="29"/>
      <c r="X2306" s="29"/>
      <c r="Y2306" s="29"/>
      <c r="Z2306" s="33"/>
    </row>
    <row r="2307" ht="24" spans="1:26">
      <c r="A2307" s="33">
        <v>119</v>
      </c>
      <c r="B2307" s="33" t="s">
        <v>117</v>
      </c>
      <c r="C2307" s="33" t="s">
        <v>118</v>
      </c>
      <c r="D2307" s="33" t="s">
        <v>361</v>
      </c>
      <c r="E2307" s="33" t="s">
        <v>146</v>
      </c>
      <c r="F2307" s="33" t="s">
        <v>1133</v>
      </c>
      <c r="G2307" s="33" t="s">
        <v>1797</v>
      </c>
      <c r="H2307" s="33" t="s">
        <v>2001</v>
      </c>
      <c r="I2307" s="33" t="s">
        <v>1843</v>
      </c>
      <c r="J2307" s="33" t="s">
        <v>1843</v>
      </c>
      <c r="K2307" s="33">
        <v>18</v>
      </c>
      <c r="L2307" s="220">
        <v>45323</v>
      </c>
      <c r="M2307" s="220">
        <v>45351</v>
      </c>
      <c r="N2307" s="33" t="s">
        <v>124</v>
      </c>
      <c r="O2307" s="33" t="s">
        <v>125</v>
      </c>
      <c r="P2307" s="33" t="s">
        <v>1117</v>
      </c>
      <c r="Q2307" s="29" t="s">
        <v>1118</v>
      </c>
      <c r="R2307" s="33" t="s">
        <v>78</v>
      </c>
      <c r="S2307" s="33">
        <v>18</v>
      </c>
      <c r="T2307" s="29"/>
      <c r="U2307" s="29"/>
      <c r="V2307" s="29"/>
      <c r="W2307" s="29"/>
      <c r="X2307" s="29"/>
      <c r="Y2307" s="29"/>
      <c r="Z2307" s="33"/>
    </row>
    <row r="2308" ht="24" spans="1:26">
      <c r="A2308" s="33">
        <v>79</v>
      </c>
      <c r="B2308" s="33" t="s">
        <v>117</v>
      </c>
      <c r="C2308" s="33" t="s">
        <v>118</v>
      </c>
      <c r="D2308" s="33" t="s">
        <v>361</v>
      </c>
      <c r="E2308" s="33" t="s">
        <v>146</v>
      </c>
      <c r="F2308" s="33" t="s">
        <v>1138</v>
      </c>
      <c r="G2308" s="33" t="s">
        <v>1797</v>
      </c>
      <c r="H2308" s="33" t="s">
        <v>2002</v>
      </c>
      <c r="I2308" s="33" t="s">
        <v>1843</v>
      </c>
      <c r="J2308" s="33" t="s">
        <v>1843</v>
      </c>
      <c r="K2308" s="33">
        <v>18</v>
      </c>
      <c r="L2308" s="220">
        <v>45323</v>
      </c>
      <c r="M2308" s="220">
        <v>45351</v>
      </c>
      <c r="N2308" s="33" t="s">
        <v>124</v>
      </c>
      <c r="O2308" s="33" t="s">
        <v>125</v>
      </c>
      <c r="P2308" s="33" t="s">
        <v>1117</v>
      </c>
      <c r="Q2308" s="29" t="s">
        <v>1118</v>
      </c>
      <c r="R2308" s="33" t="s">
        <v>78</v>
      </c>
      <c r="S2308" s="33">
        <v>18</v>
      </c>
      <c r="T2308" s="29"/>
      <c r="U2308" s="29"/>
      <c r="V2308" s="29"/>
      <c r="W2308" s="29"/>
      <c r="X2308" s="29"/>
      <c r="Y2308" s="29"/>
      <c r="Z2308" s="33"/>
    </row>
    <row r="2309" ht="24" spans="1:26">
      <c r="A2309" s="33">
        <v>80</v>
      </c>
      <c r="B2309" s="33" t="s">
        <v>117</v>
      </c>
      <c r="C2309" s="33" t="s">
        <v>118</v>
      </c>
      <c r="D2309" s="33" t="s">
        <v>361</v>
      </c>
      <c r="E2309" s="33" t="s">
        <v>146</v>
      </c>
      <c r="F2309" s="33" t="s">
        <v>1143</v>
      </c>
      <c r="G2309" s="33" t="s">
        <v>1797</v>
      </c>
      <c r="H2309" s="33" t="s">
        <v>2002</v>
      </c>
      <c r="I2309" s="33" t="s">
        <v>1843</v>
      </c>
      <c r="J2309" s="33" t="s">
        <v>1843</v>
      </c>
      <c r="K2309" s="33">
        <v>18</v>
      </c>
      <c r="L2309" s="220">
        <v>45323</v>
      </c>
      <c r="M2309" s="220">
        <v>45351</v>
      </c>
      <c r="N2309" s="33" t="s">
        <v>124</v>
      </c>
      <c r="O2309" s="33" t="s">
        <v>125</v>
      </c>
      <c r="P2309" s="33" t="s">
        <v>1117</v>
      </c>
      <c r="Q2309" s="29" t="s">
        <v>1118</v>
      </c>
      <c r="R2309" s="33" t="s">
        <v>78</v>
      </c>
      <c r="S2309" s="33">
        <v>18</v>
      </c>
      <c r="T2309" s="29"/>
      <c r="U2309" s="29"/>
      <c r="V2309" s="29"/>
      <c r="W2309" s="29"/>
      <c r="X2309" s="29"/>
      <c r="Y2309" s="29"/>
      <c r="Z2309" s="33"/>
    </row>
    <row r="2310" ht="24" spans="1:26">
      <c r="A2310" s="33">
        <v>120</v>
      </c>
      <c r="B2310" s="33" t="s">
        <v>117</v>
      </c>
      <c r="C2310" s="33" t="s">
        <v>118</v>
      </c>
      <c r="D2310" s="33" t="s">
        <v>361</v>
      </c>
      <c r="E2310" s="33" t="s">
        <v>1148</v>
      </c>
      <c r="F2310" s="33" t="s">
        <v>1149</v>
      </c>
      <c r="G2310" s="33" t="s">
        <v>1797</v>
      </c>
      <c r="H2310" s="28" t="s">
        <v>2003</v>
      </c>
      <c r="I2310" s="33" t="s">
        <v>1843</v>
      </c>
      <c r="J2310" s="33" t="s">
        <v>1843</v>
      </c>
      <c r="K2310" s="33">
        <v>14</v>
      </c>
      <c r="L2310" s="220">
        <v>45323</v>
      </c>
      <c r="M2310" s="220">
        <v>45351</v>
      </c>
      <c r="N2310" s="33" t="s">
        <v>124</v>
      </c>
      <c r="O2310" s="33" t="s">
        <v>125</v>
      </c>
      <c r="P2310" s="33" t="s">
        <v>1117</v>
      </c>
      <c r="Q2310" s="29" t="s">
        <v>1150</v>
      </c>
      <c r="R2310" s="33" t="s">
        <v>78</v>
      </c>
      <c r="S2310" s="33">
        <v>14</v>
      </c>
      <c r="T2310" s="29"/>
      <c r="U2310" s="29"/>
      <c r="V2310" s="29"/>
      <c r="W2310" s="29"/>
      <c r="X2310" s="29"/>
      <c r="Y2310" s="29"/>
      <c r="Z2310" s="33"/>
    </row>
    <row r="2311" ht="24" spans="1:26">
      <c r="A2311" s="33">
        <v>121</v>
      </c>
      <c r="B2311" s="33" t="s">
        <v>117</v>
      </c>
      <c r="C2311" s="33" t="s">
        <v>118</v>
      </c>
      <c r="D2311" s="33" t="s">
        <v>361</v>
      </c>
      <c r="E2311" s="33" t="s">
        <v>1148</v>
      </c>
      <c r="F2311" s="33" t="s">
        <v>1155</v>
      </c>
      <c r="G2311" s="33" t="s">
        <v>1797</v>
      </c>
      <c r="H2311" s="28" t="s">
        <v>2003</v>
      </c>
      <c r="I2311" s="33" t="s">
        <v>1843</v>
      </c>
      <c r="J2311" s="33" t="s">
        <v>1843</v>
      </c>
      <c r="K2311" s="33">
        <v>14</v>
      </c>
      <c r="L2311" s="220">
        <v>45323</v>
      </c>
      <c r="M2311" s="220">
        <v>45351</v>
      </c>
      <c r="N2311" s="33" t="s">
        <v>124</v>
      </c>
      <c r="O2311" s="33" t="s">
        <v>125</v>
      </c>
      <c r="P2311" s="33" t="s">
        <v>1117</v>
      </c>
      <c r="Q2311" s="29" t="s">
        <v>1150</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1164</v>
      </c>
      <c r="G2312" s="33" t="s">
        <v>1797</v>
      </c>
      <c r="H2312" s="288" t="s">
        <v>2004</v>
      </c>
      <c r="I2312" s="33" t="s">
        <v>1843</v>
      </c>
      <c r="J2312" s="33" t="s">
        <v>1843</v>
      </c>
      <c r="K2312" s="33">
        <v>20</v>
      </c>
      <c r="L2312" s="220">
        <v>45323</v>
      </c>
      <c r="M2312" s="220">
        <v>45351</v>
      </c>
      <c r="N2312" s="33" t="s">
        <v>124</v>
      </c>
      <c r="O2312" s="33" t="s">
        <v>125</v>
      </c>
      <c r="P2312" s="33" t="s">
        <v>1117</v>
      </c>
      <c r="Q2312" s="29" t="s">
        <v>1165</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1174</v>
      </c>
      <c r="G2313" s="33" t="s">
        <v>1797</v>
      </c>
      <c r="H2313" s="288" t="s">
        <v>2005</v>
      </c>
      <c r="I2313" s="29" t="s">
        <v>1843</v>
      </c>
      <c r="J2313" s="33" t="s">
        <v>1843</v>
      </c>
      <c r="K2313" s="33">
        <v>20</v>
      </c>
      <c r="L2313" s="220">
        <v>45323</v>
      </c>
      <c r="M2313" s="220">
        <v>45351</v>
      </c>
      <c r="N2313" s="33" t="s">
        <v>124</v>
      </c>
      <c r="O2313" s="33" t="s">
        <v>125</v>
      </c>
      <c r="P2313" s="33" t="s">
        <v>1117</v>
      </c>
      <c r="Q2313" s="29" t="s">
        <v>1175</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1183</v>
      </c>
      <c r="G2314" s="33" t="s">
        <v>1797</v>
      </c>
      <c r="H2314" s="33" t="s">
        <v>2006</v>
      </c>
      <c r="I2314" s="33" t="s">
        <v>1843</v>
      </c>
      <c r="J2314" s="33" t="s">
        <v>1843</v>
      </c>
      <c r="K2314" s="33">
        <v>8</v>
      </c>
      <c r="L2314" s="220">
        <v>45323</v>
      </c>
      <c r="M2314" s="220">
        <v>45351</v>
      </c>
      <c r="N2314" s="33" t="s">
        <v>124</v>
      </c>
      <c r="O2314" s="33" t="s">
        <v>125</v>
      </c>
      <c r="P2314" s="33" t="s">
        <v>1117</v>
      </c>
      <c r="Q2314" s="29" t="s">
        <v>1184</v>
      </c>
      <c r="R2314" s="33" t="s">
        <v>78</v>
      </c>
      <c r="S2314" s="33">
        <v>8</v>
      </c>
      <c r="T2314" s="29"/>
      <c r="U2314" s="29"/>
      <c r="V2314" s="29"/>
      <c r="W2314" s="29"/>
      <c r="X2314" s="29"/>
      <c r="Y2314" s="29"/>
      <c r="Z2314" s="33"/>
    </row>
    <row r="2315" ht="24" spans="1:26">
      <c r="A2315" s="33">
        <v>125</v>
      </c>
      <c r="B2315" s="33" t="s">
        <v>117</v>
      </c>
      <c r="C2315" s="33" t="s">
        <v>118</v>
      </c>
      <c r="D2315" s="33" t="s">
        <v>145</v>
      </c>
      <c r="E2315" s="33" t="s">
        <v>250</v>
      </c>
      <c r="F2315" s="33" t="s">
        <v>1204</v>
      </c>
      <c r="G2315" s="33" t="s">
        <v>1797</v>
      </c>
      <c r="H2315" s="33" t="s">
        <v>2007</v>
      </c>
      <c r="I2315" s="29" t="s">
        <v>1843</v>
      </c>
      <c r="J2315" s="33" t="s">
        <v>1843</v>
      </c>
      <c r="K2315" s="33">
        <v>10</v>
      </c>
      <c r="L2315" s="220">
        <v>45323</v>
      </c>
      <c r="M2315" s="220">
        <v>45351</v>
      </c>
      <c r="N2315" s="33" t="s">
        <v>124</v>
      </c>
      <c r="O2315" s="33" t="s">
        <v>125</v>
      </c>
      <c r="P2315" s="33" t="s">
        <v>1117</v>
      </c>
      <c r="Q2315" s="29" t="s">
        <v>1205</v>
      </c>
      <c r="R2315" s="33" t="s">
        <v>78</v>
      </c>
      <c r="S2315" s="33">
        <v>10</v>
      </c>
      <c r="T2315" s="29"/>
      <c r="U2315" s="220"/>
      <c r="V2315" s="220"/>
      <c r="W2315" s="33"/>
      <c r="X2315" s="33"/>
      <c r="Y2315" s="289"/>
      <c r="Z2315" s="289"/>
    </row>
    <row r="2316" ht="24" spans="1:26">
      <c r="A2316" s="33">
        <v>126</v>
      </c>
      <c r="B2316" s="33" t="s">
        <v>117</v>
      </c>
      <c r="C2316" s="33" t="s">
        <v>118</v>
      </c>
      <c r="D2316" s="33" t="s">
        <v>145</v>
      </c>
      <c r="E2316" s="33" t="s">
        <v>250</v>
      </c>
      <c r="F2316" s="33" t="s">
        <v>1215</v>
      </c>
      <c r="G2316" s="33" t="s">
        <v>1797</v>
      </c>
      <c r="H2316" s="33" t="s">
        <v>2007</v>
      </c>
      <c r="I2316" s="29" t="s">
        <v>1843</v>
      </c>
      <c r="J2316" s="33" t="s">
        <v>1843</v>
      </c>
      <c r="K2316" s="33">
        <v>10</v>
      </c>
      <c r="L2316" s="220">
        <v>45323</v>
      </c>
      <c r="M2316" s="220">
        <v>45351</v>
      </c>
      <c r="N2316" s="33" t="s">
        <v>124</v>
      </c>
      <c r="O2316" s="33" t="s">
        <v>125</v>
      </c>
      <c r="P2316" s="33" t="s">
        <v>1117</v>
      </c>
      <c r="Q2316" s="29" t="s">
        <v>1205</v>
      </c>
      <c r="R2316" s="33" t="s">
        <v>78</v>
      </c>
      <c r="S2316" s="33">
        <v>10</v>
      </c>
      <c r="T2316" s="29"/>
      <c r="U2316" s="29"/>
      <c r="V2316" s="29"/>
      <c r="W2316" s="29"/>
      <c r="X2316" s="29"/>
      <c r="Y2316" s="29"/>
      <c r="Z2316" s="33"/>
    </row>
    <row r="2317" ht="24" spans="1:26">
      <c r="A2317" s="33">
        <v>128</v>
      </c>
      <c r="B2317" s="33" t="s">
        <v>117</v>
      </c>
      <c r="C2317" s="33" t="s">
        <v>118</v>
      </c>
      <c r="D2317" s="33" t="s">
        <v>145</v>
      </c>
      <c r="E2317" s="33" t="s">
        <v>1148</v>
      </c>
      <c r="F2317" s="33" t="s">
        <v>1224</v>
      </c>
      <c r="G2317" s="33" t="s">
        <v>1797</v>
      </c>
      <c r="H2317" s="288" t="s">
        <v>2008</v>
      </c>
      <c r="I2317" s="29" t="s">
        <v>1843</v>
      </c>
      <c r="J2317" s="33" t="s">
        <v>1843</v>
      </c>
      <c r="K2317" s="33">
        <v>16</v>
      </c>
      <c r="L2317" s="220">
        <v>45323</v>
      </c>
      <c r="M2317" s="220">
        <v>45351</v>
      </c>
      <c r="N2317" s="33" t="s">
        <v>124</v>
      </c>
      <c r="O2317" s="33" t="s">
        <v>125</v>
      </c>
      <c r="P2317" s="33" t="s">
        <v>1117</v>
      </c>
      <c r="Q2317" s="29" t="s">
        <v>1225</v>
      </c>
      <c r="R2317" s="33" t="s">
        <v>78</v>
      </c>
      <c r="S2317" s="33">
        <v>16</v>
      </c>
      <c r="T2317" s="29"/>
      <c r="U2317" s="29"/>
      <c r="V2317" s="29"/>
      <c r="W2317" s="29"/>
      <c r="X2317" s="29"/>
      <c r="Y2317" s="29"/>
      <c r="Z2317" s="33"/>
    </row>
    <row r="2318" ht="24" spans="1:26">
      <c r="A2318" s="33">
        <v>129</v>
      </c>
      <c r="B2318" s="33" t="s">
        <v>117</v>
      </c>
      <c r="C2318" s="33" t="s">
        <v>118</v>
      </c>
      <c r="D2318" s="33" t="s">
        <v>145</v>
      </c>
      <c r="E2318" s="33" t="s">
        <v>1148</v>
      </c>
      <c r="F2318" s="33" t="s">
        <v>1238</v>
      </c>
      <c r="G2318" s="33" t="s">
        <v>1797</v>
      </c>
      <c r="H2318" s="33" t="s">
        <v>2009</v>
      </c>
      <c r="I2318" s="29" t="s">
        <v>1843</v>
      </c>
      <c r="J2318" s="33" t="s">
        <v>1843</v>
      </c>
      <c r="K2318" s="33">
        <v>2</v>
      </c>
      <c r="L2318" s="220">
        <v>45323</v>
      </c>
      <c r="M2318" s="220">
        <v>45351</v>
      </c>
      <c r="N2318" s="33" t="s">
        <v>124</v>
      </c>
      <c r="O2318" s="33" t="s">
        <v>125</v>
      </c>
      <c r="P2318" s="33" t="s">
        <v>1117</v>
      </c>
      <c r="Q2318" s="29" t="s">
        <v>1235</v>
      </c>
      <c r="R2318" s="33" t="s">
        <v>78</v>
      </c>
      <c r="S2318" s="33">
        <v>2</v>
      </c>
      <c r="T2318" s="29"/>
      <c r="U2318" s="29"/>
      <c r="V2318" s="29"/>
      <c r="W2318" s="29"/>
      <c r="X2318" s="29"/>
      <c r="Y2318" s="29"/>
      <c r="Z2318" s="33"/>
    </row>
    <row r="2319" ht="24" spans="1:26">
      <c r="A2319" s="33">
        <v>130</v>
      </c>
      <c r="B2319" s="33" t="s">
        <v>117</v>
      </c>
      <c r="C2319" s="33" t="s">
        <v>118</v>
      </c>
      <c r="D2319" s="33" t="s">
        <v>145</v>
      </c>
      <c r="E2319" s="33" t="s">
        <v>1148</v>
      </c>
      <c r="F2319" s="33" t="s">
        <v>1241</v>
      </c>
      <c r="G2319" s="33" t="s">
        <v>1797</v>
      </c>
      <c r="H2319" s="288" t="s">
        <v>2010</v>
      </c>
      <c r="I2319" s="29" t="s">
        <v>1843</v>
      </c>
      <c r="J2319" s="33" t="s">
        <v>1843</v>
      </c>
      <c r="K2319" s="33">
        <v>4</v>
      </c>
      <c r="L2319" s="220">
        <v>45323</v>
      </c>
      <c r="M2319" s="220">
        <v>45351</v>
      </c>
      <c r="N2319" s="33" t="s">
        <v>124</v>
      </c>
      <c r="O2319" s="33" t="s">
        <v>125</v>
      </c>
      <c r="P2319" s="33" t="s">
        <v>1117</v>
      </c>
      <c r="Q2319" s="29" t="s">
        <v>1150</v>
      </c>
      <c r="R2319" s="33" t="s">
        <v>78</v>
      </c>
      <c r="S2319" s="33">
        <v>4</v>
      </c>
      <c r="T2319" s="29"/>
      <c r="U2319" s="29"/>
      <c r="V2319" s="29"/>
      <c r="W2319" s="29"/>
      <c r="X2319" s="29"/>
      <c r="Y2319" s="29"/>
      <c r="Z2319" s="33"/>
    </row>
    <row r="2320" ht="24" spans="1:26">
      <c r="A2320" s="33">
        <v>131</v>
      </c>
      <c r="B2320" s="33" t="s">
        <v>117</v>
      </c>
      <c r="C2320" s="33" t="s">
        <v>118</v>
      </c>
      <c r="D2320" s="33" t="s">
        <v>145</v>
      </c>
      <c r="E2320" s="33" t="s">
        <v>250</v>
      </c>
      <c r="F2320" s="33" t="s">
        <v>1251</v>
      </c>
      <c r="G2320" s="33" t="s">
        <v>1797</v>
      </c>
      <c r="H2320" s="33" t="s">
        <v>2011</v>
      </c>
      <c r="I2320" s="33" t="s">
        <v>1843</v>
      </c>
      <c r="J2320" s="33" t="s">
        <v>1843</v>
      </c>
      <c r="K2320" s="33">
        <v>2</v>
      </c>
      <c r="L2320" s="220">
        <v>45323</v>
      </c>
      <c r="M2320" s="220">
        <v>45351</v>
      </c>
      <c r="N2320" s="33" t="s">
        <v>124</v>
      </c>
      <c r="O2320" s="33" t="s">
        <v>125</v>
      </c>
      <c r="P2320" s="33" t="s">
        <v>1117</v>
      </c>
      <c r="Q2320" s="29" t="s">
        <v>1184</v>
      </c>
      <c r="R2320" s="33" t="s">
        <v>78</v>
      </c>
      <c r="S2320" s="33">
        <v>2</v>
      </c>
      <c r="T2320" s="29"/>
      <c r="U2320" s="29"/>
      <c r="V2320" s="29"/>
      <c r="W2320" s="29"/>
      <c r="X2320" s="29"/>
      <c r="Y2320" s="29"/>
      <c r="Z2320" s="33"/>
    </row>
    <row r="2321" ht="24" spans="1:26">
      <c r="A2321" s="33">
        <v>132</v>
      </c>
      <c r="B2321" s="33" t="s">
        <v>117</v>
      </c>
      <c r="C2321" s="33" t="s">
        <v>118</v>
      </c>
      <c r="D2321" s="33" t="s">
        <v>145</v>
      </c>
      <c r="E2321" s="33" t="s">
        <v>250</v>
      </c>
      <c r="F2321" s="33" t="s">
        <v>1255</v>
      </c>
      <c r="G2321" s="33" t="s">
        <v>1797</v>
      </c>
      <c r="H2321" s="28" t="s">
        <v>2012</v>
      </c>
      <c r="I2321" s="29" t="s">
        <v>1843</v>
      </c>
      <c r="J2321" s="33" t="s">
        <v>1843</v>
      </c>
      <c r="K2321" s="33">
        <v>10</v>
      </c>
      <c r="L2321" s="220">
        <v>45323</v>
      </c>
      <c r="M2321" s="220">
        <v>45351</v>
      </c>
      <c r="N2321" s="33" t="s">
        <v>124</v>
      </c>
      <c r="O2321" s="33" t="s">
        <v>125</v>
      </c>
      <c r="P2321" s="33" t="s">
        <v>1117</v>
      </c>
      <c r="Q2321" s="29" t="s">
        <v>1256</v>
      </c>
      <c r="R2321" s="33" t="s">
        <v>78</v>
      </c>
      <c r="S2321" s="33">
        <v>10</v>
      </c>
      <c r="T2321" s="29"/>
      <c r="U2321" s="29"/>
      <c r="V2321" s="29"/>
      <c r="W2321" s="29"/>
      <c r="X2321" s="29"/>
      <c r="Y2321" s="29"/>
      <c r="Z2321" s="33"/>
    </row>
    <row r="2322" ht="24" spans="1:26">
      <c r="A2322" s="33">
        <v>133</v>
      </c>
      <c r="B2322" s="33" t="s">
        <v>117</v>
      </c>
      <c r="C2322" s="33" t="s">
        <v>118</v>
      </c>
      <c r="D2322" s="33" t="s">
        <v>145</v>
      </c>
      <c r="E2322" s="33" t="s">
        <v>250</v>
      </c>
      <c r="F2322" s="33" t="s">
        <v>1266</v>
      </c>
      <c r="G2322" s="33" t="s">
        <v>1797</v>
      </c>
      <c r="H2322" s="28" t="s">
        <v>2012</v>
      </c>
      <c r="I2322" s="29" t="s">
        <v>1843</v>
      </c>
      <c r="J2322" s="33" t="s">
        <v>1843</v>
      </c>
      <c r="K2322" s="33">
        <v>10</v>
      </c>
      <c r="L2322" s="220">
        <v>45323</v>
      </c>
      <c r="M2322" s="220">
        <v>45351</v>
      </c>
      <c r="N2322" s="33" t="s">
        <v>124</v>
      </c>
      <c r="O2322" s="33" t="s">
        <v>125</v>
      </c>
      <c r="P2322" s="33" t="s">
        <v>1117</v>
      </c>
      <c r="Q2322" s="29" t="s">
        <v>1256</v>
      </c>
      <c r="R2322" s="33" t="s">
        <v>78</v>
      </c>
      <c r="S2322" s="33">
        <v>10</v>
      </c>
      <c r="T2322" s="29"/>
      <c r="U2322" s="29"/>
      <c r="V2322" s="29"/>
      <c r="W2322" s="29"/>
      <c r="X2322" s="29"/>
      <c r="Y2322" s="29"/>
      <c r="Z2322" s="33"/>
    </row>
    <row r="2323" ht="24" spans="1:26">
      <c r="A2323" s="33">
        <v>134</v>
      </c>
      <c r="B2323" s="33" t="s">
        <v>117</v>
      </c>
      <c r="C2323" s="33" t="s">
        <v>118</v>
      </c>
      <c r="D2323" s="33" t="s">
        <v>145</v>
      </c>
      <c r="E2323" s="33" t="s">
        <v>250</v>
      </c>
      <c r="F2323" s="33" t="s">
        <v>1272</v>
      </c>
      <c r="G2323" s="33" t="s">
        <v>1797</v>
      </c>
      <c r="H2323" s="33" t="s">
        <v>2013</v>
      </c>
      <c r="I2323" s="29" t="s">
        <v>1843</v>
      </c>
      <c r="J2323" s="33" t="s">
        <v>1843</v>
      </c>
      <c r="K2323" s="33">
        <v>4</v>
      </c>
      <c r="L2323" s="220">
        <v>45323</v>
      </c>
      <c r="M2323" s="220">
        <v>45351</v>
      </c>
      <c r="N2323" s="33" t="s">
        <v>124</v>
      </c>
      <c r="O2323" s="33" t="s">
        <v>125</v>
      </c>
      <c r="P2323" s="33" t="s">
        <v>1117</v>
      </c>
      <c r="Q2323" s="29" t="s">
        <v>1273</v>
      </c>
      <c r="R2323" s="33" t="s">
        <v>78</v>
      </c>
      <c r="S2323" s="33">
        <v>4</v>
      </c>
      <c r="T2323" s="29"/>
      <c r="U2323" s="29"/>
      <c r="V2323" s="29"/>
      <c r="W2323" s="29"/>
      <c r="X2323" s="29"/>
      <c r="Y2323" s="29"/>
      <c r="Z2323" s="33"/>
    </row>
    <row r="2324" ht="24" spans="1:26">
      <c r="A2324" s="33">
        <v>135</v>
      </c>
      <c r="B2324" s="33" t="s">
        <v>117</v>
      </c>
      <c r="C2324" s="33" t="s">
        <v>118</v>
      </c>
      <c r="D2324" s="33" t="s">
        <v>145</v>
      </c>
      <c r="E2324" s="33" t="s">
        <v>250</v>
      </c>
      <c r="F2324" s="33" t="s">
        <v>1278</v>
      </c>
      <c r="G2324" s="33" t="s">
        <v>1797</v>
      </c>
      <c r="H2324" s="33" t="s">
        <v>2014</v>
      </c>
      <c r="I2324" s="29" t="s">
        <v>1843</v>
      </c>
      <c r="J2324" s="33" t="s">
        <v>1843</v>
      </c>
      <c r="K2324" s="33">
        <v>4</v>
      </c>
      <c r="L2324" s="220">
        <v>45323</v>
      </c>
      <c r="M2324" s="220">
        <v>45351</v>
      </c>
      <c r="N2324" s="33" t="s">
        <v>124</v>
      </c>
      <c r="O2324" s="33" t="s">
        <v>125</v>
      </c>
      <c r="P2324" s="33" t="s">
        <v>1117</v>
      </c>
      <c r="Q2324" s="29" t="s">
        <v>1273</v>
      </c>
      <c r="R2324" s="33" t="s">
        <v>78</v>
      </c>
      <c r="S2324" s="33">
        <v>4</v>
      </c>
      <c r="T2324" s="29"/>
      <c r="U2324" s="29"/>
      <c r="V2324" s="29"/>
      <c r="W2324" s="29"/>
      <c r="X2324" s="29"/>
      <c r="Y2324" s="29"/>
      <c r="Z2324" s="33"/>
    </row>
    <row r="2325" ht="24" spans="1:26">
      <c r="A2325" s="33">
        <v>136</v>
      </c>
      <c r="B2325" s="33" t="s">
        <v>117</v>
      </c>
      <c r="C2325" s="33" t="s">
        <v>118</v>
      </c>
      <c r="D2325" s="33" t="s">
        <v>145</v>
      </c>
      <c r="E2325" s="33" t="s">
        <v>1148</v>
      </c>
      <c r="F2325" s="33" t="s">
        <v>1283</v>
      </c>
      <c r="G2325" s="33" t="s">
        <v>1797</v>
      </c>
      <c r="H2325" s="33" t="s">
        <v>2015</v>
      </c>
      <c r="I2325" s="29" t="s">
        <v>1843</v>
      </c>
      <c r="J2325" s="33" t="s">
        <v>1843</v>
      </c>
      <c r="K2325" s="33">
        <v>4</v>
      </c>
      <c r="L2325" s="220">
        <v>45323</v>
      </c>
      <c r="M2325" s="220">
        <v>45351</v>
      </c>
      <c r="N2325" s="33" t="s">
        <v>124</v>
      </c>
      <c r="O2325" s="33" t="s">
        <v>125</v>
      </c>
      <c r="P2325" s="33" t="s">
        <v>1117</v>
      </c>
      <c r="Q2325" s="29" t="s">
        <v>1284</v>
      </c>
      <c r="R2325" s="33" t="s">
        <v>78</v>
      </c>
      <c r="S2325" s="33">
        <v>4</v>
      </c>
      <c r="T2325" s="29"/>
      <c r="U2325" s="29"/>
      <c r="V2325" s="29"/>
      <c r="W2325" s="29"/>
      <c r="X2325" s="29"/>
      <c r="Y2325" s="29"/>
      <c r="Z2325" s="33"/>
    </row>
    <row r="2326" ht="24" spans="1:26">
      <c r="A2326" s="33">
        <v>137</v>
      </c>
      <c r="B2326" s="33" t="s">
        <v>117</v>
      </c>
      <c r="C2326" s="33" t="s">
        <v>118</v>
      </c>
      <c r="D2326" s="33" t="s">
        <v>145</v>
      </c>
      <c r="E2326" s="33" t="s">
        <v>1148</v>
      </c>
      <c r="F2326" s="33" t="s">
        <v>1293</v>
      </c>
      <c r="G2326" s="33" t="s">
        <v>1797</v>
      </c>
      <c r="H2326" s="33" t="s">
        <v>2016</v>
      </c>
      <c r="I2326" s="29" t="s">
        <v>1843</v>
      </c>
      <c r="J2326" s="33" t="s">
        <v>1843</v>
      </c>
      <c r="K2326" s="33">
        <v>4</v>
      </c>
      <c r="L2326" s="220">
        <v>45323</v>
      </c>
      <c r="M2326" s="220">
        <v>45351</v>
      </c>
      <c r="N2326" s="33" t="s">
        <v>124</v>
      </c>
      <c r="O2326" s="33" t="s">
        <v>125</v>
      </c>
      <c r="P2326" s="33" t="s">
        <v>1117</v>
      </c>
      <c r="Q2326" s="29" t="s">
        <v>1273</v>
      </c>
      <c r="R2326" s="33" t="s">
        <v>78</v>
      </c>
      <c r="S2326" s="33">
        <v>4</v>
      </c>
      <c r="T2326" s="29"/>
      <c r="U2326" s="29"/>
      <c r="V2326" s="29"/>
      <c r="W2326" s="29"/>
      <c r="X2326" s="29"/>
      <c r="Y2326" s="29"/>
      <c r="Z2326" s="33"/>
    </row>
    <row r="2327" ht="24" spans="1:26">
      <c r="A2327" s="33">
        <v>138</v>
      </c>
      <c r="B2327" s="33" t="s">
        <v>117</v>
      </c>
      <c r="C2327" s="33" t="s">
        <v>118</v>
      </c>
      <c r="D2327" s="33" t="s">
        <v>145</v>
      </c>
      <c r="E2327" s="33" t="s">
        <v>250</v>
      </c>
      <c r="F2327" s="33" t="s">
        <v>1301</v>
      </c>
      <c r="G2327" s="33" t="s">
        <v>1797</v>
      </c>
      <c r="H2327" s="33" t="s">
        <v>2017</v>
      </c>
      <c r="I2327" s="29" t="s">
        <v>1843</v>
      </c>
      <c r="J2327" s="33" t="s">
        <v>1843</v>
      </c>
      <c r="K2327" s="33">
        <v>4</v>
      </c>
      <c r="L2327" s="220">
        <v>45323</v>
      </c>
      <c r="M2327" s="220">
        <v>45351</v>
      </c>
      <c r="N2327" s="33" t="s">
        <v>124</v>
      </c>
      <c r="O2327" s="33" t="s">
        <v>125</v>
      </c>
      <c r="P2327" s="33" t="s">
        <v>1117</v>
      </c>
      <c r="Q2327" s="29" t="s">
        <v>1273</v>
      </c>
      <c r="R2327" s="33" t="s">
        <v>78</v>
      </c>
      <c r="S2327" s="33">
        <v>4</v>
      </c>
      <c r="T2327" s="29"/>
      <c r="U2327" s="29"/>
      <c r="V2327" s="29"/>
      <c r="W2327" s="29"/>
      <c r="X2327" s="29"/>
      <c r="Y2327" s="29"/>
      <c r="Z2327" s="33"/>
    </row>
    <row r="2328" ht="24" spans="1:26">
      <c r="A2328" s="33">
        <v>139</v>
      </c>
      <c r="B2328" s="33" t="s">
        <v>117</v>
      </c>
      <c r="C2328" s="33" t="s">
        <v>118</v>
      </c>
      <c r="D2328" s="33" t="s">
        <v>145</v>
      </c>
      <c r="E2328" s="33" t="s">
        <v>1148</v>
      </c>
      <c r="F2328" s="33" t="s">
        <v>1305</v>
      </c>
      <c r="G2328" s="33" t="s">
        <v>1797</v>
      </c>
      <c r="H2328" s="33" t="s">
        <v>2018</v>
      </c>
      <c r="I2328" s="29" t="s">
        <v>1843</v>
      </c>
      <c r="J2328" s="33" t="s">
        <v>1843</v>
      </c>
      <c r="K2328" s="33">
        <v>2</v>
      </c>
      <c r="L2328" s="220">
        <v>45323</v>
      </c>
      <c r="M2328" s="220">
        <v>45351</v>
      </c>
      <c r="N2328" s="33" t="s">
        <v>124</v>
      </c>
      <c r="O2328" s="33" t="s">
        <v>125</v>
      </c>
      <c r="P2328" s="33" t="s">
        <v>1117</v>
      </c>
      <c r="Q2328" s="29" t="s">
        <v>1306</v>
      </c>
      <c r="R2328" s="33" t="s">
        <v>78</v>
      </c>
      <c r="S2328" s="33">
        <v>2</v>
      </c>
      <c r="T2328" s="29"/>
      <c r="U2328" s="29"/>
      <c r="V2328" s="29"/>
      <c r="W2328" s="29"/>
      <c r="X2328" s="29"/>
      <c r="Y2328" s="29"/>
      <c r="Z2328" s="33"/>
    </row>
    <row r="2329" ht="24" spans="1:26">
      <c r="A2329" s="33">
        <v>140</v>
      </c>
      <c r="B2329" s="33" t="s">
        <v>117</v>
      </c>
      <c r="C2329" s="33" t="s">
        <v>118</v>
      </c>
      <c r="D2329" s="33" t="s">
        <v>145</v>
      </c>
      <c r="E2329" s="33" t="s">
        <v>1148</v>
      </c>
      <c r="F2329" s="33" t="s">
        <v>1317</v>
      </c>
      <c r="G2329" s="33" t="s">
        <v>1797</v>
      </c>
      <c r="H2329" s="33" t="s">
        <v>2009</v>
      </c>
      <c r="I2329" s="29" t="s">
        <v>1843</v>
      </c>
      <c r="J2329" s="33" t="s">
        <v>1843</v>
      </c>
      <c r="K2329" s="33">
        <v>2</v>
      </c>
      <c r="L2329" s="220">
        <v>45323</v>
      </c>
      <c r="M2329" s="220">
        <v>45351</v>
      </c>
      <c r="N2329" s="33" t="s">
        <v>124</v>
      </c>
      <c r="O2329" s="33" t="s">
        <v>125</v>
      </c>
      <c r="P2329" s="33" t="s">
        <v>1117</v>
      </c>
      <c r="Q2329" s="29" t="s">
        <v>1318</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1321</v>
      </c>
      <c r="G2330" s="33" t="s">
        <v>1797</v>
      </c>
      <c r="H2330" s="33" t="s">
        <v>2009</v>
      </c>
      <c r="I2330" s="29" t="s">
        <v>1843</v>
      </c>
      <c r="J2330" s="33" t="s">
        <v>1843</v>
      </c>
      <c r="K2330" s="33">
        <v>2</v>
      </c>
      <c r="L2330" s="220">
        <v>45323</v>
      </c>
      <c r="M2330" s="220">
        <v>45351</v>
      </c>
      <c r="N2330" s="33" t="s">
        <v>124</v>
      </c>
      <c r="O2330" s="33" t="s">
        <v>125</v>
      </c>
      <c r="P2330" s="33" t="s">
        <v>1117</v>
      </c>
      <c r="Q2330" s="29" t="s">
        <v>1322</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1327</v>
      </c>
      <c r="G2331" s="33" t="s">
        <v>1797</v>
      </c>
      <c r="H2331" s="33" t="s">
        <v>2009</v>
      </c>
      <c r="I2331" s="29" t="s">
        <v>1843</v>
      </c>
      <c r="J2331" s="33" t="s">
        <v>1843</v>
      </c>
      <c r="K2331" s="33">
        <v>2</v>
      </c>
      <c r="L2331" s="220">
        <v>45323</v>
      </c>
      <c r="M2331" s="220">
        <v>45351</v>
      </c>
      <c r="N2331" s="33" t="s">
        <v>124</v>
      </c>
      <c r="O2331" s="33" t="s">
        <v>125</v>
      </c>
      <c r="P2331" s="33" t="s">
        <v>1117</v>
      </c>
      <c r="Q2331" s="29" t="s">
        <v>1322</v>
      </c>
      <c r="R2331" s="33" t="s">
        <v>78</v>
      </c>
      <c r="S2331" s="33">
        <v>2</v>
      </c>
      <c r="T2331" s="29"/>
      <c r="U2331" s="29"/>
      <c r="V2331" s="29"/>
      <c r="W2331" s="29"/>
      <c r="X2331" s="29"/>
      <c r="Y2331" s="29"/>
      <c r="Z2331" s="33"/>
    </row>
    <row r="2332" ht="24" spans="1:26">
      <c r="A2332" s="33">
        <v>143</v>
      </c>
      <c r="B2332" s="33" t="s">
        <v>117</v>
      </c>
      <c r="C2332" s="33" t="s">
        <v>118</v>
      </c>
      <c r="D2332" s="33" t="s">
        <v>361</v>
      </c>
      <c r="E2332" s="33" t="s">
        <v>146</v>
      </c>
      <c r="F2332" s="33" t="s">
        <v>1332</v>
      </c>
      <c r="G2332" s="33" t="s">
        <v>1797</v>
      </c>
      <c r="H2332" s="33" t="s">
        <v>2019</v>
      </c>
      <c r="I2332" s="29" t="s">
        <v>1843</v>
      </c>
      <c r="J2332" s="33" t="s">
        <v>1843</v>
      </c>
      <c r="K2332" s="33">
        <v>8</v>
      </c>
      <c r="L2332" s="220">
        <v>45323</v>
      </c>
      <c r="M2332" s="220">
        <v>45351</v>
      </c>
      <c r="N2332" s="33" t="s">
        <v>124</v>
      </c>
      <c r="O2332" s="33" t="s">
        <v>125</v>
      </c>
      <c r="P2332" s="33" t="s">
        <v>1117</v>
      </c>
      <c r="Q2332" s="29" t="s">
        <v>1333</v>
      </c>
      <c r="R2332" s="33" t="s">
        <v>78</v>
      </c>
      <c r="S2332" s="33">
        <v>8</v>
      </c>
      <c r="T2332" s="29"/>
      <c r="U2332" s="29"/>
      <c r="V2332" s="29"/>
      <c r="W2332" s="29"/>
      <c r="X2332" s="29"/>
      <c r="Y2332" s="29"/>
      <c r="Z2332" s="33"/>
    </row>
    <row r="2333" ht="24" spans="1:26">
      <c r="A2333" s="33">
        <v>144</v>
      </c>
      <c r="B2333" s="33" t="s">
        <v>117</v>
      </c>
      <c r="C2333" s="33" t="s">
        <v>118</v>
      </c>
      <c r="D2333" s="33" t="s">
        <v>361</v>
      </c>
      <c r="E2333" s="33" t="s">
        <v>146</v>
      </c>
      <c r="F2333" s="33" t="s">
        <v>1338</v>
      </c>
      <c r="G2333" s="33" t="s">
        <v>1797</v>
      </c>
      <c r="H2333" s="33" t="s">
        <v>2019</v>
      </c>
      <c r="I2333" s="29" t="s">
        <v>1843</v>
      </c>
      <c r="J2333" s="33" t="s">
        <v>1843</v>
      </c>
      <c r="K2333" s="33">
        <v>8</v>
      </c>
      <c r="L2333" s="220">
        <v>45323</v>
      </c>
      <c r="M2333" s="220">
        <v>45351</v>
      </c>
      <c r="N2333" s="33" t="s">
        <v>124</v>
      </c>
      <c r="O2333" s="33" t="s">
        <v>125</v>
      </c>
      <c r="P2333" s="33" t="s">
        <v>1117</v>
      </c>
      <c r="Q2333" s="29" t="s">
        <v>1333</v>
      </c>
      <c r="R2333" s="33" t="s">
        <v>78</v>
      </c>
      <c r="S2333" s="33">
        <v>8</v>
      </c>
      <c r="T2333" s="29"/>
      <c r="U2333" s="29"/>
      <c r="V2333" s="29"/>
      <c r="W2333" s="29"/>
      <c r="X2333" s="29"/>
      <c r="Y2333" s="29"/>
      <c r="Z2333" s="33"/>
    </row>
    <row r="2334" ht="24" spans="1:26">
      <c r="A2334" s="33">
        <v>145</v>
      </c>
      <c r="B2334" s="33" t="s">
        <v>117</v>
      </c>
      <c r="C2334" s="33" t="s">
        <v>118</v>
      </c>
      <c r="D2334" s="33" t="s">
        <v>145</v>
      </c>
      <c r="E2334" s="33" t="s">
        <v>1148</v>
      </c>
      <c r="F2334" s="33" t="s">
        <v>1343</v>
      </c>
      <c r="G2334" s="33" t="s">
        <v>1797</v>
      </c>
      <c r="H2334" s="33" t="s">
        <v>2018</v>
      </c>
      <c r="I2334" s="29" t="s">
        <v>1843</v>
      </c>
      <c r="J2334" s="33" t="s">
        <v>1843</v>
      </c>
      <c r="K2334" s="33">
        <v>2</v>
      </c>
      <c r="L2334" s="220">
        <v>45323</v>
      </c>
      <c r="M2334" s="220">
        <v>45351</v>
      </c>
      <c r="N2334" s="33" t="s">
        <v>124</v>
      </c>
      <c r="O2334" s="33" t="s">
        <v>125</v>
      </c>
      <c r="P2334" s="33" t="s">
        <v>1117</v>
      </c>
      <c r="Q2334" s="29" t="s">
        <v>1235</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1351</v>
      </c>
      <c r="G2335" s="33" t="s">
        <v>1797</v>
      </c>
      <c r="H2335" s="33" t="s">
        <v>2020</v>
      </c>
      <c r="I2335" s="29" t="s">
        <v>1843</v>
      </c>
      <c r="J2335" s="33" t="s">
        <v>1843</v>
      </c>
      <c r="K2335" s="33">
        <v>10</v>
      </c>
      <c r="L2335" s="220">
        <v>45323</v>
      </c>
      <c r="M2335" s="220">
        <v>45351</v>
      </c>
      <c r="N2335" s="33" t="s">
        <v>124</v>
      </c>
      <c r="O2335" s="33" t="s">
        <v>125</v>
      </c>
      <c r="P2335" s="33" t="s">
        <v>1117</v>
      </c>
      <c r="Q2335" s="29" t="s">
        <v>1352</v>
      </c>
      <c r="R2335" s="33" t="s">
        <v>78</v>
      </c>
      <c r="S2335" s="33">
        <v>10</v>
      </c>
      <c r="T2335" s="29"/>
      <c r="U2335" s="29"/>
      <c r="V2335" s="29"/>
      <c r="W2335" s="29"/>
      <c r="X2335" s="29"/>
      <c r="Y2335" s="29"/>
      <c r="Z2335" s="33"/>
    </row>
    <row r="2336" ht="24" spans="1:26">
      <c r="A2336" s="33">
        <v>147</v>
      </c>
      <c r="B2336" s="33" t="s">
        <v>117</v>
      </c>
      <c r="C2336" s="33" t="s">
        <v>118</v>
      </c>
      <c r="D2336" s="33" t="s">
        <v>145</v>
      </c>
      <c r="E2336" s="33" t="s">
        <v>1148</v>
      </c>
      <c r="F2336" s="33" t="s">
        <v>1357</v>
      </c>
      <c r="G2336" s="33" t="s">
        <v>1797</v>
      </c>
      <c r="H2336" s="28" t="s">
        <v>2021</v>
      </c>
      <c r="I2336" s="29" t="s">
        <v>1843</v>
      </c>
      <c r="J2336" s="33" t="s">
        <v>1843</v>
      </c>
      <c r="K2336" s="33">
        <v>6</v>
      </c>
      <c r="L2336" s="220">
        <v>45323</v>
      </c>
      <c r="M2336" s="220">
        <v>45351</v>
      </c>
      <c r="N2336" s="33" t="s">
        <v>124</v>
      </c>
      <c r="O2336" s="33" t="s">
        <v>125</v>
      </c>
      <c r="P2336" s="33" t="s">
        <v>1117</v>
      </c>
      <c r="Q2336" s="29" t="s">
        <v>1150</v>
      </c>
      <c r="R2336" s="33" t="s">
        <v>78</v>
      </c>
      <c r="S2336" s="33">
        <v>6</v>
      </c>
      <c r="T2336" s="29"/>
      <c r="U2336" s="29"/>
      <c r="V2336" s="29"/>
      <c r="W2336" s="29"/>
      <c r="X2336" s="29"/>
      <c r="Y2336" s="29"/>
      <c r="Z2336" s="33"/>
    </row>
    <row r="2337" ht="24" spans="1:26">
      <c r="A2337" s="33">
        <v>148</v>
      </c>
      <c r="B2337" s="33" t="s">
        <v>117</v>
      </c>
      <c r="C2337" s="33" t="s">
        <v>118</v>
      </c>
      <c r="D2337" s="33" t="s">
        <v>145</v>
      </c>
      <c r="E2337" s="33" t="s">
        <v>1148</v>
      </c>
      <c r="F2337" s="33" t="s">
        <v>1366</v>
      </c>
      <c r="G2337" s="33" t="s">
        <v>1797</v>
      </c>
      <c r="H2337" s="288" t="s">
        <v>2010</v>
      </c>
      <c r="I2337" s="29" t="s">
        <v>1843</v>
      </c>
      <c r="J2337" s="33" t="s">
        <v>1843</v>
      </c>
      <c r="K2337" s="33">
        <v>4</v>
      </c>
      <c r="L2337" s="220">
        <v>45323</v>
      </c>
      <c r="M2337" s="220">
        <v>45351</v>
      </c>
      <c r="N2337" s="33" t="s">
        <v>124</v>
      </c>
      <c r="O2337" s="33" t="s">
        <v>125</v>
      </c>
      <c r="P2337" s="33" t="s">
        <v>1117</v>
      </c>
      <c r="Q2337" s="29" t="s">
        <v>1150</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1374</v>
      </c>
      <c r="G2338" s="33" t="s">
        <v>1797</v>
      </c>
      <c r="H2338" s="33" t="s">
        <v>2022</v>
      </c>
      <c r="I2338" s="33" t="s">
        <v>1843</v>
      </c>
      <c r="J2338" s="33" t="s">
        <v>1843</v>
      </c>
      <c r="K2338" s="33">
        <v>6</v>
      </c>
      <c r="L2338" s="220">
        <v>45323</v>
      </c>
      <c r="M2338" s="220">
        <v>45351</v>
      </c>
      <c r="N2338" s="33" t="s">
        <v>124</v>
      </c>
      <c r="O2338" s="33" t="s">
        <v>125</v>
      </c>
      <c r="P2338" s="33" t="s">
        <v>1117</v>
      </c>
      <c r="Q2338" s="29" t="s">
        <v>1352</v>
      </c>
      <c r="R2338" s="33" t="s">
        <v>78</v>
      </c>
      <c r="S2338" s="33">
        <v>6</v>
      </c>
      <c r="T2338" s="29"/>
      <c r="U2338" s="29"/>
      <c r="V2338" s="29"/>
      <c r="W2338" s="29"/>
      <c r="X2338" s="29"/>
      <c r="Y2338" s="29"/>
      <c r="Z2338" s="33"/>
    </row>
    <row r="2339" ht="24" spans="1:26">
      <c r="A2339" s="33">
        <v>150</v>
      </c>
      <c r="B2339" s="33" t="s">
        <v>117</v>
      </c>
      <c r="C2339" s="33" t="s">
        <v>118</v>
      </c>
      <c r="D2339" s="33" t="s">
        <v>145</v>
      </c>
      <c r="E2339" s="33" t="s">
        <v>250</v>
      </c>
      <c r="F2339" s="33" t="s">
        <v>1379</v>
      </c>
      <c r="G2339" s="33" t="s">
        <v>1797</v>
      </c>
      <c r="H2339" s="33" t="s">
        <v>2023</v>
      </c>
      <c r="I2339" s="33" t="s">
        <v>1843</v>
      </c>
      <c r="J2339" s="33" t="s">
        <v>1843</v>
      </c>
      <c r="K2339" s="33">
        <v>2</v>
      </c>
      <c r="L2339" s="220">
        <v>45323</v>
      </c>
      <c r="M2339" s="220">
        <v>45351</v>
      </c>
      <c r="N2339" s="33" t="s">
        <v>124</v>
      </c>
      <c r="O2339" s="33" t="s">
        <v>125</v>
      </c>
      <c r="P2339" s="33" t="s">
        <v>1117</v>
      </c>
      <c r="Q2339" s="29" t="s">
        <v>1352</v>
      </c>
      <c r="R2339" s="33" t="s">
        <v>78</v>
      </c>
      <c r="S2339" s="33">
        <v>2</v>
      </c>
      <c r="T2339" s="29"/>
      <c r="U2339" s="29"/>
      <c r="V2339" s="29"/>
      <c r="W2339" s="29"/>
      <c r="X2339" s="29"/>
      <c r="Y2339" s="29"/>
      <c r="Z2339" s="33"/>
    </row>
    <row r="2340" ht="24" spans="1:26">
      <c r="A2340" s="33">
        <v>151</v>
      </c>
      <c r="B2340" s="33" t="s">
        <v>117</v>
      </c>
      <c r="C2340" s="33" t="s">
        <v>118</v>
      </c>
      <c r="D2340" s="33" t="s">
        <v>145</v>
      </c>
      <c r="E2340" s="33" t="s">
        <v>250</v>
      </c>
      <c r="F2340" s="33" t="s">
        <v>1401</v>
      </c>
      <c r="G2340" s="33" t="s">
        <v>1797</v>
      </c>
      <c r="H2340" s="33" t="s">
        <v>2024</v>
      </c>
      <c r="I2340" s="33" t="s">
        <v>1843</v>
      </c>
      <c r="J2340" s="33" t="s">
        <v>1843</v>
      </c>
      <c r="K2340" s="33">
        <v>4</v>
      </c>
      <c r="L2340" s="220">
        <v>45323</v>
      </c>
      <c r="M2340" s="220">
        <v>45351</v>
      </c>
      <c r="N2340" s="33" t="s">
        <v>124</v>
      </c>
      <c r="O2340" s="33" t="s">
        <v>125</v>
      </c>
      <c r="P2340" s="33" t="s">
        <v>1117</v>
      </c>
      <c r="Q2340" s="29" t="s">
        <v>1352</v>
      </c>
      <c r="R2340" s="33" t="s">
        <v>78</v>
      </c>
      <c r="S2340" s="33">
        <v>4</v>
      </c>
      <c r="T2340" s="29"/>
      <c r="U2340" s="29"/>
      <c r="V2340" s="29"/>
      <c r="W2340" s="29"/>
      <c r="X2340" s="29"/>
      <c r="Y2340" s="29"/>
      <c r="Z2340" s="33"/>
    </row>
    <row r="2341" ht="24" spans="1:26">
      <c r="A2341" s="33">
        <v>152</v>
      </c>
      <c r="B2341" s="33" t="s">
        <v>117</v>
      </c>
      <c r="C2341" s="33" t="s">
        <v>118</v>
      </c>
      <c r="D2341" s="33" t="s">
        <v>361</v>
      </c>
      <c r="E2341" s="33" t="s">
        <v>1419</v>
      </c>
      <c r="F2341" s="33" t="s">
        <v>1420</v>
      </c>
      <c r="G2341" s="33" t="s">
        <v>1797</v>
      </c>
      <c r="H2341" s="33" t="s">
        <v>2025</v>
      </c>
      <c r="I2341" s="33" t="s">
        <v>1843</v>
      </c>
      <c r="J2341" s="33" t="s">
        <v>1843</v>
      </c>
      <c r="K2341" s="33">
        <v>2</v>
      </c>
      <c r="L2341" s="220">
        <v>45323</v>
      </c>
      <c r="M2341" s="220">
        <v>45351</v>
      </c>
      <c r="N2341" s="33" t="s">
        <v>124</v>
      </c>
      <c r="O2341" s="33" t="s">
        <v>125</v>
      </c>
      <c r="P2341" s="33" t="s">
        <v>1117</v>
      </c>
      <c r="Q2341" s="29" t="s">
        <v>1284</v>
      </c>
      <c r="R2341" s="33" t="s">
        <v>78</v>
      </c>
      <c r="S2341" s="33">
        <v>2</v>
      </c>
      <c r="T2341" s="29"/>
      <c r="U2341" s="29"/>
      <c r="V2341" s="29"/>
      <c r="W2341" s="29"/>
      <c r="X2341" s="29"/>
      <c r="Y2341" s="29"/>
      <c r="Z2341" s="33"/>
    </row>
    <row r="2342" ht="24" spans="1:26">
      <c r="A2342" s="33">
        <v>153</v>
      </c>
      <c r="B2342" s="33" t="s">
        <v>117</v>
      </c>
      <c r="C2342" s="33" t="s">
        <v>118</v>
      </c>
      <c r="D2342" s="33" t="s">
        <v>361</v>
      </c>
      <c r="E2342" s="33" t="s">
        <v>1419</v>
      </c>
      <c r="F2342" s="33" t="s">
        <v>1423</v>
      </c>
      <c r="G2342" s="33" t="s">
        <v>1797</v>
      </c>
      <c r="H2342" s="33" t="s">
        <v>2025</v>
      </c>
      <c r="I2342" s="33" t="s">
        <v>1843</v>
      </c>
      <c r="J2342" s="33" t="s">
        <v>1843</v>
      </c>
      <c r="K2342" s="33">
        <v>2</v>
      </c>
      <c r="L2342" s="220">
        <v>45323</v>
      </c>
      <c r="M2342" s="220">
        <v>45351</v>
      </c>
      <c r="N2342" s="33" t="s">
        <v>124</v>
      </c>
      <c r="O2342" s="33" t="s">
        <v>125</v>
      </c>
      <c r="P2342" s="33" t="s">
        <v>1117</v>
      </c>
      <c r="Q2342" s="29" t="s">
        <v>1284</v>
      </c>
      <c r="R2342" s="33" t="s">
        <v>78</v>
      </c>
      <c r="S2342" s="33">
        <v>2</v>
      </c>
      <c r="T2342" s="29"/>
      <c r="U2342" s="29"/>
      <c r="V2342" s="29"/>
      <c r="W2342" s="29"/>
      <c r="X2342" s="29"/>
      <c r="Y2342" s="29"/>
      <c r="Z2342" s="33"/>
    </row>
    <row r="2343" ht="24" spans="1:26">
      <c r="A2343" s="33">
        <v>154</v>
      </c>
      <c r="B2343" s="33" t="s">
        <v>117</v>
      </c>
      <c r="C2343" s="33" t="s">
        <v>118</v>
      </c>
      <c r="D2343" s="33" t="s">
        <v>145</v>
      </c>
      <c r="E2343" s="33" t="s">
        <v>250</v>
      </c>
      <c r="F2343" s="33" t="s">
        <v>1441</v>
      </c>
      <c r="G2343" s="33" t="s">
        <v>1797</v>
      </c>
      <c r="H2343" s="33" t="s">
        <v>2018</v>
      </c>
      <c r="I2343" s="33" t="s">
        <v>1843</v>
      </c>
      <c r="J2343" s="33" t="s">
        <v>1843</v>
      </c>
      <c r="K2343" s="33">
        <v>2</v>
      </c>
      <c r="L2343" s="220">
        <v>45323</v>
      </c>
      <c r="M2343" s="220">
        <v>45351</v>
      </c>
      <c r="N2343" s="33" t="s">
        <v>124</v>
      </c>
      <c r="O2343" s="33" t="s">
        <v>125</v>
      </c>
      <c r="P2343" s="33" t="s">
        <v>1117</v>
      </c>
      <c r="Q2343" s="29" t="s">
        <v>1184</v>
      </c>
      <c r="R2343" s="33" t="s">
        <v>78</v>
      </c>
      <c r="S2343" s="33">
        <v>2</v>
      </c>
      <c r="T2343" s="29"/>
      <c r="U2343" s="29"/>
      <c r="V2343" s="29"/>
      <c r="W2343" s="29"/>
      <c r="X2343" s="29"/>
      <c r="Y2343" s="29"/>
      <c r="Z2343" s="33"/>
    </row>
    <row r="2344" ht="24" spans="1:28">
      <c r="A2344" s="33">
        <v>155</v>
      </c>
      <c r="B2344" s="33" t="s">
        <v>117</v>
      </c>
      <c r="C2344" s="33" t="s">
        <v>118</v>
      </c>
      <c r="D2344" s="33" t="s">
        <v>361</v>
      </c>
      <c r="E2344" s="33" t="s">
        <v>250</v>
      </c>
      <c r="F2344" s="33" t="s">
        <v>1116</v>
      </c>
      <c r="G2344" s="33" t="s">
        <v>1797</v>
      </c>
      <c r="H2344" s="28" t="s">
        <v>2000</v>
      </c>
      <c r="I2344" s="33" t="s">
        <v>1843</v>
      </c>
      <c r="J2344" s="33" t="s">
        <v>1843</v>
      </c>
      <c r="K2344" s="33">
        <v>12</v>
      </c>
      <c r="L2344" s="220">
        <v>45352</v>
      </c>
      <c r="M2344" s="220">
        <v>45382</v>
      </c>
      <c r="N2344" s="33" t="s">
        <v>124</v>
      </c>
      <c r="O2344" s="33" t="s">
        <v>125</v>
      </c>
      <c r="P2344" s="33" t="s">
        <v>1117</v>
      </c>
      <c r="Q2344" s="29" t="s">
        <v>1118</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361</v>
      </c>
      <c r="E2345" s="33" t="s">
        <v>250</v>
      </c>
      <c r="F2345" s="33" t="s">
        <v>1123</v>
      </c>
      <c r="G2345" s="33" t="s">
        <v>1797</v>
      </c>
      <c r="H2345" s="28" t="s">
        <v>2000</v>
      </c>
      <c r="I2345" s="33" t="s">
        <v>1843</v>
      </c>
      <c r="J2345" s="33" t="s">
        <v>1843</v>
      </c>
      <c r="K2345" s="33">
        <v>10</v>
      </c>
      <c r="L2345" s="220">
        <v>45352</v>
      </c>
      <c r="M2345" s="220">
        <v>45382</v>
      </c>
      <c r="N2345" s="33" t="s">
        <v>124</v>
      </c>
      <c r="O2345" s="33" t="s">
        <v>125</v>
      </c>
      <c r="P2345" s="33" t="s">
        <v>1117</v>
      </c>
      <c r="Q2345" s="29" t="s">
        <v>1118</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361</v>
      </c>
      <c r="E2346" s="33" t="s">
        <v>146</v>
      </c>
      <c r="F2346" s="33" t="s">
        <v>1128</v>
      </c>
      <c r="G2346" s="33" t="s">
        <v>1797</v>
      </c>
      <c r="H2346" s="33" t="s">
        <v>2001</v>
      </c>
      <c r="I2346" s="33" t="s">
        <v>1843</v>
      </c>
      <c r="J2346" s="33" t="s">
        <v>1843</v>
      </c>
      <c r="K2346" s="33">
        <v>18</v>
      </c>
      <c r="L2346" s="220">
        <v>45352</v>
      </c>
      <c r="M2346" s="220">
        <v>45382</v>
      </c>
      <c r="N2346" s="33" t="s">
        <v>124</v>
      </c>
      <c r="O2346" s="33" t="s">
        <v>125</v>
      </c>
      <c r="P2346" s="33" t="s">
        <v>1117</v>
      </c>
      <c r="Q2346" s="29" t="s">
        <v>1118</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361</v>
      </c>
      <c r="E2347" s="33" t="s">
        <v>146</v>
      </c>
      <c r="F2347" s="33" t="s">
        <v>1133</v>
      </c>
      <c r="G2347" s="33" t="s">
        <v>1797</v>
      </c>
      <c r="H2347" s="33" t="s">
        <v>2001</v>
      </c>
      <c r="I2347" s="33" t="s">
        <v>1843</v>
      </c>
      <c r="J2347" s="33" t="s">
        <v>1843</v>
      </c>
      <c r="K2347" s="33">
        <v>18</v>
      </c>
      <c r="L2347" s="220">
        <v>45352</v>
      </c>
      <c r="M2347" s="220">
        <v>45382</v>
      </c>
      <c r="N2347" s="33" t="s">
        <v>124</v>
      </c>
      <c r="O2347" s="33" t="s">
        <v>125</v>
      </c>
      <c r="P2347" s="33" t="s">
        <v>1117</v>
      </c>
      <c r="Q2347" s="29" t="s">
        <v>1118</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361</v>
      </c>
      <c r="E2348" s="33" t="s">
        <v>146</v>
      </c>
      <c r="F2348" s="33" t="s">
        <v>1138</v>
      </c>
      <c r="G2348" s="33" t="s">
        <v>1797</v>
      </c>
      <c r="H2348" s="33" t="s">
        <v>2002</v>
      </c>
      <c r="I2348" s="33" t="s">
        <v>1843</v>
      </c>
      <c r="J2348" s="33" t="s">
        <v>1843</v>
      </c>
      <c r="K2348" s="33">
        <v>18</v>
      </c>
      <c r="L2348" s="220">
        <v>45352</v>
      </c>
      <c r="M2348" s="220">
        <v>45382</v>
      </c>
      <c r="N2348" s="33" t="s">
        <v>124</v>
      </c>
      <c r="O2348" s="33" t="s">
        <v>125</v>
      </c>
      <c r="P2348" s="33" t="s">
        <v>1117</v>
      </c>
      <c r="Q2348" s="29" t="s">
        <v>1118</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361</v>
      </c>
      <c r="E2349" s="33" t="s">
        <v>146</v>
      </c>
      <c r="F2349" s="33" t="s">
        <v>1143</v>
      </c>
      <c r="G2349" s="33" t="s">
        <v>1797</v>
      </c>
      <c r="H2349" s="33" t="s">
        <v>2002</v>
      </c>
      <c r="I2349" s="33" t="s">
        <v>1843</v>
      </c>
      <c r="J2349" s="33" t="s">
        <v>1843</v>
      </c>
      <c r="K2349" s="33">
        <v>18</v>
      </c>
      <c r="L2349" s="220">
        <v>45352</v>
      </c>
      <c r="M2349" s="220">
        <v>45382</v>
      </c>
      <c r="N2349" s="33" t="s">
        <v>124</v>
      </c>
      <c r="O2349" s="33" t="s">
        <v>125</v>
      </c>
      <c r="P2349" s="33" t="s">
        <v>1117</v>
      </c>
      <c r="Q2349" s="29" t="s">
        <v>1118</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361</v>
      </c>
      <c r="E2350" s="33" t="s">
        <v>1148</v>
      </c>
      <c r="F2350" s="33" t="s">
        <v>1149</v>
      </c>
      <c r="G2350" s="33" t="s">
        <v>1797</v>
      </c>
      <c r="H2350" s="28" t="s">
        <v>2003</v>
      </c>
      <c r="I2350" s="33" t="s">
        <v>1843</v>
      </c>
      <c r="J2350" s="33" t="s">
        <v>1843</v>
      </c>
      <c r="K2350" s="33">
        <v>14</v>
      </c>
      <c r="L2350" s="220">
        <v>45352</v>
      </c>
      <c r="M2350" s="220">
        <v>45382</v>
      </c>
      <c r="N2350" s="33" t="s">
        <v>124</v>
      </c>
      <c r="O2350" s="33" t="s">
        <v>125</v>
      </c>
      <c r="P2350" s="33" t="s">
        <v>1117</v>
      </c>
      <c r="Q2350" s="29" t="s">
        <v>1150</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361</v>
      </c>
      <c r="E2351" s="33" t="s">
        <v>1148</v>
      </c>
      <c r="F2351" s="33" t="s">
        <v>1155</v>
      </c>
      <c r="G2351" s="33" t="s">
        <v>1797</v>
      </c>
      <c r="H2351" s="28" t="s">
        <v>2003</v>
      </c>
      <c r="I2351" s="33" t="s">
        <v>1843</v>
      </c>
      <c r="J2351" s="33" t="s">
        <v>1843</v>
      </c>
      <c r="K2351" s="33">
        <v>14</v>
      </c>
      <c r="L2351" s="220">
        <v>45352</v>
      </c>
      <c r="M2351" s="220">
        <v>45382</v>
      </c>
      <c r="N2351" s="33" t="s">
        <v>124</v>
      </c>
      <c r="O2351" s="33" t="s">
        <v>125</v>
      </c>
      <c r="P2351" s="33" t="s">
        <v>1117</v>
      </c>
      <c r="Q2351" s="29" t="s">
        <v>1150</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1164</v>
      </c>
      <c r="G2352" s="33" t="s">
        <v>1797</v>
      </c>
      <c r="H2352" s="288" t="s">
        <v>2004</v>
      </c>
      <c r="I2352" s="33" t="s">
        <v>1843</v>
      </c>
      <c r="J2352" s="33" t="s">
        <v>1843</v>
      </c>
      <c r="K2352" s="33">
        <v>20</v>
      </c>
      <c r="L2352" s="220">
        <v>45352</v>
      </c>
      <c r="M2352" s="220">
        <v>45382</v>
      </c>
      <c r="N2352" s="33" t="s">
        <v>124</v>
      </c>
      <c r="O2352" s="33" t="s">
        <v>125</v>
      </c>
      <c r="P2352" s="33" t="s">
        <v>1117</v>
      </c>
      <c r="Q2352" s="29" t="s">
        <v>1165</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1174</v>
      </c>
      <c r="G2353" s="33" t="s">
        <v>1797</v>
      </c>
      <c r="H2353" s="288" t="s">
        <v>2005</v>
      </c>
      <c r="I2353" s="29" t="s">
        <v>1843</v>
      </c>
      <c r="J2353" s="33" t="s">
        <v>1843</v>
      </c>
      <c r="K2353" s="33">
        <v>20</v>
      </c>
      <c r="L2353" s="220">
        <v>45352</v>
      </c>
      <c r="M2353" s="220">
        <v>45382</v>
      </c>
      <c r="N2353" s="33" t="s">
        <v>124</v>
      </c>
      <c r="O2353" s="33" t="s">
        <v>125</v>
      </c>
      <c r="P2353" s="33" t="s">
        <v>1117</v>
      </c>
      <c r="Q2353" s="29" t="s">
        <v>1175</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1183</v>
      </c>
      <c r="G2354" s="33" t="s">
        <v>1797</v>
      </c>
      <c r="H2354" s="33" t="s">
        <v>2006</v>
      </c>
      <c r="I2354" s="33" t="s">
        <v>1843</v>
      </c>
      <c r="J2354" s="33" t="s">
        <v>1843</v>
      </c>
      <c r="K2354" s="33">
        <v>8</v>
      </c>
      <c r="L2354" s="220">
        <v>45352</v>
      </c>
      <c r="M2354" s="220">
        <v>45382</v>
      </c>
      <c r="N2354" s="33" t="s">
        <v>124</v>
      </c>
      <c r="O2354" s="33" t="s">
        <v>125</v>
      </c>
      <c r="P2354" s="33" t="s">
        <v>1117</v>
      </c>
      <c r="Q2354" s="29" t="s">
        <v>1184</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250</v>
      </c>
      <c r="F2355" s="33" t="s">
        <v>1204</v>
      </c>
      <c r="G2355" s="33" t="s">
        <v>1797</v>
      </c>
      <c r="H2355" s="33" t="s">
        <v>2007</v>
      </c>
      <c r="I2355" s="29" t="s">
        <v>1843</v>
      </c>
      <c r="J2355" s="33" t="s">
        <v>1843</v>
      </c>
      <c r="K2355" s="33">
        <v>10</v>
      </c>
      <c r="L2355" s="220">
        <v>45352</v>
      </c>
      <c r="M2355" s="220">
        <v>45382</v>
      </c>
      <c r="N2355" s="33" t="s">
        <v>124</v>
      </c>
      <c r="O2355" s="33" t="s">
        <v>125</v>
      </c>
      <c r="P2355" s="33" t="s">
        <v>1117</v>
      </c>
      <c r="Q2355" s="29" t="s">
        <v>1205</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250</v>
      </c>
      <c r="F2356" s="33" t="s">
        <v>1215</v>
      </c>
      <c r="G2356" s="33" t="s">
        <v>1797</v>
      </c>
      <c r="H2356" s="33" t="s">
        <v>2007</v>
      </c>
      <c r="I2356" s="29" t="s">
        <v>1843</v>
      </c>
      <c r="J2356" s="33" t="s">
        <v>1843</v>
      </c>
      <c r="K2356" s="33">
        <v>10</v>
      </c>
      <c r="L2356" s="220">
        <v>45352</v>
      </c>
      <c r="M2356" s="220">
        <v>45382</v>
      </c>
      <c r="N2356" s="33" t="s">
        <v>124</v>
      </c>
      <c r="O2356" s="33" t="s">
        <v>125</v>
      </c>
      <c r="P2356" s="33" t="s">
        <v>1117</v>
      </c>
      <c r="Q2356" s="29" t="s">
        <v>1205</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1148</v>
      </c>
      <c r="F2357" s="33" t="s">
        <v>1224</v>
      </c>
      <c r="G2357" s="33" t="s">
        <v>1797</v>
      </c>
      <c r="H2357" s="288" t="s">
        <v>2008</v>
      </c>
      <c r="I2357" s="29" t="s">
        <v>1843</v>
      </c>
      <c r="J2357" s="33" t="s">
        <v>1843</v>
      </c>
      <c r="K2357" s="33">
        <v>16</v>
      </c>
      <c r="L2357" s="220">
        <v>45352</v>
      </c>
      <c r="M2357" s="220">
        <v>45382</v>
      </c>
      <c r="N2357" s="33" t="s">
        <v>124</v>
      </c>
      <c r="O2357" s="33" t="s">
        <v>125</v>
      </c>
      <c r="P2357" s="33" t="s">
        <v>1117</v>
      </c>
      <c r="Q2357" s="29" t="s">
        <v>1225</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1148</v>
      </c>
      <c r="F2358" s="33" t="s">
        <v>1238</v>
      </c>
      <c r="G2358" s="33" t="s">
        <v>1797</v>
      </c>
      <c r="H2358" s="33" t="s">
        <v>2009</v>
      </c>
      <c r="I2358" s="29" t="s">
        <v>1843</v>
      </c>
      <c r="J2358" s="33" t="s">
        <v>1843</v>
      </c>
      <c r="K2358" s="33">
        <v>2</v>
      </c>
      <c r="L2358" s="220">
        <v>45352</v>
      </c>
      <c r="M2358" s="220">
        <v>45382</v>
      </c>
      <c r="N2358" s="33" t="s">
        <v>124</v>
      </c>
      <c r="O2358" s="33" t="s">
        <v>125</v>
      </c>
      <c r="P2358" s="33" t="s">
        <v>1117</v>
      </c>
      <c r="Q2358" s="29" t="s">
        <v>1235</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1148</v>
      </c>
      <c r="F2359" s="33" t="s">
        <v>1241</v>
      </c>
      <c r="G2359" s="33" t="s">
        <v>1797</v>
      </c>
      <c r="H2359" s="288" t="s">
        <v>2010</v>
      </c>
      <c r="I2359" s="29" t="s">
        <v>1843</v>
      </c>
      <c r="J2359" s="33" t="s">
        <v>1843</v>
      </c>
      <c r="K2359" s="33">
        <v>4</v>
      </c>
      <c r="L2359" s="220">
        <v>45352</v>
      </c>
      <c r="M2359" s="220">
        <v>45382</v>
      </c>
      <c r="N2359" s="33" t="s">
        <v>124</v>
      </c>
      <c r="O2359" s="33" t="s">
        <v>125</v>
      </c>
      <c r="P2359" s="33" t="s">
        <v>1117</v>
      </c>
      <c r="Q2359" s="29" t="s">
        <v>1150</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250</v>
      </c>
      <c r="F2360" s="33" t="s">
        <v>1251</v>
      </c>
      <c r="G2360" s="33" t="s">
        <v>1797</v>
      </c>
      <c r="H2360" s="33" t="s">
        <v>2011</v>
      </c>
      <c r="I2360" s="33" t="s">
        <v>1843</v>
      </c>
      <c r="J2360" s="33" t="s">
        <v>1843</v>
      </c>
      <c r="K2360" s="33">
        <v>2</v>
      </c>
      <c r="L2360" s="220">
        <v>45352</v>
      </c>
      <c r="M2360" s="220">
        <v>45382</v>
      </c>
      <c r="N2360" s="33" t="s">
        <v>124</v>
      </c>
      <c r="O2360" s="33" t="s">
        <v>125</v>
      </c>
      <c r="P2360" s="33" t="s">
        <v>1117</v>
      </c>
      <c r="Q2360" s="29" t="s">
        <v>1184</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250</v>
      </c>
      <c r="F2361" s="33" t="s">
        <v>1255</v>
      </c>
      <c r="G2361" s="33" t="s">
        <v>1797</v>
      </c>
      <c r="H2361" s="28" t="s">
        <v>2012</v>
      </c>
      <c r="I2361" s="29" t="s">
        <v>1843</v>
      </c>
      <c r="J2361" s="33" t="s">
        <v>1843</v>
      </c>
      <c r="K2361" s="33">
        <v>10</v>
      </c>
      <c r="L2361" s="220">
        <v>45352</v>
      </c>
      <c r="M2361" s="220">
        <v>45382</v>
      </c>
      <c r="N2361" s="33" t="s">
        <v>124</v>
      </c>
      <c r="O2361" s="33" t="s">
        <v>125</v>
      </c>
      <c r="P2361" s="33" t="s">
        <v>1117</v>
      </c>
      <c r="Q2361" s="29" t="s">
        <v>1256</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250</v>
      </c>
      <c r="F2362" s="33" t="s">
        <v>1266</v>
      </c>
      <c r="G2362" s="33" t="s">
        <v>1797</v>
      </c>
      <c r="H2362" s="28" t="s">
        <v>2012</v>
      </c>
      <c r="I2362" s="29" t="s">
        <v>1843</v>
      </c>
      <c r="J2362" s="33" t="s">
        <v>1843</v>
      </c>
      <c r="K2362" s="33">
        <v>10</v>
      </c>
      <c r="L2362" s="220">
        <v>45352</v>
      </c>
      <c r="M2362" s="220">
        <v>45382</v>
      </c>
      <c r="N2362" s="33" t="s">
        <v>124</v>
      </c>
      <c r="O2362" s="33" t="s">
        <v>125</v>
      </c>
      <c r="P2362" s="33" t="s">
        <v>1117</v>
      </c>
      <c r="Q2362" s="29" t="s">
        <v>1256</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250</v>
      </c>
      <c r="F2363" s="33" t="s">
        <v>1272</v>
      </c>
      <c r="G2363" s="33" t="s">
        <v>1797</v>
      </c>
      <c r="H2363" s="33" t="s">
        <v>2013</v>
      </c>
      <c r="I2363" s="29" t="s">
        <v>1843</v>
      </c>
      <c r="J2363" s="33" t="s">
        <v>1843</v>
      </c>
      <c r="K2363" s="33">
        <v>4</v>
      </c>
      <c r="L2363" s="220">
        <v>45352</v>
      </c>
      <c r="M2363" s="220">
        <v>45382</v>
      </c>
      <c r="N2363" s="33" t="s">
        <v>124</v>
      </c>
      <c r="O2363" s="33" t="s">
        <v>125</v>
      </c>
      <c r="P2363" s="33" t="s">
        <v>1117</v>
      </c>
      <c r="Q2363" s="29" t="s">
        <v>1273</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250</v>
      </c>
      <c r="F2364" s="33" t="s">
        <v>1278</v>
      </c>
      <c r="G2364" s="33" t="s">
        <v>1797</v>
      </c>
      <c r="H2364" s="33" t="s">
        <v>2014</v>
      </c>
      <c r="I2364" s="29" t="s">
        <v>1843</v>
      </c>
      <c r="J2364" s="33" t="s">
        <v>1843</v>
      </c>
      <c r="K2364" s="33">
        <v>4</v>
      </c>
      <c r="L2364" s="220">
        <v>45352</v>
      </c>
      <c r="M2364" s="220">
        <v>45382</v>
      </c>
      <c r="N2364" s="33" t="s">
        <v>124</v>
      </c>
      <c r="O2364" s="33" t="s">
        <v>125</v>
      </c>
      <c r="P2364" s="33" t="s">
        <v>1117</v>
      </c>
      <c r="Q2364" s="29" t="s">
        <v>1273</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1148</v>
      </c>
      <c r="F2365" s="33" t="s">
        <v>1283</v>
      </c>
      <c r="G2365" s="33" t="s">
        <v>1797</v>
      </c>
      <c r="H2365" s="33" t="s">
        <v>2015</v>
      </c>
      <c r="I2365" s="29" t="s">
        <v>1843</v>
      </c>
      <c r="J2365" s="33" t="s">
        <v>1843</v>
      </c>
      <c r="K2365" s="33">
        <v>4</v>
      </c>
      <c r="L2365" s="220">
        <v>45352</v>
      </c>
      <c r="M2365" s="220">
        <v>45382</v>
      </c>
      <c r="N2365" s="33" t="s">
        <v>124</v>
      </c>
      <c r="O2365" s="33" t="s">
        <v>125</v>
      </c>
      <c r="P2365" s="33" t="s">
        <v>1117</v>
      </c>
      <c r="Q2365" s="29" t="s">
        <v>1284</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1148</v>
      </c>
      <c r="F2366" s="33" t="s">
        <v>1293</v>
      </c>
      <c r="G2366" s="33" t="s">
        <v>1797</v>
      </c>
      <c r="H2366" s="33" t="s">
        <v>2016</v>
      </c>
      <c r="I2366" s="29" t="s">
        <v>1843</v>
      </c>
      <c r="J2366" s="33" t="s">
        <v>1843</v>
      </c>
      <c r="K2366" s="33">
        <v>4</v>
      </c>
      <c r="L2366" s="220">
        <v>45352</v>
      </c>
      <c r="M2366" s="220">
        <v>45382</v>
      </c>
      <c r="N2366" s="33" t="s">
        <v>124</v>
      </c>
      <c r="O2366" s="33" t="s">
        <v>125</v>
      </c>
      <c r="P2366" s="33" t="s">
        <v>1117</v>
      </c>
      <c r="Q2366" s="29" t="s">
        <v>1273</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250</v>
      </c>
      <c r="F2367" s="33" t="s">
        <v>1301</v>
      </c>
      <c r="G2367" s="33" t="s">
        <v>1797</v>
      </c>
      <c r="H2367" s="33" t="s">
        <v>2017</v>
      </c>
      <c r="I2367" s="29" t="s">
        <v>1843</v>
      </c>
      <c r="J2367" s="33" t="s">
        <v>1843</v>
      </c>
      <c r="K2367" s="33">
        <v>4</v>
      </c>
      <c r="L2367" s="220">
        <v>45352</v>
      </c>
      <c r="M2367" s="220">
        <v>45382</v>
      </c>
      <c r="N2367" s="33" t="s">
        <v>124</v>
      </c>
      <c r="O2367" s="33" t="s">
        <v>125</v>
      </c>
      <c r="P2367" s="33" t="s">
        <v>1117</v>
      </c>
      <c r="Q2367" s="29" t="s">
        <v>1273</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1148</v>
      </c>
      <c r="F2368" s="33" t="s">
        <v>1305</v>
      </c>
      <c r="G2368" s="33" t="s">
        <v>1797</v>
      </c>
      <c r="H2368" s="33" t="s">
        <v>2018</v>
      </c>
      <c r="I2368" s="29" t="s">
        <v>1843</v>
      </c>
      <c r="J2368" s="33" t="s">
        <v>1843</v>
      </c>
      <c r="K2368" s="33">
        <v>2</v>
      </c>
      <c r="L2368" s="220">
        <v>45352</v>
      </c>
      <c r="M2368" s="220">
        <v>45382</v>
      </c>
      <c r="N2368" s="33" t="s">
        <v>124</v>
      </c>
      <c r="O2368" s="33" t="s">
        <v>125</v>
      </c>
      <c r="P2368" s="33" t="s">
        <v>1117</v>
      </c>
      <c r="Q2368" s="29" t="s">
        <v>1306</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1148</v>
      </c>
      <c r="F2369" s="33" t="s">
        <v>1317</v>
      </c>
      <c r="G2369" s="33" t="s">
        <v>1797</v>
      </c>
      <c r="H2369" s="33" t="s">
        <v>2009</v>
      </c>
      <c r="I2369" s="29" t="s">
        <v>1843</v>
      </c>
      <c r="J2369" s="33" t="s">
        <v>1843</v>
      </c>
      <c r="K2369" s="33">
        <v>2</v>
      </c>
      <c r="L2369" s="220">
        <v>45352</v>
      </c>
      <c r="M2369" s="220">
        <v>45382</v>
      </c>
      <c r="N2369" s="33" t="s">
        <v>124</v>
      </c>
      <c r="O2369" s="33" t="s">
        <v>125</v>
      </c>
      <c r="P2369" s="33" t="s">
        <v>1117</v>
      </c>
      <c r="Q2369" s="29" t="s">
        <v>1318</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1321</v>
      </c>
      <c r="G2370" s="33" t="s">
        <v>1797</v>
      </c>
      <c r="H2370" s="33" t="s">
        <v>2009</v>
      </c>
      <c r="I2370" s="29" t="s">
        <v>1843</v>
      </c>
      <c r="J2370" s="33" t="s">
        <v>1843</v>
      </c>
      <c r="K2370" s="33">
        <v>2</v>
      </c>
      <c r="L2370" s="220">
        <v>45352</v>
      </c>
      <c r="M2370" s="220">
        <v>45382</v>
      </c>
      <c r="N2370" s="33" t="s">
        <v>124</v>
      </c>
      <c r="O2370" s="33" t="s">
        <v>125</v>
      </c>
      <c r="P2370" s="33" t="s">
        <v>1117</v>
      </c>
      <c r="Q2370" s="29" t="s">
        <v>1322</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1327</v>
      </c>
      <c r="G2371" s="33" t="s">
        <v>1797</v>
      </c>
      <c r="H2371" s="33" t="s">
        <v>2009</v>
      </c>
      <c r="I2371" s="29" t="s">
        <v>1843</v>
      </c>
      <c r="J2371" s="33" t="s">
        <v>1843</v>
      </c>
      <c r="K2371" s="33">
        <v>2</v>
      </c>
      <c r="L2371" s="220">
        <v>45352</v>
      </c>
      <c r="M2371" s="220">
        <v>45382</v>
      </c>
      <c r="N2371" s="33" t="s">
        <v>124</v>
      </c>
      <c r="O2371" s="33" t="s">
        <v>125</v>
      </c>
      <c r="P2371" s="33" t="s">
        <v>1117</v>
      </c>
      <c r="Q2371" s="29" t="s">
        <v>1322</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361</v>
      </c>
      <c r="E2372" s="33" t="s">
        <v>146</v>
      </c>
      <c r="F2372" s="33" t="s">
        <v>1332</v>
      </c>
      <c r="G2372" s="33" t="s">
        <v>1797</v>
      </c>
      <c r="H2372" s="33" t="s">
        <v>2019</v>
      </c>
      <c r="I2372" s="29" t="s">
        <v>1843</v>
      </c>
      <c r="J2372" s="33" t="s">
        <v>1843</v>
      </c>
      <c r="K2372" s="33">
        <v>8</v>
      </c>
      <c r="L2372" s="220">
        <v>45352</v>
      </c>
      <c r="M2372" s="220">
        <v>45382</v>
      </c>
      <c r="N2372" s="33" t="s">
        <v>124</v>
      </c>
      <c r="O2372" s="33" t="s">
        <v>125</v>
      </c>
      <c r="P2372" s="33" t="s">
        <v>1117</v>
      </c>
      <c r="Q2372" s="29" t="s">
        <v>1333</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361</v>
      </c>
      <c r="E2373" s="33" t="s">
        <v>146</v>
      </c>
      <c r="F2373" s="33" t="s">
        <v>1338</v>
      </c>
      <c r="G2373" s="33" t="s">
        <v>1797</v>
      </c>
      <c r="H2373" s="33" t="s">
        <v>2019</v>
      </c>
      <c r="I2373" s="29" t="s">
        <v>1843</v>
      </c>
      <c r="J2373" s="33" t="s">
        <v>1843</v>
      </c>
      <c r="K2373" s="33">
        <v>8</v>
      </c>
      <c r="L2373" s="220">
        <v>45352</v>
      </c>
      <c r="M2373" s="220">
        <v>45382</v>
      </c>
      <c r="N2373" s="33" t="s">
        <v>124</v>
      </c>
      <c r="O2373" s="33" t="s">
        <v>125</v>
      </c>
      <c r="P2373" s="33" t="s">
        <v>1117</v>
      </c>
      <c r="Q2373" s="29" t="s">
        <v>1333</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1148</v>
      </c>
      <c r="F2374" s="33" t="s">
        <v>1343</v>
      </c>
      <c r="G2374" s="33" t="s">
        <v>1797</v>
      </c>
      <c r="H2374" s="33" t="s">
        <v>2018</v>
      </c>
      <c r="I2374" s="29" t="s">
        <v>1843</v>
      </c>
      <c r="J2374" s="33" t="s">
        <v>1843</v>
      </c>
      <c r="K2374" s="33">
        <v>2</v>
      </c>
      <c r="L2374" s="220">
        <v>45352</v>
      </c>
      <c r="M2374" s="220">
        <v>45382</v>
      </c>
      <c r="N2374" s="33" t="s">
        <v>124</v>
      </c>
      <c r="O2374" s="33" t="s">
        <v>125</v>
      </c>
      <c r="P2374" s="33" t="s">
        <v>1117</v>
      </c>
      <c r="Q2374" s="29" t="s">
        <v>1235</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1351</v>
      </c>
      <c r="G2375" s="33" t="s">
        <v>1797</v>
      </c>
      <c r="H2375" s="33" t="s">
        <v>2020</v>
      </c>
      <c r="I2375" s="29" t="s">
        <v>1843</v>
      </c>
      <c r="J2375" s="33" t="s">
        <v>1843</v>
      </c>
      <c r="K2375" s="33">
        <v>10</v>
      </c>
      <c r="L2375" s="220">
        <v>45352</v>
      </c>
      <c r="M2375" s="220">
        <v>45382</v>
      </c>
      <c r="N2375" s="33" t="s">
        <v>124</v>
      </c>
      <c r="O2375" s="33" t="s">
        <v>125</v>
      </c>
      <c r="P2375" s="33" t="s">
        <v>1117</v>
      </c>
      <c r="Q2375" s="29" t="s">
        <v>1352</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1148</v>
      </c>
      <c r="F2376" s="33" t="s">
        <v>1357</v>
      </c>
      <c r="G2376" s="33" t="s">
        <v>1797</v>
      </c>
      <c r="H2376" s="28" t="s">
        <v>2021</v>
      </c>
      <c r="I2376" s="29" t="s">
        <v>1843</v>
      </c>
      <c r="J2376" s="33" t="s">
        <v>1843</v>
      </c>
      <c r="K2376" s="33">
        <v>6</v>
      </c>
      <c r="L2376" s="220">
        <v>45352</v>
      </c>
      <c r="M2376" s="220">
        <v>45382</v>
      </c>
      <c r="N2376" s="33" t="s">
        <v>124</v>
      </c>
      <c r="O2376" s="33" t="s">
        <v>125</v>
      </c>
      <c r="P2376" s="33" t="s">
        <v>1117</v>
      </c>
      <c r="Q2376" s="29" t="s">
        <v>1150</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1148</v>
      </c>
      <c r="F2377" s="33" t="s">
        <v>1366</v>
      </c>
      <c r="G2377" s="33" t="s">
        <v>1797</v>
      </c>
      <c r="H2377" s="288" t="s">
        <v>2010</v>
      </c>
      <c r="I2377" s="29" t="s">
        <v>1843</v>
      </c>
      <c r="J2377" s="33" t="s">
        <v>1843</v>
      </c>
      <c r="K2377" s="33">
        <v>4</v>
      </c>
      <c r="L2377" s="220">
        <v>45352</v>
      </c>
      <c r="M2377" s="220">
        <v>45382</v>
      </c>
      <c r="N2377" s="33" t="s">
        <v>124</v>
      </c>
      <c r="O2377" s="33" t="s">
        <v>125</v>
      </c>
      <c r="P2377" s="33" t="s">
        <v>1117</v>
      </c>
      <c r="Q2377" s="29" t="s">
        <v>1150</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1374</v>
      </c>
      <c r="G2378" s="33" t="s">
        <v>1797</v>
      </c>
      <c r="H2378" s="33" t="s">
        <v>2022</v>
      </c>
      <c r="I2378" s="33" t="s">
        <v>1843</v>
      </c>
      <c r="J2378" s="33" t="s">
        <v>1843</v>
      </c>
      <c r="K2378" s="33">
        <v>6</v>
      </c>
      <c r="L2378" s="220">
        <v>45352</v>
      </c>
      <c r="M2378" s="220">
        <v>45382</v>
      </c>
      <c r="N2378" s="33" t="s">
        <v>124</v>
      </c>
      <c r="O2378" s="33" t="s">
        <v>125</v>
      </c>
      <c r="P2378" s="33" t="s">
        <v>1117</v>
      </c>
      <c r="Q2378" s="29" t="s">
        <v>1352</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250</v>
      </c>
      <c r="F2379" s="33" t="s">
        <v>1379</v>
      </c>
      <c r="G2379" s="33" t="s">
        <v>1797</v>
      </c>
      <c r="H2379" s="33" t="s">
        <v>2023</v>
      </c>
      <c r="I2379" s="33" t="s">
        <v>1843</v>
      </c>
      <c r="J2379" s="33" t="s">
        <v>1843</v>
      </c>
      <c r="K2379" s="33">
        <v>2</v>
      </c>
      <c r="L2379" s="220">
        <v>45352</v>
      </c>
      <c r="M2379" s="220">
        <v>45382</v>
      </c>
      <c r="N2379" s="33" t="s">
        <v>124</v>
      </c>
      <c r="O2379" s="33" t="s">
        <v>125</v>
      </c>
      <c r="P2379" s="33" t="s">
        <v>1117</v>
      </c>
      <c r="Q2379" s="29" t="s">
        <v>1352</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250</v>
      </c>
      <c r="F2380" s="33" t="s">
        <v>1401</v>
      </c>
      <c r="G2380" s="33" t="s">
        <v>1797</v>
      </c>
      <c r="H2380" s="33" t="s">
        <v>2024</v>
      </c>
      <c r="I2380" s="33" t="s">
        <v>1843</v>
      </c>
      <c r="J2380" s="33" t="s">
        <v>1843</v>
      </c>
      <c r="K2380" s="33">
        <v>4</v>
      </c>
      <c r="L2380" s="220">
        <v>45352</v>
      </c>
      <c r="M2380" s="220">
        <v>45382</v>
      </c>
      <c r="N2380" s="33" t="s">
        <v>124</v>
      </c>
      <c r="O2380" s="33" t="s">
        <v>125</v>
      </c>
      <c r="P2380" s="33" t="s">
        <v>1117</v>
      </c>
      <c r="Q2380" s="29" t="s">
        <v>1352</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361</v>
      </c>
      <c r="E2381" s="33" t="s">
        <v>1419</v>
      </c>
      <c r="F2381" s="33" t="s">
        <v>1420</v>
      </c>
      <c r="G2381" s="33" t="s">
        <v>1797</v>
      </c>
      <c r="H2381" s="33" t="s">
        <v>2025</v>
      </c>
      <c r="I2381" s="33" t="s">
        <v>1843</v>
      </c>
      <c r="J2381" s="33" t="s">
        <v>1843</v>
      </c>
      <c r="K2381" s="33">
        <v>2</v>
      </c>
      <c r="L2381" s="220">
        <v>45352</v>
      </c>
      <c r="M2381" s="220">
        <v>45382</v>
      </c>
      <c r="N2381" s="33" t="s">
        <v>124</v>
      </c>
      <c r="O2381" s="33" t="s">
        <v>125</v>
      </c>
      <c r="P2381" s="33" t="s">
        <v>1117</v>
      </c>
      <c r="Q2381" s="29" t="s">
        <v>1284</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361</v>
      </c>
      <c r="E2382" s="33" t="s">
        <v>1419</v>
      </c>
      <c r="F2382" s="33" t="s">
        <v>1423</v>
      </c>
      <c r="G2382" s="33" t="s">
        <v>1797</v>
      </c>
      <c r="H2382" s="33" t="s">
        <v>2025</v>
      </c>
      <c r="I2382" s="33" t="s">
        <v>1843</v>
      </c>
      <c r="J2382" s="33" t="s">
        <v>1843</v>
      </c>
      <c r="K2382" s="33">
        <v>2</v>
      </c>
      <c r="L2382" s="220">
        <v>45352</v>
      </c>
      <c r="M2382" s="220">
        <v>45382</v>
      </c>
      <c r="N2382" s="33" t="s">
        <v>124</v>
      </c>
      <c r="O2382" s="33" t="s">
        <v>125</v>
      </c>
      <c r="P2382" s="33" t="s">
        <v>1117</v>
      </c>
      <c r="Q2382" s="29" t="s">
        <v>1284</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250</v>
      </c>
      <c r="F2383" s="33" t="s">
        <v>1441</v>
      </c>
      <c r="G2383" s="33" t="s">
        <v>1797</v>
      </c>
      <c r="H2383" s="33" t="s">
        <v>2018</v>
      </c>
      <c r="I2383" s="33" t="s">
        <v>1843</v>
      </c>
      <c r="J2383" s="33" t="s">
        <v>1843</v>
      </c>
      <c r="K2383" s="33">
        <v>2</v>
      </c>
      <c r="L2383" s="220">
        <v>45352</v>
      </c>
      <c r="M2383" s="220">
        <v>45382</v>
      </c>
      <c r="N2383" s="33" t="s">
        <v>124</v>
      </c>
      <c r="O2383" s="33" t="s">
        <v>125</v>
      </c>
      <c r="P2383" s="33" t="s">
        <v>1117</v>
      </c>
      <c r="Q2383" s="29" t="s">
        <v>1184</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361</v>
      </c>
      <c r="E2384" s="33" t="s">
        <v>250</v>
      </c>
      <c r="F2384" s="33" t="s">
        <v>1116</v>
      </c>
      <c r="G2384" s="33" t="s">
        <v>1797</v>
      </c>
      <c r="H2384" s="28" t="s">
        <v>2000</v>
      </c>
      <c r="I2384" s="33" t="s">
        <v>1843</v>
      </c>
      <c r="J2384" s="33" t="s">
        <v>1843</v>
      </c>
      <c r="K2384" s="33">
        <v>12</v>
      </c>
      <c r="L2384" s="220">
        <v>45383</v>
      </c>
      <c r="M2384" s="220">
        <v>45412</v>
      </c>
      <c r="N2384" s="33" t="s">
        <v>124</v>
      </c>
      <c r="O2384" s="33" t="s">
        <v>125</v>
      </c>
      <c r="P2384" s="33" t="s">
        <v>1117</v>
      </c>
      <c r="Q2384" s="29" t="s">
        <v>1118</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361</v>
      </c>
      <c r="E2385" s="33" t="s">
        <v>250</v>
      </c>
      <c r="F2385" s="33" t="s">
        <v>1123</v>
      </c>
      <c r="G2385" s="33" t="s">
        <v>1797</v>
      </c>
      <c r="H2385" s="28" t="s">
        <v>2000</v>
      </c>
      <c r="I2385" s="33" t="s">
        <v>1843</v>
      </c>
      <c r="J2385" s="33" t="s">
        <v>1843</v>
      </c>
      <c r="K2385" s="33">
        <v>10</v>
      </c>
      <c r="L2385" s="220">
        <v>45383</v>
      </c>
      <c r="M2385" s="220">
        <v>45412</v>
      </c>
      <c r="N2385" s="33" t="s">
        <v>124</v>
      </c>
      <c r="O2385" s="33" t="s">
        <v>125</v>
      </c>
      <c r="P2385" s="33" t="s">
        <v>1117</v>
      </c>
      <c r="Q2385" s="29" t="s">
        <v>1118</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361</v>
      </c>
      <c r="E2386" s="33" t="s">
        <v>146</v>
      </c>
      <c r="F2386" s="33" t="s">
        <v>1128</v>
      </c>
      <c r="G2386" s="33" t="s">
        <v>1797</v>
      </c>
      <c r="H2386" s="33" t="s">
        <v>2001</v>
      </c>
      <c r="I2386" s="33" t="s">
        <v>1843</v>
      </c>
      <c r="J2386" s="33" t="s">
        <v>1843</v>
      </c>
      <c r="K2386" s="33">
        <v>18</v>
      </c>
      <c r="L2386" s="220">
        <v>45383</v>
      </c>
      <c r="M2386" s="220">
        <v>45412</v>
      </c>
      <c r="N2386" s="33" t="s">
        <v>124</v>
      </c>
      <c r="O2386" s="33" t="s">
        <v>125</v>
      </c>
      <c r="P2386" s="33" t="s">
        <v>1117</v>
      </c>
      <c r="Q2386" s="29" t="s">
        <v>1118</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361</v>
      </c>
      <c r="E2387" s="33" t="s">
        <v>146</v>
      </c>
      <c r="F2387" s="33" t="s">
        <v>1133</v>
      </c>
      <c r="G2387" s="33" t="s">
        <v>1797</v>
      </c>
      <c r="H2387" s="33" t="s">
        <v>2001</v>
      </c>
      <c r="I2387" s="33" t="s">
        <v>1843</v>
      </c>
      <c r="J2387" s="33" t="s">
        <v>1843</v>
      </c>
      <c r="K2387" s="33">
        <v>18</v>
      </c>
      <c r="L2387" s="220">
        <v>45383</v>
      </c>
      <c r="M2387" s="220">
        <v>45412</v>
      </c>
      <c r="N2387" s="33" t="s">
        <v>124</v>
      </c>
      <c r="O2387" s="33" t="s">
        <v>125</v>
      </c>
      <c r="P2387" s="33" t="s">
        <v>1117</v>
      </c>
      <c r="Q2387" s="29" t="s">
        <v>1118</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361</v>
      </c>
      <c r="E2388" s="33" t="s">
        <v>146</v>
      </c>
      <c r="F2388" s="33" t="s">
        <v>1138</v>
      </c>
      <c r="G2388" s="33" t="s">
        <v>1797</v>
      </c>
      <c r="H2388" s="33" t="s">
        <v>2002</v>
      </c>
      <c r="I2388" s="33" t="s">
        <v>1843</v>
      </c>
      <c r="J2388" s="33" t="s">
        <v>1843</v>
      </c>
      <c r="K2388" s="33">
        <v>18</v>
      </c>
      <c r="L2388" s="220">
        <v>45383</v>
      </c>
      <c r="M2388" s="220">
        <v>45412</v>
      </c>
      <c r="N2388" s="33" t="s">
        <v>124</v>
      </c>
      <c r="O2388" s="33" t="s">
        <v>125</v>
      </c>
      <c r="P2388" s="33" t="s">
        <v>1117</v>
      </c>
      <c r="Q2388" s="29" t="s">
        <v>1118</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361</v>
      </c>
      <c r="E2389" s="33" t="s">
        <v>146</v>
      </c>
      <c r="F2389" s="33" t="s">
        <v>1143</v>
      </c>
      <c r="G2389" s="33" t="s">
        <v>1797</v>
      </c>
      <c r="H2389" s="33" t="s">
        <v>2002</v>
      </c>
      <c r="I2389" s="33" t="s">
        <v>1843</v>
      </c>
      <c r="J2389" s="33" t="s">
        <v>1843</v>
      </c>
      <c r="K2389" s="33">
        <v>18</v>
      </c>
      <c r="L2389" s="220">
        <v>45383</v>
      </c>
      <c r="M2389" s="220">
        <v>45412</v>
      </c>
      <c r="N2389" s="33" t="s">
        <v>124</v>
      </c>
      <c r="O2389" s="33" t="s">
        <v>125</v>
      </c>
      <c r="P2389" s="33" t="s">
        <v>1117</v>
      </c>
      <c r="Q2389" s="29" t="s">
        <v>1118</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361</v>
      </c>
      <c r="E2390" s="33" t="s">
        <v>1148</v>
      </c>
      <c r="F2390" s="33" t="s">
        <v>1149</v>
      </c>
      <c r="G2390" s="33" t="s">
        <v>1797</v>
      </c>
      <c r="H2390" s="28" t="s">
        <v>2003</v>
      </c>
      <c r="I2390" s="33" t="s">
        <v>1843</v>
      </c>
      <c r="J2390" s="33" t="s">
        <v>1843</v>
      </c>
      <c r="K2390" s="33">
        <v>14</v>
      </c>
      <c r="L2390" s="220">
        <v>45383</v>
      </c>
      <c r="M2390" s="220">
        <v>45412</v>
      </c>
      <c r="N2390" s="33" t="s">
        <v>124</v>
      </c>
      <c r="O2390" s="33" t="s">
        <v>125</v>
      </c>
      <c r="P2390" s="33" t="s">
        <v>1117</v>
      </c>
      <c r="Q2390" s="29" t="s">
        <v>1150</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361</v>
      </c>
      <c r="E2391" s="33" t="s">
        <v>1148</v>
      </c>
      <c r="F2391" s="33" t="s">
        <v>1155</v>
      </c>
      <c r="G2391" s="33" t="s">
        <v>1797</v>
      </c>
      <c r="H2391" s="28" t="s">
        <v>2003</v>
      </c>
      <c r="I2391" s="33" t="s">
        <v>1843</v>
      </c>
      <c r="J2391" s="33" t="s">
        <v>1843</v>
      </c>
      <c r="K2391" s="33">
        <v>14</v>
      </c>
      <c r="L2391" s="220">
        <v>45383</v>
      </c>
      <c r="M2391" s="220">
        <v>45412</v>
      </c>
      <c r="N2391" s="33" t="s">
        <v>124</v>
      </c>
      <c r="O2391" s="33" t="s">
        <v>125</v>
      </c>
      <c r="P2391" s="33" t="s">
        <v>1117</v>
      </c>
      <c r="Q2391" s="29" t="s">
        <v>1150</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1164</v>
      </c>
      <c r="G2392" s="33" t="s">
        <v>1797</v>
      </c>
      <c r="H2392" s="288" t="s">
        <v>2004</v>
      </c>
      <c r="I2392" s="33" t="s">
        <v>1843</v>
      </c>
      <c r="J2392" s="33" t="s">
        <v>1843</v>
      </c>
      <c r="K2392" s="33">
        <v>20</v>
      </c>
      <c r="L2392" s="220">
        <v>45383</v>
      </c>
      <c r="M2392" s="220">
        <v>45412</v>
      </c>
      <c r="N2392" s="33" t="s">
        <v>124</v>
      </c>
      <c r="O2392" s="33" t="s">
        <v>125</v>
      </c>
      <c r="P2392" s="33" t="s">
        <v>1117</v>
      </c>
      <c r="Q2392" s="29" t="s">
        <v>1165</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1174</v>
      </c>
      <c r="G2393" s="33" t="s">
        <v>1797</v>
      </c>
      <c r="H2393" s="288" t="s">
        <v>2005</v>
      </c>
      <c r="I2393" s="29" t="s">
        <v>1843</v>
      </c>
      <c r="J2393" s="33" t="s">
        <v>1843</v>
      </c>
      <c r="K2393" s="33">
        <v>20</v>
      </c>
      <c r="L2393" s="220">
        <v>45383</v>
      </c>
      <c r="M2393" s="220">
        <v>45412</v>
      </c>
      <c r="N2393" s="33" t="s">
        <v>124</v>
      </c>
      <c r="O2393" s="33" t="s">
        <v>125</v>
      </c>
      <c r="P2393" s="33" t="s">
        <v>1117</v>
      </c>
      <c r="Q2393" s="29" t="s">
        <v>1175</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1183</v>
      </c>
      <c r="G2394" s="33" t="s">
        <v>1797</v>
      </c>
      <c r="H2394" s="33" t="s">
        <v>2006</v>
      </c>
      <c r="I2394" s="33" t="s">
        <v>1843</v>
      </c>
      <c r="J2394" s="33" t="s">
        <v>1843</v>
      </c>
      <c r="K2394" s="33">
        <v>8</v>
      </c>
      <c r="L2394" s="220">
        <v>45383</v>
      </c>
      <c r="M2394" s="220">
        <v>45412</v>
      </c>
      <c r="N2394" s="33" t="s">
        <v>124</v>
      </c>
      <c r="O2394" s="33" t="s">
        <v>125</v>
      </c>
      <c r="P2394" s="33" t="s">
        <v>1117</v>
      </c>
      <c r="Q2394" s="29" t="s">
        <v>1184</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250</v>
      </c>
      <c r="F2395" s="33" t="s">
        <v>1204</v>
      </c>
      <c r="G2395" s="33" t="s">
        <v>1797</v>
      </c>
      <c r="H2395" s="33" t="s">
        <v>2007</v>
      </c>
      <c r="I2395" s="29" t="s">
        <v>1843</v>
      </c>
      <c r="J2395" s="33" t="s">
        <v>1843</v>
      </c>
      <c r="K2395" s="33">
        <v>10</v>
      </c>
      <c r="L2395" s="220">
        <v>45383</v>
      </c>
      <c r="M2395" s="220">
        <v>45412</v>
      </c>
      <c r="N2395" s="33" t="s">
        <v>124</v>
      </c>
      <c r="O2395" s="33" t="s">
        <v>125</v>
      </c>
      <c r="P2395" s="33" t="s">
        <v>1117</v>
      </c>
      <c r="Q2395" s="29" t="s">
        <v>1205</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250</v>
      </c>
      <c r="F2396" s="33" t="s">
        <v>1215</v>
      </c>
      <c r="G2396" s="33" t="s">
        <v>1797</v>
      </c>
      <c r="H2396" s="33" t="s">
        <v>2007</v>
      </c>
      <c r="I2396" s="29" t="s">
        <v>1843</v>
      </c>
      <c r="J2396" s="33" t="s">
        <v>1843</v>
      </c>
      <c r="K2396" s="33">
        <v>10</v>
      </c>
      <c r="L2396" s="220">
        <v>45383</v>
      </c>
      <c r="M2396" s="220">
        <v>45412</v>
      </c>
      <c r="N2396" s="33" t="s">
        <v>124</v>
      </c>
      <c r="O2396" s="33" t="s">
        <v>125</v>
      </c>
      <c r="P2396" s="33" t="s">
        <v>1117</v>
      </c>
      <c r="Q2396" s="29" t="s">
        <v>1205</v>
      </c>
      <c r="R2396" s="33" t="s">
        <v>78</v>
      </c>
      <c r="S2396" s="33">
        <v>10</v>
      </c>
      <c r="T2396" s="29"/>
      <c r="U2396" s="29"/>
      <c r="V2396" s="29"/>
      <c r="W2396" s="29"/>
      <c r="X2396" s="29"/>
      <c r="Y2396" s="29"/>
      <c r="Z2396" s="33"/>
    </row>
    <row r="2397" ht="24" spans="1:26">
      <c r="A2397" s="33">
        <v>206</v>
      </c>
      <c r="B2397" s="33" t="s">
        <v>117</v>
      </c>
      <c r="C2397" s="33" t="s">
        <v>118</v>
      </c>
      <c r="D2397" s="33" t="s">
        <v>145</v>
      </c>
      <c r="E2397" s="33" t="s">
        <v>1148</v>
      </c>
      <c r="F2397" s="33" t="s">
        <v>1224</v>
      </c>
      <c r="G2397" s="33" t="s">
        <v>1797</v>
      </c>
      <c r="H2397" s="288" t="s">
        <v>2008</v>
      </c>
      <c r="I2397" s="29" t="s">
        <v>1843</v>
      </c>
      <c r="J2397" s="33" t="s">
        <v>1843</v>
      </c>
      <c r="K2397" s="33">
        <v>16</v>
      </c>
      <c r="L2397" s="220">
        <v>45383</v>
      </c>
      <c r="M2397" s="220">
        <v>45412</v>
      </c>
      <c r="N2397" s="33" t="s">
        <v>124</v>
      </c>
      <c r="O2397" s="33" t="s">
        <v>125</v>
      </c>
      <c r="P2397" s="33" t="s">
        <v>1117</v>
      </c>
      <c r="Q2397" s="29" t="s">
        <v>1225</v>
      </c>
      <c r="R2397" s="33" t="s">
        <v>78</v>
      </c>
      <c r="S2397" s="33">
        <v>16</v>
      </c>
      <c r="T2397" s="29"/>
      <c r="U2397" s="29"/>
      <c r="V2397" s="29"/>
      <c r="W2397" s="29"/>
      <c r="X2397" s="29"/>
      <c r="Y2397" s="29"/>
      <c r="Z2397" s="33"/>
    </row>
    <row r="2398" ht="24" spans="1:26">
      <c r="A2398" s="33">
        <v>207</v>
      </c>
      <c r="B2398" s="33" t="s">
        <v>117</v>
      </c>
      <c r="C2398" s="33" t="s">
        <v>118</v>
      </c>
      <c r="D2398" s="33" t="s">
        <v>145</v>
      </c>
      <c r="E2398" s="33" t="s">
        <v>1148</v>
      </c>
      <c r="F2398" s="33" t="s">
        <v>1238</v>
      </c>
      <c r="G2398" s="33" t="s">
        <v>1797</v>
      </c>
      <c r="H2398" s="33" t="s">
        <v>2009</v>
      </c>
      <c r="I2398" s="29" t="s">
        <v>1843</v>
      </c>
      <c r="J2398" s="33" t="s">
        <v>1843</v>
      </c>
      <c r="K2398" s="33">
        <v>2</v>
      </c>
      <c r="L2398" s="220">
        <v>45383</v>
      </c>
      <c r="M2398" s="220">
        <v>45412</v>
      </c>
      <c r="N2398" s="33" t="s">
        <v>124</v>
      </c>
      <c r="O2398" s="33" t="s">
        <v>125</v>
      </c>
      <c r="P2398" s="33" t="s">
        <v>1117</v>
      </c>
      <c r="Q2398" s="29" t="s">
        <v>1235</v>
      </c>
      <c r="R2398" s="33" t="s">
        <v>78</v>
      </c>
      <c r="S2398" s="33">
        <v>2</v>
      </c>
      <c r="T2398" s="29"/>
      <c r="U2398" s="29"/>
      <c r="V2398" s="29"/>
      <c r="W2398" s="29"/>
      <c r="X2398" s="29"/>
      <c r="Y2398" s="29"/>
      <c r="Z2398" s="33"/>
    </row>
    <row r="2399" ht="24" spans="1:26">
      <c r="A2399" s="33">
        <v>208</v>
      </c>
      <c r="B2399" s="33" t="s">
        <v>117</v>
      </c>
      <c r="C2399" s="33" t="s">
        <v>118</v>
      </c>
      <c r="D2399" s="33" t="s">
        <v>145</v>
      </c>
      <c r="E2399" s="33" t="s">
        <v>1148</v>
      </c>
      <c r="F2399" s="33" t="s">
        <v>1241</v>
      </c>
      <c r="G2399" s="33" t="s">
        <v>1797</v>
      </c>
      <c r="H2399" s="288" t="s">
        <v>2010</v>
      </c>
      <c r="I2399" s="29" t="s">
        <v>1843</v>
      </c>
      <c r="J2399" s="33" t="s">
        <v>1843</v>
      </c>
      <c r="K2399" s="33">
        <v>4</v>
      </c>
      <c r="L2399" s="220">
        <v>45383</v>
      </c>
      <c r="M2399" s="220">
        <v>45412</v>
      </c>
      <c r="N2399" s="33" t="s">
        <v>124</v>
      </c>
      <c r="O2399" s="33" t="s">
        <v>125</v>
      </c>
      <c r="P2399" s="33" t="s">
        <v>1117</v>
      </c>
      <c r="Q2399" s="29" t="s">
        <v>1150</v>
      </c>
      <c r="R2399" s="33" t="s">
        <v>78</v>
      </c>
      <c r="S2399" s="33">
        <v>4</v>
      </c>
      <c r="T2399" s="29"/>
      <c r="U2399" s="29"/>
      <c r="V2399" s="29"/>
      <c r="W2399" s="29"/>
      <c r="X2399" s="29"/>
      <c r="Y2399" s="29"/>
      <c r="Z2399" s="33"/>
    </row>
    <row r="2400" ht="24" spans="1:26">
      <c r="A2400" s="33">
        <v>209</v>
      </c>
      <c r="B2400" s="33" t="s">
        <v>117</v>
      </c>
      <c r="C2400" s="33" t="s">
        <v>118</v>
      </c>
      <c r="D2400" s="33" t="s">
        <v>145</v>
      </c>
      <c r="E2400" s="33" t="s">
        <v>250</v>
      </c>
      <c r="F2400" s="33" t="s">
        <v>1251</v>
      </c>
      <c r="G2400" s="33" t="s">
        <v>1797</v>
      </c>
      <c r="H2400" s="33" t="s">
        <v>2011</v>
      </c>
      <c r="I2400" s="33" t="s">
        <v>1843</v>
      </c>
      <c r="J2400" s="33" t="s">
        <v>1843</v>
      </c>
      <c r="K2400" s="33">
        <v>2</v>
      </c>
      <c r="L2400" s="220">
        <v>45383</v>
      </c>
      <c r="M2400" s="220">
        <v>45412</v>
      </c>
      <c r="N2400" s="33" t="s">
        <v>124</v>
      </c>
      <c r="O2400" s="33" t="s">
        <v>125</v>
      </c>
      <c r="P2400" s="33" t="s">
        <v>1117</v>
      </c>
      <c r="Q2400" s="29" t="s">
        <v>1184</v>
      </c>
      <c r="R2400" s="33" t="s">
        <v>78</v>
      </c>
      <c r="S2400" s="33">
        <v>2</v>
      </c>
      <c r="T2400" s="29"/>
      <c r="U2400" s="29"/>
      <c r="V2400" s="29"/>
      <c r="W2400" s="29"/>
      <c r="X2400" s="29"/>
      <c r="Y2400" s="29"/>
      <c r="Z2400" s="33"/>
    </row>
    <row r="2401" ht="24" spans="1:26">
      <c r="A2401" s="33">
        <v>210</v>
      </c>
      <c r="B2401" s="33" t="s">
        <v>117</v>
      </c>
      <c r="C2401" s="33" t="s">
        <v>118</v>
      </c>
      <c r="D2401" s="33" t="s">
        <v>145</v>
      </c>
      <c r="E2401" s="33" t="s">
        <v>250</v>
      </c>
      <c r="F2401" s="33" t="s">
        <v>1255</v>
      </c>
      <c r="G2401" s="33" t="s">
        <v>1797</v>
      </c>
      <c r="H2401" s="28" t="s">
        <v>2012</v>
      </c>
      <c r="I2401" s="29" t="s">
        <v>1843</v>
      </c>
      <c r="J2401" s="33" t="s">
        <v>1843</v>
      </c>
      <c r="K2401" s="33">
        <v>10</v>
      </c>
      <c r="L2401" s="220">
        <v>45383</v>
      </c>
      <c r="M2401" s="220">
        <v>45412</v>
      </c>
      <c r="N2401" s="33" t="s">
        <v>124</v>
      </c>
      <c r="O2401" s="33" t="s">
        <v>125</v>
      </c>
      <c r="P2401" s="33" t="s">
        <v>1117</v>
      </c>
      <c r="Q2401" s="29" t="s">
        <v>1256</v>
      </c>
      <c r="R2401" s="33" t="s">
        <v>78</v>
      </c>
      <c r="S2401" s="33">
        <v>10</v>
      </c>
      <c r="T2401" s="29"/>
      <c r="U2401" s="29"/>
      <c r="V2401" s="29"/>
      <c r="W2401" s="29"/>
      <c r="X2401" s="29"/>
      <c r="Y2401" s="29"/>
      <c r="Z2401" s="33"/>
    </row>
    <row r="2402" ht="24" spans="1:26">
      <c r="A2402" s="33">
        <v>211</v>
      </c>
      <c r="B2402" s="33" t="s">
        <v>117</v>
      </c>
      <c r="C2402" s="33" t="s">
        <v>118</v>
      </c>
      <c r="D2402" s="33" t="s">
        <v>145</v>
      </c>
      <c r="E2402" s="33" t="s">
        <v>250</v>
      </c>
      <c r="F2402" s="33" t="s">
        <v>1266</v>
      </c>
      <c r="G2402" s="33" t="s">
        <v>1797</v>
      </c>
      <c r="H2402" s="28" t="s">
        <v>2012</v>
      </c>
      <c r="I2402" s="29" t="s">
        <v>1843</v>
      </c>
      <c r="J2402" s="33" t="s">
        <v>1843</v>
      </c>
      <c r="K2402" s="33">
        <v>10</v>
      </c>
      <c r="L2402" s="220">
        <v>45383</v>
      </c>
      <c r="M2402" s="220">
        <v>45412</v>
      </c>
      <c r="N2402" s="33" t="s">
        <v>124</v>
      </c>
      <c r="O2402" s="33" t="s">
        <v>125</v>
      </c>
      <c r="P2402" s="33" t="s">
        <v>1117</v>
      </c>
      <c r="Q2402" s="29" t="s">
        <v>1256</v>
      </c>
      <c r="R2402" s="33" t="s">
        <v>78</v>
      </c>
      <c r="S2402" s="33">
        <v>10</v>
      </c>
      <c r="T2402" s="29"/>
      <c r="U2402" s="29"/>
      <c r="V2402" s="29"/>
      <c r="W2402" s="29"/>
      <c r="X2402" s="29"/>
      <c r="Y2402" s="29"/>
      <c r="Z2402" s="33"/>
    </row>
    <row r="2403" ht="24" spans="1:26">
      <c r="A2403" s="33">
        <v>212</v>
      </c>
      <c r="B2403" s="33" t="s">
        <v>117</v>
      </c>
      <c r="C2403" s="33" t="s">
        <v>118</v>
      </c>
      <c r="D2403" s="33" t="s">
        <v>145</v>
      </c>
      <c r="E2403" s="33" t="s">
        <v>250</v>
      </c>
      <c r="F2403" s="33" t="s">
        <v>1272</v>
      </c>
      <c r="G2403" s="33" t="s">
        <v>1797</v>
      </c>
      <c r="H2403" s="33" t="s">
        <v>2013</v>
      </c>
      <c r="I2403" s="29" t="s">
        <v>1843</v>
      </c>
      <c r="J2403" s="33" t="s">
        <v>1843</v>
      </c>
      <c r="K2403" s="33">
        <v>4</v>
      </c>
      <c r="L2403" s="220">
        <v>45383</v>
      </c>
      <c r="M2403" s="220">
        <v>45412</v>
      </c>
      <c r="N2403" s="33" t="s">
        <v>124</v>
      </c>
      <c r="O2403" s="33" t="s">
        <v>125</v>
      </c>
      <c r="P2403" s="33" t="s">
        <v>1117</v>
      </c>
      <c r="Q2403" s="29" t="s">
        <v>1273</v>
      </c>
      <c r="R2403" s="33" t="s">
        <v>78</v>
      </c>
      <c r="S2403" s="33">
        <v>4</v>
      </c>
      <c r="T2403" s="29"/>
      <c r="U2403" s="29"/>
      <c r="V2403" s="29"/>
      <c r="W2403" s="29"/>
      <c r="X2403" s="29"/>
      <c r="Y2403" s="29"/>
      <c r="Z2403" s="33"/>
    </row>
    <row r="2404" ht="24" spans="1:26">
      <c r="A2404" s="33">
        <v>213</v>
      </c>
      <c r="B2404" s="33" t="s">
        <v>117</v>
      </c>
      <c r="C2404" s="33" t="s">
        <v>118</v>
      </c>
      <c r="D2404" s="33" t="s">
        <v>145</v>
      </c>
      <c r="E2404" s="33" t="s">
        <v>250</v>
      </c>
      <c r="F2404" s="33" t="s">
        <v>1278</v>
      </c>
      <c r="G2404" s="33" t="s">
        <v>1797</v>
      </c>
      <c r="H2404" s="33" t="s">
        <v>2014</v>
      </c>
      <c r="I2404" s="29" t="s">
        <v>1843</v>
      </c>
      <c r="J2404" s="33" t="s">
        <v>1843</v>
      </c>
      <c r="K2404" s="33">
        <v>4</v>
      </c>
      <c r="L2404" s="220">
        <v>45383</v>
      </c>
      <c r="M2404" s="220">
        <v>45412</v>
      </c>
      <c r="N2404" s="33" t="s">
        <v>124</v>
      </c>
      <c r="O2404" s="33" t="s">
        <v>125</v>
      </c>
      <c r="P2404" s="33" t="s">
        <v>1117</v>
      </c>
      <c r="Q2404" s="29" t="s">
        <v>1273</v>
      </c>
      <c r="R2404" s="33" t="s">
        <v>78</v>
      </c>
      <c r="S2404" s="33">
        <v>4</v>
      </c>
      <c r="T2404" s="29"/>
      <c r="U2404" s="29"/>
      <c r="V2404" s="29"/>
      <c r="W2404" s="29"/>
      <c r="X2404" s="29"/>
      <c r="Y2404" s="29"/>
      <c r="Z2404" s="33"/>
    </row>
    <row r="2405" ht="24" spans="1:26">
      <c r="A2405" s="33">
        <v>214</v>
      </c>
      <c r="B2405" s="33" t="s">
        <v>117</v>
      </c>
      <c r="C2405" s="33" t="s">
        <v>118</v>
      </c>
      <c r="D2405" s="33" t="s">
        <v>145</v>
      </c>
      <c r="E2405" s="33" t="s">
        <v>1148</v>
      </c>
      <c r="F2405" s="33" t="s">
        <v>1283</v>
      </c>
      <c r="G2405" s="33" t="s">
        <v>1797</v>
      </c>
      <c r="H2405" s="33" t="s">
        <v>2015</v>
      </c>
      <c r="I2405" s="29" t="s">
        <v>1843</v>
      </c>
      <c r="J2405" s="33" t="s">
        <v>1843</v>
      </c>
      <c r="K2405" s="33">
        <v>4</v>
      </c>
      <c r="L2405" s="220">
        <v>45383</v>
      </c>
      <c r="M2405" s="220">
        <v>45412</v>
      </c>
      <c r="N2405" s="33" t="s">
        <v>124</v>
      </c>
      <c r="O2405" s="33" t="s">
        <v>125</v>
      </c>
      <c r="P2405" s="33" t="s">
        <v>1117</v>
      </c>
      <c r="Q2405" s="29" t="s">
        <v>1284</v>
      </c>
      <c r="R2405" s="33" t="s">
        <v>78</v>
      </c>
      <c r="S2405" s="33">
        <v>4</v>
      </c>
      <c r="T2405" s="29"/>
      <c r="U2405" s="29"/>
      <c r="V2405" s="29"/>
      <c r="W2405" s="29"/>
      <c r="X2405" s="29"/>
      <c r="Y2405" s="29"/>
      <c r="Z2405" s="33"/>
    </row>
    <row r="2406" ht="24" spans="1:26">
      <c r="A2406" s="33">
        <v>215</v>
      </c>
      <c r="B2406" s="33" t="s">
        <v>117</v>
      </c>
      <c r="C2406" s="33" t="s">
        <v>118</v>
      </c>
      <c r="D2406" s="33" t="s">
        <v>145</v>
      </c>
      <c r="E2406" s="33" t="s">
        <v>1148</v>
      </c>
      <c r="F2406" s="33" t="s">
        <v>1293</v>
      </c>
      <c r="G2406" s="33" t="s">
        <v>1797</v>
      </c>
      <c r="H2406" s="33" t="s">
        <v>2016</v>
      </c>
      <c r="I2406" s="29" t="s">
        <v>1843</v>
      </c>
      <c r="J2406" s="33" t="s">
        <v>1843</v>
      </c>
      <c r="K2406" s="33">
        <v>4</v>
      </c>
      <c r="L2406" s="220">
        <v>45383</v>
      </c>
      <c r="M2406" s="220">
        <v>45412</v>
      </c>
      <c r="N2406" s="33" t="s">
        <v>124</v>
      </c>
      <c r="O2406" s="33" t="s">
        <v>125</v>
      </c>
      <c r="P2406" s="33" t="s">
        <v>1117</v>
      </c>
      <c r="Q2406" s="29" t="s">
        <v>1273</v>
      </c>
      <c r="R2406" s="33" t="s">
        <v>78</v>
      </c>
      <c r="S2406" s="33">
        <v>4</v>
      </c>
      <c r="T2406" s="29"/>
      <c r="U2406" s="29"/>
      <c r="V2406" s="29"/>
      <c r="W2406" s="29"/>
      <c r="X2406" s="29"/>
      <c r="Y2406" s="29"/>
      <c r="Z2406" s="33"/>
    </row>
    <row r="2407" ht="24" spans="1:26">
      <c r="A2407" s="33">
        <v>216</v>
      </c>
      <c r="B2407" s="33" t="s">
        <v>117</v>
      </c>
      <c r="C2407" s="33" t="s">
        <v>118</v>
      </c>
      <c r="D2407" s="33" t="s">
        <v>145</v>
      </c>
      <c r="E2407" s="33" t="s">
        <v>250</v>
      </c>
      <c r="F2407" s="33" t="s">
        <v>1301</v>
      </c>
      <c r="G2407" s="33" t="s">
        <v>1797</v>
      </c>
      <c r="H2407" s="33" t="s">
        <v>2017</v>
      </c>
      <c r="I2407" s="29" t="s">
        <v>1843</v>
      </c>
      <c r="J2407" s="33" t="s">
        <v>1843</v>
      </c>
      <c r="K2407" s="33">
        <v>4</v>
      </c>
      <c r="L2407" s="220">
        <v>45383</v>
      </c>
      <c r="M2407" s="220">
        <v>45412</v>
      </c>
      <c r="N2407" s="33" t="s">
        <v>124</v>
      </c>
      <c r="O2407" s="33" t="s">
        <v>125</v>
      </c>
      <c r="P2407" s="33" t="s">
        <v>1117</v>
      </c>
      <c r="Q2407" s="29" t="s">
        <v>1273</v>
      </c>
      <c r="R2407" s="33" t="s">
        <v>78</v>
      </c>
      <c r="S2407" s="33">
        <v>4</v>
      </c>
      <c r="T2407" s="29"/>
      <c r="U2407" s="29"/>
      <c r="V2407" s="29"/>
      <c r="W2407" s="29"/>
      <c r="X2407" s="29"/>
      <c r="Y2407" s="29"/>
      <c r="Z2407" s="33"/>
    </row>
    <row r="2408" ht="24" spans="1:26">
      <c r="A2408" s="33">
        <v>217</v>
      </c>
      <c r="B2408" s="33" t="s">
        <v>117</v>
      </c>
      <c r="C2408" s="33" t="s">
        <v>118</v>
      </c>
      <c r="D2408" s="33" t="s">
        <v>145</v>
      </c>
      <c r="E2408" s="33" t="s">
        <v>1148</v>
      </c>
      <c r="F2408" s="33" t="s">
        <v>1305</v>
      </c>
      <c r="G2408" s="33" t="s">
        <v>1797</v>
      </c>
      <c r="H2408" s="33" t="s">
        <v>2018</v>
      </c>
      <c r="I2408" s="29" t="s">
        <v>1843</v>
      </c>
      <c r="J2408" s="33" t="s">
        <v>1843</v>
      </c>
      <c r="K2408" s="33">
        <v>2</v>
      </c>
      <c r="L2408" s="220">
        <v>45383</v>
      </c>
      <c r="M2408" s="220">
        <v>45412</v>
      </c>
      <c r="N2408" s="33" t="s">
        <v>124</v>
      </c>
      <c r="O2408" s="33" t="s">
        <v>125</v>
      </c>
      <c r="P2408" s="33" t="s">
        <v>1117</v>
      </c>
      <c r="Q2408" s="29" t="s">
        <v>1306</v>
      </c>
      <c r="R2408" s="33" t="s">
        <v>78</v>
      </c>
      <c r="S2408" s="33">
        <v>2</v>
      </c>
      <c r="T2408" s="29"/>
      <c r="U2408" s="29"/>
      <c r="V2408" s="29"/>
      <c r="W2408" s="29"/>
      <c r="X2408" s="29"/>
      <c r="Y2408" s="29"/>
      <c r="Z2408" s="33"/>
    </row>
    <row r="2409" ht="24" spans="1:26">
      <c r="A2409" s="33">
        <v>218</v>
      </c>
      <c r="B2409" s="33" t="s">
        <v>117</v>
      </c>
      <c r="C2409" s="33" t="s">
        <v>118</v>
      </c>
      <c r="D2409" s="33" t="s">
        <v>145</v>
      </c>
      <c r="E2409" s="33" t="s">
        <v>1148</v>
      </c>
      <c r="F2409" s="33" t="s">
        <v>1317</v>
      </c>
      <c r="G2409" s="33" t="s">
        <v>1797</v>
      </c>
      <c r="H2409" s="33" t="s">
        <v>2009</v>
      </c>
      <c r="I2409" s="29" t="s">
        <v>1843</v>
      </c>
      <c r="J2409" s="33" t="s">
        <v>1843</v>
      </c>
      <c r="K2409" s="33">
        <v>2</v>
      </c>
      <c r="L2409" s="220">
        <v>45383</v>
      </c>
      <c r="M2409" s="220">
        <v>45412</v>
      </c>
      <c r="N2409" s="33" t="s">
        <v>124</v>
      </c>
      <c r="O2409" s="33" t="s">
        <v>125</v>
      </c>
      <c r="P2409" s="33" t="s">
        <v>1117</v>
      </c>
      <c r="Q2409" s="29" t="s">
        <v>1318</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1321</v>
      </c>
      <c r="G2410" s="33" t="s">
        <v>1797</v>
      </c>
      <c r="H2410" s="33" t="s">
        <v>2009</v>
      </c>
      <c r="I2410" s="29" t="s">
        <v>1843</v>
      </c>
      <c r="J2410" s="33" t="s">
        <v>1843</v>
      </c>
      <c r="K2410" s="33">
        <v>2</v>
      </c>
      <c r="L2410" s="220">
        <v>45383</v>
      </c>
      <c r="M2410" s="220">
        <v>45412</v>
      </c>
      <c r="N2410" s="33" t="s">
        <v>124</v>
      </c>
      <c r="O2410" s="33" t="s">
        <v>125</v>
      </c>
      <c r="P2410" s="33" t="s">
        <v>1117</v>
      </c>
      <c r="Q2410" s="29" t="s">
        <v>1322</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1327</v>
      </c>
      <c r="G2411" s="33" t="s">
        <v>1797</v>
      </c>
      <c r="H2411" s="33" t="s">
        <v>2009</v>
      </c>
      <c r="I2411" s="29" t="s">
        <v>1843</v>
      </c>
      <c r="J2411" s="33" t="s">
        <v>1843</v>
      </c>
      <c r="K2411" s="33">
        <v>2</v>
      </c>
      <c r="L2411" s="220">
        <v>45383</v>
      </c>
      <c r="M2411" s="220">
        <v>45412</v>
      </c>
      <c r="N2411" s="33" t="s">
        <v>124</v>
      </c>
      <c r="O2411" s="33" t="s">
        <v>125</v>
      </c>
      <c r="P2411" s="33" t="s">
        <v>1117</v>
      </c>
      <c r="Q2411" s="29" t="s">
        <v>1322</v>
      </c>
      <c r="R2411" s="33" t="s">
        <v>78</v>
      </c>
      <c r="S2411" s="33">
        <v>2</v>
      </c>
      <c r="T2411" s="29"/>
      <c r="U2411" s="29"/>
      <c r="V2411" s="29"/>
      <c r="W2411" s="29"/>
      <c r="X2411" s="29"/>
      <c r="Y2411" s="29"/>
      <c r="Z2411" s="33"/>
    </row>
    <row r="2412" ht="24" spans="1:26">
      <c r="A2412" s="33">
        <v>221</v>
      </c>
      <c r="B2412" s="33" t="s">
        <v>117</v>
      </c>
      <c r="C2412" s="33" t="s">
        <v>118</v>
      </c>
      <c r="D2412" s="33" t="s">
        <v>361</v>
      </c>
      <c r="E2412" s="33" t="s">
        <v>146</v>
      </c>
      <c r="F2412" s="33" t="s">
        <v>1332</v>
      </c>
      <c r="G2412" s="33" t="s">
        <v>1797</v>
      </c>
      <c r="H2412" s="33" t="s">
        <v>2019</v>
      </c>
      <c r="I2412" s="29" t="s">
        <v>1843</v>
      </c>
      <c r="J2412" s="33" t="s">
        <v>1843</v>
      </c>
      <c r="K2412" s="33">
        <v>8</v>
      </c>
      <c r="L2412" s="220">
        <v>45383</v>
      </c>
      <c r="M2412" s="220">
        <v>45412</v>
      </c>
      <c r="N2412" s="33" t="s">
        <v>124</v>
      </c>
      <c r="O2412" s="33" t="s">
        <v>125</v>
      </c>
      <c r="P2412" s="33" t="s">
        <v>1117</v>
      </c>
      <c r="Q2412" s="29" t="s">
        <v>1333</v>
      </c>
      <c r="R2412" s="33" t="s">
        <v>78</v>
      </c>
      <c r="S2412" s="33">
        <v>8</v>
      </c>
      <c r="T2412" s="29"/>
      <c r="U2412" s="29"/>
      <c r="V2412" s="29"/>
      <c r="W2412" s="29"/>
      <c r="X2412" s="29"/>
      <c r="Y2412" s="29"/>
      <c r="Z2412" s="33"/>
    </row>
    <row r="2413" ht="24" spans="1:26">
      <c r="A2413" s="33">
        <v>222</v>
      </c>
      <c r="B2413" s="33" t="s">
        <v>117</v>
      </c>
      <c r="C2413" s="33" t="s">
        <v>118</v>
      </c>
      <c r="D2413" s="33" t="s">
        <v>361</v>
      </c>
      <c r="E2413" s="33" t="s">
        <v>146</v>
      </c>
      <c r="F2413" s="33" t="s">
        <v>1338</v>
      </c>
      <c r="G2413" s="33" t="s">
        <v>1797</v>
      </c>
      <c r="H2413" s="33" t="s">
        <v>2019</v>
      </c>
      <c r="I2413" s="29" t="s">
        <v>1843</v>
      </c>
      <c r="J2413" s="33" t="s">
        <v>1843</v>
      </c>
      <c r="K2413" s="33">
        <v>8</v>
      </c>
      <c r="L2413" s="220">
        <v>45383</v>
      </c>
      <c r="M2413" s="220">
        <v>45412</v>
      </c>
      <c r="N2413" s="33" t="s">
        <v>124</v>
      </c>
      <c r="O2413" s="33" t="s">
        <v>125</v>
      </c>
      <c r="P2413" s="33" t="s">
        <v>1117</v>
      </c>
      <c r="Q2413" s="29" t="s">
        <v>1333</v>
      </c>
      <c r="R2413" s="33" t="s">
        <v>78</v>
      </c>
      <c r="S2413" s="33">
        <v>8</v>
      </c>
      <c r="T2413" s="29"/>
      <c r="U2413" s="29"/>
      <c r="V2413" s="29"/>
      <c r="W2413" s="29"/>
      <c r="X2413" s="29"/>
      <c r="Y2413" s="29"/>
      <c r="Z2413" s="33"/>
    </row>
    <row r="2414" ht="24" spans="1:26">
      <c r="A2414" s="33">
        <v>223</v>
      </c>
      <c r="B2414" s="33" t="s">
        <v>117</v>
      </c>
      <c r="C2414" s="33" t="s">
        <v>118</v>
      </c>
      <c r="D2414" s="33" t="s">
        <v>145</v>
      </c>
      <c r="E2414" s="33" t="s">
        <v>1148</v>
      </c>
      <c r="F2414" s="33" t="s">
        <v>1343</v>
      </c>
      <c r="G2414" s="33" t="s">
        <v>1797</v>
      </c>
      <c r="H2414" s="33" t="s">
        <v>2018</v>
      </c>
      <c r="I2414" s="29" t="s">
        <v>1843</v>
      </c>
      <c r="J2414" s="33" t="s">
        <v>1843</v>
      </c>
      <c r="K2414" s="33">
        <v>2</v>
      </c>
      <c r="L2414" s="220">
        <v>45383</v>
      </c>
      <c r="M2414" s="220">
        <v>45412</v>
      </c>
      <c r="N2414" s="33" t="s">
        <v>124</v>
      </c>
      <c r="O2414" s="33" t="s">
        <v>125</v>
      </c>
      <c r="P2414" s="33" t="s">
        <v>1117</v>
      </c>
      <c r="Q2414" s="29" t="s">
        <v>1235</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1351</v>
      </c>
      <c r="G2415" s="33" t="s">
        <v>1797</v>
      </c>
      <c r="H2415" s="33" t="s">
        <v>2020</v>
      </c>
      <c r="I2415" s="29" t="s">
        <v>1843</v>
      </c>
      <c r="J2415" s="33" t="s">
        <v>1843</v>
      </c>
      <c r="K2415" s="33">
        <v>10</v>
      </c>
      <c r="L2415" s="220">
        <v>45383</v>
      </c>
      <c r="M2415" s="220">
        <v>45412</v>
      </c>
      <c r="N2415" s="33" t="s">
        <v>124</v>
      </c>
      <c r="O2415" s="33" t="s">
        <v>125</v>
      </c>
      <c r="P2415" s="33" t="s">
        <v>1117</v>
      </c>
      <c r="Q2415" s="29" t="s">
        <v>1352</v>
      </c>
      <c r="R2415" s="33" t="s">
        <v>78</v>
      </c>
      <c r="S2415" s="33">
        <v>10</v>
      </c>
      <c r="T2415" s="29"/>
      <c r="U2415" s="29"/>
      <c r="V2415" s="29"/>
      <c r="W2415" s="29"/>
      <c r="X2415" s="29"/>
      <c r="Y2415" s="29"/>
      <c r="Z2415" s="33"/>
    </row>
    <row r="2416" ht="24" spans="1:26">
      <c r="A2416" s="33">
        <v>225</v>
      </c>
      <c r="B2416" s="33" t="s">
        <v>117</v>
      </c>
      <c r="C2416" s="33" t="s">
        <v>118</v>
      </c>
      <c r="D2416" s="33" t="s">
        <v>145</v>
      </c>
      <c r="E2416" s="33" t="s">
        <v>1148</v>
      </c>
      <c r="F2416" s="33" t="s">
        <v>1357</v>
      </c>
      <c r="G2416" s="33" t="s">
        <v>1797</v>
      </c>
      <c r="H2416" s="28" t="s">
        <v>2021</v>
      </c>
      <c r="I2416" s="29" t="s">
        <v>1843</v>
      </c>
      <c r="J2416" s="33" t="s">
        <v>1843</v>
      </c>
      <c r="K2416" s="33">
        <v>6</v>
      </c>
      <c r="L2416" s="220">
        <v>45383</v>
      </c>
      <c r="M2416" s="220">
        <v>45412</v>
      </c>
      <c r="N2416" s="33" t="s">
        <v>124</v>
      </c>
      <c r="O2416" s="33" t="s">
        <v>125</v>
      </c>
      <c r="P2416" s="33" t="s">
        <v>1117</v>
      </c>
      <c r="Q2416" s="29" t="s">
        <v>1150</v>
      </c>
      <c r="R2416" s="33" t="s">
        <v>78</v>
      </c>
      <c r="S2416" s="33">
        <v>6</v>
      </c>
      <c r="T2416" s="29"/>
      <c r="U2416" s="29"/>
      <c r="V2416" s="29"/>
      <c r="W2416" s="29"/>
      <c r="X2416" s="29"/>
      <c r="Y2416" s="29"/>
      <c r="Z2416" s="33"/>
    </row>
    <row r="2417" ht="24" spans="1:26">
      <c r="A2417" s="33">
        <v>226</v>
      </c>
      <c r="B2417" s="33" t="s">
        <v>117</v>
      </c>
      <c r="C2417" s="33" t="s">
        <v>118</v>
      </c>
      <c r="D2417" s="33" t="s">
        <v>145</v>
      </c>
      <c r="E2417" s="33" t="s">
        <v>1148</v>
      </c>
      <c r="F2417" s="33" t="s">
        <v>1366</v>
      </c>
      <c r="G2417" s="33" t="s">
        <v>1797</v>
      </c>
      <c r="H2417" s="288" t="s">
        <v>2010</v>
      </c>
      <c r="I2417" s="29" t="s">
        <v>1843</v>
      </c>
      <c r="J2417" s="33" t="s">
        <v>1843</v>
      </c>
      <c r="K2417" s="33">
        <v>4</v>
      </c>
      <c r="L2417" s="220">
        <v>45383</v>
      </c>
      <c r="M2417" s="220">
        <v>45412</v>
      </c>
      <c r="N2417" s="33" t="s">
        <v>124</v>
      </c>
      <c r="O2417" s="33" t="s">
        <v>125</v>
      </c>
      <c r="P2417" s="33" t="s">
        <v>1117</v>
      </c>
      <c r="Q2417" s="29" t="s">
        <v>1150</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1374</v>
      </c>
      <c r="G2418" s="33" t="s">
        <v>1797</v>
      </c>
      <c r="H2418" s="33" t="s">
        <v>2022</v>
      </c>
      <c r="I2418" s="33" t="s">
        <v>1843</v>
      </c>
      <c r="J2418" s="33" t="s">
        <v>1843</v>
      </c>
      <c r="K2418" s="33">
        <v>6</v>
      </c>
      <c r="L2418" s="220">
        <v>45383</v>
      </c>
      <c r="M2418" s="220">
        <v>45412</v>
      </c>
      <c r="N2418" s="33" t="s">
        <v>124</v>
      </c>
      <c r="O2418" s="33" t="s">
        <v>125</v>
      </c>
      <c r="P2418" s="33" t="s">
        <v>1117</v>
      </c>
      <c r="Q2418" s="29" t="s">
        <v>1352</v>
      </c>
      <c r="R2418" s="33" t="s">
        <v>78</v>
      </c>
      <c r="S2418" s="33">
        <v>6</v>
      </c>
      <c r="T2418" s="29"/>
      <c r="U2418" s="29"/>
      <c r="V2418" s="29"/>
      <c r="W2418" s="29"/>
      <c r="X2418" s="29"/>
      <c r="Y2418" s="29"/>
      <c r="Z2418" s="33"/>
    </row>
    <row r="2419" ht="24" spans="1:26">
      <c r="A2419" s="33">
        <v>228</v>
      </c>
      <c r="B2419" s="33" t="s">
        <v>117</v>
      </c>
      <c r="C2419" s="33" t="s">
        <v>118</v>
      </c>
      <c r="D2419" s="33" t="s">
        <v>145</v>
      </c>
      <c r="E2419" s="33" t="s">
        <v>250</v>
      </c>
      <c r="F2419" s="33" t="s">
        <v>1379</v>
      </c>
      <c r="G2419" s="33" t="s">
        <v>1797</v>
      </c>
      <c r="H2419" s="33" t="s">
        <v>2023</v>
      </c>
      <c r="I2419" s="33" t="s">
        <v>1843</v>
      </c>
      <c r="J2419" s="33" t="s">
        <v>1843</v>
      </c>
      <c r="K2419" s="33">
        <v>2</v>
      </c>
      <c r="L2419" s="220">
        <v>45383</v>
      </c>
      <c r="M2419" s="220">
        <v>45412</v>
      </c>
      <c r="N2419" s="33" t="s">
        <v>124</v>
      </c>
      <c r="O2419" s="33" t="s">
        <v>125</v>
      </c>
      <c r="P2419" s="33" t="s">
        <v>1117</v>
      </c>
      <c r="Q2419" s="29" t="s">
        <v>1352</v>
      </c>
      <c r="R2419" s="33" t="s">
        <v>78</v>
      </c>
      <c r="S2419" s="33">
        <v>2</v>
      </c>
      <c r="T2419" s="29"/>
      <c r="U2419" s="29"/>
      <c r="V2419" s="29"/>
      <c r="W2419" s="29"/>
      <c r="X2419" s="29"/>
      <c r="Y2419" s="29"/>
      <c r="Z2419" s="33"/>
    </row>
    <row r="2420" ht="24" spans="1:26">
      <c r="A2420" s="33">
        <v>229</v>
      </c>
      <c r="B2420" s="33" t="s">
        <v>117</v>
      </c>
      <c r="C2420" s="33" t="s">
        <v>118</v>
      </c>
      <c r="D2420" s="33" t="s">
        <v>145</v>
      </c>
      <c r="E2420" s="33" t="s">
        <v>250</v>
      </c>
      <c r="F2420" s="33" t="s">
        <v>1401</v>
      </c>
      <c r="G2420" s="33" t="s">
        <v>1797</v>
      </c>
      <c r="H2420" s="33" t="s">
        <v>2024</v>
      </c>
      <c r="I2420" s="33" t="s">
        <v>1843</v>
      </c>
      <c r="J2420" s="33" t="s">
        <v>1843</v>
      </c>
      <c r="K2420" s="33">
        <v>4</v>
      </c>
      <c r="L2420" s="220">
        <v>45383</v>
      </c>
      <c r="M2420" s="220">
        <v>45412</v>
      </c>
      <c r="N2420" s="33" t="s">
        <v>124</v>
      </c>
      <c r="O2420" s="33" t="s">
        <v>125</v>
      </c>
      <c r="P2420" s="33" t="s">
        <v>1117</v>
      </c>
      <c r="Q2420" s="29" t="s">
        <v>1352</v>
      </c>
      <c r="R2420" s="33" t="s">
        <v>78</v>
      </c>
      <c r="S2420" s="33">
        <v>4</v>
      </c>
      <c r="T2420" s="29"/>
      <c r="U2420" s="29"/>
      <c r="V2420" s="29"/>
      <c r="W2420" s="29"/>
      <c r="X2420" s="29"/>
      <c r="Y2420" s="29"/>
      <c r="Z2420" s="33"/>
    </row>
    <row r="2421" ht="24" spans="1:26">
      <c r="A2421" s="33">
        <v>230</v>
      </c>
      <c r="B2421" s="33" t="s">
        <v>117</v>
      </c>
      <c r="C2421" s="33" t="s">
        <v>118</v>
      </c>
      <c r="D2421" s="33" t="s">
        <v>361</v>
      </c>
      <c r="E2421" s="33" t="s">
        <v>1419</v>
      </c>
      <c r="F2421" s="33" t="s">
        <v>1420</v>
      </c>
      <c r="G2421" s="33" t="s">
        <v>1797</v>
      </c>
      <c r="H2421" s="33" t="s">
        <v>2025</v>
      </c>
      <c r="I2421" s="33" t="s">
        <v>1843</v>
      </c>
      <c r="J2421" s="33" t="s">
        <v>1843</v>
      </c>
      <c r="K2421" s="33">
        <v>2</v>
      </c>
      <c r="L2421" s="220">
        <v>45383</v>
      </c>
      <c r="M2421" s="220">
        <v>45412</v>
      </c>
      <c r="N2421" s="33" t="s">
        <v>124</v>
      </c>
      <c r="O2421" s="33" t="s">
        <v>125</v>
      </c>
      <c r="P2421" s="33" t="s">
        <v>1117</v>
      </c>
      <c r="Q2421" s="29" t="s">
        <v>1284</v>
      </c>
      <c r="R2421" s="33" t="s">
        <v>78</v>
      </c>
      <c r="S2421" s="33">
        <v>2</v>
      </c>
      <c r="T2421" s="29"/>
      <c r="U2421" s="29"/>
      <c r="V2421" s="29"/>
      <c r="W2421" s="29"/>
      <c r="X2421" s="29"/>
      <c r="Y2421" s="29"/>
      <c r="Z2421" s="33"/>
    </row>
    <row r="2422" ht="24" spans="1:26">
      <c r="A2422" s="33">
        <v>231</v>
      </c>
      <c r="B2422" s="33" t="s">
        <v>117</v>
      </c>
      <c r="C2422" s="33" t="s">
        <v>118</v>
      </c>
      <c r="D2422" s="33" t="s">
        <v>361</v>
      </c>
      <c r="E2422" s="33" t="s">
        <v>1419</v>
      </c>
      <c r="F2422" s="33" t="s">
        <v>1423</v>
      </c>
      <c r="G2422" s="33" t="s">
        <v>1797</v>
      </c>
      <c r="H2422" s="33" t="s">
        <v>2025</v>
      </c>
      <c r="I2422" s="33" t="s">
        <v>1843</v>
      </c>
      <c r="J2422" s="33" t="s">
        <v>1843</v>
      </c>
      <c r="K2422" s="33">
        <v>2</v>
      </c>
      <c r="L2422" s="220">
        <v>45383</v>
      </c>
      <c r="M2422" s="220">
        <v>45412</v>
      </c>
      <c r="N2422" s="33" t="s">
        <v>124</v>
      </c>
      <c r="O2422" s="33" t="s">
        <v>125</v>
      </c>
      <c r="P2422" s="33" t="s">
        <v>1117</v>
      </c>
      <c r="Q2422" s="29" t="s">
        <v>1284</v>
      </c>
      <c r="R2422" s="33" t="s">
        <v>78</v>
      </c>
      <c r="S2422" s="33">
        <v>2</v>
      </c>
      <c r="T2422" s="29"/>
      <c r="U2422" s="29"/>
      <c r="V2422" s="29"/>
      <c r="W2422" s="29"/>
      <c r="X2422" s="29"/>
      <c r="Y2422" s="29"/>
      <c r="Z2422" s="33"/>
    </row>
    <row r="2423" ht="24" spans="1:26">
      <c r="A2423" s="33">
        <v>232</v>
      </c>
      <c r="B2423" s="33" t="s">
        <v>117</v>
      </c>
      <c r="C2423" s="33" t="s">
        <v>118</v>
      </c>
      <c r="D2423" s="33" t="s">
        <v>145</v>
      </c>
      <c r="E2423" s="33" t="s">
        <v>250</v>
      </c>
      <c r="F2423" s="33" t="s">
        <v>1441</v>
      </c>
      <c r="G2423" s="33" t="s">
        <v>1797</v>
      </c>
      <c r="H2423" s="33" t="s">
        <v>2018</v>
      </c>
      <c r="I2423" s="33" t="s">
        <v>1843</v>
      </c>
      <c r="J2423" s="33" t="s">
        <v>1843</v>
      </c>
      <c r="K2423" s="33">
        <v>2</v>
      </c>
      <c r="L2423" s="220">
        <v>45383</v>
      </c>
      <c r="M2423" s="220">
        <v>45412</v>
      </c>
      <c r="N2423" s="33" t="s">
        <v>124</v>
      </c>
      <c r="O2423" s="33" t="s">
        <v>125</v>
      </c>
      <c r="P2423" s="33" t="s">
        <v>1117</v>
      </c>
      <c r="Q2423" s="29" t="s">
        <v>1184</v>
      </c>
      <c r="R2423" s="33" t="s">
        <v>78</v>
      </c>
      <c r="S2423" s="33">
        <v>2</v>
      </c>
      <c r="T2423" s="29"/>
      <c r="U2423" s="29"/>
      <c r="V2423" s="29"/>
      <c r="W2423" s="29"/>
      <c r="X2423" s="29"/>
      <c r="Y2423" s="29"/>
      <c r="Z2423" s="33"/>
    </row>
    <row r="2424" ht="24" spans="1:26">
      <c r="A2424" s="33">
        <v>233</v>
      </c>
      <c r="B2424" s="33" t="s">
        <v>117</v>
      </c>
      <c r="C2424" s="33" t="s">
        <v>118</v>
      </c>
      <c r="D2424" s="33" t="s">
        <v>361</v>
      </c>
      <c r="E2424" s="33" t="s">
        <v>250</v>
      </c>
      <c r="F2424" s="33" t="s">
        <v>1116</v>
      </c>
      <c r="G2424" s="33" t="s">
        <v>1797</v>
      </c>
      <c r="H2424" s="28" t="s">
        <v>2000</v>
      </c>
      <c r="I2424" s="33" t="s">
        <v>1843</v>
      </c>
      <c r="J2424" s="33" t="s">
        <v>1843</v>
      </c>
      <c r="K2424" s="33">
        <v>12</v>
      </c>
      <c r="L2424" s="220">
        <v>45413</v>
      </c>
      <c r="M2424" s="220">
        <v>45443</v>
      </c>
      <c r="N2424" s="33" t="s">
        <v>124</v>
      </c>
      <c r="O2424" s="33" t="s">
        <v>125</v>
      </c>
      <c r="P2424" s="33" t="s">
        <v>1117</v>
      </c>
      <c r="Q2424" s="29" t="s">
        <v>1118</v>
      </c>
      <c r="R2424" s="33" t="s">
        <v>78</v>
      </c>
      <c r="S2424" s="33">
        <v>12</v>
      </c>
      <c r="T2424" s="29"/>
      <c r="U2424" s="29"/>
      <c r="V2424" s="29"/>
      <c r="W2424" s="29"/>
      <c r="X2424" s="29"/>
      <c r="Y2424" s="29"/>
      <c r="Z2424" s="33"/>
    </row>
    <row r="2425" ht="24" spans="1:26">
      <c r="A2425" s="33">
        <v>234</v>
      </c>
      <c r="B2425" s="33" t="s">
        <v>117</v>
      </c>
      <c r="C2425" s="33" t="s">
        <v>118</v>
      </c>
      <c r="D2425" s="33" t="s">
        <v>361</v>
      </c>
      <c r="E2425" s="33" t="s">
        <v>250</v>
      </c>
      <c r="F2425" s="33" t="s">
        <v>1123</v>
      </c>
      <c r="G2425" s="33" t="s">
        <v>1797</v>
      </c>
      <c r="H2425" s="28" t="s">
        <v>2000</v>
      </c>
      <c r="I2425" s="33" t="s">
        <v>1843</v>
      </c>
      <c r="J2425" s="33" t="s">
        <v>1843</v>
      </c>
      <c r="K2425" s="33">
        <v>10</v>
      </c>
      <c r="L2425" s="220">
        <v>45413</v>
      </c>
      <c r="M2425" s="220">
        <v>45443</v>
      </c>
      <c r="N2425" s="33" t="s">
        <v>124</v>
      </c>
      <c r="O2425" s="33" t="s">
        <v>125</v>
      </c>
      <c r="P2425" s="33" t="s">
        <v>1117</v>
      </c>
      <c r="Q2425" s="29" t="s">
        <v>1118</v>
      </c>
      <c r="R2425" s="33" t="s">
        <v>78</v>
      </c>
      <c r="S2425" s="33">
        <v>10</v>
      </c>
      <c r="T2425" s="29"/>
      <c r="U2425" s="29"/>
      <c r="V2425" s="29"/>
      <c r="W2425" s="29"/>
      <c r="X2425" s="29"/>
      <c r="Y2425" s="29"/>
      <c r="Z2425" s="33"/>
    </row>
    <row r="2426" ht="24" spans="1:26">
      <c r="A2426" s="33">
        <v>235</v>
      </c>
      <c r="B2426" s="33" t="s">
        <v>117</v>
      </c>
      <c r="C2426" s="33" t="s">
        <v>118</v>
      </c>
      <c r="D2426" s="33" t="s">
        <v>361</v>
      </c>
      <c r="E2426" s="33" t="s">
        <v>146</v>
      </c>
      <c r="F2426" s="33" t="s">
        <v>1128</v>
      </c>
      <c r="G2426" s="33" t="s">
        <v>1797</v>
      </c>
      <c r="H2426" s="33" t="s">
        <v>2001</v>
      </c>
      <c r="I2426" s="33" t="s">
        <v>1843</v>
      </c>
      <c r="J2426" s="33" t="s">
        <v>1843</v>
      </c>
      <c r="K2426" s="33">
        <v>18</v>
      </c>
      <c r="L2426" s="220">
        <v>45413</v>
      </c>
      <c r="M2426" s="220">
        <v>45443</v>
      </c>
      <c r="N2426" s="33" t="s">
        <v>124</v>
      </c>
      <c r="O2426" s="33" t="s">
        <v>125</v>
      </c>
      <c r="P2426" s="33" t="s">
        <v>1117</v>
      </c>
      <c r="Q2426" s="29" t="s">
        <v>1118</v>
      </c>
      <c r="R2426" s="33" t="s">
        <v>78</v>
      </c>
      <c r="S2426" s="33">
        <v>18</v>
      </c>
      <c r="T2426" s="29"/>
      <c r="U2426" s="29"/>
      <c r="V2426" s="29"/>
      <c r="W2426" s="29"/>
      <c r="X2426" s="29"/>
      <c r="Y2426" s="29"/>
      <c r="Z2426" s="33"/>
    </row>
    <row r="2427" ht="24" spans="1:26">
      <c r="A2427" s="33">
        <v>236</v>
      </c>
      <c r="B2427" s="33" t="s">
        <v>117</v>
      </c>
      <c r="C2427" s="33" t="s">
        <v>118</v>
      </c>
      <c r="D2427" s="33" t="s">
        <v>361</v>
      </c>
      <c r="E2427" s="33" t="s">
        <v>146</v>
      </c>
      <c r="F2427" s="33" t="s">
        <v>1133</v>
      </c>
      <c r="G2427" s="33" t="s">
        <v>1797</v>
      </c>
      <c r="H2427" s="33" t="s">
        <v>2001</v>
      </c>
      <c r="I2427" s="33" t="s">
        <v>1843</v>
      </c>
      <c r="J2427" s="33" t="s">
        <v>1843</v>
      </c>
      <c r="K2427" s="33">
        <v>18</v>
      </c>
      <c r="L2427" s="220">
        <v>45413</v>
      </c>
      <c r="M2427" s="220">
        <v>45443</v>
      </c>
      <c r="N2427" s="33" t="s">
        <v>124</v>
      </c>
      <c r="O2427" s="33" t="s">
        <v>125</v>
      </c>
      <c r="P2427" s="33" t="s">
        <v>1117</v>
      </c>
      <c r="Q2427" s="29" t="s">
        <v>1118</v>
      </c>
      <c r="R2427" s="33" t="s">
        <v>78</v>
      </c>
      <c r="S2427" s="33">
        <v>18</v>
      </c>
      <c r="T2427" s="29"/>
      <c r="U2427" s="29"/>
      <c r="V2427" s="29"/>
      <c r="W2427" s="29"/>
      <c r="X2427" s="29"/>
      <c r="Y2427" s="29"/>
      <c r="Z2427" s="33"/>
    </row>
    <row r="2428" ht="24" spans="1:26">
      <c r="A2428" s="33">
        <v>79</v>
      </c>
      <c r="B2428" s="33" t="s">
        <v>117</v>
      </c>
      <c r="C2428" s="33" t="s">
        <v>118</v>
      </c>
      <c r="D2428" s="33" t="s">
        <v>361</v>
      </c>
      <c r="E2428" s="33" t="s">
        <v>146</v>
      </c>
      <c r="F2428" s="33" t="s">
        <v>1138</v>
      </c>
      <c r="G2428" s="33" t="s">
        <v>1797</v>
      </c>
      <c r="H2428" s="33" t="s">
        <v>2002</v>
      </c>
      <c r="I2428" s="33" t="s">
        <v>1843</v>
      </c>
      <c r="J2428" s="33" t="s">
        <v>1843</v>
      </c>
      <c r="K2428" s="33">
        <v>18</v>
      </c>
      <c r="L2428" s="220">
        <v>45413</v>
      </c>
      <c r="M2428" s="220">
        <v>45443</v>
      </c>
      <c r="N2428" s="33" t="s">
        <v>124</v>
      </c>
      <c r="O2428" s="33" t="s">
        <v>125</v>
      </c>
      <c r="P2428" s="33" t="s">
        <v>1117</v>
      </c>
      <c r="Q2428" s="29" t="s">
        <v>1118</v>
      </c>
      <c r="R2428" s="33" t="s">
        <v>78</v>
      </c>
      <c r="S2428" s="33">
        <v>18</v>
      </c>
      <c r="T2428" s="29"/>
      <c r="U2428" s="29"/>
      <c r="V2428" s="29"/>
      <c r="W2428" s="29"/>
      <c r="X2428" s="29"/>
      <c r="Y2428" s="29"/>
      <c r="Z2428" s="33"/>
    </row>
    <row r="2429" ht="24" spans="1:26">
      <c r="A2429" s="33">
        <v>80</v>
      </c>
      <c r="B2429" s="33" t="s">
        <v>117</v>
      </c>
      <c r="C2429" s="33" t="s">
        <v>118</v>
      </c>
      <c r="D2429" s="33" t="s">
        <v>361</v>
      </c>
      <c r="E2429" s="33" t="s">
        <v>146</v>
      </c>
      <c r="F2429" s="33" t="s">
        <v>1143</v>
      </c>
      <c r="G2429" s="33" t="s">
        <v>1797</v>
      </c>
      <c r="H2429" s="33" t="s">
        <v>2002</v>
      </c>
      <c r="I2429" s="33" t="s">
        <v>1843</v>
      </c>
      <c r="J2429" s="33" t="s">
        <v>1843</v>
      </c>
      <c r="K2429" s="33">
        <v>18</v>
      </c>
      <c r="L2429" s="220">
        <v>45413</v>
      </c>
      <c r="M2429" s="220">
        <v>45443</v>
      </c>
      <c r="N2429" s="33" t="s">
        <v>124</v>
      </c>
      <c r="O2429" s="33" t="s">
        <v>125</v>
      </c>
      <c r="P2429" s="33" t="s">
        <v>1117</v>
      </c>
      <c r="Q2429" s="29" t="s">
        <v>1118</v>
      </c>
      <c r="R2429" s="33" t="s">
        <v>78</v>
      </c>
      <c r="S2429" s="33">
        <v>18</v>
      </c>
      <c r="T2429" s="29"/>
      <c r="U2429" s="29"/>
      <c r="V2429" s="29"/>
      <c r="W2429" s="29"/>
      <c r="X2429" s="29"/>
      <c r="Y2429" s="29"/>
      <c r="Z2429" s="33"/>
    </row>
    <row r="2430" ht="24" spans="1:26">
      <c r="A2430" s="33">
        <v>237</v>
      </c>
      <c r="B2430" s="33" t="s">
        <v>117</v>
      </c>
      <c r="C2430" s="33" t="s">
        <v>118</v>
      </c>
      <c r="D2430" s="33" t="s">
        <v>361</v>
      </c>
      <c r="E2430" s="33" t="s">
        <v>1148</v>
      </c>
      <c r="F2430" s="33" t="s">
        <v>1149</v>
      </c>
      <c r="G2430" s="33" t="s">
        <v>1797</v>
      </c>
      <c r="H2430" s="28" t="s">
        <v>2003</v>
      </c>
      <c r="I2430" s="33" t="s">
        <v>1843</v>
      </c>
      <c r="J2430" s="33" t="s">
        <v>1843</v>
      </c>
      <c r="K2430" s="33">
        <v>14</v>
      </c>
      <c r="L2430" s="220">
        <v>45413</v>
      </c>
      <c r="M2430" s="220">
        <v>45443</v>
      </c>
      <c r="N2430" s="33" t="s">
        <v>124</v>
      </c>
      <c r="O2430" s="33" t="s">
        <v>125</v>
      </c>
      <c r="P2430" s="33" t="s">
        <v>1117</v>
      </c>
      <c r="Q2430" s="29" t="s">
        <v>1150</v>
      </c>
      <c r="R2430" s="33" t="s">
        <v>78</v>
      </c>
      <c r="S2430" s="33">
        <v>14</v>
      </c>
      <c r="T2430" s="29"/>
      <c r="U2430" s="29"/>
      <c r="V2430" s="29"/>
      <c r="W2430" s="29"/>
      <c r="X2430" s="29"/>
      <c r="Y2430" s="29"/>
      <c r="Z2430" s="33"/>
    </row>
    <row r="2431" ht="24" spans="1:26">
      <c r="A2431" s="33">
        <v>238</v>
      </c>
      <c r="B2431" s="33" t="s">
        <v>117</v>
      </c>
      <c r="C2431" s="33" t="s">
        <v>118</v>
      </c>
      <c r="D2431" s="33" t="s">
        <v>361</v>
      </c>
      <c r="E2431" s="33" t="s">
        <v>1148</v>
      </c>
      <c r="F2431" s="33" t="s">
        <v>1155</v>
      </c>
      <c r="G2431" s="33" t="s">
        <v>1797</v>
      </c>
      <c r="H2431" s="28" t="s">
        <v>2003</v>
      </c>
      <c r="I2431" s="33" t="s">
        <v>1843</v>
      </c>
      <c r="J2431" s="33" t="s">
        <v>1843</v>
      </c>
      <c r="K2431" s="33">
        <v>14</v>
      </c>
      <c r="L2431" s="220">
        <v>45413</v>
      </c>
      <c r="M2431" s="220">
        <v>45443</v>
      </c>
      <c r="N2431" s="33" t="s">
        <v>124</v>
      </c>
      <c r="O2431" s="33" t="s">
        <v>125</v>
      </c>
      <c r="P2431" s="33" t="s">
        <v>1117</v>
      </c>
      <c r="Q2431" s="29" t="s">
        <v>1150</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1164</v>
      </c>
      <c r="G2432" s="33" t="s">
        <v>1797</v>
      </c>
      <c r="H2432" s="288" t="s">
        <v>2004</v>
      </c>
      <c r="I2432" s="33" t="s">
        <v>1843</v>
      </c>
      <c r="J2432" s="33" t="s">
        <v>1843</v>
      </c>
      <c r="K2432" s="33">
        <v>20</v>
      </c>
      <c r="L2432" s="220">
        <v>45413</v>
      </c>
      <c r="M2432" s="220">
        <v>45443</v>
      </c>
      <c r="N2432" s="33" t="s">
        <v>124</v>
      </c>
      <c r="O2432" s="33" t="s">
        <v>125</v>
      </c>
      <c r="P2432" s="33" t="s">
        <v>1117</v>
      </c>
      <c r="Q2432" s="29" t="s">
        <v>1165</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1174</v>
      </c>
      <c r="G2433" s="33" t="s">
        <v>1797</v>
      </c>
      <c r="H2433" s="288" t="s">
        <v>2005</v>
      </c>
      <c r="I2433" s="29" t="s">
        <v>1843</v>
      </c>
      <c r="J2433" s="33" t="s">
        <v>1843</v>
      </c>
      <c r="K2433" s="33">
        <v>20</v>
      </c>
      <c r="L2433" s="220">
        <v>45413</v>
      </c>
      <c r="M2433" s="220">
        <v>45443</v>
      </c>
      <c r="N2433" s="33" t="s">
        <v>124</v>
      </c>
      <c r="O2433" s="33" t="s">
        <v>125</v>
      </c>
      <c r="P2433" s="33" t="s">
        <v>1117</v>
      </c>
      <c r="Q2433" s="29" t="s">
        <v>1175</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1183</v>
      </c>
      <c r="G2434" s="33" t="s">
        <v>1797</v>
      </c>
      <c r="H2434" s="33" t="s">
        <v>2006</v>
      </c>
      <c r="I2434" s="33" t="s">
        <v>1843</v>
      </c>
      <c r="J2434" s="33" t="s">
        <v>1843</v>
      </c>
      <c r="K2434" s="33">
        <v>8</v>
      </c>
      <c r="L2434" s="220">
        <v>45413</v>
      </c>
      <c r="M2434" s="220">
        <v>45443</v>
      </c>
      <c r="N2434" s="33" t="s">
        <v>124</v>
      </c>
      <c r="O2434" s="33" t="s">
        <v>125</v>
      </c>
      <c r="P2434" s="33" t="s">
        <v>1117</v>
      </c>
      <c r="Q2434" s="29" t="s">
        <v>1184</v>
      </c>
      <c r="R2434" s="33" t="s">
        <v>78</v>
      </c>
      <c r="S2434" s="33">
        <v>8</v>
      </c>
      <c r="T2434" s="29"/>
      <c r="U2434" s="29"/>
      <c r="V2434" s="29"/>
      <c r="W2434" s="29"/>
      <c r="X2434" s="29"/>
      <c r="Y2434" s="29"/>
      <c r="Z2434" s="33"/>
    </row>
    <row r="2435" ht="24" spans="1:26">
      <c r="A2435" s="33">
        <v>242</v>
      </c>
      <c r="B2435" s="33" t="s">
        <v>117</v>
      </c>
      <c r="C2435" s="33" t="s">
        <v>118</v>
      </c>
      <c r="D2435" s="33" t="s">
        <v>145</v>
      </c>
      <c r="E2435" s="33" t="s">
        <v>250</v>
      </c>
      <c r="F2435" s="33" t="s">
        <v>1204</v>
      </c>
      <c r="G2435" s="33" t="s">
        <v>1797</v>
      </c>
      <c r="H2435" s="33" t="s">
        <v>2007</v>
      </c>
      <c r="I2435" s="29" t="s">
        <v>1843</v>
      </c>
      <c r="J2435" s="33" t="s">
        <v>1843</v>
      </c>
      <c r="K2435" s="33">
        <v>10</v>
      </c>
      <c r="L2435" s="220">
        <v>45413</v>
      </c>
      <c r="M2435" s="220">
        <v>45443</v>
      </c>
      <c r="N2435" s="33" t="s">
        <v>124</v>
      </c>
      <c r="O2435" s="33" t="s">
        <v>125</v>
      </c>
      <c r="P2435" s="33" t="s">
        <v>1117</v>
      </c>
      <c r="Q2435" s="29" t="s">
        <v>1205</v>
      </c>
      <c r="R2435" s="33" t="s">
        <v>78</v>
      </c>
      <c r="S2435" s="33">
        <v>10</v>
      </c>
      <c r="T2435" s="29"/>
      <c r="U2435" s="220"/>
      <c r="V2435" s="220"/>
      <c r="W2435" s="33"/>
      <c r="X2435" s="33"/>
      <c r="Y2435" s="289"/>
      <c r="Z2435" s="289"/>
    </row>
    <row r="2436" ht="24" spans="1:26">
      <c r="A2436" s="33">
        <v>243</v>
      </c>
      <c r="B2436" s="33" t="s">
        <v>117</v>
      </c>
      <c r="C2436" s="33" t="s">
        <v>118</v>
      </c>
      <c r="D2436" s="33" t="s">
        <v>145</v>
      </c>
      <c r="E2436" s="33" t="s">
        <v>250</v>
      </c>
      <c r="F2436" s="33" t="s">
        <v>1215</v>
      </c>
      <c r="G2436" s="33" t="s">
        <v>1797</v>
      </c>
      <c r="H2436" s="33" t="s">
        <v>2007</v>
      </c>
      <c r="I2436" s="29" t="s">
        <v>1843</v>
      </c>
      <c r="J2436" s="33" t="s">
        <v>1843</v>
      </c>
      <c r="K2436" s="33">
        <v>10</v>
      </c>
      <c r="L2436" s="220">
        <v>45413</v>
      </c>
      <c r="M2436" s="220">
        <v>45443</v>
      </c>
      <c r="N2436" s="33" t="s">
        <v>124</v>
      </c>
      <c r="O2436" s="33" t="s">
        <v>125</v>
      </c>
      <c r="P2436" s="33" t="s">
        <v>1117</v>
      </c>
      <c r="Q2436" s="29" t="s">
        <v>1205</v>
      </c>
      <c r="R2436" s="33" t="s">
        <v>78</v>
      </c>
      <c r="S2436" s="33">
        <v>10</v>
      </c>
      <c r="T2436" s="29"/>
      <c r="U2436" s="29"/>
      <c r="V2436" s="29"/>
      <c r="W2436" s="29"/>
      <c r="X2436" s="29"/>
      <c r="Y2436" s="29"/>
      <c r="Z2436" s="33"/>
    </row>
    <row r="2437" ht="24" spans="1:26">
      <c r="A2437" s="33">
        <v>245</v>
      </c>
      <c r="B2437" s="33" t="s">
        <v>117</v>
      </c>
      <c r="C2437" s="33" t="s">
        <v>118</v>
      </c>
      <c r="D2437" s="33" t="s">
        <v>145</v>
      </c>
      <c r="E2437" s="33" t="s">
        <v>1148</v>
      </c>
      <c r="F2437" s="33" t="s">
        <v>1224</v>
      </c>
      <c r="G2437" s="33" t="s">
        <v>1797</v>
      </c>
      <c r="H2437" s="288" t="s">
        <v>2008</v>
      </c>
      <c r="I2437" s="29" t="s">
        <v>1843</v>
      </c>
      <c r="J2437" s="33" t="s">
        <v>1843</v>
      </c>
      <c r="K2437" s="33">
        <v>16</v>
      </c>
      <c r="L2437" s="220">
        <v>45413</v>
      </c>
      <c r="M2437" s="220">
        <v>45443</v>
      </c>
      <c r="N2437" s="33" t="s">
        <v>124</v>
      </c>
      <c r="O2437" s="33" t="s">
        <v>125</v>
      </c>
      <c r="P2437" s="33" t="s">
        <v>1117</v>
      </c>
      <c r="Q2437" s="29" t="s">
        <v>1225</v>
      </c>
      <c r="R2437" s="33" t="s">
        <v>78</v>
      </c>
      <c r="S2437" s="33">
        <v>16</v>
      </c>
      <c r="T2437" s="29"/>
      <c r="U2437" s="29"/>
      <c r="V2437" s="29"/>
      <c r="W2437" s="29"/>
      <c r="X2437" s="29"/>
      <c r="Y2437" s="29"/>
      <c r="Z2437" s="33"/>
    </row>
    <row r="2438" ht="24" spans="1:26">
      <c r="A2438" s="33">
        <v>246</v>
      </c>
      <c r="B2438" s="33" t="s">
        <v>117</v>
      </c>
      <c r="C2438" s="33" t="s">
        <v>118</v>
      </c>
      <c r="D2438" s="33" t="s">
        <v>145</v>
      </c>
      <c r="E2438" s="33" t="s">
        <v>1148</v>
      </c>
      <c r="F2438" s="33" t="s">
        <v>1238</v>
      </c>
      <c r="G2438" s="33" t="s">
        <v>1797</v>
      </c>
      <c r="H2438" s="33" t="s">
        <v>2009</v>
      </c>
      <c r="I2438" s="29" t="s">
        <v>1843</v>
      </c>
      <c r="J2438" s="33" t="s">
        <v>1843</v>
      </c>
      <c r="K2438" s="33">
        <v>2</v>
      </c>
      <c r="L2438" s="220">
        <v>45413</v>
      </c>
      <c r="M2438" s="220">
        <v>45443</v>
      </c>
      <c r="N2438" s="33" t="s">
        <v>124</v>
      </c>
      <c r="O2438" s="33" t="s">
        <v>125</v>
      </c>
      <c r="P2438" s="33" t="s">
        <v>1117</v>
      </c>
      <c r="Q2438" s="29" t="s">
        <v>1235</v>
      </c>
      <c r="R2438" s="33" t="s">
        <v>78</v>
      </c>
      <c r="S2438" s="33">
        <v>2</v>
      </c>
      <c r="T2438" s="29"/>
      <c r="U2438" s="29"/>
      <c r="V2438" s="29"/>
      <c r="W2438" s="29"/>
      <c r="X2438" s="29"/>
      <c r="Y2438" s="29"/>
      <c r="Z2438" s="33"/>
    </row>
    <row r="2439" ht="24" spans="1:26">
      <c r="A2439" s="33">
        <v>247</v>
      </c>
      <c r="B2439" s="33" t="s">
        <v>117</v>
      </c>
      <c r="C2439" s="33" t="s">
        <v>118</v>
      </c>
      <c r="D2439" s="33" t="s">
        <v>145</v>
      </c>
      <c r="E2439" s="33" t="s">
        <v>1148</v>
      </c>
      <c r="F2439" s="33" t="s">
        <v>1241</v>
      </c>
      <c r="G2439" s="33" t="s">
        <v>1797</v>
      </c>
      <c r="H2439" s="288" t="s">
        <v>2010</v>
      </c>
      <c r="I2439" s="29" t="s">
        <v>1843</v>
      </c>
      <c r="J2439" s="33" t="s">
        <v>1843</v>
      </c>
      <c r="K2439" s="33">
        <v>4</v>
      </c>
      <c r="L2439" s="220">
        <v>45413</v>
      </c>
      <c r="M2439" s="220">
        <v>45443</v>
      </c>
      <c r="N2439" s="33" t="s">
        <v>124</v>
      </c>
      <c r="O2439" s="33" t="s">
        <v>125</v>
      </c>
      <c r="P2439" s="33" t="s">
        <v>1117</v>
      </c>
      <c r="Q2439" s="29" t="s">
        <v>1150</v>
      </c>
      <c r="R2439" s="33" t="s">
        <v>78</v>
      </c>
      <c r="S2439" s="33">
        <v>4</v>
      </c>
      <c r="T2439" s="29"/>
      <c r="U2439" s="29"/>
      <c r="V2439" s="29"/>
      <c r="W2439" s="29"/>
      <c r="X2439" s="29"/>
      <c r="Y2439" s="29"/>
      <c r="Z2439" s="33"/>
    </row>
    <row r="2440" ht="24" spans="1:26">
      <c r="A2440" s="33">
        <v>248</v>
      </c>
      <c r="B2440" s="33" t="s">
        <v>117</v>
      </c>
      <c r="C2440" s="33" t="s">
        <v>118</v>
      </c>
      <c r="D2440" s="33" t="s">
        <v>145</v>
      </c>
      <c r="E2440" s="33" t="s">
        <v>250</v>
      </c>
      <c r="F2440" s="33" t="s">
        <v>1251</v>
      </c>
      <c r="G2440" s="33" t="s">
        <v>1797</v>
      </c>
      <c r="H2440" s="33" t="s">
        <v>2011</v>
      </c>
      <c r="I2440" s="33" t="s">
        <v>1843</v>
      </c>
      <c r="J2440" s="33" t="s">
        <v>1843</v>
      </c>
      <c r="K2440" s="33">
        <v>2</v>
      </c>
      <c r="L2440" s="220">
        <v>45413</v>
      </c>
      <c r="M2440" s="220">
        <v>45443</v>
      </c>
      <c r="N2440" s="33" t="s">
        <v>124</v>
      </c>
      <c r="O2440" s="33" t="s">
        <v>125</v>
      </c>
      <c r="P2440" s="33" t="s">
        <v>1117</v>
      </c>
      <c r="Q2440" s="29" t="s">
        <v>1184</v>
      </c>
      <c r="R2440" s="33" t="s">
        <v>78</v>
      </c>
      <c r="S2440" s="33">
        <v>2</v>
      </c>
      <c r="T2440" s="29"/>
      <c r="U2440" s="29"/>
      <c r="V2440" s="29"/>
      <c r="W2440" s="29"/>
      <c r="X2440" s="29"/>
      <c r="Y2440" s="29"/>
      <c r="Z2440" s="33"/>
    </row>
    <row r="2441" ht="24" spans="1:26">
      <c r="A2441" s="33">
        <v>249</v>
      </c>
      <c r="B2441" s="33" t="s">
        <v>117</v>
      </c>
      <c r="C2441" s="33" t="s">
        <v>118</v>
      </c>
      <c r="D2441" s="33" t="s">
        <v>145</v>
      </c>
      <c r="E2441" s="33" t="s">
        <v>250</v>
      </c>
      <c r="F2441" s="33" t="s">
        <v>1255</v>
      </c>
      <c r="G2441" s="33" t="s">
        <v>1797</v>
      </c>
      <c r="H2441" s="28" t="s">
        <v>2012</v>
      </c>
      <c r="I2441" s="29" t="s">
        <v>1843</v>
      </c>
      <c r="J2441" s="33" t="s">
        <v>1843</v>
      </c>
      <c r="K2441" s="33">
        <v>10</v>
      </c>
      <c r="L2441" s="220">
        <v>45413</v>
      </c>
      <c r="M2441" s="220">
        <v>45443</v>
      </c>
      <c r="N2441" s="33" t="s">
        <v>124</v>
      </c>
      <c r="O2441" s="33" t="s">
        <v>125</v>
      </c>
      <c r="P2441" s="33" t="s">
        <v>1117</v>
      </c>
      <c r="Q2441" s="29" t="s">
        <v>1256</v>
      </c>
      <c r="R2441" s="33" t="s">
        <v>78</v>
      </c>
      <c r="S2441" s="33">
        <v>10</v>
      </c>
      <c r="T2441" s="29"/>
      <c r="U2441" s="29"/>
      <c r="V2441" s="29"/>
      <c r="W2441" s="29"/>
      <c r="X2441" s="29"/>
      <c r="Y2441" s="29"/>
      <c r="Z2441" s="33"/>
    </row>
    <row r="2442" ht="24" spans="1:26">
      <c r="A2442" s="33">
        <v>250</v>
      </c>
      <c r="B2442" s="33" t="s">
        <v>117</v>
      </c>
      <c r="C2442" s="33" t="s">
        <v>118</v>
      </c>
      <c r="D2442" s="33" t="s">
        <v>145</v>
      </c>
      <c r="E2442" s="33" t="s">
        <v>250</v>
      </c>
      <c r="F2442" s="33" t="s">
        <v>1266</v>
      </c>
      <c r="G2442" s="33" t="s">
        <v>1797</v>
      </c>
      <c r="H2442" s="28" t="s">
        <v>2012</v>
      </c>
      <c r="I2442" s="29" t="s">
        <v>1843</v>
      </c>
      <c r="J2442" s="33" t="s">
        <v>1843</v>
      </c>
      <c r="K2442" s="33">
        <v>10</v>
      </c>
      <c r="L2442" s="220">
        <v>45413</v>
      </c>
      <c r="M2442" s="220">
        <v>45443</v>
      </c>
      <c r="N2442" s="33" t="s">
        <v>124</v>
      </c>
      <c r="O2442" s="33" t="s">
        <v>125</v>
      </c>
      <c r="P2442" s="33" t="s">
        <v>1117</v>
      </c>
      <c r="Q2442" s="29" t="s">
        <v>1256</v>
      </c>
      <c r="R2442" s="33" t="s">
        <v>78</v>
      </c>
      <c r="S2442" s="33">
        <v>10</v>
      </c>
      <c r="T2442" s="29"/>
      <c r="U2442" s="29"/>
      <c r="V2442" s="29"/>
      <c r="W2442" s="29"/>
      <c r="X2442" s="29"/>
      <c r="Y2442" s="29"/>
      <c r="Z2442" s="33"/>
    </row>
    <row r="2443" ht="24" spans="1:26">
      <c r="A2443" s="33">
        <v>251</v>
      </c>
      <c r="B2443" s="33" t="s">
        <v>117</v>
      </c>
      <c r="C2443" s="33" t="s">
        <v>118</v>
      </c>
      <c r="D2443" s="33" t="s">
        <v>145</v>
      </c>
      <c r="E2443" s="33" t="s">
        <v>250</v>
      </c>
      <c r="F2443" s="33" t="s">
        <v>1272</v>
      </c>
      <c r="G2443" s="33" t="s">
        <v>1797</v>
      </c>
      <c r="H2443" s="33" t="s">
        <v>2013</v>
      </c>
      <c r="I2443" s="29" t="s">
        <v>1843</v>
      </c>
      <c r="J2443" s="33" t="s">
        <v>1843</v>
      </c>
      <c r="K2443" s="33">
        <v>4</v>
      </c>
      <c r="L2443" s="220">
        <v>45413</v>
      </c>
      <c r="M2443" s="220">
        <v>45443</v>
      </c>
      <c r="N2443" s="33" t="s">
        <v>124</v>
      </c>
      <c r="O2443" s="33" t="s">
        <v>125</v>
      </c>
      <c r="P2443" s="33" t="s">
        <v>1117</v>
      </c>
      <c r="Q2443" s="29" t="s">
        <v>1273</v>
      </c>
      <c r="R2443" s="33" t="s">
        <v>78</v>
      </c>
      <c r="S2443" s="33">
        <v>4</v>
      </c>
      <c r="T2443" s="29"/>
      <c r="U2443" s="29"/>
      <c r="V2443" s="29"/>
      <c r="W2443" s="29"/>
      <c r="X2443" s="29"/>
      <c r="Y2443" s="29"/>
      <c r="Z2443" s="33"/>
    </row>
    <row r="2444" ht="24" spans="1:26">
      <c r="A2444" s="33">
        <v>252</v>
      </c>
      <c r="B2444" s="33" t="s">
        <v>117</v>
      </c>
      <c r="C2444" s="33" t="s">
        <v>118</v>
      </c>
      <c r="D2444" s="33" t="s">
        <v>145</v>
      </c>
      <c r="E2444" s="33" t="s">
        <v>250</v>
      </c>
      <c r="F2444" s="33" t="s">
        <v>1278</v>
      </c>
      <c r="G2444" s="33" t="s">
        <v>1797</v>
      </c>
      <c r="H2444" s="33" t="s">
        <v>2014</v>
      </c>
      <c r="I2444" s="29" t="s">
        <v>1843</v>
      </c>
      <c r="J2444" s="33" t="s">
        <v>1843</v>
      </c>
      <c r="K2444" s="33">
        <v>4</v>
      </c>
      <c r="L2444" s="220">
        <v>45413</v>
      </c>
      <c r="M2444" s="220">
        <v>45443</v>
      </c>
      <c r="N2444" s="33" t="s">
        <v>124</v>
      </c>
      <c r="O2444" s="33" t="s">
        <v>125</v>
      </c>
      <c r="P2444" s="33" t="s">
        <v>1117</v>
      </c>
      <c r="Q2444" s="29" t="s">
        <v>1273</v>
      </c>
      <c r="R2444" s="33" t="s">
        <v>78</v>
      </c>
      <c r="S2444" s="33">
        <v>4</v>
      </c>
      <c r="T2444" s="29"/>
      <c r="U2444" s="29"/>
      <c r="V2444" s="29"/>
      <c r="W2444" s="29"/>
      <c r="X2444" s="29"/>
      <c r="Y2444" s="29"/>
      <c r="Z2444" s="33"/>
    </row>
    <row r="2445" ht="24" spans="1:26">
      <c r="A2445" s="33">
        <v>253</v>
      </c>
      <c r="B2445" s="33" t="s">
        <v>117</v>
      </c>
      <c r="C2445" s="33" t="s">
        <v>118</v>
      </c>
      <c r="D2445" s="33" t="s">
        <v>145</v>
      </c>
      <c r="E2445" s="33" t="s">
        <v>1148</v>
      </c>
      <c r="F2445" s="33" t="s">
        <v>1283</v>
      </c>
      <c r="G2445" s="33" t="s">
        <v>1797</v>
      </c>
      <c r="H2445" s="33" t="s">
        <v>2015</v>
      </c>
      <c r="I2445" s="29" t="s">
        <v>1843</v>
      </c>
      <c r="J2445" s="33" t="s">
        <v>1843</v>
      </c>
      <c r="K2445" s="33">
        <v>4</v>
      </c>
      <c r="L2445" s="220">
        <v>45413</v>
      </c>
      <c r="M2445" s="220">
        <v>45443</v>
      </c>
      <c r="N2445" s="33" t="s">
        <v>124</v>
      </c>
      <c r="O2445" s="33" t="s">
        <v>125</v>
      </c>
      <c r="P2445" s="33" t="s">
        <v>1117</v>
      </c>
      <c r="Q2445" s="29" t="s">
        <v>1284</v>
      </c>
      <c r="R2445" s="33" t="s">
        <v>78</v>
      </c>
      <c r="S2445" s="33">
        <v>4</v>
      </c>
      <c r="T2445" s="29"/>
      <c r="U2445" s="29"/>
      <c r="V2445" s="29"/>
      <c r="W2445" s="29"/>
      <c r="X2445" s="29"/>
      <c r="Y2445" s="29"/>
      <c r="Z2445" s="33"/>
    </row>
    <row r="2446" ht="24" spans="1:26">
      <c r="A2446" s="33">
        <v>254</v>
      </c>
      <c r="B2446" s="33" t="s">
        <v>117</v>
      </c>
      <c r="C2446" s="33" t="s">
        <v>118</v>
      </c>
      <c r="D2446" s="33" t="s">
        <v>145</v>
      </c>
      <c r="E2446" s="33" t="s">
        <v>1148</v>
      </c>
      <c r="F2446" s="33" t="s">
        <v>1293</v>
      </c>
      <c r="G2446" s="33" t="s">
        <v>1797</v>
      </c>
      <c r="H2446" s="33" t="s">
        <v>2016</v>
      </c>
      <c r="I2446" s="29" t="s">
        <v>1843</v>
      </c>
      <c r="J2446" s="33" t="s">
        <v>1843</v>
      </c>
      <c r="K2446" s="33">
        <v>4</v>
      </c>
      <c r="L2446" s="220">
        <v>45413</v>
      </c>
      <c r="M2446" s="220">
        <v>45443</v>
      </c>
      <c r="N2446" s="33" t="s">
        <v>124</v>
      </c>
      <c r="O2446" s="33" t="s">
        <v>125</v>
      </c>
      <c r="P2446" s="33" t="s">
        <v>1117</v>
      </c>
      <c r="Q2446" s="29" t="s">
        <v>1273</v>
      </c>
      <c r="R2446" s="33" t="s">
        <v>78</v>
      </c>
      <c r="S2446" s="33">
        <v>4</v>
      </c>
      <c r="T2446" s="29"/>
      <c r="U2446" s="29"/>
      <c r="V2446" s="29"/>
      <c r="W2446" s="29"/>
      <c r="X2446" s="29"/>
      <c r="Y2446" s="29"/>
      <c r="Z2446" s="33"/>
    </row>
    <row r="2447" ht="24" spans="1:26">
      <c r="A2447" s="33">
        <v>255</v>
      </c>
      <c r="B2447" s="33" t="s">
        <v>117</v>
      </c>
      <c r="C2447" s="33" t="s">
        <v>118</v>
      </c>
      <c r="D2447" s="33" t="s">
        <v>145</v>
      </c>
      <c r="E2447" s="33" t="s">
        <v>250</v>
      </c>
      <c r="F2447" s="33" t="s">
        <v>1301</v>
      </c>
      <c r="G2447" s="33" t="s">
        <v>1797</v>
      </c>
      <c r="H2447" s="33" t="s">
        <v>2017</v>
      </c>
      <c r="I2447" s="29" t="s">
        <v>1843</v>
      </c>
      <c r="J2447" s="33" t="s">
        <v>1843</v>
      </c>
      <c r="K2447" s="33">
        <v>4</v>
      </c>
      <c r="L2447" s="220">
        <v>45413</v>
      </c>
      <c r="M2447" s="220">
        <v>45443</v>
      </c>
      <c r="N2447" s="33" t="s">
        <v>124</v>
      </c>
      <c r="O2447" s="33" t="s">
        <v>125</v>
      </c>
      <c r="P2447" s="33" t="s">
        <v>1117</v>
      </c>
      <c r="Q2447" s="29" t="s">
        <v>1273</v>
      </c>
      <c r="R2447" s="33" t="s">
        <v>78</v>
      </c>
      <c r="S2447" s="33">
        <v>4</v>
      </c>
      <c r="T2447" s="29"/>
      <c r="U2447" s="29"/>
      <c r="V2447" s="29"/>
      <c r="W2447" s="29"/>
      <c r="X2447" s="29"/>
      <c r="Y2447" s="29"/>
      <c r="Z2447" s="33"/>
    </row>
    <row r="2448" ht="24" spans="1:26">
      <c r="A2448" s="33">
        <v>256</v>
      </c>
      <c r="B2448" s="33" t="s">
        <v>117</v>
      </c>
      <c r="C2448" s="33" t="s">
        <v>118</v>
      </c>
      <c r="D2448" s="33" t="s">
        <v>145</v>
      </c>
      <c r="E2448" s="33" t="s">
        <v>1148</v>
      </c>
      <c r="F2448" s="33" t="s">
        <v>1305</v>
      </c>
      <c r="G2448" s="33" t="s">
        <v>1797</v>
      </c>
      <c r="H2448" s="33" t="s">
        <v>2018</v>
      </c>
      <c r="I2448" s="29" t="s">
        <v>1843</v>
      </c>
      <c r="J2448" s="33" t="s">
        <v>1843</v>
      </c>
      <c r="K2448" s="33">
        <v>2</v>
      </c>
      <c r="L2448" s="220">
        <v>45413</v>
      </c>
      <c r="M2448" s="220">
        <v>45443</v>
      </c>
      <c r="N2448" s="33" t="s">
        <v>124</v>
      </c>
      <c r="O2448" s="33" t="s">
        <v>125</v>
      </c>
      <c r="P2448" s="33" t="s">
        <v>1117</v>
      </c>
      <c r="Q2448" s="29" t="s">
        <v>1306</v>
      </c>
      <c r="R2448" s="33" t="s">
        <v>78</v>
      </c>
      <c r="S2448" s="33">
        <v>2</v>
      </c>
      <c r="T2448" s="29"/>
      <c r="U2448" s="29"/>
      <c r="V2448" s="29"/>
      <c r="W2448" s="29"/>
      <c r="X2448" s="29"/>
      <c r="Y2448" s="29"/>
      <c r="Z2448" s="33"/>
    </row>
    <row r="2449" ht="24" spans="1:26">
      <c r="A2449" s="33">
        <v>257</v>
      </c>
      <c r="B2449" s="33" t="s">
        <v>117</v>
      </c>
      <c r="C2449" s="33" t="s">
        <v>118</v>
      </c>
      <c r="D2449" s="33" t="s">
        <v>145</v>
      </c>
      <c r="E2449" s="33" t="s">
        <v>1148</v>
      </c>
      <c r="F2449" s="33" t="s">
        <v>1317</v>
      </c>
      <c r="G2449" s="33" t="s">
        <v>1797</v>
      </c>
      <c r="H2449" s="33" t="s">
        <v>2009</v>
      </c>
      <c r="I2449" s="29" t="s">
        <v>1843</v>
      </c>
      <c r="J2449" s="33" t="s">
        <v>1843</v>
      </c>
      <c r="K2449" s="33">
        <v>2</v>
      </c>
      <c r="L2449" s="220">
        <v>45413</v>
      </c>
      <c r="M2449" s="220">
        <v>45443</v>
      </c>
      <c r="N2449" s="33" t="s">
        <v>124</v>
      </c>
      <c r="O2449" s="33" t="s">
        <v>125</v>
      </c>
      <c r="P2449" s="33" t="s">
        <v>1117</v>
      </c>
      <c r="Q2449" s="29" t="s">
        <v>1318</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1321</v>
      </c>
      <c r="G2450" s="33" t="s">
        <v>1797</v>
      </c>
      <c r="H2450" s="33" t="s">
        <v>2009</v>
      </c>
      <c r="I2450" s="29" t="s">
        <v>1843</v>
      </c>
      <c r="J2450" s="33" t="s">
        <v>1843</v>
      </c>
      <c r="K2450" s="33">
        <v>2</v>
      </c>
      <c r="L2450" s="220">
        <v>45413</v>
      </c>
      <c r="M2450" s="220">
        <v>45443</v>
      </c>
      <c r="N2450" s="33" t="s">
        <v>124</v>
      </c>
      <c r="O2450" s="33" t="s">
        <v>125</v>
      </c>
      <c r="P2450" s="33" t="s">
        <v>1117</v>
      </c>
      <c r="Q2450" s="29" t="s">
        <v>1322</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1327</v>
      </c>
      <c r="G2451" s="33" t="s">
        <v>1797</v>
      </c>
      <c r="H2451" s="33" t="s">
        <v>2009</v>
      </c>
      <c r="I2451" s="29" t="s">
        <v>1843</v>
      </c>
      <c r="J2451" s="33" t="s">
        <v>1843</v>
      </c>
      <c r="K2451" s="33">
        <v>2</v>
      </c>
      <c r="L2451" s="220">
        <v>45413</v>
      </c>
      <c r="M2451" s="220">
        <v>45443</v>
      </c>
      <c r="N2451" s="33" t="s">
        <v>124</v>
      </c>
      <c r="O2451" s="33" t="s">
        <v>125</v>
      </c>
      <c r="P2451" s="33" t="s">
        <v>1117</v>
      </c>
      <c r="Q2451" s="29" t="s">
        <v>1322</v>
      </c>
      <c r="R2451" s="33" t="s">
        <v>78</v>
      </c>
      <c r="S2451" s="33">
        <v>2</v>
      </c>
      <c r="T2451" s="29"/>
      <c r="U2451" s="29"/>
      <c r="V2451" s="29"/>
      <c r="W2451" s="29"/>
      <c r="X2451" s="29"/>
      <c r="Y2451" s="29"/>
      <c r="Z2451" s="33"/>
    </row>
    <row r="2452" ht="24" spans="1:26">
      <c r="A2452" s="33">
        <v>260</v>
      </c>
      <c r="B2452" s="33" t="s">
        <v>117</v>
      </c>
      <c r="C2452" s="33" t="s">
        <v>118</v>
      </c>
      <c r="D2452" s="33" t="s">
        <v>361</v>
      </c>
      <c r="E2452" s="33" t="s">
        <v>146</v>
      </c>
      <c r="F2452" s="33" t="s">
        <v>1332</v>
      </c>
      <c r="G2452" s="33" t="s">
        <v>1797</v>
      </c>
      <c r="H2452" s="33" t="s">
        <v>2019</v>
      </c>
      <c r="I2452" s="29" t="s">
        <v>1843</v>
      </c>
      <c r="J2452" s="33" t="s">
        <v>1843</v>
      </c>
      <c r="K2452" s="33">
        <v>8</v>
      </c>
      <c r="L2452" s="220">
        <v>45413</v>
      </c>
      <c r="M2452" s="220">
        <v>45443</v>
      </c>
      <c r="N2452" s="33" t="s">
        <v>124</v>
      </c>
      <c r="O2452" s="33" t="s">
        <v>125</v>
      </c>
      <c r="P2452" s="33" t="s">
        <v>1117</v>
      </c>
      <c r="Q2452" s="29" t="s">
        <v>1333</v>
      </c>
      <c r="R2452" s="33" t="s">
        <v>78</v>
      </c>
      <c r="S2452" s="33">
        <v>8</v>
      </c>
      <c r="T2452" s="29"/>
      <c r="U2452" s="29"/>
      <c r="V2452" s="29"/>
      <c r="W2452" s="29"/>
      <c r="X2452" s="29"/>
      <c r="Y2452" s="29"/>
      <c r="Z2452" s="33"/>
    </row>
    <row r="2453" ht="24" spans="1:26">
      <c r="A2453" s="33">
        <v>261</v>
      </c>
      <c r="B2453" s="33" t="s">
        <v>117</v>
      </c>
      <c r="C2453" s="33" t="s">
        <v>118</v>
      </c>
      <c r="D2453" s="33" t="s">
        <v>361</v>
      </c>
      <c r="E2453" s="33" t="s">
        <v>146</v>
      </c>
      <c r="F2453" s="33" t="s">
        <v>1338</v>
      </c>
      <c r="G2453" s="33" t="s">
        <v>1797</v>
      </c>
      <c r="H2453" s="33" t="s">
        <v>2019</v>
      </c>
      <c r="I2453" s="29" t="s">
        <v>1843</v>
      </c>
      <c r="J2453" s="33" t="s">
        <v>1843</v>
      </c>
      <c r="K2453" s="33">
        <v>8</v>
      </c>
      <c r="L2453" s="220">
        <v>45413</v>
      </c>
      <c r="M2453" s="220">
        <v>45443</v>
      </c>
      <c r="N2453" s="33" t="s">
        <v>124</v>
      </c>
      <c r="O2453" s="33" t="s">
        <v>125</v>
      </c>
      <c r="P2453" s="33" t="s">
        <v>1117</v>
      </c>
      <c r="Q2453" s="29" t="s">
        <v>1333</v>
      </c>
      <c r="R2453" s="33" t="s">
        <v>78</v>
      </c>
      <c r="S2453" s="33">
        <v>8</v>
      </c>
      <c r="T2453" s="29"/>
      <c r="U2453" s="29"/>
      <c r="V2453" s="29"/>
      <c r="W2453" s="29"/>
      <c r="X2453" s="29"/>
      <c r="Y2453" s="29"/>
      <c r="Z2453" s="33"/>
    </row>
    <row r="2454" ht="24" spans="1:26">
      <c r="A2454" s="33">
        <v>262</v>
      </c>
      <c r="B2454" s="33" t="s">
        <v>117</v>
      </c>
      <c r="C2454" s="33" t="s">
        <v>118</v>
      </c>
      <c r="D2454" s="33" t="s">
        <v>145</v>
      </c>
      <c r="E2454" s="33" t="s">
        <v>1148</v>
      </c>
      <c r="F2454" s="33" t="s">
        <v>1343</v>
      </c>
      <c r="G2454" s="33" t="s">
        <v>1797</v>
      </c>
      <c r="H2454" s="33" t="s">
        <v>2018</v>
      </c>
      <c r="I2454" s="29" t="s">
        <v>1843</v>
      </c>
      <c r="J2454" s="33" t="s">
        <v>1843</v>
      </c>
      <c r="K2454" s="33">
        <v>2</v>
      </c>
      <c r="L2454" s="220">
        <v>45413</v>
      </c>
      <c r="M2454" s="220">
        <v>45443</v>
      </c>
      <c r="N2454" s="33" t="s">
        <v>124</v>
      </c>
      <c r="O2454" s="33" t="s">
        <v>125</v>
      </c>
      <c r="P2454" s="33" t="s">
        <v>1117</v>
      </c>
      <c r="Q2454" s="29" t="s">
        <v>1235</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1351</v>
      </c>
      <c r="G2455" s="33" t="s">
        <v>1797</v>
      </c>
      <c r="H2455" s="33" t="s">
        <v>2020</v>
      </c>
      <c r="I2455" s="29" t="s">
        <v>1843</v>
      </c>
      <c r="J2455" s="33" t="s">
        <v>1843</v>
      </c>
      <c r="K2455" s="33">
        <v>10</v>
      </c>
      <c r="L2455" s="220">
        <v>45413</v>
      </c>
      <c r="M2455" s="220">
        <v>45443</v>
      </c>
      <c r="N2455" s="33" t="s">
        <v>124</v>
      </c>
      <c r="O2455" s="33" t="s">
        <v>125</v>
      </c>
      <c r="P2455" s="33" t="s">
        <v>1117</v>
      </c>
      <c r="Q2455" s="29" t="s">
        <v>1352</v>
      </c>
      <c r="R2455" s="33" t="s">
        <v>78</v>
      </c>
      <c r="S2455" s="33">
        <v>10</v>
      </c>
      <c r="T2455" s="29"/>
      <c r="U2455" s="29"/>
      <c r="V2455" s="29"/>
      <c r="W2455" s="29"/>
      <c r="X2455" s="29"/>
      <c r="Y2455" s="29"/>
      <c r="Z2455" s="33"/>
    </row>
    <row r="2456" ht="24" spans="1:26">
      <c r="A2456" s="33">
        <v>264</v>
      </c>
      <c r="B2456" s="33" t="s">
        <v>117</v>
      </c>
      <c r="C2456" s="33" t="s">
        <v>118</v>
      </c>
      <c r="D2456" s="33" t="s">
        <v>145</v>
      </c>
      <c r="E2456" s="33" t="s">
        <v>1148</v>
      </c>
      <c r="F2456" s="33" t="s">
        <v>1357</v>
      </c>
      <c r="G2456" s="33" t="s">
        <v>1797</v>
      </c>
      <c r="H2456" s="28" t="s">
        <v>2021</v>
      </c>
      <c r="I2456" s="29" t="s">
        <v>1843</v>
      </c>
      <c r="J2456" s="33" t="s">
        <v>1843</v>
      </c>
      <c r="K2456" s="33">
        <v>6</v>
      </c>
      <c r="L2456" s="220">
        <v>45413</v>
      </c>
      <c r="M2456" s="220">
        <v>45443</v>
      </c>
      <c r="N2456" s="33" t="s">
        <v>124</v>
      </c>
      <c r="O2456" s="33" t="s">
        <v>125</v>
      </c>
      <c r="P2456" s="33" t="s">
        <v>1117</v>
      </c>
      <c r="Q2456" s="29" t="s">
        <v>1150</v>
      </c>
      <c r="R2456" s="33" t="s">
        <v>78</v>
      </c>
      <c r="S2456" s="33">
        <v>6</v>
      </c>
      <c r="T2456" s="29"/>
      <c r="U2456" s="29"/>
      <c r="V2456" s="29"/>
      <c r="W2456" s="29"/>
      <c r="X2456" s="29"/>
      <c r="Y2456" s="29"/>
      <c r="Z2456" s="33"/>
    </row>
    <row r="2457" ht="24" spans="1:26">
      <c r="A2457" s="33">
        <v>265</v>
      </c>
      <c r="B2457" s="33" t="s">
        <v>117</v>
      </c>
      <c r="C2457" s="33" t="s">
        <v>118</v>
      </c>
      <c r="D2457" s="33" t="s">
        <v>145</v>
      </c>
      <c r="E2457" s="33" t="s">
        <v>1148</v>
      </c>
      <c r="F2457" s="33" t="s">
        <v>1366</v>
      </c>
      <c r="G2457" s="33" t="s">
        <v>1797</v>
      </c>
      <c r="H2457" s="288" t="s">
        <v>2010</v>
      </c>
      <c r="I2457" s="29" t="s">
        <v>1843</v>
      </c>
      <c r="J2457" s="33" t="s">
        <v>1843</v>
      </c>
      <c r="K2457" s="33">
        <v>4</v>
      </c>
      <c r="L2457" s="220">
        <v>45413</v>
      </c>
      <c r="M2457" s="220">
        <v>45443</v>
      </c>
      <c r="N2457" s="33" t="s">
        <v>124</v>
      </c>
      <c r="O2457" s="33" t="s">
        <v>125</v>
      </c>
      <c r="P2457" s="33" t="s">
        <v>1117</v>
      </c>
      <c r="Q2457" s="29" t="s">
        <v>1150</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1374</v>
      </c>
      <c r="G2458" s="33" t="s">
        <v>1797</v>
      </c>
      <c r="H2458" s="33" t="s">
        <v>2022</v>
      </c>
      <c r="I2458" s="33" t="s">
        <v>1843</v>
      </c>
      <c r="J2458" s="33" t="s">
        <v>1843</v>
      </c>
      <c r="K2458" s="33">
        <v>6</v>
      </c>
      <c r="L2458" s="220">
        <v>45413</v>
      </c>
      <c r="M2458" s="220">
        <v>45443</v>
      </c>
      <c r="N2458" s="33" t="s">
        <v>124</v>
      </c>
      <c r="O2458" s="33" t="s">
        <v>125</v>
      </c>
      <c r="P2458" s="33" t="s">
        <v>1117</v>
      </c>
      <c r="Q2458" s="29" t="s">
        <v>1352</v>
      </c>
      <c r="R2458" s="33" t="s">
        <v>78</v>
      </c>
      <c r="S2458" s="33">
        <v>6</v>
      </c>
      <c r="T2458" s="29"/>
      <c r="U2458" s="29"/>
      <c r="V2458" s="29"/>
      <c r="W2458" s="29"/>
      <c r="X2458" s="29"/>
      <c r="Y2458" s="29"/>
      <c r="Z2458" s="33"/>
    </row>
    <row r="2459" ht="24" spans="1:26">
      <c r="A2459" s="33">
        <v>267</v>
      </c>
      <c r="B2459" s="33" t="s">
        <v>117</v>
      </c>
      <c r="C2459" s="33" t="s">
        <v>118</v>
      </c>
      <c r="D2459" s="33" t="s">
        <v>145</v>
      </c>
      <c r="E2459" s="33" t="s">
        <v>250</v>
      </c>
      <c r="F2459" s="33" t="s">
        <v>1379</v>
      </c>
      <c r="G2459" s="33" t="s">
        <v>1797</v>
      </c>
      <c r="H2459" s="33" t="s">
        <v>2023</v>
      </c>
      <c r="I2459" s="33" t="s">
        <v>1843</v>
      </c>
      <c r="J2459" s="33" t="s">
        <v>1843</v>
      </c>
      <c r="K2459" s="33">
        <v>2</v>
      </c>
      <c r="L2459" s="220">
        <v>45413</v>
      </c>
      <c r="M2459" s="220">
        <v>45443</v>
      </c>
      <c r="N2459" s="33" t="s">
        <v>124</v>
      </c>
      <c r="O2459" s="33" t="s">
        <v>125</v>
      </c>
      <c r="P2459" s="33" t="s">
        <v>1117</v>
      </c>
      <c r="Q2459" s="29" t="s">
        <v>1352</v>
      </c>
      <c r="R2459" s="33" t="s">
        <v>78</v>
      </c>
      <c r="S2459" s="33">
        <v>2</v>
      </c>
      <c r="T2459" s="29"/>
      <c r="U2459" s="29"/>
      <c r="V2459" s="29"/>
      <c r="W2459" s="29"/>
      <c r="X2459" s="29"/>
      <c r="Y2459" s="29"/>
      <c r="Z2459" s="33"/>
    </row>
    <row r="2460" ht="24" spans="1:26">
      <c r="A2460" s="33">
        <v>268</v>
      </c>
      <c r="B2460" s="33" t="s">
        <v>117</v>
      </c>
      <c r="C2460" s="33" t="s">
        <v>118</v>
      </c>
      <c r="D2460" s="33" t="s">
        <v>145</v>
      </c>
      <c r="E2460" s="33" t="s">
        <v>250</v>
      </c>
      <c r="F2460" s="33" t="s">
        <v>1401</v>
      </c>
      <c r="G2460" s="33" t="s">
        <v>1797</v>
      </c>
      <c r="H2460" s="33" t="s">
        <v>2024</v>
      </c>
      <c r="I2460" s="33" t="s">
        <v>1843</v>
      </c>
      <c r="J2460" s="33" t="s">
        <v>1843</v>
      </c>
      <c r="K2460" s="33">
        <v>4</v>
      </c>
      <c r="L2460" s="220">
        <v>45413</v>
      </c>
      <c r="M2460" s="220">
        <v>45443</v>
      </c>
      <c r="N2460" s="33" t="s">
        <v>124</v>
      </c>
      <c r="O2460" s="33" t="s">
        <v>125</v>
      </c>
      <c r="P2460" s="33" t="s">
        <v>1117</v>
      </c>
      <c r="Q2460" s="29" t="s">
        <v>1352</v>
      </c>
      <c r="R2460" s="33" t="s">
        <v>78</v>
      </c>
      <c r="S2460" s="33">
        <v>4</v>
      </c>
      <c r="T2460" s="29"/>
      <c r="U2460" s="29"/>
      <c r="V2460" s="29"/>
      <c r="W2460" s="29"/>
      <c r="X2460" s="29"/>
      <c r="Y2460" s="29"/>
      <c r="Z2460" s="33"/>
    </row>
    <row r="2461" ht="24" spans="1:26">
      <c r="A2461" s="33">
        <v>269</v>
      </c>
      <c r="B2461" s="33" t="s">
        <v>117</v>
      </c>
      <c r="C2461" s="33" t="s">
        <v>118</v>
      </c>
      <c r="D2461" s="33" t="s">
        <v>361</v>
      </c>
      <c r="E2461" s="33" t="s">
        <v>1419</v>
      </c>
      <c r="F2461" s="33" t="s">
        <v>1420</v>
      </c>
      <c r="G2461" s="33" t="s">
        <v>1797</v>
      </c>
      <c r="H2461" s="33" t="s">
        <v>2025</v>
      </c>
      <c r="I2461" s="33" t="s">
        <v>1843</v>
      </c>
      <c r="J2461" s="33" t="s">
        <v>1843</v>
      </c>
      <c r="K2461" s="33">
        <v>2</v>
      </c>
      <c r="L2461" s="220">
        <v>45413</v>
      </c>
      <c r="M2461" s="220">
        <v>45443</v>
      </c>
      <c r="N2461" s="33" t="s">
        <v>124</v>
      </c>
      <c r="O2461" s="33" t="s">
        <v>125</v>
      </c>
      <c r="P2461" s="33" t="s">
        <v>1117</v>
      </c>
      <c r="Q2461" s="29" t="s">
        <v>1284</v>
      </c>
      <c r="R2461" s="33" t="s">
        <v>78</v>
      </c>
      <c r="S2461" s="33">
        <v>2</v>
      </c>
      <c r="T2461" s="29"/>
      <c r="U2461" s="29"/>
      <c r="V2461" s="29"/>
      <c r="W2461" s="29"/>
      <c r="X2461" s="29"/>
      <c r="Y2461" s="29"/>
      <c r="Z2461" s="33"/>
    </row>
    <row r="2462" ht="24" spans="1:26">
      <c r="A2462" s="33">
        <v>270</v>
      </c>
      <c r="B2462" s="33" t="s">
        <v>117</v>
      </c>
      <c r="C2462" s="33" t="s">
        <v>118</v>
      </c>
      <c r="D2462" s="33" t="s">
        <v>361</v>
      </c>
      <c r="E2462" s="33" t="s">
        <v>1419</v>
      </c>
      <c r="F2462" s="33" t="s">
        <v>1423</v>
      </c>
      <c r="G2462" s="33" t="s">
        <v>1797</v>
      </c>
      <c r="H2462" s="33" t="s">
        <v>2025</v>
      </c>
      <c r="I2462" s="33" t="s">
        <v>1843</v>
      </c>
      <c r="J2462" s="33" t="s">
        <v>1843</v>
      </c>
      <c r="K2462" s="33">
        <v>2</v>
      </c>
      <c r="L2462" s="220">
        <v>45413</v>
      </c>
      <c r="M2462" s="220">
        <v>45443</v>
      </c>
      <c r="N2462" s="33" t="s">
        <v>124</v>
      </c>
      <c r="O2462" s="33" t="s">
        <v>125</v>
      </c>
      <c r="P2462" s="33" t="s">
        <v>1117</v>
      </c>
      <c r="Q2462" s="29" t="s">
        <v>1284</v>
      </c>
      <c r="R2462" s="33" t="s">
        <v>78</v>
      </c>
      <c r="S2462" s="33">
        <v>2</v>
      </c>
      <c r="T2462" s="29"/>
      <c r="U2462" s="29"/>
      <c r="V2462" s="29"/>
      <c r="W2462" s="29"/>
      <c r="X2462" s="29"/>
      <c r="Y2462" s="29"/>
      <c r="Z2462" s="33"/>
    </row>
    <row r="2463" ht="24" spans="1:26">
      <c r="A2463" s="33">
        <v>271</v>
      </c>
      <c r="B2463" s="33" t="s">
        <v>117</v>
      </c>
      <c r="C2463" s="33" t="s">
        <v>118</v>
      </c>
      <c r="D2463" s="33" t="s">
        <v>145</v>
      </c>
      <c r="E2463" s="33" t="s">
        <v>250</v>
      </c>
      <c r="F2463" s="33" t="s">
        <v>1441</v>
      </c>
      <c r="G2463" s="33" t="s">
        <v>1797</v>
      </c>
      <c r="H2463" s="33" t="s">
        <v>2018</v>
      </c>
      <c r="I2463" s="33" t="s">
        <v>1843</v>
      </c>
      <c r="J2463" s="33" t="s">
        <v>1843</v>
      </c>
      <c r="K2463" s="33">
        <v>2</v>
      </c>
      <c r="L2463" s="220">
        <v>45413</v>
      </c>
      <c r="M2463" s="220">
        <v>45443</v>
      </c>
      <c r="N2463" s="33" t="s">
        <v>124</v>
      </c>
      <c r="O2463" s="33" t="s">
        <v>125</v>
      </c>
      <c r="P2463" s="33" t="s">
        <v>1117</v>
      </c>
      <c r="Q2463" s="29" t="s">
        <v>1184</v>
      </c>
      <c r="R2463" s="33" t="s">
        <v>78</v>
      </c>
      <c r="S2463" s="33">
        <v>2</v>
      </c>
      <c r="T2463" s="29"/>
      <c r="U2463" s="29"/>
      <c r="V2463" s="29"/>
      <c r="W2463" s="29"/>
      <c r="X2463" s="29"/>
      <c r="Y2463" s="29"/>
      <c r="Z2463" s="33"/>
    </row>
    <row r="2464" ht="24" spans="1:26">
      <c r="A2464" s="33">
        <v>272</v>
      </c>
      <c r="B2464" s="33" t="s">
        <v>117</v>
      </c>
      <c r="C2464" s="33" t="s">
        <v>118</v>
      </c>
      <c r="D2464" s="33" t="s">
        <v>361</v>
      </c>
      <c r="E2464" s="33" t="s">
        <v>250</v>
      </c>
      <c r="F2464" s="33" t="s">
        <v>1116</v>
      </c>
      <c r="G2464" s="33" t="s">
        <v>1797</v>
      </c>
      <c r="H2464" s="28" t="s">
        <v>2000</v>
      </c>
      <c r="I2464" s="33" t="s">
        <v>1843</v>
      </c>
      <c r="J2464" s="33" t="s">
        <v>1843</v>
      </c>
      <c r="K2464" s="33">
        <v>12</v>
      </c>
      <c r="L2464" s="220">
        <v>45444</v>
      </c>
      <c r="M2464" s="220">
        <v>45473</v>
      </c>
      <c r="N2464" s="33" t="s">
        <v>124</v>
      </c>
      <c r="O2464" s="33" t="s">
        <v>125</v>
      </c>
      <c r="P2464" s="33" t="s">
        <v>1117</v>
      </c>
      <c r="Q2464" s="29" t="s">
        <v>1118</v>
      </c>
      <c r="R2464" s="33" t="s">
        <v>78</v>
      </c>
      <c r="S2464" s="33">
        <v>12</v>
      </c>
      <c r="T2464" s="29"/>
      <c r="U2464" s="29"/>
      <c r="V2464" s="29"/>
      <c r="W2464" s="29"/>
      <c r="X2464" s="29"/>
      <c r="Y2464" s="29"/>
      <c r="Z2464" s="33"/>
    </row>
    <row r="2465" ht="24" spans="1:26">
      <c r="A2465" s="33">
        <v>273</v>
      </c>
      <c r="B2465" s="33" t="s">
        <v>117</v>
      </c>
      <c r="C2465" s="33" t="s">
        <v>118</v>
      </c>
      <c r="D2465" s="33" t="s">
        <v>361</v>
      </c>
      <c r="E2465" s="33" t="s">
        <v>250</v>
      </c>
      <c r="F2465" s="33" t="s">
        <v>1123</v>
      </c>
      <c r="G2465" s="33" t="s">
        <v>1797</v>
      </c>
      <c r="H2465" s="28" t="s">
        <v>2000</v>
      </c>
      <c r="I2465" s="33" t="s">
        <v>1843</v>
      </c>
      <c r="J2465" s="33" t="s">
        <v>1843</v>
      </c>
      <c r="K2465" s="33">
        <v>10</v>
      </c>
      <c r="L2465" s="220">
        <v>45444</v>
      </c>
      <c r="M2465" s="220">
        <v>45473</v>
      </c>
      <c r="N2465" s="33" t="s">
        <v>124</v>
      </c>
      <c r="O2465" s="33" t="s">
        <v>125</v>
      </c>
      <c r="P2465" s="33" t="s">
        <v>1117</v>
      </c>
      <c r="Q2465" s="29" t="s">
        <v>1118</v>
      </c>
      <c r="R2465" s="33" t="s">
        <v>78</v>
      </c>
      <c r="S2465" s="33">
        <v>10</v>
      </c>
      <c r="T2465" s="29"/>
      <c r="U2465" s="29"/>
      <c r="V2465" s="29"/>
      <c r="W2465" s="29"/>
      <c r="X2465" s="29"/>
      <c r="Y2465" s="29"/>
      <c r="Z2465" s="33"/>
    </row>
    <row r="2466" ht="24" spans="1:26">
      <c r="A2466" s="33">
        <v>274</v>
      </c>
      <c r="B2466" s="33" t="s">
        <v>117</v>
      </c>
      <c r="C2466" s="33" t="s">
        <v>118</v>
      </c>
      <c r="D2466" s="33" t="s">
        <v>361</v>
      </c>
      <c r="E2466" s="33" t="s">
        <v>146</v>
      </c>
      <c r="F2466" s="33" t="s">
        <v>1128</v>
      </c>
      <c r="G2466" s="33" t="s">
        <v>1797</v>
      </c>
      <c r="H2466" s="33" t="s">
        <v>2001</v>
      </c>
      <c r="I2466" s="33" t="s">
        <v>1843</v>
      </c>
      <c r="J2466" s="33" t="s">
        <v>1843</v>
      </c>
      <c r="K2466" s="33">
        <v>18</v>
      </c>
      <c r="L2466" s="220">
        <v>45444</v>
      </c>
      <c r="M2466" s="220">
        <v>45473</v>
      </c>
      <c r="N2466" s="33" t="s">
        <v>124</v>
      </c>
      <c r="O2466" s="33" t="s">
        <v>125</v>
      </c>
      <c r="P2466" s="33" t="s">
        <v>1117</v>
      </c>
      <c r="Q2466" s="29" t="s">
        <v>1118</v>
      </c>
      <c r="R2466" s="33" t="s">
        <v>78</v>
      </c>
      <c r="S2466" s="33">
        <v>18</v>
      </c>
      <c r="T2466" s="29"/>
      <c r="U2466" s="29"/>
      <c r="V2466" s="29"/>
      <c r="W2466" s="29"/>
      <c r="X2466" s="29"/>
      <c r="Y2466" s="29"/>
      <c r="Z2466" s="33"/>
    </row>
    <row r="2467" ht="24" spans="1:26">
      <c r="A2467" s="33">
        <v>275</v>
      </c>
      <c r="B2467" s="33" t="s">
        <v>117</v>
      </c>
      <c r="C2467" s="33" t="s">
        <v>118</v>
      </c>
      <c r="D2467" s="33" t="s">
        <v>361</v>
      </c>
      <c r="E2467" s="33" t="s">
        <v>146</v>
      </c>
      <c r="F2467" s="33" t="s">
        <v>1133</v>
      </c>
      <c r="G2467" s="33" t="s">
        <v>1797</v>
      </c>
      <c r="H2467" s="33" t="s">
        <v>2001</v>
      </c>
      <c r="I2467" s="33" t="s">
        <v>1843</v>
      </c>
      <c r="J2467" s="33" t="s">
        <v>1843</v>
      </c>
      <c r="K2467" s="33">
        <v>18</v>
      </c>
      <c r="L2467" s="220">
        <v>45444</v>
      </c>
      <c r="M2467" s="220">
        <v>45473</v>
      </c>
      <c r="N2467" s="33" t="s">
        <v>124</v>
      </c>
      <c r="O2467" s="33" t="s">
        <v>125</v>
      </c>
      <c r="P2467" s="33" t="s">
        <v>1117</v>
      </c>
      <c r="Q2467" s="29" t="s">
        <v>1118</v>
      </c>
      <c r="R2467" s="33" t="s">
        <v>78</v>
      </c>
      <c r="S2467" s="33">
        <v>18</v>
      </c>
      <c r="T2467" s="29"/>
      <c r="U2467" s="29"/>
      <c r="V2467" s="29"/>
      <c r="W2467" s="29"/>
      <c r="X2467" s="29"/>
      <c r="Y2467" s="29"/>
      <c r="Z2467" s="33"/>
    </row>
    <row r="2468" ht="24" spans="1:26">
      <c r="A2468" s="33">
        <v>79</v>
      </c>
      <c r="B2468" s="33" t="s">
        <v>117</v>
      </c>
      <c r="C2468" s="33" t="s">
        <v>118</v>
      </c>
      <c r="D2468" s="33" t="s">
        <v>361</v>
      </c>
      <c r="E2468" s="33" t="s">
        <v>146</v>
      </c>
      <c r="F2468" s="33" t="s">
        <v>1138</v>
      </c>
      <c r="G2468" s="33" t="s">
        <v>1797</v>
      </c>
      <c r="H2468" s="33" t="s">
        <v>2002</v>
      </c>
      <c r="I2468" s="33" t="s">
        <v>1843</v>
      </c>
      <c r="J2468" s="33" t="s">
        <v>1843</v>
      </c>
      <c r="K2468" s="33">
        <v>18</v>
      </c>
      <c r="L2468" s="220">
        <v>45444</v>
      </c>
      <c r="M2468" s="220">
        <v>45473</v>
      </c>
      <c r="N2468" s="33" t="s">
        <v>124</v>
      </c>
      <c r="O2468" s="33" t="s">
        <v>125</v>
      </c>
      <c r="P2468" s="33" t="s">
        <v>1117</v>
      </c>
      <c r="Q2468" s="29" t="s">
        <v>1118</v>
      </c>
      <c r="R2468" s="33" t="s">
        <v>78</v>
      </c>
      <c r="S2468" s="33">
        <v>18</v>
      </c>
      <c r="T2468" s="29"/>
      <c r="U2468" s="29"/>
      <c r="V2468" s="29"/>
      <c r="W2468" s="29"/>
      <c r="X2468" s="29"/>
      <c r="Y2468" s="29"/>
      <c r="Z2468" s="33"/>
    </row>
    <row r="2469" ht="24" spans="1:26">
      <c r="A2469" s="33">
        <v>80</v>
      </c>
      <c r="B2469" s="33" t="s">
        <v>117</v>
      </c>
      <c r="C2469" s="33" t="s">
        <v>118</v>
      </c>
      <c r="D2469" s="33" t="s">
        <v>361</v>
      </c>
      <c r="E2469" s="33" t="s">
        <v>146</v>
      </c>
      <c r="F2469" s="33" t="s">
        <v>1143</v>
      </c>
      <c r="G2469" s="33" t="s">
        <v>1797</v>
      </c>
      <c r="H2469" s="33" t="s">
        <v>2002</v>
      </c>
      <c r="I2469" s="33" t="s">
        <v>1843</v>
      </c>
      <c r="J2469" s="33" t="s">
        <v>1843</v>
      </c>
      <c r="K2469" s="33">
        <v>18</v>
      </c>
      <c r="L2469" s="220">
        <v>45444</v>
      </c>
      <c r="M2469" s="220">
        <v>45473</v>
      </c>
      <c r="N2469" s="33" t="s">
        <v>124</v>
      </c>
      <c r="O2469" s="33" t="s">
        <v>125</v>
      </c>
      <c r="P2469" s="33" t="s">
        <v>1117</v>
      </c>
      <c r="Q2469" s="29" t="s">
        <v>1118</v>
      </c>
      <c r="R2469" s="33" t="s">
        <v>78</v>
      </c>
      <c r="S2469" s="33">
        <v>18</v>
      </c>
      <c r="T2469" s="29"/>
      <c r="U2469" s="29"/>
      <c r="V2469" s="29"/>
      <c r="W2469" s="29"/>
      <c r="X2469" s="29"/>
      <c r="Y2469" s="29"/>
      <c r="Z2469" s="33"/>
    </row>
    <row r="2470" ht="24" spans="1:26">
      <c r="A2470" s="33">
        <v>276</v>
      </c>
      <c r="B2470" s="33" t="s">
        <v>117</v>
      </c>
      <c r="C2470" s="33" t="s">
        <v>118</v>
      </c>
      <c r="D2470" s="33" t="s">
        <v>361</v>
      </c>
      <c r="E2470" s="33" t="s">
        <v>1148</v>
      </c>
      <c r="F2470" s="33" t="s">
        <v>1149</v>
      </c>
      <c r="G2470" s="33" t="s">
        <v>1797</v>
      </c>
      <c r="H2470" s="28" t="s">
        <v>2003</v>
      </c>
      <c r="I2470" s="33" t="s">
        <v>1843</v>
      </c>
      <c r="J2470" s="33" t="s">
        <v>1843</v>
      </c>
      <c r="K2470" s="33">
        <v>14</v>
      </c>
      <c r="L2470" s="220">
        <v>45444</v>
      </c>
      <c r="M2470" s="220">
        <v>45473</v>
      </c>
      <c r="N2470" s="33" t="s">
        <v>124</v>
      </c>
      <c r="O2470" s="33" t="s">
        <v>125</v>
      </c>
      <c r="P2470" s="33" t="s">
        <v>1117</v>
      </c>
      <c r="Q2470" s="29" t="s">
        <v>1150</v>
      </c>
      <c r="R2470" s="33" t="s">
        <v>78</v>
      </c>
      <c r="S2470" s="33">
        <v>14</v>
      </c>
      <c r="T2470" s="29"/>
      <c r="U2470" s="29"/>
      <c r="V2470" s="29"/>
      <c r="W2470" s="29"/>
      <c r="X2470" s="29"/>
      <c r="Y2470" s="29"/>
      <c r="Z2470" s="33"/>
    </row>
    <row r="2471" ht="24" spans="1:26">
      <c r="A2471" s="33">
        <v>277</v>
      </c>
      <c r="B2471" s="33" t="s">
        <v>117</v>
      </c>
      <c r="C2471" s="33" t="s">
        <v>118</v>
      </c>
      <c r="D2471" s="33" t="s">
        <v>361</v>
      </c>
      <c r="E2471" s="33" t="s">
        <v>1148</v>
      </c>
      <c r="F2471" s="33" t="s">
        <v>1155</v>
      </c>
      <c r="G2471" s="33" t="s">
        <v>1797</v>
      </c>
      <c r="H2471" s="28" t="s">
        <v>2003</v>
      </c>
      <c r="I2471" s="33" t="s">
        <v>1843</v>
      </c>
      <c r="J2471" s="33" t="s">
        <v>1843</v>
      </c>
      <c r="K2471" s="33">
        <v>14</v>
      </c>
      <c r="L2471" s="220">
        <v>45444</v>
      </c>
      <c r="M2471" s="220">
        <v>45473</v>
      </c>
      <c r="N2471" s="33" t="s">
        <v>124</v>
      </c>
      <c r="O2471" s="33" t="s">
        <v>125</v>
      </c>
      <c r="P2471" s="33" t="s">
        <v>1117</v>
      </c>
      <c r="Q2471" s="29" t="s">
        <v>1150</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1164</v>
      </c>
      <c r="G2472" s="33" t="s">
        <v>1797</v>
      </c>
      <c r="H2472" s="288" t="s">
        <v>2004</v>
      </c>
      <c r="I2472" s="33" t="s">
        <v>1843</v>
      </c>
      <c r="J2472" s="33" t="s">
        <v>1843</v>
      </c>
      <c r="K2472" s="33">
        <v>20</v>
      </c>
      <c r="L2472" s="220">
        <v>45444</v>
      </c>
      <c r="M2472" s="220">
        <v>45473</v>
      </c>
      <c r="N2472" s="33" t="s">
        <v>124</v>
      </c>
      <c r="O2472" s="33" t="s">
        <v>125</v>
      </c>
      <c r="P2472" s="33" t="s">
        <v>1117</v>
      </c>
      <c r="Q2472" s="29" t="s">
        <v>1165</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1174</v>
      </c>
      <c r="G2473" s="33" t="s">
        <v>1797</v>
      </c>
      <c r="H2473" s="288" t="s">
        <v>2005</v>
      </c>
      <c r="I2473" s="29" t="s">
        <v>1843</v>
      </c>
      <c r="J2473" s="33" t="s">
        <v>1843</v>
      </c>
      <c r="K2473" s="33">
        <v>20</v>
      </c>
      <c r="L2473" s="220">
        <v>45444</v>
      </c>
      <c r="M2473" s="220">
        <v>45473</v>
      </c>
      <c r="N2473" s="33" t="s">
        <v>124</v>
      </c>
      <c r="O2473" s="33" t="s">
        <v>125</v>
      </c>
      <c r="P2473" s="33" t="s">
        <v>1117</v>
      </c>
      <c r="Q2473" s="29" t="s">
        <v>1175</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1183</v>
      </c>
      <c r="G2474" s="33" t="s">
        <v>1797</v>
      </c>
      <c r="H2474" s="33" t="s">
        <v>2006</v>
      </c>
      <c r="I2474" s="33" t="s">
        <v>1843</v>
      </c>
      <c r="J2474" s="33" t="s">
        <v>1843</v>
      </c>
      <c r="K2474" s="33">
        <v>8</v>
      </c>
      <c r="L2474" s="220">
        <v>45444</v>
      </c>
      <c r="M2474" s="220">
        <v>45473</v>
      </c>
      <c r="N2474" s="33" t="s">
        <v>124</v>
      </c>
      <c r="O2474" s="33" t="s">
        <v>125</v>
      </c>
      <c r="P2474" s="33" t="s">
        <v>1117</v>
      </c>
      <c r="Q2474" s="29" t="s">
        <v>1184</v>
      </c>
      <c r="R2474" s="33" t="s">
        <v>78</v>
      </c>
      <c r="S2474" s="33">
        <v>8</v>
      </c>
      <c r="T2474" s="29"/>
      <c r="U2474" s="29"/>
      <c r="V2474" s="29"/>
      <c r="W2474" s="29"/>
      <c r="X2474" s="29"/>
      <c r="Y2474" s="29"/>
      <c r="Z2474" s="33"/>
    </row>
    <row r="2475" ht="24" spans="1:26">
      <c r="A2475" s="33">
        <v>281</v>
      </c>
      <c r="B2475" s="33" t="s">
        <v>117</v>
      </c>
      <c r="C2475" s="33" t="s">
        <v>118</v>
      </c>
      <c r="D2475" s="33" t="s">
        <v>145</v>
      </c>
      <c r="E2475" s="33" t="s">
        <v>250</v>
      </c>
      <c r="F2475" s="33" t="s">
        <v>1204</v>
      </c>
      <c r="G2475" s="33" t="s">
        <v>1797</v>
      </c>
      <c r="H2475" s="33" t="s">
        <v>2007</v>
      </c>
      <c r="I2475" s="29" t="s">
        <v>1843</v>
      </c>
      <c r="J2475" s="33" t="s">
        <v>1843</v>
      </c>
      <c r="K2475" s="33">
        <v>10</v>
      </c>
      <c r="L2475" s="220">
        <v>45444</v>
      </c>
      <c r="M2475" s="220">
        <v>45473</v>
      </c>
      <c r="N2475" s="33" t="s">
        <v>124</v>
      </c>
      <c r="O2475" s="33" t="s">
        <v>125</v>
      </c>
      <c r="P2475" s="33" t="s">
        <v>1117</v>
      </c>
      <c r="Q2475" s="29" t="s">
        <v>1205</v>
      </c>
      <c r="R2475" s="33" t="s">
        <v>78</v>
      </c>
      <c r="S2475" s="33">
        <v>10</v>
      </c>
      <c r="T2475" s="29"/>
      <c r="U2475" s="220"/>
      <c r="V2475" s="220"/>
      <c r="W2475" s="33"/>
      <c r="X2475" s="33"/>
      <c r="Y2475" s="289"/>
      <c r="Z2475" s="289"/>
    </row>
    <row r="2476" ht="24" spans="1:26">
      <c r="A2476" s="33">
        <v>282</v>
      </c>
      <c r="B2476" s="33" t="s">
        <v>117</v>
      </c>
      <c r="C2476" s="33" t="s">
        <v>118</v>
      </c>
      <c r="D2476" s="33" t="s">
        <v>145</v>
      </c>
      <c r="E2476" s="33" t="s">
        <v>250</v>
      </c>
      <c r="F2476" s="33" t="s">
        <v>1215</v>
      </c>
      <c r="G2476" s="33" t="s">
        <v>1797</v>
      </c>
      <c r="H2476" s="33" t="s">
        <v>2007</v>
      </c>
      <c r="I2476" s="29" t="s">
        <v>1843</v>
      </c>
      <c r="J2476" s="33" t="s">
        <v>1843</v>
      </c>
      <c r="K2476" s="33">
        <v>10</v>
      </c>
      <c r="L2476" s="220">
        <v>45444</v>
      </c>
      <c r="M2476" s="220">
        <v>45473</v>
      </c>
      <c r="N2476" s="33" t="s">
        <v>124</v>
      </c>
      <c r="O2476" s="33" t="s">
        <v>125</v>
      </c>
      <c r="P2476" s="33" t="s">
        <v>1117</v>
      </c>
      <c r="Q2476" s="29" t="s">
        <v>1205</v>
      </c>
      <c r="R2476" s="33" t="s">
        <v>78</v>
      </c>
      <c r="S2476" s="33">
        <v>10</v>
      </c>
      <c r="T2476" s="29"/>
      <c r="U2476" s="29"/>
      <c r="V2476" s="29"/>
      <c r="W2476" s="29"/>
      <c r="X2476" s="29"/>
      <c r="Y2476" s="29"/>
      <c r="Z2476" s="33"/>
    </row>
    <row r="2477" ht="24" spans="1:26">
      <c r="A2477" s="33">
        <v>284</v>
      </c>
      <c r="B2477" s="33" t="s">
        <v>117</v>
      </c>
      <c r="C2477" s="33" t="s">
        <v>118</v>
      </c>
      <c r="D2477" s="33" t="s">
        <v>145</v>
      </c>
      <c r="E2477" s="33" t="s">
        <v>1148</v>
      </c>
      <c r="F2477" s="33" t="s">
        <v>1224</v>
      </c>
      <c r="G2477" s="33" t="s">
        <v>1797</v>
      </c>
      <c r="H2477" s="288" t="s">
        <v>2008</v>
      </c>
      <c r="I2477" s="29" t="s">
        <v>1843</v>
      </c>
      <c r="J2477" s="33" t="s">
        <v>1843</v>
      </c>
      <c r="K2477" s="33">
        <v>16</v>
      </c>
      <c r="L2477" s="220">
        <v>45444</v>
      </c>
      <c r="M2477" s="220">
        <v>45473</v>
      </c>
      <c r="N2477" s="33" t="s">
        <v>124</v>
      </c>
      <c r="O2477" s="33" t="s">
        <v>125</v>
      </c>
      <c r="P2477" s="33" t="s">
        <v>1117</v>
      </c>
      <c r="Q2477" s="29" t="s">
        <v>1225</v>
      </c>
      <c r="R2477" s="33" t="s">
        <v>78</v>
      </c>
      <c r="S2477" s="33">
        <v>16</v>
      </c>
      <c r="T2477" s="29"/>
      <c r="U2477" s="29"/>
      <c r="V2477" s="29"/>
      <c r="W2477" s="29"/>
      <c r="X2477" s="29"/>
      <c r="Y2477" s="29"/>
      <c r="Z2477" s="33"/>
    </row>
    <row r="2478" ht="24" spans="1:26">
      <c r="A2478" s="33">
        <v>285</v>
      </c>
      <c r="B2478" s="33" t="s">
        <v>117</v>
      </c>
      <c r="C2478" s="33" t="s">
        <v>118</v>
      </c>
      <c r="D2478" s="33" t="s">
        <v>145</v>
      </c>
      <c r="E2478" s="33" t="s">
        <v>1148</v>
      </c>
      <c r="F2478" s="33" t="s">
        <v>1238</v>
      </c>
      <c r="G2478" s="33" t="s">
        <v>1797</v>
      </c>
      <c r="H2478" s="33" t="s">
        <v>2009</v>
      </c>
      <c r="I2478" s="29" t="s">
        <v>1843</v>
      </c>
      <c r="J2478" s="33" t="s">
        <v>1843</v>
      </c>
      <c r="K2478" s="33">
        <v>2</v>
      </c>
      <c r="L2478" s="220">
        <v>45444</v>
      </c>
      <c r="M2478" s="220">
        <v>45473</v>
      </c>
      <c r="N2478" s="33" t="s">
        <v>124</v>
      </c>
      <c r="O2478" s="33" t="s">
        <v>125</v>
      </c>
      <c r="P2478" s="33" t="s">
        <v>1117</v>
      </c>
      <c r="Q2478" s="29" t="s">
        <v>1235</v>
      </c>
      <c r="R2478" s="33" t="s">
        <v>78</v>
      </c>
      <c r="S2478" s="33">
        <v>2</v>
      </c>
      <c r="T2478" s="29"/>
      <c r="U2478" s="29"/>
      <c r="V2478" s="29"/>
      <c r="W2478" s="29"/>
      <c r="X2478" s="29"/>
      <c r="Y2478" s="29"/>
      <c r="Z2478" s="33"/>
    </row>
    <row r="2479" ht="24" spans="1:26">
      <c r="A2479" s="33">
        <v>286</v>
      </c>
      <c r="B2479" s="33" t="s">
        <v>117</v>
      </c>
      <c r="C2479" s="33" t="s">
        <v>118</v>
      </c>
      <c r="D2479" s="33" t="s">
        <v>145</v>
      </c>
      <c r="E2479" s="33" t="s">
        <v>1148</v>
      </c>
      <c r="F2479" s="33" t="s">
        <v>1241</v>
      </c>
      <c r="G2479" s="33" t="s">
        <v>1797</v>
      </c>
      <c r="H2479" s="288" t="s">
        <v>2010</v>
      </c>
      <c r="I2479" s="29" t="s">
        <v>1843</v>
      </c>
      <c r="J2479" s="33" t="s">
        <v>1843</v>
      </c>
      <c r="K2479" s="33">
        <v>4</v>
      </c>
      <c r="L2479" s="220">
        <v>45444</v>
      </c>
      <c r="M2479" s="220">
        <v>45473</v>
      </c>
      <c r="N2479" s="33" t="s">
        <v>124</v>
      </c>
      <c r="O2479" s="33" t="s">
        <v>125</v>
      </c>
      <c r="P2479" s="33" t="s">
        <v>1117</v>
      </c>
      <c r="Q2479" s="29" t="s">
        <v>1150</v>
      </c>
      <c r="R2479" s="33" t="s">
        <v>78</v>
      </c>
      <c r="S2479" s="33">
        <v>4</v>
      </c>
      <c r="T2479" s="29"/>
      <c r="U2479" s="29"/>
      <c r="V2479" s="29"/>
      <c r="W2479" s="29"/>
      <c r="X2479" s="29"/>
      <c r="Y2479" s="29"/>
      <c r="Z2479" s="33"/>
    </row>
    <row r="2480" ht="24" spans="1:26">
      <c r="A2480" s="33">
        <v>287</v>
      </c>
      <c r="B2480" s="33" t="s">
        <v>117</v>
      </c>
      <c r="C2480" s="33" t="s">
        <v>118</v>
      </c>
      <c r="D2480" s="33" t="s">
        <v>145</v>
      </c>
      <c r="E2480" s="33" t="s">
        <v>250</v>
      </c>
      <c r="F2480" s="33" t="s">
        <v>1251</v>
      </c>
      <c r="G2480" s="33" t="s">
        <v>1797</v>
      </c>
      <c r="H2480" s="33" t="s">
        <v>2011</v>
      </c>
      <c r="I2480" s="33" t="s">
        <v>1843</v>
      </c>
      <c r="J2480" s="33" t="s">
        <v>1843</v>
      </c>
      <c r="K2480" s="33">
        <v>2</v>
      </c>
      <c r="L2480" s="220">
        <v>45444</v>
      </c>
      <c r="M2480" s="220">
        <v>45473</v>
      </c>
      <c r="N2480" s="33" t="s">
        <v>124</v>
      </c>
      <c r="O2480" s="33" t="s">
        <v>125</v>
      </c>
      <c r="P2480" s="33" t="s">
        <v>1117</v>
      </c>
      <c r="Q2480" s="29" t="s">
        <v>1184</v>
      </c>
      <c r="R2480" s="33" t="s">
        <v>78</v>
      </c>
      <c r="S2480" s="33">
        <v>2</v>
      </c>
      <c r="T2480" s="29"/>
      <c r="U2480" s="29"/>
      <c r="V2480" s="29"/>
      <c r="W2480" s="29"/>
      <c r="X2480" s="29"/>
      <c r="Y2480" s="29"/>
      <c r="Z2480" s="33"/>
    </row>
    <row r="2481" ht="24" spans="1:26">
      <c r="A2481" s="33">
        <v>288</v>
      </c>
      <c r="B2481" s="33" t="s">
        <v>117</v>
      </c>
      <c r="C2481" s="33" t="s">
        <v>118</v>
      </c>
      <c r="D2481" s="33" t="s">
        <v>145</v>
      </c>
      <c r="E2481" s="33" t="s">
        <v>250</v>
      </c>
      <c r="F2481" s="33" t="s">
        <v>1255</v>
      </c>
      <c r="G2481" s="33" t="s">
        <v>1797</v>
      </c>
      <c r="H2481" s="28" t="s">
        <v>2012</v>
      </c>
      <c r="I2481" s="29" t="s">
        <v>1843</v>
      </c>
      <c r="J2481" s="33" t="s">
        <v>1843</v>
      </c>
      <c r="K2481" s="33">
        <v>10</v>
      </c>
      <c r="L2481" s="220">
        <v>45444</v>
      </c>
      <c r="M2481" s="220">
        <v>45473</v>
      </c>
      <c r="N2481" s="33" t="s">
        <v>124</v>
      </c>
      <c r="O2481" s="33" t="s">
        <v>125</v>
      </c>
      <c r="P2481" s="33" t="s">
        <v>1117</v>
      </c>
      <c r="Q2481" s="29" t="s">
        <v>1256</v>
      </c>
      <c r="R2481" s="33" t="s">
        <v>78</v>
      </c>
      <c r="S2481" s="33">
        <v>10</v>
      </c>
      <c r="T2481" s="29"/>
      <c r="U2481" s="29"/>
      <c r="V2481" s="29"/>
      <c r="W2481" s="29"/>
      <c r="X2481" s="29"/>
      <c r="Y2481" s="29"/>
      <c r="Z2481" s="33"/>
    </row>
    <row r="2482" ht="24" spans="1:26">
      <c r="A2482" s="33">
        <v>289</v>
      </c>
      <c r="B2482" s="33" t="s">
        <v>117</v>
      </c>
      <c r="C2482" s="33" t="s">
        <v>118</v>
      </c>
      <c r="D2482" s="33" t="s">
        <v>145</v>
      </c>
      <c r="E2482" s="33" t="s">
        <v>250</v>
      </c>
      <c r="F2482" s="33" t="s">
        <v>1266</v>
      </c>
      <c r="G2482" s="33" t="s">
        <v>1797</v>
      </c>
      <c r="H2482" s="28" t="s">
        <v>2012</v>
      </c>
      <c r="I2482" s="29" t="s">
        <v>1843</v>
      </c>
      <c r="J2482" s="33" t="s">
        <v>1843</v>
      </c>
      <c r="K2482" s="33">
        <v>10</v>
      </c>
      <c r="L2482" s="220">
        <v>45444</v>
      </c>
      <c r="M2482" s="220">
        <v>45473</v>
      </c>
      <c r="N2482" s="33" t="s">
        <v>124</v>
      </c>
      <c r="O2482" s="33" t="s">
        <v>125</v>
      </c>
      <c r="P2482" s="33" t="s">
        <v>1117</v>
      </c>
      <c r="Q2482" s="29" t="s">
        <v>1256</v>
      </c>
      <c r="R2482" s="33" t="s">
        <v>78</v>
      </c>
      <c r="S2482" s="33">
        <v>10</v>
      </c>
      <c r="T2482" s="29"/>
      <c r="U2482" s="29"/>
      <c r="V2482" s="29"/>
      <c r="W2482" s="29"/>
      <c r="X2482" s="29"/>
      <c r="Y2482" s="29"/>
      <c r="Z2482" s="33"/>
    </row>
    <row r="2483" ht="24" spans="1:26">
      <c r="A2483" s="33">
        <v>290</v>
      </c>
      <c r="B2483" s="33" t="s">
        <v>117</v>
      </c>
      <c r="C2483" s="33" t="s">
        <v>118</v>
      </c>
      <c r="D2483" s="33" t="s">
        <v>145</v>
      </c>
      <c r="E2483" s="33" t="s">
        <v>250</v>
      </c>
      <c r="F2483" s="33" t="s">
        <v>1272</v>
      </c>
      <c r="G2483" s="33" t="s">
        <v>1797</v>
      </c>
      <c r="H2483" s="33" t="s">
        <v>2013</v>
      </c>
      <c r="I2483" s="29" t="s">
        <v>1843</v>
      </c>
      <c r="J2483" s="33" t="s">
        <v>1843</v>
      </c>
      <c r="K2483" s="33">
        <v>4</v>
      </c>
      <c r="L2483" s="220">
        <v>45444</v>
      </c>
      <c r="M2483" s="220">
        <v>45473</v>
      </c>
      <c r="N2483" s="33" t="s">
        <v>124</v>
      </c>
      <c r="O2483" s="33" t="s">
        <v>125</v>
      </c>
      <c r="P2483" s="33" t="s">
        <v>1117</v>
      </c>
      <c r="Q2483" s="29" t="s">
        <v>1273</v>
      </c>
      <c r="R2483" s="33" t="s">
        <v>78</v>
      </c>
      <c r="S2483" s="33">
        <v>4</v>
      </c>
      <c r="T2483" s="29"/>
      <c r="U2483" s="29"/>
      <c r="V2483" s="29"/>
      <c r="W2483" s="29"/>
      <c r="X2483" s="29"/>
      <c r="Y2483" s="29"/>
      <c r="Z2483" s="33"/>
    </row>
    <row r="2484" ht="24" spans="1:26">
      <c r="A2484" s="33">
        <v>291</v>
      </c>
      <c r="B2484" s="33" t="s">
        <v>117</v>
      </c>
      <c r="C2484" s="33" t="s">
        <v>118</v>
      </c>
      <c r="D2484" s="33" t="s">
        <v>145</v>
      </c>
      <c r="E2484" s="33" t="s">
        <v>250</v>
      </c>
      <c r="F2484" s="33" t="s">
        <v>1278</v>
      </c>
      <c r="G2484" s="33" t="s">
        <v>1797</v>
      </c>
      <c r="H2484" s="33" t="s">
        <v>2014</v>
      </c>
      <c r="I2484" s="29" t="s">
        <v>1843</v>
      </c>
      <c r="J2484" s="33" t="s">
        <v>1843</v>
      </c>
      <c r="K2484" s="33">
        <v>4</v>
      </c>
      <c r="L2484" s="220">
        <v>45444</v>
      </c>
      <c r="M2484" s="220">
        <v>45473</v>
      </c>
      <c r="N2484" s="33" t="s">
        <v>124</v>
      </c>
      <c r="O2484" s="33" t="s">
        <v>125</v>
      </c>
      <c r="P2484" s="33" t="s">
        <v>1117</v>
      </c>
      <c r="Q2484" s="29" t="s">
        <v>1273</v>
      </c>
      <c r="R2484" s="33" t="s">
        <v>78</v>
      </c>
      <c r="S2484" s="33">
        <v>4</v>
      </c>
      <c r="T2484" s="29"/>
      <c r="U2484" s="29"/>
      <c r="V2484" s="29"/>
      <c r="W2484" s="29"/>
      <c r="X2484" s="29"/>
      <c r="Y2484" s="29"/>
      <c r="Z2484" s="33"/>
    </row>
    <row r="2485" ht="24" spans="1:26">
      <c r="A2485" s="33">
        <v>292</v>
      </c>
      <c r="B2485" s="33" t="s">
        <v>117</v>
      </c>
      <c r="C2485" s="33" t="s">
        <v>118</v>
      </c>
      <c r="D2485" s="33" t="s">
        <v>145</v>
      </c>
      <c r="E2485" s="33" t="s">
        <v>1148</v>
      </c>
      <c r="F2485" s="33" t="s">
        <v>1283</v>
      </c>
      <c r="G2485" s="33" t="s">
        <v>1797</v>
      </c>
      <c r="H2485" s="33" t="s">
        <v>2015</v>
      </c>
      <c r="I2485" s="29" t="s">
        <v>1843</v>
      </c>
      <c r="J2485" s="33" t="s">
        <v>1843</v>
      </c>
      <c r="K2485" s="33">
        <v>4</v>
      </c>
      <c r="L2485" s="220">
        <v>45444</v>
      </c>
      <c r="M2485" s="220">
        <v>45473</v>
      </c>
      <c r="N2485" s="33" t="s">
        <v>124</v>
      </c>
      <c r="O2485" s="33" t="s">
        <v>125</v>
      </c>
      <c r="P2485" s="33" t="s">
        <v>1117</v>
      </c>
      <c r="Q2485" s="29" t="s">
        <v>1284</v>
      </c>
      <c r="R2485" s="33" t="s">
        <v>78</v>
      </c>
      <c r="S2485" s="33">
        <v>4</v>
      </c>
      <c r="T2485" s="29"/>
      <c r="U2485" s="29"/>
      <c r="V2485" s="29"/>
      <c r="W2485" s="29"/>
      <c r="X2485" s="29"/>
      <c r="Y2485" s="29"/>
      <c r="Z2485" s="33"/>
    </row>
    <row r="2486" ht="24" spans="1:26">
      <c r="A2486" s="33">
        <v>293</v>
      </c>
      <c r="B2486" s="33" t="s">
        <v>117</v>
      </c>
      <c r="C2486" s="33" t="s">
        <v>118</v>
      </c>
      <c r="D2486" s="33" t="s">
        <v>145</v>
      </c>
      <c r="E2486" s="33" t="s">
        <v>1148</v>
      </c>
      <c r="F2486" s="33" t="s">
        <v>1293</v>
      </c>
      <c r="G2486" s="33" t="s">
        <v>1797</v>
      </c>
      <c r="H2486" s="33" t="s">
        <v>2016</v>
      </c>
      <c r="I2486" s="29" t="s">
        <v>1843</v>
      </c>
      <c r="J2486" s="33" t="s">
        <v>1843</v>
      </c>
      <c r="K2486" s="33">
        <v>4</v>
      </c>
      <c r="L2486" s="220">
        <v>45444</v>
      </c>
      <c r="M2486" s="220">
        <v>45473</v>
      </c>
      <c r="N2486" s="33" t="s">
        <v>124</v>
      </c>
      <c r="O2486" s="33" t="s">
        <v>125</v>
      </c>
      <c r="P2486" s="33" t="s">
        <v>1117</v>
      </c>
      <c r="Q2486" s="29" t="s">
        <v>1273</v>
      </c>
      <c r="R2486" s="33" t="s">
        <v>78</v>
      </c>
      <c r="S2486" s="33">
        <v>4</v>
      </c>
      <c r="T2486" s="29"/>
      <c r="U2486" s="29"/>
      <c r="V2486" s="29"/>
      <c r="W2486" s="29"/>
      <c r="X2486" s="29"/>
      <c r="Y2486" s="29"/>
      <c r="Z2486" s="33"/>
    </row>
    <row r="2487" ht="24" spans="1:26">
      <c r="A2487" s="33">
        <v>294</v>
      </c>
      <c r="B2487" s="33" t="s">
        <v>117</v>
      </c>
      <c r="C2487" s="33" t="s">
        <v>118</v>
      </c>
      <c r="D2487" s="33" t="s">
        <v>145</v>
      </c>
      <c r="E2487" s="33" t="s">
        <v>250</v>
      </c>
      <c r="F2487" s="33" t="s">
        <v>1301</v>
      </c>
      <c r="G2487" s="33" t="s">
        <v>1797</v>
      </c>
      <c r="H2487" s="33" t="s">
        <v>2017</v>
      </c>
      <c r="I2487" s="29" t="s">
        <v>1843</v>
      </c>
      <c r="J2487" s="33" t="s">
        <v>1843</v>
      </c>
      <c r="K2487" s="33">
        <v>4</v>
      </c>
      <c r="L2487" s="220">
        <v>45444</v>
      </c>
      <c r="M2487" s="220">
        <v>45473</v>
      </c>
      <c r="N2487" s="33" t="s">
        <v>124</v>
      </c>
      <c r="O2487" s="33" t="s">
        <v>125</v>
      </c>
      <c r="P2487" s="33" t="s">
        <v>1117</v>
      </c>
      <c r="Q2487" s="29" t="s">
        <v>1273</v>
      </c>
      <c r="R2487" s="33" t="s">
        <v>78</v>
      </c>
      <c r="S2487" s="33">
        <v>4</v>
      </c>
      <c r="T2487" s="29"/>
      <c r="U2487" s="29"/>
      <c r="V2487" s="29"/>
      <c r="W2487" s="29"/>
      <c r="X2487" s="29"/>
      <c r="Y2487" s="29"/>
      <c r="Z2487" s="33"/>
    </row>
    <row r="2488" ht="24" spans="1:26">
      <c r="A2488" s="33">
        <v>295</v>
      </c>
      <c r="B2488" s="33" t="s">
        <v>117</v>
      </c>
      <c r="C2488" s="33" t="s">
        <v>118</v>
      </c>
      <c r="D2488" s="33" t="s">
        <v>145</v>
      </c>
      <c r="E2488" s="33" t="s">
        <v>1148</v>
      </c>
      <c r="F2488" s="33" t="s">
        <v>1305</v>
      </c>
      <c r="G2488" s="33" t="s">
        <v>1797</v>
      </c>
      <c r="H2488" s="33" t="s">
        <v>2018</v>
      </c>
      <c r="I2488" s="29" t="s">
        <v>1843</v>
      </c>
      <c r="J2488" s="33" t="s">
        <v>1843</v>
      </c>
      <c r="K2488" s="33">
        <v>2</v>
      </c>
      <c r="L2488" s="220">
        <v>45444</v>
      </c>
      <c r="M2488" s="220">
        <v>45473</v>
      </c>
      <c r="N2488" s="33" t="s">
        <v>124</v>
      </c>
      <c r="O2488" s="33" t="s">
        <v>125</v>
      </c>
      <c r="P2488" s="33" t="s">
        <v>1117</v>
      </c>
      <c r="Q2488" s="29" t="s">
        <v>1306</v>
      </c>
      <c r="R2488" s="33" t="s">
        <v>78</v>
      </c>
      <c r="S2488" s="33">
        <v>2</v>
      </c>
      <c r="T2488" s="29"/>
      <c r="U2488" s="29"/>
      <c r="V2488" s="29"/>
      <c r="W2488" s="29"/>
      <c r="X2488" s="29"/>
      <c r="Y2488" s="29"/>
      <c r="Z2488" s="33"/>
    </row>
    <row r="2489" ht="24" spans="1:26">
      <c r="A2489" s="33">
        <v>296</v>
      </c>
      <c r="B2489" s="33" t="s">
        <v>117</v>
      </c>
      <c r="C2489" s="33" t="s">
        <v>118</v>
      </c>
      <c r="D2489" s="33" t="s">
        <v>145</v>
      </c>
      <c r="E2489" s="33" t="s">
        <v>1148</v>
      </c>
      <c r="F2489" s="33" t="s">
        <v>1317</v>
      </c>
      <c r="G2489" s="33" t="s">
        <v>1797</v>
      </c>
      <c r="H2489" s="33" t="s">
        <v>2009</v>
      </c>
      <c r="I2489" s="29" t="s">
        <v>1843</v>
      </c>
      <c r="J2489" s="33" t="s">
        <v>1843</v>
      </c>
      <c r="K2489" s="33">
        <v>2</v>
      </c>
      <c r="L2489" s="220">
        <v>45444</v>
      </c>
      <c r="M2489" s="220">
        <v>45473</v>
      </c>
      <c r="N2489" s="33" t="s">
        <v>124</v>
      </c>
      <c r="O2489" s="33" t="s">
        <v>125</v>
      </c>
      <c r="P2489" s="33" t="s">
        <v>1117</v>
      </c>
      <c r="Q2489" s="29" t="s">
        <v>1318</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1321</v>
      </c>
      <c r="G2490" s="33" t="s">
        <v>1797</v>
      </c>
      <c r="H2490" s="33" t="s">
        <v>2009</v>
      </c>
      <c r="I2490" s="29" t="s">
        <v>1843</v>
      </c>
      <c r="J2490" s="33" t="s">
        <v>1843</v>
      </c>
      <c r="K2490" s="33">
        <v>2</v>
      </c>
      <c r="L2490" s="220">
        <v>45444</v>
      </c>
      <c r="M2490" s="220">
        <v>45473</v>
      </c>
      <c r="N2490" s="33" t="s">
        <v>124</v>
      </c>
      <c r="O2490" s="33" t="s">
        <v>125</v>
      </c>
      <c r="P2490" s="33" t="s">
        <v>1117</v>
      </c>
      <c r="Q2490" s="29" t="s">
        <v>1322</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1327</v>
      </c>
      <c r="G2491" s="33" t="s">
        <v>1797</v>
      </c>
      <c r="H2491" s="33" t="s">
        <v>2009</v>
      </c>
      <c r="I2491" s="29" t="s">
        <v>1843</v>
      </c>
      <c r="J2491" s="33" t="s">
        <v>1843</v>
      </c>
      <c r="K2491" s="33">
        <v>2</v>
      </c>
      <c r="L2491" s="220">
        <v>45444</v>
      </c>
      <c r="M2491" s="220">
        <v>45473</v>
      </c>
      <c r="N2491" s="33" t="s">
        <v>124</v>
      </c>
      <c r="O2491" s="33" t="s">
        <v>125</v>
      </c>
      <c r="P2491" s="33" t="s">
        <v>1117</v>
      </c>
      <c r="Q2491" s="29" t="s">
        <v>1322</v>
      </c>
      <c r="R2491" s="33" t="s">
        <v>78</v>
      </c>
      <c r="S2491" s="33">
        <v>2</v>
      </c>
      <c r="T2491" s="29"/>
      <c r="U2491" s="29"/>
      <c r="V2491" s="29"/>
      <c r="W2491" s="29"/>
      <c r="X2491" s="29"/>
      <c r="Y2491" s="29"/>
      <c r="Z2491" s="33"/>
    </row>
    <row r="2492" ht="24" spans="1:26">
      <c r="A2492" s="33">
        <v>299</v>
      </c>
      <c r="B2492" s="33" t="s">
        <v>117</v>
      </c>
      <c r="C2492" s="33" t="s">
        <v>118</v>
      </c>
      <c r="D2492" s="33" t="s">
        <v>361</v>
      </c>
      <c r="E2492" s="33" t="s">
        <v>146</v>
      </c>
      <c r="F2492" s="33" t="s">
        <v>1332</v>
      </c>
      <c r="G2492" s="33" t="s">
        <v>1797</v>
      </c>
      <c r="H2492" s="33" t="s">
        <v>2019</v>
      </c>
      <c r="I2492" s="29" t="s">
        <v>1843</v>
      </c>
      <c r="J2492" s="33" t="s">
        <v>1843</v>
      </c>
      <c r="K2492" s="33">
        <v>8</v>
      </c>
      <c r="L2492" s="220">
        <v>45444</v>
      </c>
      <c r="M2492" s="220">
        <v>45473</v>
      </c>
      <c r="N2492" s="33" t="s">
        <v>124</v>
      </c>
      <c r="O2492" s="33" t="s">
        <v>125</v>
      </c>
      <c r="P2492" s="33" t="s">
        <v>1117</v>
      </c>
      <c r="Q2492" s="29" t="s">
        <v>1333</v>
      </c>
      <c r="R2492" s="33" t="s">
        <v>78</v>
      </c>
      <c r="S2492" s="33">
        <v>8</v>
      </c>
      <c r="T2492" s="29"/>
      <c r="U2492" s="29"/>
      <c r="V2492" s="29"/>
      <c r="W2492" s="29"/>
      <c r="X2492" s="29"/>
      <c r="Y2492" s="29"/>
      <c r="Z2492" s="33"/>
    </row>
    <row r="2493" ht="24" spans="1:26">
      <c r="A2493" s="33">
        <v>300</v>
      </c>
      <c r="B2493" s="33" t="s">
        <v>117</v>
      </c>
      <c r="C2493" s="33" t="s">
        <v>118</v>
      </c>
      <c r="D2493" s="33" t="s">
        <v>361</v>
      </c>
      <c r="E2493" s="33" t="s">
        <v>146</v>
      </c>
      <c r="F2493" s="33" t="s">
        <v>1338</v>
      </c>
      <c r="G2493" s="33" t="s">
        <v>1797</v>
      </c>
      <c r="H2493" s="33" t="s">
        <v>2019</v>
      </c>
      <c r="I2493" s="29" t="s">
        <v>1843</v>
      </c>
      <c r="J2493" s="33" t="s">
        <v>1843</v>
      </c>
      <c r="K2493" s="33">
        <v>8</v>
      </c>
      <c r="L2493" s="220">
        <v>45444</v>
      </c>
      <c r="M2493" s="220">
        <v>45473</v>
      </c>
      <c r="N2493" s="33" t="s">
        <v>124</v>
      </c>
      <c r="O2493" s="33" t="s">
        <v>125</v>
      </c>
      <c r="P2493" s="33" t="s">
        <v>1117</v>
      </c>
      <c r="Q2493" s="29" t="s">
        <v>1333</v>
      </c>
      <c r="R2493" s="33" t="s">
        <v>78</v>
      </c>
      <c r="S2493" s="33">
        <v>8</v>
      </c>
      <c r="T2493" s="29"/>
      <c r="U2493" s="29"/>
      <c r="V2493" s="29"/>
      <c r="W2493" s="29"/>
      <c r="X2493" s="29"/>
      <c r="Y2493" s="29"/>
      <c r="Z2493" s="33"/>
    </row>
    <row r="2494" ht="24" spans="1:26">
      <c r="A2494" s="33">
        <v>301</v>
      </c>
      <c r="B2494" s="33" t="s">
        <v>117</v>
      </c>
      <c r="C2494" s="33" t="s">
        <v>118</v>
      </c>
      <c r="D2494" s="33" t="s">
        <v>145</v>
      </c>
      <c r="E2494" s="33" t="s">
        <v>1148</v>
      </c>
      <c r="F2494" s="33" t="s">
        <v>1343</v>
      </c>
      <c r="G2494" s="33" t="s">
        <v>1797</v>
      </c>
      <c r="H2494" s="33" t="s">
        <v>2018</v>
      </c>
      <c r="I2494" s="29" t="s">
        <v>1843</v>
      </c>
      <c r="J2494" s="33" t="s">
        <v>1843</v>
      </c>
      <c r="K2494" s="33">
        <v>2</v>
      </c>
      <c r="L2494" s="220">
        <v>45444</v>
      </c>
      <c r="M2494" s="220">
        <v>45473</v>
      </c>
      <c r="N2494" s="33" t="s">
        <v>124</v>
      </c>
      <c r="O2494" s="33" t="s">
        <v>125</v>
      </c>
      <c r="P2494" s="33" t="s">
        <v>1117</v>
      </c>
      <c r="Q2494" s="29" t="s">
        <v>1235</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1351</v>
      </c>
      <c r="G2495" s="33" t="s">
        <v>1797</v>
      </c>
      <c r="H2495" s="33" t="s">
        <v>2020</v>
      </c>
      <c r="I2495" s="29" t="s">
        <v>1843</v>
      </c>
      <c r="J2495" s="33" t="s">
        <v>1843</v>
      </c>
      <c r="K2495" s="33">
        <v>10</v>
      </c>
      <c r="L2495" s="220">
        <v>45444</v>
      </c>
      <c r="M2495" s="220">
        <v>45473</v>
      </c>
      <c r="N2495" s="33" t="s">
        <v>124</v>
      </c>
      <c r="O2495" s="33" t="s">
        <v>125</v>
      </c>
      <c r="P2495" s="33" t="s">
        <v>1117</v>
      </c>
      <c r="Q2495" s="29" t="s">
        <v>1352</v>
      </c>
      <c r="R2495" s="33" t="s">
        <v>78</v>
      </c>
      <c r="S2495" s="33">
        <v>10</v>
      </c>
      <c r="T2495" s="29"/>
      <c r="U2495" s="29"/>
      <c r="V2495" s="29"/>
      <c r="W2495" s="29"/>
      <c r="X2495" s="29"/>
      <c r="Y2495" s="29"/>
      <c r="Z2495" s="33"/>
    </row>
    <row r="2496" ht="24" spans="1:26">
      <c r="A2496" s="33">
        <v>303</v>
      </c>
      <c r="B2496" s="33" t="s">
        <v>117</v>
      </c>
      <c r="C2496" s="33" t="s">
        <v>118</v>
      </c>
      <c r="D2496" s="33" t="s">
        <v>145</v>
      </c>
      <c r="E2496" s="33" t="s">
        <v>1148</v>
      </c>
      <c r="F2496" s="33" t="s">
        <v>1357</v>
      </c>
      <c r="G2496" s="33" t="s">
        <v>1797</v>
      </c>
      <c r="H2496" s="28" t="s">
        <v>2021</v>
      </c>
      <c r="I2496" s="29" t="s">
        <v>1843</v>
      </c>
      <c r="J2496" s="33" t="s">
        <v>1843</v>
      </c>
      <c r="K2496" s="33">
        <v>6</v>
      </c>
      <c r="L2496" s="220">
        <v>45444</v>
      </c>
      <c r="M2496" s="220">
        <v>45473</v>
      </c>
      <c r="N2496" s="33" t="s">
        <v>124</v>
      </c>
      <c r="O2496" s="33" t="s">
        <v>125</v>
      </c>
      <c r="P2496" s="33" t="s">
        <v>1117</v>
      </c>
      <c r="Q2496" s="29" t="s">
        <v>1150</v>
      </c>
      <c r="R2496" s="33" t="s">
        <v>78</v>
      </c>
      <c r="S2496" s="33">
        <v>6</v>
      </c>
      <c r="T2496" s="29"/>
      <c r="U2496" s="29"/>
      <c r="V2496" s="29"/>
      <c r="W2496" s="29"/>
      <c r="X2496" s="29"/>
      <c r="Y2496" s="29"/>
      <c r="Z2496" s="33"/>
    </row>
    <row r="2497" ht="24" spans="1:26">
      <c r="A2497" s="33">
        <v>304</v>
      </c>
      <c r="B2497" s="33" t="s">
        <v>117</v>
      </c>
      <c r="C2497" s="33" t="s">
        <v>118</v>
      </c>
      <c r="D2497" s="33" t="s">
        <v>145</v>
      </c>
      <c r="E2497" s="33" t="s">
        <v>1148</v>
      </c>
      <c r="F2497" s="33" t="s">
        <v>1366</v>
      </c>
      <c r="G2497" s="33" t="s">
        <v>1797</v>
      </c>
      <c r="H2497" s="288" t="s">
        <v>2010</v>
      </c>
      <c r="I2497" s="29" t="s">
        <v>1843</v>
      </c>
      <c r="J2497" s="33" t="s">
        <v>1843</v>
      </c>
      <c r="K2497" s="33">
        <v>4</v>
      </c>
      <c r="L2497" s="220">
        <v>45444</v>
      </c>
      <c r="M2497" s="220">
        <v>45473</v>
      </c>
      <c r="N2497" s="33" t="s">
        <v>124</v>
      </c>
      <c r="O2497" s="33" t="s">
        <v>125</v>
      </c>
      <c r="P2497" s="33" t="s">
        <v>1117</v>
      </c>
      <c r="Q2497" s="29" t="s">
        <v>1150</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1374</v>
      </c>
      <c r="G2498" s="33" t="s">
        <v>1797</v>
      </c>
      <c r="H2498" s="33" t="s">
        <v>2022</v>
      </c>
      <c r="I2498" s="33" t="s">
        <v>1843</v>
      </c>
      <c r="J2498" s="33" t="s">
        <v>1843</v>
      </c>
      <c r="K2498" s="33">
        <v>6</v>
      </c>
      <c r="L2498" s="220">
        <v>45444</v>
      </c>
      <c r="M2498" s="220">
        <v>45473</v>
      </c>
      <c r="N2498" s="33" t="s">
        <v>124</v>
      </c>
      <c r="O2498" s="33" t="s">
        <v>125</v>
      </c>
      <c r="P2498" s="33" t="s">
        <v>1117</v>
      </c>
      <c r="Q2498" s="29" t="s">
        <v>1352</v>
      </c>
      <c r="R2498" s="33" t="s">
        <v>78</v>
      </c>
      <c r="S2498" s="33">
        <v>6</v>
      </c>
      <c r="T2498" s="29"/>
      <c r="U2498" s="29"/>
      <c r="V2498" s="29"/>
      <c r="W2498" s="29"/>
      <c r="X2498" s="29"/>
      <c r="Y2498" s="29"/>
      <c r="Z2498" s="33"/>
    </row>
    <row r="2499" ht="24" spans="1:26">
      <c r="A2499" s="33">
        <v>306</v>
      </c>
      <c r="B2499" s="33" t="s">
        <v>117</v>
      </c>
      <c r="C2499" s="33" t="s">
        <v>118</v>
      </c>
      <c r="D2499" s="33" t="s">
        <v>145</v>
      </c>
      <c r="E2499" s="33" t="s">
        <v>250</v>
      </c>
      <c r="F2499" s="33" t="s">
        <v>1379</v>
      </c>
      <c r="G2499" s="33" t="s">
        <v>1797</v>
      </c>
      <c r="H2499" s="33" t="s">
        <v>2023</v>
      </c>
      <c r="I2499" s="33" t="s">
        <v>1843</v>
      </c>
      <c r="J2499" s="33" t="s">
        <v>1843</v>
      </c>
      <c r="K2499" s="33">
        <v>2</v>
      </c>
      <c r="L2499" s="220">
        <v>45444</v>
      </c>
      <c r="M2499" s="220">
        <v>45473</v>
      </c>
      <c r="N2499" s="33" t="s">
        <v>124</v>
      </c>
      <c r="O2499" s="33" t="s">
        <v>125</v>
      </c>
      <c r="P2499" s="33" t="s">
        <v>1117</v>
      </c>
      <c r="Q2499" s="29" t="s">
        <v>1352</v>
      </c>
      <c r="R2499" s="33" t="s">
        <v>78</v>
      </c>
      <c r="S2499" s="33">
        <v>2</v>
      </c>
      <c r="T2499" s="29"/>
      <c r="U2499" s="29"/>
      <c r="V2499" s="29"/>
      <c r="W2499" s="29"/>
      <c r="X2499" s="29"/>
      <c r="Y2499" s="29"/>
      <c r="Z2499" s="33"/>
    </row>
    <row r="2500" ht="24" spans="1:26">
      <c r="A2500" s="33">
        <v>307</v>
      </c>
      <c r="B2500" s="33" t="s">
        <v>117</v>
      </c>
      <c r="C2500" s="33" t="s">
        <v>118</v>
      </c>
      <c r="D2500" s="33" t="s">
        <v>145</v>
      </c>
      <c r="E2500" s="33" t="s">
        <v>250</v>
      </c>
      <c r="F2500" s="33" t="s">
        <v>1401</v>
      </c>
      <c r="G2500" s="33" t="s">
        <v>1797</v>
      </c>
      <c r="H2500" s="33" t="s">
        <v>2024</v>
      </c>
      <c r="I2500" s="33" t="s">
        <v>1843</v>
      </c>
      <c r="J2500" s="33" t="s">
        <v>1843</v>
      </c>
      <c r="K2500" s="33">
        <v>4</v>
      </c>
      <c r="L2500" s="220">
        <v>45444</v>
      </c>
      <c r="M2500" s="220">
        <v>45473</v>
      </c>
      <c r="N2500" s="33" t="s">
        <v>124</v>
      </c>
      <c r="O2500" s="33" t="s">
        <v>125</v>
      </c>
      <c r="P2500" s="33" t="s">
        <v>1117</v>
      </c>
      <c r="Q2500" s="29" t="s">
        <v>1352</v>
      </c>
      <c r="R2500" s="33" t="s">
        <v>78</v>
      </c>
      <c r="S2500" s="33">
        <v>4</v>
      </c>
      <c r="T2500" s="29"/>
      <c r="U2500" s="29"/>
      <c r="V2500" s="29"/>
      <c r="W2500" s="29"/>
      <c r="X2500" s="29"/>
      <c r="Y2500" s="29"/>
      <c r="Z2500" s="33"/>
    </row>
    <row r="2501" ht="24" spans="1:26">
      <c r="A2501" s="33">
        <v>308</v>
      </c>
      <c r="B2501" s="33" t="s">
        <v>117</v>
      </c>
      <c r="C2501" s="33" t="s">
        <v>118</v>
      </c>
      <c r="D2501" s="33" t="s">
        <v>361</v>
      </c>
      <c r="E2501" s="33" t="s">
        <v>1419</v>
      </c>
      <c r="F2501" s="33" t="s">
        <v>1420</v>
      </c>
      <c r="G2501" s="33" t="s">
        <v>1797</v>
      </c>
      <c r="H2501" s="33" t="s">
        <v>2025</v>
      </c>
      <c r="I2501" s="33" t="s">
        <v>1843</v>
      </c>
      <c r="J2501" s="33" t="s">
        <v>1843</v>
      </c>
      <c r="K2501" s="33">
        <v>2</v>
      </c>
      <c r="L2501" s="220">
        <v>45444</v>
      </c>
      <c r="M2501" s="220">
        <v>45473</v>
      </c>
      <c r="N2501" s="33" t="s">
        <v>124</v>
      </c>
      <c r="O2501" s="33" t="s">
        <v>125</v>
      </c>
      <c r="P2501" s="33" t="s">
        <v>1117</v>
      </c>
      <c r="Q2501" s="29" t="s">
        <v>1284</v>
      </c>
      <c r="R2501" s="33" t="s">
        <v>78</v>
      </c>
      <c r="S2501" s="33">
        <v>2</v>
      </c>
      <c r="T2501" s="29"/>
      <c r="U2501" s="29"/>
      <c r="V2501" s="29"/>
      <c r="W2501" s="29"/>
      <c r="X2501" s="29"/>
      <c r="Y2501" s="29"/>
      <c r="Z2501" s="33"/>
    </row>
    <row r="2502" ht="24" spans="1:26">
      <c r="A2502" s="33">
        <v>309</v>
      </c>
      <c r="B2502" s="33" t="s">
        <v>117</v>
      </c>
      <c r="C2502" s="33" t="s">
        <v>118</v>
      </c>
      <c r="D2502" s="33" t="s">
        <v>361</v>
      </c>
      <c r="E2502" s="33" t="s">
        <v>1419</v>
      </c>
      <c r="F2502" s="33" t="s">
        <v>1423</v>
      </c>
      <c r="G2502" s="33" t="s">
        <v>1797</v>
      </c>
      <c r="H2502" s="33" t="s">
        <v>2025</v>
      </c>
      <c r="I2502" s="33" t="s">
        <v>1843</v>
      </c>
      <c r="J2502" s="33" t="s">
        <v>1843</v>
      </c>
      <c r="K2502" s="33">
        <v>2</v>
      </c>
      <c r="L2502" s="220">
        <v>45444</v>
      </c>
      <c r="M2502" s="220">
        <v>45473</v>
      </c>
      <c r="N2502" s="33" t="s">
        <v>124</v>
      </c>
      <c r="O2502" s="33" t="s">
        <v>125</v>
      </c>
      <c r="P2502" s="33" t="s">
        <v>1117</v>
      </c>
      <c r="Q2502" s="29" t="s">
        <v>1284</v>
      </c>
      <c r="R2502" s="33" t="s">
        <v>78</v>
      </c>
      <c r="S2502" s="33">
        <v>2</v>
      </c>
      <c r="T2502" s="29"/>
      <c r="U2502" s="29"/>
      <c r="V2502" s="29"/>
      <c r="W2502" s="29"/>
      <c r="X2502" s="29"/>
      <c r="Y2502" s="29"/>
      <c r="Z2502" s="33"/>
    </row>
    <row r="2503" ht="24" spans="1:26">
      <c r="A2503" s="33">
        <v>310</v>
      </c>
      <c r="B2503" s="33" t="s">
        <v>117</v>
      </c>
      <c r="C2503" s="33" t="s">
        <v>118</v>
      </c>
      <c r="D2503" s="33" t="s">
        <v>145</v>
      </c>
      <c r="E2503" s="33" t="s">
        <v>250</v>
      </c>
      <c r="F2503" s="33" t="s">
        <v>1441</v>
      </c>
      <c r="G2503" s="33" t="s">
        <v>1797</v>
      </c>
      <c r="H2503" s="33" t="s">
        <v>2018</v>
      </c>
      <c r="I2503" s="33" t="s">
        <v>1843</v>
      </c>
      <c r="J2503" s="33" t="s">
        <v>1843</v>
      </c>
      <c r="K2503" s="33">
        <v>2</v>
      </c>
      <c r="L2503" s="220">
        <v>45444</v>
      </c>
      <c r="M2503" s="220">
        <v>45473</v>
      </c>
      <c r="N2503" s="33" t="s">
        <v>124</v>
      </c>
      <c r="O2503" s="33" t="s">
        <v>125</v>
      </c>
      <c r="P2503" s="33" t="s">
        <v>1117</v>
      </c>
      <c r="Q2503" s="29" t="s">
        <v>1184</v>
      </c>
      <c r="R2503" s="33" t="s">
        <v>78</v>
      </c>
      <c r="S2503" s="33">
        <v>2</v>
      </c>
      <c r="T2503" s="29"/>
      <c r="U2503" s="29"/>
      <c r="V2503" s="29"/>
      <c r="W2503" s="29"/>
      <c r="X2503" s="29"/>
      <c r="Y2503" s="29"/>
      <c r="Z2503" s="33"/>
    </row>
    <row r="2504" ht="24" spans="1:26">
      <c r="A2504" s="33">
        <v>311</v>
      </c>
      <c r="B2504" s="33" t="s">
        <v>117</v>
      </c>
      <c r="C2504" s="33" t="s">
        <v>118</v>
      </c>
      <c r="D2504" s="33" t="s">
        <v>361</v>
      </c>
      <c r="E2504" s="33" t="s">
        <v>250</v>
      </c>
      <c r="F2504" s="33" t="s">
        <v>1116</v>
      </c>
      <c r="G2504" s="33" t="s">
        <v>1797</v>
      </c>
      <c r="H2504" s="28" t="s">
        <v>2000</v>
      </c>
      <c r="I2504" s="33" t="s">
        <v>1843</v>
      </c>
      <c r="J2504" s="33" t="s">
        <v>1843</v>
      </c>
      <c r="K2504" s="33">
        <v>12</v>
      </c>
      <c r="L2504" s="220">
        <v>45474</v>
      </c>
      <c r="M2504" s="220">
        <v>45504</v>
      </c>
      <c r="N2504" s="33" t="s">
        <v>124</v>
      </c>
      <c r="O2504" s="33" t="s">
        <v>125</v>
      </c>
      <c r="P2504" s="33" t="s">
        <v>1117</v>
      </c>
      <c r="Q2504" s="29" t="s">
        <v>1118</v>
      </c>
      <c r="R2504" s="33" t="s">
        <v>78</v>
      </c>
      <c r="S2504" s="33">
        <v>12</v>
      </c>
      <c r="T2504" s="29"/>
      <c r="U2504" s="29"/>
      <c r="V2504" s="29"/>
      <c r="W2504" s="29"/>
      <c r="X2504" s="29"/>
      <c r="Y2504" s="29"/>
      <c r="Z2504" s="33"/>
    </row>
    <row r="2505" ht="24" spans="1:26">
      <c r="A2505" s="33">
        <v>312</v>
      </c>
      <c r="B2505" s="33" t="s">
        <v>117</v>
      </c>
      <c r="C2505" s="33" t="s">
        <v>118</v>
      </c>
      <c r="D2505" s="33" t="s">
        <v>361</v>
      </c>
      <c r="E2505" s="33" t="s">
        <v>250</v>
      </c>
      <c r="F2505" s="33" t="s">
        <v>1123</v>
      </c>
      <c r="G2505" s="33" t="s">
        <v>1797</v>
      </c>
      <c r="H2505" s="28" t="s">
        <v>2000</v>
      </c>
      <c r="I2505" s="33" t="s">
        <v>1843</v>
      </c>
      <c r="J2505" s="33" t="s">
        <v>1843</v>
      </c>
      <c r="K2505" s="33">
        <v>10</v>
      </c>
      <c r="L2505" s="220">
        <v>45474</v>
      </c>
      <c r="M2505" s="220">
        <v>45504</v>
      </c>
      <c r="N2505" s="33" t="s">
        <v>124</v>
      </c>
      <c r="O2505" s="33" t="s">
        <v>125</v>
      </c>
      <c r="P2505" s="33" t="s">
        <v>1117</v>
      </c>
      <c r="Q2505" s="29" t="s">
        <v>1118</v>
      </c>
      <c r="R2505" s="33" t="s">
        <v>78</v>
      </c>
      <c r="S2505" s="33">
        <v>10</v>
      </c>
      <c r="T2505" s="29"/>
      <c r="U2505" s="29"/>
      <c r="V2505" s="29"/>
      <c r="W2505" s="29"/>
      <c r="X2505" s="29"/>
      <c r="Y2505" s="29"/>
      <c r="Z2505" s="33"/>
    </row>
    <row r="2506" ht="24" spans="1:26">
      <c r="A2506" s="33">
        <v>313</v>
      </c>
      <c r="B2506" s="33" t="s">
        <v>117</v>
      </c>
      <c r="C2506" s="33" t="s">
        <v>118</v>
      </c>
      <c r="D2506" s="33" t="s">
        <v>361</v>
      </c>
      <c r="E2506" s="33" t="s">
        <v>146</v>
      </c>
      <c r="F2506" s="33" t="s">
        <v>1128</v>
      </c>
      <c r="G2506" s="33" t="s">
        <v>1797</v>
      </c>
      <c r="H2506" s="33" t="s">
        <v>2001</v>
      </c>
      <c r="I2506" s="33" t="s">
        <v>1843</v>
      </c>
      <c r="J2506" s="33" t="s">
        <v>1843</v>
      </c>
      <c r="K2506" s="33">
        <v>18</v>
      </c>
      <c r="L2506" s="220">
        <v>45474</v>
      </c>
      <c r="M2506" s="220">
        <v>45504</v>
      </c>
      <c r="N2506" s="33" t="s">
        <v>124</v>
      </c>
      <c r="O2506" s="33" t="s">
        <v>125</v>
      </c>
      <c r="P2506" s="33" t="s">
        <v>1117</v>
      </c>
      <c r="Q2506" s="29" t="s">
        <v>1118</v>
      </c>
      <c r="R2506" s="33" t="s">
        <v>78</v>
      </c>
      <c r="S2506" s="33">
        <v>18</v>
      </c>
      <c r="T2506" s="29"/>
      <c r="U2506" s="29"/>
      <c r="V2506" s="29"/>
      <c r="W2506" s="29"/>
      <c r="X2506" s="29"/>
      <c r="Y2506" s="29"/>
      <c r="Z2506" s="33"/>
    </row>
    <row r="2507" ht="24" spans="1:26">
      <c r="A2507" s="33">
        <v>314</v>
      </c>
      <c r="B2507" s="33" t="s">
        <v>117</v>
      </c>
      <c r="C2507" s="33" t="s">
        <v>118</v>
      </c>
      <c r="D2507" s="33" t="s">
        <v>361</v>
      </c>
      <c r="E2507" s="33" t="s">
        <v>146</v>
      </c>
      <c r="F2507" s="33" t="s">
        <v>1133</v>
      </c>
      <c r="G2507" s="33" t="s">
        <v>1797</v>
      </c>
      <c r="H2507" s="33" t="s">
        <v>2001</v>
      </c>
      <c r="I2507" s="33" t="s">
        <v>1843</v>
      </c>
      <c r="J2507" s="33" t="s">
        <v>1843</v>
      </c>
      <c r="K2507" s="33">
        <v>18</v>
      </c>
      <c r="L2507" s="220">
        <v>45474</v>
      </c>
      <c r="M2507" s="220">
        <v>45504</v>
      </c>
      <c r="N2507" s="33" t="s">
        <v>124</v>
      </c>
      <c r="O2507" s="33" t="s">
        <v>125</v>
      </c>
      <c r="P2507" s="33" t="s">
        <v>1117</v>
      </c>
      <c r="Q2507" s="29" t="s">
        <v>1118</v>
      </c>
      <c r="R2507" s="33" t="s">
        <v>78</v>
      </c>
      <c r="S2507" s="33">
        <v>18</v>
      </c>
      <c r="T2507" s="29"/>
      <c r="U2507" s="29"/>
      <c r="V2507" s="29"/>
      <c r="W2507" s="29"/>
      <c r="X2507" s="29"/>
      <c r="Y2507" s="29"/>
      <c r="Z2507" s="33"/>
    </row>
    <row r="2508" ht="24" spans="1:26">
      <c r="A2508" s="33">
        <v>79</v>
      </c>
      <c r="B2508" s="33" t="s">
        <v>117</v>
      </c>
      <c r="C2508" s="33" t="s">
        <v>118</v>
      </c>
      <c r="D2508" s="33" t="s">
        <v>361</v>
      </c>
      <c r="E2508" s="33" t="s">
        <v>146</v>
      </c>
      <c r="F2508" s="33" t="s">
        <v>1138</v>
      </c>
      <c r="G2508" s="33" t="s">
        <v>1797</v>
      </c>
      <c r="H2508" s="33" t="s">
        <v>2002</v>
      </c>
      <c r="I2508" s="33" t="s">
        <v>1843</v>
      </c>
      <c r="J2508" s="33" t="s">
        <v>1843</v>
      </c>
      <c r="K2508" s="33">
        <v>18</v>
      </c>
      <c r="L2508" s="220">
        <v>45474</v>
      </c>
      <c r="M2508" s="220">
        <v>45504</v>
      </c>
      <c r="N2508" s="33" t="s">
        <v>124</v>
      </c>
      <c r="O2508" s="33" t="s">
        <v>125</v>
      </c>
      <c r="P2508" s="33" t="s">
        <v>1117</v>
      </c>
      <c r="Q2508" s="29" t="s">
        <v>1118</v>
      </c>
      <c r="R2508" s="33" t="s">
        <v>78</v>
      </c>
      <c r="S2508" s="33">
        <v>18</v>
      </c>
      <c r="T2508" s="29"/>
      <c r="U2508" s="29"/>
      <c r="V2508" s="29"/>
      <c r="W2508" s="29"/>
      <c r="X2508" s="29"/>
      <c r="Y2508" s="29"/>
      <c r="Z2508" s="33"/>
    </row>
    <row r="2509" ht="24" spans="1:26">
      <c r="A2509" s="33">
        <v>80</v>
      </c>
      <c r="B2509" s="33" t="s">
        <v>117</v>
      </c>
      <c r="C2509" s="33" t="s">
        <v>118</v>
      </c>
      <c r="D2509" s="33" t="s">
        <v>361</v>
      </c>
      <c r="E2509" s="33" t="s">
        <v>146</v>
      </c>
      <c r="F2509" s="33" t="s">
        <v>1143</v>
      </c>
      <c r="G2509" s="33" t="s">
        <v>1797</v>
      </c>
      <c r="H2509" s="33" t="s">
        <v>2002</v>
      </c>
      <c r="I2509" s="33" t="s">
        <v>1843</v>
      </c>
      <c r="J2509" s="33" t="s">
        <v>1843</v>
      </c>
      <c r="K2509" s="33">
        <v>18</v>
      </c>
      <c r="L2509" s="220">
        <v>45474</v>
      </c>
      <c r="M2509" s="220">
        <v>45504</v>
      </c>
      <c r="N2509" s="33" t="s">
        <v>124</v>
      </c>
      <c r="O2509" s="33" t="s">
        <v>125</v>
      </c>
      <c r="P2509" s="33" t="s">
        <v>1117</v>
      </c>
      <c r="Q2509" s="29" t="s">
        <v>1118</v>
      </c>
      <c r="R2509" s="33" t="s">
        <v>78</v>
      </c>
      <c r="S2509" s="33">
        <v>18</v>
      </c>
      <c r="T2509" s="29"/>
      <c r="U2509" s="29"/>
      <c r="V2509" s="29"/>
      <c r="W2509" s="29"/>
      <c r="X2509" s="29"/>
      <c r="Y2509" s="29"/>
      <c r="Z2509" s="33"/>
    </row>
    <row r="2510" ht="24" spans="1:26">
      <c r="A2510" s="33">
        <v>315</v>
      </c>
      <c r="B2510" s="33" t="s">
        <v>117</v>
      </c>
      <c r="C2510" s="33" t="s">
        <v>118</v>
      </c>
      <c r="D2510" s="33" t="s">
        <v>361</v>
      </c>
      <c r="E2510" s="33" t="s">
        <v>1148</v>
      </c>
      <c r="F2510" s="33" t="s">
        <v>1149</v>
      </c>
      <c r="G2510" s="33" t="s">
        <v>1797</v>
      </c>
      <c r="H2510" s="28" t="s">
        <v>2003</v>
      </c>
      <c r="I2510" s="33" t="s">
        <v>1843</v>
      </c>
      <c r="J2510" s="33" t="s">
        <v>1843</v>
      </c>
      <c r="K2510" s="33">
        <v>14</v>
      </c>
      <c r="L2510" s="220">
        <v>45474</v>
      </c>
      <c r="M2510" s="220">
        <v>45504</v>
      </c>
      <c r="N2510" s="33" t="s">
        <v>124</v>
      </c>
      <c r="O2510" s="33" t="s">
        <v>125</v>
      </c>
      <c r="P2510" s="33" t="s">
        <v>1117</v>
      </c>
      <c r="Q2510" s="29" t="s">
        <v>1150</v>
      </c>
      <c r="R2510" s="33" t="s">
        <v>78</v>
      </c>
      <c r="S2510" s="33">
        <v>14</v>
      </c>
      <c r="T2510" s="29"/>
      <c r="U2510" s="29"/>
      <c r="V2510" s="29"/>
      <c r="W2510" s="29"/>
      <c r="X2510" s="29"/>
      <c r="Y2510" s="29"/>
      <c r="Z2510" s="33"/>
    </row>
    <row r="2511" ht="24" spans="1:26">
      <c r="A2511" s="33">
        <v>316</v>
      </c>
      <c r="B2511" s="33" t="s">
        <v>117</v>
      </c>
      <c r="C2511" s="33" t="s">
        <v>118</v>
      </c>
      <c r="D2511" s="33" t="s">
        <v>361</v>
      </c>
      <c r="E2511" s="33" t="s">
        <v>1148</v>
      </c>
      <c r="F2511" s="33" t="s">
        <v>1155</v>
      </c>
      <c r="G2511" s="33" t="s">
        <v>1797</v>
      </c>
      <c r="H2511" s="28" t="s">
        <v>2003</v>
      </c>
      <c r="I2511" s="33" t="s">
        <v>1843</v>
      </c>
      <c r="J2511" s="33" t="s">
        <v>1843</v>
      </c>
      <c r="K2511" s="33">
        <v>14</v>
      </c>
      <c r="L2511" s="220">
        <v>45474</v>
      </c>
      <c r="M2511" s="220">
        <v>45504</v>
      </c>
      <c r="N2511" s="33" t="s">
        <v>124</v>
      </c>
      <c r="O2511" s="33" t="s">
        <v>125</v>
      </c>
      <c r="P2511" s="33" t="s">
        <v>1117</v>
      </c>
      <c r="Q2511" s="29" t="s">
        <v>1150</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1164</v>
      </c>
      <c r="G2512" s="33" t="s">
        <v>1797</v>
      </c>
      <c r="H2512" s="288" t="s">
        <v>2004</v>
      </c>
      <c r="I2512" s="33" t="s">
        <v>1843</v>
      </c>
      <c r="J2512" s="33" t="s">
        <v>1843</v>
      </c>
      <c r="K2512" s="33">
        <v>20</v>
      </c>
      <c r="L2512" s="220">
        <v>45474</v>
      </c>
      <c r="M2512" s="220">
        <v>45504</v>
      </c>
      <c r="N2512" s="33" t="s">
        <v>124</v>
      </c>
      <c r="O2512" s="33" t="s">
        <v>125</v>
      </c>
      <c r="P2512" s="33" t="s">
        <v>1117</v>
      </c>
      <c r="Q2512" s="29" t="s">
        <v>1165</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1174</v>
      </c>
      <c r="G2513" s="33" t="s">
        <v>1797</v>
      </c>
      <c r="H2513" s="288" t="s">
        <v>2005</v>
      </c>
      <c r="I2513" s="29" t="s">
        <v>1843</v>
      </c>
      <c r="J2513" s="33" t="s">
        <v>1843</v>
      </c>
      <c r="K2513" s="33">
        <v>20</v>
      </c>
      <c r="L2513" s="220">
        <v>45474</v>
      </c>
      <c r="M2513" s="220">
        <v>45504</v>
      </c>
      <c r="N2513" s="33" t="s">
        <v>124</v>
      </c>
      <c r="O2513" s="33" t="s">
        <v>125</v>
      </c>
      <c r="P2513" s="33" t="s">
        <v>1117</v>
      </c>
      <c r="Q2513" s="29" t="s">
        <v>1175</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1183</v>
      </c>
      <c r="G2514" s="33" t="s">
        <v>1797</v>
      </c>
      <c r="H2514" s="33" t="s">
        <v>2006</v>
      </c>
      <c r="I2514" s="33" t="s">
        <v>1843</v>
      </c>
      <c r="J2514" s="33" t="s">
        <v>1843</v>
      </c>
      <c r="K2514" s="33">
        <v>8</v>
      </c>
      <c r="L2514" s="220">
        <v>45474</v>
      </c>
      <c r="M2514" s="220">
        <v>45504</v>
      </c>
      <c r="N2514" s="33" t="s">
        <v>124</v>
      </c>
      <c r="O2514" s="33" t="s">
        <v>125</v>
      </c>
      <c r="P2514" s="33" t="s">
        <v>1117</v>
      </c>
      <c r="Q2514" s="29" t="s">
        <v>1184</v>
      </c>
      <c r="R2514" s="33" t="s">
        <v>78</v>
      </c>
      <c r="S2514" s="33">
        <v>8</v>
      </c>
      <c r="T2514" s="29"/>
      <c r="U2514" s="29"/>
      <c r="V2514" s="29"/>
      <c r="W2514" s="29"/>
      <c r="X2514" s="29"/>
      <c r="Y2514" s="29"/>
      <c r="Z2514" s="33"/>
    </row>
    <row r="2515" ht="24" spans="1:26">
      <c r="A2515" s="33">
        <v>320</v>
      </c>
      <c r="B2515" s="33" t="s">
        <v>117</v>
      </c>
      <c r="C2515" s="33" t="s">
        <v>118</v>
      </c>
      <c r="D2515" s="33" t="s">
        <v>145</v>
      </c>
      <c r="E2515" s="33" t="s">
        <v>250</v>
      </c>
      <c r="F2515" s="33" t="s">
        <v>1204</v>
      </c>
      <c r="G2515" s="33" t="s">
        <v>1797</v>
      </c>
      <c r="H2515" s="33" t="s">
        <v>2007</v>
      </c>
      <c r="I2515" s="29" t="s">
        <v>1843</v>
      </c>
      <c r="J2515" s="33" t="s">
        <v>1843</v>
      </c>
      <c r="K2515" s="33">
        <v>10</v>
      </c>
      <c r="L2515" s="220">
        <v>45474</v>
      </c>
      <c r="M2515" s="220">
        <v>45504</v>
      </c>
      <c r="N2515" s="33" t="s">
        <v>124</v>
      </c>
      <c r="O2515" s="33" t="s">
        <v>125</v>
      </c>
      <c r="P2515" s="33" t="s">
        <v>1117</v>
      </c>
      <c r="Q2515" s="29" t="s">
        <v>1205</v>
      </c>
      <c r="R2515" s="33" t="s">
        <v>78</v>
      </c>
      <c r="S2515" s="33">
        <v>10</v>
      </c>
      <c r="T2515" s="29"/>
      <c r="U2515" s="220"/>
      <c r="V2515" s="220"/>
      <c r="W2515" s="33"/>
      <c r="X2515" s="33"/>
      <c r="Y2515" s="289"/>
      <c r="Z2515" s="289"/>
    </row>
    <row r="2516" ht="24" spans="1:26">
      <c r="A2516" s="33">
        <v>321</v>
      </c>
      <c r="B2516" s="33" t="s">
        <v>117</v>
      </c>
      <c r="C2516" s="33" t="s">
        <v>118</v>
      </c>
      <c r="D2516" s="33" t="s">
        <v>145</v>
      </c>
      <c r="E2516" s="33" t="s">
        <v>250</v>
      </c>
      <c r="F2516" s="33" t="s">
        <v>1215</v>
      </c>
      <c r="G2516" s="33" t="s">
        <v>1797</v>
      </c>
      <c r="H2516" s="33" t="s">
        <v>2007</v>
      </c>
      <c r="I2516" s="29" t="s">
        <v>1843</v>
      </c>
      <c r="J2516" s="33" t="s">
        <v>1843</v>
      </c>
      <c r="K2516" s="33">
        <v>10</v>
      </c>
      <c r="L2516" s="220">
        <v>45474</v>
      </c>
      <c r="M2516" s="220">
        <v>45504</v>
      </c>
      <c r="N2516" s="33" t="s">
        <v>124</v>
      </c>
      <c r="O2516" s="33" t="s">
        <v>125</v>
      </c>
      <c r="P2516" s="33" t="s">
        <v>1117</v>
      </c>
      <c r="Q2516" s="29" t="s">
        <v>1205</v>
      </c>
      <c r="R2516" s="33" t="s">
        <v>78</v>
      </c>
      <c r="S2516" s="33">
        <v>10</v>
      </c>
      <c r="T2516" s="29"/>
      <c r="U2516" s="29"/>
      <c r="V2516" s="29"/>
      <c r="W2516" s="29"/>
      <c r="X2516" s="29"/>
      <c r="Y2516" s="29"/>
      <c r="Z2516" s="33"/>
    </row>
    <row r="2517" ht="24" spans="1:26">
      <c r="A2517" s="33">
        <v>323</v>
      </c>
      <c r="B2517" s="33" t="s">
        <v>117</v>
      </c>
      <c r="C2517" s="33" t="s">
        <v>118</v>
      </c>
      <c r="D2517" s="33" t="s">
        <v>145</v>
      </c>
      <c r="E2517" s="33" t="s">
        <v>1148</v>
      </c>
      <c r="F2517" s="33" t="s">
        <v>1224</v>
      </c>
      <c r="G2517" s="33" t="s">
        <v>1797</v>
      </c>
      <c r="H2517" s="288" t="s">
        <v>2008</v>
      </c>
      <c r="I2517" s="29" t="s">
        <v>1843</v>
      </c>
      <c r="J2517" s="33" t="s">
        <v>1843</v>
      </c>
      <c r="K2517" s="33">
        <v>16</v>
      </c>
      <c r="L2517" s="220">
        <v>45474</v>
      </c>
      <c r="M2517" s="220">
        <v>45504</v>
      </c>
      <c r="N2517" s="33" t="s">
        <v>124</v>
      </c>
      <c r="O2517" s="33" t="s">
        <v>125</v>
      </c>
      <c r="P2517" s="33" t="s">
        <v>1117</v>
      </c>
      <c r="Q2517" s="29" t="s">
        <v>1225</v>
      </c>
      <c r="R2517" s="33" t="s">
        <v>78</v>
      </c>
      <c r="S2517" s="33">
        <v>16</v>
      </c>
      <c r="T2517" s="29"/>
      <c r="U2517" s="29"/>
      <c r="V2517" s="29"/>
      <c r="W2517" s="29"/>
      <c r="X2517" s="29"/>
      <c r="Y2517" s="29"/>
      <c r="Z2517" s="33"/>
    </row>
    <row r="2518" ht="24" spans="1:26">
      <c r="A2518" s="33">
        <v>324</v>
      </c>
      <c r="B2518" s="33" t="s">
        <v>117</v>
      </c>
      <c r="C2518" s="33" t="s">
        <v>118</v>
      </c>
      <c r="D2518" s="33" t="s">
        <v>145</v>
      </c>
      <c r="E2518" s="33" t="s">
        <v>1148</v>
      </c>
      <c r="F2518" s="33" t="s">
        <v>1238</v>
      </c>
      <c r="G2518" s="33" t="s">
        <v>1797</v>
      </c>
      <c r="H2518" s="33" t="s">
        <v>2009</v>
      </c>
      <c r="I2518" s="29" t="s">
        <v>1843</v>
      </c>
      <c r="J2518" s="33" t="s">
        <v>1843</v>
      </c>
      <c r="K2518" s="33">
        <v>2</v>
      </c>
      <c r="L2518" s="220">
        <v>45474</v>
      </c>
      <c r="M2518" s="220">
        <v>45504</v>
      </c>
      <c r="N2518" s="33" t="s">
        <v>124</v>
      </c>
      <c r="O2518" s="33" t="s">
        <v>125</v>
      </c>
      <c r="P2518" s="33" t="s">
        <v>1117</v>
      </c>
      <c r="Q2518" s="29" t="s">
        <v>1235</v>
      </c>
      <c r="R2518" s="33" t="s">
        <v>78</v>
      </c>
      <c r="S2518" s="33">
        <v>2</v>
      </c>
      <c r="T2518" s="29"/>
      <c r="U2518" s="29"/>
      <c r="V2518" s="29"/>
      <c r="W2518" s="29"/>
      <c r="X2518" s="29"/>
      <c r="Y2518" s="29"/>
      <c r="Z2518" s="33"/>
    </row>
    <row r="2519" ht="24" spans="1:26">
      <c r="A2519" s="33">
        <v>325</v>
      </c>
      <c r="B2519" s="33" t="s">
        <v>117</v>
      </c>
      <c r="C2519" s="33" t="s">
        <v>118</v>
      </c>
      <c r="D2519" s="33" t="s">
        <v>145</v>
      </c>
      <c r="E2519" s="33" t="s">
        <v>1148</v>
      </c>
      <c r="F2519" s="33" t="s">
        <v>1241</v>
      </c>
      <c r="G2519" s="33" t="s">
        <v>1797</v>
      </c>
      <c r="H2519" s="288" t="s">
        <v>2010</v>
      </c>
      <c r="I2519" s="29" t="s">
        <v>1843</v>
      </c>
      <c r="J2519" s="33" t="s">
        <v>1843</v>
      </c>
      <c r="K2519" s="33">
        <v>4</v>
      </c>
      <c r="L2519" s="220">
        <v>45474</v>
      </c>
      <c r="M2519" s="220">
        <v>45504</v>
      </c>
      <c r="N2519" s="33" t="s">
        <v>124</v>
      </c>
      <c r="O2519" s="33" t="s">
        <v>125</v>
      </c>
      <c r="P2519" s="33" t="s">
        <v>1117</v>
      </c>
      <c r="Q2519" s="29" t="s">
        <v>1150</v>
      </c>
      <c r="R2519" s="33" t="s">
        <v>78</v>
      </c>
      <c r="S2519" s="33">
        <v>4</v>
      </c>
      <c r="T2519" s="29"/>
      <c r="U2519" s="29"/>
      <c r="V2519" s="29"/>
      <c r="W2519" s="29"/>
      <c r="X2519" s="29"/>
      <c r="Y2519" s="29"/>
      <c r="Z2519" s="33"/>
    </row>
    <row r="2520" ht="24" spans="1:26">
      <c r="A2520" s="33">
        <v>326</v>
      </c>
      <c r="B2520" s="33" t="s">
        <v>117</v>
      </c>
      <c r="C2520" s="33" t="s">
        <v>118</v>
      </c>
      <c r="D2520" s="33" t="s">
        <v>145</v>
      </c>
      <c r="E2520" s="33" t="s">
        <v>250</v>
      </c>
      <c r="F2520" s="33" t="s">
        <v>1251</v>
      </c>
      <c r="G2520" s="33" t="s">
        <v>1797</v>
      </c>
      <c r="H2520" s="33" t="s">
        <v>2011</v>
      </c>
      <c r="I2520" s="33" t="s">
        <v>1843</v>
      </c>
      <c r="J2520" s="33" t="s">
        <v>1843</v>
      </c>
      <c r="K2520" s="33">
        <v>2</v>
      </c>
      <c r="L2520" s="220">
        <v>45474</v>
      </c>
      <c r="M2520" s="220">
        <v>45504</v>
      </c>
      <c r="N2520" s="33" t="s">
        <v>124</v>
      </c>
      <c r="O2520" s="33" t="s">
        <v>125</v>
      </c>
      <c r="P2520" s="33" t="s">
        <v>1117</v>
      </c>
      <c r="Q2520" s="29" t="s">
        <v>1184</v>
      </c>
      <c r="R2520" s="33" t="s">
        <v>78</v>
      </c>
      <c r="S2520" s="33">
        <v>2</v>
      </c>
      <c r="T2520" s="29"/>
      <c r="U2520" s="29"/>
      <c r="V2520" s="29"/>
      <c r="W2520" s="29"/>
      <c r="X2520" s="29"/>
      <c r="Y2520" s="29"/>
      <c r="Z2520" s="33"/>
    </row>
    <row r="2521" ht="24" spans="1:26">
      <c r="A2521" s="33">
        <v>327</v>
      </c>
      <c r="B2521" s="33" t="s">
        <v>117</v>
      </c>
      <c r="C2521" s="33" t="s">
        <v>118</v>
      </c>
      <c r="D2521" s="33" t="s">
        <v>145</v>
      </c>
      <c r="E2521" s="33" t="s">
        <v>250</v>
      </c>
      <c r="F2521" s="33" t="s">
        <v>1255</v>
      </c>
      <c r="G2521" s="33" t="s">
        <v>1797</v>
      </c>
      <c r="H2521" s="28" t="s">
        <v>2012</v>
      </c>
      <c r="I2521" s="29" t="s">
        <v>1843</v>
      </c>
      <c r="J2521" s="33" t="s">
        <v>1843</v>
      </c>
      <c r="K2521" s="33">
        <v>10</v>
      </c>
      <c r="L2521" s="220">
        <v>45474</v>
      </c>
      <c r="M2521" s="220">
        <v>45504</v>
      </c>
      <c r="N2521" s="33" t="s">
        <v>124</v>
      </c>
      <c r="O2521" s="33" t="s">
        <v>125</v>
      </c>
      <c r="P2521" s="33" t="s">
        <v>1117</v>
      </c>
      <c r="Q2521" s="29" t="s">
        <v>1256</v>
      </c>
      <c r="R2521" s="33" t="s">
        <v>78</v>
      </c>
      <c r="S2521" s="33">
        <v>10</v>
      </c>
      <c r="T2521" s="29"/>
      <c r="U2521" s="29"/>
      <c r="V2521" s="29"/>
      <c r="W2521" s="29"/>
      <c r="X2521" s="29"/>
      <c r="Y2521" s="29"/>
      <c r="Z2521" s="33"/>
    </row>
    <row r="2522" ht="24" spans="1:26">
      <c r="A2522" s="33">
        <v>328</v>
      </c>
      <c r="B2522" s="33" t="s">
        <v>117</v>
      </c>
      <c r="C2522" s="33" t="s">
        <v>118</v>
      </c>
      <c r="D2522" s="33" t="s">
        <v>145</v>
      </c>
      <c r="E2522" s="33" t="s">
        <v>250</v>
      </c>
      <c r="F2522" s="33" t="s">
        <v>1266</v>
      </c>
      <c r="G2522" s="33" t="s">
        <v>1797</v>
      </c>
      <c r="H2522" s="28" t="s">
        <v>2012</v>
      </c>
      <c r="I2522" s="29" t="s">
        <v>1843</v>
      </c>
      <c r="J2522" s="33" t="s">
        <v>1843</v>
      </c>
      <c r="K2522" s="33">
        <v>10</v>
      </c>
      <c r="L2522" s="220">
        <v>45474</v>
      </c>
      <c r="M2522" s="220">
        <v>45504</v>
      </c>
      <c r="N2522" s="33" t="s">
        <v>124</v>
      </c>
      <c r="O2522" s="33" t="s">
        <v>125</v>
      </c>
      <c r="P2522" s="33" t="s">
        <v>1117</v>
      </c>
      <c r="Q2522" s="29" t="s">
        <v>1256</v>
      </c>
      <c r="R2522" s="33" t="s">
        <v>78</v>
      </c>
      <c r="S2522" s="33">
        <v>10</v>
      </c>
      <c r="T2522" s="29"/>
      <c r="U2522" s="29"/>
      <c r="V2522" s="29"/>
      <c r="W2522" s="29"/>
      <c r="X2522" s="29"/>
      <c r="Y2522" s="29"/>
      <c r="Z2522" s="33"/>
    </row>
    <row r="2523" ht="24" spans="1:26">
      <c r="A2523" s="33">
        <v>329</v>
      </c>
      <c r="B2523" s="33" t="s">
        <v>117</v>
      </c>
      <c r="C2523" s="33" t="s">
        <v>118</v>
      </c>
      <c r="D2523" s="33" t="s">
        <v>145</v>
      </c>
      <c r="E2523" s="33" t="s">
        <v>250</v>
      </c>
      <c r="F2523" s="33" t="s">
        <v>1272</v>
      </c>
      <c r="G2523" s="33" t="s">
        <v>1797</v>
      </c>
      <c r="H2523" s="33" t="s">
        <v>2013</v>
      </c>
      <c r="I2523" s="29" t="s">
        <v>1843</v>
      </c>
      <c r="J2523" s="33" t="s">
        <v>1843</v>
      </c>
      <c r="K2523" s="33">
        <v>4</v>
      </c>
      <c r="L2523" s="220">
        <v>45474</v>
      </c>
      <c r="M2523" s="220">
        <v>45504</v>
      </c>
      <c r="N2523" s="33" t="s">
        <v>124</v>
      </c>
      <c r="O2523" s="33" t="s">
        <v>125</v>
      </c>
      <c r="P2523" s="33" t="s">
        <v>1117</v>
      </c>
      <c r="Q2523" s="29" t="s">
        <v>1273</v>
      </c>
      <c r="R2523" s="33" t="s">
        <v>78</v>
      </c>
      <c r="S2523" s="33">
        <v>4</v>
      </c>
      <c r="T2523" s="29"/>
      <c r="U2523" s="29"/>
      <c r="V2523" s="29"/>
      <c r="W2523" s="29"/>
      <c r="X2523" s="29"/>
      <c r="Y2523" s="29"/>
      <c r="Z2523" s="33"/>
    </row>
    <row r="2524" ht="24" spans="1:26">
      <c r="A2524" s="33">
        <v>330</v>
      </c>
      <c r="B2524" s="33" t="s">
        <v>117</v>
      </c>
      <c r="C2524" s="33" t="s">
        <v>118</v>
      </c>
      <c r="D2524" s="33" t="s">
        <v>145</v>
      </c>
      <c r="E2524" s="33" t="s">
        <v>250</v>
      </c>
      <c r="F2524" s="33" t="s">
        <v>1278</v>
      </c>
      <c r="G2524" s="33" t="s">
        <v>1797</v>
      </c>
      <c r="H2524" s="33" t="s">
        <v>2014</v>
      </c>
      <c r="I2524" s="29" t="s">
        <v>1843</v>
      </c>
      <c r="J2524" s="33" t="s">
        <v>1843</v>
      </c>
      <c r="K2524" s="33">
        <v>4</v>
      </c>
      <c r="L2524" s="220">
        <v>45474</v>
      </c>
      <c r="M2524" s="220">
        <v>45504</v>
      </c>
      <c r="N2524" s="33" t="s">
        <v>124</v>
      </c>
      <c r="O2524" s="33" t="s">
        <v>125</v>
      </c>
      <c r="P2524" s="33" t="s">
        <v>1117</v>
      </c>
      <c r="Q2524" s="29" t="s">
        <v>1273</v>
      </c>
      <c r="R2524" s="33" t="s">
        <v>78</v>
      </c>
      <c r="S2524" s="33">
        <v>4</v>
      </c>
      <c r="T2524" s="29"/>
      <c r="U2524" s="29"/>
      <c r="V2524" s="29"/>
      <c r="W2524" s="29"/>
      <c r="X2524" s="29"/>
      <c r="Y2524" s="29"/>
      <c r="Z2524" s="33"/>
    </row>
    <row r="2525" ht="24" spans="1:26">
      <c r="A2525" s="33">
        <v>331</v>
      </c>
      <c r="B2525" s="33" t="s">
        <v>117</v>
      </c>
      <c r="C2525" s="33" t="s">
        <v>118</v>
      </c>
      <c r="D2525" s="33" t="s">
        <v>145</v>
      </c>
      <c r="E2525" s="33" t="s">
        <v>1148</v>
      </c>
      <c r="F2525" s="33" t="s">
        <v>1283</v>
      </c>
      <c r="G2525" s="33" t="s">
        <v>1797</v>
      </c>
      <c r="H2525" s="33" t="s">
        <v>2015</v>
      </c>
      <c r="I2525" s="29" t="s">
        <v>1843</v>
      </c>
      <c r="J2525" s="33" t="s">
        <v>1843</v>
      </c>
      <c r="K2525" s="33">
        <v>4</v>
      </c>
      <c r="L2525" s="220">
        <v>45474</v>
      </c>
      <c r="M2525" s="220">
        <v>45504</v>
      </c>
      <c r="N2525" s="33" t="s">
        <v>124</v>
      </c>
      <c r="O2525" s="33" t="s">
        <v>125</v>
      </c>
      <c r="P2525" s="33" t="s">
        <v>1117</v>
      </c>
      <c r="Q2525" s="29" t="s">
        <v>1284</v>
      </c>
      <c r="R2525" s="33" t="s">
        <v>78</v>
      </c>
      <c r="S2525" s="33">
        <v>4</v>
      </c>
      <c r="T2525" s="29"/>
      <c r="U2525" s="29"/>
      <c r="V2525" s="29"/>
      <c r="W2525" s="29"/>
      <c r="X2525" s="29"/>
      <c r="Y2525" s="29"/>
      <c r="Z2525" s="33"/>
    </row>
    <row r="2526" ht="24" spans="1:26">
      <c r="A2526" s="33">
        <v>332</v>
      </c>
      <c r="B2526" s="33" t="s">
        <v>117</v>
      </c>
      <c r="C2526" s="33" t="s">
        <v>118</v>
      </c>
      <c r="D2526" s="33" t="s">
        <v>145</v>
      </c>
      <c r="E2526" s="33" t="s">
        <v>1148</v>
      </c>
      <c r="F2526" s="33" t="s">
        <v>1293</v>
      </c>
      <c r="G2526" s="33" t="s">
        <v>1797</v>
      </c>
      <c r="H2526" s="33" t="s">
        <v>2016</v>
      </c>
      <c r="I2526" s="29" t="s">
        <v>1843</v>
      </c>
      <c r="J2526" s="33" t="s">
        <v>1843</v>
      </c>
      <c r="K2526" s="33">
        <v>4</v>
      </c>
      <c r="L2526" s="220">
        <v>45474</v>
      </c>
      <c r="M2526" s="220">
        <v>45504</v>
      </c>
      <c r="N2526" s="33" t="s">
        <v>124</v>
      </c>
      <c r="O2526" s="33" t="s">
        <v>125</v>
      </c>
      <c r="P2526" s="33" t="s">
        <v>1117</v>
      </c>
      <c r="Q2526" s="29" t="s">
        <v>1273</v>
      </c>
      <c r="R2526" s="33" t="s">
        <v>78</v>
      </c>
      <c r="S2526" s="33">
        <v>4</v>
      </c>
      <c r="T2526" s="29"/>
      <c r="U2526" s="29"/>
      <c r="V2526" s="29"/>
      <c r="W2526" s="29"/>
      <c r="X2526" s="29"/>
      <c r="Y2526" s="29"/>
      <c r="Z2526" s="33"/>
    </row>
    <row r="2527" ht="24" spans="1:26">
      <c r="A2527" s="33">
        <v>333</v>
      </c>
      <c r="B2527" s="33" t="s">
        <v>117</v>
      </c>
      <c r="C2527" s="33" t="s">
        <v>118</v>
      </c>
      <c r="D2527" s="33" t="s">
        <v>145</v>
      </c>
      <c r="E2527" s="33" t="s">
        <v>250</v>
      </c>
      <c r="F2527" s="33" t="s">
        <v>1301</v>
      </c>
      <c r="G2527" s="33" t="s">
        <v>1797</v>
      </c>
      <c r="H2527" s="33" t="s">
        <v>2017</v>
      </c>
      <c r="I2527" s="29" t="s">
        <v>1843</v>
      </c>
      <c r="J2527" s="33" t="s">
        <v>1843</v>
      </c>
      <c r="K2527" s="33">
        <v>4</v>
      </c>
      <c r="L2527" s="220">
        <v>45474</v>
      </c>
      <c r="M2527" s="220">
        <v>45504</v>
      </c>
      <c r="N2527" s="33" t="s">
        <v>124</v>
      </c>
      <c r="O2527" s="33" t="s">
        <v>125</v>
      </c>
      <c r="P2527" s="33" t="s">
        <v>1117</v>
      </c>
      <c r="Q2527" s="29" t="s">
        <v>1273</v>
      </c>
      <c r="R2527" s="33" t="s">
        <v>78</v>
      </c>
      <c r="S2527" s="33">
        <v>4</v>
      </c>
      <c r="T2527" s="29"/>
      <c r="U2527" s="29"/>
      <c r="V2527" s="29"/>
      <c r="W2527" s="29"/>
      <c r="X2527" s="29"/>
      <c r="Y2527" s="29"/>
      <c r="Z2527" s="33"/>
    </row>
    <row r="2528" ht="24" spans="1:26">
      <c r="A2528" s="33">
        <v>334</v>
      </c>
      <c r="B2528" s="33" t="s">
        <v>117</v>
      </c>
      <c r="C2528" s="33" t="s">
        <v>118</v>
      </c>
      <c r="D2528" s="33" t="s">
        <v>145</v>
      </c>
      <c r="E2528" s="33" t="s">
        <v>1148</v>
      </c>
      <c r="F2528" s="33" t="s">
        <v>1305</v>
      </c>
      <c r="G2528" s="33" t="s">
        <v>1797</v>
      </c>
      <c r="H2528" s="33" t="s">
        <v>2018</v>
      </c>
      <c r="I2528" s="29" t="s">
        <v>1843</v>
      </c>
      <c r="J2528" s="33" t="s">
        <v>1843</v>
      </c>
      <c r="K2528" s="33">
        <v>2</v>
      </c>
      <c r="L2528" s="220">
        <v>45474</v>
      </c>
      <c r="M2528" s="220">
        <v>45504</v>
      </c>
      <c r="N2528" s="33" t="s">
        <v>124</v>
      </c>
      <c r="O2528" s="33" t="s">
        <v>125</v>
      </c>
      <c r="P2528" s="33" t="s">
        <v>1117</v>
      </c>
      <c r="Q2528" s="29" t="s">
        <v>1306</v>
      </c>
      <c r="R2528" s="33" t="s">
        <v>78</v>
      </c>
      <c r="S2528" s="33">
        <v>2</v>
      </c>
      <c r="T2528" s="29"/>
      <c r="U2528" s="29"/>
      <c r="V2528" s="29"/>
      <c r="W2528" s="29"/>
      <c r="X2528" s="29"/>
      <c r="Y2528" s="29"/>
      <c r="Z2528" s="33"/>
    </row>
    <row r="2529" ht="24" spans="1:26">
      <c r="A2529" s="33">
        <v>335</v>
      </c>
      <c r="B2529" s="33" t="s">
        <v>117</v>
      </c>
      <c r="C2529" s="33" t="s">
        <v>118</v>
      </c>
      <c r="D2529" s="33" t="s">
        <v>145</v>
      </c>
      <c r="E2529" s="33" t="s">
        <v>1148</v>
      </c>
      <c r="F2529" s="33" t="s">
        <v>1317</v>
      </c>
      <c r="G2529" s="33" t="s">
        <v>1797</v>
      </c>
      <c r="H2529" s="33" t="s">
        <v>2009</v>
      </c>
      <c r="I2529" s="29" t="s">
        <v>1843</v>
      </c>
      <c r="J2529" s="33" t="s">
        <v>1843</v>
      </c>
      <c r="K2529" s="33">
        <v>2</v>
      </c>
      <c r="L2529" s="220">
        <v>45474</v>
      </c>
      <c r="M2529" s="220">
        <v>45504</v>
      </c>
      <c r="N2529" s="33" t="s">
        <v>124</v>
      </c>
      <c r="O2529" s="33" t="s">
        <v>125</v>
      </c>
      <c r="P2529" s="33" t="s">
        <v>1117</v>
      </c>
      <c r="Q2529" s="29" t="s">
        <v>1318</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1321</v>
      </c>
      <c r="G2530" s="33" t="s">
        <v>1797</v>
      </c>
      <c r="H2530" s="33" t="s">
        <v>2009</v>
      </c>
      <c r="I2530" s="29" t="s">
        <v>1843</v>
      </c>
      <c r="J2530" s="33" t="s">
        <v>1843</v>
      </c>
      <c r="K2530" s="33">
        <v>2</v>
      </c>
      <c r="L2530" s="220">
        <v>45474</v>
      </c>
      <c r="M2530" s="220">
        <v>45504</v>
      </c>
      <c r="N2530" s="33" t="s">
        <v>124</v>
      </c>
      <c r="O2530" s="33" t="s">
        <v>125</v>
      </c>
      <c r="P2530" s="33" t="s">
        <v>1117</v>
      </c>
      <c r="Q2530" s="29" t="s">
        <v>1322</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1327</v>
      </c>
      <c r="G2531" s="33" t="s">
        <v>1797</v>
      </c>
      <c r="H2531" s="33" t="s">
        <v>2009</v>
      </c>
      <c r="I2531" s="29" t="s">
        <v>1843</v>
      </c>
      <c r="J2531" s="33" t="s">
        <v>1843</v>
      </c>
      <c r="K2531" s="33">
        <v>2</v>
      </c>
      <c r="L2531" s="220">
        <v>45474</v>
      </c>
      <c r="M2531" s="220">
        <v>45504</v>
      </c>
      <c r="N2531" s="33" t="s">
        <v>124</v>
      </c>
      <c r="O2531" s="33" t="s">
        <v>125</v>
      </c>
      <c r="P2531" s="33" t="s">
        <v>1117</v>
      </c>
      <c r="Q2531" s="29" t="s">
        <v>1322</v>
      </c>
      <c r="R2531" s="33" t="s">
        <v>78</v>
      </c>
      <c r="S2531" s="33">
        <v>2</v>
      </c>
      <c r="T2531" s="29"/>
      <c r="U2531" s="29"/>
      <c r="V2531" s="29"/>
      <c r="W2531" s="29"/>
      <c r="X2531" s="29"/>
      <c r="Y2531" s="29"/>
      <c r="Z2531" s="33"/>
    </row>
    <row r="2532" ht="24" spans="1:26">
      <c r="A2532" s="33">
        <v>338</v>
      </c>
      <c r="B2532" s="33" t="s">
        <v>117</v>
      </c>
      <c r="C2532" s="33" t="s">
        <v>118</v>
      </c>
      <c r="D2532" s="33" t="s">
        <v>361</v>
      </c>
      <c r="E2532" s="33" t="s">
        <v>146</v>
      </c>
      <c r="F2532" s="33" t="s">
        <v>1332</v>
      </c>
      <c r="G2532" s="33" t="s">
        <v>1797</v>
      </c>
      <c r="H2532" s="33" t="s">
        <v>2019</v>
      </c>
      <c r="I2532" s="29" t="s">
        <v>1843</v>
      </c>
      <c r="J2532" s="33" t="s">
        <v>1843</v>
      </c>
      <c r="K2532" s="33">
        <v>8</v>
      </c>
      <c r="L2532" s="220">
        <v>45474</v>
      </c>
      <c r="M2532" s="220">
        <v>45504</v>
      </c>
      <c r="N2532" s="33" t="s">
        <v>124</v>
      </c>
      <c r="O2532" s="33" t="s">
        <v>125</v>
      </c>
      <c r="P2532" s="33" t="s">
        <v>1117</v>
      </c>
      <c r="Q2532" s="29" t="s">
        <v>1333</v>
      </c>
      <c r="R2532" s="33" t="s">
        <v>78</v>
      </c>
      <c r="S2532" s="33">
        <v>8</v>
      </c>
      <c r="T2532" s="29"/>
      <c r="U2532" s="29"/>
      <c r="V2532" s="29"/>
      <c r="W2532" s="29"/>
      <c r="X2532" s="29"/>
      <c r="Y2532" s="29"/>
      <c r="Z2532" s="33"/>
    </row>
    <row r="2533" ht="24" spans="1:26">
      <c r="A2533" s="33">
        <v>339</v>
      </c>
      <c r="B2533" s="33" t="s">
        <v>117</v>
      </c>
      <c r="C2533" s="33" t="s">
        <v>118</v>
      </c>
      <c r="D2533" s="33" t="s">
        <v>361</v>
      </c>
      <c r="E2533" s="33" t="s">
        <v>146</v>
      </c>
      <c r="F2533" s="33" t="s">
        <v>1338</v>
      </c>
      <c r="G2533" s="33" t="s">
        <v>1797</v>
      </c>
      <c r="H2533" s="33" t="s">
        <v>2019</v>
      </c>
      <c r="I2533" s="29" t="s">
        <v>1843</v>
      </c>
      <c r="J2533" s="33" t="s">
        <v>1843</v>
      </c>
      <c r="K2533" s="33">
        <v>8</v>
      </c>
      <c r="L2533" s="220">
        <v>45474</v>
      </c>
      <c r="M2533" s="220">
        <v>45504</v>
      </c>
      <c r="N2533" s="33" t="s">
        <v>124</v>
      </c>
      <c r="O2533" s="33" t="s">
        <v>125</v>
      </c>
      <c r="P2533" s="33" t="s">
        <v>1117</v>
      </c>
      <c r="Q2533" s="29" t="s">
        <v>1333</v>
      </c>
      <c r="R2533" s="33" t="s">
        <v>78</v>
      </c>
      <c r="S2533" s="33">
        <v>8</v>
      </c>
      <c r="T2533" s="29"/>
      <c r="U2533" s="29"/>
      <c r="V2533" s="29"/>
      <c r="W2533" s="29"/>
      <c r="X2533" s="29"/>
      <c r="Y2533" s="29"/>
      <c r="Z2533" s="33"/>
    </row>
    <row r="2534" ht="24" spans="1:26">
      <c r="A2534" s="33">
        <v>340</v>
      </c>
      <c r="B2534" s="33" t="s">
        <v>117</v>
      </c>
      <c r="C2534" s="33" t="s">
        <v>118</v>
      </c>
      <c r="D2534" s="33" t="s">
        <v>145</v>
      </c>
      <c r="E2534" s="33" t="s">
        <v>1148</v>
      </c>
      <c r="F2534" s="33" t="s">
        <v>1343</v>
      </c>
      <c r="G2534" s="33" t="s">
        <v>1797</v>
      </c>
      <c r="H2534" s="33" t="s">
        <v>2018</v>
      </c>
      <c r="I2534" s="29" t="s">
        <v>1843</v>
      </c>
      <c r="J2534" s="33" t="s">
        <v>1843</v>
      </c>
      <c r="K2534" s="33">
        <v>2</v>
      </c>
      <c r="L2534" s="220">
        <v>45474</v>
      </c>
      <c r="M2534" s="220">
        <v>45504</v>
      </c>
      <c r="N2534" s="33" t="s">
        <v>124</v>
      </c>
      <c r="O2534" s="33" t="s">
        <v>125</v>
      </c>
      <c r="P2534" s="33" t="s">
        <v>1117</v>
      </c>
      <c r="Q2534" s="29" t="s">
        <v>1235</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1351</v>
      </c>
      <c r="G2535" s="33" t="s">
        <v>1797</v>
      </c>
      <c r="H2535" s="33" t="s">
        <v>2020</v>
      </c>
      <c r="I2535" s="29" t="s">
        <v>1843</v>
      </c>
      <c r="J2535" s="33" t="s">
        <v>1843</v>
      </c>
      <c r="K2535" s="33">
        <v>10</v>
      </c>
      <c r="L2535" s="220">
        <v>45474</v>
      </c>
      <c r="M2535" s="220">
        <v>45504</v>
      </c>
      <c r="N2535" s="33" t="s">
        <v>124</v>
      </c>
      <c r="O2535" s="33" t="s">
        <v>125</v>
      </c>
      <c r="P2535" s="33" t="s">
        <v>1117</v>
      </c>
      <c r="Q2535" s="29" t="s">
        <v>1352</v>
      </c>
      <c r="R2535" s="33" t="s">
        <v>78</v>
      </c>
      <c r="S2535" s="33">
        <v>10</v>
      </c>
      <c r="T2535" s="29"/>
      <c r="U2535" s="29"/>
      <c r="V2535" s="29"/>
      <c r="W2535" s="29"/>
      <c r="X2535" s="29"/>
      <c r="Y2535" s="29"/>
      <c r="Z2535" s="33"/>
    </row>
    <row r="2536" ht="24" spans="1:26">
      <c r="A2536" s="33">
        <v>342</v>
      </c>
      <c r="B2536" s="33" t="s">
        <v>117</v>
      </c>
      <c r="C2536" s="33" t="s">
        <v>118</v>
      </c>
      <c r="D2536" s="33" t="s">
        <v>145</v>
      </c>
      <c r="E2536" s="33" t="s">
        <v>1148</v>
      </c>
      <c r="F2536" s="33" t="s">
        <v>1357</v>
      </c>
      <c r="G2536" s="33" t="s">
        <v>1797</v>
      </c>
      <c r="H2536" s="28" t="s">
        <v>2021</v>
      </c>
      <c r="I2536" s="29" t="s">
        <v>1843</v>
      </c>
      <c r="J2536" s="33" t="s">
        <v>1843</v>
      </c>
      <c r="K2536" s="33">
        <v>6</v>
      </c>
      <c r="L2536" s="220">
        <v>45474</v>
      </c>
      <c r="M2536" s="220">
        <v>45504</v>
      </c>
      <c r="N2536" s="33" t="s">
        <v>124</v>
      </c>
      <c r="O2536" s="33" t="s">
        <v>125</v>
      </c>
      <c r="P2536" s="33" t="s">
        <v>1117</v>
      </c>
      <c r="Q2536" s="29" t="s">
        <v>1150</v>
      </c>
      <c r="R2536" s="33" t="s">
        <v>78</v>
      </c>
      <c r="S2536" s="33">
        <v>6</v>
      </c>
      <c r="T2536" s="29"/>
      <c r="U2536" s="29"/>
      <c r="V2536" s="29"/>
      <c r="W2536" s="29"/>
      <c r="X2536" s="29"/>
      <c r="Y2536" s="29"/>
      <c r="Z2536" s="33"/>
    </row>
    <row r="2537" ht="24" spans="1:26">
      <c r="A2537" s="33">
        <v>343</v>
      </c>
      <c r="B2537" s="33" t="s">
        <v>117</v>
      </c>
      <c r="C2537" s="33" t="s">
        <v>118</v>
      </c>
      <c r="D2537" s="33" t="s">
        <v>145</v>
      </c>
      <c r="E2537" s="33" t="s">
        <v>1148</v>
      </c>
      <c r="F2537" s="33" t="s">
        <v>1366</v>
      </c>
      <c r="G2537" s="33" t="s">
        <v>1797</v>
      </c>
      <c r="H2537" s="288" t="s">
        <v>2010</v>
      </c>
      <c r="I2537" s="29" t="s">
        <v>1843</v>
      </c>
      <c r="J2537" s="33" t="s">
        <v>1843</v>
      </c>
      <c r="K2537" s="33">
        <v>4</v>
      </c>
      <c r="L2537" s="220">
        <v>45474</v>
      </c>
      <c r="M2537" s="220">
        <v>45504</v>
      </c>
      <c r="N2537" s="33" t="s">
        <v>124</v>
      </c>
      <c r="O2537" s="33" t="s">
        <v>125</v>
      </c>
      <c r="P2537" s="33" t="s">
        <v>1117</v>
      </c>
      <c r="Q2537" s="29" t="s">
        <v>1150</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1374</v>
      </c>
      <c r="G2538" s="33" t="s">
        <v>1797</v>
      </c>
      <c r="H2538" s="33" t="s">
        <v>2022</v>
      </c>
      <c r="I2538" s="33" t="s">
        <v>1843</v>
      </c>
      <c r="J2538" s="33" t="s">
        <v>1843</v>
      </c>
      <c r="K2538" s="33">
        <v>6</v>
      </c>
      <c r="L2538" s="220">
        <v>45474</v>
      </c>
      <c r="M2538" s="220">
        <v>45504</v>
      </c>
      <c r="N2538" s="33" t="s">
        <v>124</v>
      </c>
      <c r="O2538" s="33" t="s">
        <v>125</v>
      </c>
      <c r="P2538" s="33" t="s">
        <v>1117</v>
      </c>
      <c r="Q2538" s="29" t="s">
        <v>1352</v>
      </c>
      <c r="R2538" s="33" t="s">
        <v>78</v>
      </c>
      <c r="S2538" s="33">
        <v>6</v>
      </c>
      <c r="T2538" s="29"/>
      <c r="U2538" s="29"/>
      <c r="V2538" s="29"/>
      <c r="W2538" s="29"/>
      <c r="X2538" s="29"/>
      <c r="Y2538" s="29"/>
      <c r="Z2538" s="33"/>
    </row>
    <row r="2539" ht="24" spans="1:26">
      <c r="A2539" s="33">
        <v>345</v>
      </c>
      <c r="B2539" s="33" t="s">
        <v>117</v>
      </c>
      <c r="C2539" s="33" t="s">
        <v>118</v>
      </c>
      <c r="D2539" s="33" t="s">
        <v>145</v>
      </c>
      <c r="E2539" s="33" t="s">
        <v>250</v>
      </c>
      <c r="F2539" s="33" t="s">
        <v>1379</v>
      </c>
      <c r="G2539" s="33" t="s">
        <v>1797</v>
      </c>
      <c r="H2539" s="33" t="s">
        <v>2023</v>
      </c>
      <c r="I2539" s="33" t="s">
        <v>1843</v>
      </c>
      <c r="J2539" s="33" t="s">
        <v>1843</v>
      </c>
      <c r="K2539" s="33">
        <v>2</v>
      </c>
      <c r="L2539" s="220">
        <v>45474</v>
      </c>
      <c r="M2539" s="220">
        <v>45504</v>
      </c>
      <c r="N2539" s="33" t="s">
        <v>124</v>
      </c>
      <c r="O2539" s="33" t="s">
        <v>125</v>
      </c>
      <c r="P2539" s="33" t="s">
        <v>1117</v>
      </c>
      <c r="Q2539" s="29" t="s">
        <v>1352</v>
      </c>
      <c r="R2539" s="33" t="s">
        <v>78</v>
      </c>
      <c r="S2539" s="33">
        <v>2</v>
      </c>
      <c r="T2539" s="29"/>
      <c r="U2539" s="29"/>
      <c r="V2539" s="29"/>
      <c r="W2539" s="29"/>
      <c r="X2539" s="29"/>
      <c r="Y2539" s="29"/>
      <c r="Z2539" s="33"/>
    </row>
    <row r="2540" ht="24" spans="1:26">
      <c r="A2540" s="33">
        <v>346</v>
      </c>
      <c r="B2540" s="33" t="s">
        <v>117</v>
      </c>
      <c r="C2540" s="33" t="s">
        <v>118</v>
      </c>
      <c r="D2540" s="33" t="s">
        <v>145</v>
      </c>
      <c r="E2540" s="33" t="s">
        <v>250</v>
      </c>
      <c r="F2540" s="33" t="s">
        <v>1401</v>
      </c>
      <c r="G2540" s="33" t="s">
        <v>1797</v>
      </c>
      <c r="H2540" s="33" t="s">
        <v>2024</v>
      </c>
      <c r="I2540" s="33" t="s">
        <v>1843</v>
      </c>
      <c r="J2540" s="33" t="s">
        <v>1843</v>
      </c>
      <c r="K2540" s="33">
        <v>4</v>
      </c>
      <c r="L2540" s="220">
        <v>45474</v>
      </c>
      <c r="M2540" s="220">
        <v>45504</v>
      </c>
      <c r="N2540" s="33" t="s">
        <v>124</v>
      </c>
      <c r="O2540" s="33" t="s">
        <v>125</v>
      </c>
      <c r="P2540" s="33" t="s">
        <v>1117</v>
      </c>
      <c r="Q2540" s="29" t="s">
        <v>1352</v>
      </c>
      <c r="R2540" s="33" t="s">
        <v>78</v>
      </c>
      <c r="S2540" s="33">
        <v>4</v>
      </c>
      <c r="T2540" s="29"/>
      <c r="U2540" s="29"/>
      <c r="V2540" s="29"/>
      <c r="W2540" s="29"/>
      <c r="X2540" s="29"/>
      <c r="Y2540" s="29"/>
      <c r="Z2540" s="33"/>
    </row>
    <row r="2541" ht="24" spans="1:26">
      <c r="A2541" s="33">
        <v>347</v>
      </c>
      <c r="B2541" s="33" t="s">
        <v>117</v>
      </c>
      <c r="C2541" s="33" t="s">
        <v>118</v>
      </c>
      <c r="D2541" s="33" t="s">
        <v>361</v>
      </c>
      <c r="E2541" s="33" t="s">
        <v>1419</v>
      </c>
      <c r="F2541" s="33" t="s">
        <v>1420</v>
      </c>
      <c r="G2541" s="33" t="s">
        <v>1797</v>
      </c>
      <c r="H2541" s="33" t="s">
        <v>2025</v>
      </c>
      <c r="I2541" s="33" t="s">
        <v>1843</v>
      </c>
      <c r="J2541" s="33" t="s">
        <v>1843</v>
      </c>
      <c r="K2541" s="33">
        <v>2</v>
      </c>
      <c r="L2541" s="220">
        <v>45474</v>
      </c>
      <c r="M2541" s="220">
        <v>45504</v>
      </c>
      <c r="N2541" s="33" t="s">
        <v>124</v>
      </c>
      <c r="O2541" s="33" t="s">
        <v>125</v>
      </c>
      <c r="P2541" s="33" t="s">
        <v>1117</v>
      </c>
      <c r="Q2541" s="29" t="s">
        <v>1284</v>
      </c>
      <c r="R2541" s="33" t="s">
        <v>78</v>
      </c>
      <c r="S2541" s="33">
        <v>2</v>
      </c>
      <c r="T2541" s="29"/>
      <c r="U2541" s="29"/>
      <c r="V2541" s="29"/>
      <c r="W2541" s="29"/>
      <c r="X2541" s="29"/>
      <c r="Y2541" s="29"/>
      <c r="Z2541" s="33"/>
    </row>
    <row r="2542" ht="24" spans="1:26">
      <c r="A2542" s="33">
        <v>348</v>
      </c>
      <c r="B2542" s="33" t="s">
        <v>117</v>
      </c>
      <c r="C2542" s="33" t="s">
        <v>118</v>
      </c>
      <c r="D2542" s="33" t="s">
        <v>361</v>
      </c>
      <c r="E2542" s="33" t="s">
        <v>1419</v>
      </c>
      <c r="F2542" s="33" t="s">
        <v>1423</v>
      </c>
      <c r="G2542" s="33" t="s">
        <v>1797</v>
      </c>
      <c r="H2542" s="33" t="s">
        <v>2025</v>
      </c>
      <c r="I2542" s="33" t="s">
        <v>1843</v>
      </c>
      <c r="J2542" s="33" t="s">
        <v>1843</v>
      </c>
      <c r="K2542" s="33">
        <v>2</v>
      </c>
      <c r="L2542" s="220">
        <v>45474</v>
      </c>
      <c r="M2542" s="220">
        <v>45504</v>
      </c>
      <c r="N2542" s="33" t="s">
        <v>124</v>
      </c>
      <c r="O2542" s="33" t="s">
        <v>125</v>
      </c>
      <c r="P2542" s="33" t="s">
        <v>1117</v>
      </c>
      <c r="Q2542" s="29" t="s">
        <v>1284</v>
      </c>
      <c r="R2542" s="33" t="s">
        <v>78</v>
      </c>
      <c r="S2542" s="33">
        <v>2</v>
      </c>
      <c r="T2542" s="29"/>
      <c r="U2542" s="29"/>
      <c r="V2542" s="29"/>
      <c r="W2542" s="29"/>
      <c r="X2542" s="29"/>
      <c r="Y2542" s="29"/>
      <c r="Z2542" s="33"/>
    </row>
    <row r="2543" ht="24" spans="1:26">
      <c r="A2543" s="33">
        <v>349</v>
      </c>
      <c r="B2543" s="33" t="s">
        <v>117</v>
      </c>
      <c r="C2543" s="33" t="s">
        <v>118</v>
      </c>
      <c r="D2543" s="33" t="s">
        <v>145</v>
      </c>
      <c r="E2543" s="33" t="s">
        <v>250</v>
      </c>
      <c r="F2543" s="33" t="s">
        <v>1441</v>
      </c>
      <c r="G2543" s="33" t="s">
        <v>1797</v>
      </c>
      <c r="H2543" s="33" t="s">
        <v>2018</v>
      </c>
      <c r="I2543" s="33" t="s">
        <v>1843</v>
      </c>
      <c r="J2543" s="33" t="s">
        <v>1843</v>
      </c>
      <c r="K2543" s="33">
        <v>2</v>
      </c>
      <c r="L2543" s="220">
        <v>45474</v>
      </c>
      <c r="M2543" s="220">
        <v>45504</v>
      </c>
      <c r="N2543" s="33" t="s">
        <v>124</v>
      </c>
      <c r="O2543" s="33" t="s">
        <v>125</v>
      </c>
      <c r="P2543" s="33" t="s">
        <v>1117</v>
      </c>
      <c r="Q2543" s="29" t="s">
        <v>1184</v>
      </c>
      <c r="R2543" s="33" t="s">
        <v>78</v>
      </c>
      <c r="S2543" s="33">
        <v>2</v>
      </c>
      <c r="T2543" s="29"/>
      <c r="U2543" s="29"/>
      <c r="V2543" s="29"/>
      <c r="W2543" s="29"/>
      <c r="X2543" s="29"/>
      <c r="Y2543" s="29"/>
      <c r="Z2543" s="33"/>
    </row>
    <row r="2544" ht="24" spans="1:26">
      <c r="A2544" s="33">
        <v>350</v>
      </c>
      <c r="B2544" s="33" t="s">
        <v>117</v>
      </c>
      <c r="C2544" s="33" t="s">
        <v>118</v>
      </c>
      <c r="D2544" s="33" t="s">
        <v>361</v>
      </c>
      <c r="E2544" s="33" t="s">
        <v>250</v>
      </c>
      <c r="F2544" s="33" t="s">
        <v>1116</v>
      </c>
      <c r="G2544" s="33" t="s">
        <v>1797</v>
      </c>
      <c r="H2544" s="28" t="s">
        <v>2000</v>
      </c>
      <c r="I2544" s="33" t="s">
        <v>1843</v>
      </c>
      <c r="J2544" s="33" t="s">
        <v>1843</v>
      </c>
      <c r="K2544" s="33">
        <v>12</v>
      </c>
      <c r="L2544" s="220">
        <v>45505</v>
      </c>
      <c r="M2544" s="220">
        <v>45535</v>
      </c>
      <c r="N2544" s="33" t="s">
        <v>124</v>
      </c>
      <c r="O2544" s="33" t="s">
        <v>125</v>
      </c>
      <c r="P2544" s="33" t="s">
        <v>1117</v>
      </c>
      <c r="Q2544" s="29" t="s">
        <v>1118</v>
      </c>
      <c r="R2544" s="33" t="s">
        <v>78</v>
      </c>
      <c r="S2544" s="33">
        <v>12</v>
      </c>
      <c r="T2544" s="29"/>
      <c r="U2544" s="29"/>
      <c r="V2544" s="29"/>
      <c r="W2544" s="29"/>
      <c r="X2544" s="29"/>
      <c r="Y2544" s="29"/>
      <c r="Z2544" s="33"/>
    </row>
    <row r="2545" ht="24" spans="1:26">
      <c r="A2545" s="33">
        <v>351</v>
      </c>
      <c r="B2545" s="33" t="s">
        <v>117</v>
      </c>
      <c r="C2545" s="33" t="s">
        <v>118</v>
      </c>
      <c r="D2545" s="33" t="s">
        <v>361</v>
      </c>
      <c r="E2545" s="33" t="s">
        <v>250</v>
      </c>
      <c r="F2545" s="33" t="s">
        <v>1123</v>
      </c>
      <c r="G2545" s="33" t="s">
        <v>1797</v>
      </c>
      <c r="H2545" s="28" t="s">
        <v>2000</v>
      </c>
      <c r="I2545" s="33" t="s">
        <v>1843</v>
      </c>
      <c r="J2545" s="33" t="s">
        <v>1843</v>
      </c>
      <c r="K2545" s="33">
        <v>10</v>
      </c>
      <c r="L2545" s="220">
        <v>45505</v>
      </c>
      <c r="M2545" s="220">
        <v>45535</v>
      </c>
      <c r="N2545" s="33" t="s">
        <v>124</v>
      </c>
      <c r="O2545" s="33" t="s">
        <v>125</v>
      </c>
      <c r="P2545" s="33" t="s">
        <v>1117</v>
      </c>
      <c r="Q2545" s="29" t="s">
        <v>1118</v>
      </c>
      <c r="R2545" s="33" t="s">
        <v>78</v>
      </c>
      <c r="S2545" s="33">
        <v>10</v>
      </c>
      <c r="T2545" s="29"/>
      <c r="U2545" s="29"/>
      <c r="V2545" s="29"/>
      <c r="W2545" s="29"/>
      <c r="X2545" s="29"/>
      <c r="Y2545" s="29"/>
      <c r="Z2545" s="33"/>
    </row>
    <row r="2546" ht="24" spans="1:26">
      <c r="A2546" s="33">
        <v>352</v>
      </c>
      <c r="B2546" s="33" t="s">
        <v>117</v>
      </c>
      <c r="C2546" s="33" t="s">
        <v>118</v>
      </c>
      <c r="D2546" s="33" t="s">
        <v>361</v>
      </c>
      <c r="E2546" s="33" t="s">
        <v>146</v>
      </c>
      <c r="F2546" s="33" t="s">
        <v>1128</v>
      </c>
      <c r="G2546" s="33" t="s">
        <v>1797</v>
      </c>
      <c r="H2546" s="33" t="s">
        <v>2001</v>
      </c>
      <c r="I2546" s="33" t="s">
        <v>1843</v>
      </c>
      <c r="J2546" s="33" t="s">
        <v>1843</v>
      </c>
      <c r="K2546" s="33">
        <v>18</v>
      </c>
      <c r="L2546" s="220">
        <v>45505</v>
      </c>
      <c r="M2546" s="220">
        <v>45535</v>
      </c>
      <c r="N2546" s="33" t="s">
        <v>124</v>
      </c>
      <c r="O2546" s="33" t="s">
        <v>125</v>
      </c>
      <c r="P2546" s="33" t="s">
        <v>1117</v>
      </c>
      <c r="Q2546" s="29" t="s">
        <v>1118</v>
      </c>
      <c r="R2546" s="33" t="s">
        <v>78</v>
      </c>
      <c r="S2546" s="33">
        <v>18</v>
      </c>
      <c r="T2546" s="29"/>
      <c r="U2546" s="29"/>
      <c r="V2546" s="29"/>
      <c r="W2546" s="29"/>
      <c r="X2546" s="29"/>
      <c r="Y2546" s="29"/>
      <c r="Z2546" s="33"/>
    </row>
    <row r="2547" ht="24" spans="1:26">
      <c r="A2547" s="33">
        <v>353</v>
      </c>
      <c r="B2547" s="33" t="s">
        <v>117</v>
      </c>
      <c r="C2547" s="33" t="s">
        <v>118</v>
      </c>
      <c r="D2547" s="33" t="s">
        <v>361</v>
      </c>
      <c r="E2547" s="33" t="s">
        <v>146</v>
      </c>
      <c r="F2547" s="33" t="s">
        <v>1133</v>
      </c>
      <c r="G2547" s="33" t="s">
        <v>1797</v>
      </c>
      <c r="H2547" s="33" t="s">
        <v>2001</v>
      </c>
      <c r="I2547" s="33" t="s">
        <v>1843</v>
      </c>
      <c r="J2547" s="33" t="s">
        <v>1843</v>
      </c>
      <c r="K2547" s="33">
        <v>18</v>
      </c>
      <c r="L2547" s="220">
        <v>45505</v>
      </c>
      <c r="M2547" s="220">
        <v>45535</v>
      </c>
      <c r="N2547" s="33" t="s">
        <v>124</v>
      </c>
      <c r="O2547" s="33" t="s">
        <v>125</v>
      </c>
      <c r="P2547" s="33" t="s">
        <v>1117</v>
      </c>
      <c r="Q2547" s="29" t="s">
        <v>1118</v>
      </c>
      <c r="R2547" s="33" t="s">
        <v>78</v>
      </c>
      <c r="S2547" s="33">
        <v>18</v>
      </c>
      <c r="T2547" s="29"/>
      <c r="U2547" s="29"/>
      <c r="V2547" s="29"/>
      <c r="W2547" s="29"/>
      <c r="X2547" s="29"/>
      <c r="Y2547" s="29"/>
      <c r="Z2547" s="33"/>
    </row>
    <row r="2548" ht="24" spans="1:26">
      <c r="A2548" s="33">
        <v>79</v>
      </c>
      <c r="B2548" s="33" t="s">
        <v>117</v>
      </c>
      <c r="C2548" s="33" t="s">
        <v>118</v>
      </c>
      <c r="D2548" s="33" t="s">
        <v>361</v>
      </c>
      <c r="E2548" s="33" t="s">
        <v>146</v>
      </c>
      <c r="F2548" s="33" t="s">
        <v>1138</v>
      </c>
      <c r="G2548" s="33" t="s">
        <v>1797</v>
      </c>
      <c r="H2548" s="33" t="s">
        <v>2002</v>
      </c>
      <c r="I2548" s="33" t="s">
        <v>1843</v>
      </c>
      <c r="J2548" s="33" t="s">
        <v>1843</v>
      </c>
      <c r="K2548" s="33">
        <v>18</v>
      </c>
      <c r="L2548" s="220">
        <v>45505</v>
      </c>
      <c r="M2548" s="220">
        <v>45535</v>
      </c>
      <c r="N2548" s="33" t="s">
        <v>124</v>
      </c>
      <c r="O2548" s="33" t="s">
        <v>125</v>
      </c>
      <c r="P2548" s="33" t="s">
        <v>1117</v>
      </c>
      <c r="Q2548" s="29" t="s">
        <v>1118</v>
      </c>
      <c r="R2548" s="33" t="s">
        <v>78</v>
      </c>
      <c r="S2548" s="33">
        <v>18</v>
      </c>
      <c r="T2548" s="29"/>
      <c r="U2548" s="29"/>
      <c r="V2548" s="29"/>
      <c r="W2548" s="29"/>
      <c r="X2548" s="29"/>
      <c r="Y2548" s="29"/>
      <c r="Z2548" s="33"/>
    </row>
    <row r="2549" ht="24" spans="1:26">
      <c r="A2549" s="33">
        <v>80</v>
      </c>
      <c r="B2549" s="33" t="s">
        <v>117</v>
      </c>
      <c r="C2549" s="33" t="s">
        <v>118</v>
      </c>
      <c r="D2549" s="33" t="s">
        <v>361</v>
      </c>
      <c r="E2549" s="33" t="s">
        <v>146</v>
      </c>
      <c r="F2549" s="33" t="s">
        <v>1143</v>
      </c>
      <c r="G2549" s="33" t="s">
        <v>1797</v>
      </c>
      <c r="H2549" s="33" t="s">
        <v>2002</v>
      </c>
      <c r="I2549" s="33" t="s">
        <v>1843</v>
      </c>
      <c r="J2549" s="33" t="s">
        <v>1843</v>
      </c>
      <c r="K2549" s="33">
        <v>18</v>
      </c>
      <c r="L2549" s="220">
        <v>45505</v>
      </c>
      <c r="M2549" s="220">
        <v>45535</v>
      </c>
      <c r="N2549" s="33" t="s">
        <v>124</v>
      </c>
      <c r="O2549" s="33" t="s">
        <v>125</v>
      </c>
      <c r="P2549" s="33" t="s">
        <v>1117</v>
      </c>
      <c r="Q2549" s="29" t="s">
        <v>1118</v>
      </c>
      <c r="R2549" s="33" t="s">
        <v>78</v>
      </c>
      <c r="S2549" s="33">
        <v>18</v>
      </c>
      <c r="T2549" s="29"/>
      <c r="U2549" s="29"/>
      <c r="V2549" s="29"/>
      <c r="W2549" s="29"/>
      <c r="X2549" s="29"/>
      <c r="Y2549" s="29"/>
      <c r="Z2549" s="33"/>
    </row>
    <row r="2550" ht="24" spans="1:26">
      <c r="A2550" s="33">
        <v>354</v>
      </c>
      <c r="B2550" s="33" t="s">
        <v>117</v>
      </c>
      <c r="C2550" s="33" t="s">
        <v>118</v>
      </c>
      <c r="D2550" s="33" t="s">
        <v>361</v>
      </c>
      <c r="E2550" s="33" t="s">
        <v>1148</v>
      </c>
      <c r="F2550" s="33" t="s">
        <v>1149</v>
      </c>
      <c r="G2550" s="33" t="s">
        <v>1797</v>
      </c>
      <c r="H2550" s="28" t="s">
        <v>2003</v>
      </c>
      <c r="I2550" s="33" t="s">
        <v>1843</v>
      </c>
      <c r="J2550" s="33" t="s">
        <v>1843</v>
      </c>
      <c r="K2550" s="33">
        <v>14</v>
      </c>
      <c r="L2550" s="220">
        <v>45505</v>
      </c>
      <c r="M2550" s="220">
        <v>45535</v>
      </c>
      <c r="N2550" s="33" t="s">
        <v>124</v>
      </c>
      <c r="O2550" s="33" t="s">
        <v>125</v>
      </c>
      <c r="P2550" s="33" t="s">
        <v>1117</v>
      </c>
      <c r="Q2550" s="29" t="s">
        <v>1150</v>
      </c>
      <c r="R2550" s="33" t="s">
        <v>78</v>
      </c>
      <c r="S2550" s="33">
        <v>14</v>
      </c>
      <c r="T2550" s="29"/>
      <c r="U2550" s="29"/>
      <c r="V2550" s="29"/>
      <c r="W2550" s="29"/>
      <c r="X2550" s="29"/>
      <c r="Y2550" s="29"/>
      <c r="Z2550" s="33"/>
    </row>
    <row r="2551" ht="24" spans="1:26">
      <c r="A2551" s="33">
        <v>355</v>
      </c>
      <c r="B2551" s="33" t="s">
        <v>117</v>
      </c>
      <c r="C2551" s="33" t="s">
        <v>118</v>
      </c>
      <c r="D2551" s="33" t="s">
        <v>361</v>
      </c>
      <c r="E2551" s="33" t="s">
        <v>1148</v>
      </c>
      <c r="F2551" s="33" t="s">
        <v>1155</v>
      </c>
      <c r="G2551" s="33" t="s">
        <v>1797</v>
      </c>
      <c r="H2551" s="28" t="s">
        <v>2003</v>
      </c>
      <c r="I2551" s="33" t="s">
        <v>1843</v>
      </c>
      <c r="J2551" s="33" t="s">
        <v>1843</v>
      </c>
      <c r="K2551" s="33">
        <v>14</v>
      </c>
      <c r="L2551" s="220">
        <v>45505</v>
      </c>
      <c r="M2551" s="220">
        <v>45535</v>
      </c>
      <c r="N2551" s="33" t="s">
        <v>124</v>
      </c>
      <c r="O2551" s="33" t="s">
        <v>125</v>
      </c>
      <c r="P2551" s="33" t="s">
        <v>1117</v>
      </c>
      <c r="Q2551" s="29" t="s">
        <v>1150</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1164</v>
      </c>
      <c r="G2552" s="33" t="s">
        <v>1797</v>
      </c>
      <c r="H2552" s="288" t="s">
        <v>2004</v>
      </c>
      <c r="I2552" s="33" t="s">
        <v>1843</v>
      </c>
      <c r="J2552" s="33" t="s">
        <v>1843</v>
      </c>
      <c r="K2552" s="33">
        <v>20</v>
      </c>
      <c r="L2552" s="220">
        <v>45505</v>
      </c>
      <c r="M2552" s="220">
        <v>45535</v>
      </c>
      <c r="N2552" s="33" t="s">
        <v>124</v>
      </c>
      <c r="O2552" s="33" t="s">
        <v>125</v>
      </c>
      <c r="P2552" s="33" t="s">
        <v>1117</v>
      </c>
      <c r="Q2552" s="29" t="s">
        <v>1165</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1174</v>
      </c>
      <c r="G2553" s="33" t="s">
        <v>1797</v>
      </c>
      <c r="H2553" s="288" t="s">
        <v>2005</v>
      </c>
      <c r="I2553" s="29" t="s">
        <v>1843</v>
      </c>
      <c r="J2553" s="33" t="s">
        <v>1843</v>
      </c>
      <c r="K2553" s="33">
        <v>20</v>
      </c>
      <c r="L2553" s="220">
        <v>45505</v>
      </c>
      <c r="M2553" s="220">
        <v>45535</v>
      </c>
      <c r="N2553" s="33" t="s">
        <v>124</v>
      </c>
      <c r="O2553" s="33" t="s">
        <v>125</v>
      </c>
      <c r="P2553" s="33" t="s">
        <v>1117</v>
      </c>
      <c r="Q2553" s="29" t="s">
        <v>1175</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1183</v>
      </c>
      <c r="G2554" s="33" t="s">
        <v>1797</v>
      </c>
      <c r="H2554" s="33" t="s">
        <v>2006</v>
      </c>
      <c r="I2554" s="33" t="s">
        <v>1843</v>
      </c>
      <c r="J2554" s="33" t="s">
        <v>1843</v>
      </c>
      <c r="K2554" s="33">
        <v>8</v>
      </c>
      <c r="L2554" s="220">
        <v>45505</v>
      </c>
      <c r="M2554" s="220">
        <v>45535</v>
      </c>
      <c r="N2554" s="33" t="s">
        <v>124</v>
      </c>
      <c r="O2554" s="33" t="s">
        <v>125</v>
      </c>
      <c r="P2554" s="33" t="s">
        <v>1117</v>
      </c>
      <c r="Q2554" s="29" t="s">
        <v>1184</v>
      </c>
      <c r="R2554" s="33" t="s">
        <v>78</v>
      </c>
      <c r="S2554" s="33">
        <v>8</v>
      </c>
      <c r="T2554" s="29"/>
      <c r="U2554" s="29"/>
      <c r="V2554" s="29"/>
      <c r="W2554" s="29"/>
      <c r="X2554" s="29"/>
      <c r="Y2554" s="29"/>
      <c r="Z2554" s="33"/>
    </row>
    <row r="2555" ht="24" spans="1:26">
      <c r="A2555" s="33">
        <v>359</v>
      </c>
      <c r="B2555" s="33" t="s">
        <v>117</v>
      </c>
      <c r="C2555" s="33" t="s">
        <v>118</v>
      </c>
      <c r="D2555" s="33" t="s">
        <v>145</v>
      </c>
      <c r="E2555" s="33" t="s">
        <v>250</v>
      </c>
      <c r="F2555" s="33" t="s">
        <v>1204</v>
      </c>
      <c r="G2555" s="33" t="s">
        <v>1797</v>
      </c>
      <c r="H2555" s="33" t="s">
        <v>2007</v>
      </c>
      <c r="I2555" s="29" t="s">
        <v>1843</v>
      </c>
      <c r="J2555" s="33" t="s">
        <v>1843</v>
      </c>
      <c r="K2555" s="33">
        <v>10</v>
      </c>
      <c r="L2555" s="220">
        <v>45505</v>
      </c>
      <c r="M2555" s="220">
        <v>45535</v>
      </c>
      <c r="N2555" s="33" t="s">
        <v>124</v>
      </c>
      <c r="O2555" s="33" t="s">
        <v>125</v>
      </c>
      <c r="P2555" s="33" t="s">
        <v>1117</v>
      </c>
      <c r="Q2555" s="29" t="s">
        <v>1205</v>
      </c>
      <c r="R2555" s="33" t="s">
        <v>78</v>
      </c>
      <c r="S2555" s="33">
        <v>10</v>
      </c>
      <c r="T2555" s="29"/>
      <c r="U2555" s="220"/>
      <c r="V2555" s="220"/>
      <c r="W2555" s="33"/>
      <c r="X2555" s="33"/>
      <c r="Y2555" s="289"/>
      <c r="Z2555" s="289"/>
    </row>
    <row r="2556" ht="24" spans="1:26">
      <c r="A2556" s="33">
        <v>360</v>
      </c>
      <c r="B2556" s="33" t="s">
        <v>117</v>
      </c>
      <c r="C2556" s="33" t="s">
        <v>118</v>
      </c>
      <c r="D2556" s="33" t="s">
        <v>145</v>
      </c>
      <c r="E2556" s="33" t="s">
        <v>250</v>
      </c>
      <c r="F2556" s="33" t="s">
        <v>1215</v>
      </c>
      <c r="G2556" s="33" t="s">
        <v>1797</v>
      </c>
      <c r="H2556" s="33" t="s">
        <v>2007</v>
      </c>
      <c r="I2556" s="29" t="s">
        <v>1843</v>
      </c>
      <c r="J2556" s="33" t="s">
        <v>1843</v>
      </c>
      <c r="K2556" s="33">
        <v>10</v>
      </c>
      <c r="L2556" s="220">
        <v>45505</v>
      </c>
      <c r="M2556" s="220">
        <v>45535</v>
      </c>
      <c r="N2556" s="33" t="s">
        <v>124</v>
      </c>
      <c r="O2556" s="33" t="s">
        <v>125</v>
      </c>
      <c r="P2556" s="33" t="s">
        <v>1117</v>
      </c>
      <c r="Q2556" s="29" t="s">
        <v>1205</v>
      </c>
      <c r="R2556" s="33" t="s">
        <v>78</v>
      </c>
      <c r="S2556" s="33">
        <v>10</v>
      </c>
      <c r="T2556" s="29"/>
      <c r="U2556" s="275"/>
      <c r="V2556" s="275"/>
      <c r="W2556" s="275"/>
      <c r="X2556" s="275"/>
      <c r="Y2556" s="275"/>
      <c r="Z2556" s="276"/>
    </row>
    <row r="2557" ht="24" spans="1:26">
      <c r="A2557" s="33">
        <v>362</v>
      </c>
      <c r="B2557" s="33" t="s">
        <v>117</v>
      </c>
      <c r="C2557" s="33" t="s">
        <v>118</v>
      </c>
      <c r="D2557" s="33" t="s">
        <v>145</v>
      </c>
      <c r="E2557" s="33" t="s">
        <v>1148</v>
      </c>
      <c r="F2557" s="33" t="s">
        <v>1224</v>
      </c>
      <c r="G2557" s="33" t="s">
        <v>1797</v>
      </c>
      <c r="H2557" s="288" t="s">
        <v>2008</v>
      </c>
      <c r="I2557" s="29" t="s">
        <v>1843</v>
      </c>
      <c r="J2557" s="33" t="s">
        <v>1843</v>
      </c>
      <c r="K2557" s="33">
        <v>16</v>
      </c>
      <c r="L2557" s="220">
        <v>45505</v>
      </c>
      <c r="M2557" s="220">
        <v>45535</v>
      </c>
      <c r="N2557" s="33" t="s">
        <v>124</v>
      </c>
      <c r="O2557" s="33" t="s">
        <v>125</v>
      </c>
      <c r="P2557" s="33" t="s">
        <v>1117</v>
      </c>
      <c r="Q2557" s="29" t="s">
        <v>1225</v>
      </c>
      <c r="R2557" s="33" t="s">
        <v>78</v>
      </c>
      <c r="S2557" s="33">
        <v>16</v>
      </c>
      <c r="T2557" s="29"/>
      <c r="U2557" s="275"/>
      <c r="V2557" s="275"/>
      <c r="W2557" s="275"/>
      <c r="X2557" s="275"/>
      <c r="Y2557" s="275"/>
      <c r="Z2557" s="276"/>
    </row>
    <row r="2558" ht="24" spans="1:26">
      <c r="A2558" s="33">
        <v>363</v>
      </c>
      <c r="B2558" s="33" t="s">
        <v>117</v>
      </c>
      <c r="C2558" s="33" t="s">
        <v>118</v>
      </c>
      <c r="D2558" s="33" t="s">
        <v>145</v>
      </c>
      <c r="E2558" s="33" t="s">
        <v>1148</v>
      </c>
      <c r="F2558" s="33" t="s">
        <v>1238</v>
      </c>
      <c r="G2558" s="33" t="s">
        <v>1797</v>
      </c>
      <c r="H2558" s="33" t="s">
        <v>2009</v>
      </c>
      <c r="I2558" s="29" t="s">
        <v>1843</v>
      </c>
      <c r="J2558" s="33" t="s">
        <v>1843</v>
      </c>
      <c r="K2558" s="33">
        <v>2</v>
      </c>
      <c r="L2558" s="220">
        <v>45505</v>
      </c>
      <c r="M2558" s="220">
        <v>45535</v>
      </c>
      <c r="N2558" s="33" t="s">
        <v>124</v>
      </c>
      <c r="O2558" s="33" t="s">
        <v>125</v>
      </c>
      <c r="P2558" s="33" t="s">
        <v>1117</v>
      </c>
      <c r="Q2558" s="29" t="s">
        <v>1235</v>
      </c>
      <c r="R2558" s="33" t="s">
        <v>78</v>
      </c>
      <c r="S2558" s="33">
        <v>2</v>
      </c>
      <c r="T2558" s="29"/>
      <c r="U2558" s="275"/>
      <c r="V2558" s="275"/>
      <c r="W2558" s="275"/>
      <c r="X2558" s="275"/>
      <c r="Y2558" s="275"/>
      <c r="Z2558" s="276"/>
    </row>
    <row r="2559" ht="24" spans="1:26">
      <c r="A2559" s="33">
        <v>364</v>
      </c>
      <c r="B2559" s="33" t="s">
        <v>117</v>
      </c>
      <c r="C2559" s="33" t="s">
        <v>118</v>
      </c>
      <c r="D2559" s="33" t="s">
        <v>145</v>
      </c>
      <c r="E2559" s="33" t="s">
        <v>1148</v>
      </c>
      <c r="F2559" s="33" t="s">
        <v>1241</v>
      </c>
      <c r="G2559" s="33" t="s">
        <v>1797</v>
      </c>
      <c r="H2559" s="288" t="s">
        <v>2010</v>
      </c>
      <c r="I2559" s="29" t="s">
        <v>1843</v>
      </c>
      <c r="J2559" s="33" t="s">
        <v>1843</v>
      </c>
      <c r="K2559" s="33">
        <v>4</v>
      </c>
      <c r="L2559" s="220">
        <v>45505</v>
      </c>
      <c r="M2559" s="220">
        <v>45535</v>
      </c>
      <c r="N2559" s="33" t="s">
        <v>124</v>
      </c>
      <c r="O2559" s="33" t="s">
        <v>125</v>
      </c>
      <c r="P2559" s="33" t="s">
        <v>1117</v>
      </c>
      <c r="Q2559" s="29" t="s">
        <v>1150</v>
      </c>
      <c r="R2559" s="33" t="s">
        <v>78</v>
      </c>
      <c r="S2559" s="33">
        <v>4</v>
      </c>
      <c r="T2559" s="29"/>
      <c r="U2559" s="275"/>
      <c r="V2559" s="275"/>
      <c r="W2559" s="275"/>
      <c r="X2559" s="275"/>
      <c r="Y2559" s="275"/>
      <c r="Z2559" s="276"/>
    </row>
    <row r="2560" ht="24" spans="1:26">
      <c r="A2560" s="33">
        <v>365</v>
      </c>
      <c r="B2560" s="33" t="s">
        <v>117</v>
      </c>
      <c r="C2560" s="33" t="s">
        <v>118</v>
      </c>
      <c r="D2560" s="33" t="s">
        <v>145</v>
      </c>
      <c r="E2560" s="33" t="s">
        <v>250</v>
      </c>
      <c r="F2560" s="33" t="s">
        <v>1251</v>
      </c>
      <c r="G2560" s="33" t="s">
        <v>1797</v>
      </c>
      <c r="H2560" s="33" t="s">
        <v>2011</v>
      </c>
      <c r="I2560" s="33" t="s">
        <v>1843</v>
      </c>
      <c r="J2560" s="33" t="s">
        <v>1843</v>
      </c>
      <c r="K2560" s="33">
        <v>2</v>
      </c>
      <c r="L2560" s="220">
        <v>45505</v>
      </c>
      <c r="M2560" s="220">
        <v>45535</v>
      </c>
      <c r="N2560" s="33" t="s">
        <v>124</v>
      </c>
      <c r="O2560" s="33" t="s">
        <v>125</v>
      </c>
      <c r="P2560" s="33" t="s">
        <v>1117</v>
      </c>
      <c r="Q2560" s="29" t="s">
        <v>1184</v>
      </c>
      <c r="R2560" s="33" t="s">
        <v>78</v>
      </c>
      <c r="S2560" s="33">
        <v>2</v>
      </c>
      <c r="T2560" s="29"/>
      <c r="U2560" s="29"/>
      <c r="V2560" s="29"/>
      <c r="W2560" s="29"/>
      <c r="X2560" s="29"/>
      <c r="Y2560" s="29"/>
      <c r="Z2560" s="33"/>
    </row>
    <row r="2561" ht="24" spans="1:26">
      <c r="A2561" s="33">
        <v>366</v>
      </c>
      <c r="B2561" s="33" t="s">
        <v>117</v>
      </c>
      <c r="C2561" s="33" t="s">
        <v>118</v>
      </c>
      <c r="D2561" s="33" t="s">
        <v>145</v>
      </c>
      <c r="E2561" s="33" t="s">
        <v>250</v>
      </c>
      <c r="F2561" s="33" t="s">
        <v>1255</v>
      </c>
      <c r="G2561" s="33" t="s">
        <v>1797</v>
      </c>
      <c r="H2561" s="28" t="s">
        <v>2012</v>
      </c>
      <c r="I2561" s="29" t="s">
        <v>1843</v>
      </c>
      <c r="J2561" s="33" t="s">
        <v>1843</v>
      </c>
      <c r="K2561" s="33">
        <v>10</v>
      </c>
      <c r="L2561" s="220">
        <v>45505</v>
      </c>
      <c r="M2561" s="220">
        <v>45535</v>
      </c>
      <c r="N2561" s="33" t="s">
        <v>124</v>
      </c>
      <c r="O2561" s="33" t="s">
        <v>125</v>
      </c>
      <c r="P2561" s="33" t="s">
        <v>1117</v>
      </c>
      <c r="Q2561" s="29" t="s">
        <v>1256</v>
      </c>
      <c r="R2561" s="33" t="s">
        <v>78</v>
      </c>
      <c r="S2561" s="33">
        <v>10</v>
      </c>
      <c r="T2561" s="29"/>
      <c r="U2561" s="29"/>
      <c r="V2561" s="29"/>
      <c r="W2561" s="29"/>
      <c r="X2561" s="29"/>
      <c r="Y2561" s="29"/>
      <c r="Z2561" s="33"/>
    </row>
    <row r="2562" ht="24" spans="1:26">
      <c r="A2562" s="33">
        <v>367</v>
      </c>
      <c r="B2562" s="33" t="s">
        <v>117</v>
      </c>
      <c r="C2562" s="33" t="s">
        <v>118</v>
      </c>
      <c r="D2562" s="33" t="s">
        <v>145</v>
      </c>
      <c r="E2562" s="33" t="s">
        <v>250</v>
      </c>
      <c r="F2562" s="33" t="s">
        <v>1266</v>
      </c>
      <c r="G2562" s="33" t="s">
        <v>1797</v>
      </c>
      <c r="H2562" s="28" t="s">
        <v>2012</v>
      </c>
      <c r="I2562" s="29" t="s">
        <v>1843</v>
      </c>
      <c r="J2562" s="33" t="s">
        <v>1843</v>
      </c>
      <c r="K2562" s="33">
        <v>10</v>
      </c>
      <c r="L2562" s="220">
        <v>45505</v>
      </c>
      <c r="M2562" s="220">
        <v>45535</v>
      </c>
      <c r="N2562" s="33" t="s">
        <v>124</v>
      </c>
      <c r="O2562" s="33" t="s">
        <v>125</v>
      </c>
      <c r="P2562" s="33" t="s">
        <v>1117</v>
      </c>
      <c r="Q2562" s="29" t="s">
        <v>1256</v>
      </c>
      <c r="R2562" s="33" t="s">
        <v>78</v>
      </c>
      <c r="S2562" s="33">
        <v>10</v>
      </c>
      <c r="T2562" s="29"/>
      <c r="U2562" s="275"/>
      <c r="V2562" s="275"/>
      <c r="W2562" s="275"/>
      <c r="X2562" s="275"/>
      <c r="Y2562" s="275"/>
      <c r="Z2562" s="276"/>
    </row>
    <row r="2563" ht="24" spans="1:26">
      <c r="A2563" s="33">
        <v>368</v>
      </c>
      <c r="B2563" s="33" t="s">
        <v>117</v>
      </c>
      <c r="C2563" s="33" t="s">
        <v>118</v>
      </c>
      <c r="D2563" s="33" t="s">
        <v>145</v>
      </c>
      <c r="E2563" s="33" t="s">
        <v>250</v>
      </c>
      <c r="F2563" s="33" t="s">
        <v>1272</v>
      </c>
      <c r="G2563" s="33" t="s">
        <v>1797</v>
      </c>
      <c r="H2563" s="33" t="s">
        <v>2013</v>
      </c>
      <c r="I2563" s="29" t="s">
        <v>1843</v>
      </c>
      <c r="J2563" s="33" t="s">
        <v>1843</v>
      </c>
      <c r="K2563" s="33">
        <v>4</v>
      </c>
      <c r="L2563" s="220">
        <v>45505</v>
      </c>
      <c r="M2563" s="220">
        <v>45535</v>
      </c>
      <c r="N2563" s="33" t="s">
        <v>124</v>
      </c>
      <c r="O2563" s="33" t="s">
        <v>125</v>
      </c>
      <c r="P2563" s="33" t="s">
        <v>1117</v>
      </c>
      <c r="Q2563" s="29" t="s">
        <v>1273</v>
      </c>
      <c r="R2563" s="33" t="s">
        <v>78</v>
      </c>
      <c r="S2563" s="33">
        <v>4</v>
      </c>
      <c r="T2563" s="29"/>
      <c r="U2563" s="275"/>
      <c r="V2563" s="275"/>
      <c r="W2563" s="275"/>
      <c r="X2563" s="275"/>
      <c r="Y2563" s="275"/>
      <c r="Z2563" s="276"/>
    </row>
    <row r="2564" ht="24" spans="1:26">
      <c r="A2564" s="33">
        <v>369</v>
      </c>
      <c r="B2564" s="33" t="s">
        <v>117</v>
      </c>
      <c r="C2564" s="33" t="s">
        <v>118</v>
      </c>
      <c r="D2564" s="33" t="s">
        <v>145</v>
      </c>
      <c r="E2564" s="33" t="s">
        <v>250</v>
      </c>
      <c r="F2564" s="33" t="s">
        <v>1278</v>
      </c>
      <c r="G2564" s="33" t="s">
        <v>1797</v>
      </c>
      <c r="H2564" s="33" t="s">
        <v>2014</v>
      </c>
      <c r="I2564" s="29" t="s">
        <v>1843</v>
      </c>
      <c r="J2564" s="33" t="s">
        <v>1843</v>
      </c>
      <c r="K2564" s="33">
        <v>4</v>
      </c>
      <c r="L2564" s="220">
        <v>45505</v>
      </c>
      <c r="M2564" s="220">
        <v>45535</v>
      </c>
      <c r="N2564" s="33" t="s">
        <v>124</v>
      </c>
      <c r="O2564" s="33" t="s">
        <v>125</v>
      </c>
      <c r="P2564" s="33" t="s">
        <v>1117</v>
      </c>
      <c r="Q2564" s="29" t="s">
        <v>1273</v>
      </c>
      <c r="R2564" s="33" t="s">
        <v>78</v>
      </c>
      <c r="S2564" s="33">
        <v>4</v>
      </c>
      <c r="T2564" s="29"/>
      <c r="U2564" s="275"/>
      <c r="V2564" s="275"/>
      <c r="W2564" s="275"/>
      <c r="X2564" s="275"/>
      <c r="Y2564" s="275"/>
      <c r="Z2564" s="276"/>
    </row>
    <row r="2565" ht="24" spans="1:26">
      <c r="A2565" s="33">
        <v>370</v>
      </c>
      <c r="B2565" s="33" t="s">
        <v>117</v>
      </c>
      <c r="C2565" s="33" t="s">
        <v>118</v>
      </c>
      <c r="D2565" s="33" t="s">
        <v>145</v>
      </c>
      <c r="E2565" s="33" t="s">
        <v>1148</v>
      </c>
      <c r="F2565" s="33" t="s">
        <v>1283</v>
      </c>
      <c r="G2565" s="33" t="s">
        <v>1797</v>
      </c>
      <c r="H2565" s="33" t="s">
        <v>2015</v>
      </c>
      <c r="I2565" s="29" t="s">
        <v>1843</v>
      </c>
      <c r="J2565" s="33" t="s">
        <v>1843</v>
      </c>
      <c r="K2565" s="33">
        <v>4</v>
      </c>
      <c r="L2565" s="220">
        <v>45505</v>
      </c>
      <c r="M2565" s="220">
        <v>45535</v>
      </c>
      <c r="N2565" s="33" t="s">
        <v>124</v>
      </c>
      <c r="O2565" s="33" t="s">
        <v>125</v>
      </c>
      <c r="P2565" s="33" t="s">
        <v>1117</v>
      </c>
      <c r="Q2565" s="29" t="s">
        <v>1284</v>
      </c>
      <c r="R2565" s="33" t="s">
        <v>78</v>
      </c>
      <c r="S2565" s="33">
        <v>4</v>
      </c>
      <c r="T2565" s="29"/>
      <c r="U2565" s="275"/>
      <c r="V2565" s="275"/>
      <c r="W2565" s="275"/>
      <c r="X2565" s="275"/>
      <c r="Y2565" s="275"/>
      <c r="Z2565" s="276"/>
    </row>
    <row r="2566" ht="24" spans="1:26">
      <c r="A2566" s="33">
        <v>371</v>
      </c>
      <c r="B2566" s="33" t="s">
        <v>117</v>
      </c>
      <c r="C2566" s="33" t="s">
        <v>118</v>
      </c>
      <c r="D2566" s="33" t="s">
        <v>145</v>
      </c>
      <c r="E2566" s="33" t="s">
        <v>1148</v>
      </c>
      <c r="F2566" s="33" t="s">
        <v>1293</v>
      </c>
      <c r="G2566" s="33" t="s">
        <v>1797</v>
      </c>
      <c r="H2566" s="33" t="s">
        <v>2016</v>
      </c>
      <c r="I2566" s="29" t="s">
        <v>1843</v>
      </c>
      <c r="J2566" s="33" t="s">
        <v>1843</v>
      </c>
      <c r="K2566" s="33">
        <v>4</v>
      </c>
      <c r="L2566" s="220">
        <v>45505</v>
      </c>
      <c r="M2566" s="220">
        <v>45535</v>
      </c>
      <c r="N2566" s="33" t="s">
        <v>124</v>
      </c>
      <c r="O2566" s="33" t="s">
        <v>125</v>
      </c>
      <c r="P2566" s="33" t="s">
        <v>1117</v>
      </c>
      <c r="Q2566" s="29" t="s">
        <v>1273</v>
      </c>
      <c r="R2566" s="33" t="s">
        <v>78</v>
      </c>
      <c r="S2566" s="33">
        <v>4</v>
      </c>
      <c r="T2566" s="29"/>
      <c r="U2566" s="275"/>
      <c r="V2566" s="275"/>
      <c r="W2566" s="275"/>
      <c r="X2566" s="275"/>
      <c r="Y2566" s="275"/>
      <c r="Z2566" s="276"/>
    </row>
    <row r="2567" ht="24" spans="1:26">
      <c r="A2567" s="33">
        <v>372</v>
      </c>
      <c r="B2567" s="33" t="s">
        <v>117</v>
      </c>
      <c r="C2567" s="33" t="s">
        <v>118</v>
      </c>
      <c r="D2567" s="33" t="s">
        <v>145</v>
      </c>
      <c r="E2567" s="33" t="s">
        <v>250</v>
      </c>
      <c r="F2567" s="33" t="s">
        <v>1301</v>
      </c>
      <c r="G2567" s="33" t="s">
        <v>1797</v>
      </c>
      <c r="H2567" s="33" t="s">
        <v>2017</v>
      </c>
      <c r="I2567" s="29" t="s">
        <v>1843</v>
      </c>
      <c r="J2567" s="33" t="s">
        <v>1843</v>
      </c>
      <c r="K2567" s="33">
        <v>4</v>
      </c>
      <c r="L2567" s="220">
        <v>45505</v>
      </c>
      <c r="M2567" s="220">
        <v>45535</v>
      </c>
      <c r="N2567" s="33" t="s">
        <v>124</v>
      </c>
      <c r="O2567" s="33" t="s">
        <v>125</v>
      </c>
      <c r="P2567" s="33" t="s">
        <v>1117</v>
      </c>
      <c r="Q2567" s="29" t="s">
        <v>1273</v>
      </c>
      <c r="R2567" s="33" t="s">
        <v>78</v>
      </c>
      <c r="S2567" s="33">
        <v>4</v>
      </c>
      <c r="T2567" s="29"/>
      <c r="U2567" s="275"/>
      <c r="V2567" s="275"/>
      <c r="W2567" s="275"/>
      <c r="X2567" s="275"/>
      <c r="Y2567" s="275"/>
      <c r="Z2567" s="276"/>
    </row>
    <row r="2568" ht="24" spans="1:26">
      <c r="A2568" s="33">
        <v>373</v>
      </c>
      <c r="B2568" s="33" t="s">
        <v>117</v>
      </c>
      <c r="C2568" s="33" t="s">
        <v>118</v>
      </c>
      <c r="D2568" s="33" t="s">
        <v>145</v>
      </c>
      <c r="E2568" s="33" t="s">
        <v>1148</v>
      </c>
      <c r="F2568" s="33" t="s">
        <v>1305</v>
      </c>
      <c r="G2568" s="33" t="s">
        <v>1797</v>
      </c>
      <c r="H2568" s="33" t="s">
        <v>2018</v>
      </c>
      <c r="I2568" s="29" t="s">
        <v>1843</v>
      </c>
      <c r="J2568" s="33" t="s">
        <v>1843</v>
      </c>
      <c r="K2568" s="33">
        <v>2</v>
      </c>
      <c r="L2568" s="220">
        <v>45505</v>
      </c>
      <c r="M2568" s="220">
        <v>45535</v>
      </c>
      <c r="N2568" s="33" t="s">
        <v>124</v>
      </c>
      <c r="O2568" s="33" t="s">
        <v>125</v>
      </c>
      <c r="P2568" s="33" t="s">
        <v>1117</v>
      </c>
      <c r="Q2568" s="29" t="s">
        <v>1306</v>
      </c>
      <c r="R2568" s="33" t="s">
        <v>78</v>
      </c>
      <c r="S2568" s="33">
        <v>2</v>
      </c>
      <c r="T2568" s="29"/>
      <c r="U2568" s="275"/>
      <c r="V2568" s="275"/>
      <c r="W2568" s="275"/>
      <c r="X2568" s="275"/>
      <c r="Y2568" s="275"/>
      <c r="Z2568" s="276"/>
    </row>
    <row r="2569" ht="24" spans="1:26">
      <c r="A2569" s="33">
        <v>374</v>
      </c>
      <c r="B2569" s="33" t="s">
        <v>117</v>
      </c>
      <c r="C2569" s="33" t="s">
        <v>118</v>
      </c>
      <c r="D2569" s="33" t="s">
        <v>145</v>
      </c>
      <c r="E2569" s="33" t="s">
        <v>1148</v>
      </c>
      <c r="F2569" s="33" t="s">
        <v>1317</v>
      </c>
      <c r="G2569" s="33" t="s">
        <v>1797</v>
      </c>
      <c r="H2569" s="33" t="s">
        <v>2009</v>
      </c>
      <c r="I2569" s="29" t="s">
        <v>1843</v>
      </c>
      <c r="J2569" s="33" t="s">
        <v>1843</v>
      </c>
      <c r="K2569" s="33">
        <v>2</v>
      </c>
      <c r="L2569" s="220">
        <v>45505</v>
      </c>
      <c r="M2569" s="220">
        <v>45535</v>
      </c>
      <c r="N2569" s="33" t="s">
        <v>124</v>
      </c>
      <c r="O2569" s="33" t="s">
        <v>125</v>
      </c>
      <c r="P2569" s="33" t="s">
        <v>1117</v>
      </c>
      <c r="Q2569" s="29" t="s">
        <v>1318</v>
      </c>
      <c r="R2569" s="33" t="s">
        <v>78</v>
      </c>
      <c r="S2569" s="33">
        <v>2</v>
      </c>
      <c r="T2569" s="29"/>
      <c r="U2569" s="275"/>
      <c r="V2569" s="275"/>
      <c r="W2569" s="275"/>
      <c r="X2569" s="275"/>
      <c r="Y2569" s="275"/>
      <c r="Z2569" s="276"/>
    </row>
    <row r="2570" ht="24" spans="1:26">
      <c r="A2570" s="33">
        <v>375</v>
      </c>
      <c r="B2570" s="33" t="s">
        <v>117</v>
      </c>
      <c r="C2570" s="33" t="s">
        <v>118</v>
      </c>
      <c r="D2570" s="33" t="s">
        <v>145</v>
      </c>
      <c r="E2570" s="33" t="s">
        <v>146</v>
      </c>
      <c r="F2570" s="33" t="s">
        <v>1321</v>
      </c>
      <c r="G2570" s="33" t="s">
        <v>1797</v>
      </c>
      <c r="H2570" s="33" t="s">
        <v>2009</v>
      </c>
      <c r="I2570" s="29" t="s">
        <v>1843</v>
      </c>
      <c r="J2570" s="33" t="s">
        <v>1843</v>
      </c>
      <c r="K2570" s="33">
        <v>2</v>
      </c>
      <c r="L2570" s="220">
        <v>45505</v>
      </c>
      <c r="M2570" s="220">
        <v>45535</v>
      </c>
      <c r="N2570" s="33" t="s">
        <v>124</v>
      </c>
      <c r="O2570" s="33" t="s">
        <v>125</v>
      </c>
      <c r="P2570" s="33" t="s">
        <v>1117</v>
      </c>
      <c r="Q2570" s="29" t="s">
        <v>1322</v>
      </c>
      <c r="R2570" s="33" t="s">
        <v>78</v>
      </c>
      <c r="S2570" s="33">
        <v>2</v>
      </c>
      <c r="T2570" s="29"/>
      <c r="U2570" s="275"/>
      <c r="V2570" s="275"/>
      <c r="W2570" s="275"/>
      <c r="X2570" s="275"/>
      <c r="Y2570" s="275"/>
      <c r="Z2570" s="276"/>
    </row>
    <row r="2571" ht="24" spans="1:26">
      <c r="A2571" s="33">
        <v>376</v>
      </c>
      <c r="B2571" s="33" t="s">
        <v>117</v>
      </c>
      <c r="C2571" s="33" t="s">
        <v>118</v>
      </c>
      <c r="D2571" s="33" t="s">
        <v>145</v>
      </c>
      <c r="E2571" s="33" t="s">
        <v>146</v>
      </c>
      <c r="F2571" s="33" t="s">
        <v>1327</v>
      </c>
      <c r="G2571" s="33" t="s">
        <v>1797</v>
      </c>
      <c r="H2571" s="33" t="s">
        <v>2009</v>
      </c>
      <c r="I2571" s="29" t="s">
        <v>1843</v>
      </c>
      <c r="J2571" s="33" t="s">
        <v>1843</v>
      </c>
      <c r="K2571" s="33">
        <v>2</v>
      </c>
      <c r="L2571" s="220">
        <v>45505</v>
      </c>
      <c r="M2571" s="220">
        <v>45535</v>
      </c>
      <c r="N2571" s="33" t="s">
        <v>124</v>
      </c>
      <c r="O2571" s="33" t="s">
        <v>125</v>
      </c>
      <c r="P2571" s="33" t="s">
        <v>1117</v>
      </c>
      <c r="Q2571" s="29" t="s">
        <v>1322</v>
      </c>
      <c r="R2571" s="33" t="s">
        <v>78</v>
      </c>
      <c r="S2571" s="33">
        <v>2</v>
      </c>
      <c r="T2571" s="29"/>
      <c r="U2571" s="275"/>
      <c r="V2571" s="275"/>
      <c r="W2571" s="275"/>
      <c r="X2571" s="275"/>
      <c r="Y2571" s="275"/>
      <c r="Z2571" s="276"/>
    </row>
    <row r="2572" ht="24" spans="1:26">
      <c r="A2572" s="33">
        <v>377</v>
      </c>
      <c r="B2572" s="33" t="s">
        <v>117</v>
      </c>
      <c r="C2572" s="33" t="s">
        <v>118</v>
      </c>
      <c r="D2572" s="33" t="s">
        <v>361</v>
      </c>
      <c r="E2572" s="33" t="s">
        <v>146</v>
      </c>
      <c r="F2572" s="33" t="s">
        <v>1332</v>
      </c>
      <c r="G2572" s="33" t="s">
        <v>1797</v>
      </c>
      <c r="H2572" s="33" t="s">
        <v>2019</v>
      </c>
      <c r="I2572" s="29" t="s">
        <v>1843</v>
      </c>
      <c r="J2572" s="33" t="s">
        <v>1843</v>
      </c>
      <c r="K2572" s="33">
        <v>8</v>
      </c>
      <c r="L2572" s="220">
        <v>45505</v>
      </c>
      <c r="M2572" s="220">
        <v>45535</v>
      </c>
      <c r="N2572" s="33" t="s">
        <v>124</v>
      </c>
      <c r="O2572" s="33" t="s">
        <v>125</v>
      </c>
      <c r="P2572" s="33" t="s">
        <v>1117</v>
      </c>
      <c r="Q2572" s="29" t="s">
        <v>1333</v>
      </c>
      <c r="R2572" s="33" t="s">
        <v>78</v>
      </c>
      <c r="S2572" s="33">
        <v>8</v>
      </c>
      <c r="T2572" s="29"/>
      <c r="U2572" s="275"/>
      <c r="V2572" s="275"/>
      <c r="W2572" s="275"/>
      <c r="X2572" s="275"/>
      <c r="Y2572" s="275"/>
      <c r="Z2572" s="276"/>
    </row>
    <row r="2573" ht="24" spans="1:26">
      <c r="A2573" s="33">
        <v>378</v>
      </c>
      <c r="B2573" s="33" t="s">
        <v>117</v>
      </c>
      <c r="C2573" s="33" t="s">
        <v>118</v>
      </c>
      <c r="D2573" s="33" t="s">
        <v>361</v>
      </c>
      <c r="E2573" s="33" t="s">
        <v>146</v>
      </c>
      <c r="F2573" s="33" t="s">
        <v>1338</v>
      </c>
      <c r="G2573" s="33" t="s">
        <v>1797</v>
      </c>
      <c r="H2573" s="33" t="s">
        <v>2019</v>
      </c>
      <c r="I2573" s="29" t="s">
        <v>1843</v>
      </c>
      <c r="J2573" s="33" t="s">
        <v>1843</v>
      </c>
      <c r="K2573" s="33">
        <v>8</v>
      </c>
      <c r="L2573" s="220">
        <v>45505</v>
      </c>
      <c r="M2573" s="220">
        <v>45535</v>
      </c>
      <c r="N2573" s="33" t="s">
        <v>124</v>
      </c>
      <c r="O2573" s="33" t="s">
        <v>125</v>
      </c>
      <c r="P2573" s="33" t="s">
        <v>1117</v>
      </c>
      <c r="Q2573" s="29" t="s">
        <v>1333</v>
      </c>
      <c r="R2573" s="33" t="s">
        <v>78</v>
      </c>
      <c r="S2573" s="33">
        <v>8</v>
      </c>
      <c r="T2573" s="29"/>
      <c r="U2573" s="275"/>
      <c r="V2573" s="275"/>
      <c r="W2573" s="275"/>
      <c r="X2573" s="275"/>
      <c r="Y2573" s="275"/>
      <c r="Z2573" s="276"/>
    </row>
    <row r="2574" ht="24" spans="1:26">
      <c r="A2574" s="33">
        <v>379</v>
      </c>
      <c r="B2574" s="33" t="s">
        <v>117</v>
      </c>
      <c r="C2574" s="33" t="s">
        <v>118</v>
      </c>
      <c r="D2574" s="33" t="s">
        <v>145</v>
      </c>
      <c r="E2574" s="33" t="s">
        <v>1148</v>
      </c>
      <c r="F2574" s="33" t="s">
        <v>1343</v>
      </c>
      <c r="G2574" s="33" t="s">
        <v>1797</v>
      </c>
      <c r="H2574" s="33" t="s">
        <v>2018</v>
      </c>
      <c r="I2574" s="29" t="s">
        <v>1843</v>
      </c>
      <c r="J2574" s="33" t="s">
        <v>1843</v>
      </c>
      <c r="K2574" s="33">
        <v>2</v>
      </c>
      <c r="L2574" s="220">
        <v>45505</v>
      </c>
      <c r="M2574" s="220">
        <v>45535</v>
      </c>
      <c r="N2574" s="33" t="s">
        <v>124</v>
      </c>
      <c r="O2574" s="33" t="s">
        <v>125</v>
      </c>
      <c r="P2574" s="33" t="s">
        <v>1117</v>
      </c>
      <c r="Q2574" s="29" t="s">
        <v>1235</v>
      </c>
      <c r="R2574" s="33" t="s">
        <v>78</v>
      </c>
      <c r="S2574" s="33">
        <v>2</v>
      </c>
      <c r="T2574" s="29"/>
      <c r="U2574" s="275"/>
      <c r="V2574" s="275"/>
      <c r="W2574" s="275"/>
      <c r="X2574" s="275"/>
      <c r="Y2574" s="275"/>
      <c r="Z2574" s="276"/>
    </row>
    <row r="2575" ht="24" spans="1:26">
      <c r="A2575" s="33">
        <v>380</v>
      </c>
      <c r="B2575" s="33" t="s">
        <v>117</v>
      </c>
      <c r="C2575" s="33" t="s">
        <v>118</v>
      </c>
      <c r="D2575" s="33" t="s">
        <v>145</v>
      </c>
      <c r="E2575" s="33" t="s">
        <v>146</v>
      </c>
      <c r="F2575" s="33" t="s">
        <v>1351</v>
      </c>
      <c r="G2575" s="33" t="s">
        <v>1797</v>
      </c>
      <c r="H2575" s="33" t="s">
        <v>2020</v>
      </c>
      <c r="I2575" s="29" t="s">
        <v>1843</v>
      </c>
      <c r="J2575" s="33" t="s">
        <v>1843</v>
      </c>
      <c r="K2575" s="33">
        <v>10</v>
      </c>
      <c r="L2575" s="220">
        <v>45505</v>
      </c>
      <c r="M2575" s="220">
        <v>45535</v>
      </c>
      <c r="N2575" s="33" t="s">
        <v>124</v>
      </c>
      <c r="O2575" s="33" t="s">
        <v>125</v>
      </c>
      <c r="P2575" s="33" t="s">
        <v>1117</v>
      </c>
      <c r="Q2575" s="29" t="s">
        <v>1352</v>
      </c>
      <c r="R2575" s="33" t="s">
        <v>78</v>
      </c>
      <c r="S2575" s="33">
        <v>10</v>
      </c>
      <c r="T2575" s="29"/>
      <c r="U2575" s="275"/>
      <c r="V2575" s="275"/>
      <c r="W2575" s="275"/>
      <c r="X2575" s="275"/>
      <c r="Y2575" s="275"/>
      <c r="Z2575" s="276"/>
    </row>
    <row r="2576" ht="24" spans="1:26">
      <c r="A2576" s="33">
        <v>381</v>
      </c>
      <c r="B2576" s="33" t="s">
        <v>117</v>
      </c>
      <c r="C2576" s="33" t="s">
        <v>118</v>
      </c>
      <c r="D2576" s="33" t="s">
        <v>145</v>
      </c>
      <c r="E2576" s="33" t="s">
        <v>1148</v>
      </c>
      <c r="F2576" s="33" t="s">
        <v>1357</v>
      </c>
      <c r="G2576" s="33" t="s">
        <v>1797</v>
      </c>
      <c r="H2576" s="28" t="s">
        <v>2021</v>
      </c>
      <c r="I2576" s="29" t="s">
        <v>1843</v>
      </c>
      <c r="J2576" s="33" t="s">
        <v>1843</v>
      </c>
      <c r="K2576" s="33">
        <v>6</v>
      </c>
      <c r="L2576" s="220">
        <v>45505</v>
      </c>
      <c r="M2576" s="220">
        <v>45535</v>
      </c>
      <c r="N2576" s="33" t="s">
        <v>124</v>
      </c>
      <c r="O2576" s="33" t="s">
        <v>125</v>
      </c>
      <c r="P2576" s="33" t="s">
        <v>1117</v>
      </c>
      <c r="Q2576" s="29" t="s">
        <v>1150</v>
      </c>
      <c r="R2576" s="33" t="s">
        <v>78</v>
      </c>
      <c r="S2576" s="33">
        <v>6</v>
      </c>
      <c r="T2576" s="29"/>
      <c r="U2576" s="275"/>
      <c r="V2576" s="275"/>
      <c r="W2576" s="275"/>
      <c r="X2576" s="275"/>
      <c r="Y2576" s="275"/>
      <c r="Z2576" s="276"/>
    </row>
    <row r="2577" ht="24" spans="1:26">
      <c r="A2577" s="33">
        <v>382</v>
      </c>
      <c r="B2577" s="33" t="s">
        <v>117</v>
      </c>
      <c r="C2577" s="33" t="s">
        <v>118</v>
      </c>
      <c r="D2577" s="33" t="s">
        <v>145</v>
      </c>
      <c r="E2577" s="33" t="s">
        <v>1148</v>
      </c>
      <c r="F2577" s="33" t="s">
        <v>1366</v>
      </c>
      <c r="G2577" s="33" t="s">
        <v>1797</v>
      </c>
      <c r="H2577" s="288" t="s">
        <v>2010</v>
      </c>
      <c r="I2577" s="29" t="s">
        <v>1843</v>
      </c>
      <c r="J2577" s="33" t="s">
        <v>1843</v>
      </c>
      <c r="K2577" s="33">
        <v>4</v>
      </c>
      <c r="L2577" s="220">
        <v>45505</v>
      </c>
      <c r="M2577" s="220">
        <v>45535</v>
      </c>
      <c r="N2577" s="33" t="s">
        <v>124</v>
      </c>
      <c r="O2577" s="33" t="s">
        <v>125</v>
      </c>
      <c r="P2577" s="33" t="s">
        <v>1117</v>
      </c>
      <c r="Q2577" s="29" t="s">
        <v>1150</v>
      </c>
      <c r="R2577" s="33" t="s">
        <v>78</v>
      </c>
      <c r="S2577" s="33">
        <v>4</v>
      </c>
      <c r="T2577" s="29"/>
      <c r="U2577" s="275"/>
      <c r="V2577" s="275"/>
      <c r="W2577" s="275"/>
      <c r="X2577" s="275"/>
      <c r="Y2577" s="275"/>
      <c r="Z2577" s="276"/>
    </row>
    <row r="2578" ht="24" spans="1:26">
      <c r="A2578" s="33">
        <v>383</v>
      </c>
      <c r="B2578" s="33" t="s">
        <v>117</v>
      </c>
      <c r="C2578" s="33" t="s">
        <v>118</v>
      </c>
      <c r="D2578" s="33" t="s">
        <v>145</v>
      </c>
      <c r="E2578" s="33" t="s">
        <v>146</v>
      </c>
      <c r="F2578" s="33" t="s">
        <v>1374</v>
      </c>
      <c r="G2578" s="33" t="s">
        <v>1797</v>
      </c>
      <c r="H2578" s="33" t="s">
        <v>2022</v>
      </c>
      <c r="I2578" s="33" t="s">
        <v>1843</v>
      </c>
      <c r="J2578" s="33" t="s">
        <v>1843</v>
      </c>
      <c r="K2578" s="33">
        <v>6</v>
      </c>
      <c r="L2578" s="220">
        <v>45505</v>
      </c>
      <c r="M2578" s="220">
        <v>45535</v>
      </c>
      <c r="N2578" s="33" t="s">
        <v>124</v>
      </c>
      <c r="O2578" s="33" t="s">
        <v>125</v>
      </c>
      <c r="P2578" s="33" t="s">
        <v>1117</v>
      </c>
      <c r="Q2578" s="29" t="s">
        <v>1352</v>
      </c>
      <c r="R2578" s="33" t="s">
        <v>78</v>
      </c>
      <c r="S2578" s="33">
        <v>6</v>
      </c>
      <c r="T2578" s="29"/>
      <c r="U2578" s="275"/>
      <c r="V2578" s="275"/>
      <c r="W2578" s="275"/>
      <c r="X2578" s="275"/>
      <c r="Y2578" s="275"/>
      <c r="Z2578" s="276"/>
    </row>
    <row r="2579" ht="24" spans="1:26">
      <c r="A2579" s="33">
        <v>384</v>
      </c>
      <c r="B2579" s="33" t="s">
        <v>117</v>
      </c>
      <c r="C2579" s="33" t="s">
        <v>118</v>
      </c>
      <c r="D2579" s="33" t="s">
        <v>145</v>
      </c>
      <c r="E2579" s="33" t="s">
        <v>250</v>
      </c>
      <c r="F2579" s="33" t="s">
        <v>1379</v>
      </c>
      <c r="G2579" s="33" t="s">
        <v>1797</v>
      </c>
      <c r="H2579" s="33" t="s">
        <v>2023</v>
      </c>
      <c r="I2579" s="33" t="s">
        <v>1843</v>
      </c>
      <c r="J2579" s="33" t="s">
        <v>1843</v>
      </c>
      <c r="K2579" s="33">
        <v>2</v>
      </c>
      <c r="L2579" s="220">
        <v>45505</v>
      </c>
      <c r="M2579" s="220">
        <v>45535</v>
      </c>
      <c r="N2579" s="33" t="s">
        <v>124</v>
      </c>
      <c r="O2579" s="33" t="s">
        <v>125</v>
      </c>
      <c r="P2579" s="33" t="s">
        <v>1117</v>
      </c>
      <c r="Q2579" s="29" t="s">
        <v>1352</v>
      </c>
      <c r="R2579" s="33" t="s">
        <v>78</v>
      </c>
      <c r="S2579" s="33">
        <v>2</v>
      </c>
      <c r="T2579" s="29"/>
      <c r="U2579" s="275"/>
      <c r="V2579" s="275"/>
      <c r="W2579" s="275"/>
      <c r="X2579" s="275"/>
      <c r="Y2579" s="275"/>
      <c r="Z2579" s="276"/>
    </row>
    <row r="2580" ht="24" spans="1:26">
      <c r="A2580" s="33">
        <v>385</v>
      </c>
      <c r="B2580" s="33" t="s">
        <v>117</v>
      </c>
      <c r="C2580" s="33" t="s">
        <v>118</v>
      </c>
      <c r="D2580" s="33" t="s">
        <v>145</v>
      </c>
      <c r="E2580" s="33" t="s">
        <v>250</v>
      </c>
      <c r="F2580" s="33" t="s">
        <v>1401</v>
      </c>
      <c r="G2580" s="33" t="s">
        <v>1797</v>
      </c>
      <c r="H2580" s="33" t="s">
        <v>2024</v>
      </c>
      <c r="I2580" s="33" t="s">
        <v>1843</v>
      </c>
      <c r="J2580" s="33" t="s">
        <v>1843</v>
      </c>
      <c r="K2580" s="33">
        <v>4</v>
      </c>
      <c r="L2580" s="220">
        <v>45505</v>
      </c>
      <c r="M2580" s="220">
        <v>45535</v>
      </c>
      <c r="N2580" s="33" t="s">
        <v>124</v>
      </c>
      <c r="O2580" s="33" t="s">
        <v>125</v>
      </c>
      <c r="P2580" s="33" t="s">
        <v>1117</v>
      </c>
      <c r="Q2580" s="29" t="s">
        <v>1352</v>
      </c>
      <c r="R2580" s="33" t="s">
        <v>78</v>
      </c>
      <c r="S2580" s="33">
        <v>4</v>
      </c>
      <c r="T2580" s="29"/>
      <c r="U2580" s="275"/>
      <c r="V2580" s="275"/>
      <c r="W2580" s="275"/>
      <c r="X2580" s="275"/>
      <c r="Y2580" s="275"/>
      <c r="Z2580" s="276"/>
    </row>
    <row r="2581" ht="24" spans="1:26">
      <c r="A2581" s="33">
        <v>386</v>
      </c>
      <c r="B2581" s="33" t="s">
        <v>117</v>
      </c>
      <c r="C2581" s="33" t="s">
        <v>118</v>
      </c>
      <c r="D2581" s="33" t="s">
        <v>361</v>
      </c>
      <c r="E2581" s="33" t="s">
        <v>1419</v>
      </c>
      <c r="F2581" s="33" t="s">
        <v>1420</v>
      </c>
      <c r="G2581" s="33" t="s">
        <v>1797</v>
      </c>
      <c r="H2581" s="33" t="s">
        <v>2025</v>
      </c>
      <c r="I2581" s="33" t="s">
        <v>1843</v>
      </c>
      <c r="J2581" s="33" t="s">
        <v>1843</v>
      </c>
      <c r="K2581" s="33">
        <v>2</v>
      </c>
      <c r="L2581" s="220">
        <v>45505</v>
      </c>
      <c r="M2581" s="220">
        <v>45535</v>
      </c>
      <c r="N2581" s="33" t="s">
        <v>124</v>
      </c>
      <c r="O2581" s="33" t="s">
        <v>125</v>
      </c>
      <c r="P2581" s="33" t="s">
        <v>1117</v>
      </c>
      <c r="Q2581" s="29" t="s">
        <v>1284</v>
      </c>
      <c r="R2581" s="33" t="s">
        <v>78</v>
      </c>
      <c r="S2581" s="33">
        <v>2</v>
      </c>
      <c r="T2581" s="29"/>
      <c r="U2581" s="275"/>
      <c r="V2581" s="275"/>
      <c r="W2581" s="275"/>
      <c r="X2581" s="275"/>
      <c r="Y2581" s="275"/>
      <c r="Z2581" s="276"/>
    </row>
    <row r="2582" ht="24" spans="1:26">
      <c r="A2582" s="33">
        <v>387</v>
      </c>
      <c r="B2582" s="33" t="s">
        <v>117</v>
      </c>
      <c r="C2582" s="33" t="s">
        <v>118</v>
      </c>
      <c r="D2582" s="33" t="s">
        <v>361</v>
      </c>
      <c r="E2582" s="33" t="s">
        <v>1419</v>
      </c>
      <c r="F2582" s="33" t="s">
        <v>1423</v>
      </c>
      <c r="G2582" s="33" t="s">
        <v>1797</v>
      </c>
      <c r="H2582" s="33" t="s">
        <v>2025</v>
      </c>
      <c r="I2582" s="33" t="s">
        <v>1843</v>
      </c>
      <c r="J2582" s="33" t="s">
        <v>1843</v>
      </c>
      <c r="K2582" s="33">
        <v>2</v>
      </c>
      <c r="L2582" s="220">
        <v>45505</v>
      </c>
      <c r="M2582" s="220">
        <v>45535</v>
      </c>
      <c r="N2582" s="33" t="s">
        <v>124</v>
      </c>
      <c r="O2582" s="33" t="s">
        <v>125</v>
      </c>
      <c r="P2582" s="33" t="s">
        <v>1117</v>
      </c>
      <c r="Q2582" s="29" t="s">
        <v>1284</v>
      </c>
      <c r="R2582" s="33" t="s">
        <v>78</v>
      </c>
      <c r="S2582" s="33">
        <v>2</v>
      </c>
      <c r="T2582" s="29"/>
      <c r="U2582" s="275"/>
      <c r="V2582" s="275"/>
      <c r="W2582" s="275"/>
      <c r="X2582" s="275"/>
      <c r="Y2582" s="275"/>
      <c r="Z2582" s="276"/>
    </row>
    <row r="2583" ht="24" spans="1:26">
      <c r="A2583" s="33">
        <v>388</v>
      </c>
      <c r="B2583" s="33" t="s">
        <v>117</v>
      </c>
      <c r="C2583" s="33" t="s">
        <v>118</v>
      </c>
      <c r="D2583" s="33" t="s">
        <v>145</v>
      </c>
      <c r="E2583" s="33" t="s">
        <v>250</v>
      </c>
      <c r="F2583" s="33" t="s">
        <v>1441</v>
      </c>
      <c r="G2583" s="33" t="s">
        <v>1797</v>
      </c>
      <c r="H2583" s="33" t="s">
        <v>2018</v>
      </c>
      <c r="I2583" s="33" t="s">
        <v>1843</v>
      </c>
      <c r="J2583" s="33" t="s">
        <v>1843</v>
      </c>
      <c r="K2583" s="33">
        <v>2</v>
      </c>
      <c r="L2583" s="220">
        <v>45505</v>
      </c>
      <c r="M2583" s="220">
        <v>45535</v>
      </c>
      <c r="N2583" s="33" t="s">
        <v>124</v>
      </c>
      <c r="O2583" s="33" t="s">
        <v>125</v>
      </c>
      <c r="P2583" s="33" t="s">
        <v>1117</v>
      </c>
      <c r="Q2583" s="29" t="s">
        <v>1184</v>
      </c>
      <c r="R2583" s="33" t="s">
        <v>78</v>
      </c>
      <c r="S2583" s="33">
        <v>2</v>
      </c>
      <c r="T2583" s="29"/>
      <c r="U2583" s="275"/>
      <c r="V2583" s="275"/>
      <c r="W2583" s="275"/>
      <c r="X2583" s="275"/>
      <c r="Y2583" s="275"/>
      <c r="Z2583" s="276"/>
    </row>
    <row r="2584" ht="24" spans="1:26">
      <c r="A2584" s="33">
        <v>389</v>
      </c>
      <c r="B2584" s="33" t="s">
        <v>117</v>
      </c>
      <c r="C2584" s="33" t="s">
        <v>118</v>
      </c>
      <c r="D2584" s="33" t="s">
        <v>361</v>
      </c>
      <c r="E2584" s="33" t="s">
        <v>250</v>
      </c>
      <c r="F2584" s="33" t="s">
        <v>1116</v>
      </c>
      <c r="G2584" s="33" t="s">
        <v>1797</v>
      </c>
      <c r="H2584" s="28" t="s">
        <v>2000</v>
      </c>
      <c r="I2584" s="33" t="s">
        <v>1843</v>
      </c>
      <c r="J2584" s="33" t="s">
        <v>1843</v>
      </c>
      <c r="K2584" s="33">
        <v>12</v>
      </c>
      <c r="L2584" s="220">
        <v>45536</v>
      </c>
      <c r="M2584" s="220">
        <v>45565</v>
      </c>
      <c r="N2584" s="33" t="s">
        <v>124</v>
      </c>
      <c r="O2584" s="33" t="s">
        <v>125</v>
      </c>
      <c r="P2584" s="33" t="s">
        <v>1117</v>
      </c>
      <c r="Q2584" s="29" t="s">
        <v>1118</v>
      </c>
      <c r="R2584" s="33" t="s">
        <v>78</v>
      </c>
      <c r="S2584" s="33">
        <v>12</v>
      </c>
      <c r="T2584" s="29"/>
      <c r="U2584" s="275"/>
      <c r="V2584" s="275"/>
      <c r="W2584" s="275"/>
      <c r="X2584" s="275"/>
      <c r="Y2584" s="275"/>
      <c r="Z2584" s="276"/>
    </row>
    <row r="2585" ht="24" spans="1:26">
      <c r="A2585" s="33">
        <v>390</v>
      </c>
      <c r="B2585" s="33" t="s">
        <v>117</v>
      </c>
      <c r="C2585" s="33" t="s">
        <v>118</v>
      </c>
      <c r="D2585" s="33" t="s">
        <v>361</v>
      </c>
      <c r="E2585" s="33" t="s">
        <v>250</v>
      </c>
      <c r="F2585" s="33" t="s">
        <v>1123</v>
      </c>
      <c r="G2585" s="33" t="s">
        <v>1797</v>
      </c>
      <c r="H2585" s="28" t="s">
        <v>2000</v>
      </c>
      <c r="I2585" s="33" t="s">
        <v>1843</v>
      </c>
      <c r="J2585" s="33" t="s">
        <v>1843</v>
      </c>
      <c r="K2585" s="33">
        <v>10</v>
      </c>
      <c r="L2585" s="220">
        <v>45536</v>
      </c>
      <c r="M2585" s="220">
        <v>45565</v>
      </c>
      <c r="N2585" s="33" t="s">
        <v>124</v>
      </c>
      <c r="O2585" s="33" t="s">
        <v>125</v>
      </c>
      <c r="P2585" s="33" t="s">
        <v>1117</v>
      </c>
      <c r="Q2585" s="29" t="s">
        <v>1118</v>
      </c>
      <c r="R2585" s="33" t="s">
        <v>78</v>
      </c>
      <c r="S2585" s="33">
        <v>10</v>
      </c>
      <c r="T2585" s="29"/>
      <c r="U2585" s="275"/>
      <c r="V2585" s="275"/>
      <c r="W2585" s="275"/>
      <c r="X2585" s="275"/>
      <c r="Y2585" s="275"/>
      <c r="Z2585" s="276"/>
    </row>
    <row r="2586" ht="24" spans="1:26">
      <c r="A2586" s="33">
        <v>391</v>
      </c>
      <c r="B2586" s="33" t="s">
        <v>117</v>
      </c>
      <c r="C2586" s="33" t="s">
        <v>118</v>
      </c>
      <c r="D2586" s="33" t="s">
        <v>361</v>
      </c>
      <c r="E2586" s="33" t="s">
        <v>146</v>
      </c>
      <c r="F2586" s="33" t="s">
        <v>1128</v>
      </c>
      <c r="G2586" s="33" t="s">
        <v>1797</v>
      </c>
      <c r="H2586" s="33" t="s">
        <v>2001</v>
      </c>
      <c r="I2586" s="33" t="s">
        <v>1843</v>
      </c>
      <c r="J2586" s="33" t="s">
        <v>1843</v>
      </c>
      <c r="K2586" s="33">
        <v>18</v>
      </c>
      <c r="L2586" s="220">
        <v>45536</v>
      </c>
      <c r="M2586" s="220">
        <v>45565</v>
      </c>
      <c r="N2586" s="33" t="s">
        <v>124</v>
      </c>
      <c r="O2586" s="33" t="s">
        <v>125</v>
      </c>
      <c r="P2586" s="33" t="s">
        <v>1117</v>
      </c>
      <c r="Q2586" s="29" t="s">
        <v>1118</v>
      </c>
      <c r="R2586" s="33" t="s">
        <v>78</v>
      </c>
      <c r="S2586" s="33">
        <v>18</v>
      </c>
      <c r="T2586" s="29"/>
      <c r="U2586" s="275"/>
      <c r="V2586" s="275"/>
      <c r="W2586" s="275"/>
      <c r="X2586" s="275"/>
      <c r="Y2586" s="275"/>
      <c r="Z2586" s="276"/>
    </row>
    <row r="2587" ht="24" spans="1:26">
      <c r="A2587" s="33">
        <v>392</v>
      </c>
      <c r="B2587" s="33" t="s">
        <v>117</v>
      </c>
      <c r="C2587" s="33" t="s">
        <v>118</v>
      </c>
      <c r="D2587" s="33" t="s">
        <v>361</v>
      </c>
      <c r="E2587" s="33" t="s">
        <v>146</v>
      </c>
      <c r="F2587" s="33" t="s">
        <v>1133</v>
      </c>
      <c r="G2587" s="33" t="s">
        <v>1797</v>
      </c>
      <c r="H2587" s="33" t="s">
        <v>2001</v>
      </c>
      <c r="I2587" s="33" t="s">
        <v>1843</v>
      </c>
      <c r="J2587" s="33" t="s">
        <v>1843</v>
      </c>
      <c r="K2587" s="33">
        <v>18</v>
      </c>
      <c r="L2587" s="220">
        <v>45536</v>
      </c>
      <c r="M2587" s="220">
        <v>45565</v>
      </c>
      <c r="N2587" s="33" t="s">
        <v>124</v>
      </c>
      <c r="O2587" s="33" t="s">
        <v>125</v>
      </c>
      <c r="P2587" s="33" t="s">
        <v>1117</v>
      </c>
      <c r="Q2587" s="29" t="s">
        <v>1118</v>
      </c>
      <c r="R2587" s="33" t="s">
        <v>78</v>
      </c>
      <c r="S2587" s="33">
        <v>18</v>
      </c>
      <c r="T2587" s="29"/>
      <c r="U2587" s="275"/>
      <c r="V2587" s="275"/>
      <c r="W2587" s="275"/>
      <c r="X2587" s="275"/>
      <c r="Y2587" s="275"/>
      <c r="Z2587" s="276"/>
    </row>
    <row r="2588" ht="24" spans="1:26">
      <c r="A2588" s="33">
        <v>79</v>
      </c>
      <c r="B2588" s="33" t="s">
        <v>117</v>
      </c>
      <c r="C2588" s="33" t="s">
        <v>118</v>
      </c>
      <c r="D2588" s="33" t="s">
        <v>361</v>
      </c>
      <c r="E2588" s="33" t="s">
        <v>146</v>
      </c>
      <c r="F2588" s="33" t="s">
        <v>1138</v>
      </c>
      <c r="G2588" s="33" t="s">
        <v>1797</v>
      </c>
      <c r="H2588" s="33" t="s">
        <v>2002</v>
      </c>
      <c r="I2588" s="33" t="s">
        <v>1843</v>
      </c>
      <c r="J2588" s="33" t="s">
        <v>1843</v>
      </c>
      <c r="K2588" s="33">
        <v>18</v>
      </c>
      <c r="L2588" s="220">
        <v>45536</v>
      </c>
      <c r="M2588" s="220">
        <v>45565</v>
      </c>
      <c r="N2588" s="33" t="s">
        <v>124</v>
      </c>
      <c r="O2588" s="33" t="s">
        <v>125</v>
      </c>
      <c r="P2588" s="33" t="s">
        <v>1117</v>
      </c>
      <c r="Q2588" s="29" t="s">
        <v>1118</v>
      </c>
      <c r="R2588" s="33" t="s">
        <v>78</v>
      </c>
      <c r="S2588" s="33">
        <v>18</v>
      </c>
      <c r="T2588" s="29"/>
      <c r="U2588" s="275"/>
      <c r="V2588" s="275"/>
      <c r="W2588" s="275"/>
      <c r="X2588" s="275"/>
      <c r="Y2588" s="275"/>
      <c r="Z2588" s="276"/>
    </row>
    <row r="2589" ht="24" spans="1:26">
      <c r="A2589" s="33">
        <v>80</v>
      </c>
      <c r="B2589" s="33" t="s">
        <v>117</v>
      </c>
      <c r="C2589" s="33" t="s">
        <v>118</v>
      </c>
      <c r="D2589" s="33" t="s">
        <v>361</v>
      </c>
      <c r="E2589" s="33" t="s">
        <v>146</v>
      </c>
      <c r="F2589" s="33" t="s">
        <v>1143</v>
      </c>
      <c r="G2589" s="33" t="s">
        <v>1797</v>
      </c>
      <c r="H2589" s="33" t="s">
        <v>2002</v>
      </c>
      <c r="I2589" s="33" t="s">
        <v>1843</v>
      </c>
      <c r="J2589" s="33" t="s">
        <v>1843</v>
      </c>
      <c r="K2589" s="33">
        <v>18</v>
      </c>
      <c r="L2589" s="220">
        <v>45536</v>
      </c>
      <c r="M2589" s="220">
        <v>45565</v>
      </c>
      <c r="N2589" s="33" t="s">
        <v>124</v>
      </c>
      <c r="O2589" s="33" t="s">
        <v>125</v>
      </c>
      <c r="P2589" s="33" t="s">
        <v>1117</v>
      </c>
      <c r="Q2589" s="29" t="s">
        <v>1118</v>
      </c>
      <c r="R2589" s="33" t="s">
        <v>78</v>
      </c>
      <c r="S2589" s="33">
        <v>18</v>
      </c>
      <c r="T2589" s="29"/>
      <c r="U2589" s="275"/>
      <c r="V2589" s="275"/>
      <c r="W2589" s="275"/>
      <c r="X2589" s="275"/>
      <c r="Y2589" s="275"/>
      <c r="Z2589" s="276"/>
    </row>
    <row r="2590" ht="24" spans="1:26">
      <c r="A2590" s="33">
        <v>393</v>
      </c>
      <c r="B2590" s="33" t="s">
        <v>117</v>
      </c>
      <c r="C2590" s="33" t="s">
        <v>118</v>
      </c>
      <c r="D2590" s="33" t="s">
        <v>361</v>
      </c>
      <c r="E2590" s="33" t="s">
        <v>1148</v>
      </c>
      <c r="F2590" s="33" t="s">
        <v>1149</v>
      </c>
      <c r="G2590" s="33" t="s">
        <v>1797</v>
      </c>
      <c r="H2590" s="28" t="s">
        <v>2003</v>
      </c>
      <c r="I2590" s="33" t="s">
        <v>1843</v>
      </c>
      <c r="J2590" s="33" t="s">
        <v>1843</v>
      </c>
      <c r="K2590" s="33">
        <v>14</v>
      </c>
      <c r="L2590" s="220">
        <v>45536</v>
      </c>
      <c r="M2590" s="220">
        <v>45565</v>
      </c>
      <c r="N2590" s="33" t="s">
        <v>124</v>
      </c>
      <c r="O2590" s="33" t="s">
        <v>125</v>
      </c>
      <c r="P2590" s="33" t="s">
        <v>1117</v>
      </c>
      <c r="Q2590" s="29" t="s">
        <v>1150</v>
      </c>
      <c r="R2590" s="33" t="s">
        <v>78</v>
      </c>
      <c r="S2590" s="33">
        <v>14</v>
      </c>
      <c r="T2590" s="29"/>
      <c r="U2590" s="275"/>
      <c r="V2590" s="275"/>
      <c r="W2590" s="275"/>
      <c r="X2590" s="275"/>
      <c r="Y2590" s="275"/>
      <c r="Z2590" s="276"/>
    </row>
    <row r="2591" ht="24" spans="1:26">
      <c r="A2591" s="33">
        <v>394</v>
      </c>
      <c r="B2591" s="33" t="s">
        <v>117</v>
      </c>
      <c r="C2591" s="33" t="s">
        <v>118</v>
      </c>
      <c r="D2591" s="33" t="s">
        <v>361</v>
      </c>
      <c r="E2591" s="33" t="s">
        <v>1148</v>
      </c>
      <c r="F2591" s="33" t="s">
        <v>1155</v>
      </c>
      <c r="G2591" s="33" t="s">
        <v>1797</v>
      </c>
      <c r="H2591" s="28" t="s">
        <v>2003</v>
      </c>
      <c r="I2591" s="33" t="s">
        <v>1843</v>
      </c>
      <c r="J2591" s="33" t="s">
        <v>1843</v>
      </c>
      <c r="K2591" s="33">
        <v>14</v>
      </c>
      <c r="L2591" s="220">
        <v>45536</v>
      </c>
      <c r="M2591" s="220">
        <v>45565</v>
      </c>
      <c r="N2591" s="33" t="s">
        <v>124</v>
      </c>
      <c r="O2591" s="33" t="s">
        <v>125</v>
      </c>
      <c r="P2591" s="33" t="s">
        <v>1117</v>
      </c>
      <c r="Q2591" s="29" t="s">
        <v>1150</v>
      </c>
      <c r="R2591" s="33" t="s">
        <v>78</v>
      </c>
      <c r="S2591" s="33">
        <v>14</v>
      </c>
      <c r="T2591" s="29"/>
      <c r="U2591" s="275"/>
      <c r="V2591" s="275"/>
      <c r="W2591" s="275"/>
      <c r="X2591" s="275"/>
      <c r="Y2591" s="275"/>
      <c r="Z2591" s="276"/>
    </row>
    <row r="2592" ht="24" spans="1:26">
      <c r="A2592" s="33">
        <v>395</v>
      </c>
      <c r="B2592" s="33" t="s">
        <v>117</v>
      </c>
      <c r="C2592" s="33" t="s">
        <v>118</v>
      </c>
      <c r="D2592" s="33" t="s">
        <v>119</v>
      </c>
      <c r="E2592" s="33" t="s">
        <v>120</v>
      </c>
      <c r="F2592" s="33" t="s">
        <v>1164</v>
      </c>
      <c r="G2592" s="33" t="s">
        <v>1797</v>
      </c>
      <c r="H2592" s="288" t="s">
        <v>2004</v>
      </c>
      <c r="I2592" s="33" t="s">
        <v>1843</v>
      </c>
      <c r="J2592" s="33" t="s">
        <v>1843</v>
      </c>
      <c r="K2592" s="33">
        <v>20</v>
      </c>
      <c r="L2592" s="220">
        <v>45536</v>
      </c>
      <c r="M2592" s="220">
        <v>45565</v>
      </c>
      <c r="N2592" s="33" t="s">
        <v>124</v>
      </c>
      <c r="O2592" s="33" t="s">
        <v>125</v>
      </c>
      <c r="P2592" s="33" t="s">
        <v>1117</v>
      </c>
      <c r="Q2592" s="29" t="s">
        <v>1165</v>
      </c>
      <c r="R2592" s="33" t="s">
        <v>78</v>
      </c>
      <c r="S2592" s="33">
        <v>20</v>
      </c>
      <c r="T2592" s="29"/>
      <c r="U2592" s="275"/>
      <c r="V2592" s="275"/>
      <c r="W2592" s="275"/>
      <c r="X2592" s="275"/>
      <c r="Y2592" s="275"/>
      <c r="Z2592" s="276"/>
    </row>
    <row r="2593" ht="24" spans="1:26">
      <c r="A2593" s="33">
        <v>396</v>
      </c>
      <c r="B2593" s="33" t="s">
        <v>117</v>
      </c>
      <c r="C2593" s="33" t="s">
        <v>118</v>
      </c>
      <c r="D2593" s="33" t="s">
        <v>119</v>
      </c>
      <c r="E2593" s="33" t="s">
        <v>120</v>
      </c>
      <c r="F2593" s="33" t="s">
        <v>1174</v>
      </c>
      <c r="G2593" s="33" t="s">
        <v>1797</v>
      </c>
      <c r="H2593" s="288" t="s">
        <v>2005</v>
      </c>
      <c r="I2593" s="29" t="s">
        <v>1843</v>
      </c>
      <c r="J2593" s="33" t="s">
        <v>1843</v>
      </c>
      <c r="K2593" s="33">
        <v>20</v>
      </c>
      <c r="L2593" s="220">
        <v>45536</v>
      </c>
      <c r="M2593" s="220">
        <v>45565</v>
      </c>
      <c r="N2593" s="33" t="s">
        <v>124</v>
      </c>
      <c r="O2593" s="33" t="s">
        <v>125</v>
      </c>
      <c r="P2593" s="33" t="s">
        <v>1117</v>
      </c>
      <c r="Q2593" s="29" t="s">
        <v>1175</v>
      </c>
      <c r="R2593" s="33" t="s">
        <v>78</v>
      </c>
      <c r="S2593" s="33">
        <v>20</v>
      </c>
      <c r="T2593" s="29"/>
      <c r="U2593" s="275"/>
      <c r="V2593" s="275"/>
      <c r="W2593" s="275"/>
      <c r="X2593" s="275"/>
      <c r="Y2593" s="275"/>
      <c r="Z2593" s="276"/>
    </row>
    <row r="2594" ht="24" spans="1:26">
      <c r="A2594" s="33">
        <v>397</v>
      </c>
      <c r="B2594" s="33" t="s">
        <v>117</v>
      </c>
      <c r="C2594" s="33" t="s">
        <v>118</v>
      </c>
      <c r="D2594" s="33" t="s">
        <v>145</v>
      </c>
      <c r="E2594" s="33" t="s">
        <v>146</v>
      </c>
      <c r="F2594" s="33" t="s">
        <v>1183</v>
      </c>
      <c r="G2594" s="33" t="s">
        <v>1797</v>
      </c>
      <c r="H2594" s="33" t="s">
        <v>2006</v>
      </c>
      <c r="I2594" s="33" t="s">
        <v>1843</v>
      </c>
      <c r="J2594" s="33" t="s">
        <v>1843</v>
      </c>
      <c r="K2594" s="33">
        <v>8</v>
      </c>
      <c r="L2594" s="220">
        <v>45536</v>
      </c>
      <c r="M2594" s="220">
        <v>45565</v>
      </c>
      <c r="N2594" s="33" t="s">
        <v>124</v>
      </c>
      <c r="O2594" s="33" t="s">
        <v>125</v>
      </c>
      <c r="P2594" s="33" t="s">
        <v>1117</v>
      </c>
      <c r="Q2594" s="29" t="s">
        <v>1184</v>
      </c>
      <c r="R2594" s="33" t="s">
        <v>78</v>
      </c>
      <c r="S2594" s="33">
        <v>8</v>
      </c>
      <c r="T2594" s="29"/>
      <c r="U2594" s="275"/>
      <c r="V2594" s="275"/>
      <c r="W2594" s="275"/>
      <c r="X2594" s="275"/>
      <c r="Y2594" s="275"/>
      <c r="Z2594" s="276"/>
    </row>
    <row r="2595" ht="24" spans="1:26">
      <c r="A2595" s="33">
        <v>398</v>
      </c>
      <c r="B2595" s="33" t="s">
        <v>117</v>
      </c>
      <c r="C2595" s="33" t="s">
        <v>118</v>
      </c>
      <c r="D2595" s="33" t="s">
        <v>145</v>
      </c>
      <c r="E2595" s="33" t="s">
        <v>250</v>
      </c>
      <c r="F2595" s="33" t="s">
        <v>1204</v>
      </c>
      <c r="G2595" s="33" t="s">
        <v>1797</v>
      </c>
      <c r="H2595" s="33" t="s">
        <v>2007</v>
      </c>
      <c r="I2595" s="29" t="s">
        <v>1843</v>
      </c>
      <c r="J2595" s="33" t="s">
        <v>1843</v>
      </c>
      <c r="K2595" s="33">
        <v>10</v>
      </c>
      <c r="L2595" s="220">
        <v>45536</v>
      </c>
      <c r="M2595" s="220">
        <v>45565</v>
      </c>
      <c r="N2595" s="33" t="s">
        <v>124</v>
      </c>
      <c r="O2595" s="33" t="s">
        <v>125</v>
      </c>
      <c r="P2595" s="33" t="s">
        <v>1117</v>
      </c>
      <c r="Q2595" s="29" t="s">
        <v>1205</v>
      </c>
      <c r="R2595" s="33" t="s">
        <v>78</v>
      </c>
      <c r="S2595" s="33">
        <v>10</v>
      </c>
      <c r="T2595" s="29"/>
      <c r="U2595" s="275"/>
      <c r="V2595" s="275"/>
      <c r="W2595" s="275"/>
      <c r="X2595" s="275"/>
      <c r="Y2595" s="275"/>
      <c r="Z2595" s="276"/>
    </row>
    <row r="2596" ht="24" spans="1:26">
      <c r="A2596" s="33">
        <v>399</v>
      </c>
      <c r="B2596" s="33" t="s">
        <v>117</v>
      </c>
      <c r="C2596" s="33" t="s">
        <v>118</v>
      </c>
      <c r="D2596" s="33" t="s">
        <v>145</v>
      </c>
      <c r="E2596" s="33" t="s">
        <v>250</v>
      </c>
      <c r="F2596" s="33" t="s">
        <v>1215</v>
      </c>
      <c r="G2596" s="33" t="s">
        <v>1797</v>
      </c>
      <c r="H2596" s="33" t="s">
        <v>2007</v>
      </c>
      <c r="I2596" s="29" t="s">
        <v>1843</v>
      </c>
      <c r="J2596" s="33" t="s">
        <v>1843</v>
      </c>
      <c r="K2596" s="33">
        <v>10</v>
      </c>
      <c r="L2596" s="220">
        <v>45536</v>
      </c>
      <c r="M2596" s="220">
        <v>45565</v>
      </c>
      <c r="N2596" s="33" t="s">
        <v>124</v>
      </c>
      <c r="O2596" s="33" t="s">
        <v>125</v>
      </c>
      <c r="P2596" s="33" t="s">
        <v>1117</v>
      </c>
      <c r="Q2596" s="29" t="s">
        <v>1205</v>
      </c>
      <c r="R2596" s="33" t="s">
        <v>78</v>
      </c>
      <c r="S2596" s="33">
        <v>10</v>
      </c>
      <c r="T2596" s="29"/>
      <c r="U2596" s="275"/>
      <c r="V2596" s="275"/>
      <c r="W2596" s="275"/>
      <c r="X2596" s="275"/>
      <c r="Y2596" s="275"/>
      <c r="Z2596" s="276"/>
    </row>
    <row r="2597" ht="24" spans="1:26">
      <c r="A2597" s="33">
        <v>401</v>
      </c>
      <c r="B2597" s="33" t="s">
        <v>117</v>
      </c>
      <c r="C2597" s="33" t="s">
        <v>118</v>
      </c>
      <c r="D2597" s="33" t="s">
        <v>145</v>
      </c>
      <c r="E2597" s="33" t="s">
        <v>1148</v>
      </c>
      <c r="F2597" s="33" t="s">
        <v>1224</v>
      </c>
      <c r="G2597" s="33" t="s">
        <v>1797</v>
      </c>
      <c r="H2597" s="288" t="s">
        <v>2008</v>
      </c>
      <c r="I2597" s="29" t="s">
        <v>1843</v>
      </c>
      <c r="J2597" s="33" t="s">
        <v>1843</v>
      </c>
      <c r="K2597" s="33">
        <v>16</v>
      </c>
      <c r="L2597" s="220">
        <v>45536</v>
      </c>
      <c r="M2597" s="220">
        <v>45565</v>
      </c>
      <c r="N2597" s="33" t="s">
        <v>124</v>
      </c>
      <c r="O2597" s="33" t="s">
        <v>125</v>
      </c>
      <c r="P2597" s="33" t="s">
        <v>1117</v>
      </c>
      <c r="Q2597" s="29" t="s">
        <v>1225</v>
      </c>
      <c r="R2597" s="33" t="s">
        <v>78</v>
      </c>
      <c r="S2597" s="33">
        <v>16</v>
      </c>
      <c r="T2597" s="29"/>
      <c r="U2597" s="275"/>
      <c r="V2597" s="275"/>
      <c r="W2597" s="275"/>
      <c r="X2597" s="275"/>
      <c r="Y2597" s="275"/>
      <c r="Z2597" s="276"/>
    </row>
    <row r="2598" ht="24" spans="1:26">
      <c r="A2598" s="33">
        <v>402</v>
      </c>
      <c r="B2598" s="33" t="s">
        <v>117</v>
      </c>
      <c r="C2598" s="33" t="s">
        <v>118</v>
      </c>
      <c r="D2598" s="33" t="s">
        <v>145</v>
      </c>
      <c r="E2598" s="33" t="s">
        <v>1148</v>
      </c>
      <c r="F2598" s="33" t="s">
        <v>1238</v>
      </c>
      <c r="G2598" s="33" t="s">
        <v>1797</v>
      </c>
      <c r="H2598" s="33" t="s">
        <v>2009</v>
      </c>
      <c r="I2598" s="29" t="s">
        <v>1843</v>
      </c>
      <c r="J2598" s="33" t="s">
        <v>1843</v>
      </c>
      <c r="K2598" s="33">
        <v>2</v>
      </c>
      <c r="L2598" s="220">
        <v>45536</v>
      </c>
      <c r="M2598" s="220">
        <v>45565</v>
      </c>
      <c r="N2598" s="33" t="s">
        <v>124</v>
      </c>
      <c r="O2598" s="33" t="s">
        <v>125</v>
      </c>
      <c r="P2598" s="33" t="s">
        <v>1117</v>
      </c>
      <c r="Q2598" s="29" t="s">
        <v>1235</v>
      </c>
      <c r="R2598" s="33" t="s">
        <v>78</v>
      </c>
      <c r="S2598" s="33">
        <v>2</v>
      </c>
      <c r="T2598" s="29"/>
      <c r="U2598" s="275"/>
      <c r="V2598" s="275"/>
      <c r="W2598" s="275"/>
      <c r="X2598" s="275"/>
      <c r="Y2598" s="275"/>
      <c r="Z2598" s="276"/>
    </row>
    <row r="2599" ht="24" spans="1:26">
      <c r="A2599" s="33">
        <v>403</v>
      </c>
      <c r="B2599" s="33" t="s">
        <v>117</v>
      </c>
      <c r="C2599" s="33" t="s">
        <v>118</v>
      </c>
      <c r="D2599" s="33" t="s">
        <v>145</v>
      </c>
      <c r="E2599" s="33" t="s">
        <v>1148</v>
      </c>
      <c r="F2599" s="33" t="s">
        <v>1241</v>
      </c>
      <c r="G2599" s="33" t="s">
        <v>1797</v>
      </c>
      <c r="H2599" s="288" t="s">
        <v>2010</v>
      </c>
      <c r="I2599" s="29" t="s">
        <v>1843</v>
      </c>
      <c r="J2599" s="33" t="s">
        <v>1843</v>
      </c>
      <c r="K2599" s="33">
        <v>4</v>
      </c>
      <c r="L2599" s="220">
        <v>45536</v>
      </c>
      <c r="M2599" s="220">
        <v>45565</v>
      </c>
      <c r="N2599" s="33" t="s">
        <v>124</v>
      </c>
      <c r="O2599" s="33" t="s">
        <v>125</v>
      </c>
      <c r="P2599" s="33" t="s">
        <v>1117</v>
      </c>
      <c r="Q2599" s="29" t="s">
        <v>1150</v>
      </c>
      <c r="R2599" s="33" t="s">
        <v>78</v>
      </c>
      <c r="S2599" s="33">
        <v>4</v>
      </c>
      <c r="T2599" s="29"/>
      <c r="U2599" s="275"/>
      <c r="V2599" s="275"/>
      <c r="W2599" s="275"/>
      <c r="X2599" s="275"/>
      <c r="Y2599" s="275"/>
      <c r="Z2599" s="276"/>
    </row>
    <row r="2600" ht="24" spans="1:26">
      <c r="A2600" s="33">
        <v>404</v>
      </c>
      <c r="B2600" s="33" t="s">
        <v>117</v>
      </c>
      <c r="C2600" s="33" t="s">
        <v>118</v>
      </c>
      <c r="D2600" s="33" t="s">
        <v>145</v>
      </c>
      <c r="E2600" s="33" t="s">
        <v>250</v>
      </c>
      <c r="F2600" s="33" t="s">
        <v>1251</v>
      </c>
      <c r="G2600" s="33" t="s">
        <v>1797</v>
      </c>
      <c r="H2600" s="33" t="s">
        <v>2011</v>
      </c>
      <c r="I2600" s="33" t="s">
        <v>1843</v>
      </c>
      <c r="J2600" s="33" t="s">
        <v>1843</v>
      </c>
      <c r="K2600" s="33">
        <v>2</v>
      </c>
      <c r="L2600" s="220">
        <v>45536</v>
      </c>
      <c r="M2600" s="220">
        <v>45565</v>
      </c>
      <c r="N2600" s="33" t="s">
        <v>124</v>
      </c>
      <c r="O2600" s="33" t="s">
        <v>125</v>
      </c>
      <c r="P2600" s="33" t="s">
        <v>1117</v>
      </c>
      <c r="Q2600" s="29" t="s">
        <v>1184</v>
      </c>
      <c r="R2600" s="33" t="s">
        <v>78</v>
      </c>
      <c r="S2600" s="33">
        <v>2</v>
      </c>
      <c r="T2600" s="29"/>
      <c r="U2600" s="29"/>
      <c r="V2600" s="29"/>
      <c r="W2600" s="29"/>
      <c r="X2600" s="29"/>
      <c r="Y2600" s="29"/>
      <c r="Z2600" s="33"/>
    </row>
    <row r="2601" ht="24" spans="1:26">
      <c r="A2601" s="33">
        <v>405</v>
      </c>
      <c r="B2601" s="33" t="s">
        <v>117</v>
      </c>
      <c r="C2601" s="33" t="s">
        <v>118</v>
      </c>
      <c r="D2601" s="33" t="s">
        <v>145</v>
      </c>
      <c r="E2601" s="33" t="s">
        <v>250</v>
      </c>
      <c r="F2601" s="33" t="s">
        <v>1255</v>
      </c>
      <c r="G2601" s="33" t="s">
        <v>1797</v>
      </c>
      <c r="H2601" s="28" t="s">
        <v>2012</v>
      </c>
      <c r="I2601" s="29" t="s">
        <v>1843</v>
      </c>
      <c r="J2601" s="33" t="s">
        <v>1843</v>
      </c>
      <c r="K2601" s="33">
        <v>10</v>
      </c>
      <c r="L2601" s="220">
        <v>45536</v>
      </c>
      <c r="M2601" s="220">
        <v>45565</v>
      </c>
      <c r="N2601" s="33" t="s">
        <v>124</v>
      </c>
      <c r="O2601" s="33" t="s">
        <v>125</v>
      </c>
      <c r="P2601" s="33" t="s">
        <v>1117</v>
      </c>
      <c r="Q2601" s="29" t="s">
        <v>1256</v>
      </c>
      <c r="R2601" s="33" t="s">
        <v>78</v>
      </c>
      <c r="S2601" s="33">
        <v>10</v>
      </c>
      <c r="T2601" s="29"/>
      <c r="U2601" s="29"/>
      <c r="V2601" s="29"/>
      <c r="W2601" s="29"/>
      <c r="X2601" s="29"/>
      <c r="Y2601" s="29"/>
      <c r="Z2601" s="33"/>
    </row>
    <row r="2602" ht="24" spans="1:26">
      <c r="A2602" s="33">
        <v>406</v>
      </c>
      <c r="B2602" s="33" t="s">
        <v>117</v>
      </c>
      <c r="C2602" s="33" t="s">
        <v>118</v>
      </c>
      <c r="D2602" s="33" t="s">
        <v>145</v>
      </c>
      <c r="E2602" s="33" t="s">
        <v>250</v>
      </c>
      <c r="F2602" s="33" t="s">
        <v>1266</v>
      </c>
      <c r="G2602" s="33" t="s">
        <v>1797</v>
      </c>
      <c r="H2602" s="28" t="s">
        <v>2012</v>
      </c>
      <c r="I2602" s="29" t="s">
        <v>1843</v>
      </c>
      <c r="J2602" s="33" t="s">
        <v>1843</v>
      </c>
      <c r="K2602" s="33">
        <v>10</v>
      </c>
      <c r="L2602" s="220">
        <v>45536</v>
      </c>
      <c r="M2602" s="220">
        <v>45565</v>
      </c>
      <c r="N2602" s="33" t="s">
        <v>124</v>
      </c>
      <c r="O2602" s="33" t="s">
        <v>125</v>
      </c>
      <c r="P2602" s="33" t="s">
        <v>1117</v>
      </c>
      <c r="Q2602" s="29" t="s">
        <v>1256</v>
      </c>
      <c r="R2602" s="33" t="s">
        <v>78</v>
      </c>
      <c r="S2602" s="33">
        <v>10</v>
      </c>
      <c r="T2602" s="29"/>
      <c r="U2602" s="275"/>
      <c r="V2602" s="275"/>
      <c r="W2602" s="275"/>
      <c r="X2602" s="275"/>
      <c r="Y2602" s="275"/>
      <c r="Z2602" s="276"/>
    </row>
    <row r="2603" ht="24" spans="1:26">
      <c r="A2603" s="33">
        <v>407</v>
      </c>
      <c r="B2603" s="33" t="s">
        <v>117</v>
      </c>
      <c r="C2603" s="33" t="s">
        <v>118</v>
      </c>
      <c r="D2603" s="33" t="s">
        <v>145</v>
      </c>
      <c r="E2603" s="33" t="s">
        <v>250</v>
      </c>
      <c r="F2603" s="33" t="s">
        <v>1272</v>
      </c>
      <c r="G2603" s="33" t="s">
        <v>1797</v>
      </c>
      <c r="H2603" s="33" t="s">
        <v>2013</v>
      </c>
      <c r="I2603" s="29" t="s">
        <v>1843</v>
      </c>
      <c r="J2603" s="33" t="s">
        <v>1843</v>
      </c>
      <c r="K2603" s="33">
        <v>4</v>
      </c>
      <c r="L2603" s="220">
        <v>45536</v>
      </c>
      <c r="M2603" s="220">
        <v>45565</v>
      </c>
      <c r="N2603" s="33" t="s">
        <v>124</v>
      </c>
      <c r="O2603" s="33" t="s">
        <v>125</v>
      </c>
      <c r="P2603" s="33" t="s">
        <v>1117</v>
      </c>
      <c r="Q2603" s="29" t="s">
        <v>1273</v>
      </c>
      <c r="R2603" s="33" t="s">
        <v>78</v>
      </c>
      <c r="S2603" s="33">
        <v>4</v>
      </c>
      <c r="T2603" s="29"/>
      <c r="U2603" s="275"/>
      <c r="V2603" s="275"/>
      <c r="W2603" s="275"/>
      <c r="X2603" s="275"/>
      <c r="Y2603" s="275"/>
      <c r="Z2603" s="276"/>
    </row>
    <row r="2604" ht="24" spans="1:26">
      <c r="A2604" s="33">
        <v>408</v>
      </c>
      <c r="B2604" s="33" t="s">
        <v>117</v>
      </c>
      <c r="C2604" s="33" t="s">
        <v>118</v>
      </c>
      <c r="D2604" s="33" t="s">
        <v>145</v>
      </c>
      <c r="E2604" s="33" t="s">
        <v>250</v>
      </c>
      <c r="F2604" s="33" t="s">
        <v>1278</v>
      </c>
      <c r="G2604" s="33" t="s">
        <v>1797</v>
      </c>
      <c r="H2604" s="33" t="s">
        <v>2014</v>
      </c>
      <c r="I2604" s="29" t="s">
        <v>1843</v>
      </c>
      <c r="J2604" s="33" t="s">
        <v>1843</v>
      </c>
      <c r="K2604" s="33">
        <v>4</v>
      </c>
      <c r="L2604" s="220">
        <v>45536</v>
      </c>
      <c r="M2604" s="220">
        <v>45565</v>
      </c>
      <c r="N2604" s="33" t="s">
        <v>124</v>
      </c>
      <c r="O2604" s="33" t="s">
        <v>125</v>
      </c>
      <c r="P2604" s="33" t="s">
        <v>1117</v>
      </c>
      <c r="Q2604" s="29" t="s">
        <v>1273</v>
      </c>
      <c r="R2604" s="33" t="s">
        <v>78</v>
      </c>
      <c r="S2604" s="33">
        <v>4</v>
      </c>
      <c r="T2604" s="29"/>
      <c r="U2604" s="275"/>
      <c r="V2604" s="275"/>
      <c r="W2604" s="275"/>
      <c r="X2604" s="275"/>
      <c r="Y2604" s="275"/>
      <c r="Z2604" s="276"/>
    </row>
    <row r="2605" ht="24" spans="1:26">
      <c r="A2605" s="33">
        <v>409</v>
      </c>
      <c r="B2605" s="33" t="s">
        <v>117</v>
      </c>
      <c r="C2605" s="33" t="s">
        <v>118</v>
      </c>
      <c r="D2605" s="33" t="s">
        <v>145</v>
      </c>
      <c r="E2605" s="33" t="s">
        <v>1148</v>
      </c>
      <c r="F2605" s="33" t="s">
        <v>1283</v>
      </c>
      <c r="G2605" s="33" t="s">
        <v>1797</v>
      </c>
      <c r="H2605" s="33" t="s">
        <v>2015</v>
      </c>
      <c r="I2605" s="29" t="s">
        <v>1843</v>
      </c>
      <c r="J2605" s="33" t="s">
        <v>1843</v>
      </c>
      <c r="K2605" s="33">
        <v>4</v>
      </c>
      <c r="L2605" s="220">
        <v>45536</v>
      </c>
      <c r="M2605" s="220">
        <v>45565</v>
      </c>
      <c r="N2605" s="33" t="s">
        <v>124</v>
      </c>
      <c r="O2605" s="33" t="s">
        <v>125</v>
      </c>
      <c r="P2605" s="33" t="s">
        <v>1117</v>
      </c>
      <c r="Q2605" s="29" t="s">
        <v>1284</v>
      </c>
      <c r="R2605" s="33" t="s">
        <v>78</v>
      </c>
      <c r="S2605" s="33">
        <v>4</v>
      </c>
      <c r="T2605" s="29"/>
      <c r="U2605" s="275"/>
      <c r="V2605" s="275"/>
      <c r="W2605" s="275"/>
      <c r="X2605" s="275"/>
      <c r="Y2605" s="275"/>
      <c r="Z2605" s="276"/>
    </row>
    <row r="2606" ht="24" spans="1:26">
      <c r="A2606" s="33">
        <v>410</v>
      </c>
      <c r="B2606" s="33" t="s">
        <v>117</v>
      </c>
      <c r="C2606" s="33" t="s">
        <v>118</v>
      </c>
      <c r="D2606" s="33" t="s">
        <v>145</v>
      </c>
      <c r="E2606" s="33" t="s">
        <v>1148</v>
      </c>
      <c r="F2606" s="33" t="s">
        <v>1293</v>
      </c>
      <c r="G2606" s="33" t="s">
        <v>1797</v>
      </c>
      <c r="H2606" s="33" t="s">
        <v>2016</v>
      </c>
      <c r="I2606" s="29" t="s">
        <v>1843</v>
      </c>
      <c r="J2606" s="33" t="s">
        <v>1843</v>
      </c>
      <c r="K2606" s="33">
        <v>4</v>
      </c>
      <c r="L2606" s="220">
        <v>45536</v>
      </c>
      <c r="M2606" s="220">
        <v>45565</v>
      </c>
      <c r="N2606" s="33" t="s">
        <v>124</v>
      </c>
      <c r="O2606" s="33" t="s">
        <v>125</v>
      </c>
      <c r="P2606" s="33" t="s">
        <v>1117</v>
      </c>
      <c r="Q2606" s="29" t="s">
        <v>1273</v>
      </c>
      <c r="R2606" s="33" t="s">
        <v>78</v>
      </c>
      <c r="S2606" s="33">
        <v>4</v>
      </c>
      <c r="T2606" s="29"/>
      <c r="U2606" s="275"/>
      <c r="V2606" s="275"/>
      <c r="W2606" s="275"/>
      <c r="X2606" s="275"/>
      <c r="Y2606" s="275"/>
      <c r="Z2606" s="276"/>
    </row>
    <row r="2607" ht="24" spans="1:26">
      <c r="A2607" s="33">
        <v>411</v>
      </c>
      <c r="B2607" s="33" t="s">
        <v>117</v>
      </c>
      <c r="C2607" s="33" t="s">
        <v>118</v>
      </c>
      <c r="D2607" s="33" t="s">
        <v>145</v>
      </c>
      <c r="E2607" s="33" t="s">
        <v>250</v>
      </c>
      <c r="F2607" s="33" t="s">
        <v>1301</v>
      </c>
      <c r="G2607" s="33" t="s">
        <v>1797</v>
      </c>
      <c r="H2607" s="33" t="s">
        <v>2017</v>
      </c>
      <c r="I2607" s="29" t="s">
        <v>1843</v>
      </c>
      <c r="J2607" s="33" t="s">
        <v>1843</v>
      </c>
      <c r="K2607" s="33">
        <v>4</v>
      </c>
      <c r="L2607" s="220">
        <v>45536</v>
      </c>
      <c r="M2607" s="220">
        <v>45565</v>
      </c>
      <c r="N2607" s="33" t="s">
        <v>124</v>
      </c>
      <c r="O2607" s="33" t="s">
        <v>125</v>
      </c>
      <c r="P2607" s="33" t="s">
        <v>1117</v>
      </c>
      <c r="Q2607" s="29" t="s">
        <v>1273</v>
      </c>
      <c r="R2607" s="33" t="s">
        <v>78</v>
      </c>
      <c r="S2607" s="33">
        <v>4</v>
      </c>
      <c r="T2607" s="29"/>
      <c r="U2607" s="275"/>
      <c r="V2607" s="275"/>
      <c r="W2607" s="275"/>
      <c r="X2607" s="275"/>
      <c r="Y2607" s="275"/>
      <c r="Z2607" s="276"/>
    </row>
    <row r="2608" ht="24" spans="1:26">
      <c r="A2608" s="33">
        <v>412</v>
      </c>
      <c r="B2608" s="33" t="s">
        <v>117</v>
      </c>
      <c r="C2608" s="33" t="s">
        <v>118</v>
      </c>
      <c r="D2608" s="33" t="s">
        <v>145</v>
      </c>
      <c r="E2608" s="33" t="s">
        <v>1148</v>
      </c>
      <c r="F2608" s="33" t="s">
        <v>1305</v>
      </c>
      <c r="G2608" s="33" t="s">
        <v>1797</v>
      </c>
      <c r="H2608" s="33" t="s">
        <v>2018</v>
      </c>
      <c r="I2608" s="29" t="s">
        <v>1843</v>
      </c>
      <c r="J2608" s="33" t="s">
        <v>1843</v>
      </c>
      <c r="K2608" s="33">
        <v>2</v>
      </c>
      <c r="L2608" s="220">
        <v>45536</v>
      </c>
      <c r="M2608" s="220">
        <v>45565</v>
      </c>
      <c r="N2608" s="33" t="s">
        <v>124</v>
      </c>
      <c r="O2608" s="33" t="s">
        <v>125</v>
      </c>
      <c r="P2608" s="33" t="s">
        <v>1117</v>
      </c>
      <c r="Q2608" s="29" t="s">
        <v>1306</v>
      </c>
      <c r="R2608" s="33" t="s">
        <v>78</v>
      </c>
      <c r="S2608" s="33">
        <v>2</v>
      </c>
      <c r="T2608" s="29"/>
      <c r="U2608" s="275"/>
      <c r="V2608" s="275"/>
      <c r="W2608" s="275"/>
      <c r="X2608" s="275"/>
      <c r="Y2608" s="275"/>
      <c r="Z2608" s="276"/>
    </row>
    <row r="2609" ht="24" spans="1:26">
      <c r="A2609" s="33">
        <v>413</v>
      </c>
      <c r="B2609" s="33" t="s">
        <v>117</v>
      </c>
      <c r="C2609" s="33" t="s">
        <v>118</v>
      </c>
      <c r="D2609" s="33" t="s">
        <v>145</v>
      </c>
      <c r="E2609" s="33" t="s">
        <v>1148</v>
      </c>
      <c r="F2609" s="33" t="s">
        <v>1317</v>
      </c>
      <c r="G2609" s="33" t="s">
        <v>1797</v>
      </c>
      <c r="H2609" s="33" t="s">
        <v>2009</v>
      </c>
      <c r="I2609" s="29" t="s">
        <v>1843</v>
      </c>
      <c r="J2609" s="33" t="s">
        <v>1843</v>
      </c>
      <c r="K2609" s="33">
        <v>2</v>
      </c>
      <c r="L2609" s="220">
        <v>45536</v>
      </c>
      <c r="M2609" s="220">
        <v>45565</v>
      </c>
      <c r="N2609" s="33" t="s">
        <v>124</v>
      </c>
      <c r="O2609" s="33" t="s">
        <v>125</v>
      </c>
      <c r="P2609" s="33" t="s">
        <v>1117</v>
      </c>
      <c r="Q2609" s="29" t="s">
        <v>1318</v>
      </c>
      <c r="R2609" s="33" t="s">
        <v>78</v>
      </c>
      <c r="S2609" s="33">
        <v>2</v>
      </c>
      <c r="T2609" s="29"/>
      <c r="U2609" s="275"/>
      <c r="V2609" s="275"/>
      <c r="W2609" s="275"/>
      <c r="X2609" s="275"/>
      <c r="Y2609" s="275"/>
      <c r="Z2609" s="276"/>
    </row>
    <row r="2610" ht="24" spans="1:26">
      <c r="A2610" s="33">
        <v>414</v>
      </c>
      <c r="B2610" s="33" t="s">
        <v>117</v>
      </c>
      <c r="C2610" s="33" t="s">
        <v>118</v>
      </c>
      <c r="D2610" s="33" t="s">
        <v>145</v>
      </c>
      <c r="E2610" s="33" t="s">
        <v>146</v>
      </c>
      <c r="F2610" s="33" t="s">
        <v>1321</v>
      </c>
      <c r="G2610" s="33" t="s">
        <v>1797</v>
      </c>
      <c r="H2610" s="33" t="s">
        <v>2009</v>
      </c>
      <c r="I2610" s="29" t="s">
        <v>1843</v>
      </c>
      <c r="J2610" s="33" t="s">
        <v>1843</v>
      </c>
      <c r="K2610" s="33">
        <v>2</v>
      </c>
      <c r="L2610" s="220">
        <v>45536</v>
      </c>
      <c r="M2610" s="220">
        <v>45565</v>
      </c>
      <c r="N2610" s="33" t="s">
        <v>124</v>
      </c>
      <c r="O2610" s="33" t="s">
        <v>125</v>
      </c>
      <c r="P2610" s="33" t="s">
        <v>1117</v>
      </c>
      <c r="Q2610" s="29" t="s">
        <v>1322</v>
      </c>
      <c r="R2610" s="33" t="s">
        <v>78</v>
      </c>
      <c r="S2610" s="33">
        <v>2</v>
      </c>
      <c r="T2610" s="29"/>
      <c r="U2610" s="275"/>
      <c r="V2610" s="275"/>
      <c r="W2610" s="275"/>
      <c r="X2610" s="275"/>
      <c r="Y2610" s="275"/>
      <c r="Z2610" s="276"/>
    </row>
    <row r="2611" ht="24" spans="1:26">
      <c r="A2611" s="33">
        <v>415</v>
      </c>
      <c r="B2611" s="33" t="s">
        <v>117</v>
      </c>
      <c r="C2611" s="33" t="s">
        <v>118</v>
      </c>
      <c r="D2611" s="33" t="s">
        <v>145</v>
      </c>
      <c r="E2611" s="33" t="s">
        <v>146</v>
      </c>
      <c r="F2611" s="33" t="s">
        <v>1327</v>
      </c>
      <c r="G2611" s="33" t="s">
        <v>1797</v>
      </c>
      <c r="H2611" s="33" t="s">
        <v>2009</v>
      </c>
      <c r="I2611" s="29" t="s">
        <v>1843</v>
      </c>
      <c r="J2611" s="33" t="s">
        <v>1843</v>
      </c>
      <c r="K2611" s="33">
        <v>2</v>
      </c>
      <c r="L2611" s="220">
        <v>45536</v>
      </c>
      <c r="M2611" s="220">
        <v>45565</v>
      </c>
      <c r="N2611" s="33" t="s">
        <v>124</v>
      </c>
      <c r="O2611" s="33" t="s">
        <v>125</v>
      </c>
      <c r="P2611" s="33" t="s">
        <v>1117</v>
      </c>
      <c r="Q2611" s="29" t="s">
        <v>1322</v>
      </c>
      <c r="R2611" s="33" t="s">
        <v>78</v>
      </c>
      <c r="S2611" s="33">
        <v>2</v>
      </c>
      <c r="T2611" s="29"/>
      <c r="U2611" s="275"/>
      <c r="V2611" s="275"/>
      <c r="W2611" s="275"/>
      <c r="X2611" s="275"/>
      <c r="Y2611" s="275"/>
      <c r="Z2611" s="276"/>
    </row>
    <row r="2612" ht="24" spans="1:26">
      <c r="A2612" s="33">
        <v>416</v>
      </c>
      <c r="B2612" s="33" t="s">
        <v>117</v>
      </c>
      <c r="C2612" s="33" t="s">
        <v>118</v>
      </c>
      <c r="D2612" s="33" t="s">
        <v>361</v>
      </c>
      <c r="E2612" s="33" t="s">
        <v>146</v>
      </c>
      <c r="F2612" s="33" t="s">
        <v>1332</v>
      </c>
      <c r="G2612" s="33" t="s">
        <v>1797</v>
      </c>
      <c r="H2612" s="33" t="s">
        <v>2019</v>
      </c>
      <c r="I2612" s="29" t="s">
        <v>1843</v>
      </c>
      <c r="J2612" s="33" t="s">
        <v>1843</v>
      </c>
      <c r="K2612" s="33">
        <v>8</v>
      </c>
      <c r="L2612" s="220">
        <v>45536</v>
      </c>
      <c r="M2612" s="220">
        <v>45565</v>
      </c>
      <c r="N2612" s="33" t="s">
        <v>124</v>
      </c>
      <c r="O2612" s="33" t="s">
        <v>125</v>
      </c>
      <c r="P2612" s="33" t="s">
        <v>1117</v>
      </c>
      <c r="Q2612" s="29" t="s">
        <v>1333</v>
      </c>
      <c r="R2612" s="33" t="s">
        <v>78</v>
      </c>
      <c r="S2612" s="33">
        <v>8</v>
      </c>
      <c r="T2612" s="29"/>
      <c r="U2612" s="275"/>
      <c r="V2612" s="275"/>
      <c r="W2612" s="275"/>
      <c r="X2612" s="275"/>
      <c r="Y2612" s="275"/>
      <c r="Z2612" s="276"/>
    </row>
    <row r="2613" ht="24" spans="1:26">
      <c r="A2613" s="33">
        <v>417</v>
      </c>
      <c r="B2613" s="33" t="s">
        <v>117</v>
      </c>
      <c r="C2613" s="33" t="s">
        <v>118</v>
      </c>
      <c r="D2613" s="33" t="s">
        <v>361</v>
      </c>
      <c r="E2613" s="33" t="s">
        <v>146</v>
      </c>
      <c r="F2613" s="33" t="s">
        <v>1338</v>
      </c>
      <c r="G2613" s="33" t="s">
        <v>1797</v>
      </c>
      <c r="H2613" s="33" t="s">
        <v>2019</v>
      </c>
      <c r="I2613" s="29" t="s">
        <v>1843</v>
      </c>
      <c r="J2613" s="33" t="s">
        <v>1843</v>
      </c>
      <c r="K2613" s="33">
        <v>8</v>
      </c>
      <c r="L2613" s="220">
        <v>45536</v>
      </c>
      <c r="M2613" s="220">
        <v>45565</v>
      </c>
      <c r="N2613" s="33" t="s">
        <v>124</v>
      </c>
      <c r="O2613" s="33" t="s">
        <v>125</v>
      </c>
      <c r="P2613" s="33" t="s">
        <v>1117</v>
      </c>
      <c r="Q2613" s="29" t="s">
        <v>1333</v>
      </c>
      <c r="R2613" s="33" t="s">
        <v>78</v>
      </c>
      <c r="S2613" s="33">
        <v>8</v>
      </c>
      <c r="T2613" s="29"/>
      <c r="U2613" s="275"/>
      <c r="V2613" s="275"/>
      <c r="W2613" s="275"/>
      <c r="X2613" s="275"/>
      <c r="Y2613" s="275"/>
      <c r="Z2613" s="276"/>
    </row>
    <row r="2614" ht="24" spans="1:26">
      <c r="A2614" s="33">
        <v>418</v>
      </c>
      <c r="B2614" s="33" t="s">
        <v>117</v>
      </c>
      <c r="C2614" s="33" t="s">
        <v>118</v>
      </c>
      <c r="D2614" s="33" t="s">
        <v>145</v>
      </c>
      <c r="E2614" s="33" t="s">
        <v>1148</v>
      </c>
      <c r="F2614" s="33" t="s">
        <v>1343</v>
      </c>
      <c r="G2614" s="33" t="s">
        <v>1797</v>
      </c>
      <c r="H2614" s="33" t="s">
        <v>2018</v>
      </c>
      <c r="I2614" s="29" t="s">
        <v>1843</v>
      </c>
      <c r="J2614" s="33" t="s">
        <v>1843</v>
      </c>
      <c r="K2614" s="33">
        <v>2</v>
      </c>
      <c r="L2614" s="220">
        <v>45536</v>
      </c>
      <c r="M2614" s="220">
        <v>45565</v>
      </c>
      <c r="N2614" s="33" t="s">
        <v>124</v>
      </c>
      <c r="O2614" s="33" t="s">
        <v>125</v>
      </c>
      <c r="P2614" s="33" t="s">
        <v>1117</v>
      </c>
      <c r="Q2614" s="29" t="s">
        <v>1235</v>
      </c>
      <c r="R2614" s="33" t="s">
        <v>78</v>
      </c>
      <c r="S2614" s="33">
        <v>2</v>
      </c>
      <c r="T2614" s="29"/>
      <c r="U2614" s="275"/>
      <c r="V2614" s="275"/>
      <c r="W2614" s="275"/>
      <c r="X2614" s="275"/>
      <c r="Y2614" s="275"/>
      <c r="Z2614" s="276"/>
    </row>
    <row r="2615" ht="24" spans="1:26">
      <c r="A2615" s="33">
        <v>419</v>
      </c>
      <c r="B2615" s="33" t="s">
        <v>117</v>
      </c>
      <c r="C2615" s="33" t="s">
        <v>118</v>
      </c>
      <c r="D2615" s="33" t="s">
        <v>145</v>
      </c>
      <c r="E2615" s="33" t="s">
        <v>146</v>
      </c>
      <c r="F2615" s="33" t="s">
        <v>1351</v>
      </c>
      <c r="G2615" s="33" t="s">
        <v>1797</v>
      </c>
      <c r="H2615" s="33" t="s">
        <v>2020</v>
      </c>
      <c r="I2615" s="29" t="s">
        <v>1843</v>
      </c>
      <c r="J2615" s="33" t="s">
        <v>1843</v>
      </c>
      <c r="K2615" s="33">
        <v>10</v>
      </c>
      <c r="L2615" s="220">
        <v>45536</v>
      </c>
      <c r="M2615" s="220">
        <v>45565</v>
      </c>
      <c r="N2615" s="33" t="s">
        <v>124</v>
      </c>
      <c r="O2615" s="33" t="s">
        <v>125</v>
      </c>
      <c r="P2615" s="33" t="s">
        <v>1117</v>
      </c>
      <c r="Q2615" s="29" t="s">
        <v>1352</v>
      </c>
      <c r="R2615" s="33" t="s">
        <v>78</v>
      </c>
      <c r="S2615" s="33">
        <v>10</v>
      </c>
      <c r="T2615" s="29"/>
      <c r="U2615" s="275"/>
      <c r="V2615" s="275"/>
      <c r="W2615" s="275"/>
      <c r="X2615" s="275"/>
      <c r="Y2615" s="275"/>
      <c r="Z2615" s="276"/>
    </row>
    <row r="2616" ht="24" spans="1:26">
      <c r="A2616" s="33">
        <v>420</v>
      </c>
      <c r="B2616" s="33" t="s">
        <v>117</v>
      </c>
      <c r="C2616" s="33" t="s">
        <v>118</v>
      </c>
      <c r="D2616" s="33" t="s">
        <v>145</v>
      </c>
      <c r="E2616" s="33" t="s">
        <v>1148</v>
      </c>
      <c r="F2616" s="33" t="s">
        <v>1357</v>
      </c>
      <c r="G2616" s="33" t="s">
        <v>1797</v>
      </c>
      <c r="H2616" s="28" t="s">
        <v>2021</v>
      </c>
      <c r="I2616" s="29" t="s">
        <v>1843</v>
      </c>
      <c r="J2616" s="33" t="s">
        <v>1843</v>
      </c>
      <c r="K2616" s="33">
        <v>6</v>
      </c>
      <c r="L2616" s="220">
        <v>45536</v>
      </c>
      <c r="M2616" s="220">
        <v>45565</v>
      </c>
      <c r="N2616" s="33" t="s">
        <v>124</v>
      </c>
      <c r="O2616" s="33" t="s">
        <v>125</v>
      </c>
      <c r="P2616" s="33" t="s">
        <v>1117</v>
      </c>
      <c r="Q2616" s="29" t="s">
        <v>1150</v>
      </c>
      <c r="R2616" s="33" t="s">
        <v>78</v>
      </c>
      <c r="S2616" s="33">
        <v>6</v>
      </c>
      <c r="T2616" s="29"/>
      <c r="U2616" s="275"/>
      <c r="V2616" s="275"/>
      <c r="W2616" s="275"/>
      <c r="X2616" s="275"/>
      <c r="Y2616" s="275"/>
      <c r="Z2616" s="276"/>
    </row>
    <row r="2617" ht="24" spans="1:26">
      <c r="A2617" s="33">
        <v>421</v>
      </c>
      <c r="B2617" s="33" t="s">
        <v>117</v>
      </c>
      <c r="C2617" s="33" t="s">
        <v>118</v>
      </c>
      <c r="D2617" s="33" t="s">
        <v>145</v>
      </c>
      <c r="E2617" s="33" t="s">
        <v>1148</v>
      </c>
      <c r="F2617" s="33" t="s">
        <v>1366</v>
      </c>
      <c r="G2617" s="33" t="s">
        <v>1797</v>
      </c>
      <c r="H2617" s="288" t="s">
        <v>2010</v>
      </c>
      <c r="I2617" s="29" t="s">
        <v>1843</v>
      </c>
      <c r="J2617" s="33" t="s">
        <v>1843</v>
      </c>
      <c r="K2617" s="33">
        <v>4</v>
      </c>
      <c r="L2617" s="220">
        <v>45536</v>
      </c>
      <c r="M2617" s="220">
        <v>45565</v>
      </c>
      <c r="N2617" s="33" t="s">
        <v>124</v>
      </c>
      <c r="O2617" s="33" t="s">
        <v>125</v>
      </c>
      <c r="P2617" s="33" t="s">
        <v>1117</v>
      </c>
      <c r="Q2617" s="29" t="s">
        <v>1150</v>
      </c>
      <c r="R2617" s="33" t="s">
        <v>78</v>
      </c>
      <c r="S2617" s="33">
        <v>4</v>
      </c>
      <c r="T2617" s="29"/>
      <c r="U2617" s="275"/>
      <c r="V2617" s="275"/>
      <c r="W2617" s="275"/>
      <c r="X2617" s="275"/>
      <c r="Y2617" s="275"/>
      <c r="Z2617" s="276"/>
    </row>
    <row r="2618" ht="24" spans="1:26">
      <c r="A2618" s="33">
        <v>422</v>
      </c>
      <c r="B2618" s="33" t="s">
        <v>117</v>
      </c>
      <c r="C2618" s="33" t="s">
        <v>118</v>
      </c>
      <c r="D2618" s="33" t="s">
        <v>145</v>
      </c>
      <c r="E2618" s="33" t="s">
        <v>146</v>
      </c>
      <c r="F2618" s="33" t="s">
        <v>1374</v>
      </c>
      <c r="G2618" s="33" t="s">
        <v>1797</v>
      </c>
      <c r="H2618" s="33" t="s">
        <v>2022</v>
      </c>
      <c r="I2618" s="33" t="s">
        <v>1843</v>
      </c>
      <c r="J2618" s="33" t="s">
        <v>1843</v>
      </c>
      <c r="K2618" s="33">
        <v>6</v>
      </c>
      <c r="L2618" s="220">
        <v>45536</v>
      </c>
      <c r="M2618" s="220">
        <v>45565</v>
      </c>
      <c r="N2618" s="33" t="s">
        <v>124</v>
      </c>
      <c r="O2618" s="33" t="s">
        <v>125</v>
      </c>
      <c r="P2618" s="33" t="s">
        <v>1117</v>
      </c>
      <c r="Q2618" s="29" t="s">
        <v>1352</v>
      </c>
      <c r="R2618" s="33" t="s">
        <v>78</v>
      </c>
      <c r="S2618" s="33">
        <v>6</v>
      </c>
      <c r="T2618" s="29"/>
      <c r="U2618" s="275"/>
      <c r="V2618" s="275"/>
      <c r="W2618" s="275"/>
      <c r="X2618" s="275"/>
      <c r="Y2618" s="275"/>
      <c r="Z2618" s="276"/>
    </row>
    <row r="2619" ht="24" spans="1:26">
      <c r="A2619" s="33">
        <v>423</v>
      </c>
      <c r="B2619" s="33" t="s">
        <v>117</v>
      </c>
      <c r="C2619" s="33" t="s">
        <v>118</v>
      </c>
      <c r="D2619" s="33" t="s">
        <v>145</v>
      </c>
      <c r="E2619" s="33" t="s">
        <v>250</v>
      </c>
      <c r="F2619" s="33" t="s">
        <v>1379</v>
      </c>
      <c r="G2619" s="33" t="s">
        <v>1797</v>
      </c>
      <c r="H2619" s="33" t="s">
        <v>2023</v>
      </c>
      <c r="I2619" s="33" t="s">
        <v>1843</v>
      </c>
      <c r="J2619" s="33" t="s">
        <v>1843</v>
      </c>
      <c r="K2619" s="33">
        <v>2</v>
      </c>
      <c r="L2619" s="220">
        <v>45536</v>
      </c>
      <c r="M2619" s="220">
        <v>45565</v>
      </c>
      <c r="N2619" s="33" t="s">
        <v>124</v>
      </c>
      <c r="O2619" s="33" t="s">
        <v>125</v>
      </c>
      <c r="P2619" s="33" t="s">
        <v>1117</v>
      </c>
      <c r="Q2619" s="29" t="s">
        <v>1352</v>
      </c>
      <c r="R2619" s="33" t="s">
        <v>78</v>
      </c>
      <c r="S2619" s="33">
        <v>2</v>
      </c>
      <c r="T2619" s="29"/>
      <c r="U2619" s="275"/>
      <c r="V2619" s="275"/>
      <c r="W2619" s="275"/>
      <c r="X2619" s="275"/>
      <c r="Y2619" s="275"/>
      <c r="Z2619" s="276"/>
    </row>
    <row r="2620" ht="24" spans="1:26">
      <c r="A2620" s="33">
        <v>424</v>
      </c>
      <c r="B2620" s="33" t="s">
        <v>117</v>
      </c>
      <c r="C2620" s="33" t="s">
        <v>118</v>
      </c>
      <c r="D2620" s="33" t="s">
        <v>145</v>
      </c>
      <c r="E2620" s="33" t="s">
        <v>250</v>
      </c>
      <c r="F2620" s="33" t="s">
        <v>1401</v>
      </c>
      <c r="G2620" s="33" t="s">
        <v>1797</v>
      </c>
      <c r="H2620" s="33" t="s">
        <v>2024</v>
      </c>
      <c r="I2620" s="33" t="s">
        <v>1843</v>
      </c>
      <c r="J2620" s="33" t="s">
        <v>1843</v>
      </c>
      <c r="K2620" s="33">
        <v>4</v>
      </c>
      <c r="L2620" s="220">
        <v>45536</v>
      </c>
      <c r="M2620" s="220">
        <v>45565</v>
      </c>
      <c r="N2620" s="33" t="s">
        <v>124</v>
      </c>
      <c r="O2620" s="33" t="s">
        <v>125</v>
      </c>
      <c r="P2620" s="33" t="s">
        <v>1117</v>
      </c>
      <c r="Q2620" s="29" t="s">
        <v>1352</v>
      </c>
      <c r="R2620" s="33" t="s">
        <v>78</v>
      </c>
      <c r="S2620" s="33">
        <v>4</v>
      </c>
      <c r="T2620" s="29"/>
      <c r="U2620" s="275"/>
      <c r="V2620" s="275"/>
      <c r="W2620" s="275"/>
      <c r="X2620" s="275"/>
      <c r="Y2620" s="275"/>
      <c r="Z2620" s="276"/>
    </row>
    <row r="2621" ht="24" spans="1:26">
      <c r="A2621" s="33">
        <v>425</v>
      </c>
      <c r="B2621" s="33" t="s">
        <v>117</v>
      </c>
      <c r="C2621" s="33" t="s">
        <v>118</v>
      </c>
      <c r="D2621" s="33" t="s">
        <v>361</v>
      </c>
      <c r="E2621" s="33" t="s">
        <v>1419</v>
      </c>
      <c r="F2621" s="33" t="s">
        <v>1420</v>
      </c>
      <c r="G2621" s="33" t="s">
        <v>1797</v>
      </c>
      <c r="H2621" s="33" t="s">
        <v>2025</v>
      </c>
      <c r="I2621" s="33" t="s">
        <v>1843</v>
      </c>
      <c r="J2621" s="33" t="s">
        <v>1843</v>
      </c>
      <c r="K2621" s="33">
        <v>2</v>
      </c>
      <c r="L2621" s="220">
        <v>45536</v>
      </c>
      <c r="M2621" s="220">
        <v>45565</v>
      </c>
      <c r="N2621" s="33" t="s">
        <v>124</v>
      </c>
      <c r="O2621" s="33" t="s">
        <v>125</v>
      </c>
      <c r="P2621" s="33" t="s">
        <v>1117</v>
      </c>
      <c r="Q2621" s="29" t="s">
        <v>1284</v>
      </c>
      <c r="R2621" s="33" t="s">
        <v>78</v>
      </c>
      <c r="S2621" s="33">
        <v>2</v>
      </c>
      <c r="T2621" s="29"/>
      <c r="U2621" s="275"/>
      <c r="V2621" s="275"/>
      <c r="W2621" s="275"/>
      <c r="X2621" s="275"/>
      <c r="Y2621" s="275"/>
      <c r="Z2621" s="276"/>
    </row>
    <row r="2622" ht="24" spans="1:26">
      <c r="A2622" s="33">
        <v>426</v>
      </c>
      <c r="B2622" s="33" t="s">
        <v>117</v>
      </c>
      <c r="C2622" s="33" t="s">
        <v>118</v>
      </c>
      <c r="D2622" s="33" t="s">
        <v>361</v>
      </c>
      <c r="E2622" s="33" t="s">
        <v>1419</v>
      </c>
      <c r="F2622" s="33" t="s">
        <v>1423</v>
      </c>
      <c r="G2622" s="33" t="s">
        <v>1797</v>
      </c>
      <c r="H2622" s="33" t="s">
        <v>2025</v>
      </c>
      <c r="I2622" s="33" t="s">
        <v>1843</v>
      </c>
      <c r="J2622" s="33" t="s">
        <v>1843</v>
      </c>
      <c r="K2622" s="33">
        <v>2</v>
      </c>
      <c r="L2622" s="220">
        <v>45536</v>
      </c>
      <c r="M2622" s="220">
        <v>45565</v>
      </c>
      <c r="N2622" s="33" t="s">
        <v>124</v>
      </c>
      <c r="O2622" s="33" t="s">
        <v>125</v>
      </c>
      <c r="P2622" s="33" t="s">
        <v>1117</v>
      </c>
      <c r="Q2622" s="29" t="s">
        <v>1284</v>
      </c>
      <c r="R2622" s="33" t="s">
        <v>78</v>
      </c>
      <c r="S2622" s="33">
        <v>2</v>
      </c>
      <c r="T2622" s="29"/>
      <c r="U2622" s="275"/>
      <c r="V2622" s="275"/>
      <c r="W2622" s="275"/>
      <c r="X2622" s="275"/>
      <c r="Y2622" s="275"/>
      <c r="Z2622" s="276"/>
    </row>
    <row r="2623" ht="24" spans="1:26">
      <c r="A2623" s="33">
        <v>427</v>
      </c>
      <c r="B2623" s="33" t="s">
        <v>117</v>
      </c>
      <c r="C2623" s="33" t="s">
        <v>118</v>
      </c>
      <c r="D2623" s="33" t="s">
        <v>145</v>
      </c>
      <c r="E2623" s="33" t="s">
        <v>250</v>
      </c>
      <c r="F2623" s="33" t="s">
        <v>1441</v>
      </c>
      <c r="G2623" s="33" t="s">
        <v>1797</v>
      </c>
      <c r="H2623" s="33" t="s">
        <v>2018</v>
      </c>
      <c r="I2623" s="33" t="s">
        <v>1843</v>
      </c>
      <c r="J2623" s="33" t="s">
        <v>1843</v>
      </c>
      <c r="K2623" s="33">
        <v>2</v>
      </c>
      <c r="L2623" s="220">
        <v>45536</v>
      </c>
      <c r="M2623" s="220">
        <v>45565</v>
      </c>
      <c r="N2623" s="33" t="s">
        <v>124</v>
      </c>
      <c r="O2623" s="33" t="s">
        <v>125</v>
      </c>
      <c r="P2623" s="33" t="s">
        <v>1117</v>
      </c>
      <c r="Q2623" s="29" t="s">
        <v>1184</v>
      </c>
      <c r="R2623" s="33" t="s">
        <v>78</v>
      </c>
      <c r="S2623" s="33">
        <v>2</v>
      </c>
      <c r="T2623" s="29"/>
      <c r="U2623" s="275"/>
      <c r="V2623" s="275"/>
      <c r="W2623" s="275"/>
      <c r="X2623" s="275"/>
      <c r="Y2623" s="275"/>
      <c r="Z2623" s="276"/>
    </row>
    <row r="2624" ht="24" spans="1:26">
      <c r="A2624" s="33">
        <v>428</v>
      </c>
      <c r="B2624" s="33" t="s">
        <v>117</v>
      </c>
      <c r="C2624" s="33" t="s">
        <v>118</v>
      </c>
      <c r="D2624" s="33" t="s">
        <v>361</v>
      </c>
      <c r="E2624" s="33" t="s">
        <v>250</v>
      </c>
      <c r="F2624" s="33" t="s">
        <v>1116</v>
      </c>
      <c r="G2624" s="33" t="s">
        <v>1797</v>
      </c>
      <c r="H2624" s="28" t="s">
        <v>2000</v>
      </c>
      <c r="I2624" s="33" t="s">
        <v>1843</v>
      </c>
      <c r="J2624" s="33" t="s">
        <v>1843</v>
      </c>
      <c r="K2624" s="33">
        <v>12</v>
      </c>
      <c r="L2624" s="220">
        <v>45566</v>
      </c>
      <c r="M2624" s="220">
        <v>45596</v>
      </c>
      <c r="N2624" s="33" t="s">
        <v>124</v>
      </c>
      <c r="O2624" s="33" t="s">
        <v>125</v>
      </c>
      <c r="P2624" s="33" t="s">
        <v>1117</v>
      </c>
      <c r="Q2624" s="29" t="s">
        <v>1118</v>
      </c>
      <c r="R2624" s="33" t="s">
        <v>78</v>
      </c>
      <c r="S2624" s="33">
        <v>12</v>
      </c>
      <c r="T2624" s="29"/>
      <c r="U2624" s="275"/>
      <c r="V2624" s="275"/>
      <c r="W2624" s="275"/>
      <c r="X2624" s="275"/>
      <c r="Y2624" s="275"/>
      <c r="Z2624" s="276"/>
    </row>
    <row r="2625" ht="24" spans="1:26">
      <c r="A2625" s="33">
        <v>429</v>
      </c>
      <c r="B2625" s="33" t="s">
        <v>117</v>
      </c>
      <c r="C2625" s="33" t="s">
        <v>118</v>
      </c>
      <c r="D2625" s="33" t="s">
        <v>361</v>
      </c>
      <c r="E2625" s="33" t="s">
        <v>250</v>
      </c>
      <c r="F2625" s="33" t="s">
        <v>1123</v>
      </c>
      <c r="G2625" s="33" t="s">
        <v>1797</v>
      </c>
      <c r="H2625" s="28" t="s">
        <v>2000</v>
      </c>
      <c r="I2625" s="33" t="s">
        <v>1843</v>
      </c>
      <c r="J2625" s="33" t="s">
        <v>1843</v>
      </c>
      <c r="K2625" s="33">
        <v>10</v>
      </c>
      <c r="L2625" s="220">
        <v>45566</v>
      </c>
      <c r="M2625" s="220">
        <v>45596</v>
      </c>
      <c r="N2625" s="33" t="s">
        <v>124</v>
      </c>
      <c r="O2625" s="33" t="s">
        <v>125</v>
      </c>
      <c r="P2625" s="33" t="s">
        <v>1117</v>
      </c>
      <c r="Q2625" s="29" t="s">
        <v>1118</v>
      </c>
      <c r="R2625" s="33" t="s">
        <v>78</v>
      </c>
      <c r="S2625" s="33">
        <v>10</v>
      </c>
      <c r="T2625" s="29"/>
      <c r="U2625" s="275"/>
      <c r="V2625" s="275"/>
      <c r="W2625" s="275"/>
      <c r="X2625" s="275"/>
      <c r="Y2625" s="275"/>
      <c r="Z2625" s="276"/>
    </row>
    <row r="2626" ht="24" spans="1:26">
      <c r="A2626" s="33">
        <v>430</v>
      </c>
      <c r="B2626" s="33" t="s">
        <v>117</v>
      </c>
      <c r="C2626" s="33" t="s">
        <v>118</v>
      </c>
      <c r="D2626" s="33" t="s">
        <v>361</v>
      </c>
      <c r="E2626" s="33" t="s">
        <v>146</v>
      </c>
      <c r="F2626" s="33" t="s">
        <v>1128</v>
      </c>
      <c r="G2626" s="33" t="s">
        <v>1797</v>
      </c>
      <c r="H2626" s="33" t="s">
        <v>2001</v>
      </c>
      <c r="I2626" s="33" t="s">
        <v>1843</v>
      </c>
      <c r="J2626" s="33" t="s">
        <v>1843</v>
      </c>
      <c r="K2626" s="33">
        <v>18</v>
      </c>
      <c r="L2626" s="220">
        <v>45566</v>
      </c>
      <c r="M2626" s="220">
        <v>45596</v>
      </c>
      <c r="N2626" s="33" t="s">
        <v>124</v>
      </c>
      <c r="O2626" s="33" t="s">
        <v>125</v>
      </c>
      <c r="P2626" s="33" t="s">
        <v>1117</v>
      </c>
      <c r="Q2626" s="29" t="s">
        <v>1118</v>
      </c>
      <c r="R2626" s="33" t="s">
        <v>78</v>
      </c>
      <c r="S2626" s="33">
        <v>18</v>
      </c>
      <c r="T2626" s="29"/>
      <c r="U2626" s="275"/>
      <c r="V2626" s="275"/>
      <c r="W2626" s="275"/>
      <c r="X2626" s="275"/>
      <c r="Y2626" s="275"/>
      <c r="Z2626" s="276"/>
    </row>
    <row r="2627" ht="24" spans="1:26">
      <c r="A2627" s="33">
        <v>431</v>
      </c>
      <c r="B2627" s="33" t="s">
        <v>117</v>
      </c>
      <c r="C2627" s="33" t="s">
        <v>118</v>
      </c>
      <c r="D2627" s="33" t="s">
        <v>361</v>
      </c>
      <c r="E2627" s="33" t="s">
        <v>146</v>
      </c>
      <c r="F2627" s="33" t="s">
        <v>1133</v>
      </c>
      <c r="G2627" s="33" t="s">
        <v>1797</v>
      </c>
      <c r="H2627" s="33" t="s">
        <v>2001</v>
      </c>
      <c r="I2627" s="33" t="s">
        <v>1843</v>
      </c>
      <c r="J2627" s="33" t="s">
        <v>1843</v>
      </c>
      <c r="K2627" s="33">
        <v>18</v>
      </c>
      <c r="L2627" s="220">
        <v>45566</v>
      </c>
      <c r="M2627" s="220">
        <v>45596</v>
      </c>
      <c r="N2627" s="33" t="s">
        <v>124</v>
      </c>
      <c r="O2627" s="33" t="s">
        <v>125</v>
      </c>
      <c r="P2627" s="33" t="s">
        <v>1117</v>
      </c>
      <c r="Q2627" s="29" t="s">
        <v>1118</v>
      </c>
      <c r="R2627" s="33" t="s">
        <v>78</v>
      </c>
      <c r="S2627" s="33">
        <v>18</v>
      </c>
      <c r="T2627" s="29"/>
      <c r="U2627" s="275"/>
      <c r="V2627" s="275"/>
      <c r="W2627" s="275"/>
      <c r="X2627" s="275"/>
      <c r="Y2627" s="275"/>
      <c r="Z2627" s="276"/>
    </row>
    <row r="2628" ht="24" spans="1:26">
      <c r="A2628" s="33">
        <v>79</v>
      </c>
      <c r="B2628" s="33" t="s">
        <v>117</v>
      </c>
      <c r="C2628" s="33" t="s">
        <v>118</v>
      </c>
      <c r="D2628" s="33" t="s">
        <v>361</v>
      </c>
      <c r="E2628" s="33" t="s">
        <v>146</v>
      </c>
      <c r="F2628" s="33" t="s">
        <v>1138</v>
      </c>
      <c r="G2628" s="33" t="s">
        <v>1797</v>
      </c>
      <c r="H2628" s="33" t="s">
        <v>2002</v>
      </c>
      <c r="I2628" s="33" t="s">
        <v>1843</v>
      </c>
      <c r="J2628" s="33" t="s">
        <v>1843</v>
      </c>
      <c r="K2628" s="33">
        <v>18</v>
      </c>
      <c r="L2628" s="220">
        <v>45566</v>
      </c>
      <c r="M2628" s="220">
        <v>45596</v>
      </c>
      <c r="N2628" s="33" t="s">
        <v>124</v>
      </c>
      <c r="O2628" s="33" t="s">
        <v>125</v>
      </c>
      <c r="P2628" s="33" t="s">
        <v>1117</v>
      </c>
      <c r="Q2628" s="29" t="s">
        <v>1118</v>
      </c>
      <c r="R2628" s="33" t="s">
        <v>78</v>
      </c>
      <c r="S2628" s="33">
        <v>18</v>
      </c>
      <c r="T2628" s="29"/>
      <c r="U2628" s="275"/>
      <c r="V2628" s="275"/>
      <c r="W2628" s="275"/>
      <c r="X2628" s="275"/>
      <c r="Y2628" s="275"/>
      <c r="Z2628" s="276"/>
    </row>
    <row r="2629" ht="24" spans="1:26">
      <c r="A2629" s="33">
        <v>80</v>
      </c>
      <c r="B2629" s="33" t="s">
        <v>117</v>
      </c>
      <c r="C2629" s="33" t="s">
        <v>118</v>
      </c>
      <c r="D2629" s="33" t="s">
        <v>361</v>
      </c>
      <c r="E2629" s="33" t="s">
        <v>146</v>
      </c>
      <c r="F2629" s="33" t="s">
        <v>1143</v>
      </c>
      <c r="G2629" s="33" t="s">
        <v>1797</v>
      </c>
      <c r="H2629" s="33" t="s">
        <v>2002</v>
      </c>
      <c r="I2629" s="33" t="s">
        <v>1843</v>
      </c>
      <c r="J2629" s="33" t="s">
        <v>1843</v>
      </c>
      <c r="K2629" s="33">
        <v>18</v>
      </c>
      <c r="L2629" s="220">
        <v>45566</v>
      </c>
      <c r="M2629" s="220">
        <v>45596</v>
      </c>
      <c r="N2629" s="33" t="s">
        <v>124</v>
      </c>
      <c r="O2629" s="33" t="s">
        <v>125</v>
      </c>
      <c r="P2629" s="33" t="s">
        <v>1117</v>
      </c>
      <c r="Q2629" s="29" t="s">
        <v>1118</v>
      </c>
      <c r="R2629" s="33" t="s">
        <v>78</v>
      </c>
      <c r="S2629" s="33">
        <v>18</v>
      </c>
      <c r="T2629" s="29"/>
      <c r="U2629" s="275"/>
      <c r="V2629" s="275"/>
      <c r="W2629" s="275"/>
      <c r="X2629" s="275"/>
      <c r="Y2629" s="275"/>
      <c r="Z2629" s="276"/>
    </row>
    <row r="2630" ht="24" spans="1:26">
      <c r="A2630" s="33">
        <v>432</v>
      </c>
      <c r="B2630" s="33" t="s">
        <v>117</v>
      </c>
      <c r="C2630" s="33" t="s">
        <v>118</v>
      </c>
      <c r="D2630" s="33" t="s">
        <v>361</v>
      </c>
      <c r="E2630" s="33" t="s">
        <v>1148</v>
      </c>
      <c r="F2630" s="33" t="s">
        <v>1149</v>
      </c>
      <c r="G2630" s="33" t="s">
        <v>1797</v>
      </c>
      <c r="H2630" s="28" t="s">
        <v>2003</v>
      </c>
      <c r="I2630" s="33" t="s">
        <v>1843</v>
      </c>
      <c r="J2630" s="33" t="s">
        <v>1843</v>
      </c>
      <c r="K2630" s="33">
        <v>14</v>
      </c>
      <c r="L2630" s="220">
        <v>45566</v>
      </c>
      <c r="M2630" s="220">
        <v>45596</v>
      </c>
      <c r="N2630" s="33" t="s">
        <v>124</v>
      </c>
      <c r="O2630" s="33" t="s">
        <v>125</v>
      </c>
      <c r="P2630" s="33" t="s">
        <v>1117</v>
      </c>
      <c r="Q2630" s="29" t="s">
        <v>1150</v>
      </c>
      <c r="R2630" s="33" t="s">
        <v>78</v>
      </c>
      <c r="S2630" s="33">
        <v>14</v>
      </c>
      <c r="T2630" s="29"/>
      <c r="U2630" s="275"/>
      <c r="V2630" s="275"/>
      <c r="W2630" s="275"/>
      <c r="X2630" s="275"/>
      <c r="Y2630" s="275"/>
      <c r="Z2630" s="276"/>
    </row>
    <row r="2631" ht="24" spans="1:26">
      <c r="A2631" s="33">
        <v>433</v>
      </c>
      <c r="B2631" s="33" t="s">
        <v>117</v>
      </c>
      <c r="C2631" s="33" t="s">
        <v>118</v>
      </c>
      <c r="D2631" s="33" t="s">
        <v>361</v>
      </c>
      <c r="E2631" s="33" t="s">
        <v>1148</v>
      </c>
      <c r="F2631" s="33" t="s">
        <v>1155</v>
      </c>
      <c r="G2631" s="33" t="s">
        <v>1797</v>
      </c>
      <c r="H2631" s="28" t="s">
        <v>2003</v>
      </c>
      <c r="I2631" s="33" t="s">
        <v>1843</v>
      </c>
      <c r="J2631" s="33" t="s">
        <v>1843</v>
      </c>
      <c r="K2631" s="33">
        <v>14</v>
      </c>
      <c r="L2631" s="220">
        <v>45566</v>
      </c>
      <c r="M2631" s="220">
        <v>45596</v>
      </c>
      <c r="N2631" s="33" t="s">
        <v>124</v>
      </c>
      <c r="O2631" s="33" t="s">
        <v>125</v>
      </c>
      <c r="P2631" s="33" t="s">
        <v>1117</v>
      </c>
      <c r="Q2631" s="29" t="s">
        <v>1150</v>
      </c>
      <c r="R2631" s="33" t="s">
        <v>78</v>
      </c>
      <c r="S2631" s="33">
        <v>14</v>
      </c>
      <c r="T2631" s="29"/>
      <c r="U2631" s="275"/>
      <c r="V2631" s="275"/>
      <c r="W2631" s="275"/>
      <c r="X2631" s="275"/>
      <c r="Y2631" s="275"/>
      <c r="Z2631" s="276"/>
    </row>
    <row r="2632" ht="24" spans="1:26">
      <c r="A2632" s="33">
        <v>434</v>
      </c>
      <c r="B2632" s="33" t="s">
        <v>117</v>
      </c>
      <c r="C2632" s="33" t="s">
        <v>118</v>
      </c>
      <c r="D2632" s="33" t="s">
        <v>119</v>
      </c>
      <c r="E2632" s="33" t="s">
        <v>120</v>
      </c>
      <c r="F2632" s="33" t="s">
        <v>1164</v>
      </c>
      <c r="G2632" s="33" t="s">
        <v>1797</v>
      </c>
      <c r="H2632" s="288" t="s">
        <v>2004</v>
      </c>
      <c r="I2632" s="33" t="s">
        <v>1843</v>
      </c>
      <c r="J2632" s="33" t="s">
        <v>1843</v>
      </c>
      <c r="K2632" s="33">
        <v>20</v>
      </c>
      <c r="L2632" s="220">
        <v>45566</v>
      </c>
      <c r="M2632" s="220">
        <v>45596</v>
      </c>
      <c r="N2632" s="33" t="s">
        <v>124</v>
      </c>
      <c r="O2632" s="33" t="s">
        <v>125</v>
      </c>
      <c r="P2632" s="33" t="s">
        <v>1117</v>
      </c>
      <c r="Q2632" s="29" t="s">
        <v>1165</v>
      </c>
      <c r="R2632" s="33" t="s">
        <v>78</v>
      </c>
      <c r="S2632" s="33">
        <v>20</v>
      </c>
      <c r="T2632" s="29"/>
      <c r="U2632" s="275"/>
      <c r="V2632" s="275"/>
      <c r="W2632" s="275"/>
      <c r="X2632" s="275"/>
      <c r="Y2632" s="275"/>
      <c r="Z2632" s="276"/>
    </row>
    <row r="2633" ht="24" spans="1:26">
      <c r="A2633" s="33">
        <v>435</v>
      </c>
      <c r="B2633" s="33" t="s">
        <v>117</v>
      </c>
      <c r="C2633" s="33" t="s">
        <v>118</v>
      </c>
      <c r="D2633" s="33" t="s">
        <v>119</v>
      </c>
      <c r="E2633" s="33" t="s">
        <v>120</v>
      </c>
      <c r="F2633" s="33" t="s">
        <v>1174</v>
      </c>
      <c r="G2633" s="33" t="s">
        <v>1797</v>
      </c>
      <c r="H2633" s="288" t="s">
        <v>2005</v>
      </c>
      <c r="I2633" s="29" t="s">
        <v>1843</v>
      </c>
      <c r="J2633" s="33" t="s">
        <v>1843</v>
      </c>
      <c r="K2633" s="33">
        <v>20</v>
      </c>
      <c r="L2633" s="220">
        <v>45566</v>
      </c>
      <c r="M2633" s="220">
        <v>45596</v>
      </c>
      <c r="N2633" s="33" t="s">
        <v>124</v>
      </c>
      <c r="O2633" s="33" t="s">
        <v>125</v>
      </c>
      <c r="P2633" s="33" t="s">
        <v>1117</v>
      </c>
      <c r="Q2633" s="29" t="s">
        <v>1175</v>
      </c>
      <c r="R2633" s="33" t="s">
        <v>78</v>
      </c>
      <c r="S2633" s="33">
        <v>20</v>
      </c>
      <c r="T2633" s="29"/>
      <c r="U2633" s="275"/>
      <c r="V2633" s="275"/>
      <c r="W2633" s="275"/>
      <c r="X2633" s="275"/>
      <c r="Y2633" s="275"/>
      <c r="Z2633" s="276"/>
    </row>
    <row r="2634" ht="24" spans="1:26">
      <c r="A2634" s="33">
        <v>436</v>
      </c>
      <c r="B2634" s="33" t="s">
        <v>117</v>
      </c>
      <c r="C2634" s="33" t="s">
        <v>118</v>
      </c>
      <c r="D2634" s="33" t="s">
        <v>145</v>
      </c>
      <c r="E2634" s="33" t="s">
        <v>146</v>
      </c>
      <c r="F2634" s="33" t="s">
        <v>1183</v>
      </c>
      <c r="G2634" s="33" t="s">
        <v>1797</v>
      </c>
      <c r="H2634" s="33" t="s">
        <v>2006</v>
      </c>
      <c r="I2634" s="33" t="s">
        <v>1843</v>
      </c>
      <c r="J2634" s="33" t="s">
        <v>1843</v>
      </c>
      <c r="K2634" s="33">
        <v>8</v>
      </c>
      <c r="L2634" s="220">
        <v>45566</v>
      </c>
      <c r="M2634" s="220">
        <v>45596</v>
      </c>
      <c r="N2634" s="33" t="s">
        <v>124</v>
      </c>
      <c r="O2634" s="33" t="s">
        <v>125</v>
      </c>
      <c r="P2634" s="33" t="s">
        <v>1117</v>
      </c>
      <c r="Q2634" s="29" t="s">
        <v>1184</v>
      </c>
      <c r="R2634" s="33" t="s">
        <v>78</v>
      </c>
      <c r="S2634" s="33">
        <v>8</v>
      </c>
      <c r="T2634" s="29"/>
      <c r="U2634" s="275"/>
      <c r="V2634" s="275"/>
      <c r="W2634" s="275"/>
      <c r="X2634" s="275"/>
      <c r="Y2634" s="275"/>
      <c r="Z2634" s="276"/>
    </row>
    <row r="2635" ht="24" spans="1:26">
      <c r="A2635" s="33">
        <v>437</v>
      </c>
      <c r="B2635" s="33" t="s">
        <v>117</v>
      </c>
      <c r="C2635" s="33" t="s">
        <v>118</v>
      </c>
      <c r="D2635" s="33" t="s">
        <v>145</v>
      </c>
      <c r="E2635" s="33" t="s">
        <v>250</v>
      </c>
      <c r="F2635" s="33" t="s">
        <v>1204</v>
      </c>
      <c r="G2635" s="33" t="s">
        <v>1797</v>
      </c>
      <c r="H2635" s="33" t="s">
        <v>2007</v>
      </c>
      <c r="I2635" s="29" t="s">
        <v>1843</v>
      </c>
      <c r="J2635" s="33" t="s">
        <v>1843</v>
      </c>
      <c r="K2635" s="33">
        <v>10</v>
      </c>
      <c r="L2635" s="220">
        <v>45566</v>
      </c>
      <c r="M2635" s="220">
        <v>45596</v>
      </c>
      <c r="N2635" s="33" t="s">
        <v>124</v>
      </c>
      <c r="O2635" s="33" t="s">
        <v>125</v>
      </c>
      <c r="P2635" s="33" t="s">
        <v>1117</v>
      </c>
      <c r="Q2635" s="29" t="s">
        <v>1205</v>
      </c>
      <c r="R2635" s="33" t="s">
        <v>78</v>
      </c>
      <c r="S2635" s="33">
        <v>10</v>
      </c>
      <c r="T2635" s="29"/>
      <c r="U2635" s="275"/>
      <c r="V2635" s="275"/>
      <c r="W2635" s="275"/>
      <c r="X2635" s="275"/>
      <c r="Y2635" s="275"/>
      <c r="Z2635" s="276"/>
    </row>
    <row r="2636" ht="24" spans="1:26">
      <c r="A2636" s="33">
        <v>438</v>
      </c>
      <c r="B2636" s="33" t="s">
        <v>117</v>
      </c>
      <c r="C2636" s="33" t="s">
        <v>118</v>
      </c>
      <c r="D2636" s="33" t="s">
        <v>145</v>
      </c>
      <c r="E2636" s="33" t="s">
        <v>250</v>
      </c>
      <c r="F2636" s="33" t="s">
        <v>1215</v>
      </c>
      <c r="G2636" s="33" t="s">
        <v>1797</v>
      </c>
      <c r="H2636" s="33" t="s">
        <v>2007</v>
      </c>
      <c r="I2636" s="29" t="s">
        <v>1843</v>
      </c>
      <c r="J2636" s="33" t="s">
        <v>1843</v>
      </c>
      <c r="K2636" s="33">
        <v>10</v>
      </c>
      <c r="L2636" s="220">
        <v>45566</v>
      </c>
      <c r="M2636" s="220">
        <v>45596</v>
      </c>
      <c r="N2636" s="33" t="s">
        <v>124</v>
      </c>
      <c r="O2636" s="33" t="s">
        <v>125</v>
      </c>
      <c r="P2636" s="33" t="s">
        <v>1117</v>
      </c>
      <c r="Q2636" s="29" t="s">
        <v>1205</v>
      </c>
      <c r="R2636" s="33" t="s">
        <v>78</v>
      </c>
      <c r="S2636" s="33">
        <v>10</v>
      </c>
      <c r="T2636" s="29"/>
      <c r="U2636" s="29"/>
      <c r="V2636" s="29"/>
      <c r="W2636" s="29"/>
      <c r="X2636" s="29"/>
      <c r="Y2636" s="29"/>
      <c r="Z2636" s="33"/>
    </row>
    <row r="2637" ht="24" spans="1:26">
      <c r="A2637" s="33">
        <v>440</v>
      </c>
      <c r="B2637" s="33" t="s">
        <v>117</v>
      </c>
      <c r="C2637" s="33" t="s">
        <v>118</v>
      </c>
      <c r="D2637" s="33" t="s">
        <v>145</v>
      </c>
      <c r="E2637" s="33" t="s">
        <v>1148</v>
      </c>
      <c r="F2637" s="33" t="s">
        <v>1224</v>
      </c>
      <c r="G2637" s="33" t="s">
        <v>1797</v>
      </c>
      <c r="H2637" s="288" t="s">
        <v>2008</v>
      </c>
      <c r="I2637" s="29" t="s">
        <v>1843</v>
      </c>
      <c r="J2637" s="33" t="s">
        <v>1843</v>
      </c>
      <c r="K2637" s="33">
        <v>16</v>
      </c>
      <c r="L2637" s="220">
        <v>45566</v>
      </c>
      <c r="M2637" s="220">
        <v>45596</v>
      </c>
      <c r="N2637" s="33" t="s">
        <v>124</v>
      </c>
      <c r="O2637" s="33" t="s">
        <v>125</v>
      </c>
      <c r="P2637" s="33" t="s">
        <v>1117</v>
      </c>
      <c r="Q2637" s="29" t="s">
        <v>1225</v>
      </c>
      <c r="R2637" s="33" t="s">
        <v>78</v>
      </c>
      <c r="S2637" s="33">
        <v>16</v>
      </c>
      <c r="T2637" s="29"/>
      <c r="U2637" s="29"/>
      <c r="V2637" s="29"/>
      <c r="W2637" s="29"/>
      <c r="X2637" s="29"/>
      <c r="Y2637" s="29"/>
      <c r="Z2637" s="33"/>
    </row>
    <row r="2638" ht="24" spans="1:26">
      <c r="A2638" s="33">
        <v>441</v>
      </c>
      <c r="B2638" s="33" t="s">
        <v>117</v>
      </c>
      <c r="C2638" s="33" t="s">
        <v>118</v>
      </c>
      <c r="D2638" s="33" t="s">
        <v>145</v>
      </c>
      <c r="E2638" s="33" t="s">
        <v>1148</v>
      </c>
      <c r="F2638" s="33" t="s">
        <v>1238</v>
      </c>
      <c r="G2638" s="33" t="s">
        <v>1797</v>
      </c>
      <c r="H2638" s="33" t="s">
        <v>2009</v>
      </c>
      <c r="I2638" s="29" t="s">
        <v>1843</v>
      </c>
      <c r="J2638" s="33" t="s">
        <v>1843</v>
      </c>
      <c r="K2638" s="33">
        <v>2</v>
      </c>
      <c r="L2638" s="220">
        <v>45566</v>
      </c>
      <c r="M2638" s="220">
        <v>45596</v>
      </c>
      <c r="N2638" s="33" t="s">
        <v>124</v>
      </c>
      <c r="O2638" s="33" t="s">
        <v>125</v>
      </c>
      <c r="P2638" s="33" t="s">
        <v>1117</v>
      </c>
      <c r="Q2638" s="29" t="s">
        <v>1235</v>
      </c>
      <c r="R2638" s="33" t="s">
        <v>78</v>
      </c>
      <c r="S2638" s="33">
        <v>2</v>
      </c>
      <c r="T2638" s="29"/>
      <c r="U2638" s="29"/>
      <c r="V2638" s="29"/>
      <c r="W2638" s="29"/>
      <c r="X2638" s="29"/>
      <c r="Y2638" s="29"/>
      <c r="Z2638" s="33"/>
    </row>
    <row r="2639" ht="24" spans="1:26">
      <c r="A2639" s="33">
        <v>442</v>
      </c>
      <c r="B2639" s="33" t="s">
        <v>117</v>
      </c>
      <c r="C2639" s="33" t="s">
        <v>118</v>
      </c>
      <c r="D2639" s="33" t="s">
        <v>145</v>
      </c>
      <c r="E2639" s="33" t="s">
        <v>1148</v>
      </c>
      <c r="F2639" s="33" t="s">
        <v>1241</v>
      </c>
      <c r="G2639" s="33" t="s">
        <v>1797</v>
      </c>
      <c r="H2639" s="288" t="s">
        <v>2010</v>
      </c>
      <c r="I2639" s="29" t="s">
        <v>1843</v>
      </c>
      <c r="J2639" s="33" t="s">
        <v>1843</v>
      </c>
      <c r="K2639" s="33">
        <v>4</v>
      </c>
      <c r="L2639" s="220">
        <v>45566</v>
      </c>
      <c r="M2639" s="220">
        <v>45596</v>
      </c>
      <c r="N2639" s="33" t="s">
        <v>124</v>
      </c>
      <c r="O2639" s="33" t="s">
        <v>125</v>
      </c>
      <c r="P2639" s="33" t="s">
        <v>1117</v>
      </c>
      <c r="Q2639" s="29" t="s">
        <v>1150</v>
      </c>
      <c r="R2639" s="33" t="s">
        <v>78</v>
      </c>
      <c r="S2639" s="33">
        <v>4</v>
      </c>
      <c r="T2639" s="29"/>
      <c r="U2639" s="29"/>
      <c r="V2639" s="29"/>
      <c r="W2639" s="29"/>
      <c r="X2639" s="29"/>
      <c r="Y2639" s="29"/>
      <c r="Z2639" s="33"/>
    </row>
    <row r="2640" ht="24" spans="1:26">
      <c r="A2640" s="33">
        <v>443</v>
      </c>
      <c r="B2640" s="33" t="s">
        <v>117</v>
      </c>
      <c r="C2640" s="33" t="s">
        <v>118</v>
      </c>
      <c r="D2640" s="33" t="s">
        <v>145</v>
      </c>
      <c r="E2640" s="33" t="s">
        <v>250</v>
      </c>
      <c r="F2640" s="33" t="s">
        <v>1251</v>
      </c>
      <c r="G2640" s="33" t="s">
        <v>1797</v>
      </c>
      <c r="H2640" s="33" t="s">
        <v>2011</v>
      </c>
      <c r="I2640" s="33" t="s">
        <v>1843</v>
      </c>
      <c r="J2640" s="33" t="s">
        <v>1843</v>
      </c>
      <c r="K2640" s="33">
        <v>2</v>
      </c>
      <c r="L2640" s="220">
        <v>45566</v>
      </c>
      <c r="M2640" s="220">
        <v>45596</v>
      </c>
      <c r="N2640" s="33" t="s">
        <v>124</v>
      </c>
      <c r="O2640" s="33" t="s">
        <v>125</v>
      </c>
      <c r="P2640" s="33" t="s">
        <v>1117</v>
      </c>
      <c r="Q2640" s="29" t="s">
        <v>1184</v>
      </c>
      <c r="R2640" s="33" t="s">
        <v>78</v>
      </c>
      <c r="S2640" s="33">
        <v>2</v>
      </c>
      <c r="T2640" s="29"/>
      <c r="U2640" s="29"/>
      <c r="V2640" s="29"/>
      <c r="W2640" s="29"/>
      <c r="X2640" s="29"/>
      <c r="Y2640" s="29"/>
      <c r="Z2640" s="33"/>
    </row>
    <row r="2641" ht="24" spans="1:26">
      <c r="A2641" s="33">
        <v>444</v>
      </c>
      <c r="B2641" s="33" t="s">
        <v>117</v>
      </c>
      <c r="C2641" s="33" t="s">
        <v>118</v>
      </c>
      <c r="D2641" s="33" t="s">
        <v>145</v>
      </c>
      <c r="E2641" s="33" t="s">
        <v>250</v>
      </c>
      <c r="F2641" s="33" t="s">
        <v>1255</v>
      </c>
      <c r="G2641" s="33" t="s">
        <v>1797</v>
      </c>
      <c r="H2641" s="28" t="s">
        <v>2012</v>
      </c>
      <c r="I2641" s="29" t="s">
        <v>1843</v>
      </c>
      <c r="J2641" s="33" t="s">
        <v>1843</v>
      </c>
      <c r="K2641" s="33">
        <v>10</v>
      </c>
      <c r="L2641" s="220">
        <v>45566</v>
      </c>
      <c r="M2641" s="220">
        <v>45596</v>
      </c>
      <c r="N2641" s="33" t="s">
        <v>124</v>
      </c>
      <c r="O2641" s="33" t="s">
        <v>125</v>
      </c>
      <c r="P2641" s="33" t="s">
        <v>1117</v>
      </c>
      <c r="Q2641" s="29" t="s">
        <v>1256</v>
      </c>
      <c r="R2641" s="33" t="s">
        <v>78</v>
      </c>
      <c r="S2641" s="33">
        <v>10</v>
      </c>
      <c r="T2641" s="29"/>
      <c r="U2641" s="29"/>
      <c r="V2641" s="29"/>
      <c r="W2641" s="29"/>
      <c r="X2641" s="29"/>
      <c r="Y2641" s="29"/>
      <c r="Z2641" s="33"/>
    </row>
    <row r="2642" ht="24" spans="1:26">
      <c r="A2642" s="33">
        <v>445</v>
      </c>
      <c r="B2642" s="33" t="s">
        <v>117</v>
      </c>
      <c r="C2642" s="33" t="s">
        <v>118</v>
      </c>
      <c r="D2642" s="33" t="s">
        <v>145</v>
      </c>
      <c r="E2642" s="33" t="s">
        <v>250</v>
      </c>
      <c r="F2642" s="33" t="s">
        <v>1266</v>
      </c>
      <c r="G2642" s="33" t="s">
        <v>1797</v>
      </c>
      <c r="H2642" s="28" t="s">
        <v>2012</v>
      </c>
      <c r="I2642" s="29" t="s">
        <v>1843</v>
      </c>
      <c r="J2642" s="33" t="s">
        <v>1843</v>
      </c>
      <c r="K2642" s="33">
        <v>10</v>
      </c>
      <c r="L2642" s="220">
        <v>45566</v>
      </c>
      <c r="M2642" s="220">
        <v>45596</v>
      </c>
      <c r="N2642" s="33" t="s">
        <v>124</v>
      </c>
      <c r="O2642" s="33" t="s">
        <v>125</v>
      </c>
      <c r="P2642" s="33" t="s">
        <v>1117</v>
      </c>
      <c r="Q2642" s="29" t="s">
        <v>1256</v>
      </c>
      <c r="R2642" s="33" t="s">
        <v>78</v>
      </c>
      <c r="S2642" s="33">
        <v>10</v>
      </c>
      <c r="T2642" s="29"/>
      <c r="U2642" s="29"/>
      <c r="V2642" s="29"/>
      <c r="W2642" s="29"/>
      <c r="X2642" s="29"/>
      <c r="Y2642" s="29"/>
      <c r="Z2642" s="33"/>
    </row>
    <row r="2643" ht="24" spans="1:26">
      <c r="A2643" s="33">
        <v>446</v>
      </c>
      <c r="B2643" s="33" t="s">
        <v>117</v>
      </c>
      <c r="C2643" s="33" t="s">
        <v>118</v>
      </c>
      <c r="D2643" s="33" t="s">
        <v>145</v>
      </c>
      <c r="E2643" s="33" t="s">
        <v>250</v>
      </c>
      <c r="F2643" s="33" t="s">
        <v>1272</v>
      </c>
      <c r="G2643" s="33" t="s">
        <v>1797</v>
      </c>
      <c r="H2643" s="33" t="s">
        <v>2013</v>
      </c>
      <c r="I2643" s="29" t="s">
        <v>1843</v>
      </c>
      <c r="J2643" s="33" t="s">
        <v>1843</v>
      </c>
      <c r="K2643" s="33">
        <v>4</v>
      </c>
      <c r="L2643" s="220">
        <v>45566</v>
      </c>
      <c r="M2643" s="220">
        <v>45596</v>
      </c>
      <c r="N2643" s="33" t="s">
        <v>124</v>
      </c>
      <c r="O2643" s="33" t="s">
        <v>125</v>
      </c>
      <c r="P2643" s="33" t="s">
        <v>1117</v>
      </c>
      <c r="Q2643" s="29" t="s">
        <v>1273</v>
      </c>
      <c r="R2643" s="33" t="s">
        <v>78</v>
      </c>
      <c r="S2643" s="33">
        <v>4</v>
      </c>
      <c r="T2643" s="29"/>
      <c r="U2643" s="29"/>
      <c r="V2643" s="29"/>
      <c r="W2643" s="29"/>
      <c r="X2643" s="29"/>
      <c r="Y2643" s="29"/>
      <c r="Z2643" s="33"/>
    </row>
    <row r="2644" ht="24" spans="1:26">
      <c r="A2644" s="33">
        <v>447</v>
      </c>
      <c r="B2644" s="33" t="s">
        <v>117</v>
      </c>
      <c r="C2644" s="33" t="s">
        <v>118</v>
      </c>
      <c r="D2644" s="33" t="s">
        <v>145</v>
      </c>
      <c r="E2644" s="33" t="s">
        <v>250</v>
      </c>
      <c r="F2644" s="33" t="s">
        <v>1278</v>
      </c>
      <c r="G2644" s="33" t="s">
        <v>1797</v>
      </c>
      <c r="H2644" s="33" t="s">
        <v>2014</v>
      </c>
      <c r="I2644" s="29" t="s">
        <v>1843</v>
      </c>
      <c r="J2644" s="33" t="s">
        <v>1843</v>
      </c>
      <c r="K2644" s="33">
        <v>4</v>
      </c>
      <c r="L2644" s="220">
        <v>45566</v>
      </c>
      <c r="M2644" s="220">
        <v>45596</v>
      </c>
      <c r="N2644" s="33" t="s">
        <v>124</v>
      </c>
      <c r="O2644" s="33" t="s">
        <v>125</v>
      </c>
      <c r="P2644" s="33" t="s">
        <v>1117</v>
      </c>
      <c r="Q2644" s="29" t="s">
        <v>1273</v>
      </c>
      <c r="R2644" s="33" t="s">
        <v>78</v>
      </c>
      <c r="S2644" s="33">
        <v>4</v>
      </c>
      <c r="T2644" s="29"/>
      <c r="U2644" s="29"/>
      <c r="V2644" s="29"/>
      <c r="W2644" s="29"/>
      <c r="X2644" s="29"/>
      <c r="Y2644" s="29"/>
      <c r="Z2644" s="33"/>
    </row>
    <row r="2645" ht="24" spans="1:26">
      <c r="A2645" s="33">
        <v>448</v>
      </c>
      <c r="B2645" s="33" t="s">
        <v>117</v>
      </c>
      <c r="C2645" s="33" t="s">
        <v>118</v>
      </c>
      <c r="D2645" s="33" t="s">
        <v>145</v>
      </c>
      <c r="E2645" s="33" t="s">
        <v>1148</v>
      </c>
      <c r="F2645" s="33" t="s">
        <v>1283</v>
      </c>
      <c r="G2645" s="33" t="s">
        <v>1797</v>
      </c>
      <c r="H2645" s="33" t="s">
        <v>2015</v>
      </c>
      <c r="I2645" s="29" t="s">
        <v>1843</v>
      </c>
      <c r="J2645" s="33" t="s">
        <v>1843</v>
      </c>
      <c r="K2645" s="33">
        <v>4</v>
      </c>
      <c r="L2645" s="220">
        <v>45566</v>
      </c>
      <c r="M2645" s="220">
        <v>45596</v>
      </c>
      <c r="N2645" s="33" t="s">
        <v>124</v>
      </c>
      <c r="O2645" s="33" t="s">
        <v>125</v>
      </c>
      <c r="P2645" s="33" t="s">
        <v>1117</v>
      </c>
      <c r="Q2645" s="29" t="s">
        <v>1284</v>
      </c>
      <c r="R2645" s="33" t="s">
        <v>78</v>
      </c>
      <c r="S2645" s="33">
        <v>4</v>
      </c>
      <c r="T2645" s="29"/>
      <c r="U2645" s="29"/>
      <c r="V2645" s="29"/>
      <c r="W2645" s="29"/>
      <c r="X2645" s="29"/>
      <c r="Y2645" s="29"/>
      <c r="Z2645" s="33"/>
    </row>
    <row r="2646" ht="24" spans="1:26">
      <c r="A2646" s="33">
        <v>449</v>
      </c>
      <c r="B2646" s="33" t="s">
        <v>117</v>
      </c>
      <c r="C2646" s="33" t="s">
        <v>118</v>
      </c>
      <c r="D2646" s="33" t="s">
        <v>145</v>
      </c>
      <c r="E2646" s="33" t="s">
        <v>1148</v>
      </c>
      <c r="F2646" s="33" t="s">
        <v>1293</v>
      </c>
      <c r="G2646" s="33" t="s">
        <v>1797</v>
      </c>
      <c r="H2646" s="33" t="s">
        <v>2016</v>
      </c>
      <c r="I2646" s="29" t="s">
        <v>1843</v>
      </c>
      <c r="J2646" s="33" t="s">
        <v>1843</v>
      </c>
      <c r="K2646" s="33">
        <v>4</v>
      </c>
      <c r="L2646" s="220">
        <v>45566</v>
      </c>
      <c r="M2646" s="220">
        <v>45596</v>
      </c>
      <c r="N2646" s="33" t="s">
        <v>124</v>
      </c>
      <c r="O2646" s="33" t="s">
        <v>125</v>
      </c>
      <c r="P2646" s="33" t="s">
        <v>1117</v>
      </c>
      <c r="Q2646" s="29" t="s">
        <v>1273</v>
      </c>
      <c r="R2646" s="33" t="s">
        <v>78</v>
      </c>
      <c r="S2646" s="33">
        <v>4</v>
      </c>
      <c r="T2646" s="29"/>
      <c r="U2646" s="29"/>
      <c r="V2646" s="29"/>
      <c r="W2646" s="29"/>
      <c r="X2646" s="29"/>
      <c r="Y2646" s="29"/>
      <c r="Z2646" s="33"/>
    </row>
    <row r="2647" ht="24" spans="1:26">
      <c r="A2647" s="33">
        <v>450</v>
      </c>
      <c r="B2647" s="33" t="s">
        <v>117</v>
      </c>
      <c r="C2647" s="33" t="s">
        <v>118</v>
      </c>
      <c r="D2647" s="33" t="s">
        <v>145</v>
      </c>
      <c r="E2647" s="33" t="s">
        <v>250</v>
      </c>
      <c r="F2647" s="33" t="s">
        <v>1301</v>
      </c>
      <c r="G2647" s="33" t="s">
        <v>1797</v>
      </c>
      <c r="H2647" s="33" t="s">
        <v>2017</v>
      </c>
      <c r="I2647" s="29" t="s">
        <v>1843</v>
      </c>
      <c r="J2647" s="33" t="s">
        <v>1843</v>
      </c>
      <c r="K2647" s="33">
        <v>4</v>
      </c>
      <c r="L2647" s="220">
        <v>45566</v>
      </c>
      <c r="M2647" s="220">
        <v>45596</v>
      </c>
      <c r="N2647" s="33" t="s">
        <v>124</v>
      </c>
      <c r="O2647" s="33" t="s">
        <v>125</v>
      </c>
      <c r="P2647" s="33" t="s">
        <v>1117</v>
      </c>
      <c r="Q2647" s="29" t="s">
        <v>1273</v>
      </c>
      <c r="R2647" s="33" t="s">
        <v>78</v>
      </c>
      <c r="S2647" s="33">
        <v>4</v>
      </c>
      <c r="T2647" s="29"/>
      <c r="U2647" s="29"/>
      <c r="V2647" s="29"/>
      <c r="W2647" s="29"/>
      <c r="X2647" s="29"/>
      <c r="Y2647" s="29"/>
      <c r="Z2647" s="33"/>
    </row>
    <row r="2648" ht="24" spans="1:26">
      <c r="A2648" s="33">
        <v>451</v>
      </c>
      <c r="B2648" s="33" t="s">
        <v>117</v>
      </c>
      <c r="C2648" s="33" t="s">
        <v>118</v>
      </c>
      <c r="D2648" s="33" t="s">
        <v>145</v>
      </c>
      <c r="E2648" s="33" t="s">
        <v>1148</v>
      </c>
      <c r="F2648" s="33" t="s">
        <v>1305</v>
      </c>
      <c r="G2648" s="33" t="s">
        <v>1797</v>
      </c>
      <c r="H2648" s="33" t="s">
        <v>2018</v>
      </c>
      <c r="I2648" s="29" t="s">
        <v>1843</v>
      </c>
      <c r="J2648" s="33" t="s">
        <v>1843</v>
      </c>
      <c r="K2648" s="33">
        <v>2</v>
      </c>
      <c r="L2648" s="220">
        <v>45566</v>
      </c>
      <c r="M2648" s="220">
        <v>45596</v>
      </c>
      <c r="N2648" s="33" t="s">
        <v>124</v>
      </c>
      <c r="O2648" s="33" t="s">
        <v>125</v>
      </c>
      <c r="P2648" s="33" t="s">
        <v>1117</v>
      </c>
      <c r="Q2648" s="29" t="s">
        <v>1306</v>
      </c>
      <c r="R2648" s="33" t="s">
        <v>78</v>
      </c>
      <c r="S2648" s="33">
        <v>2</v>
      </c>
      <c r="T2648" s="29"/>
      <c r="U2648" s="29"/>
      <c r="V2648" s="29"/>
      <c r="W2648" s="29"/>
      <c r="X2648" s="29"/>
      <c r="Y2648" s="29"/>
      <c r="Z2648" s="33"/>
    </row>
    <row r="2649" ht="24" spans="1:26">
      <c r="A2649" s="33">
        <v>452</v>
      </c>
      <c r="B2649" s="33" t="s">
        <v>117</v>
      </c>
      <c r="C2649" s="33" t="s">
        <v>118</v>
      </c>
      <c r="D2649" s="33" t="s">
        <v>145</v>
      </c>
      <c r="E2649" s="33" t="s">
        <v>1148</v>
      </c>
      <c r="F2649" s="33" t="s">
        <v>1317</v>
      </c>
      <c r="G2649" s="33" t="s">
        <v>1797</v>
      </c>
      <c r="H2649" s="33" t="s">
        <v>2009</v>
      </c>
      <c r="I2649" s="29" t="s">
        <v>1843</v>
      </c>
      <c r="J2649" s="33" t="s">
        <v>1843</v>
      </c>
      <c r="K2649" s="33">
        <v>2</v>
      </c>
      <c r="L2649" s="220">
        <v>45566</v>
      </c>
      <c r="M2649" s="220">
        <v>45596</v>
      </c>
      <c r="N2649" s="33" t="s">
        <v>124</v>
      </c>
      <c r="O2649" s="33" t="s">
        <v>125</v>
      </c>
      <c r="P2649" s="33" t="s">
        <v>1117</v>
      </c>
      <c r="Q2649" s="29" t="s">
        <v>1318</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1321</v>
      </c>
      <c r="G2650" s="33" t="s">
        <v>1797</v>
      </c>
      <c r="H2650" s="33" t="s">
        <v>2009</v>
      </c>
      <c r="I2650" s="29" t="s">
        <v>1843</v>
      </c>
      <c r="J2650" s="33" t="s">
        <v>1843</v>
      </c>
      <c r="K2650" s="33">
        <v>2</v>
      </c>
      <c r="L2650" s="220">
        <v>45566</v>
      </c>
      <c r="M2650" s="220">
        <v>45596</v>
      </c>
      <c r="N2650" s="33" t="s">
        <v>124</v>
      </c>
      <c r="O2650" s="33" t="s">
        <v>125</v>
      </c>
      <c r="P2650" s="33" t="s">
        <v>1117</v>
      </c>
      <c r="Q2650" s="29" t="s">
        <v>1322</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1327</v>
      </c>
      <c r="G2651" s="33" t="s">
        <v>1797</v>
      </c>
      <c r="H2651" s="33" t="s">
        <v>2009</v>
      </c>
      <c r="I2651" s="29" t="s">
        <v>1843</v>
      </c>
      <c r="J2651" s="33" t="s">
        <v>1843</v>
      </c>
      <c r="K2651" s="33">
        <v>2</v>
      </c>
      <c r="L2651" s="220">
        <v>45566</v>
      </c>
      <c r="M2651" s="220">
        <v>45596</v>
      </c>
      <c r="N2651" s="33" t="s">
        <v>124</v>
      </c>
      <c r="O2651" s="33" t="s">
        <v>125</v>
      </c>
      <c r="P2651" s="33" t="s">
        <v>1117</v>
      </c>
      <c r="Q2651" s="29" t="s">
        <v>1322</v>
      </c>
      <c r="R2651" s="33" t="s">
        <v>78</v>
      </c>
      <c r="S2651" s="33">
        <v>2</v>
      </c>
      <c r="T2651" s="29"/>
      <c r="U2651" s="29"/>
      <c r="V2651" s="29"/>
      <c r="W2651" s="29"/>
      <c r="X2651" s="29"/>
      <c r="Y2651" s="29"/>
      <c r="Z2651" s="33"/>
    </row>
    <row r="2652" ht="24" spans="1:26">
      <c r="A2652" s="33">
        <v>455</v>
      </c>
      <c r="B2652" s="33" t="s">
        <v>117</v>
      </c>
      <c r="C2652" s="33" t="s">
        <v>118</v>
      </c>
      <c r="D2652" s="33" t="s">
        <v>361</v>
      </c>
      <c r="E2652" s="33" t="s">
        <v>146</v>
      </c>
      <c r="F2652" s="33" t="s">
        <v>1332</v>
      </c>
      <c r="G2652" s="33" t="s">
        <v>1797</v>
      </c>
      <c r="H2652" s="33" t="s">
        <v>2019</v>
      </c>
      <c r="I2652" s="29" t="s">
        <v>1843</v>
      </c>
      <c r="J2652" s="33" t="s">
        <v>1843</v>
      </c>
      <c r="K2652" s="33">
        <v>8</v>
      </c>
      <c r="L2652" s="220">
        <v>45566</v>
      </c>
      <c r="M2652" s="220">
        <v>45596</v>
      </c>
      <c r="N2652" s="33" t="s">
        <v>124</v>
      </c>
      <c r="O2652" s="33" t="s">
        <v>125</v>
      </c>
      <c r="P2652" s="33" t="s">
        <v>1117</v>
      </c>
      <c r="Q2652" s="29" t="s">
        <v>1333</v>
      </c>
      <c r="R2652" s="33" t="s">
        <v>78</v>
      </c>
      <c r="S2652" s="33">
        <v>8</v>
      </c>
      <c r="T2652" s="29"/>
      <c r="U2652" s="29"/>
      <c r="V2652" s="29"/>
      <c r="W2652" s="29"/>
      <c r="X2652" s="29"/>
      <c r="Y2652" s="29"/>
      <c r="Z2652" s="33"/>
    </row>
    <row r="2653" ht="24" spans="1:26">
      <c r="A2653" s="33">
        <v>456</v>
      </c>
      <c r="B2653" s="33" t="s">
        <v>117</v>
      </c>
      <c r="C2653" s="33" t="s">
        <v>118</v>
      </c>
      <c r="D2653" s="33" t="s">
        <v>361</v>
      </c>
      <c r="E2653" s="33" t="s">
        <v>146</v>
      </c>
      <c r="F2653" s="33" t="s">
        <v>1338</v>
      </c>
      <c r="G2653" s="33" t="s">
        <v>1797</v>
      </c>
      <c r="H2653" s="33" t="s">
        <v>2019</v>
      </c>
      <c r="I2653" s="29" t="s">
        <v>1843</v>
      </c>
      <c r="J2653" s="33" t="s">
        <v>1843</v>
      </c>
      <c r="K2653" s="33">
        <v>8</v>
      </c>
      <c r="L2653" s="220">
        <v>45566</v>
      </c>
      <c r="M2653" s="220">
        <v>45596</v>
      </c>
      <c r="N2653" s="33" t="s">
        <v>124</v>
      </c>
      <c r="O2653" s="33" t="s">
        <v>125</v>
      </c>
      <c r="P2653" s="33" t="s">
        <v>1117</v>
      </c>
      <c r="Q2653" s="29" t="s">
        <v>1333</v>
      </c>
      <c r="R2653" s="33" t="s">
        <v>78</v>
      </c>
      <c r="S2653" s="33">
        <v>8</v>
      </c>
      <c r="T2653" s="29"/>
      <c r="U2653" s="29"/>
      <c r="V2653" s="29"/>
      <c r="W2653" s="29"/>
      <c r="X2653" s="29"/>
      <c r="Y2653" s="29"/>
      <c r="Z2653" s="33"/>
    </row>
    <row r="2654" ht="24" spans="1:26">
      <c r="A2654" s="33">
        <v>457</v>
      </c>
      <c r="B2654" s="33" t="s">
        <v>117</v>
      </c>
      <c r="C2654" s="33" t="s">
        <v>118</v>
      </c>
      <c r="D2654" s="33" t="s">
        <v>145</v>
      </c>
      <c r="E2654" s="33" t="s">
        <v>1148</v>
      </c>
      <c r="F2654" s="33" t="s">
        <v>1343</v>
      </c>
      <c r="G2654" s="33" t="s">
        <v>1797</v>
      </c>
      <c r="H2654" s="33" t="s">
        <v>2018</v>
      </c>
      <c r="I2654" s="29" t="s">
        <v>1843</v>
      </c>
      <c r="J2654" s="33" t="s">
        <v>1843</v>
      </c>
      <c r="K2654" s="33">
        <v>2</v>
      </c>
      <c r="L2654" s="220">
        <v>45566</v>
      </c>
      <c r="M2654" s="220">
        <v>45596</v>
      </c>
      <c r="N2654" s="33" t="s">
        <v>124</v>
      </c>
      <c r="O2654" s="33" t="s">
        <v>125</v>
      </c>
      <c r="P2654" s="33" t="s">
        <v>1117</v>
      </c>
      <c r="Q2654" s="29" t="s">
        <v>1235</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1351</v>
      </c>
      <c r="G2655" s="33" t="s">
        <v>1797</v>
      </c>
      <c r="H2655" s="33" t="s">
        <v>2020</v>
      </c>
      <c r="I2655" s="29" t="s">
        <v>1843</v>
      </c>
      <c r="J2655" s="33" t="s">
        <v>1843</v>
      </c>
      <c r="K2655" s="33">
        <v>10</v>
      </c>
      <c r="L2655" s="220">
        <v>45566</v>
      </c>
      <c r="M2655" s="220">
        <v>45596</v>
      </c>
      <c r="N2655" s="33" t="s">
        <v>124</v>
      </c>
      <c r="O2655" s="33" t="s">
        <v>125</v>
      </c>
      <c r="P2655" s="33" t="s">
        <v>1117</v>
      </c>
      <c r="Q2655" s="29" t="s">
        <v>1352</v>
      </c>
      <c r="R2655" s="33" t="s">
        <v>78</v>
      </c>
      <c r="S2655" s="33">
        <v>10</v>
      </c>
      <c r="T2655" s="29"/>
      <c r="U2655" s="29"/>
      <c r="V2655" s="29"/>
      <c r="W2655" s="29"/>
      <c r="X2655" s="29"/>
      <c r="Y2655" s="29"/>
      <c r="Z2655" s="33"/>
    </row>
    <row r="2656" ht="24" spans="1:26">
      <c r="A2656" s="33">
        <v>459</v>
      </c>
      <c r="B2656" s="33" t="s">
        <v>117</v>
      </c>
      <c r="C2656" s="33" t="s">
        <v>118</v>
      </c>
      <c r="D2656" s="33" t="s">
        <v>145</v>
      </c>
      <c r="E2656" s="33" t="s">
        <v>1148</v>
      </c>
      <c r="F2656" s="33" t="s">
        <v>1357</v>
      </c>
      <c r="G2656" s="33" t="s">
        <v>1797</v>
      </c>
      <c r="H2656" s="28" t="s">
        <v>2021</v>
      </c>
      <c r="I2656" s="29" t="s">
        <v>1843</v>
      </c>
      <c r="J2656" s="33" t="s">
        <v>1843</v>
      </c>
      <c r="K2656" s="33">
        <v>6</v>
      </c>
      <c r="L2656" s="220">
        <v>45566</v>
      </c>
      <c r="M2656" s="220">
        <v>45596</v>
      </c>
      <c r="N2656" s="33" t="s">
        <v>124</v>
      </c>
      <c r="O2656" s="33" t="s">
        <v>125</v>
      </c>
      <c r="P2656" s="33" t="s">
        <v>1117</v>
      </c>
      <c r="Q2656" s="29" t="s">
        <v>1150</v>
      </c>
      <c r="R2656" s="33" t="s">
        <v>78</v>
      </c>
      <c r="S2656" s="33">
        <v>6</v>
      </c>
      <c r="T2656" s="29"/>
      <c r="U2656" s="29"/>
      <c r="V2656" s="29"/>
      <c r="W2656" s="29"/>
      <c r="X2656" s="29"/>
      <c r="Y2656" s="29"/>
      <c r="Z2656" s="33"/>
    </row>
    <row r="2657" ht="24" spans="1:26">
      <c r="A2657" s="33">
        <v>460</v>
      </c>
      <c r="B2657" s="33" t="s">
        <v>117</v>
      </c>
      <c r="C2657" s="33" t="s">
        <v>118</v>
      </c>
      <c r="D2657" s="33" t="s">
        <v>145</v>
      </c>
      <c r="E2657" s="33" t="s">
        <v>1148</v>
      </c>
      <c r="F2657" s="33" t="s">
        <v>1366</v>
      </c>
      <c r="G2657" s="33" t="s">
        <v>1797</v>
      </c>
      <c r="H2657" s="288" t="s">
        <v>2010</v>
      </c>
      <c r="I2657" s="29" t="s">
        <v>1843</v>
      </c>
      <c r="J2657" s="33" t="s">
        <v>1843</v>
      </c>
      <c r="K2657" s="33">
        <v>4</v>
      </c>
      <c r="L2657" s="220">
        <v>45566</v>
      </c>
      <c r="M2657" s="220">
        <v>45596</v>
      </c>
      <c r="N2657" s="33" t="s">
        <v>124</v>
      </c>
      <c r="O2657" s="33" t="s">
        <v>125</v>
      </c>
      <c r="P2657" s="33" t="s">
        <v>1117</v>
      </c>
      <c r="Q2657" s="29" t="s">
        <v>1150</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1374</v>
      </c>
      <c r="G2658" s="33" t="s">
        <v>1797</v>
      </c>
      <c r="H2658" s="33" t="s">
        <v>2022</v>
      </c>
      <c r="I2658" s="33" t="s">
        <v>1843</v>
      </c>
      <c r="J2658" s="33" t="s">
        <v>1843</v>
      </c>
      <c r="K2658" s="33">
        <v>6</v>
      </c>
      <c r="L2658" s="220">
        <v>45566</v>
      </c>
      <c r="M2658" s="220">
        <v>45596</v>
      </c>
      <c r="N2658" s="33" t="s">
        <v>124</v>
      </c>
      <c r="O2658" s="33" t="s">
        <v>125</v>
      </c>
      <c r="P2658" s="33" t="s">
        <v>1117</v>
      </c>
      <c r="Q2658" s="29" t="s">
        <v>1352</v>
      </c>
      <c r="R2658" s="33" t="s">
        <v>78</v>
      </c>
      <c r="S2658" s="33">
        <v>6</v>
      </c>
      <c r="T2658" s="29"/>
      <c r="U2658" s="29"/>
      <c r="V2658" s="29"/>
      <c r="W2658" s="29"/>
      <c r="X2658" s="29"/>
      <c r="Y2658" s="29"/>
      <c r="Z2658" s="33"/>
    </row>
    <row r="2659" ht="24" spans="1:26">
      <c r="A2659" s="33">
        <v>462</v>
      </c>
      <c r="B2659" s="33" t="s">
        <v>117</v>
      </c>
      <c r="C2659" s="33" t="s">
        <v>118</v>
      </c>
      <c r="D2659" s="33" t="s">
        <v>145</v>
      </c>
      <c r="E2659" s="33" t="s">
        <v>250</v>
      </c>
      <c r="F2659" s="33" t="s">
        <v>1379</v>
      </c>
      <c r="G2659" s="33" t="s">
        <v>1797</v>
      </c>
      <c r="H2659" s="33" t="s">
        <v>2023</v>
      </c>
      <c r="I2659" s="33" t="s">
        <v>1843</v>
      </c>
      <c r="J2659" s="33" t="s">
        <v>1843</v>
      </c>
      <c r="K2659" s="33">
        <v>2</v>
      </c>
      <c r="L2659" s="220">
        <v>45566</v>
      </c>
      <c r="M2659" s="220">
        <v>45596</v>
      </c>
      <c r="N2659" s="33" t="s">
        <v>124</v>
      </c>
      <c r="O2659" s="33" t="s">
        <v>125</v>
      </c>
      <c r="P2659" s="33" t="s">
        <v>1117</v>
      </c>
      <c r="Q2659" s="29" t="s">
        <v>1352</v>
      </c>
      <c r="R2659" s="33" t="s">
        <v>78</v>
      </c>
      <c r="S2659" s="33">
        <v>2</v>
      </c>
      <c r="T2659" s="29"/>
      <c r="U2659" s="29"/>
      <c r="V2659" s="29"/>
      <c r="W2659" s="29"/>
      <c r="X2659" s="29"/>
      <c r="Y2659" s="29"/>
      <c r="Z2659" s="33"/>
    </row>
    <row r="2660" ht="24" spans="1:26">
      <c r="A2660" s="33">
        <v>463</v>
      </c>
      <c r="B2660" s="33" t="s">
        <v>117</v>
      </c>
      <c r="C2660" s="33" t="s">
        <v>118</v>
      </c>
      <c r="D2660" s="33" t="s">
        <v>145</v>
      </c>
      <c r="E2660" s="33" t="s">
        <v>250</v>
      </c>
      <c r="F2660" s="33" t="s">
        <v>1401</v>
      </c>
      <c r="G2660" s="33" t="s">
        <v>1797</v>
      </c>
      <c r="H2660" s="33" t="s">
        <v>2024</v>
      </c>
      <c r="I2660" s="33" t="s">
        <v>1843</v>
      </c>
      <c r="J2660" s="33" t="s">
        <v>1843</v>
      </c>
      <c r="K2660" s="33">
        <v>4</v>
      </c>
      <c r="L2660" s="220">
        <v>45566</v>
      </c>
      <c r="M2660" s="220">
        <v>45596</v>
      </c>
      <c r="N2660" s="33" t="s">
        <v>124</v>
      </c>
      <c r="O2660" s="33" t="s">
        <v>125</v>
      </c>
      <c r="P2660" s="33" t="s">
        <v>1117</v>
      </c>
      <c r="Q2660" s="29" t="s">
        <v>1352</v>
      </c>
      <c r="R2660" s="33" t="s">
        <v>78</v>
      </c>
      <c r="S2660" s="33">
        <v>4</v>
      </c>
      <c r="T2660" s="29"/>
      <c r="U2660" s="29"/>
      <c r="V2660" s="29"/>
      <c r="W2660" s="29"/>
      <c r="X2660" s="29"/>
      <c r="Y2660" s="29"/>
      <c r="Z2660" s="33"/>
    </row>
    <row r="2661" ht="24" spans="1:26">
      <c r="A2661" s="33">
        <v>464</v>
      </c>
      <c r="B2661" s="33" t="s">
        <v>117</v>
      </c>
      <c r="C2661" s="33" t="s">
        <v>118</v>
      </c>
      <c r="D2661" s="33" t="s">
        <v>361</v>
      </c>
      <c r="E2661" s="33" t="s">
        <v>1419</v>
      </c>
      <c r="F2661" s="33" t="s">
        <v>1420</v>
      </c>
      <c r="G2661" s="33" t="s">
        <v>1797</v>
      </c>
      <c r="H2661" s="33" t="s">
        <v>2025</v>
      </c>
      <c r="I2661" s="33" t="s">
        <v>1843</v>
      </c>
      <c r="J2661" s="33" t="s">
        <v>1843</v>
      </c>
      <c r="K2661" s="33">
        <v>2</v>
      </c>
      <c r="L2661" s="220">
        <v>45566</v>
      </c>
      <c r="M2661" s="220">
        <v>45596</v>
      </c>
      <c r="N2661" s="33" t="s">
        <v>124</v>
      </c>
      <c r="O2661" s="33" t="s">
        <v>125</v>
      </c>
      <c r="P2661" s="33" t="s">
        <v>1117</v>
      </c>
      <c r="Q2661" s="29" t="s">
        <v>1284</v>
      </c>
      <c r="R2661" s="33" t="s">
        <v>78</v>
      </c>
      <c r="S2661" s="33">
        <v>2</v>
      </c>
      <c r="T2661" s="29"/>
      <c r="U2661" s="29"/>
      <c r="V2661" s="29"/>
      <c r="W2661" s="29"/>
      <c r="X2661" s="29"/>
      <c r="Y2661" s="29"/>
      <c r="Z2661" s="33"/>
    </row>
    <row r="2662" ht="24" spans="1:26">
      <c r="A2662" s="33">
        <v>465</v>
      </c>
      <c r="B2662" s="33" t="s">
        <v>117</v>
      </c>
      <c r="C2662" s="33" t="s">
        <v>118</v>
      </c>
      <c r="D2662" s="33" t="s">
        <v>361</v>
      </c>
      <c r="E2662" s="33" t="s">
        <v>1419</v>
      </c>
      <c r="F2662" s="33" t="s">
        <v>1423</v>
      </c>
      <c r="G2662" s="33" t="s">
        <v>1797</v>
      </c>
      <c r="H2662" s="33" t="s">
        <v>2025</v>
      </c>
      <c r="I2662" s="33" t="s">
        <v>1843</v>
      </c>
      <c r="J2662" s="33" t="s">
        <v>1843</v>
      </c>
      <c r="K2662" s="33">
        <v>2</v>
      </c>
      <c r="L2662" s="220">
        <v>45566</v>
      </c>
      <c r="M2662" s="220">
        <v>45596</v>
      </c>
      <c r="N2662" s="33" t="s">
        <v>124</v>
      </c>
      <c r="O2662" s="33" t="s">
        <v>125</v>
      </c>
      <c r="P2662" s="33" t="s">
        <v>1117</v>
      </c>
      <c r="Q2662" s="29" t="s">
        <v>1284</v>
      </c>
      <c r="R2662" s="33" t="s">
        <v>78</v>
      </c>
      <c r="S2662" s="33">
        <v>2</v>
      </c>
      <c r="T2662" s="29"/>
      <c r="U2662" s="29"/>
      <c r="V2662" s="29"/>
      <c r="W2662" s="29"/>
      <c r="X2662" s="29"/>
      <c r="Y2662" s="29"/>
      <c r="Z2662" s="33"/>
    </row>
    <row r="2663" ht="24" spans="1:26">
      <c r="A2663" s="33">
        <v>466</v>
      </c>
      <c r="B2663" s="33" t="s">
        <v>117</v>
      </c>
      <c r="C2663" s="33" t="s">
        <v>118</v>
      </c>
      <c r="D2663" s="33" t="s">
        <v>145</v>
      </c>
      <c r="E2663" s="33" t="s">
        <v>250</v>
      </c>
      <c r="F2663" s="33" t="s">
        <v>1441</v>
      </c>
      <c r="G2663" s="33" t="s">
        <v>1797</v>
      </c>
      <c r="H2663" s="33" t="s">
        <v>2018</v>
      </c>
      <c r="I2663" s="33" t="s">
        <v>1843</v>
      </c>
      <c r="J2663" s="33" t="s">
        <v>1843</v>
      </c>
      <c r="K2663" s="33">
        <v>2</v>
      </c>
      <c r="L2663" s="220">
        <v>45566</v>
      </c>
      <c r="M2663" s="220">
        <v>45596</v>
      </c>
      <c r="N2663" s="33" t="s">
        <v>124</v>
      </c>
      <c r="O2663" s="33" t="s">
        <v>125</v>
      </c>
      <c r="P2663" s="33" t="s">
        <v>1117</v>
      </c>
      <c r="Q2663" s="29" t="s">
        <v>1184</v>
      </c>
      <c r="R2663" s="33" t="s">
        <v>78</v>
      </c>
      <c r="S2663" s="33">
        <v>2</v>
      </c>
      <c r="T2663" s="29"/>
      <c r="U2663" s="29"/>
      <c r="V2663" s="29"/>
      <c r="W2663" s="29"/>
      <c r="X2663" s="29"/>
      <c r="Y2663" s="29"/>
      <c r="Z2663" s="33"/>
    </row>
    <row r="2664" ht="24" spans="1:26">
      <c r="A2664" s="33">
        <v>467</v>
      </c>
      <c r="B2664" s="33" t="s">
        <v>117</v>
      </c>
      <c r="C2664" s="33" t="s">
        <v>118</v>
      </c>
      <c r="D2664" s="33" t="s">
        <v>361</v>
      </c>
      <c r="E2664" s="33" t="s">
        <v>250</v>
      </c>
      <c r="F2664" s="33" t="s">
        <v>1116</v>
      </c>
      <c r="G2664" s="33" t="s">
        <v>1797</v>
      </c>
      <c r="H2664" s="28" t="s">
        <v>2000</v>
      </c>
      <c r="I2664" s="33" t="s">
        <v>1843</v>
      </c>
      <c r="J2664" s="33" t="s">
        <v>1843</v>
      </c>
      <c r="K2664" s="33">
        <v>12</v>
      </c>
      <c r="L2664" s="220">
        <v>45597</v>
      </c>
      <c r="M2664" s="220">
        <v>45626</v>
      </c>
      <c r="N2664" s="33" t="s">
        <v>124</v>
      </c>
      <c r="O2664" s="33" t="s">
        <v>125</v>
      </c>
      <c r="P2664" s="33" t="s">
        <v>1117</v>
      </c>
      <c r="Q2664" s="29" t="s">
        <v>1118</v>
      </c>
      <c r="R2664" s="33" t="s">
        <v>78</v>
      </c>
      <c r="S2664" s="33">
        <v>12</v>
      </c>
      <c r="T2664" s="29"/>
      <c r="U2664" s="29"/>
      <c r="V2664" s="29"/>
      <c r="W2664" s="29"/>
      <c r="X2664" s="29"/>
      <c r="Y2664" s="29"/>
      <c r="Z2664" s="33"/>
    </row>
    <row r="2665" ht="24" spans="1:26">
      <c r="A2665" s="33">
        <v>468</v>
      </c>
      <c r="B2665" s="33" t="s">
        <v>117</v>
      </c>
      <c r="C2665" s="33" t="s">
        <v>118</v>
      </c>
      <c r="D2665" s="33" t="s">
        <v>361</v>
      </c>
      <c r="E2665" s="33" t="s">
        <v>250</v>
      </c>
      <c r="F2665" s="33" t="s">
        <v>1123</v>
      </c>
      <c r="G2665" s="33" t="s">
        <v>1797</v>
      </c>
      <c r="H2665" s="28" t="s">
        <v>2000</v>
      </c>
      <c r="I2665" s="33" t="s">
        <v>1843</v>
      </c>
      <c r="J2665" s="33" t="s">
        <v>1843</v>
      </c>
      <c r="K2665" s="33">
        <v>10</v>
      </c>
      <c r="L2665" s="220">
        <v>45597</v>
      </c>
      <c r="M2665" s="220">
        <v>45626</v>
      </c>
      <c r="N2665" s="33" t="s">
        <v>124</v>
      </c>
      <c r="O2665" s="33" t="s">
        <v>125</v>
      </c>
      <c r="P2665" s="33" t="s">
        <v>1117</v>
      </c>
      <c r="Q2665" s="29" t="s">
        <v>1118</v>
      </c>
      <c r="R2665" s="33" t="s">
        <v>78</v>
      </c>
      <c r="S2665" s="33">
        <v>10</v>
      </c>
      <c r="T2665" s="29"/>
      <c r="U2665" s="29"/>
      <c r="V2665" s="29"/>
      <c r="W2665" s="29"/>
      <c r="X2665" s="29"/>
      <c r="Y2665" s="29"/>
      <c r="Z2665" s="33"/>
    </row>
    <row r="2666" ht="24" spans="1:26">
      <c r="A2666" s="33">
        <v>469</v>
      </c>
      <c r="B2666" s="33" t="s">
        <v>117</v>
      </c>
      <c r="C2666" s="33" t="s">
        <v>118</v>
      </c>
      <c r="D2666" s="33" t="s">
        <v>361</v>
      </c>
      <c r="E2666" s="33" t="s">
        <v>146</v>
      </c>
      <c r="F2666" s="33" t="s">
        <v>1128</v>
      </c>
      <c r="G2666" s="33" t="s">
        <v>1797</v>
      </c>
      <c r="H2666" s="33" t="s">
        <v>2001</v>
      </c>
      <c r="I2666" s="33" t="s">
        <v>1843</v>
      </c>
      <c r="J2666" s="33" t="s">
        <v>1843</v>
      </c>
      <c r="K2666" s="33">
        <v>18</v>
      </c>
      <c r="L2666" s="220">
        <v>45597</v>
      </c>
      <c r="M2666" s="220">
        <v>45626</v>
      </c>
      <c r="N2666" s="33" t="s">
        <v>124</v>
      </c>
      <c r="O2666" s="33" t="s">
        <v>125</v>
      </c>
      <c r="P2666" s="33" t="s">
        <v>1117</v>
      </c>
      <c r="Q2666" s="29" t="s">
        <v>1118</v>
      </c>
      <c r="R2666" s="33" t="s">
        <v>78</v>
      </c>
      <c r="S2666" s="33">
        <v>18</v>
      </c>
      <c r="T2666" s="29"/>
      <c r="U2666" s="29"/>
      <c r="V2666" s="29"/>
      <c r="W2666" s="29"/>
      <c r="X2666" s="29"/>
      <c r="Y2666" s="29"/>
      <c r="Z2666" s="33"/>
    </row>
    <row r="2667" ht="24" spans="1:26">
      <c r="A2667" s="33">
        <v>470</v>
      </c>
      <c r="B2667" s="33" t="s">
        <v>117</v>
      </c>
      <c r="C2667" s="33" t="s">
        <v>118</v>
      </c>
      <c r="D2667" s="33" t="s">
        <v>361</v>
      </c>
      <c r="E2667" s="33" t="s">
        <v>146</v>
      </c>
      <c r="F2667" s="33" t="s">
        <v>1133</v>
      </c>
      <c r="G2667" s="33" t="s">
        <v>1797</v>
      </c>
      <c r="H2667" s="33" t="s">
        <v>2001</v>
      </c>
      <c r="I2667" s="33" t="s">
        <v>1843</v>
      </c>
      <c r="J2667" s="33" t="s">
        <v>1843</v>
      </c>
      <c r="K2667" s="33">
        <v>18</v>
      </c>
      <c r="L2667" s="220">
        <v>45597</v>
      </c>
      <c r="M2667" s="220">
        <v>45626</v>
      </c>
      <c r="N2667" s="33" t="s">
        <v>124</v>
      </c>
      <c r="O2667" s="33" t="s">
        <v>125</v>
      </c>
      <c r="P2667" s="33" t="s">
        <v>1117</v>
      </c>
      <c r="Q2667" s="29" t="s">
        <v>1118</v>
      </c>
      <c r="R2667" s="33" t="s">
        <v>78</v>
      </c>
      <c r="S2667" s="33">
        <v>18</v>
      </c>
      <c r="T2667" s="29"/>
      <c r="U2667" s="29"/>
      <c r="V2667" s="29"/>
      <c r="W2667" s="29"/>
      <c r="X2667" s="29"/>
      <c r="Y2667" s="29"/>
      <c r="Z2667" s="33"/>
    </row>
    <row r="2668" ht="24" spans="1:26">
      <c r="A2668" s="33">
        <v>79</v>
      </c>
      <c r="B2668" s="33" t="s">
        <v>117</v>
      </c>
      <c r="C2668" s="33" t="s">
        <v>118</v>
      </c>
      <c r="D2668" s="33" t="s">
        <v>361</v>
      </c>
      <c r="E2668" s="33" t="s">
        <v>146</v>
      </c>
      <c r="F2668" s="33" t="s">
        <v>1138</v>
      </c>
      <c r="G2668" s="33" t="s">
        <v>1797</v>
      </c>
      <c r="H2668" s="33" t="s">
        <v>2002</v>
      </c>
      <c r="I2668" s="33" t="s">
        <v>1843</v>
      </c>
      <c r="J2668" s="33" t="s">
        <v>1843</v>
      </c>
      <c r="K2668" s="33">
        <v>18</v>
      </c>
      <c r="L2668" s="220">
        <v>45597</v>
      </c>
      <c r="M2668" s="220">
        <v>45626</v>
      </c>
      <c r="N2668" s="33" t="s">
        <v>124</v>
      </c>
      <c r="O2668" s="33" t="s">
        <v>125</v>
      </c>
      <c r="P2668" s="33" t="s">
        <v>1117</v>
      </c>
      <c r="Q2668" s="29" t="s">
        <v>1118</v>
      </c>
      <c r="R2668" s="33" t="s">
        <v>78</v>
      </c>
      <c r="S2668" s="33">
        <v>18</v>
      </c>
      <c r="T2668" s="29"/>
      <c r="U2668" s="29"/>
      <c r="V2668" s="29"/>
      <c r="W2668" s="29"/>
      <c r="X2668" s="29"/>
      <c r="Y2668" s="29"/>
      <c r="Z2668" s="33"/>
    </row>
    <row r="2669" ht="24" spans="1:26">
      <c r="A2669" s="33">
        <v>80</v>
      </c>
      <c r="B2669" s="33" t="s">
        <v>117</v>
      </c>
      <c r="C2669" s="33" t="s">
        <v>118</v>
      </c>
      <c r="D2669" s="33" t="s">
        <v>361</v>
      </c>
      <c r="E2669" s="33" t="s">
        <v>146</v>
      </c>
      <c r="F2669" s="33" t="s">
        <v>1143</v>
      </c>
      <c r="G2669" s="33" t="s">
        <v>1797</v>
      </c>
      <c r="H2669" s="33" t="s">
        <v>2002</v>
      </c>
      <c r="I2669" s="33" t="s">
        <v>1843</v>
      </c>
      <c r="J2669" s="33" t="s">
        <v>1843</v>
      </c>
      <c r="K2669" s="33">
        <v>18</v>
      </c>
      <c r="L2669" s="220">
        <v>45597</v>
      </c>
      <c r="M2669" s="220">
        <v>45626</v>
      </c>
      <c r="N2669" s="33" t="s">
        <v>124</v>
      </c>
      <c r="O2669" s="33" t="s">
        <v>125</v>
      </c>
      <c r="P2669" s="33" t="s">
        <v>1117</v>
      </c>
      <c r="Q2669" s="29" t="s">
        <v>1118</v>
      </c>
      <c r="R2669" s="33" t="s">
        <v>78</v>
      </c>
      <c r="S2669" s="33">
        <v>18</v>
      </c>
      <c r="T2669" s="29"/>
      <c r="U2669" s="29"/>
      <c r="V2669" s="29"/>
      <c r="W2669" s="29"/>
      <c r="X2669" s="29"/>
      <c r="Y2669" s="29"/>
      <c r="Z2669" s="33"/>
    </row>
    <row r="2670" ht="24" spans="1:26">
      <c r="A2670" s="33">
        <v>471</v>
      </c>
      <c r="B2670" s="33" t="s">
        <v>117</v>
      </c>
      <c r="C2670" s="33" t="s">
        <v>118</v>
      </c>
      <c r="D2670" s="33" t="s">
        <v>361</v>
      </c>
      <c r="E2670" s="33" t="s">
        <v>1148</v>
      </c>
      <c r="F2670" s="33" t="s">
        <v>1149</v>
      </c>
      <c r="G2670" s="33" t="s">
        <v>1797</v>
      </c>
      <c r="H2670" s="28" t="s">
        <v>2003</v>
      </c>
      <c r="I2670" s="33" t="s">
        <v>1843</v>
      </c>
      <c r="J2670" s="33" t="s">
        <v>1843</v>
      </c>
      <c r="K2670" s="33">
        <v>14</v>
      </c>
      <c r="L2670" s="220">
        <v>45597</v>
      </c>
      <c r="M2670" s="220">
        <v>45626</v>
      </c>
      <c r="N2670" s="33" t="s">
        <v>124</v>
      </c>
      <c r="O2670" s="33" t="s">
        <v>125</v>
      </c>
      <c r="P2670" s="33" t="s">
        <v>1117</v>
      </c>
      <c r="Q2670" s="29" t="s">
        <v>1150</v>
      </c>
      <c r="R2670" s="33" t="s">
        <v>78</v>
      </c>
      <c r="S2670" s="33">
        <v>14</v>
      </c>
      <c r="T2670" s="29"/>
      <c r="U2670" s="29"/>
      <c r="V2670" s="29"/>
      <c r="W2670" s="29"/>
      <c r="X2670" s="29"/>
      <c r="Y2670" s="29"/>
      <c r="Z2670" s="33"/>
    </row>
    <row r="2671" ht="24" spans="1:26">
      <c r="A2671" s="33">
        <v>472</v>
      </c>
      <c r="B2671" s="33" t="s">
        <v>117</v>
      </c>
      <c r="C2671" s="33" t="s">
        <v>118</v>
      </c>
      <c r="D2671" s="33" t="s">
        <v>361</v>
      </c>
      <c r="E2671" s="33" t="s">
        <v>1148</v>
      </c>
      <c r="F2671" s="33" t="s">
        <v>1155</v>
      </c>
      <c r="G2671" s="33" t="s">
        <v>1797</v>
      </c>
      <c r="H2671" s="28" t="s">
        <v>2003</v>
      </c>
      <c r="I2671" s="33" t="s">
        <v>1843</v>
      </c>
      <c r="J2671" s="33" t="s">
        <v>1843</v>
      </c>
      <c r="K2671" s="33">
        <v>14</v>
      </c>
      <c r="L2671" s="220">
        <v>45597</v>
      </c>
      <c r="M2671" s="220">
        <v>45626</v>
      </c>
      <c r="N2671" s="33" t="s">
        <v>124</v>
      </c>
      <c r="O2671" s="33" t="s">
        <v>125</v>
      </c>
      <c r="P2671" s="33" t="s">
        <v>1117</v>
      </c>
      <c r="Q2671" s="29" t="s">
        <v>1150</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1164</v>
      </c>
      <c r="G2672" s="33" t="s">
        <v>1797</v>
      </c>
      <c r="H2672" s="288" t="s">
        <v>2004</v>
      </c>
      <c r="I2672" s="33" t="s">
        <v>1843</v>
      </c>
      <c r="J2672" s="33" t="s">
        <v>1843</v>
      </c>
      <c r="K2672" s="33">
        <v>20</v>
      </c>
      <c r="L2672" s="220">
        <v>45597</v>
      </c>
      <c r="M2672" s="220">
        <v>45626</v>
      </c>
      <c r="N2672" s="33" t="s">
        <v>124</v>
      </c>
      <c r="O2672" s="33" t="s">
        <v>125</v>
      </c>
      <c r="P2672" s="33" t="s">
        <v>1117</v>
      </c>
      <c r="Q2672" s="29" t="s">
        <v>1165</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1174</v>
      </c>
      <c r="G2673" s="33" t="s">
        <v>1797</v>
      </c>
      <c r="H2673" s="288" t="s">
        <v>2005</v>
      </c>
      <c r="I2673" s="29" t="s">
        <v>1843</v>
      </c>
      <c r="J2673" s="33" t="s">
        <v>1843</v>
      </c>
      <c r="K2673" s="33">
        <v>20</v>
      </c>
      <c r="L2673" s="220">
        <v>45597</v>
      </c>
      <c r="M2673" s="220">
        <v>45626</v>
      </c>
      <c r="N2673" s="33" t="s">
        <v>124</v>
      </c>
      <c r="O2673" s="33" t="s">
        <v>125</v>
      </c>
      <c r="P2673" s="33" t="s">
        <v>1117</v>
      </c>
      <c r="Q2673" s="29" t="s">
        <v>1175</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1183</v>
      </c>
      <c r="G2674" s="33" t="s">
        <v>1797</v>
      </c>
      <c r="H2674" s="33" t="s">
        <v>2006</v>
      </c>
      <c r="I2674" s="33" t="s">
        <v>1843</v>
      </c>
      <c r="J2674" s="33" t="s">
        <v>1843</v>
      </c>
      <c r="K2674" s="33">
        <v>8</v>
      </c>
      <c r="L2674" s="220">
        <v>45597</v>
      </c>
      <c r="M2674" s="220">
        <v>45626</v>
      </c>
      <c r="N2674" s="33" t="s">
        <v>124</v>
      </c>
      <c r="O2674" s="33" t="s">
        <v>125</v>
      </c>
      <c r="P2674" s="33" t="s">
        <v>1117</v>
      </c>
      <c r="Q2674" s="29" t="s">
        <v>1184</v>
      </c>
      <c r="R2674" s="33" t="s">
        <v>78</v>
      </c>
      <c r="S2674" s="33">
        <v>8</v>
      </c>
      <c r="T2674" s="29"/>
      <c r="U2674" s="29"/>
      <c r="V2674" s="29"/>
      <c r="W2674" s="29"/>
      <c r="X2674" s="29"/>
      <c r="Y2674" s="29"/>
      <c r="Z2674" s="33"/>
    </row>
    <row r="2675" ht="24" spans="1:26">
      <c r="A2675" s="33">
        <v>476</v>
      </c>
      <c r="B2675" s="33" t="s">
        <v>117</v>
      </c>
      <c r="C2675" s="33" t="s">
        <v>118</v>
      </c>
      <c r="D2675" s="33" t="s">
        <v>145</v>
      </c>
      <c r="E2675" s="33" t="s">
        <v>250</v>
      </c>
      <c r="F2675" s="33" t="s">
        <v>1204</v>
      </c>
      <c r="G2675" s="33" t="s">
        <v>1797</v>
      </c>
      <c r="H2675" s="33" t="s">
        <v>2007</v>
      </c>
      <c r="I2675" s="29" t="s">
        <v>1843</v>
      </c>
      <c r="J2675" s="33" t="s">
        <v>1843</v>
      </c>
      <c r="K2675" s="33">
        <v>10</v>
      </c>
      <c r="L2675" s="220">
        <v>45597</v>
      </c>
      <c r="M2675" s="220">
        <v>45626</v>
      </c>
      <c r="N2675" s="33" t="s">
        <v>124</v>
      </c>
      <c r="O2675" s="33" t="s">
        <v>125</v>
      </c>
      <c r="P2675" s="33" t="s">
        <v>1117</v>
      </c>
      <c r="Q2675" s="29" t="s">
        <v>1205</v>
      </c>
      <c r="R2675" s="33" t="s">
        <v>78</v>
      </c>
      <c r="S2675" s="33">
        <v>10</v>
      </c>
      <c r="T2675" s="29"/>
      <c r="U2675" s="220"/>
      <c r="V2675" s="220"/>
      <c r="W2675" s="33"/>
      <c r="X2675" s="33"/>
      <c r="Y2675" s="289"/>
      <c r="Z2675" s="289"/>
    </row>
    <row r="2676" ht="24" spans="1:26">
      <c r="A2676" s="33">
        <v>477</v>
      </c>
      <c r="B2676" s="33" t="s">
        <v>117</v>
      </c>
      <c r="C2676" s="33" t="s">
        <v>118</v>
      </c>
      <c r="D2676" s="33" t="s">
        <v>145</v>
      </c>
      <c r="E2676" s="33" t="s">
        <v>250</v>
      </c>
      <c r="F2676" s="33" t="s">
        <v>1215</v>
      </c>
      <c r="G2676" s="33" t="s">
        <v>1797</v>
      </c>
      <c r="H2676" s="33" t="s">
        <v>2007</v>
      </c>
      <c r="I2676" s="29" t="s">
        <v>1843</v>
      </c>
      <c r="J2676" s="33" t="s">
        <v>1843</v>
      </c>
      <c r="K2676" s="33">
        <v>10</v>
      </c>
      <c r="L2676" s="220">
        <v>45597</v>
      </c>
      <c r="M2676" s="220">
        <v>45626</v>
      </c>
      <c r="N2676" s="33" t="s">
        <v>124</v>
      </c>
      <c r="O2676" s="33" t="s">
        <v>125</v>
      </c>
      <c r="P2676" s="33" t="s">
        <v>1117</v>
      </c>
      <c r="Q2676" s="29" t="s">
        <v>1205</v>
      </c>
      <c r="R2676" s="33" t="s">
        <v>78</v>
      </c>
      <c r="S2676" s="33">
        <v>10</v>
      </c>
      <c r="T2676" s="29"/>
      <c r="U2676" s="275"/>
      <c r="V2676" s="275"/>
      <c r="W2676" s="275"/>
      <c r="X2676" s="275"/>
      <c r="Y2676" s="275"/>
      <c r="Z2676" s="276"/>
    </row>
    <row r="2677" ht="24" spans="1:26">
      <c r="A2677" s="33">
        <v>479</v>
      </c>
      <c r="B2677" s="33" t="s">
        <v>117</v>
      </c>
      <c r="C2677" s="33" t="s">
        <v>118</v>
      </c>
      <c r="D2677" s="33" t="s">
        <v>145</v>
      </c>
      <c r="E2677" s="33" t="s">
        <v>1148</v>
      </c>
      <c r="F2677" s="33" t="s">
        <v>1224</v>
      </c>
      <c r="G2677" s="33" t="s">
        <v>1797</v>
      </c>
      <c r="H2677" s="288" t="s">
        <v>2008</v>
      </c>
      <c r="I2677" s="29" t="s">
        <v>1843</v>
      </c>
      <c r="J2677" s="33" t="s">
        <v>1843</v>
      </c>
      <c r="K2677" s="33">
        <v>16</v>
      </c>
      <c r="L2677" s="220">
        <v>45597</v>
      </c>
      <c r="M2677" s="220">
        <v>45626</v>
      </c>
      <c r="N2677" s="33" t="s">
        <v>124</v>
      </c>
      <c r="O2677" s="33" t="s">
        <v>125</v>
      </c>
      <c r="P2677" s="33" t="s">
        <v>1117</v>
      </c>
      <c r="Q2677" s="29" t="s">
        <v>1225</v>
      </c>
      <c r="R2677" s="33" t="s">
        <v>78</v>
      </c>
      <c r="S2677" s="33">
        <v>16</v>
      </c>
      <c r="T2677" s="29"/>
      <c r="U2677" s="275"/>
      <c r="V2677" s="275"/>
      <c r="W2677" s="275"/>
      <c r="X2677" s="275"/>
      <c r="Y2677" s="275"/>
      <c r="Z2677" s="276"/>
    </row>
    <row r="2678" ht="24" spans="1:26">
      <c r="A2678" s="33">
        <v>480</v>
      </c>
      <c r="B2678" s="33" t="s">
        <v>117</v>
      </c>
      <c r="C2678" s="33" t="s">
        <v>118</v>
      </c>
      <c r="D2678" s="33" t="s">
        <v>145</v>
      </c>
      <c r="E2678" s="33" t="s">
        <v>1148</v>
      </c>
      <c r="F2678" s="33" t="s">
        <v>1238</v>
      </c>
      <c r="G2678" s="33" t="s">
        <v>1797</v>
      </c>
      <c r="H2678" s="33" t="s">
        <v>2009</v>
      </c>
      <c r="I2678" s="29" t="s">
        <v>1843</v>
      </c>
      <c r="J2678" s="33" t="s">
        <v>1843</v>
      </c>
      <c r="K2678" s="33">
        <v>2</v>
      </c>
      <c r="L2678" s="220">
        <v>45597</v>
      </c>
      <c r="M2678" s="220">
        <v>45626</v>
      </c>
      <c r="N2678" s="33" t="s">
        <v>124</v>
      </c>
      <c r="O2678" s="33" t="s">
        <v>125</v>
      </c>
      <c r="P2678" s="33" t="s">
        <v>1117</v>
      </c>
      <c r="Q2678" s="29" t="s">
        <v>1235</v>
      </c>
      <c r="R2678" s="33" t="s">
        <v>78</v>
      </c>
      <c r="S2678" s="33">
        <v>2</v>
      </c>
      <c r="T2678" s="29"/>
      <c r="U2678" s="275"/>
      <c r="V2678" s="275"/>
      <c r="W2678" s="275"/>
      <c r="X2678" s="275"/>
      <c r="Y2678" s="275"/>
      <c r="Z2678" s="276"/>
    </row>
    <row r="2679" ht="24" spans="1:26">
      <c r="A2679" s="33">
        <v>481</v>
      </c>
      <c r="B2679" s="33" t="s">
        <v>117</v>
      </c>
      <c r="C2679" s="33" t="s">
        <v>118</v>
      </c>
      <c r="D2679" s="33" t="s">
        <v>145</v>
      </c>
      <c r="E2679" s="33" t="s">
        <v>1148</v>
      </c>
      <c r="F2679" s="33" t="s">
        <v>1241</v>
      </c>
      <c r="G2679" s="33" t="s">
        <v>1797</v>
      </c>
      <c r="H2679" s="288" t="s">
        <v>2010</v>
      </c>
      <c r="I2679" s="29" t="s">
        <v>1843</v>
      </c>
      <c r="J2679" s="33" t="s">
        <v>1843</v>
      </c>
      <c r="K2679" s="33">
        <v>4</v>
      </c>
      <c r="L2679" s="220">
        <v>45597</v>
      </c>
      <c r="M2679" s="220">
        <v>45626</v>
      </c>
      <c r="N2679" s="33" t="s">
        <v>124</v>
      </c>
      <c r="O2679" s="33" t="s">
        <v>125</v>
      </c>
      <c r="P2679" s="33" t="s">
        <v>1117</v>
      </c>
      <c r="Q2679" s="29" t="s">
        <v>1150</v>
      </c>
      <c r="R2679" s="33" t="s">
        <v>78</v>
      </c>
      <c r="S2679" s="33">
        <v>4</v>
      </c>
      <c r="T2679" s="29"/>
      <c r="U2679" s="275"/>
      <c r="V2679" s="275"/>
      <c r="W2679" s="275"/>
      <c r="X2679" s="275"/>
      <c r="Y2679" s="275"/>
      <c r="Z2679" s="276"/>
    </row>
    <row r="2680" ht="24" spans="1:26">
      <c r="A2680" s="33">
        <v>482</v>
      </c>
      <c r="B2680" s="33" t="s">
        <v>117</v>
      </c>
      <c r="C2680" s="33" t="s">
        <v>118</v>
      </c>
      <c r="D2680" s="33" t="s">
        <v>145</v>
      </c>
      <c r="E2680" s="33" t="s">
        <v>250</v>
      </c>
      <c r="F2680" s="33" t="s">
        <v>1251</v>
      </c>
      <c r="G2680" s="33" t="s">
        <v>1797</v>
      </c>
      <c r="H2680" s="33" t="s">
        <v>2011</v>
      </c>
      <c r="I2680" s="33" t="s">
        <v>1843</v>
      </c>
      <c r="J2680" s="33" t="s">
        <v>1843</v>
      </c>
      <c r="K2680" s="33">
        <v>2</v>
      </c>
      <c r="L2680" s="220">
        <v>45597</v>
      </c>
      <c r="M2680" s="220">
        <v>45626</v>
      </c>
      <c r="N2680" s="33" t="s">
        <v>124</v>
      </c>
      <c r="O2680" s="33" t="s">
        <v>125</v>
      </c>
      <c r="P2680" s="33" t="s">
        <v>1117</v>
      </c>
      <c r="Q2680" s="29" t="s">
        <v>1184</v>
      </c>
      <c r="R2680" s="33" t="s">
        <v>78</v>
      </c>
      <c r="S2680" s="33">
        <v>2</v>
      </c>
      <c r="T2680" s="29"/>
      <c r="U2680" s="29"/>
      <c r="V2680" s="29"/>
      <c r="W2680" s="29"/>
      <c r="X2680" s="29"/>
      <c r="Y2680" s="29"/>
      <c r="Z2680" s="33"/>
    </row>
    <row r="2681" ht="24" spans="1:26">
      <c r="A2681" s="33">
        <v>483</v>
      </c>
      <c r="B2681" s="33" t="s">
        <v>117</v>
      </c>
      <c r="C2681" s="33" t="s">
        <v>118</v>
      </c>
      <c r="D2681" s="33" t="s">
        <v>145</v>
      </c>
      <c r="E2681" s="33" t="s">
        <v>250</v>
      </c>
      <c r="F2681" s="33" t="s">
        <v>1255</v>
      </c>
      <c r="G2681" s="33" t="s">
        <v>1797</v>
      </c>
      <c r="H2681" s="28" t="s">
        <v>2012</v>
      </c>
      <c r="I2681" s="29" t="s">
        <v>1843</v>
      </c>
      <c r="J2681" s="33" t="s">
        <v>1843</v>
      </c>
      <c r="K2681" s="33">
        <v>10</v>
      </c>
      <c r="L2681" s="220">
        <v>45597</v>
      </c>
      <c r="M2681" s="220">
        <v>45626</v>
      </c>
      <c r="N2681" s="33" t="s">
        <v>124</v>
      </c>
      <c r="O2681" s="33" t="s">
        <v>125</v>
      </c>
      <c r="P2681" s="33" t="s">
        <v>1117</v>
      </c>
      <c r="Q2681" s="29" t="s">
        <v>1256</v>
      </c>
      <c r="R2681" s="33" t="s">
        <v>78</v>
      </c>
      <c r="S2681" s="33">
        <v>10</v>
      </c>
      <c r="T2681" s="29"/>
      <c r="U2681" s="29"/>
      <c r="V2681" s="29"/>
      <c r="W2681" s="29"/>
      <c r="X2681" s="29"/>
      <c r="Y2681" s="29"/>
      <c r="Z2681" s="33"/>
    </row>
    <row r="2682" ht="24" spans="1:26">
      <c r="A2682" s="33">
        <v>484</v>
      </c>
      <c r="B2682" s="33" t="s">
        <v>117</v>
      </c>
      <c r="C2682" s="33" t="s">
        <v>118</v>
      </c>
      <c r="D2682" s="33" t="s">
        <v>145</v>
      </c>
      <c r="E2682" s="33" t="s">
        <v>250</v>
      </c>
      <c r="F2682" s="33" t="s">
        <v>1266</v>
      </c>
      <c r="G2682" s="33" t="s">
        <v>1797</v>
      </c>
      <c r="H2682" s="28" t="s">
        <v>2012</v>
      </c>
      <c r="I2682" s="29" t="s">
        <v>1843</v>
      </c>
      <c r="J2682" s="33" t="s">
        <v>1843</v>
      </c>
      <c r="K2682" s="33">
        <v>10</v>
      </c>
      <c r="L2682" s="220">
        <v>45597</v>
      </c>
      <c r="M2682" s="220">
        <v>45626</v>
      </c>
      <c r="N2682" s="33" t="s">
        <v>124</v>
      </c>
      <c r="O2682" s="33" t="s">
        <v>125</v>
      </c>
      <c r="P2682" s="33" t="s">
        <v>1117</v>
      </c>
      <c r="Q2682" s="29" t="s">
        <v>1256</v>
      </c>
      <c r="R2682" s="33" t="s">
        <v>78</v>
      </c>
      <c r="S2682" s="33">
        <v>10</v>
      </c>
      <c r="T2682" s="29"/>
      <c r="U2682" s="275"/>
      <c r="V2682" s="275"/>
      <c r="W2682" s="275"/>
      <c r="X2682" s="275"/>
      <c r="Y2682" s="275"/>
      <c r="Z2682" s="276"/>
    </row>
    <row r="2683" ht="24" spans="1:26">
      <c r="A2683" s="33">
        <v>485</v>
      </c>
      <c r="B2683" s="33" t="s">
        <v>117</v>
      </c>
      <c r="C2683" s="33" t="s">
        <v>118</v>
      </c>
      <c r="D2683" s="33" t="s">
        <v>145</v>
      </c>
      <c r="E2683" s="33" t="s">
        <v>250</v>
      </c>
      <c r="F2683" s="33" t="s">
        <v>1272</v>
      </c>
      <c r="G2683" s="33" t="s">
        <v>1797</v>
      </c>
      <c r="H2683" s="33" t="s">
        <v>2013</v>
      </c>
      <c r="I2683" s="29" t="s">
        <v>1843</v>
      </c>
      <c r="J2683" s="33" t="s">
        <v>1843</v>
      </c>
      <c r="K2683" s="33">
        <v>4</v>
      </c>
      <c r="L2683" s="220">
        <v>45597</v>
      </c>
      <c r="M2683" s="220">
        <v>45626</v>
      </c>
      <c r="N2683" s="33" t="s">
        <v>124</v>
      </c>
      <c r="O2683" s="33" t="s">
        <v>125</v>
      </c>
      <c r="P2683" s="33" t="s">
        <v>1117</v>
      </c>
      <c r="Q2683" s="29" t="s">
        <v>1273</v>
      </c>
      <c r="R2683" s="33" t="s">
        <v>78</v>
      </c>
      <c r="S2683" s="33">
        <v>4</v>
      </c>
      <c r="T2683" s="29"/>
      <c r="U2683" s="275"/>
      <c r="V2683" s="275"/>
      <c r="W2683" s="275"/>
      <c r="X2683" s="275"/>
      <c r="Y2683" s="275"/>
      <c r="Z2683" s="276"/>
    </row>
    <row r="2684" ht="24" spans="1:26">
      <c r="A2684" s="33">
        <v>486</v>
      </c>
      <c r="B2684" s="33" t="s">
        <v>117</v>
      </c>
      <c r="C2684" s="33" t="s">
        <v>118</v>
      </c>
      <c r="D2684" s="33" t="s">
        <v>145</v>
      </c>
      <c r="E2684" s="33" t="s">
        <v>250</v>
      </c>
      <c r="F2684" s="33" t="s">
        <v>1278</v>
      </c>
      <c r="G2684" s="33" t="s">
        <v>1797</v>
      </c>
      <c r="H2684" s="33" t="s">
        <v>2014</v>
      </c>
      <c r="I2684" s="29" t="s">
        <v>1843</v>
      </c>
      <c r="J2684" s="33" t="s">
        <v>1843</v>
      </c>
      <c r="K2684" s="33">
        <v>4</v>
      </c>
      <c r="L2684" s="220">
        <v>45597</v>
      </c>
      <c r="M2684" s="220">
        <v>45626</v>
      </c>
      <c r="N2684" s="33" t="s">
        <v>124</v>
      </c>
      <c r="O2684" s="33" t="s">
        <v>125</v>
      </c>
      <c r="P2684" s="33" t="s">
        <v>1117</v>
      </c>
      <c r="Q2684" s="29" t="s">
        <v>1273</v>
      </c>
      <c r="R2684" s="33" t="s">
        <v>78</v>
      </c>
      <c r="S2684" s="33">
        <v>4</v>
      </c>
      <c r="T2684" s="29"/>
      <c r="U2684" s="275"/>
      <c r="V2684" s="275"/>
      <c r="W2684" s="275"/>
      <c r="X2684" s="275"/>
      <c r="Y2684" s="275"/>
      <c r="Z2684" s="276"/>
    </row>
    <row r="2685" ht="24" spans="1:26">
      <c r="A2685" s="33">
        <v>487</v>
      </c>
      <c r="B2685" s="33" t="s">
        <v>117</v>
      </c>
      <c r="C2685" s="33" t="s">
        <v>118</v>
      </c>
      <c r="D2685" s="33" t="s">
        <v>145</v>
      </c>
      <c r="E2685" s="33" t="s">
        <v>1148</v>
      </c>
      <c r="F2685" s="33" t="s">
        <v>1283</v>
      </c>
      <c r="G2685" s="33" t="s">
        <v>1797</v>
      </c>
      <c r="H2685" s="33" t="s">
        <v>2015</v>
      </c>
      <c r="I2685" s="29" t="s">
        <v>1843</v>
      </c>
      <c r="J2685" s="33" t="s">
        <v>1843</v>
      </c>
      <c r="K2685" s="33">
        <v>4</v>
      </c>
      <c r="L2685" s="220">
        <v>45597</v>
      </c>
      <c r="M2685" s="220">
        <v>45626</v>
      </c>
      <c r="N2685" s="33" t="s">
        <v>124</v>
      </c>
      <c r="O2685" s="33" t="s">
        <v>125</v>
      </c>
      <c r="P2685" s="33" t="s">
        <v>1117</v>
      </c>
      <c r="Q2685" s="29" t="s">
        <v>1284</v>
      </c>
      <c r="R2685" s="33" t="s">
        <v>78</v>
      </c>
      <c r="S2685" s="33">
        <v>4</v>
      </c>
      <c r="T2685" s="29"/>
      <c r="U2685" s="275"/>
      <c r="V2685" s="275"/>
      <c r="W2685" s="275"/>
      <c r="X2685" s="275"/>
      <c r="Y2685" s="275"/>
      <c r="Z2685" s="276"/>
    </row>
    <row r="2686" ht="24" spans="1:26">
      <c r="A2686" s="33">
        <v>488</v>
      </c>
      <c r="B2686" s="33" t="s">
        <v>117</v>
      </c>
      <c r="C2686" s="33" t="s">
        <v>118</v>
      </c>
      <c r="D2686" s="33" t="s">
        <v>145</v>
      </c>
      <c r="E2686" s="33" t="s">
        <v>1148</v>
      </c>
      <c r="F2686" s="33" t="s">
        <v>1293</v>
      </c>
      <c r="G2686" s="33" t="s">
        <v>1797</v>
      </c>
      <c r="H2686" s="33" t="s">
        <v>2016</v>
      </c>
      <c r="I2686" s="29" t="s">
        <v>1843</v>
      </c>
      <c r="J2686" s="33" t="s">
        <v>1843</v>
      </c>
      <c r="K2686" s="33">
        <v>4</v>
      </c>
      <c r="L2686" s="220">
        <v>45597</v>
      </c>
      <c r="M2686" s="220">
        <v>45626</v>
      </c>
      <c r="N2686" s="33" t="s">
        <v>124</v>
      </c>
      <c r="O2686" s="33" t="s">
        <v>125</v>
      </c>
      <c r="P2686" s="33" t="s">
        <v>1117</v>
      </c>
      <c r="Q2686" s="29" t="s">
        <v>1273</v>
      </c>
      <c r="R2686" s="33" t="s">
        <v>78</v>
      </c>
      <c r="S2686" s="33">
        <v>4</v>
      </c>
      <c r="T2686" s="29"/>
      <c r="U2686" s="275"/>
      <c r="V2686" s="275"/>
      <c r="W2686" s="275"/>
      <c r="X2686" s="275"/>
      <c r="Y2686" s="275"/>
      <c r="Z2686" s="276"/>
    </row>
    <row r="2687" ht="24" spans="1:26">
      <c r="A2687" s="33">
        <v>489</v>
      </c>
      <c r="B2687" s="33" t="s">
        <v>117</v>
      </c>
      <c r="C2687" s="33" t="s">
        <v>118</v>
      </c>
      <c r="D2687" s="33" t="s">
        <v>145</v>
      </c>
      <c r="E2687" s="33" t="s">
        <v>250</v>
      </c>
      <c r="F2687" s="33" t="s">
        <v>1301</v>
      </c>
      <c r="G2687" s="33" t="s">
        <v>1797</v>
      </c>
      <c r="H2687" s="33" t="s">
        <v>2017</v>
      </c>
      <c r="I2687" s="29" t="s">
        <v>1843</v>
      </c>
      <c r="J2687" s="33" t="s">
        <v>1843</v>
      </c>
      <c r="K2687" s="33">
        <v>4</v>
      </c>
      <c r="L2687" s="220">
        <v>45597</v>
      </c>
      <c r="M2687" s="220">
        <v>45626</v>
      </c>
      <c r="N2687" s="33" t="s">
        <v>124</v>
      </c>
      <c r="O2687" s="33" t="s">
        <v>125</v>
      </c>
      <c r="P2687" s="33" t="s">
        <v>1117</v>
      </c>
      <c r="Q2687" s="29" t="s">
        <v>1273</v>
      </c>
      <c r="R2687" s="33" t="s">
        <v>78</v>
      </c>
      <c r="S2687" s="33">
        <v>4</v>
      </c>
      <c r="T2687" s="29"/>
      <c r="U2687" s="275"/>
      <c r="V2687" s="275"/>
      <c r="W2687" s="275"/>
      <c r="X2687" s="275"/>
      <c r="Y2687" s="275"/>
      <c r="Z2687" s="276"/>
    </row>
    <row r="2688" ht="24" spans="1:26">
      <c r="A2688" s="33">
        <v>490</v>
      </c>
      <c r="B2688" s="33" t="s">
        <v>117</v>
      </c>
      <c r="C2688" s="33" t="s">
        <v>118</v>
      </c>
      <c r="D2688" s="33" t="s">
        <v>145</v>
      </c>
      <c r="E2688" s="33" t="s">
        <v>1148</v>
      </c>
      <c r="F2688" s="33" t="s">
        <v>1305</v>
      </c>
      <c r="G2688" s="33" t="s">
        <v>1797</v>
      </c>
      <c r="H2688" s="33" t="s">
        <v>2018</v>
      </c>
      <c r="I2688" s="29" t="s">
        <v>1843</v>
      </c>
      <c r="J2688" s="33" t="s">
        <v>1843</v>
      </c>
      <c r="K2688" s="33">
        <v>2</v>
      </c>
      <c r="L2688" s="220">
        <v>45597</v>
      </c>
      <c r="M2688" s="220">
        <v>45626</v>
      </c>
      <c r="N2688" s="33" t="s">
        <v>124</v>
      </c>
      <c r="O2688" s="33" t="s">
        <v>125</v>
      </c>
      <c r="P2688" s="33" t="s">
        <v>1117</v>
      </c>
      <c r="Q2688" s="29" t="s">
        <v>1306</v>
      </c>
      <c r="R2688" s="33" t="s">
        <v>78</v>
      </c>
      <c r="S2688" s="33">
        <v>2</v>
      </c>
      <c r="T2688" s="29"/>
      <c r="U2688" s="275"/>
      <c r="V2688" s="275"/>
      <c r="W2688" s="275"/>
      <c r="X2688" s="275"/>
      <c r="Y2688" s="275"/>
      <c r="Z2688" s="276"/>
    </row>
    <row r="2689" ht="24" spans="1:26">
      <c r="A2689" s="33">
        <v>491</v>
      </c>
      <c r="B2689" s="33" t="s">
        <v>117</v>
      </c>
      <c r="C2689" s="33" t="s">
        <v>118</v>
      </c>
      <c r="D2689" s="33" t="s">
        <v>145</v>
      </c>
      <c r="E2689" s="33" t="s">
        <v>1148</v>
      </c>
      <c r="F2689" s="33" t="s">
        <v>1317</v>
      </c>
      <c r="G2689" s="33" t="s">
        <v>1797</v>
      </c>
      <c r="H2689" s="33" t="s">
        <v>2009</v>
      </c>
      <c r="I2689" s="29" t="s">
        <v>1843</v>
      </c>
      <c r="J2689" s="33" t="s">
        <v>1843</v>
      </c>
      <c r="K2689" s="33">
        <v>2</v>
      </c>
      <c r="L2689" s="220">
        <v>45597</v>
      </c>
      <c r="M2689" s="220">
        <v>45626</v>
      </c>
      <c r="N2689" s="33" t="s">
        <v>124</v>
      </c>
      <c r="O2689" s="33" t="s">
        <v>125</v>
      </c>
      <c r="P2689" s="33" t="s">
        <v>1117</v>
      </c>
      <c r="Q2689" s="29" t="s">
        <v>1318</v>
      </c>
      <c r="R2689" s="33" t="s">
        <v>78</v>
      </c>
      <c r="S2689" s="33">
        <v>2</v>
      </c>
      <c r="T2689" s="29"/>
      <c r="U2689" s="275"/>
      <c r="V2689" s="275"/>
      <c r="W2689" s="275"/>
      <c r="X2689" s="275"/>
      <c r="Y2689" s="275"/>
      <c r="Z2689" s="276"/>
    </row>
    <row r="2690" ht="24" spans="1:26">
      <c r="A2690" s="33">
        <v>492</v>
      </c>
      <c r="B2690" s="33" t="s">
        <v>117</v>
      </c>
      <c r="C2690" s="33" t="s">
        <v>118</v>
      </c>
      <c r="D2690" s="33" t="s">
        <v>145</v>
      </c>
      <c r="E2690" s="33" t="s">
        <v>146</v>
      </c>
      <c r="F2690" s="33" t="s">
        <v>1321</v>
      </c>
      <c r="G2690" s="33" t="s">
        <v>1797</v>
      </c>
      <c r="H2690" s="33" t="s">
        <v>2009</v>
      </c>
      <c r="I2690" s="29" t="s">
        <v>1843</v>
      </c>
      <c r="J2690" s="33" t="s">
        <v>1843</v>
      </c>
      <c r="K2690" s="33">
        <v>2</v>
      </c>
      <c r="L2690" s="220">
        <v>45597</v>
      </c>
      <c r="M2690" s="220">
        <v>45626</v>
      </c>
      <c r="N2690" s="33" t="s">
        <v>124</v>
      </c>
      <c r="O2690" s="33" t="s">
        <v>125</v>
      </c>
      <c r="P2690" s="33" t="s">
        <v>1117</v>
      </c>
      <c r="Q2690" s="29" t="s">
        <v>1322</v>
      </c>
      <c r="R2690" s="33" t="s">
        <v>78</v>
      </c>
      <c r="S2690" s="33">
        <v>2</v>
      </c>
      <c r="T2690" s="29"/>
      <c r="U2690" s="275"/>
      <c r="V2690" s="275"/>
      <c r="W2690" s="275"/>
      <c r="X2690" s="275"/>
      <c r="Y2690" s="275"/>
      <c r="Z2690" s="276"/>
    </row>
    <row r="2691" ht="24" spans="1:26">
      <c r="A2691" s="33">
        <v>493</v>
      </c>
      <c r="B2691" s="33" t="s">
        <v>117</v>
      </c>
      <c r="C2691" s="33" t="s">
        <v>118</v>
      </c>
      <c r="D2691" s="33" t="s">
        <v>145</v>
      </c>
      <c r="E2691" s="33" t="s">
        <v>146</v>
      </c>
      <c r="F2691" s="33" t="s">
        <v>1327</v>
      </c>
      <c r="G2691" s="33" t="s">
        <v>1797</v>
      </c>
      <c r="H2691" s="33" t="s">
        <v>2009</v>
      </c>
      <c r="I2691" s="29" t="s">
        <v>1843</v>
      </c>
      <c r="J2691" s="33" t="s">
        <v>1843</v>
      </c>
      <c r="K2691" s="33">
        <v>2</v>
      </c>
      <c r="L2691" s="220">
        <v>45597</v>
      </c>
      <c r="M2691" s="220">
        <v>45626</v>
      </c>
      <c r="N2691" s="33" t="s">
        <v>124</v>
      </c>
      <c r="O2691" s="33" t="s">
        <v>125</v>
      </c>
      <c r="P2691" s="33" t="s">
        <v>1117</v>
      </c>
      <c r="Q2691" s="29" t="s">
        <v>1322</v>
      </c>
      <c r="R2691" s="33" t="s">
        <v>78</v>
      </c>
      <c r="S2691" s="33">
        <v>2</v>
      </c>
      <c r="T2691" s="29"/>
      <c r="U2691" s="275"/>
      <c r="V2691" s="275"/>
      <c r="W2691" s="275"/>
      <c r="X2691" s="275"/>
      <c r="Y2691" s="275"/>
      <c r="Z2691" s="276"/>
    </row>
    <row r="2692" ht="24" spans="1:26">
      <c r="A2692" s="33">
        <v>494</v>
      </c>
      <c r="B2692" s="33" t="s">
        <v>117</v>
      </c>
      <c r="C2692" s="33" t="s">
        <v>118</v>
      </c>
      <c r="D2692" s="33" t="s">
        <v>361</v>
      </c>
      <c r="E2692" s="33" t="s">
        <v>146</v>
      </c>
      <c r="F2692" s="33" t="s">
        <v>1332</v>
      </c>
      <c r="G2692" s="33" t="s">
        <v>1797</v>
      </c>
      <c r="H2692" s="33" t="s">
        <v>2019</v>
      </c>
      <c r="I2692" s="29" t="s">
        <v>1843</v>
      </c>
      <c r="J2692" s="33" t="s">
        <v>1843</v>
      </c>
      <c r="K2692" s="33">
        <v>8</v>
      </c>
      <c r="L2692" s="220">
        <v>45597</v>
      </c>
      <c r="M2692" s="220">
        <v>45626</v>
      </c>
      <c r="N2692" s="33" t="s">
        <v>124</v>
      </c>
      <c r="O2692" s="33" t="s">
        <v>125</v>
      </c>
      <c r="P2692" s="33" t="s">
        <v>1117</v>
      </c>
      <c r="Q2692" s="29" t="s">
        <v>1333</v>
      </c>
      <c r="R2692" s="33" t="s">
        <v>78</v>
      </c>
      <c r="S2692" s="33">
        <v>8</v>
      </c>
      <c r="T2692" s="29"/>
      <c r="U2692" s="275"/>
      <c r="V2692" s="275"/>
      <c r="W2692" s="275"/>
      <c r="X2692" s="275"/>
      <c r="Y2692" s="275"/>
      <c r="Z2692" s="276"/>
    </row>
    <row r="2693" ht="24" spans="1:26">
      <c r="A2693" s="33">
        <v>495</v>
      </c>
      <c r="B2693" s="33" t="s">
        <v>117</v>
      </c>
      <c r="C2693" s="33" t="s">
        <v>118</v>
      </c>
      <c r="D2693" s="33" t="s">
        <v>361</v>
      </c>
      <c r="E2693" s="33" t="s">
        <v>146</v>
      </c>
      <c r="F2693" s="33" t="s">
        <v>1338</v>
      </c>
      <c r="G2693" s="33" t="s">
        <v>1797</v>
      </c>
      <c r="H2693" s="33" t="s">
        <v>2019</v>
      </c>
      <c r="I2693" s="29" t="s">
        <v>1843</v>
      </c>
      <c r="J2693" s="33" t="s">
        <v>1843</v>
      </c>
      <c r="K2693" s="33">
        <v>8</v>
      </c>
      <c r="L2693" s="220">
        <v>45597</v>
      </c>
      <c r="M2693" s="220">
        <v>45626</v>
      </c>
      <c r="N2693" s="33" t="s">
        <v>124</v>
      </c>
      <c r="O2693" s="33" t="s">
        <v>125</v>
      </c>
      <c r="P2693" s="33" t="s">
        <v>1117</v>
      </c>
      <c r="Q2693" s="29" t="s">
        <v>1333</v>
      </c>
      <c r="R2693" s="33" t="s">
        <v>78</v>
      </c>
      <c r="S2693" s="33">
        <v>8</v>
      </c>
      <c r="T2693" s="29"/>
      <c r="U2693" s="275"/>
      <c r="V2693" s="275"/>
      <c r="W2693" s="275"/>
      <c r="X2693" s="275"/>
      <c r="Y2693" s="275"/>
      <c r="Z2693" s="276"/>
    </row>
    <row r="2694" ht="24" spans="1:26">
      <c r="A2694" s="33">
        <v>496</v>
      </c>
      <c r="B2694" s="33" t="s">
        <v>117</v>
      </c>
      <c r="C2694" s="33" t="s">
        <v>118</v>
      </c>
      <c r="D2694" s="33" t="s">
        <v>145</v>
      </c>
      <c r="E2694" s="33" t="s">
        <v>1148</v>
      </c>
      <c r="F2694" s="33" t="s">
        <v>1343</v>
      </c>
      <c r="G2694" s="33" t="s">
        <v>1797</v>
      </c>
      <c r="H2694" s="33" t="s">
        <v>2018</v>
      </c>
      <c r="I2694" s="29" t="s">
        <v>1843</v>
      </c>
      <c r="J2694" s="33" t="s">
        <v>1843</v>
      </c>
      <c r="K2694" s="33">
        <v>2</v>
      </c>
      <c r="L2694" s="220">
        <v>45597</v>
      </c>
      <c r="M2694" s="220">
        <v>45626</v>
      </c>
      <c r="N2694" s="33" t="s">
        <v>124</v>
      </c>
      <c r="O2694" s="33" t="s">
        <v>125</v>
      </c>
      <c r="P2694" s="33" t="s">
        <v>1117</v>
      </c>
      <c r="Q2694" s="29" t="s">
        <v>1235</v>
      </c>
      <c r="R2694" s="33" t="s">
        <v>78</v>
      </c>
      <c r="S2694" s="33">
        <v>2</v>
      </c>
      <c r="T2694" s="29"/>
      <c r="U2694" s="275"/>
      <c r="V2694" s="275"/>
      <c r="W2694" s="275"/>
      <c r="X2694" s="275"/>
      <c r="Y2694" s="275"/>
      <c r="Z2694" s="276"/>
    </row>
    <row r="2695" ht="24" spans="1:26">
      <c r="A2695" s="33">
        <v>497</v>
      </c>
      <c r="B2695" s="33" t="s">
        <v>117</v>
      </c>
      <c r="C2695" s="33" t="s">
        <v>118</v>
      </c>
      <c r="D2695" s="33" t="s">
        <v>145</v>
      </c>
      <c r="E2695" s="33" t="s">
        <v>146</v>
      </c>
      <c r="F2695" s="33" t="s">
        <v>1351</v>
      </c>
      <c r="G2695" s="33" t="s">
        <v>1797</v>
      </c>
      <c r="H2695" s="33" t="s">
        <v>2020</v>
      </c>
      <c r="I2695" s="29" t="s">
        <v>1843</v>
      </c>
      <c r="J2695" s="33" t="s">
        <v>1843</v>
      </c>
      <c r="K2695" s="33">
        <v>10</v>
      </c>
      <c r="L2695" s="220">
        <v>45597</v>
      </c>
      <c r="M2695" s="220">
        <v>45626</v>
      </c>
      <c r="N2695" s="33" t="s">
        <v>124</v>
      </c>
      <c r="O2695" s="33" t="s">
        <v>125</v>
      </c>
      <c r="P2695" s="33" t="s">
        <v>1117</v>
      </c>
      <c r="Q2695" s="29" t="s">
        <v>1352</v>
      </c>
      <c r="R2695" s="33" t="s">
        <v>78</v>
      </c>
      <c r="S2695" s="33">
        <v>10</v>
      </c>
      <c r="T2695" s="29"/>
      <c r="U2695" s="275"/>
      <c r="V2695" s="275"/>
      <c r="W2695" s="275"/>
      <c r="X2695" s="275"/>
      <c r="Y2695" s="275"/>
      <c r="Z2695" s="276"/>
    </row>
    <row r="2696" ht="24" spans="1:26">
      <c r="A2696" s="33">
        <v>498</v>
      </c>
      <c r="B2696" s="33" t="s">
        <v>117</v>
      </c>
      <c r="C2696" s="33" t="s">
        <v>118</v>
      </c>
      <c r="D2696" s="33" t="s">
        <v>145</v>
      </c>
      <c r="E2696" s="33" t="s">
        <v>1148</v>
      </c>
      <c r="F2696" s="33" t="s">
        <v>1357</v>
      </c>
      <c r="G2696" s="33" t="s">
        <v>1797</v>
      </c>
      <c r="H2696" s="28" t="s">
        <v>2021</v>
      </c>
      <c r="I2696" s="29" t="s">
        <v>1843</v>
      </c>
      <c r="J2696" s="33" t="s">
        <v>1843</v>
      </c>
      <c r="K2696" s="33">
        <v>6</v>
      </c>
      <c r="L2696" s="220">
        <v>45597</v>
      </c>
      <c r="M2696" s="220">
        <v>45626</v>
      </c>
      <c r="N2696" s="33" t="s">
        <v>124</v>
      </c>
      <c r="O2696" s="33" t="s">
        <v>125</v>
      </c>
      <c r="P2696" s="33" t="s">
        <v>1117</v>
      </c>
      <c r="Q2696" s="29" t="s">
        <v>1150</v>
      </c>
      <c r="R2696" s="33" t="s">
        <v>78</v>
      </c>
      <c r="S2696" s="33">
        <v>6</v>
      </c>
      <c r="T2696" s="29"/>
      <c r="U2696" s="275"/>
      <c r="V2696" s="275"/>
      <c r="W2696" s="275"/>
      <c r="X2696" s="275"/>
      <c r="Y2696" s="275"/>
      <c r="Z2696" s="276"/>
    </row>
    <row r="2697" ht="24" spans="1:26">
      <c r="A2697" s="33">
        <v>499</v>
      </c>
      <c r="B2697" s="33" t="s">
        <v>117</v>
      </c>
      <c r="C2697" s="33" t="s">
        <v>118</v>
      </c>
      <c r="D2697" s="33" t="s">
        <v>145</v>
      </c>
      <c r="E2697" s="33" t="s">
        <v>1148</v>
      </c>
      <c r="F2697" s="33" t="s">
        <v>1366</v>
      </c>
      <c r="G2697" s="33" t="s">
        <v>1797</v>
      </c>
      <c r="H2697" s="288" t="s">
        <v>2010</v>
      </c>
      <c r="I2697" s="29" t="s">
        <v>1843</v>
      </c>
      <c r="J2697" s="33" t="s">
        <v>1843</v>
      </c>
      <c r="K2697" s="33">
        <v>4</v>
      </c>
      <c r="L2697" s="220">
        <v>45597</v>
      </c>
      <c r="M2697" s="220">
        <v>45626</v>
      </c>
      <c r="N2697" s="33" t="s">
        <v>124</v>
      </c>
      <c r="O2697" s="33" t="s">
        <v>125</v>
      </c>
      <c r="P2697" s="33" t="s">
        <v>1117</v>
      </c>
      <c r="Q2697" s="29" t="s">
        <v>1150</v>
      </c>
      <c r="R2697" s="33" t="s">
        <v>78</v>
      </c>
      <c r="S2697" s="33">
        <v>4</v>
      </c>
      <c r="T2697" s="29"/>
      <c r="U2697" s="275"/>
      <c r="V2697" s="275"/>
      <c r="W2697" s="275"/>
      <c r="X2697" s="275"/>
      <c r="Y2697" s="275"/>
      <c r="Z2697" s="276"/>
    </row>
    <row r="2698" ht="24" spans="1:26">
      <c r="A2698" s="33">
        <v>500</v>
      </c>
      <c r="B2698" s="33" t="s">
        <v>117</v>
      </c>
      <c r="C2698" s="33" t="s">
        <v>118</v>
      </c>
      <c r="D2698" s="33" t="s">
        <v>145</v>
      </c>
      <c r="E2698" s="33" t="s">
        <v>146</v>
      </c>
      <c r="F2698" s="33" t="s">
        <v>1374</v>
      </c>
      <c r="G2698" s="33" t="s">
        <v>1797</v>
      </c>
      <c r="H2698" s="33" t="s">
        <v>2022</v>
      </c>
      <c r="I2698" s="33" t="s">
        <v>1843</v>
      </c>
      <c r="J2698" s="33" t="s">
        <v>1843</v>
      </c>
      <c r="K2698" s="33">
        <v>6</v>
      </c>
      <c r="L2698" s="220">
        <v>45597</v>
      </c>
      <c r="M2698" s="220">
        <v>45626</v>
      </c>
      <c r="N2698" s="33" t="s">
        <v>124</v>
      </c>
      <c r="O2698" s="33" t="s">
        <v>125</v>
      </c>
      <c r="P2698" s="33" t="s">
        <v>1117</v>
      </c>
      <c r="Q2698" s="29" t="s">
        <v>1352</v>
      </c>
      <c r="R2698" s="33" t="s">
        <v>78</v>
      </c>
      <c r="S2698" s="33">
        <v>6</v>
      </c>
      <c r="T2698" s="29"/>
      <c r="U2698" s="275"/>
      <c r="V2698" s="275"/>
      <c r="W2698" s="275"/>
      <c r="X2698" s="275"/>
      <c r="Y2698" s="275"/>
      <c r="Z2698" s="276"/>
    </row>
    <row r="2699" ht="24" spans="1:26">
      <c r="A2699" s="33">
        <v>501</v>
      </c>
      <c r="B2699" s="33" t="s">
        <v>117</v>
      </c>
      <c r="C2699" s="33" t="s">
        <v>118</v>
      </c>
      <c r="D2699" s="33" t="s">
        <v>145</v>
      </c>
      <c r="E2699" s="33" t="s">
        <v>250</v>
      </c>
      <c r="F2699" s="33" t="s">
        <v>1379</v>
      </c>
      <c r="G2699" s="33" t="s">
        <v>1797</v>
      </c>
      <c r="H2699" s="33" t="s">
        <v>2023</v>
      </c>
      <c r="I2699" s="33" t="s">
        <v>1843</v>
      </c>
      <c r="J2699" s="33" t="s">
        <v>1843</v>
      </c>
      <c r="K2699" s="33">
        <v>2</v>
      </c>
      <c r="L2699" s="220">
        <v>45597</v>
      </c>
      <c r="M2699" s="220">
        <v>45626</v>
      </c>
      <c r="N2699" s="33" t="s">
        <v>124</v>
      </c>
      <c r="O2699" s="33" t="s">
        <v>125</v>
      </c>
      <c r="P2699" s="33" t="s">
        <v>1117</v>
      </c>
      <c r="Q2699" s="29" t="s">
        <v>1352</v>
      </c>
      <c r="R2699" s="33" t="s">
        <v>78</v>
      </c>
      <c r="S2699" s="33">
        <v>2</v>
      </c>
      <c r="T2699" s="29"/>
      <c r="U2699" s="275"/>
      <c r="V2699" s="275"/>
      <c r="W2699" s="275"/>
      <c r="X2699" s="275"/>
      <c r="Y2699" s="275"/>
      <c r="Z2699" s="276"/>
    </row>
    <row r="2700" ht="24" spans="1:26">
      <c r="A2700" s="33">
        <v>502</v>
      </c>
      <c r="B2700" s="33" t="s">
        <v>117</v>
      </c>
      <c r="C2700" s="33" t="s">
        <v>118</v>
      </c>
      <c r="D2700" s="33" t="s">
        <v>145</v>
      </c>
      <c r="E2700" s="33" t="s">
        <v>250</v>
      </c>
      <c r="F2700" s="33" t="s">
        <v>1401</v>
      </c>
      <c r="G2700" s="33" t="s">
        <v>1797</v>
      </c>
      <c r="H2700" s="33" t="s">
        <v>2024</v>
      </c>
      <c r="I2700" s="33" t="s">
        <v>1843</v>
      </c>
      <c r="J2700" s="33" t="s">
        <v>1843</v>
      </c>
      <c r="K2700" s="33">
        <v>4</v>
      </c>
      <c r="L2700" s="220">
        <v>45597</v>
      </c>
      <c r="M2700" s="220">
        <v>45626</v>
      </c>
      <c r="N2700" s="33" t="s">
        <v>124</v>
      </c>
      <c r="O2700" s="33" t="s">
        <v>125</v>
      </c>
      <c r="P2700" s="33" t="s">
        <v>1117</v>
      </c>
      <c r="Q2700" s="29" t="s">
        <v>1352</v>
      </c>
      <c r="R2700" s="33" t="s">
        <v>78</v>
      </c>
      <c r="S2700" s="33">
        <v>4</v>
      </c>
      <c r="T2700" s="29"/>
      <c r="U2700" s="275"/>
      <c r="V2700" s="275"/>
      <c r="W2700" s="275"/>
      <c r="X2700" s="275"/>
      <c r="Y2700" s="275"/>
      <c r="Z2700" s="276"/>
    </row>
    <row r="2701" ht="24" spans="1:26">
      <c r="A2701" s="33">
        <v>503</v>
      </c>
      <c r="B2701" s="33" t="s">
        <v>117</v>
      </c>
      <c r="C2701" s="33" t="s">
        <v>118</v>
      </c>
      <c r="D2701" s="33" t="s">
        <v>361</v>
      </c>
      <c r="E2701" s="33" t="s">
        <v>1419</v>
      </c>
      <c r="F2701" s="33" t="s">
        <v>1420</v>
      </c>
      <c r="G2701" s="33" t="s">
        <v>1797</v>
      </c>
      <c r="H2701" s="33" t="s">
        <v>2025</v>
      </c>
      <c r="I2701" s="33" t="s">
        <v>1843</v>
      </c>
      <c r="J2701" s="33" t="s">
        <v>1843</v>
      </c>
      <c r="K2701" s="33">
        <v>2</v>
      </c>
      <c r="L2701" s="220">
        <v>45597</v>
      </c>
      <c r="M2701" s="220">
        <v>45626</v>
      </c>
      <c r="N2701" s="33" t="s">
        <v>124</v>
      </c>
      <c r="O2701" s="33" t="s">
        <v>125</v>
      </c>
      <c r="P2701" s="33" t="s">
        <v>1117</v>
      </c>
      <c r="Q2701" s="29" t="s">
        <v>1284</v>
      </c>
      <c r="R2701" s="33" t="s">
        <v>78</v>
      </c>
      <c r="S2701" s="33">
        <v>2</v>
      </c>
      <c r="T2701" s="29"/>
      <c r="U2701" s="275"/>
      <c r="V2701" s="275"/>
      <c r="W2701" s="275"/>
      <c r="X2701" s="275"/>
      <c r="Y2701" s="275"/>
      <c r="Z2701" s="276"/>
    </row>
    <row r="2702" ht="24" spans="1:26">
      <c r="A2702" s="33">
        <v>504</v>
      </c>
      <c r="B2702" s="33" t="s">
        <v>117</v>
      </c>
      <c r="C2702" s="33" t="s">
        <v>118</v>
      </c>
      <c r="D2702" s="33" t="s">
        <v>361</v>
      </c>
      <c r="E2702" s="33" t="s">
        <v>1419</v>
      </c>
      <c r="F2702" s="33" t="s">
        <v>1423</v>
      </c>
      <c r="G2702" s="33" t="s">
        <v>1797</v>
      </c>
      <c r="H2702" s="33" t="s">
        <v>2025</v>
      </c>
      <c r="I2702" s="33" t="s">
        <v>1843</v>
      </c>
      <c r="J2702" s="33" t="s">
        <v>1843</v>
      </c>
      <c r="K2702" s="33">
        <v>2</v>
      </c>
      <c r="L2702" s="220">
        <v>45597</v>
      </c>
      <c r="M2702" s="220">
        <v>45626</v>
      </c>
      <c r="N2702" s="33" t="s">
        <v>124</v>
      </c>
      <c r="O2702" s="33" t="s">
        <v>125</v>
      </c>
      <c r="P2702" s="33" t="s">
        <v>1117</v>
      </c>
      <c r="Q2702" s="29" t="s">
        <v>1284</v>
      </c>
      <c r="R2702" s="33" t="s">
        <v>78</v>
      </c>
      <c r="S2702" s="33">
        <v>2</v>
      </c>
      <c r="T2702" s="29"/>
      <c r="U2702" s="275"/>
      <c r="V2702" s="275"/>
      <c r="W2702" s="275"/>
      <c r="X2702" s="275"/>
      <c r="Y2702" s="275"/>
      <c r="Z2702" s="276"/>
    </row>
    <row r="2703" ht="24" spans="1:26">
      <c r="A2703" s="33">
        <v>505</v>
      </c>
      <c r="B2703" s="33" t="s">
        <v>117</v>
      </c>
      <c r="C2703" s="33" t="s">
        <v>118</v>
      </c>
      <c r="D2703" s="33" t="s">
        <v>145</v>
      </c>
      <c r="E2703" s="33" t="s">
        <v>250</v>
      </c>
      <c r="F2703" s="33" t="s">
        <v>1441</v>
      </c>
      <c r="G2703" s="33" t="s">
        <v>1797</v>
      </c>
      <c r="H2703" s="33" t="s">
        <v>2018</v>
      </c>
      <c r="I2703" s="33" t="s">
        <v>1843</v>
      </c>
      <c r="J2703" s="33" t="s">
        <v>1843</v>
      </c>
      <c r="K2703" s="33">
        <v>2</v>
      </c>
      <c r="L2703" s="220">
        <v>45597</v>
      </c>
      <c r="M2703" s="220">
        <v>45626</v>
      </c>
      <c r="N2703" s="33" t="s">
        <v>124</v>
      </c>
      <c r="O2703" s="33" t="s">
        <v>125</v>
      </c>
      <c r="P2703" s="33" t="s">
        <v>1117</v>
      </c>
      <c r="Q2703" s="29" t="s">
        <v>1184</v>
      </c>
      <c r="R2703" s="33" t="s">
        <v>78</v>
      </c>
      <c r="S2703" s="33">
        <v>2</v>
      </c>
      <c r="T2703" s="29"/>
      <c r="U2703" s="275"/>
      <c r="V2703" s="275"/>
      <c r="W2703" s="275"/>
      <c r="X2703" s="275"/>
      <c r="Y2703" s="275"/>
      <c r="Z2703" s="276"/>
    </row>
    <row r="2704" ht="24" spans="1:26">
      <c r="A2704" s="33">
        <v>506</v>
      </c>
      <c r="B2704" s="33" t="s">
        <v>117</v>
      </c>
      <c r="C2704" s="33" t="s">
        <v>118</v>
      </c>
      <c r="D2704" s="33" t="s">
        <v>361</v>
      </c>
      <c r="E2704" s="33" t="s">
        <v>250</v>
      </c>
      <c r="F2704" s="33" t="s">
        <v>1116</v>
      </c>
      <c r="G2704" s="33" t="s">
        <v>1797</v>
      </c>
      <c r="H2704" s="28" t="s">
        <v>2000</v>
      </c>
      <c r="I2704" s="33" t="s">
        <v>1843</v>
      </c>
      <c r="J2704" s="33" t="s">
        <v>1843</v>
      </c>
      <c r="K2704" s="33">
        <v>12</v>
      </c>
      <c r="L2704" s="220">
        <v>45627</v>
      </c>
      <c r="M2704" s="220">
        <v>45657</v>
      </c>
      <c r="N2704" s="33" t="s">
        <v>124</v>
      </c>
      <c r="O2704" s="33" t="s">
        <v>125</v>
      </c>
      <c r="P2704" s="33" t="s">
        <v>1117</v>
      </c>
      <c r="Q2704" s="29" t="s">
        <v>1118</v>
      </c>
      <c r="R2704" s="33" t="s">
        <v>78</v>
      </c>
      <c r="S2704" s="33">
        <v>12</v>
      </c>
      <c r="T2704" s="29"/>
      <c r="U2704" s="275"/>
      <c r="V2704" s="275"/>
      <c r="W2704" s="275"/>
      <c r="X2704" s="275"/>
      <c r="Y2704" s="275"/>
      <c r="Z2704" s="276"/>
    </row>
    <row r="2705" ht="24" spans="1:26">
      <c r="A2705" s="33">
        <v>507</v>
      </c>
      <c r="B2705" s="33" t="s">
        <v>117</v>
      </c>
      <c r="C2705" s="33" t="s">
        <v>118</v>
      </c>
      <c r="D2705" s="33" t="s">
        <v>361</v>
      </c>
      <c r="E2705" s="33" t="s">
        <v>250</v>
      </c>
      <c r="F2705" s="33" t="s">
        <v>1123</v>
      </c>
      <c r="G2705" s="33" t="s">
        <v>1797</v>
      </c>
      <c r="H2705" s="28" t="s">
        <v>2000</v>
      </c>
      <c r="I2705" s="33" t="s">
        <v>1843</v>
      </c>
      <c r="J2705" s="33" t="s">
        <v>1843</v>
      </c>
      <c r="K2705" s="33">
        <v>10</v>
      </c>
      <c r="L2705" s="220">
        <v>45627</v>
      </c>
      <c r="M2705" s="220">
        <v>45657</v>
      </c>
      <c r="N2705" s="33" t="s">
        <v>124</v>
      </c>
      <c r="O2705" s="33" t="s">
        <v>125</v>
      </c>
      <c r="P2705" s="33" t="s">
        <v>1117</v>
      </c>
      <c r="Q2705" s="29" t="s">
        <v>1118</v>
      </c>
      <c r="R2705" s="33" t="s">
        <v>78</v>
      </c>
      <c r="S2705" s="33">
        <v>10</v>
      </c>
      <c r="T2705" s="29"/>
      <c r="U2705" s="275"/>
      <c r="V2705" s="275"/>
      <c r="W2705" s="275"/>
      <c r="X2705" s="275"/>
      <c r="Y2705" s="275"/>
      <c r="Z2705" s="276"/>
    </row>
    <row r="2706" ht="24" spans="1:26">
      <c r="A2706" s="33">
        <v>508</v>
      </c>
      <c r="B2706" s="33" t="s">
        <v>117</v>
      </c>
      <c r="C2706" s="33" t="s">
        <v>118</v>
      </c>
      <c r="D2706" s="33" t="s">
        <v>361</v>
      </c>
      <c r="E2706" s="33" t="s">
        <v>146</v>
      </c>
      <c r="F2706" s="33" t="s">
        <v>1128</v>
      </c>
      <c r="G2706" s="33" t="s">
        <v>1797</v>
      </c>
      <c r="H2706" s="33" t="s">
        <v>2001</v>
      </c>
      <c r="I2706" s="33" t="s">
        <v>1843</v>
      </c>
      <c r="J2706" s="33" t="s">
        <v>1843</v>
      </c>
      <c r="K2706" s="33">
        <v>18</v>
      </c>
      <c r="L2706" s="220">
        <v>45627</v>
      </c>
      <c r="M2706" s="220">
        <v>45657</v>
      </c>
      <c r="N2706" s="33" t="s">
        <v>124</v>
      </c>
      <c r="O2706" s="33" t="s">
        <v>125</v>
      </c>
      <c r="P2706" s="33" t="s">
        <v>1117</v>
      </c>
      <c r="Q2706" s="29" t="s">
        <v>1118</v>
      </c>
      <c r="R2706" s="33" t="s">
        <v>78</v>
      </c>
      <c r="S2706" s="33">
        <v>18</v>
      </c>
      <c r="T2706" s="29"/>
      <c r="U2706" s="275"/>
      <c r="V2706" s="275"/>
      <c r="W2706" s="275"/>
      <c r="X2706" s="275"/>
      <c r="Y2706" s="275"/>
      <c r="Z2706" s="276"/>
    </row>
    <row r="2707" ht="24" spans="1:26">
      <c r="A2707" s="33">
        <v>509</v>
      </c>
      <c r="B2707" s="33" t="s">
        <v>117</v>
      </c>
      <c r="C2707" s="33" t="s">
        <v>118</v>
      </c>
      <c r="D2707" s="33" t="s">
        <v>361</v>
      </c>
      <c r="E2707" s="33" t="s">
        <v>146</v>
      </c>
      <c r="F2707" s="33" t="s">
        <v>1133</v>
      </c>
      <c r="G2707" s="33" t="s">
        <v>1797</v>
      </c>
      <c r="H2707" s="33" t="s">
        <v>2001</v>
      </c>
      <c r="I2707" s="33" t="s">
        <v>1843</v>
      </c>
      <c r="J2707" s="33" t="s">
        <v>1843</v>
      </c>
      <c r="K2707" s="33">
        <v>18</v>
      </c>
      <c r="L2707" s="220">
        <v>45627</v>
      </c>
      <c r="M2707" s="220">
        <v>45657</v>
      </c>
      <c r="N2707" s="33" t="s">
        <v>124</v>
      </c>
      <c r="O2707" s="33" t="s">
        <v>125</v>
      </c>
      <c r="P2707" s="33" t="s">
        <v>1117</v>
      </c>
      <c r="Q2707" s="29" t="s">
        <v>1118</v>
      </c>
      <c r="R2707" s="33" t="s">
        <v>78</v>
      </c>
      <c r="S2707" s="33">
        <v>18</v>
      </c>
      <c r="T2707" s="29"/>
      <c r="U2707" s="275"/>
      <c r="V2707" s="275"/>
      <c r="W2707" s="275"/>
      <c r="X2707" s="275"/>
      <c r="Y2707" s="275"/>
      <c r="Z2707" s="276"/>
    </row>
    <row r="2708" ht="24" spans="1:26">
      <c r="A2708" s="33">
        <v>79</v>
      </c>
      <c r="B2708" s="33" t="s">
        <v>117</v>
      </c>
      <c r="C2708" s="33" t="s">
        <v>118</v>
      </c>
      <c r="D2708" s="33" t="s">
        <v>361</v>
      </c>
      <c r="E2708" s="33" t="s">
        <v>146</v>
      </c>
      <c r="F2708" s="33" t="s">
        <v>1138</v>
      </c>
      <c r="G2708" s="33" t="s">
        <v>1797</v>
      </c>
      <c r="H2708" s="33" t="s">
        <v>2002</v>
      </c>
      <c r="I2708" s="33" t="s">
        <v>1843</v>
      </c>
      <c r="J2708" s="33" t="s">
        <v>1843</v>
      </c>
      <c r="K2708" s="33">
        <v>18</v>
      </c>
      <c r="L2708" s="220">
        <v>45627</v>
      </c>
      <c r="M2708" s="220">
        <v>45657</v>
      </c>
      <c r="N2708" s="33" t="s">
        <v>124</v>
      </c>
      <c r="O2708" s="33" t="s">
        <v>125</v>
      </c>
      <c r="P2708" s="33" t="s">
        <v>1117</v>
      </c>
      <c r="Q2708" s="29" t="s">
        <v>1118</v>
      </c>
      <c r="R2708" s="33" t="s">
        <v>78</v>
      </c>
      <c r="S2708" s="33">
        <v>18</v>
      </c>
      <c r="T2708" s="29"/>
      <c r="U2708" s="275"/>
      <c r="V2708" s="275"/>
      <c r="W2708" s="275"/>
      <c r="X2708" s="275"/>
      <c r="Y2708" s="275"/>
      <c r="Z2708" s="276"/>
    </row>
    <row r="2709" ht="24" spans="1:26">
      <c r="A2709" s="33">
        <v>80</v>
      </c>
      <c r="B2709" s="33" t="s">
        <v>117</v>
      </c>
      <c r="C2709" s="33" t="s">
        <v>118</v>
      </c>
      <c r="D2709" s="33" t="s">
        <v>361</v>
      </c>
      <c r="E2709" s="33" t="s">
        <v>146</v>
      </c>
      <c r="F2709" s="33" t="s">
        <v>1143</v>
      </c>
      <c r="G2709" s="33" t="s">
        <v>1797</v>
      </c>
      <c r="H2709" s="33" t="s">
        <v>2002</v>
      </c>
      <c r="I2709" s="33" t="s">
        <v>1843</v>
      </c>
      <c r="J2709" s="33" t="s">
        <v>1843</v>
      </c>
      <c r="K2709" s="33">
        <v>18</v>
      </c>
      <c r="L2709" s="220">
        <v>45627</v>
      </c>
      <c r="M2709" s="220">
        <v>45657</v>
      </c>
      <c r="N2709" s="33" t="s">
        <v>124</v>
      </c>
      <c r="O2709" s="33" t="s">
        <v>125</v>
      </c>
      <c r="P2709" s="33" t="s">
        <v>1117</v>
      </c>
      <c r="Q2709" s="29" t="s">
        <v>1118</v>
      </c>
      <c r="R2709" s="33" t="s">
        <v>78</v>
      </c>
      <c r="S2709" s="33">
        <v>18</v>
      </c>
      <c r="T2709" s="29"/>
      <c r="U2709" s="275"/>
      <c r="V2709" s="275"/>
      <c r="W2709" s="275"/>
      <c r="X2709" s="275"/>
      <c r="Y2709" s="275"/>
      <c r="Z2709" s="276"/>
    </row>
    <row r="2710" ht="24" spans="1:26">
      <c r="A2710" s="33">
        <v>510</v>
      </c>
      <c r="B2710" s="33" t="s">
        <v>117</v>
      </c>
      <c r="C2710" s="33" t="s">
        <v>118</v>
      </c>
      <c r="D2710" s="33" t="s">
        <v>361</v>
      </c>
      <c r="E2710" s="33" t="s">
        <v>1148</v>
      </c>
      <c r="F2710" s="33" t="s">
        <v>1149</v>
      </c>
      <c r="G2710" s="33" t="s">
        <v>1797</v>
      </c>
      <c r="H2710" s="28" t="s">
        <v>2003</v>
      </c>
      <c r="I2710" s="33" t="s">
        <v>1843</v>
      </c>
      <c r="J2710" s="33" t="s">
        <v>1843</v>
      </c>
      <c r="K2710" s="33">
        <v>14</v>
      </c>
      <c r="L2710" s="220">
        <v>45627</v>
      </c>
      <c r="M2710" s="220">
        <v>45657</v>
      </c>
      <c r="N2710" s="33" t="s">
        <v>124</v>
      </c>
      <c r="O2710" s="33" t="s">
        <v>125</v>
      </c>
      <c r="P2710" s="33" t="s">
        <v>1117</v>
      </c>
      <c r="Q2710" s="29" t="s">
        <v>1150</v>
      </c>
      <c r="R2710" s="33" t="s">
        <v>78</v>
      </c>
      <c r="S2710" s="33">
        <v>14</v>
      </c>
      <c r="T2710" s="29"/>
      <c r="U2710" s="275"/>
      <c r="V2710" s="275"/>
      <c r="W2710" s="275"/>
      <c r="X2710" s="275"/>
      <c r="Y2710" s="275"/>
      <c r="Z2710" s="276"/>
    </row>
    <row r="2711" ht="24" spans="1:26">
      <c r="A2711" s="33">
        <v>511</v>
      </c>
      <c r="B2711" s="33" t="s">
        <v>117</v>
      </c>
      <c r="C2711" s="33" t="s">
        <v>118</v>
      </c>
      <c r="D2711" s="33" t="s">
        <v>361</v>
      </c>
      <c r="E2711" s="33" t="s">
        <v>1148</v>
      </c>
      <c r="F2711" s="33" t="s">
        <v>1155</v>
      </c>
      <c r="G2711" s="33" t="s">
        <v>1797</v>
      </c>
      <c r="H2711" s="28" t="s">
        <v>2003</v>
      </c>
      <c r="I2711" s="33" t="s">
        <v>1843</v>
      </c>
      <c r="J2711" s="33" t="s">
        <v>1843</v>
      </c>
      <c r="K2711" s="33">
        <v>14</v>
      </c>
      <c r="L2711" s="220">
        <v>45627</v>
      </c>
      <c r="M2711" s="220">
        <v>45657</v>
      </c>
      <c r="N2711" s="33" t="s">
        <v>124</v>
      </c>
      <c r="O2711" s="33" t="s">
        <v>125</v>
      </c>
      <c r="P2711" s="33" t="s">
        <v>1117</v>
      </c>
      <c r="Q2711" s="29" t="s">
        <v>1150</v>
      </c>
      <c r="R2711" s="33" t="s">
        <v>78</v>
      </c>
      <c r="S2711" s="33">
        <v>14</v>
      </c>
      <c r="T2711" s="29"/>
      <c r="U2711" s="275"/>
      <c r="V2711" s="275"/>
      <c r="W2711" s="275"/>
      <c r="X2711" s="275"/>
      <c r="Y2711" s="275"/>
      <c r="Z2711" s="276"/>
    </row>
    <row r="2712" ht="24" spans="1:26">
      <c r="A2712" s="33">
        <v>512</v>
      </c>
      <c r="B2712" s="33" t="s">
        <v>117</v>
      </c>
      <c r="C2712" s="33" t="s">
        <v>118</v>
      </c>
      <c r="D2712" s="33" t="s">
        <v>119</v>
      </c>
      <c r="E2712" s="33" t="s">
        <v>120</v>
      </c>
      <c r="F2712" s="33" t="s">
        <v>1164</v>
      </c>
      <c r="G2712" s="33" t="s">
        <v>1797</v>
      </c>
      <c r="H2712" s="288" t="s">
        <v>2004</v>
      </c>
      <c r="I2712" s="33" t="s">
        <v>1843</v>
      </c>
      <c r="J2712" s="33" t="s">
        <v>1843</v>
      </c>
      <c r="K2712" s="33">
        <v>20</v>
      </c>
      <c r="L2712" s="220">
        <v>45627</v>
      </c>
      <c r="M2712" s="220">
        <v>45657</v>
      </c>
      <c r="N2712" s="33" t="s">
        <v>124</v>
      </c>
      <c r="O2712" s="33" t="s">
        <v>125</v>
      </c>
      <c r="P2712" s="33" t="s">
        <v>1117</v>
      </c>
      <c r="Q2712" s="29" t="s">
        <v>1165</v>
      </c>
      <c r="R2712" s="33" t="s">
        <v>78</v>
      </c>
      <c r="S2712" s="33">
        <v>20</v>
      </c>
      <c r="T2712" s="29"/>
      <c r="U2712" s="275"/>
      <c r="V2712" s="275"/>
      <c r="W2712" s="275"/>
      <c r="X2712" s="275"/>
      <c r="Y2712" s="275"/>
      <c r="Z2712" s="276"/>
    </row>
    <row r="2713" ht="24" spans="1:26">
      <c r="A2713" s="33">
        <v>513</v>
      </c>
      <c r="B2713" s="33" t="s">
        <v>117</v>
      </c>
      <c r="C2713" s="33" t="s">
        <v>118</v>
      </c>
      <c r="D2713" s="33" t="s">
        <v>119</v>
      </c>
      <c r="E2713" s="33" t="s">
        <v>120</v>
      </c>
      <c r="F2713" s="33" t="s">
        <v>1174</v>
      </c>
      <c r="G2713" s="33" t="s">
        <v>1797</v>
      </c>
      <c r="H2713" s="288" t="s">
        <v>2005</v>
      </c>
      <c r="I2713" s="29" t="s">
        <v>1843</v>
      </c>
      <c r="J2713" s="33" t="s">
        <v>1843</v>
      </c>
      <c r="K2713" s="33">
        <v>20</v>
      </c>
      <c r="L2713" s="220">
        <v>45627</v>
      </c>
      <c r="M2713" s="220">
        <v>45657</v>
      </c>
      <c r="N2713" s="33" t="s">
        <v>124</v>
      </c>
      <c r="O2713" s="33" t="s">
        <v>125</v>
      </c>
      <c r="P2713" s="33" t="s">
        <v>1117</v>
      </c>
      <c r="Q2713" s="29" t="s">
        <v>1175</v>
      </c>
      <c r="R2713" s="33" t="s">
        <v>78</v>
      </c>
      <c r="S2713" s="33">
        <v>20</v>
      </c>
      <c r="T2713" s="29"/>
      <c r="U2713" s="275"/>
      <c r="V2713" s="275"/>
      <c r="W2713" s="275"/>
      <c r="X2713" s="275"/>
      <c r="Y2713" s="275"/>
      <c r="Z2713" s="276"/>
    </row>
    <row r="2714" ht="24" spans="1:26">
      <c r="A2714" s="33">
        <v>514</v>
      </c>
      <c r="B2714" s="33" t="s">
        <v>117</v>
      </c>
      <c r="C2714" s="33" t="s">
        <v>118</v>
      </c>
      <c r="D2714" s="33" t="s">
        <v>145</v>
      </c>
      <c r="E2714" s="33" t="s">
        <v>146</v>
      </c>
      <c r="F2714" s="33" t="s">
        <v>1183</v>
      </c>
      <c r="G2714" s="33" t="s">
        <v>1797</v>
      </c>
      <c r="H2714" s="33" t="s">
        <v>2006</v>
      </c>
      <c r="I2714" s="33" t="s">
        <v>1843</v>
      </c>
      <c r="J2714" s="33" t="s">
        <v>1843</v>
      </c>
      <c r="K2714" s="33">
        <v>8</v>
      </c>
      <c r="L2714" s="220">
        <v>45627</v>
      </c>
      <c r="M2714" s="220">
        <v>45657</v>
      </c>
      <c r="N2714" s="33" t="s">
        <v>124</v>
      </c>
      <c r="O2714" s="33" t="s">
        <v>125</v>
      </c>
      <c r="P2714" s="33" t="s">
        <v>1117</v>
      </c>
      <c r="Q2714" s="29" t="s">
        <v>1184</v>
      </c>
      <c r="R2714" s="33" t="s">
        <v>78</v>
      </c>
      <c r="S2714" s="33">
        <v>8</v>
      </c>
      <c r="T2714" s="29"/>
      <c r="U2714" s="275"/>
      <c r="V2714" s="275"/>
      <c r="W2714" s="275"/>
      <c r="X2714" s="275"/>
      <c r="Y2714" s="275"/>
      <c r="Z2714" s="276"/>
    </row>
    <row r="2715" ht="24" spans="1:26">
      <c r="A2715" s="33">
        <v>515</v>
      </c>
      <c r="B2715" s="33" t="s">
        <v>117</v>
      </c>
      <c r="C2715" s="33" t="s">
        <v>118</v>
      </c>
      <c r="D2715" s="33" t="s">
        <v>145</v>
      </c>
      <c r="E2715" s="33" t="s">
        <v>250</v>
      </c>
      <c r="F2715" s="33" t="s">
        <v>1204</v>
      </c>
      <c r="G2715" s="33" t="s">
        <v>1797</v>
      </c>
      <c r="H2715" s="33" t="s">
        <v>2007</v>
      </c>
      <c r="I2715" s="29" t="s">
        <v>1843</v>
      </c>
      <c r="J2715" s="33" t="s">
        <v>1843</v>
      </c>
      <c r="K2715" s="33">
        <v>10</v>
      </c>
      <c r="L2715" s="220">
        <v>45627</v>
      </c>
      <c r="M2715" s="220">
        <v>45657</v>
      </c>
      <c r="N2715" s="33" t="s">
        <v>124</v>
      </c>
      <c r="O2715" s="33" t="s">
        <v>125</v>
      </c>
      <c r="P2715" s="33" t="s">
        <v>1117</v>
      </c>
      <c r="Q2715" s="29" t="s">
        <v>1205</v>
      </c>
      <c r="R2715" s="33" t="s">
        <v>78</v>
      </c>
      <c r="S2715" s="33">
        <v>10</v>
      </c>
      <c r="T2715" s="29"/>
      <c r="U2715" s="275"/>
      <c r="V2715" s="275"/>
      <c r="W2715" s="275"/>
      <c r="X2715" s="275"/>
      <c r="Y2715" s="275"/>
      <c r="Z2715" s="276"/>
    </row>
    <row r="2716" ht="24" spans="1:26">
      <c r="A2716" s="33">
        <v>516</v>
      </c>
      <c r="B2716" s="33" t="s">
        <v>117</v>
      </c>
      <c r="C2716" s="33" t="s">
        <v>118</v>
      </c>
      <c r="D2716" s="33" t="s">
        <v>145</v>
      </c>
      <c r="E2716" s="33" t="s">
        <v>250</v>
      </c>
      <c r="F2716" s="33" t="s">
        <v>1215</v>
      </c>
      <c r="G2716" s="33" t="s">
        <v>1797</v>
      </c>
      <c r="H2716" s="33" t="s">
        <v>2007</v>
      </c>
      <c r="I2716" s="29" t="s">
        <v>1843</v>
      </c>
      <c r="J2716" s="33" t="s">
        <v>1843</v>
      </c>
      <c r="K2716" s="33">
        <v>10</v>
      </c>
      <c r="L2716" s="220">
        <v>45627</v>
      </c>
      <c r="M2716" s="220">
        <v>45657</v>
      </c>
      <c r="N2716" s="33" t="s">
        <v>124</v>
      </c>
      <c r="O2716" s="33" t="s">
        <v>125</v>
      </c>
      <c r="P2716" s="33" t="s">
        <v>1117</v>
      </c>
      <c r="Q2716" s="29" t="s">
        <v>1205</v>
      </c>
      <c r="R2716" s="33" t="s">
        <v>78</v>
      </c>
      <c r="S2716" s="33">
        <v>10</v>
      </c>
      <c r="T2716" s="29"/>
      <c r="U2716" s="275"/>
      <c r="V2716" s="275"/>
      <c r="W2716" s="275"/>
      <c r="X2716" s="275"/>
      <c r="Y2716" s="275"/>
      <c r="Z2716" s="276"/>
    </row>
    <row r="2717" ht="24" spans="1:26">
      <c r="A2717" s="33">
        <v>518</v>
      </c>
      <c r="B2717" s="33" t="s">
        <v>117</v>
      </c>
      <c r="C2717" s="33" t="s">
        <v>118</v>
      </c>
      <c r="D2717" s="33" t="s">
        <v>145</v>
      </c>
      <c r="E2717" s="33" t="s">
        <v>1148</v>
      </c>
      <c r="F2717" s="33" t="s">
        <v>1224</v>
      </c>
      <c r="G2717" s="33" t="s">
        <v>1797</v>
      </c>
      <c r="H2717" s="288" t="s">
        <v>2008</v>
      </c>
      <c r="I2717" s="29" t="s">
        <v>1843</v>
      </c>
      <c r="J2717" s="33" t="s">
        <v>1843</v>
      </c>
      <c r="K2717" s="33">
        <v>16</v>
      </c>
      <c r="L2717" s="220">
        <v>45627</v>
      </c>
      <c r="M2717" s="220">
        <v>45657</v>
      </c>
      <c r="N2717" s="33" t="s">
        <v>124</v>
      </c>
      <c r="O2717" s="33" t="s">
        <v>125</v>
      </c>
      <c r="P2717" s="33" t="s">
        <v>1117</v>
      </c>
      <c r="Q2717" s="29" t="s">
        <v>1225</v>
      </c>
      <c r="R2717" s="33" t="s">
        <v>78</v>
      </c>
      <c r="S2717" s="33">
        <v>16</v>
      </c>
      <c r="T2717" s="29"/>
      <c r="U2717" s="275"/>
      <c r="V2717" s="275"/>
      <c r="W2717" s="275"/>
      <c r="X2717" s="275"/>
      <c r="Y2717" s="275"/>
      <c r="Z2717" s="276"/>
    </row>
    <row r="2718" ht="24" spans="1:26">
      <c r="A2718" s="33">
        <v>519</v>
      </c>
      <c r="B2718" s="33" t="s">
        <v>117</v>
      </c>
      <c r="C2718" s="33" t="s">
        <v>118</v>
      </c>
      <c r="D2718" s="33" t="s">
        <v>145</v>
      </c>
      <c r="E2718" s="33" t="s">
        <v>1148</v>
      </c>
      <c r="F2718" s="33" t="s">
        <v>1238</v>
      </c>
      <c r="G2718" s="33" t="s">
        <v>1797</v>
      </c>
      <c r="H2718" s="33" t="s">
        <v>2009</v>
      </c>
      <c r="I2718" s="29" t="s">
        <v>1843</v>
      </c>
      <c r="J2718" s="33" t="s">
        <v>1843</v>
      </c>
      <c r="K2718" s="33">
        <v>2</v>
      </c>
      <c r="L2718" s="220">
        <v>45627</v>
      </c>
      <c r="M2718" s="220">
        <v>45657</v>
      </c>
      <c r="N2718" s="33" t="s">
        <v>124</v>
      </c>
      <c r="O2718" s="33" t="s">
        <v>125</v>
      </c>
      <c r="P2718" s="33" t="s">
        <v>1117</v>
      </c>
      <c r="Q2718" s="29" t="s">
        <v>1235</v>
      </c>
      <c r="R2718" s="33" t="s">
        <v>78</v>
      </c>
      <c r="S2718" s="33">
        <v>2</v>
      </c>
      <c r="T2718" s="29"/>
      <c r="U2718" s="275"/>
      <c r="V2718" s="275"/>
      <c r="W2718" s="275"/>
      <c r="X2718" s="275"/>
      <c r="Y2718" s="275"/>
      <c r="Z2718" s="276"/>
    </row>
    <row r="2719" ht="24" spans="1:26">
      <c r="A2719" s="33">
        <v>520</v>
      </c>
      <c r="B2719" s="33" t="s">
        <v>117</v>
      </c>
      <c r="C2719" s="33" t="s">
        <v>118</v>
      </c>
      <c r="D2719" s="33" t="s">
        <v>145</v>
      </c>
      <c r="E2719" s="33" t="s">
        <v>1148</v>
      </c>
      <c r="F2719" s="33" t="s">
        <v>1241</v>
      </c>
      <c r="G2719" s="33" t="s">
        <v>1797</v>
      </c>
      <c r="H2719" s="288" t="s">
        <v>2010</v>
      </c>
      <c r="I2719" s="29" t="s">
        <v>1843</v>
      </c>
      <c r="J2719" s="33" t="s">
        <v>1843</v>
      </c>
      <c r="K2719" s="33">
        <v>4</v>
      </c>
      <c r="L2719" s="220">
        <v>45627</v>
      </c>
      <c r="M2719" s="220">
        <v>45657</v>
      </c>
      <c r="N2719" s="33" t="s">
        <v>124</v>
      </c>
      <c r="O2719" s="33" t="s">
        <v>125</v>
      </c>
      <c r="P2719" s="33" t="s">
        <v>1117</v>
      </c>
      <c r="Q2719" s="29" t="s">
        <v>1150</v>
      </c>
      <c r="R2719" s="33" t="s">
        <v>78</v>
      </c>
      <c r="S2719" s="33">
        <v>4</v>
      </c>
      <c r="T2719" s="29"/>
      <c r="U2719" s="275"/>
      <c r="V2719" s="275"/>
      <c r="W2719" s="275"/>
      <c r="X2719" s="275"/>
      <c r="Y2719" s="275"/>
      <c r="Z2719" s="276"/>
    </row>
    <row r="2720" ht="24" spans="1:26">
      <c r="A2720" s="33">
        <v>521</v>
      </c>
      <c r="B2720" s="33" t="s">
        <v>117</v>
      </c>
      <c r="C2720" s="33" t="s">
        <v>118</v>
      </c>
      <c r="D2720" s="33" t="s">
        <v>145</v>
      </c>
      <c r="E2720" s="33" t="s">
        <v>250</v>
      </c>
      <c r="F2720" s="33" t="s">
        <v>1251</v>
      </c>
      <c r="G2720" s="33" t="s">
        <v>1797</v>
      </c>
      <c r="H2720" s="33" t="s">
        <v>2011</v>
      </c>
      <c r="I2720" s="33" t="s">
        <v>1843</v>
      </c>
      <c r="J2720" s="33" t="s">
        <v>1843</v>
      </c>
      <c r="K2720" s="33">
        <v>2</v>
      </c>
      <c r="L2720" s="220">
        <v>45627</v>
      </c>
      <c r="M2720" s="220">
        <v>45657</v>
      </c>
      <c r="N2720" s="33" t="s">
        <v>124</v>
      </c>
      <c r="O2720" s="33" t="s">
        <v>125</v>
      </c>
      <c r="P2720" s="33" t="s">
        <v>1117</v>
      </c>
      <c r="Q2720" s="29" t="s">
        <v>1184</v>
      </c>
      <c r="R2720" s="33" t="s">
        <v>78</v>
      </c>
      <c r="S2720" s="33">
        <v>2</v>
      </c>
      <c r="T2720" s="29"/>
      <c r="U2720" s="29"/>
      <c r="V2720" s="29"/>
      <c r="W2720" s="29"/>
      <c r="X2720" s="29"/>
      <c r="Y2720" s="29"/>
      <c r="Z2720" s="33"/>
    </row>
    <row r="2721" ht="24" spans="1:26">
      <c r="A2721" s="33">
        <v>522</v>
      </c>
      <c r="B2721" s="33" t="s">
        <v>117</v>
      </c>
      <c r="C2721" s="33" t="s">
        <v>118</v>
      </c>
      <c r="D2721" s="33" t="s">
        <v>145</v>
      </c>
      <c r="E2721" s="33" t="s">
        <v>250</v>
      </c>
      <c r="F2721" s="33" t="s">
        <v>1255</v>
      </c>
      <c r="G2721" s="33" t="s">
        <v>1797</v>
      </c>
      <c r="H2721" s="28" t="s">
        <v>2012</v>
      </c>
      <c r="I2721" s="29" t="s">
        <v>1843</v>
      </c>
      <c r="J2721" s="33" t="s">
        <v>1843</v>
      </c>
      <c r="K2721" s="33">
        <v>10</v>
      </c>
      <c r="L2721" s="220">
        <v>45627</v>
      </c>
      <c r="M2721" s="220">
        <v>45657</v>
      </c>
      <c r="N2721" s="33" t="s">
        <v>124</v>
      </c>
      <c r="O2721" s="33" t="s">
        <v>125</v>
      </c>
      <c r="P2721" s="33" t="s">
        <v>1117</v>
      </c>
      <c r="Q2721" s="29" t="s">
        <v>1256</v>
      </c>
      <c r="R2721" s="33" t="s">
        <v>78</v>
      </c>
      <c r="S2721" s="33">
        <v>10</v>
      </c>
      <c r="T2721" s="29"/>
      <c r="U2721" s="29"/>
      <c r="V2721" s="29"/>
      <c r="W2721" s="29"/>
      <c r="X2721" s="29"/>
      <c r="Y2721" s="29"/>
      <c r="Z2721" s="33"/>
    </row>
    <row r="2722" ht="24" spans="1:26">
      <c r="A2722" s="33">
        <v>523</v>
      </c>
      <c r="B2722" s="33" t="s">
        <v>117</v>
      </c>
      <c r="C2722" s="33" t="s">
        <v>118</v>
      </c>
      <c r="D2722" s="33" t="s">
        <v>145</v>
      </c>
      <c r="E2722" s="33" t="s">
        <v>250</v>
      </c>
      <c r="F2722" s="33" t="s">
        <v>1266</v>
      </c>
      <c r="G2722" s="33" t="s">
        <v>1797</v>
      </c>
      <c r="H2722" s="28" t="s">
        <v>2012</v>
      </c>
      <c r="I2722" s="29" t="s">
        <v>1843</v>
      </c>
      <c r="J2722" s="33" t="s">
        <v>1843</v>
      </c>
      <c r="K2722" s="33">
        <v>10</v>
      </c>
      <c r="L2722" s="220">
        <v>45627</v>
      </c>
      <c r="M2722" s="220">
        <v>45657</v>
      </c>
      <c r="N2722" s="33" t="s">
        <v>124</v>
      </c>
      <c r="O2722" s="33" t="s">
        <v>125</v>
      </c>
      <c r="P2722" s="33" t="s">
        <v>1117</v>
      </c>
      <c r="Q2722" s="29" t="s">
        <v>1256</v>
      </c>
      <c r="R2722" s="33" t="s">
        <v>78</v>
      </c>
      <c r="S2722" s="33">
        <v>10</v>
      </c>
      <c r="T2722" s="29"/>
      <c r="U2722" s="275"/>
      <c r="V2722" s="275"/>
      <c r="W2722" s="275"/>
      <c r="X2722" s="275"/>
      <c r="Y2722" s="275"/>
      <c r="Z2722" s="276"/>
    </row>
    <row r="2723" ht="24" spans="1:26">
      <c r="A2723" s="33">
        <v>524</v>
      </c>
      <c r="B2723" s="33" t="s">
        <v>117</v>
      </c>
      <c r="C2723" s="33" t="s">
        <v>118</v>
      </c>
      <c r="D2723" s="33" t="s">
        <v>145</v>
      </c>
      <c r="E2723" s="33" t="s">
        <v>250</v>
      </c>
      <c r="F2723" s="33" t="s">
        <v>1272</v>
      </c>
      <c r="G2723" s="33" t="s">
        <v>1797</v>
      </c>
      <c r="H2723" s="33" t="s">
        <v>2013</v>
      </c>
      <c r="I2723" s="29" t="s">
        <v>1843</v>
      </c>
      <c r="J2723" s="33" t="s">
        <v>1843</v>
      </c>
      <c r="K2723" s="33">
        <v>4</v>
      </c>
      <c r="L2723" s="220">
        <v>45627</v>
      </c>
      <c r="M2723" s="220">
        <v>45657</v>
      </c>
      <c r="N2723" s="33" t="s">
        <v>124</v>
      </c>
      <c r="O2723" s="33" t="s">
        <v>125</v>
      </c>
      <c r="P2723" s="33" t="s">
        <v>1117</v>
      </c>
      <c r="Q2723" s="29" t="s">
        <v>1273</v>
      </c>
      <c r="R2723" s="33" t="s">
        <v>78</v>
      </c>
      <c r="S2723" s="33">
        <v>4</v>
      </c>
      <c r="T2723" s="29"/>
      <c r="U2723" s="275"/>
      <c r="V2723" s="275"/>
      <c r="W2723" s="275"/>
      <c r="X2723" s="275"/>
      <c r="Y2723" s="275"/>
      <c r="Z2723" s="276"/>
    </row>
    <row r="2724" ht="24" spans="1:26">
      <c r="A2724" s="33">
        <v>525</v>
      </c>
      <c r="B2724" s="33" t="s">
        <v>117</v>
      </c>
      <c r="C2724" s="33" t="s">
        <v>118</v>
      </c>
      <c r="D2724" s="33" t="s">
        <v>145</v>
      </c>
      <c r="E2724" s="33" t="s">
        <v>250</v>
      </c>
      <c r="F2724" s="33" t="s">
        <v>1278</v>
      </c>
      <c r="G2724" s="33" t="s">
        <v>1797</v>
      </c>
      <c r="H2724" s="33" t="s">
        <v>2014</v>
      </c>
      <c r="I2724" s="29" t="s">
        <v>1843</v>
      </c>
      <c r="J2724" s="33" t="s">
        <v>1843</v>
      </c>
      <c r="K2724" s="33">
        <v>4</v>
      </c>
      <c r="L2724" s="220">
        <v>45627</v>
      </c>
      <c r="M2724" s="220">
        <v>45657</v>
      </c>
      <c r="N2724" s="33" t="s">
        <v>124</v>
      </c>
      <c r="O2724" s="33" t="s">
        <v>125</v>
      </c>
      <c r="P2724" s="33" t="s">
        <v>1117</v>
      </c>
      <c r="Q2724" s="29" t="s">
        <v>1273</v>
      </c>
      <c r="R2724" s="33" t="s">
        <v>78</v>
      </c>
      <c r="S2724" s="33">
        <v>4</v>
      </c>
      <c r="T2724" s="29"/>
      <c r="U2724" s="275"/>
      <c r="V2724" s="275"/>
      <c r="W2724" s="275"/>
      <c r="X2724" s="275"/>
      <c r="Y2724" s="275"/>
      <c r="Z2724" s="276"/>
    </row>
    <row r="2725" ht="24" spans="1:26">
      <c r="A2725" s="33">
        <v>526</v>
      </c>
      <c r="B2725" s="33" t="s">
        <v>117</v>
      </c>
      <c r="C2725" s="33" t="s">
        <v>118</v>
      </c>
      <c r="D2725" s="33" t="s">
        <v>145</v>
      </c>
      <c r="E2725" s="33" t="s">
        <v>1148</v>
      </c>
      <c r="F2725" s="33" t="s">
        <v>1283</v>
      </c>
      <c r="G2725" s="33" t="s">
        <v>1797</v>
      </c>
      <c r="H2725" s="33" t="s">
        <v>2015</v>
      </c>
      <c r="I2725" s="29" t="s">
        <v>1843</v>
      </c>
      <c r="J2725" s="33" t="s">
        <v>1843</v>
      </c>
      <c r="K2725" s="33">
        <v>4</v>
      </c>
      <c r="L2725" s="220">
        <v>45627</v>
      </c>
      <c r="M2725" s="220">
        <v>45657</v>
      </c>
      <c r="N2725" s="33" t="s">
        <v>124</v>
      </c>
      <c r="O2725" s="33" t="s">
        <v>125</v>
      </c>
      <c r="P2725" s="33" t="s">
        <v>1117</v>
      </c>
      <c r="Q2725" s="29" t="s">
        <v>1284</v>
      </c>
      <c r="R2725" s="33" t="s">
        <v>78</v>
      </c>
      <c r="S2725" s="33">
        <v>4</v>
      </c>
      <c r="T2725" s="29"/>
      <c r="U2725" s="275"/>
      <c r="V2725" s="275"/>
      <c r="W2725" s="275"/>
      <c r="X2725" s="275"/>
      <c r="Y2725" s="275"/>
      <c r="Z2725" s="276"/>
    </row>
    <row r="2726" ht="24" spans="1:26">
      <c r="A2726" s="33">
        <v>527</v>
      </c>
      <c r="B2726" s="33" t="s">
        <v>117</v>
      </c>
      <c r="C2726" s="33" t="s">
        <v>118</v>
      </c>
      <c r="D2726" s="33" t="s">
        <v>145</v>
      </c>
      <c r="E2726" s="33" t="s">
        <v>1148</v>
      </c>
      <c r="F2726" s="33" t="s">
        <v>1293</v>
      </c>
      <c r="G2726" s="33" t="s">
        <v>1797</v>
      </c>
      <c r="H2726" s="33" t="s">
        <v>2016</v>
      </c>
      <c r="I2726" s="29" t="s">
        <v>1843</v>
      </c>
      <c r="J2726" s="33" t="s">
        <v>1843</v>
      </c>
      <c r="K2726" s="33">
        <v>4</v>
      </c>
      <c r="L2726" s="220">
        <v>45627</v>
      </c>
      <c r="M2726" s="220">
        <v>45657</v>
      </c>
      <c r="N2726" s="33" t="s">
        <v>124</v>
      </c>
      <c r="O2726" s="33" t="s">
        <v>125</v>
      </c>
      <c r="P2726" s="33" t="s">
        <v>1117</v>
      </c>
      <c r="Q2726" s="29" t="s">
        <v>1273</v>
      </c>
      <c r="R2726" s="33" t="s">
        <v>78</v>
      </c>
      <c r="S2726" s="33">
        <v>4</v>
      </c>
      <c r="T2726" s="29"/>
      <c r="U2726" s="275"/>
      <c r="V2726" s="275"/>
      <c r="W2726" s="275"/>
      <c r="X2726" s="275"/>
      <c r="Y2726" s="275"/>
      <c r="Z2726" s="276"/>
    </row>
    <row r="2727" ht="24" spans="1:26">
      <c r="A2727" s="33">
        <v>528</v>
      </c>
      <c r="B2727" s="33" t="s">
        <v>117</v>
      </c>
      <c r="C2727" s="33" t="s">
        <v>118</v>
      </c>
      <c r="D2727" s="33" t="s">
        <v>145</v>
      </c>
      <c r="E2727" s="33" t="s">
        <v>250</v>
      </c>
      <c r="F2727" s="33" t="s">
        <v>1301</v>
      </c>
      <c r="G2727" s="33" t="s">
        <v>1797</v>
      </c>
      <c r="H2727" s="33" t="s">
        <v>2017</v>
      </c>
      <c r="I2727" s="29" t="s">
        <v>1843</v>
      </c>
      <c r="J2727" s="33" t="s">
        <v>1843</v>
      </c>
      <c r="K2727" s="33">
        <v>4</v>
      </c>
      <c r="L2727" s="220">
        <v>45627</v>
      </c>
      <c r="M2727" s="220">
        <v>45657</v>
      </c>
      <c r="N2727" s="33" t="s">
        <v>124</v>
      </c>
      <c r="O2727" s="33" t="s">
        <v>125</v>
      </c>
      <c r="P2727" s="33" t="s">
        <v>1117</v>
      </c>
      <c r="Q2727" s="29" t="s">
        <v>1273</v>
      </c>
      <c r="R2727" s="33" t="s">
        <v>78</v>
      </c>
      <c r="S2727" s="33">
        <v>4</v>
      </c>
      <c r="T2727" s="29"/>
      <c r="U2727" s="275"/>
      <c r="V2727" s="275"/>
      <c r="W2727" s="275"/>
      <c r="X2727" s="275"/>
      <c r="Y2727" s="275"/>
      <c r="Z2727" s="276"/>
    </row>
    <row r="2728" ht="24" spans="1:26">
      <c r="A2728" s="33">
        <v>529</v>
      </c>
      <c r="B2728" s="33" t="s">
        <v>117</v>
      </c>
      <c r="C2728" s="33" t="s">
        <v>118</v>
      </c>
      <c r="D2728" s="33" t="s">
        <v>145</v>
      </c>
      <c r="E2728" s="33" t="s">
        <v>1148</v>
      </c>
      <c r="F2728" s="33" t="s">
        <v>1305</v>
      </c>
      <c r="G2728" s="33" t="s">
        <v>1797</v>
      </c>
      <c r="H2728" s="33" t="s">
        <v>2018</v>
      </c>
      <c r="I2728" s="29" t="s">
        <v>1843</v>
      </c>
      <c r="J2728" s="33" t="s">
        <v>1843</v>
      </c>
      <c r="K2728" s="33">
        <v>2</v>
      </c>
      <c r="L2728" s="220">
        <v>45627</v>
      </c>
      <c r="M2728" s="220">
        <v>45657</v>
      </c>
      <c r="N2728" s="33" t="s">
        <v>124</v>
      </c>
      <c r="O2728" s="33" t="s">
        <v>125</v>
      </c>
      <c r="P2728" s="33" t="s">
        <v>1117</v>
      </c>
      <c r="Q2728" s="29" t="s">
        <v>1306</v>
      </c>
      <c r="R2728" s="33" t="s">
        <v>78</v>
      </c>
      <c r="S2728" s="33">
        <v>2</v>
      </c>
      <c r="T2728" s="29"/>
      <c r="U2728" s="275"/>
      <c r="V2728" s="275"/>
      <c r="W2728" s="275"/>
      <c r="X2728" s="275"/>
      <c r="Y2728" s="275"/>
      <c r="Z2728" s="276"/>
    </row>
    <row r="2729" ht="24" spans="1:26">
      <c r="A2729" s="33">
        <v>530</v>
      </c>
      <c r="B2729" s="33" t="s">
        <v>117</v>
      </c>
      <c r="C2729" s="33" t="s">
        <v>118</v>
      </c>
      <c r="D2729" s="33" t="s">
        <v>145</v>
      </c>
      <c r="E2729" s="33" t="s">
        <v>1148</v>
      </c>
      <c r="F2729" s="33" t="s">
        <v>1317</v>
      </c>
      <c r="G2729" s="33" t="s">
        <v>1797</v>
      </c>
      <c r="H2729" s="33" t="s">
        <v>2009</v>
      </c>
      <c r="I2729" s="29" t="s">
        <v>1843</v>
      </c>
      <c r="J2729" s="33" t="s">
        <v>1843</v>
      </c>
      <c r="K2729" s="33">
        <v>2</v>
      </c>
      <c r="L2729" s="220">
        <v>45627</v>
      </c>
      <c r="M2729" s="220">
        <v>45657</v>
      </c>
      <c r="N2729" s="33" t="s">
        <v>124</v>
      </c>
      <c r="O2729" s="33" t="s">
        <v>125</v>
      </c>
      <c r="P2729" s="33" t="s">
        <v>1117</v>
      </c>
      <c r="Q2729" s="29" t="s">
        <v>1318</v>
      </c>
      <c r="R2729" s="33" t="s">
        <v>78</v>
      </c>
      <c r="S2729" s="33">
        <v>2</v>
      </c>
      <c r="T2729" s="29"/>
      <c r="U2729" s="275"/>
      <c r="V2729" s="275"/>
      <c r="W2729" s="275"/>
      <c r="X2729" s="275"/>
      <c r="Y2729" s="275"/>
      <c r="Z2729" s="276"/>
    </row>
    <row r="2730" ht="24" spans="1:26">
      <c r="A2730" s="33">
        <v>531</v>
      </c>
      <c r="B2730" s="33" t="s">
        <v>117</v>
      </c>
      <c r="C2730" s="33" t="s">
        <v>118</v>
      </c>
      <c r="D2730" s="33" t="s">
        <v>145</v>
      </c>
      <c r="E2730" s="33" t="s">
        <v>146</v>
      </c>
      <c r="F2730" s="33" t="s">
        <v>1321</v>
      </c>
      <c r="G2730" s="33" t="s">
        <v>1797</v>
      </c>
      <c r="H2730" s="33" t="s">
        <v>2009</v>
      </c>
      <c r="I2730" s="29" t="s">
        <v>1843</v>
      </c>
      <c r="J2730" s="33" t="s">
        <v>1843</v>
      </c>
      <c r="K2730" s="33">
        <v>2</v>
      </c>
      <c r="L2730" s="220">
        <v>45627</v>
      </c>
      <c r="M2730" s="220">
        <v>45657</v>
      </c>
      <c r="N2730" s="33" t="s">
        <v>124</v>
      </c>
      <c r="O2730" s="33" t="s">
        <v>125</v>
      </c>
      <c r="P2730" s="33" t="s">
        <v>1117</v>
      </c>
      <c r="Q2730" s="29" t="s">
        <v>1322</v>
      </c>
      <c r="R2730" s="33" t="s">
        <v>78</v>
      </c>
      <c r="S2730" s="33">
        <v>2</v>
      </c>
      <c r="T2730" s="29"/>
      <c r="U2730" s="275"/>
      <c r="V2730" s="275"/>
      <c r="W2730" s="275"/>
      <c r="X2730" s="275"/>
      <c r="Y2730" s="275"/>
      <c r="Z2730" s="276"/>
    </row>
    <row r="2731" ht="24" spans="1:26">
      <c r="A2731" s="33">
        <v>532</v>
      </c>
      <c r="B2731" s="33" t="s">
        <v>117</v>
      </c>
      <c r="C2731" s="33" t="s">
        <v>118</v>
      </c>
      <c r="D2731" s="33" t="s">
        <v>145</v>
      </c>
      <c r="E2731" s="33" t="s">
        <v>146</v>
      </c>
      <c r="F2731" s="33" t="s">
        <v>1327</v>
      </c>
      <c r="G2731" s="33" t="s">
        <v>1797</v>
      </c>
      <c r="H2731" s="33" t="s">
        <v>2009</v>
      </c>
      <c r="I2731" s="29" t="s">
        <v>1843</v>
      </c>
      <c r="J2731" s="33" t="s">
        <v>1843</v>
      </c>
      <c r="K2731" s="33">
        <v>2</v>
      </c>
      <c r="L2731" s="220">
        <v>45627</v>
      </c>
      <c r="M2731" s="220">
        <v>45657</v>
      </c>
      <c r="N2731" s="33" t="s">
        <v>124</v>
      </c>
      <c r="O2731" s="33" t="s">
        <v>125</v>
      </c>
      <c r="P2731" s="33" t="s">
        <v>1117</v>
      </c>
      <c r="Q2731" s="29" t="s">
        <v>1322</v>
      </c>
      <c r="R2731" s="33" t="s">
        <v>78</v>
      </c>
      <c r="S2731" s="33">
        <v>2</v>
      </c>
      <c r="T2731" s="29"/>
      <c r="U2731" s="275"/>
      <c r="V2731" s="275"/>
      <c r="W2731" s="275"/>
      <c r="X2731" s="275"/>
      <c r="Y2731" s="275"/>
      <c r="Z2731" s="276"/>
    </row>
    <row r="2732" ht="24" spans="1:26">
      <c r="A2732" s="33">
        <v>533</v>
      </c>
      <c r="B2732" s="33" t="s">
        <v>117</v>
      </c>
      <c r="C2732" s="33" t="s">
        <v>118</v>
      </c>
      <c r="D2732" s="33" t="s">
        <v>361</v>
      </c>
      <c r="E2732" s="33" t="s">
        <v>146</v>
      </c>
      <c r="F2732" s="33" t="s">
        <v>1332</v>
      </c>
      <c r="G2732" s="33" t="s">
        <v>1797</v>
      </c>
      <c r="H2732" s="33" t="s">
        <v>2019</v>
      </c>
      <c r="I2732" s="29" t="s">
        <v>1843</v>
      </c>
      <c r="J2732" s="33" t="s">
        <v>1843</v>
      </c>
      <c r="K2732" s="33">
        <v>8</v>
      </c>
      <c r="L2732" s="220">
        <v>45627</v>
      </c>
      <c r="M2732" s="220">
        <v>45657</v>
      </c>
      <c r="N2732" s="33" t="s">
        <v>124</v>
      </c>
      <c r="O2732" s="33" t="s">
        <v>125</v>
      </c>
      <c r="P2732" s="33" t="s">
        <v>1117</v>
      </c>
      <c r="Q2732" s="29" t="s">
        <v>1333</v>
      </c>
      <c r="R2732" s="33" t="s">
        <v>78</v>
      </c>
      <c r="S2732" s="33">
        <v>8</v>
      </c>
      <c r="T2732" s="29"/>
      <c r="U2732" s="275"/>
      <c r="V2732" s="275"/>
      <c r="W2732" s="275"/>
      <c r="X2732" s="275"/>
      <c r="Y2732" s="275"/>
      <c r="Z2732" s="276"/>
    </row>
    <row r="2733" ht="24" spans="1:26">
      <c r="A2733" s="33">
        <v>534</v>
      </c>
      <c r="B2733" s="33" t="s">
        <v>117</v>
      </c>
      <c r="C2733" s="33" t="s">
        <v>118</v>
      </c>
      <c r="D2733" s="33" t="s">
        <v>361</v>
      </c>
      <c r="E2733" s="33" t="s">
        <v>146</v>
      </c>
      <c r="F2733" s="33" t="s">
        <v>1338</v>
      </c>
      <c r="G2733" s="33" t="s">
        <v>1797</v>
      </c>
      <c r="H2733" s="33" t="s">
        <v>2019</v>
      </c>
      <c r="I2733" s="29" t="s">
        <v>1843</v>
      </c>
      <c r="J2733" s="33" t="s">
        <v>1843</v>
      </c>
      <c r="K2733" s="33">
        <v>8</v>
      </c>
      <c r="L2733" s="220">
        <v>45627</v>
      </c>
      <c r="M2733" s="220">
        <v>45657</v>
      </c>
      <c r="N2733" s="33" t="s">
        <v>124</v>
      </c>
      <c r="O2733" s="33" t="s">
        <v>125</v>
      </c>
      <c r="P2733" s="33" t="s">
        <v>1117</v>
      </c>
      <c r="Q2733" s="29" t="s">
        <v>1333</v>
      </c>
      <c r="R2733" s="33" t="s">
        <v>78</v>
      </c>
      <c r="S2733" s="33">
        <v>8</v>
      </c>
      <c r="T2733" s="29"/>
      <c r="U2733" s="275"/>
      <c r="V2733" s="275"/>
      <c r="W2733" s="275"/>
      <c r="X2733" s="275"/>
      <c r="Y2733" s="275"/>
      <c r="Z2733" s="276"/>
    </row>
    <row r="2734" ht="24" spans="1:26">
      <c r="A2734" s="33">
        <v>535</v>
      </c>
      <c r="B2734" s="33" t="s">
        <v>117</v>
      </c>
      <c r="C2734" s="33" t="s">
        <v>118</v>
      </c>
      <c r="D2734" s="33" t="s">
        <v>145</v>
      </c>
      <c r="E2734" s="33" t="s">
        <v>1148</v>
      </c>
      <c r="F2734" s="33" t="s">
        <v>1343</v>
      </c>
      <c r="G2734" s="33" t="s">
        <v>1797</v>
      </c>
      <c r="H2734" s="33" t="s">
        <v>2018</v>
      </c>
      <c r="I2734" s="29" t="s">
        <v>1843</v>
      </c>
      <c r="J2734" s="33" t="s">
        <v>1843</v>
      </c>
      <c r="K2734" s="33">
        <v>2</v>
      </c>
      <c r="L2734" s="220">
        <v>45627</v>
      </c>
      <c r="M2734" s="220">
        <v>45657</v>
      </c>
      <c r="N2734" s="33" t="s">
        <v>124</v>
      </c>
      <c r="O2734" s="33" t="s">
        <v>125</v>
      </c>
      <c r="P2734" s="33" t="s">
        <v>1117</v>
      </c>
      <c r="Q2734" s="29" t="s">
        <v>1235</v>
      </c>
      <c r="R2734" s="33" t="s">
        <v>78</v>
      </c>
      <c r="S2734" s="33">
        <v>2</v>
      </c>
      <c r="T2734" s="29"/>
      <c r="U2734" s="275"/>
      <c r="V2734" s="275"/>
      <c r="W2734" s="275"/>
      <c r="X2734" s="275"/>
      <c r="Y2734" s="275"/>
      <c r="Z2734" s="276"/>
    </row>
    <row r="2735" ht="24" spans="1:26">
      <c r="A2735" s="33">
        <v>536</v>
      </c>
      <c r="B2735" s="33" t="s">
        <v>117</v>
      </c>
      <c r="C2735" s="33" t="s">
        <v>118</v>
      </c>
      <c r="D2735" s="33" t="s">
        <v>145</v>
      </c>
      <c r="E2735" s="33" t="s">
        <v>146</v>
      </c>
      <c r="F2735" s="33" t="s">
        <v>1351</v>
      </c>
      <c r="G2735" s="33" t="s">
        <v>1797</v>
      </c>
      <c r="H2735" s="33" t="s">
        <v>2020</v>
      </c>
      <c r="I2735" s="29" t="s">
        <v>1843</v>
      </c>
      <c r="J2735" s="33" t="s">
        <v>1843</v>
      </c>
      <c r="K2735" s="33">
        <v>10</v>
      </c>
      <c r="L2735" s="220">
        <v>45627</v>
      </c>
      <c r="M2735" s="220">
        <v>45657</v>
      </c>
      <c r="N2735" s="33" t="s">
        <v>124</v>
      </c>
      <c r="O2735" s="33" t="s">
        <v>125</v>
      </c>
      <c r="P2735" s="33" t="s">
        <v>1117</v>
      </c>
      <c r="Q2735" s="29" t="s">
        <v>1352</v>
      </c>
      <c r="R2735" s="33" t="s">
        <v>78</v>
      </c>
      <c r="S2735" s="33">
        <v>10</v>
      </c>
      <c r="T2735" s="29"/>
      <c r="U2735" s="275"/>
      <c r="V2735" s="275"/>
      <c r="W2735" s="275"/>
      <c r="X2735" s="275"/>
      <c r="Y2735" s="275"/>
      <c r="Z2735" s="276"/>
    </row>
    <row r="2736" ht="24" spans="1:26">
      <c r="A2736" s="33">
        <v>537</v>
      </c>
      <c r="B2736" s="33" t="s">
        <v>117</v>
      </c>
      <c r="C2736" s="33" t="s">
        <v>118</v>
      </c>
      <c r="D2736" s="33" t="s">
        <v>145</v>
      </c>
      <c r="E2736" s="33" t="s">
        <v>1148</v>
      </c>
      <c r="F2736" s="33" t="s">
        <v>1357</v>
      </c>
      <c r="G2736" s="33" t="s">
        <v>1797</v>
      </c>
      <c r="H2736" s="28" t="s">
        <v>2021</v>
      </c>
      <c r="I2736" s="29" t="s">
        <v>1843</v>
      </c>
      <c r="J2736" s="33" t="s">
        <v>1843</v>
      </c>
      <c r="K2736" s="33">
        <v>6</v>
      </c>
      <c r="L2736" s="220">
        <v>45627</v>
      </c>
      <c r="M2736" s="220">
        <v>45657</v>
      </c>
      <c r="N2736" s="33" t="s">
        <v>124</v>
      </c>
      <c r="O2736" s="33" t="s">
        <v>125</v>
      </c>
      <c r="P2736" s="33" t="s">
        <v>1117</v>
      </c>
      <c r="Q2736" s="29" t="s">
        <v>1150</v>
      </c>
      <c r="R2736" s="33" t="s">
        <v>78</v>
      </c>
      <c r="S2736" s="33">
        <v>6</v>
      </c>
      <c r="T2736" s="29"/>
      <c r="U2736" s="275"/>
      <c r="V2736" s="275"/>
      <c r="W2736" s="275"/>
      <c r="X2736" s="275"/>
      <c r="Y2736" s="275"/>
      <c r="Z2736" s="276"/>
    </row>
    <row r="2737" ht="24" spans="1:26">
      <c r="A2737" s="33">
        <v>538</v>
      </c>
      <c r="B2737" s="33" t="s">
        <v>117</v>
      </c>
      <c r="C2737" s="33" t="s">
        <v>118</v>
      </c>
      <c r="D2737" s="33" t="s">
        <v>145</v>
      </c>
      <c r="E2737" s="33" t="s">
        <v>1148</v>
      </c>
      <c r="F2737" s="33" t="s">
        <v>1366</v>
      </c>
      <c r="G2737" s="33" t="s">
        <v>1797</v>
      </c>
      <c r="H2737" s="288" t="s">
        <v>2010</v>
      </c>
      <c r="I2737" s="29" t="s">
        <v>1843</v>
      </c>
      <c r="J2737" s="33" t="s">
        <v>1843</v>
      </c>
      <c r="K2737" s="33">
        <v>4</v>
      </c>
      <c r="L2737" s="220">
        <v>45627</v>
      </c>
      <c r="M2737" s="220">
        <v>45657</v>
      </c>
      <c r="N2737" s="33" t="s">
        <v>124</v>
      </c>
      <c r="O2737" s="33" t="s">
        <v>125</v>
      </c>
      <c r="P2737" s="33" t="s">
        <v>1117</v>
      </c>
      <c r="Q2737" s="29" t="s">
        <v>1150</v>
      </c>
      <c r="R2737" s="33" t="s">
        <v>78</v>
      </c>
      <c r="S2737" s="33">
        <v>4</v>
      </c>
      <c r="T2737" s="29"/>
      <c r="U2737" s="275"/>
      <c r="V2737" s="275"/>
      <c r="W2737" s="275"/>
      <c r="X2737" s="275"/>
      <c r="Y2737" s="275"/>
      <c r="Z2737" s="276"/>
    </row>
    <row r="2738" ht="24" spans="1:26">
      <c r="A2738" s="33">
        <v>539</v>
      </c>
      <c r="B2738" s="33" t="s">
        <v>117</v>
      </c>
      <c r="C2738" s="33" t="s">
        <v>118</v>
      </c>
      <c r="D2738" s="33" t="s">
        <v>145</v>
      </c>
      <c r="E2738" s="33" t="s">
        <v>146</v>
      </c>
      <c r="F2738" s="33" t="s">
        <v>1374</v>
      </c>
      <c r="G2738" s="33" t="s">
        <v>1797</v>
      </c>
      <c r="H2738" s="33" t="s">
        <v>2022</v>
      </c>
      <c r="I2738" s="33" t="s">
        <v>1843</v>
      </c>
      <c r="J2738" s="33" t="s">
        <v>1843</v>
      </c>
      <c r="K2738" s="33">
        <v>6</v>
      </c>
      <c r="L2738" s="220">
        <v>45627</v>
      </c>
      <c r="M2738" s="220">
        <v>45657</v>
      </c>
      <c r="N2738" s="33" t="s">
        <v>124</v>
      </c>
      <c r="O2738" s="33" t="s">
        <v>125</v>
      </c>
      <c r="P2738" s="33" t="s">
        <v>1117</v>
      </c>
      <c r="Q2738" s="29" t="s">
        <v>1352</v>
      </c>
      <c r="R2738" s="33" t="s">
        <v>78</v>
      </c>
      <c r="S2738" s="33">
        <v>6</v>
      </c>
      <c r="T2738" s="29"/>
      <c r="U2738" s="275"/>
      <c r="V2738" s="275"/>
      <c r="W2738" s="275"/>
      <c r="X2738" s="275"/>
      <c r="Y2738" s="275"/>
      <c r="Z2738" s="276"/>
    </row>
    <row r="2739" ht="24" spans="1:26">
      <c r="A2739" s="33">
        <v>540</v>
      </c>
      <c r="B2739" s="33" t="s">
        <v>117</v>
      </c>
      <c r="C2739" s="33" t="s">
        <v>118</v>
      </c>
      <c r="D2739" s="33" t="s">
        <v>145</v>
      </c>
      <c r="E2739" s="33" t="s">
        <v>250</v>
      </c>
      <c r="F2739" s="33" t="s">
        <v>1379</v>
      </c>
      <c r="G2739" s="33" t="s">
        <v>1797</v>
      </c>
      <c r="H2739" s="33" t="s">
        <v>2023</v>
      </c>
      <c r="I2739" s="33" t="s">
        <v>1843</v>
      </c>
      <c r="J2739" s="33" t="s">
        <v>1843</v>
      </c>
      <c r="K2739" s="33">
        <v>2</v>
      </c>
      <c r="L2739" s="220">
        <v>45627</v>
      </c>
      <c r="M2739" s="220">
        <v>45657</v>
      </c>
      <c r="N2739" s="33" t="s">
        <v>124</v>
      </c>
      <c r="O2739" s="33" t="s">
        <v>125</v>
      </c>
      <c r="P2739" s="33" t="s">
        <v>1117</v>
      </c>
      <c r="Q2739" s="29" t="s">
        <v>1352</v>
      </c>
      <c r="R2739" s="33" t="s">
        <v>78</v>
      </c>
      <c r="S2739" s="33">
        <v>2</v>
      </c>
      <c r="T2739" s="29"/>
      <c r="U2739" s="275"/>
      <c r="V2739" s="275"/>
      <c r="W2739" s="275"/>
      <c r="X2739" s="275"/>
      <c r="Y2739" s="275"/>
      <c r="Z2739" s="276"/>
    </row>
    <row r="2740" ht="24" spans="1:26">
      <c r="A2740" s="33">
        <v>541</v>
      </c>
      <c r="B2740" s="33" t="s">
        <v>117</v>
      </c>
      <c r="C2740" s="33" t="s">
        <v>118</v>
      </c>
      <c r="D2740" s="33" t="s">
        <v>145</v>
      </c>
      <c r="E2740" s="33" t="s">
        <v>250</v>
      </c>
      <c r="F2740" s="33" t="s">
        <v>1401</v>
      </c>
      <c r="G2740" s="33" t="s">
        <v>1797</v>
      </c>
      <c r="H2740" s="33" t="s">
        <v>2024</v>
      </c>
      <c r="I2740" s="33" t="s">
        <v>1843</v>
      </c>
      <c r="J2740" s="33" t="s">
        <v>1843</v>
      </c>
      <c r="K2740" s="33">
        <v>4</v>
      </c>
      <c r="L2740" s="220">
        <v>45627</v>
      </c>
      <c r="M2740" s="220">
        <v>45657</v>
      </c>
      <c r="N2740" s="33" t="s">
        <v>124</v>
      </c>
      <c r="O2740" s="33" t="s">
        <v>125</v>
      </c>
      <c r="P2740" s="33" t="s">
        <v>1117</v>
      </c>
      <c r="Q2740" s="29" t="s">
        <v>1352</v>
      </c>
      <c r="R2740" s="33" t="s">
        <v>78</v>
      </c>
      <c r="S2740" s="33">
        <v>4</v>
      </c>
      <c r="T2740" s="29"/>
      <c r="U2740" s="275"/>
      <c r="V2740" s="275"/>
      <c r="W2740" s="275"/>
      <c r="X2740" s="275"/>
      <c r="Y2740" s="275"/>
      <c r="Z2740" s="276"/>
    </row>
    <row r="2741" ht="24" spans="1:26">
      <c r="A2741" s="33">
        <v>542</v>
      </c>
      <c r="B2741" s="33" t="s">
        <v>117</v>
      </c>
      <c r="C2741" s="33" t="s">
        <v>118</v>
      </c>
      <c r="D2741" s="33" t="s">
        <v>361</v>
      </c>
      <c r="E2741" s="33" t="s">
        <v>1419</v>
      </c>
      <c r="F2741" s="33" t="s">
        <v>1420</v>
      </c>
      <c r="G2741" s="33" t="s">
        <v>1797</v>
      </c>
      <c r="H2741" s="33" t="s">
        <v>2025</v>
      </c>
      <c r="I2741" s="33" t="s">
        <v>1843</v>
      </c>
      <c r="J2741" s="33" t="s">
        <v>1843</v>
      </c>
      <c r="K2741" s="33">
        <v>2</v>
      </c>
      <c r="L2741" s="220">
        <v>45627</v>
      </c>
      <c r="M2741" s="220">
        <v>45657</v>
      </c>
      <c r="N2741" s="33" t="s">
        <v>124</v>
      </c>
      <c r="O2741" s="33" t="s">
        <v>125</v>
      </c>
      <c r="P2741" s="33" t="s">
        <v>1117</v>
      </c>
      <c r="Q2741" s="29" t="s">
        <v>1284</v>
      </c>
      <c r="R2741" s="33" t="s">
        <v>78</v>
      </c>
      <c r="S2741" s="33">
        <v>2</v>
      </c>
      <c r="T2741" s="29"/>
      <c r="U2741" s="275"/>
      <c r="V2741" s="275"/>
      <c r="W2741" s="275"/>
      <c r="X2741" s="275"/>
      <c r="Y2741" s="275"/>
      <c r="Z2741" s="276"/>
    </row>
    <row r="2742" ht="24" spans="1:26">
      <c r="A2742" s="33">
        <v>543</v>
      </c>
      <c r="B2742" s="33" t="s">
        <v>117</v>
      </c>
      <c r="C2742" s="33" t="s">
        <v>118</v>
      </c>
      <c r="D2742" s="33" t="s">
        <v>361</v>
      </c>
      <c r="E2742" s="33" t="s">
        <v>1419</v>
      </c>
      <c r="F2742" s="33" t="s">
        <v>1423</v>
      </c>
      <c r="G2742" s="33" t="s">
        <v>1797</v>
      </c>
      <c r="H2742" s="33" t="s">
        <v>2025</v>
      </c>
      <c r="I2742" s="33" t="s">
        <v>1843</v>
      </c>
      <c r="J2742" s="33" t="s">
        <v>1843</v>
      </c>
      <c r="K2742" s="33">
        <v>2</v>
      </c>
      <c r="L2742" s="220">
        <v>45627</v>
      </c>
      <c r="M2742" s="220">
        <v>45657</v>
      </c>
      <c r="N2742" s="33" t="s">
        <v>124</v>
      </c>
      <c r="O2742" s="33" t="s">
        <v>125</v>
      </c>
      <c r="P2742" s="33" t="s">
        <v>1117</v>
      </c>
      <c r="Q2742" s="29" t="s">
        <v>1284</v>
      </c>
      <c r="R2742" s="33" t="s">
        <v>78</v>
      </c>
      <c r="S2742" s="33">
        <v>2</v>
      </c>
      <c r="T2742" s="29"/>
      <c r="U2742" s="275"/>
      <c r="V2742" s="275"/>
      <c r="W2742" s="275"/>
      <c r="X2742" s="275"/>
      <c r="Y2742" s="275"/>
      <c r="Z2742" s="276"/>
    </row>
    <row r="2743" ht="24" spans="1:26">
      <c r="A2743" s="33">
        <v>544</v>
      </c>
      <c r="B2743" s="33" t="s">
        <v>117</v>
      </c>
      <c r="C2743" s="33" t="s">
        <v>118</v>
      </c>
      <c r="D2743" s="33" t="s">
        <v>145</v>
      </c>
      <c r="E2743" s="33" t="s">
        <v>250</v>
      </c>
      <c r="F2743" s="33" t="s">
        <v>1441</v>
      </c>
      <c r="G2743" s="33" t="s">
        <v>1797</v>
      </c>
      <c r="H2743" s="33" t="s">
        <v>2018</v>
      </c>
      <c r="I2743" s="33" t="s">
        <v>1843</v>
      </c>
      <c r="J2743" s="33" t="s">
        <v>1843</v>
      </c>
      <c r="K2743" s="33">
        <v>2</v>
      </c>
      <c r="L2743" s="220">
        <v>45627</v>
      </c>
      <c r="M2743" s="220">
        <v>45657</v>
      </c>
      <c r="N2743" s="33" t="s">
        <v>124</v>
      </c>
      <c r="O2743" s="33" t="s">
        <v>125</v>
      </c>
      <c r="P2743" s="33" t="s">
        <v>1117</v>
      </c>
      <c r="Q2743" s="29" t="s">
        <v>1184</v>
      </c>
      <c r="R2743" s="33" t="s">
        <v>78</v>
      </c>
      <c r="S2743" s="33">
        <v>2</v>
      </c>
      <c r="T2743" s="29"/>
      <c r="U2743" s="275"/>
      <c r="V2743" s="275"/>
      <c r="W2743" s="275"/>
      <c r="X2743" s="275"/>
      <c r="Y2743" s="275"/>
      <c r="Z2743" s="276"/>
    </row>
    <row r="2744" ht="24" spans="1:26">
      <c r="A2744" s="33">
        <v>545</v>
      </c>
      <c r="B2744" s="33" t="s">
        <v>117</v>
      </c>
      <c r="C2744" s="33" t="s">
        <v>118</v>
      </c>
      <c r="D2744" s="33" t="s">
        <v>361</v>
      </c>
      <c r="E2744" s="33" t="s">
        <v>1419</v>
      </c>
      <c r="F2744" s="33" t="s">
        <v>1446</v>
      </c>
      <c r="G2744" s="33" t="s">
        <v>1797</v>
      </c>
      <c r="H2744" s="33" t="s">
        <v>2026</v>
      </c>
      <c r="I2744" s="33" t="s">
        <v>1843</v>
      </c>
      <c r="J2744" s="33" t="s">
        <v>1843</v>
      </c>
      <c r="K2744" s="33">
        <v>20</v>
      </c>
      <c r="L2744" s="220">
        <v>45292</v>
      </c>
      <c r="M2744" s="220">
        <v>45292</v>
      </c>
      <c r="N2744" s="33" t="s">
        <v>124</v>
      </c>
      <c r="O2744" s="48" t="s">
        <v>125</v>
      </c>
      <c r="P2744" s="29" t="s">
        <v>1117</v>
      </c>
      <c r="Q2744" s="29" t="s">
        <v>1447</v>
      </c>
      <c r="R2744" s="29" t="s">
        <v>78</v>
      </c>
      <c r="S2744" s="33">
        <v>20</v>
      </c>
      <c r="T2744" s="29"/>
      <c r="U2744" s="275"/>
      <c r="V2744" s="275"/>
      <c r="W2744" s="275"/>
      <c r="X2744" s="275"/>
      <c r="Y2744" s="275"/>
      <c r="Z2744" s="276"/>
    </row>
    <row r="2745" ht="24" spans="1:26">
      <c r="A2745" s="33">
        <v>546</v>
      </c>
      <c r="B2745" s="33" t="s">
        <v>117</v>
      </c>
      <c r="C2745" s="33" t="s">
        <v>118</v>
      </c>
      <c r="D2745" s="33" t="s">
        <v>361</v>
      </c>
      <c r="E2745" s="33" t="s">
        <v>1419</v>
      </c>
      <c r="F2745" s="33" t="s">
        <v>1446</v>
      </c>
      <c r="G2745" s="33" t="s">
        <v>1797</v>
      </c>
      <c r="H2745" s="33" t="s">
        <v>2026</v>
      </c>
      <c r="I2745" s="33" t="s">
        <v>1843</v>
      </c>
      <c r="J2745" s="33" t="s">
        <v>1843</v>
      </c>
      <c r="K2745" s="33">
        <v>20</v>
      </c>
      <c r="L2745" s="220">
        <v>45323</v>
      </c>
      <c r="M2745" s="220">
        <v>45323</v>
      </c>
      <c r="N2745" s="33" t="s">
        <v>124</v>
      </c>
      <c r="O2745" s="48" t="s">
        <v>125</v>
      </c>
      <c r="P2745" s="29" t="s">
        <v>1117</v>
      </c>
      <c r="Q2745" s="29" t="s">
        <v>1447</v>
      </c>
      <c r="R2745" s="29" t="s">
        <v>78</v>
      </c>
      <c r="S2745" s="33">
        <v>20</v>
      </c>
      <c r="T2745" s="29"/>
      <c r="U2745" s="275"/>
      <c r="V2745" s="275"/>
      <c r="W2745" s="275"/>
      <c r="X2745" s="275"/>
      <c r="Y2745" s="275"/>
      <c r="Z2745" s="276"/>
    </row>
    <row r="2746" ht="24" spans="1:28">
      <c r="A2746" s="33">
        <v>547</v>
      </c>
      <c r="B2746" s="33" t="s">
        <v>117</v>
      </c>
      <c r="C2746" s="33" t="s">
        <v>118</v>
      </c>
      <c r="D2746" s="33" t="s">
        <v>361</v>
      </c>
      <c r="E2746" s="33" t="s">
        <v>1419</v>
      </c>
      <c r="F2746" s="33" t="s">
        <v>1446</v>
      </c>
      <c r="G2746" s="33" t="s">
        <v>1797</v>
      </c>
      <c r="H2746" s="33" t="s">
        <v>2026</v>
      </c>
      <c r="I2746" s="33" t="s">
        <v>1843</v>
      </c>
      <c r="J2746" s="33" t="s">
        <v>1843</v>
      </c>
      <c r="K2746" s="33">
        <v>20</v>
      </c>
      <c r="L2746" s="220">
        <v>45353</v>
      </c>
      <c r="M2746" s="220">
        <v>45353</v>
      </c>
      <c r="N2746" s="33" t="s">
        <v>124</v>
      </c>
      <c r="O2746" s="48" t="s">
        <v>125</v>
      </c>
      <c r="P2746" s="29" t="s">
        <v>1117</v>
      </c>
      <c r="Q2746" s="29" t="s">
        <v>1447</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361</v>
      </c>
      <c r="E2747" s="33" t="s">
        <v>1419</v>
      </c>
      <c r="F2747" s="33" t="s">
        <v>1446</v>
      </c>
      <c r="G2747" s="33" t="s">
        <v>1797</v>
      </c>
      <c r="H2747" s="33" t="s">
        <v>2026</v>
      </c>
      <c r="I2747" s="33" t="s">
        <v>1843</v>
      </c>
      <c r="J2747" s="33" t="s">
        <v>1843</v>
      </c>
      <c r="K2747" s="33">
        <v>20</v>
      </c>
      <c r="L2747" s="220">
        <v>45383</v>
      </c>
      <c r="M2747" s="220">
        <v>45383</v>
      </c>
      <c r="N2747" s="33" t="s">
        <v>124</v>
      </c>
      <c r="O2747" s="48" t="s">
        <v>125</v>
      </c>
      <c r="P2747" s="29" t="s">
        <v>1117</v>
      </c>
      <c r="Q2747" s="29" t="s">
        <v>1447</v>
      </c>
      <c r="R2747" s="29" t="s">
        <v>78</v>
      </c>
      <c r="S2747" s="33">
        <v>20</v>
      </c>
      <c r="T2747" s="29"/>
      <c r="U2747" s="275"/>
      <c r="V2747" s="275"/>
      <c r="W2747" s="275"/>
      <c r="X2747" s="275"/>
      <c r="Y2747" s="275"/>
      <c r="Z2747" s="276"/>
    </row>
    <row r="2748" ht="24" spans="1:26">
      <c r="A2748" s="33">
        <v>549</v>
      </c>
      <c r="B2748" s="33" t="s">
        <v>117</v>
      </c>
      <c r="C2748" s="33" t="s">
        <v>118</v>
      </c>
      <c r="D2748" s="33" t="s">
        <v>361</v>
      </c>
      <c r="E2748" s="33" t="s">
        <v>1419</v>
      </c>
      <c r="F2748" s="33" t="s">
        <v>1446</v>
      </c>
      <c r="G2748" s="33" t="s">
        <v>1797</v>
      </c>
      <c r="H2748" s="33" t="s">
        <v>2026</v>
      </c>
      <c r="I2748" s="33" t="s">
        <v>1843</v>
      </c>
      <c r="J2748" s="33" t="s">
        <v>1843</v>
      </c>
      <c r="K2748" s="33">
        <v>20</v>
      </c>
      <c r="L2748" s="220">
        <v>45413</v>
      </c>
      <c r="M2748" s="220">
        <v>45413</v>
      </c>
      <c r="N2748" s="33" t="s">
        <v>124</v>
      </c>
      <c r="O2748" s="48" t="s">
        <v>125</v>
      </c>
      <c r="P2748" s="29" t="s">
        <v>1117</v>
      </c>
      <c r="Q2748" s="29" t="s">
        <v>1447</v>
      </c>
      <c r="R2748" s="29" t="s">
        <v>78</v>
      </c>
      <c r="S2748" s="33">
        <v>20</v>
      </c>
      <c r="T2748" s="29"/>
      <c r="U2748" s="275"/>
      <c r="V2748" s="275"/>
      <c r="W2748" s="275"/>
      <c r="X2748" s="275"/>
      <c r="Y2748" s="275"/>
      <c r="Z2748" s="276"/>
    </row>
    <row r="2749" ht="24" spans="1:26">
      <c r="A2749" s="33">
        <v>550</v>
      </c>
      <c r="B2749" s="33" t="s">
        <v>117</v>
      </c>
      <c r="C2749" s="33" t="s">
        <v>118</v>
      </c>
      <c r="D2749" s="33" t="s">
        <v>361</v>
      </c>
      <c r="E2749" s="33" t="s">
        <v>1419</v>
      </c>
      <c r="F2749" s="33" t="s">
        <v>1446</v>
      </c>
      <c r="G2749" s="33" t="s">
        <v>1797</v>
      </c>
      <c r="H2749" s="33" t="s">
        <v>2026</v>
      </c>
      <c r="I2749" s="33" t="s">
        <v>1843</v>
      </c>
      <c r="J2749" s="33" t="s">
        <v>1843</v>
      </c>
      <c r="K2749" s="33">
        <v>20</v>
      </c>
      <c r="L2749" s="220">
        <v>45444</v>
      </c>
      <c r="M2749" s="220">
        <v>45444</v>
      </c>
      <c r="N2749" s="33" t="s">
        <v>124</v>
      </c>
      <c r="O2749" s="48" t="s">
        <v>125</v>
      </c>
      <c r="P2749" s="29" t="s">
        <v>1117</v>
      </c>
      <c r="Q2749" s="29" t="s">
        <v>1447</v>
      </c>
      <c r="R2749" s="29" t="s">
        <v>78</v>
      </c>
      <c r="S2749" s="33">
        <v>20</v>
      </c>
      <c r="T2749" s="29"/>
      <c r="U2749" s="275"/>
      <c r="V2749" s="275"/>
      <c r="W2749" s="275"/>
      <c r="X2749" s="275"/>
      <c r="Y2749" s="275"/>
      <c r="Z2749" s="276"/>
    </row>
    <row r="2750" ht="24" spans="1:26">
      <c r="A2750" s="33">
        <v>551</v>
      </c>
      <c r="B2750" s="33" t="s">
        <v>117</v>
      </c>
      <c r="C2750" s="33" t="s">
        <v>118</v>
      </c>
      <c r="D2750" s="33" t="s">
        <v>361</v>
      </c>
      <c r="E2750" s="33" t="s">
        <v>1419</v>
      </c>
      <c r="F2750" s="33" t="s">
        <v>1446</v>
      </c>
      <c r="G2750" s="33" t="s">
        <v>1797</v>
      </c>
      <c r="H2750" s="33" t="s">
        <v>2026</v>
      </c>
      <c r="I2750" s="33" t="s">
        <v>1843</v>
      </c>
      <c r="J2750" s="33" t="s">
        <v>1843</v>
      </c>
      <c r="K2750" s="33">
        <v>20</v>
      </c>
      <c r="L2750" s="220">
        <v>45474</v>
      </c>
      <c r="M2750" s="220">
        <v>45474</v>
      </c>
      <c r="N2750" s="33" t="s">
        <v>124</v>
      </c>
      <c r="O2750" s="48" t="s">
        <v>125</v>
      </c>
      <c r="P2750" s="29" t="s">
        <v>1117</v>
      </c>
      <c r="Q2750" s="29" t="s">
        <v>1447</v>
      </c>
      <c r="R2750" s="29" t="s">
        <v>78</v>
      </c>
      <c r="S2750" s="33">
        <v>20</v>
      </c>
      <c r="T2750" s="29"/>
      <c r="U2750" s="275"/>
      <c r="V2750" s="275"/>
      <c r="W2750" s="275"/>
      <c r="X2750" s="275"/>
      <c r="Y2750" s="275"/>
      <c r="Z2750" s="276"/>
    </row>
    <row r="2751" ht="24" spans="1:26">
      <c r="A2751" s="33">
        <v>552</v>
      </c>
      <c r="B2751" s="33" t="s">
        <v>117</v>
      </c>
      <c r="C2751" s="33" t="s">
        <v>118</v>
      </c>
      <c r="D2751" s="33" t="s">
        <v>361</v>
      </c>
      <c r="E2751" s="33" t="s">
        <v>1419</v>
      </c>
      <c r="F2751" s="33" t="s">
        <v>1446</v>
      </c>
      <c r="G2751" s="33" t="s">
        <v>1797</v>
      </c>
      <c r="H2751" s="33" t="s">
        <v>2026</v>
      </c>
      <c r="I2751" s="33" t="s">
        <v>1843</v>
      </c>
      <c r="J2751" s="33" t="s">
        <v>1843</v>
      </c>
      <c r="K2751" s="33">
        <v>20</v>
      </c>
      <c r="L2751" s="220">
        <v>45505</v>
      </c>
      <c r="M2751" s="220">
        <v>45505</v>
      </c>
      <c r="N2751" s="33" t="s">
        <v>124</v>
      </c>
      <c r="O2751" s="48" t="s">
        <v>125</v>
      </c>
      <c r="P2751" s="29" t="s">
        <v>1117</v>
      </c>
      <c r="Q2751" s="29" t="s">
        <v>1447</v>
      </c>
      <c r="R2751" s="29" t="s">
        <v>78</v>
      </c>
      <c r="S2751" s="33">
        <v>20</v>
      </c>
      <c r="T2751" s="29"/>
      <c r="U2751" s="275"/>
      <c r="V2751" s="275"/>
      <c r="W2751" s="275"/>
      <c r="X2751" s="275"/>
      <c r="Y2751" s="275"/>
      <c r="Z2751" s="276"/>
    </row>
    <row r="2752" ht="24" spans="1:26">
      <c r="A2752" s="33">
        <v>553</v>
      </c>
      <c r="B2752" s="33" t="s">
        <v>117</v>
      </c>
      <c r="C2752" s="33" t="s">
        <v>118</v>
      </c>
      <c r="D2752" s="33" t="s">
        <v>361</v>
      </c>
      <c r="E2752" s="33" t="s">
        <v>1419</v>
      </c>
      <c r="F2752" s="33" t="s">
        <v>1446</v>
      </c>
      <c r="G2752" s="33" t="s">
        <v>1797</v>
      </c>
      <c r="H2752" s="33" t="s">
        <v>2026</v>
      </c>
      <c r="I2752" s="33" t="s">
        <v>1843</v>
      </c>
      <c r="J2752" s="33" t="s">
        <v>1843</v>
      </c>
      <c r="K2752" s="33">
        <v>20</v>
      </c>
      <c r="L2752" s="220">
        <v>45536</v>
      </c>
      <c r="M2752" s="220">
        <v>45536</v>
      </c>
      <c r="N2752" s="33" t="s">
        <v>124</v>
      </c>
      <c r="O2752" s="48" t="s">
        <v>125</v>
      </c>
      <c r="P2752" s="29" t="s">
        <v>1117</v>
      </c>
      <c r="Q2752" s="29" t="s">
        <v>1447</v>
      </c>
      <c r="R2752" s="29" t="s">
        <v>78</v>
      </c>
      <c r="S2752" s="33">
        <v>20</v>
      </c>
      <c r="T2752" s="29"/>
      <c r="U2752" s="275"/>
      <c r="V2752" s="275"/>
      <c r="W2752" s="275"/>
      <c r="X2752" s="275"/>
      <c r="Y2752" s="275"/>
      <c r="Z2752" s="276"/>
    </row>
    <row r="2753" ht="24" spans="1:26">
      <c r="A2753" s="33">
        <v>554</v>
      </c>
      <c r="B2753" s="33" t="s">
        <v>117</v>
      </c>
      <c r="C2753" s="33" t="s">
        <v>118</v>
      </c>
      <c r="D2753" s="33" t="s">
        <v>361</v>
      </c>
      <c r="E2753" s="33" t="s">
        <v>1419</v>
      </c>
      <c r="F2753" s="33" t="s">
        <v>1446</v>
      </c>
      <c r="G2753" s="33" t="s">
        <v>1797</v>
      </c>
      <c r="H2753" s="33" t="s">
        <v>2026</v>
      </c>
      <c r="I2753" s="33" t="s">
        <v>1843</v>
      </c>
      <c r="J2753" s="33" t="s">
        <v>1843</v>
      </c>
      <c r="K2753" s="33">
        <v>20</v>
      </c>
      <c r="L2753" s="220">
        <v>45566</v>
      </c>
      <c r="M2753" s="220">
        <v>45566</v>
      </c>
      <c r="N2753" s="33" t="s">
        <v>124</v>
      </c>
      <c r="O2753" s="48" t="s">
        <v>125</v>
      </c>
      <c r="P2753" s="29" t="s">
        <v>1117</v>
      </c>
      <c r="Q2753" s="29" t="s">
        <v>1447</v>
      </c>
      <c r="R2753" s="29" t="s">
        <v>78</v>
      </c>
      <c r="S2753" s="33">
        <v>20</v>
      </c>
      <c r="T2753" s="29"/>
      <c r="U2753" s="275"/>
      <c r="V2753" s="275"/>
      <c r="W2753" s="275"/>
      <c r="X2753" s="275"/>
      <c r="Y2753" s="275"/>
      <c r="Z2753" s="276"/>
    </row>
    <row r="2754" ht="24" spans="1:26">
      <c r="A2754" s="33">
        <v>555</v>
      </c>
      <c r="B2754" s="33" t="s">
        <v>117</v>
      </c>
      <c r="C2754" s="33" t="s">
        <v>118</v>
      </c>
      <c r="D2754" s="33" t="s">
        <v>361</v>
      </c>
      <c r="E2754" s="33" t="s">
        <v>1419</v>
      </c>
      <c r="F2754" s="33" t="s">
        <v>1446</v>
      </c>
      <c r="G2754" s="33" t="s">
        <v>1797</v>
      </c>
      <c r="H2754" s="33" t="s">
        <v>2026</v>
      </c>
      <c r="I2754" s="33" t="s">
        <v>1843</v>
      </c>
      <c r="J2754" s="33" t="s">
        <v>1843</v>
      </c>
      <c r="K2754" s="33">
        <v>20</v>
      </c>
      <c r="L2754" s="220">
        <v>45597</v>
      </c>
      <c r="M2754" s="220">
        <v>45597</v>
      </c>
      <c r="N2754" s="33" t="s">
        <v>124</v>
      </c>
      <c r="O2754" s="48" t="s">
        <v>125</v>
      </c>
      <c r="P2754" s="29" t="s">
        <v>1117</v>
      </c>
      <c r="Q2754" s="29" t="s">
        <v>1447</v>
      </c>
      <c r="R2754" s="29" t="s">
        <v>78</v>
      </c>
      <c r="S2754" s="33">
        <v>20</v>
      </c>
      <c r="T2754" s="29"/>
      <c r="U2754" s="275"/>
      <c r="V2754" s="275"/>
      <c r="W2754" s="275"/>
      <c r="X2754" s="275"/>
      <c r="Y2754" s="275"/>
      <c r="Z2754" s="276"/>
    </row>
    <row r="2755" ht="24" spans="1:26">
      <c r="A2755" s="33">
        <v>556</v>
      </c>
      <c r="B2755" s="33" t="s">
        <v>117</v>
      </c>
      <c r="C2755" s="33" t="s">
        <v>118</v>
      </c>
      <c r="D2755" s="33" t="s">
        <v>361</v>
      </c>
      <c r="E2755" s="33" t="s">
        <v>1419</v>
      </c>
      <c r="F2755" s="33" t="s">
        <v>1446</v>
      </c>
      <c r="G2755" s="33" t="s">
        <v>1797</v>
      </c>
      <c r="H2755" s="33" t="s">
        <v>2026</v>
      </c>
      <c r="I2755" s="33" t="s">
        <v>1843</v>
      </c>
      <c r="J2755" s="33" t="s">
        <v>1843</v>
      </c>
      <c r="K2755" s="33">
        <v>20</v>
      </c>
      <c r="L2755" s="220">
        <v>45627</v>
      </c>
      <c r="M2755" s="220">
        <v>45627</v>
      </c>
      <c r="N2755" s="33" t="s">
        <v>124</v>
      </c>
      <c r="O2755" s="48" t="s">
        <v>125</v>
      </c>
      <c r="P2755" s="29" t="s">
        <v>1117</v>
      </c>
      <c r="Q2755" s="29" t="s">
        <v>1447</v>
      </c>
      <c r="R2755" s="29" t="s">
        <v>78</v>
      </c>
      <c r="S2755" s="33">
        <v>20</v>
      </c>
      <c r="T2755" s="29"/>
      <c r="U2755" s="275"/>
      <c r="V2755" s="275"/>
      <c r="W2755" s="275"/>
      <c r="X2755" s="275"/>
      <c r="Y2755" s="275"/>
      <c r="Z2755" s="276"/>
    </row>
    <row r="2756" ht="24" spans="1:26">
      <c r="A2756" s="33">
        <v>557</v>
      </c>
      <c r="B2756" s="33" t="s">
        <v>117</v>
      </c>
      <c r="C2756" s="33" t="s">
        <v>118</v>
      </c>
      <c r="D2756" s="33" t="s">
        <v>361</v>
      </c>
      <c r="E2756" s="33" t="s">
        <v>1419</v>
      </c>
      <c r="F2756" s="33" t="s">
        <v>1446</v>
      </c>
      <c r="G2756" s="33" t="s">
        <v>1797</v>
      </c>
      <c r="H2756" s="33" t="s">
        <v>2027</v>
      </c>
      <c r="I2756" s="33" t="s">
        <v>1843</v>
      </c>
      <c r="J2756" s="33" t="s">
        <v>1843</v>
      </c>
      <c r="K2756" s="33">
        <v>2</v>
      </c>
      <c r="L2756" s="220">
        <v>45292</v>
      </c>
      <c r="M2756" s="220">
        <v>45292</v>
      </c>
      <c r="N2756" s="33" t="s">
        <v>124</v>
      </c>
      <c r="O2756" s="48" t="s">
        <v>125</v>
      </c>
      <c r="P2756" s="29" t="s">
        <v>1117</v>
      </c>
      <c r="Q2756" s="29" t="s">
        <v>1447</v>
      </c>
      <c r="R2756" s="29" t="s">
        <v>78</v>
      </c>
      <c r="S2756" s="33">
        <v>2</v>
      </c>
      <c r="T2756" s="274"/>
      <c r="U2756" s="274"/>
      <c r="V2756" s="35"/>
      <c r="W2756" s="35"/>
      <c r="X2756" s="40"/>
      <c r="Y2756" s="40"/>
      <c r="Z2756" s="27"/>
    </row>
    <row r="2757" ht="24" spans="1:26">
      <c r="A2757" s="33">
        <v>558</v>
      </c>
      <c r="B2757" s="33" t="s">
        <v>117</v>
      </c>
      <c r="C2757" s="33" t="s">
        <v>118</v>
      </c>
      <c r="D2757" s="33" t="s">
        <v>361</v>
      </c>
      <c r="E2757" s="33" t="s">
        <v>1419</v>
      </c>
      <c r="F2757" s="33" t="s">
        <v>1446</v>
      </c>
      <c r="G2757" s="33" t="s">
        <v>1797</v>
      </c>
      <c r="H2757" s="33" t="s">
        <v>2027</v>
      </c>
      <c r="I2757" s="33" t="s">
        <v>1843</v>
      </c>
      <c r="J2757" s="33" t="s">
        <v>1843</v>
      </c>
      <c r="K2757" s="33">
        <v>2</v>
      </c>
      <c r="L2757" s="220">
        <v>45292</v>
      </c>
      <c r="M2757" s="220">
        <v>45292</v>
      </c>
      <c r="N2757" s="33" t="s">
        <v>124</v>
      </c>
      <c r="O2757" s="48" t="s">
        <v>125</v>
      </c>
      <c r="P2757" s="29" t="s">
        <v>1117</v>
      </c>
      <c r="Q2757" s="29" t="s">
        <v>1447</v>
      </c>
      <c r="R2757" s="29" t="s">
        <v>78</v>
      </c>
      <c r="S2757" s="33">
        <v>2</v>
      </c>
      <c r="T2757" s="274"/>
      <c r="U2757" s="274"/>
      <c r="V2757" s="35"/>
      <c r="W2757" s="35"/>
      <c r="X2757" s="40"/>
      <c r="Y2757" s="40"/>
      <c r="Z2757" s="27"/>
    </row>
    <row r="2758" ht="24" spans="1:28">
      <c r="A2758" s="33">
        <v>559</v>
      </c>
      <c r="B2758" s="33" t="s">
        <v>117</v>
      </c>
      <c r="C2758" s="33" t="s">
        <v>118</v>
      </c>
      <c r="D2758" s="33" t="s">
        <v>361</v>
      </c>
      <c r="E2758" s="33" t="s">
        <v>1419</v>
      </c>
      <c r="F2758" s="33" t="s">
        <v>1446</v>
      </c>
      <c r="G2758" s="33" t="s">
        <v>1797</v>
      </c>
      <c r="H2758" s="33" t="s">
        <v>2027</v>
      </c>
      <c r="I2758" s="33" t="s">
        <v>1843</v>
      </c>
      <c r="J2758" s="33" t="s">
        <v>1843</v>
      </c>
      <c r="K2758" s="33">
        <v>2</v>
      </c>
      <c r="L2758" s="220">
        <v>45323</v>
      </c>
      <c r="M2758" s="220">
        <v>45323</v>
      </c>
      <c r="N2758" s="33" t="s">
        <v>124</v>
      </c>
      <c r="O2758" s="48" t="s">
        <v>125</v>
      </c>
      <c r="P2758" s="29" t="s">
        <v>1117</v>
      </c>
      <c r="Q2758" s="29" t="s">
        <v>1447</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361</v>
      </c>
      <c r="E2759" s="33" t="s">
        <v>1419</v>
      </c>
      <c r="F2759" s="33" t="s">
        <v>1446</v>
      </c>
      <c r="G2759" s="33" t="s">
        <v>1797</v>
      </c>
      <c r="H2759" s="33" t="s">
        <v>2027</v>
      </c>
      <c r="I2759" s="33" t="s">
        <v>1843</v>
      </c>
      <c r="J2759" s="33" t="s">
        <v>1843</v>
      </c>
      <c r="K2759" s="33">
        <v>2</v>
      </c>
      <c r="L2759" s="220">
        <v>45323</v>
      </c>
      <c r="M2759" s="220">
        <v>45323</v>
      </c>
      <c r="N2759" s="33" t="s">
        <v>124</v>
      </c>
      <c r="O2759" s="48" t="s">
        <v>125</v>
      </c>
      <c r="P2759" s="29" t="s">
        <v>1117</v>
      </c>
      <c r="Q2759" s="29" t="s">
        <v>1447</v>
      </c>
      <c r="R2759" s="29" t="s">
        <v>78</v>
      </c>
      <c r="S2759" s="33">
        <v>2</v>
      </c>
      <c r="T2759" s="274"/>
      <c r="U2759" s="274"/>
      <c r="V2759" s="35"/>
      <c r="W2759" s="35"/>
      <c r="X2759" s="40"/>
      <c r="Y2759" s="40"/>
      <c r="Z2759" s="27"/>
    </row>
    <row r="2760" ht="24" spans="1:28">
      <c r="A2760" s="33">
        <v>561</v>
      </c>
      <c r="B2760" s="33" t="s">
        <v>117</v>
      </c>
      <c r="C2760" s="33" t="s">
        <v>118</v>
      </c>
      <c r="D2760" s="33" t="s">
        <v>361</v>
      </c>
      <c r="E2760" s="33" t="s">
        <v>1419</v>
      </c>
      <c r="F2760" s="33" t="s">
        <v>1446</v>
      </c>
      <c r="G2760" s="33" t="s">
        <v>1797</v>
      </c>
      <c r="H2760" s="33" t="s">
        <v>2027</v>
      </c>
      <c r="I2760" s="33" t="s">
        <v>1843</v>
      </c>
      <c r="J2760" s="33" t="s">
        <v>1843</v>
      </c>
      <c r="K2760" s="33">
        <v>2</v>
      </c>
      <c r="L2760" s="220">
        <v>45352</v>
      </c>
      <c r="M2760" s="220">
        <v>45352</v>
      </c>
      <c r="N2760" s="33" t="s">
        <v>124</v>
      </c>
      <c r="O2760" s="48" t="s">
        <v>125</v>
      </c>
      <c r="P2760" s="29" t="s">
        <v>1117</v>
      </c>
      <c r="Q2760" s="29" t="s">
        <v>1447</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361</v>
      </c>
      <c r="E2761" s="33" t="s">
        <v>1419</v>
      </c>
      <c r="F2761" s="33" t="s">
        <v>1446</v>
      </c>
      <c r="G2761" s="33" t="s">
        <v>1797</v>
      </c>
      <c r="H2761" s="33" t="s">
        <v>2027</v>
      </c>
      <c r="I2761" s="33" t="s">
        <v>1843</v>
      </c>
      <c r="J2761" s="33" t="s">
        <v>1843</v>
      </c>
      <c r="K2761" s="33">
        <v>2</v>
      </c>
      <c r="L2761" s="220">
        <v>45352</v>
      </c>
      <c r="M2761" s="220">
        <v>45352</v>
      </c>
      <c r="N2761" s="33" t="s">
        <v>124</v>
      </c>
      <c r="O2761" s="48" t="s">
        <v>125</v>
      </c>
      <c r="P2761" s="29" t="s">
        <v>1117</v>
      </c>
      <c r="Q2761" s="29" t="s">
        <v>1447</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361</v>
      </c>
      <c r="E2762" s="33" t="s">
        <v>1419</v>
      </c>
      <c r="F2762" s="33" t="s">
        <v>1446</v>
      </c>
      <c r="G2762" s="33" t="s">
        <v>1797</v>
      </c>
      <c r="H2762" s="33" t="s">
        <v>2027</v>
      </c>
      <c r="I2762" s="33" t="s">
        <v>1843</v>
      </c>
      <c r="J2762" s="33" t="s">
        <v>1843</v>
      </c>
      <c r="K2762" s="33">
        <v>2</v>
      </c>
      <c r="L2762" s="220">
        <v>45383</v>
      </c>
      <c r="M2762" s="220">
        <v>45383</v>
      </c>
      <c r="N2762" s="33" t="s">
        <v>124</v>
      </c>
      <c r="O2762" s="48" t="s">
        <v>125</v>
      </c>
      <c r="P2762" s="29" t="s">
        <v>1117</v>
      </c>
      <c r="Q2762" s="29" t="s">
        <v>1447</v>
      </c>
      <c r="R2762" s="29" t="s">
        <v>78</v>
      </c>
      <c r="S2762" s="33">
        <v>2</v>
      </c>
      <c r="T2762" s="274"/>
      <c r="U2762" s="274"/>
      <c r="V2762" s="35"/>
      <c r="W2762" s="35"/>
      <c r="X2762" s="40"/>
      <c r="Y2762" s="40"/>
      <c r="Z2762" s="27"/>
    </row>
    <row r="2763" ht="24" spans="1:26">
      <c r="A2763" s="33">
        <v>564</v>
      </c>
      <c r="B2763" s="33" t="s">
        <v>117</v>
      </c>
      <c r="C2763" s="33" t="s">
        <v>118</v>
      </c>
      <c r="D2763" s="33" t="s">
        <v>361</v>
      </c>
      <c r="E2763" s="33" t="s">
        <v>1419</v>
      </c>
      <c r="F2763" s="33" t="s">
        <v>1446</v>
      </c>
      <c r="G2763" s="33" t="s">
        <v>1797</v>
      </c>
      <c r="H2763" s="33" t="s">
        <v>2027</v>
      </c>
      <c r="I2763" s="33" t="s">
        <v>1843</v>
      </c>
      <c r="J2763" s="33" t="s">
        <v>1843</v>
      </c>
      <c r="K2763" s="33">
        <v>2</v>
      </c>
      <c r="L2763" s="220">
        <v>45383</v>
      </c>
      <c r="M2763" s="220">
        <v>45383</v>
      </c>
      <c r="N2763" s="33" t="s">
        <v>124</v>
      </c>
      <c r="O2763" s="48" t="s">
        <v>125</v>
      </c>
      <c r="P2763" s="29" t="s">
        <v>1117</v>
      </c>
      <c r="Q2763" s="29" t="s">
        <v>1447</v>
      </c>
      <c r="R2763" s="29" t="s">
        <v>78</v>
      </c>
      <c r="S2763" s="33">
        <v>2</v>
      </c>
      <c r="T2763" s="274"/>
      <c r="U2763" s="274"/>
      <c r="V2763" s="35"/>
      <c r="W2763" s="35"/>
      <c r="X2763" s="40"/>
      <c r="Y2763" s="40"/>
      <c r="Z2763" s="27"/>
    </row>
    <row r="2764" ht="24" spans="1:26">
      <c r="A2764" s="33">
        <v>565</v>
      </c>
      <c r="B2764" s="33" t="s">
        <v>117</v>
      </c>
      <c r="C2764" s="33" t="s">
        <v>118</v>
      </c>
      <c r="D2764" s="33" t="s">
        <v>361</v>
      </c>
      <c r="E2764" s="33" t="s">
        <v>1419</v>
      </c>
      <c r="F2764" s="33" t="s">
        <v>1446</v>
      </c>
      <c r="G2764" s="33" t="s">
        <v>1797</v>
      </c>
      <c r="H2764" s="33" t="s">
        <v>2027</v>
      </c>
      <c r="I2764" s="33" t="s">
        <v>1843</v>
      </c>
      <c r="J2764" s="33" t="s">
        <v>1843</v>
      </c>
      <c r="K2764" s="33">
        <v>2</v>
      </c>
      <c r="L2764" s="220">
        <v>45413</v>
      </c>
      <c r="M2764" s="220">
        <v>45413</v>
      </c>
      <c r="N2764" s="33" t="s">
        <v>124</v>
      </c>
      <c r="O2764" s="48" t="s">
        <v>125</v>
      </c>
      <c r="P2764" s="29" t="s">
        <v>1117</v>
      </c>
      <c r="Q2764" s="29" t="s">
        <v>1447</v>
      </c>
      <c r="R2764" s="29" t="s">
        <v>78</v>
      </c>
      <c r="S2764" s="33">
        <v>2</v>
      </c>
      <c r="T2764" s="274"/>
      <c r="U2764" s="274"/>
      <c r="V2764" s="35"/>
      <c r="W2764" s="35"/>
      <c r="X2764" s="40"/>
      <c r="Y2764" s="40"/>
      <c r="Z2764" s="27"/>
    </row>
    <row r="2765" ht="24" spans="1:26">
      <c r="A2765" s="33">
        <v>566</v>
      </c>
      <c r="B2765" s="33" t="s">
        <v>117</v>
      </c>
      <c r="C2765" s="33" t="s">
        <v>118</v>
      </c>
      <c r="D2765" s="33" t="s">
        <v>361</v>
      </c>
      <c r="E2765" s="33" t="s">
        <v>1419</v>
      </c>
      <c r="F2765" s="33" t="s">
        <v>1446</v>
      </c>
      <c r="G2765" s="33" t="s">
        <v>1797</v>
      </c>
      <c r="H2765" s="33" t="s">
        <v>2027</v>
      </c>
      <c r="I2765" s="33" t="s">
        <v>1843</v>
      </c>
      <c r="J2765" s="33" t="s">
        <v>1843</v>
      </c>
      <c r="K2765" s="33">
        <v>2</v>
      </c>
      <c r="L2765" s="220">
        <v>45413</v>
      </c>
      <c r="M2765" s="220">
        <v>45413</v>
      </c>
      <c r="N2765" s="33" t="s">
        <v>124</v>
      </c>
      <c r="O2765" s="48" t="s">
        <v>125</v>
      </c>
      <c r="P2765" s="29" t="s">
        <v>1117</v>
      </c>
      <c r="Q2765" s="29" t="s">
        <v>1447</v>
      </c>
      <c r="R2765" s="29" t="s">
        <v>78</v>
      </c>
      <c r="S2765" s="33">
        <v>2</v>
      </c>
      <c r="T2765" s="274"/>
      <c r="U2765" s="274"/>
      <c r="V2765" s="35"/>
      <c r="W2765" s="35"/>
      <c r="X2765" s="40"/>
      <c r="Y2765" s="40"/>
      <c r="Z2765" s="27"/>
    </row>
    <row r="2766" ht="24" spans="1:26">
      <c r="A2766" s="33">
        <v>567</v>
      </c>
      <c r="B2766" s="33" t="s">
        <v>117</v>
      </c>
      <c r="C2766" s="33" t="s">
        <v>118</v>
      </c>
      <c r="D2766" s="33" t="s">
        <v>361</v>
      </c>
      <c r="E2766" s="33" t="s">
        <v>1419</v>
      </c>
      <c r="F2766" s="33" t="s">
        <v>1446</v>
      </c>
      <c r="G2766" s="33" t="s">
        <v>1797</v>
      </c>
      <c r="H2766" s="33" t="s">
        <v>2027</v>
      </c>
      <c r="I2766" s="33" t="s">
        <v>1843</v>
      </c>
      <c r="J2766" s="33" t="s">
        <v>1843</v>
      </c>
      <c r="K2766" s="33">
        <v>2</v>
      </c>
      <c r="L2766" s="220">
        <v>45444</v>
      </c>
      <c r="M2766" s="220">
        <v>45444</v>
      </c>
      <c r="N2766" s="33" t="s">
        <v>124</v>
      </c>
      <c r="O2766" s="48" t="s">
        <v>125</v>
      </c>
      <c r="P2766" s="29" t="s">
        <v>1117</v>
      </c>
      <c r="Q2766" s="29" t="s">
        <v>1447</v>
      </c>
      <c r="R2766" s="29" t="s">
        <v>78</v>
      </c>
      <c r="S2766" s="33">
        <v>2</v>
      </c>
      <c r="T2766" s="274"/>
      <c r="U2766" s="274"/>
      <c r="V2766" s="35"/>
      <c r="W2766" s="35"/>
      <c r="X2766" s="40"/>
      <c r="Y2766" s="40"/>
      <c r="Z2766" s="27"/>
    </row>
    <row r="2767" ht="24" spans="1:26">
      <c r="A2767" s="33">
        <v>568</v>
      </c>
      <c r="B2767" s="33" t="s">
        <v>117</v>
      </c>
      <c r="C2767" s="33" t="s">
        <v>118</v>
      </c>
      <c r="D2767" s="33" t="s">
        <v>361</v>
      </c>
      <c r="E2767" s="33" t="s">
        <v>1419</v>
      </c>
      <c r="F2767" s="33" t="s">
        <v>1446</v>
      </c>
      <c r="G2767" s="33" t="s">
        <v>1797</v>
      </c>
      <c r="H2767" s="33" t="s">
        <v>2027</v>
      </c>
      <c r="I2767" s="33" t="s">
        <v>1843</v>
      </c>
      <c r="J2767" s="33" t="s">
        <v>1843</v>
      </c>
      <c r="K2767" s="33">
        <v>2</v>
      </c>
      <c r="L2767" s="220">
        <v>45444</v>
      </c>
      <c r="M2767" s="220">
        <v>45444</v>
      </c>
      <c r="N2767" s="33" t="s">
        <v>124</v>
      </c>
      <c r="O2767" s="48" t="s">
        <v>125</v>
      </c>
      <c r="P2767" s="29" t="s">
        <v>1117</v>
      </c>
      <c r="Q2767" s="29" t="s">
        <v>1447</v>
      </c>
      <c r="R2767" s="29" t="s">
        <v>78</v>
      </c>
      <c r="S2767" s="33">
        <v>2</v>
      </c>
      <c r="T2767" s="274"/>
      <c r="U2767" s="274"/>
      <c r="V2767" s="35"/>
      <c r="W2767" s="35"/>
      <c r="X2767" s="40"/>
      <c r="Y2767" s="40"/>
      <c r="Z2767" s="27"/>
    </row>
    <row r="2768" ht="24" spans="1:26">
      <c r="A2768" s="33">
        <v>569</v>
      </c>
      <c r="B2768" s="33" t="s">
        <v>117</v>
      </c>
      <c r="C2768" s="33" t="s">
        <v>118</v>
      </c>
      <c r="D2768" s="33" t="s">
        <v>361</v>
      </c>
      <c r="E2768" s="33" t="s">
        <v>1419</v>
      </c>
      <c r="F2768" s="33" t="s">
        <v>1446</v>
      </c>
      <c r="G2768" s="33" t="s">
        <v>1797</v>
      </c>
      <c r="H2768" s="33" t="s">
        <v>2027</v>
      </c>
      <c r="I2768" s="33" t="s">
        <v>1843</v>
      </c>
      <c r="J2768" s="33" t="s">
        <v>1843</v>
      </c>
      <c r="K2768" s="33">
        <v>2</v>
      </c>
      <c r="L2768" s="220">
        <v>45474</v>
      </c>
      <c r="M2768" s="220">
        <v>45474</v>
      </c>
      <c r="N2768" s="33" t="s">
        <v>124</v>
      </c>
      <c r="O2768" s="48" t="s">
        <v>125</v>
      </c>
      <c r="P2768" s="29" t="s">
        <v>1117</v>
      </c>
      <c r="Q2768" s="29" t="s">
        <v>1447</v>
      </c>
      <c r="R2768" s="29" t="s">
        <v>78</v>
      </c>
      <c r="S2768" s="33">
        <v>2</v>
      </c>
      <c r="T2768" s="274"/>
      <c r="U2768" s="274"/>
      <c r="V2768" s="35"/>
      <c r="W2768" s="35"/>
      <c r="X2768" s="40"/>
      <c r="Y2768" s="40"/>
      <c r="Z2768" s="27"/>
    </row>
    <row r="2769" ht="24" spans="1:26">
      <c r="A2769" s="33">
        <v>570</v>
      </c>
      <c r="B2769" s="33" t="s">
        <v>117</v>
      </c>
      <c r="C2769" s="33" t="s">
        <v>118</v>
      </c>
      <c r="D2769" s="33" t="s">
        <v>361</v>
      </c>
      <c r="E2769" s="33" t="s">
        <v>1419</v>
      </c>
      <c r="F2769" s="33" t="s">
        <v>1446</v>
      </c>
      <c r="G2769" s="33" t="s">
        <v>1797</v>
      </c>
      <c r="H2769" s="33" t="s">
        <v>2027</v>
      </c>
      <c r="I2769" s="33" t="s">
        <v>1843</v>
      </c>
      <c r="J2769" s="33" t="s">
        <v>1843</v>
      </c>
      <c r="K2769" s="33">
        <v>2</v>
      </c>
      <c r="L2769" s="220">
        <v>45474</v>
      </c>
      <c r="M2769" s="220">
        <v>45474</v>
      </c>
      <c r="N2769" s="33" t="s">
        <v>124</v>
      </c>
      <c r="O2769" s="48" t="s">
        <v>125</v>
      </c>
      <c r="P2769" s="29" t="s">
        <v>1117</v>
      </c>
      <c r="Q2769" s="29" t="s">
        <v>1447</v>
      </c>
      <c r="R2769" s="29" t="s">
        <v>78</v>
      </c>
      <c r="S2769" s="33">
        <v>2</v>
      </c>
      <c r="T2769" s="274"/>
      <c r="U2769" s="274"/>
      <c r="V2769" s="35"/>
      <c r="W2769" s="35"/>
      <c r="X2769" s="40"/>
      <c r="Y2769" s="40"/>
      <c r="Z2769" s="27"/>
    </row>
    <row r="2770" ht="24" spans="1:26">
      <c r="A2770" s="33">
        <v>571</v>
      </c>
      <c r="B2770" s="33" t="s">
        <v>117</v>
      </c>
      <c r="C2770" s="33" t="s">
        <v>118</v>
      </c>
      <c r="D2770" s="33" t="s">
        <v>361</v>
      </c>
      <c r="E2770" s="33" t="s">
        <v>1419</v>
      </c>
      <c r="F2770" s="33" t="s">
        <v>1446</v>
      </c>
      <c r="G2770" s="33" t="s">
        <v>1797</v>
      </c>
      <c r="H2770" s="33" t="s">
        <v>2027</v>
      </c>
      <c r="I2770" s="33" t="s">
        <v>1843</v>
      </c>
      <c r="J2770" s="33" t="s">
        <v>1843</v>
      </c>
      <c r="K2770" s="33">
        <v>2</v>
      </c>
      <c r="L2770" s="220">
        <v>45505</v>
      </c>
      <c r="M2770" s="220">
        <v>45505</v>
      </c>
      <c r="N2770" s="33" t="s">
        <v>124</v>
      </c>
      <c r="O2770" s="48" t="s">
        <v>125</v>
      </c>
      <c r="P2770" s="29" t="s">
        <v>1117</v>
      </c>
      <c r="Q2770" s="29" t="s">
        <v>1447</v>
      </c>
      <c r="R2770" s="29" t="s">
        <v>78</v>
      </c>
      <c r="S2770" s="33">
        <v>2</v>
      </c>
      <c r="T2770" s="274"/>
      <c r="U2770" s="274"/>
      <c r="V2770" s="35"/>
      <c r="W2770" s="35"/>
      <c r="X2770" s="40"/>
      <c r="Y2770" s="40"/>
      <c r="Z2770" s="27"/>
    </row>
    <row r="2771" ht="24" spans="1:26">
      <c r="A2771" s="33">
        <v>572</v>
      </c>
      <c r="B2771" s="33" t="s">
        <v>117</v>
      </c>
      <c r="C2771" s="33" t="s">
        <v>118</v>
      </c>
      <c r="D2771" s="33" t="s">
        <v>361</v>
      </c>
      <c r="E2771" s="33" t="s">
        <v>1419</v>
      </c>
      <c r="F2771" s="33" t="s">
        <v>1446</v>
      </c>
      <c r="G2771" s="33" t="s">
        <v>1797</v>
      </c>
      <c r="H2771" s="33" t="s">
        <v>2027</v>
      </c>
      <c r="I2771" s="33" t="s">
        <v>1843</v>
      </c>
      <c r="J2771" s="33" t="s">
        <v>1843</v>
      </c>
      <c r="K2771" s="33">
        <v>2</v>
      </c>
      <c r="L2771" s="220">
        <v>45505</v>
      </c>
      <c r="M2771" s="220">
        <v>45505</v>
      </c>
      <c r="N2771" s="33" t="s">
        <v>124</v>
      </c>
      <c r="O2771" s="48" t="s">
        <v>125</v>
      </c>
      <c r="P2771" s="29" t="s">
        <v>1117</v>
      </c>
      <c r="Q2771" s="29" t="s">
        <v>1447</v>
      </c>
      <c r="R2771" s="29" t="s">
        <v>78</v>
      </c>
      <c r="S2771" s="33">
        <v>2</v>
      </c>
      <c r="T2771" s="274"/>
      <c r="U2771" s="274"/>
      <c r="V2771" s="35"/>
      <c r="W2771" s="35"/>
      <c r="X2771" s="40"/>
      <c r="Y2771" s="40"/>
      <c r="Z2771" s="27"/>
    </row>
    <row r="2772" ht="24" spans="1:28">
      <c r="A2772" s="33">
        <v>573</v>
      </c>
      <c r="B2772" s="33" t="s">
        <v>117</v>
      </c>
      <c r="C2772" s="33" t="s">
        <v>118</v>
      </c>
      <c r="D2772" s="33" t="s">
        <v>361</v>
      </c>
      <c r="E2772" s="33" t="s">
        <v>1419</v>
      </c>
      <c r="F2772" s="33" t="s">
        <v>1446</v>
      </c>
      <c r="G2772" s="33" t="s">
        <v>1797</v>
      </c>
      <c r="H2772" s="33" t="s">
        <v>2027</v>
      </c>
      <c r="I2772" s="33" t="s">
        <v>1843</v>
      </c>
      <c r="J2772" s="33" t="s">
        <v>1843</v>
      </c>
      <c r="K2772" s="33">
        <v>2</v>
      </c>
      <c r="L2772" s="220">
        <v>45536</v>
      </c>
      <c r="M2772" s="220">
        <v>45536</v>
      </c>
      <c r="N2772" s="33" t="s">
        <v>124</v>
      </c>
      <c r="O2772" s="48" t="s">
        <v>125</v>
      </c>
      <c r="P2772" s="29" t="s">
        <v>1117</v>
      </c>
      <c r="Q2772" s="29" t="s">
        <v>1447</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361</v>
      </c>
      <c r="E2773" s="33" t="s">
        <v>1419</v>
      </c>
      <c r="F2773" s="33" t="s">
        <v>1446</v>
      </c>
      <c r="G2773" s="33" t="s">
        <v>1797</v>
      </c>
      <c r="H2773" s="33" t="s">
        <v>2027</v>
      </c>
      <c r="I2773" s="33" t="s">
        <v>1843</v>
      </c>
      <c r="J2773" s="33" t="s">
        <v>1843</v>
      </c>
      <c r="K2773" s="33">
        <v>2</v>
      </c>
      <c r="L2773" s="220">
        <v>45536</v>
      </c>
      <c r="M2773" s="220">
        <v>45536</v>
      </c>
      <c r="N2773" s="33" t="s">
        <v>124</v>
      </c>
      <c r="O2773" s="48" t="s">
        <v>125</v>
      </c>
      <c r="P2773" s="29" t="s">
        <v>1117</v>
      </c>
      <c r="Q2773" s="29" t="s">
        <v>1447</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361</v>
      </c>
      <c r="E2774" s="33" t="s">
        <v>1419</v>
      </c>
      <c r="F2774" s="33" t="s">
        <v>1446</v>
      </c>
      <c r="G2774" s="33" t="s">
        <v>1797</v>
      </c>
      <c r="H2774" s="33" t="s">
        <v>2027</v>
      </c>
      <c r="I2774" s="33" t="s">
        <v>1843</v>
      </c>
      <c r="J2774" s="33" t="s">
        <v>1843</v>
      </c>
      <c r="K2774" s="33">
        <v>2</v>
      </c>
      <c r="L2774" s="220">
        <v>45566</v>
      </c>
      <c r="M2774" s="220">
        <v>45566</v>
      </c>
      <c r="N2774" s="33" t="s">
        <v>124</v>
      </c>
      <c r="O2774" s="48" t="s">
        <v>125</v>
      </c>
      <c r="P2774" s="29" t="s">
        <v>1117</v>
      </c>
      <c r="Q2774" s="29" t="s">
        <v>1447</v>
      </c>
      <c r="R2774" s="29" t="s">
        <v>78</v>
      </c>
      <c r="S2774" s="33">
        <v>2</v>
      </c>
      <c r="T2774" s="274"/>
      <c r="U2774" s="274"/>
      <c r="V2774" s="35"/>
      <c r="W2774" s="35"/>
      <c r="X2774" s="40"/>
      <c r="Y2774" s="40"/>
      <c r="Z2774" s="27"/>
    </row>
    <row r="2775" ht="24" spans="1:26">
      <c r="A2775" s="33">
        <v>576</v>
      </c>
      <c r="B2775" s="33" t="s">
        <v>117</v>
      </c>
      <c r="C2775" s="33" t="s">
        <v>118</v>
      </c>
      <c r="D2775" s="33" t="s">
        <v>361</v>
      </c>
      <c r="E2775" s="33" t="s">
        <v>1419</v>
      </c>
      <c r="F2775" s="33" t="s">
        <v>1446</v>
      </c>
      <c r="G2775" s="33" t="s">
        <v>1797</v>
      </c>
      <c r="H2775" s="33" t="s">
        <v>2027</v>
      </c>
      <c r="I2775" s="33" t="s">
        <v>1843</v>
      </c>
      <c r="J2775" s="33" t="s">
        <v>1843</v>
      </c>
      <c r="K2775" s="33">
        <v>2</v>
      </c>
      <c r="L2775" s="220">
        <v>45566</v>
      </c>
      <c r="M2775" s="220">
        <v>45566</v>
      </c>
      <c r="N2775" s="33" t="s">
        <v>124</v>
      </c>
      <c r="O2775" s="48" t="s">
        <v>125</v>
      </c>
      <c r="P2775" s="29" t="s">
        <v>1117</v>
      </c>
      <c r="Q2775" s="29" t="s">
        <v>1447</v>
      </c>
      <c r="R2775" s="29" t="s">
        <v>78</v>
      </c>
      <c r="S2775" s="33">
        <v>2</v>
      </c>
      <c r="T2775" s="274"/>
      <c r="U2775" s="274"/>
      <c r="V2775" s="35"/>
      <c r="W2775" s="35"/>
      <c r="X2775" s="40"/>
      <c r="Y2775" s="40"/>
      <c r="Z2775" s="27"/>
    </row>
    <row r="2776" ht="24" spans="1:26">
      <c r="A2776" s="33">
        <v>577</v>
      </c>
      <c r="B2776" s="33" t="s">
        <v>117</v>
      </c>
      <c r="C2776" s="33" t="s">
        <v>118</v>
      </c>
      <c r="D2776" s="33" t="s">
        <v>361</v>
      </c>
      <c r="E2776" s="33" t="s">
        <v>1419</v>
      </c>
      <c r="F2776" s="33" t="s">
        <v>1446</v>
      </c>
      <c r="G2776" s="33" t="s">
        <v>1797</v>
      </c>
      <c r="H2776" s="33" t="s">
        <v>2027</v>
      </c>
      <c r="I2776" s="33" t="s">
        <v>1843</v>
      </c>
      <c r="J2776" s="33" t="s">
        <v>1843</v>
      </c>
      <c r="K2776" s="33">
        <v>2</v>
      </c>
      <c r="L2776" s="220">
        <v>45597</v>
      </c>
      <c r="M2776" s="220">
        <v>45597</v>
      </c>
      <c r="N2776" s="33" t="s">
        <v>124</v>
      </c>
      <c r="O2776" s="48" t="s">
        <v>125</v>
      </c>
      <c r="P2776" s="29" t="s">
        <v>1117</v>
      </c>
      <c r="Q2776" s="29" t="s">
        <v>1447</v>
      </c>
      <c r="R2776" s="29" t="s">
        <v>78</v>
      </c>
      <c r="S2776" s="33">
        <v>2</v>
      </c>
      <c r="T2776" s="274"/>
      <c r="U2776" s="274"/>
      <c r="V2776" s="35"/>
      <c r="W2776" s="35"/>
      <c r="X2776" s="40"/>
      <c r="Y2776" s="40"/>
      <c r="Z2776" s="27"/>
    </row>
    <row r="2777" ht="24" spans="1:26">
      <c r="A2777" s="33">
        <v>578</v>
      </c>
      <c r="B2777" s="33" t="s">
        <v>117</v>
      </c>
      <c r="C2777" s="33" t="s">
        <v>118</v>
      </c>
      <c r="D2777" s="33" t="s">
        <v>361</v>
      </c>
      <c r="E2777" s="33" t="s">
        <v>1419</v>
      </c>
      <c r="F2777" s="33" t="s">
        <v>1446</v>
      </c>
      <c r="G2777" s="33" t="s">
        <v>1797</v>
      </c>
      <c r="H2777" s="33" t="s">
        <v>2027</v>
      </c>
      <c r="I2777" s="33" t="s">
        <v>1843</v>
      </c>
      <c r="J2777" s="33" t="s">
        <v>1843</v>
      </c>
      <c r="K2777" s="33">
        <v>2</v>
      </c>
      <c r="L2777" s="220">
        <v>45597</v>
      </c>
      <c r="M2777" s="220">
        <v>45597</v>
      </c>
      <c r="N2777" s="33" t="s">
        <v>124</v>
      </c>
      <c r="O2777" s="48" t="s">
        <v>125</v>
      </c>
      <c r="P2777" s="29" t="s">
        <v>1117</v>
      </c>
      <c r="Q2777" s="29" t="s">
        <v>1447</v>
      </c>
      <c r="R2777" s="29" t="s">
        <v>78</v>
      </c>
      <c r="S2777" s="33">
        <v>2</v>
      </c>
      <c r="T2777" s="274"/>
      <c r="U2777" s="274"/>
      <c r="V2777" s="35"/>
      <c r="W2777" s="35"/>
      <c r="X2777" s="40"/>
      <c r="Y2777" s="40"/>
      <c r="Z2777" s="27"/>
    </row>
    <row r="2778" ht="24" spans="1:26">
      <c r="A2778" s="33">
        <v>579</v>
      </c>
      <c r="B2778" s="33" t="s">
        <v>117</v>
      </c>
      <c r="C2778" s="33" t="s">
        <v>118</v>
      </c>
      <c r="D2778" s="33" t="s">
        <v>361</v>
      </c>
      <c r="E2778" s="33" t="s">
        <v>1419</v>
      </c>
      <c r="F2778" s="33" t="s">
        <v>1446</v>
      </c>
      <c r="G2778" s="33" t="s">
        <v>1797</v>
      </c>
      <c r="H2778" s="33" t="s">
        <v>2027</v>
      </c>
      <c r="I2778" s="33" t="s">
        <v>1843</v>
      </c>
      <c r="J2778" s="33" t="s">
        <v>1843</v>
      </c>
      <c r="K2778" s="33">
        <v>2</v>
      </c>
      <c r="L2778" s="220">
        <v>45627</v>
      </c>
      <c r="M2778" s="220">
        <v>45627</v>
      </c>
      <c r="N2778" s="33" t="s">
        <v>124</v>
      </c>
      <c r="O2778" s="48" t="s">
        <v>125</v>
      </c>
      <c r="P2778" s="29" t="s">
        <v>1117</v>
      </c>
      <c r="Q2778" s="29" t="s">
        <v>1447</v>
      </c>
      <c r="R2778" s="29" t="s">
        <v>78</v>
      </c>
      <c r="S2778" s="33">
        <v>2</v>
      </c>
      <c r="T2778" s="274"/>
      <c r="U2778" s="274"/>
      <c r="V2778" s="35"/>
      <c r="W2778" s="35"/>
      <c r="X2778" s="40"/>
      <c r="Y2778" s="40"/>
      <c r="Z2778" s="27"/>
    </row>
    <row r="2779" ht="24" spans="1:26">
      <c r="A2779" s="33">
        <v>580</v>
      </c>
      <c r="B2779" s="33" t="s">
        <v>117</v>
      </c>
      <c r="C2779" s="33" t="s">
        <v>118</v>
      </c>
      <c r="D2779" s="33" t="s">
        <v>361</v>
      </c>
      <c r="E2779" s="33" t="s">
        <v>1419</v>
      </c>
      <c r="F2779" s="33" t="s">
        <v>1446</v>
      </c>
      <c r="G2779" s="33" t="s">
        <v>1797</v>
      </c>
      <c r="H2779" s="33" t="s">
        <v>2027</v>
      </c>
      <c r="I2779" s="33" t="s">
        <v>1843</v>
      </c>
      <c r="J2779" s="33" t="s">
        <v>1843</v>
      </c>
      <c r="K2779" s="33">
        <v>2</v>
      </c>
      <c r="L2779" s="220">
        <v>45627</v>
      </c>
      <c r="M2779" s="220">
        <v>45627</v>
      </c>
      <c r="N2779" s="33" t="s">
        <v>124</v>
      </c>
      <c r="O2779" s="48" t="s">
        <v>125</v>
      </c>
      <c r="P2779" s="29" t="s">
        <v>1117</v>
      </c>
      <c r="Q2779" s="29" t="s">
        <v>1447</v>
      </c>
      <c r="R2779" s="29" t="s">
        <v>78</v>
      </c>
      <c r="S2779" s="33">
        <v>2</v>
      </c>
      <c r="T2779" s="274"/>
      <c r="U2779" s="274"/>
      <c r="V2779" s="35"/>
      <c r="W2779" s="35"/>
      <c r="X2779" s="40"/>
      <c r="Y2779" s="40"/>
      <c r="Z2779" s="27"/>
    </row>
    <row r="2780" ht="24" spans="1:26">
      <c r="A2780" s="33">
        <v>583</v>
      </c>
      <c r="B2780" s="33" t="s">
        <v>117</v>
      </c>
      <c r="C2780" s="33" t="s">
        <v>118</v>
      </c>
      <c r="D2780" s="33" t="s">
        <v>361</v>
      </c>
      <c r="E2780" s="33" t="s">
        <v>1419</v>
      </c>
      <c r="F2780" s="33" t="s">
        <v>1452</v>
      </c>
      <c r="G2780" s="33" t="s">
        <v>1797</v>
      </c>
      <c r="H2780" s="33" t="s">
        <v>2026</v>
      </c>
      <c r="I2780" s="33" t="s">
        <v>1843</v>
      </c>
      <c r="J2780" s="33" t="s">
        <v>1843</v>
      </c>
      <c r="K2780" s="33">
        <v>20</v>
      </c>
      <c r="L2780" s="220">
        <v>45292</v>
      </c>
      <c r="M2780" s="220">
        <v>45292</v>
      </c>
      <c r="N2780" s="33" t="s">
        <v>124</v>
      </c>
      <c r="O2780" s="48" t="s">
        <v>125</v>
      </c>
      <c r="P2780" s="29" t="s">
        <v>1117</v>
      </c>
      <c r="Q2780" s="29" t="s">
        <v>1447</v>
      </c>
      <c r="R2780" s="29" t="s">
        <v>78</v>
      </c>
      <c r="S2780" s="33">
        <v>20</v>
      </c>
      <c r="T2780" s="274"/>
      <c r="U2780" s="274"/>
      <c r="V2780" s="35"/>
      <c r="W2780" s="35"/>
      <c r="X2780" s="40"/>
      <c r="Y2780" s="40"/>
      <c r="Z2780" s="27"/>
    </row>
    <row r="2781" ht="24" spans="1:26">
      <c r="A2781" s="33">
        <v>584</v>
      </c>
      <c r="B2781" s="33" t="s">
        <v>117</v>
      </c>
      <c r="C2781" s="33" t="s">
        <v>118</v>
      </c>
      <c r="D2781" s="33" t="s">
        <v>361</v>
      </c>
      <c r="E2781" s="33" t="s">
        <v>1419</v>
      </c>
      <c r="F2781" s="33" t="s">
        <v>1452</v>
      </c>
      <c r="G2781" s="33" t="s">
        <v>1797</v>
      </c>
      <c r="H2781" s="33" t="s">
        <v>2026</v>
      </c>
      <c r="I2781" s="33" t="s">
        <v>1843</v>
      </c>
      <c r="J2781" s="33" t="s">
        <v>1843</v>
      </c>
      <c r="K2781" s="33">
        <v>20</v>
      </c>
      <c r="L2781" s="220">
        <v>45323</v>
      </c>
      <c r="M2781" s="220">
        <v>45323</v>
      </c>
      <c r="N2781" s="33" t="s">
        <v>124</v>
      </c>
      <c r="O2781" s="48" t="s">
        <v>125</v>
      </c>
      <c r="P2781" s="29" t="s">
        <v>1117</v>
      </c>
      <c r="Q2781" s="29" t="s">
        <v>1447</v>
      </c>
      <c r="R2781" s="29" t="s">
        <v>78</v>
      </c>
      <c r="S2781" s="33">
        <v>20</v>
      </c>
      <c r="T2781" s="274"/>
      <c r="U2781" s="274"/>
      <c r="V2781" s="35"/>
      <c r="W2781" s="35"/>
      <c r="X2781" s="40"/>
      <c r="Y2781" s="40"/>
      <c r="Z2781" s="27"/>
    </row>
    <row r="2782" ht="24" spans="1:28">
      <c r="A2782" s="33">
        <v>585</v>
      </c>
      <c r="B2782" s="33" t="s">
        <v>117</v>
      </c>
      <c r="C2782" s="33" t="s">
        <v>118</v>
      </c>
      <c r="D2782" s="33" t="s">
        <v>361</v>
      </c>
      <c r="E2782" s="33" t="s">
        <v>1419</v>
      </c>
      <c r="F2782" s="33" t="s">
        <v>1452</v>
      </c>
      <c r="G2782" s="33" t="s">
        <v>1797</v>
      </c>
      <c r="H2782" s="33" t="s">
        <v>2026</v>
      </c>
      <c r="I2782" s="33" t="s">
        <v>1843</v>
      </c>
      <c r="J2782" s="33" t="s">
        <v>1843</v>
      </c>
      <c r="K2782" s="33">
        <v>20</v>
      </c>
      <c r="L2782" s="220">
        <v>45353</v>
      </c>
      <c r="M2782" s="220">
        <v>45353</v>
      </c>
      <c r="N2782" s="33" t="s">
        <v>124</v>
      </c>
      <c r="O2782" s="48" t="s">
        <v>125</v>
      </c>
      <c r="P2782" s="29" t="s">
        <v>1117</v>
      </c>
      <c r="Q2782" s="29" t="s">
        <v>1447</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361</v>
      </c>
      <c r="E2783" s="33" t="s">
        <v>1419</v>
      </c>
      <c r="F2783" s="33" t="s">
        <v>1452</v>
      </c>
      <c r="G2783" s="33" t="s">
        <v>1797</v>
      </c>
      <c r="H2783" s="33" t="s">
        <v>2026</v>
      </c>
      <c r="I2783" s="33" t="s">
        <v>1843</v>
      </c>
      <c r="J2783" s="33" t="s">
        <v>1843</v>
      </c>
      <c r="K2783" s="33">
        <v>20</v>
      </c>
      <c r="L2783" s="220">
        <v>45383</v>
      </c>
      <c r="M2783" s="220">
        <v>45383</v>
      </c>
      <c r="N2783" s="33" t="s">
        <v>124</v>
      </c>
      <c r="O2783" s="48" t="s">
        <v>125</v>
      </c>
      <c r="P2783" s="29" t="s">
        <v>1117</v>
      </c>
      <c r="Q2783" s="29" t="s">
        <v>1447</v>
      </c>
      <c r="R2783" s="29" t="s">
        <v>78</v>
      </c>
      <c r="S2783" s="33">
        <v>20</v>
      </c>
      <c r="T2783" s="274"/>
      <c r="U2783" s="274"/>
      <c r="V2783" s="35"/>
      <c r="W2783" s="35"/>
      <c r="X2783" s="40"/>
      <c r="Y2783" s="40"/>
      <c r="Z2783" s="27"/>
    </row>
    <row r="2784" ht="24" spans="1:26">
      <c r="A2784" s="33">
        <v>587</v>
      </c>
      <c r="B2784" s="33" t="s">
        <v>117</v>
      </c>
      <c r="C2784" s="33" t="s">
        <v>118</v>
      </c>
      <c r="D2784" s="33" t="s">
        <v>361</v>
      </c>
      <c r="E2784" s="33" t="s">
        <v>1419</v>
      </c>
      <c r="F2784" s="33" t="s">
        <v>1452</v>
      </c>
      <c r="G2784" s="33" t="s">
        <v>1797</v>
      </c>
      <c r="H2784" s="33" t="s">
        <v>2026</v>
      </c>
      <c r="I2784" s="33" t="s">
        <v>1843</v>
      </c>
      <c r="J2784" s="33" t="s">
        <v>1843</v>
      </c>
      <c r="K2784" s="33">
        <v>20</v>
      </c>
      <c r="L2784" s="220">
        <v>45413</v>
      </c>
      <c r="M2784" s="220">
        <v>45413</v>
      </c>
      <c r="N2784" s="33" t="s">
        <v>124</v>
      </c>
      <c r="O2784" s="48" t="s">
        <v>125</v>
      </c>
      <c r="P2784" s="29" t="s">
        <v>1117</v>
      </c>
      <c r="Q2784" s="29" t="s">
        <v>1447</v>
      </c>
      <c r="R2784" s="29" t="s">
        <v>78</v>
      </c>
      <c r="S2784" s="33">
        <v>20</v>
      </c>
      <c r="T2784" s="274"/>
      <c r="U2784" s="274"/>
      <c r="V2784" s="35"/>
      <c r="W2784" s="35"/>
      <c r="X2784" s="40"/>
      <c r="Y2784" s="40"/>
      <c r="Z2784" s="27"/>
    </row>
    <row r="2785" ht="24" spans="1:26">
      <c r="A2785" s="33">
        <v>588</v>
      </c>
      <c r="B2785" s="33" t="s">
        <v>117</v>
      </c>
      <c r="C2785" s="33" t="s">
        <v>118</v>
      </c>
      <c r="D2785" s="33" t="s">
        <v>361</v>
      </c>
      <c r="E2785" s="33" t="s">
        <v>1419</v>
      </c>
      <c r="F2785" s="33" t="s">
        <v>1452</v>
      </c>
      <c r="G2785" s="33" t="s">
        <v>1797</v>
      </c>
      <c r="H2785" s="33" t="s">
        <v>2026</v>
      </c>
      <c r="I2785" s="33" t="s">
        <v>1843</v>
      </c>
      <c r="J2785" s="33" t="s">
        <v>1843</v>
      </c>
      <c r="K2785" s="33">
        <v>20</v>
      </c>
      <c r="L2785" s="220">
        <v>45444</v>
      </c>
      <c r="M2785" s="220">
        <v>45444</v>
      </c>
      <c r="N2785" s="33" t="s">
        <v>124</v>
      </c>
      <c r="O2785" s="48" t="s">
        <v>125</v>
      </c>
      <c r="P2785" s="29" t="s">
        <v>1117</v>
      </c>
      <c r="Q2785" s="29" t="s">
        <v>1447</v>
      </c>
      <c r="R2785" s="29" t="s">
        <v>78</v>
      </c>
      <c r="S2785" s="33">
        <v>20</v>
      </c>
      <c r="T2785" s="274"/>
      <c r="U2785" s="274"/>
      <c r="V2785" s="35"/>
      <c r="W2785" s="35"/>
      <c r="X2785" s="40"/>
      <c r="Y2785" s="40"/>
      <c r="Z2785" s="27"/>
    </row>
    <row r="2786" ht="24" spans="1:26">
      <c r="A2786" s="33">
        <v>589</v>
      </c>
      <c r="B2786" s="33" t="s">
        <v>117</v>
      </c>
      <c r="C2786" s="33" t="s">
        <v>118</v>
      </c>
      <c r="D2786" s="33" t="s">
        <v>361</v>
      </c>
      <c r="E2786" s="33" t="s">
        <v>1419</v>
      </c>
      <c r="F2786" s="33" t="s">
        <v>1452</v>
      </c>
      <c r="G2786" s="33" t="s">
        <v>1797</v>
      </c>
      <c r="H2786" s="33" t="s">
        <v>2026</v>
      </c>
      <c r="I2786" s="33" t="s">
        <v>1843</v>
      </c>
      <c r="J2786" s="33" t="s">
        <v>1843</v>
      </c>
      <c r="K2786" s="33">
        <v>20</v>
      </c>
      <c r="L2786" s="220">
        <v>45474</v>
      </c>
      <c r="M2786" s="220">
        <v>45474</v>
      </c>
      <c r="N2786" s="33" t="s">
        <v>124</v>
      </c>
      <c r="O2786" s="48" t="s">
        <v>125</v>
      </c>
      <c r="P2786" s="29" t="s">
        <v>1117</v>
      </c>
      <c r="Q2786" s="29" t="s">
        <v>1447</v>
      </c>
      <c r="R2786" s="29" t="s">
        <v>78</v>
      </c>
      <c r="S2786" s="33">
        <v>20</v>
      </c>
      <c r="T2786" s="274"/>
      <c r="U2786" s="274"/>
      <c r="V2786" s="35"/>
      <c r="W2786" s="35"/>
      <c r="X2786" s="40"/>
      <c r="Y2786" s="40"/>
      <c r="Z2786" s="27"/>
    </row>
    <row r="2787" ht="24" spans="1:26">
      <c r="A2787" s="33">
        <v>590</v>
      </c>
      <c r="B2787" s="33" t="s">
        <v>117</v>
      </c>
      <c r="C2787" s="33" t="s">
        <v>118</v>
      </c>
      <c r="D2787" s="33" t="s">
        <v>361</v>
      </c>
      <c r="E2787" s="33" t="s">
        <v>1419</v>
      </c>
      <c r="F2787" s="33" t="s">
        <v>1452</v>
      </c>
      <c r="G2787" s="33" t="s">
        <v>1797</v>
      </c>
      <c r="H2787" s="33" t="s">
        <v>2026</v>
      </c>
      <c r="I2787" s="33" t="s">
        <v>1843</v>
      </c>
      <c r="J2787" s="33" t="s">
        <v>1843</v>
      </c>
      <c r="K2787" s="33">
        <v>20</v>
      </c>
      <c r="L2787" s="220">
        <v>45505</v>
      </c>
      <c r="M2787" s="220">
        <v>45505</v>
      </c>
      <c r="N2787" s="33" t="s">
        <v>124</v>
      </c>
      <c r="O2787" s="48" t="s">
        <v>125</v>
      </c>
      <c r="P2787" s="29" t="s">
        <v>1117</v>
      </c>
      <c r="Q2787" s="29" t="s">
        <v>1447</v>
      </c>
      <c r="R2787" s="29" t="s">
        <v>78</v>
      </c>
      <c r="S2787" s="33">
        <v>20</v>
      </c>
      <c r="T2787" s="274"/>
      <c r="U2787" s="274"/>
      <c r="V2787" s="35"/>
      <c r="W2787" s="35"/>
      <c r="X2787" s="40"/>
      <c r="Y2787" s="40"/>
      <c r="Z2787" s="27"/>
    </row>
    <row r="2788" ht="24" spans="1:26">
      <c r="A2788" s="33">
        <v>591</v>
      </c>
      <c r="B2788" s="33" t="s">
        <v>117</v>
      </c>
      <c r="C2788" s="33" t="s">
        <v>118</v>
      </c>
      <c r="D2788" s="33" t="s">
        <v>361</v>
      </c>
      <c r="E2788" s="33" t="s">
        <v>1419</v>
      </c>
      <c r="F2788" s="33" t="s">
        <v>1452</v>
      </c>
      <c r="G2788" s="33" t="s">
        <v>1797</v>
      </c>
      <c r="H2788" s="33" t="s">
        <v>2026</v>
      </c>
      <c r="I2788" s="33" t="s">
        <v>1843</v>
      </c>
      <c r="J2788" s="33" t="s">
        <v>1843</v>
      </c>
      <c r="K2788" s="33">
        <v>20</v>
      </c>
      <c r="L2788" s="220">
        <v>45536</v>
      </c>
      <c r="M2788" s="220">
        <v>45536</v>
      </c>
      <c r="N2788" s="33" t="s">
        <v>124</v>
      </c>
      <c r="O2788" s="48" t="s">
        <v>125</v>
      </c>
      <c r="P2788" s="29" t="s">
        <v>1117</v>
      </c>
      <c r="Q2788" s="29" t="s">
        <v>1447</v>
      </c>
      <c r="R2788" s="29" t="s">
        <v>78</v>
      </c>
      <c r="S2788" s="33">
        <v>20</v>
      </c>
      <c r="T2788" s="274"/>
      <c r="U2788" s="274"/>
      <c r="V2788" s="35"/>
      <c r="W2788" s="35"/>
      <c r="X2788" s="40"/>
      <c r="Y2788" s="40"/>
      <c r="Z2788" s="27"/>
    </row>
    <row r="2789" ht="24" spans="1:26">
      <c r="A2789" s="33">
        <v>592</v>
      </c>
      <c r="B2789" s="33" t="s">
        <v>117</v>
      </c>
      <c r="C2789" s="33" t="s">
        <v>118</v>
      </c>
      <c r="D2789" s="33" t="s">
        <v>361</v>
      </c>
      <c r="E2789" s="33" t="s">
        <v>1419</v>
      </c>
      <c r="F2789" s="33" t="s">
        <v>1452</v>
      </c>
      <c r="G2789" s="33" t="s">
        <v>1797</v>
      </c>
      <c r="H2789" s="33" t="s">
        <v>2026</v>
      </c>
      <c r="I2789" s="33" t="s">
        <v>1843</v>
      </c>
      <c r="J2789" s="33" t="s">
        <v>1843</v>
      </c>
      <c r="K2789" s="33">
        <v>20</v>
      </c>
      <c r="L2789" s="220">
        <v>45566</v>
      </c>
      <c r="M2789" s="220">
        <v>45566</v>
      </c>
      <c r="N2789" s="33" t="s">
        <v>124</v>
      </c>
      <c r="O2789" s="48" t="s">
        <v>125</v>
      </c>
      <c r="P2789" s="29" t="s">
        <v>1117</v>
      </c>
      <c r="Q2789" s="29" t="s">
        <v>1447</v>
      </c>
      <c r="R2789" s="29" t="s">
        <v>78</v>
      </c>
      <c r="S2789" s="33">
        <v>20</v>
      </c>
      <c r="T2789" s="274"/>
      <c r="U2789" s="274"/>
      <c r="V2789" s="35"/>
      <c r="W2789" s="35"/>
      <c r="X2789" s="40"/>
      <c r="Y2789" s="40"/>
      <c r="Z2789" s="27"/>
    </row>
    <row r="2790" ht="24" spans="1:26">
      <c r="A2790" s="33">
        <v>593</v>
      </c>
      <c r="B2790" s="33" t="s">
        <v>117</v>
      </c>
      <c r="C2790" s="33" t="s">
        <v>118</v>
      </c>
      <c r="D2790" s="33" t="s">
        <v>361</v>
      </c>
      <c r="E2790" s="33" t="s">
        <v>1419</v>
      </c>
      <c r="F2790" s="33" t="s">
        <v>1452</v>
      </c>
      <c r="G2790" s="33" t="s">
        <v>1797</v>
      </c>
      <c r="H2790" s="33" t="s">
        <v>2026</v>
      </c>
      <c r="I2790" s="33" t="s">
        <v>1843</v>
      </c>
      <c r="J2790" s="33" t="s">
        <v>1843</v>
      </c>
      <c r="K2790" s="33">
        <v>20</v>
      </c>
      <c r="L2790" s="220">
        <v>45597</v>
      </c>
      <c r="M2790" s="220">
        <v>45597</v>
      </c>
      <c r="N2790" s="33" t="s">
        <v>124</v>
      </c>
      <c r="O2790" s="48" t="s">
        <v>125</v>
      </c>
      <c r="P2790" s="29" t="s">
        <v>1117</v>
      </c>
      <c r="Q2790" s="29" t="s">
        <v>1447</v>
      </c>
      <c r="R2790" s="29" t="s">
        <v>78</v>
      </c>
      <c r="S2790" s="33">
        <v>20</v>
      </c>
      <c r="T2790" s="274"/>
      <c r="U2790" s="274"/>
      <c r="V2790" s="35"/>
      <c r="W2790" s="35"/>
      <c r="X2790" s="40"/>
      <c r="Y2790" s="40"/>
      <c r="Z2790" s="27"/>
    </row>
    <row r="2791" ht="24" spans="1:26">
      <c r="A2791" s="33">
        <v>594</v>
      </c>
      <c r="B2791" s="33" t="s">
        <v>117</v>
      </c>
      <c r="C2791" s="33" t="s">
        <v>118</v>
      </c>
      <c r="D2791" s="33" t="s">
        <v>361</v>
      </c>
      <c r="E2791" s="33" t="s">
        <v>1419</v>
      </c>
      <c r="F2791" s="33" t="s">
        <v>1452</v>
      </c>
      <c r="G2791" s="33" t="s">
        <v>1797</v>
      </c>
      <c r="H2791" s="33" t="s">
        <v>2026</v>
      </c>
      <c r="I2791" s="33" t="s">
        <v>1843</v>
      </c>
      <c r="J2791" s="33" t="s">
        <v>1843</v>
      </c>
      <c r="K2791" s="33">
        <v>20</v>
      </c>
      <c r="L2791" s="220">
        <v>45627</v>
      </c>
      <c r="M2791" s="220">
        <v>45627</v>
      </c>
      <c r="N2791" s="33" t="s">
        <v>124</v>
      </c>
      <c r="O2791" s="48" t="s">
        <v>125</v>
      </c>
      <c r="P2791" s="29" t="s">
        <v>1117</v>
      </c>
      <c r="Q2791" s="29" t="s">
        <v>1447</v>
      </c>
      <c r="R2791" s="29" t="s">
        <v>78</v>
      </c>
      <c r="S2791" s="33">
        <v>20</v>
      </c>
      <c r="T2791" s="274"/>
      <c r="U2791" s="274"/>
      <c r="V2791" s="35"/>
      <c r="W2791" s="35"/>
      <c r="X2791" s="40"/>
      <c r="Y2791" s="40"/>
      <c r="Z2791" s="27"/>
    </row>
    <row r="2792" ht="24" spans="1:26">
      <c r="A2792" s="33">
        <v>595</v>
      </c>
      <c r="B2792" s="33" t="s">
        <v>117</v>
      </c>
      <c r="C2792" s="33" t="s">
        <v>118</v>
      </c>
      <c r="D2792" s="33" t="s">
        <v>361</v>
      </c>
      <c r="E2792" s="33" t="s">
        <v>1419</v>
      </c>
      <c r="F2792" s="33" t="s">
        <v>1452</v>
      </c>
      <c r="G2792" s="33" t="s">
        <v>1797</v>
      </c>
      <c r="H2792" s="33" t="s">
        <v>2027</v>
      </c>
      <c r="I2792" s="33" t="s">
        <v>1843</v>
      </c>
      <c r="J2792" s="33" t="s">
        <v>1843</v>
      </c>
      <c r="K2792" s="33">
        <v>2</v>
      </c>
      <c r="L2792" s="220">
        <v>45292</v>
      </c>
      <c r="M2792" s="220">
        <v>45292</v>
      </c>
      <c r="N2792" s="33" t="s">
        <v>124</v>
      </c>
      <c r="O2792" s="48" t="s">
        <v>125</v>
      </c>
      <c r="P2792" s="29" t="s">
        <v>1117</v>
      </c>
      <c r="Q2792" s="29" t="s">
        <v>1447</v>
      </c>
      <c r="R2792" s="29" t="s">
        <v>78</v>
      </c>
      <c r="S2792" s="33">
        <v>2</v>
      </c>
      <c r="T2792" s="274"/>
      <c r="U2792" s="274"/>
      <c r="V2792" s="35"/>
      <c r="W2792" s="35"/>
      <c r="X2792" s="40"/>
      <c r="Y2792" s="40"/>
      <c r="Z2792" s="27"/>
    </row>
    <row r="2793" ht="24" spans="1:26">
      <c r="A2793" s="33">
        <v>596</v>
      </c>
      <c r="B2793" s="33" t="s">
        <v>117</v>
      </c>
      <c r="C2793" s="33" t="s">
        <v>118</v>
      </c>
      <c r="D2793" s="33" t="s">
        <v>361</v>
      </c>
      <c r="E2793" s="33" t="s">
        <v>1419</v>
      </c>
      <c r="F2793" s="33" t="s">
        <v>1452</v>
      </c>
      <c r="G2793" s="33" t="s">
        <v>1797</v>
      </c>
      <c r="H2793" s="33" t="s">
        <v>2027</v>
      </c>
      <c r="I2793" s="33" t="s">
        <v>1843</v>
      </c>
      <c r="J2793" s="33" t="s">
        <v>1843</v>
      </c>
      <c r="K2793" s="33">
        <v>2</v>
      </c>
      <c r="L2793" s="220">
        <v>45292</v>
      </c>
      <c r="M2793" s="220">
        <v>45292</v>
      </c>
      <c r="N2793" s="33" t="s">
        <v>124</v>
      </c>
      <c r="O2793" s="48" t="s">
        <v>125</v>
      </c>
      <c r="P2793" s="29" t="s">
        <v>1117</v>
      </c>
      <c r="Q2793" s="29" t="s">
        <v>1447</v>
      </c>
      <c r="R2793" s="29" t="s">
        <v>78</v>
      </c>
      <c r="S2793" s="33">
        <v>2</v>
      </c>
      <c r="T2793" s="274"/>
      <c r="U2793" s="274"/>
      <c r="V2793" s="35"/>
      <c r="W2793" s="35"/>
      <c r="X2793" s="40"/>
      <c r="Y2793" s="40"/>
      <c r="Z2793" s="27"/>
    </row>
    <row r="2794" ht="24" spans="1:28">
      <c r="A2794" s="33">
        <v>597</v>
      </c>
      <c r="B2794" s="33" t="s">
        <v>117</v>
      </c>
      <c r="C2794" s="33" t="s">
        <v>118</v>
      </c>
      <c r="D2794" s="33" t="s">
        <v>361</v>
      </c>
      <c r="E2794" s="33" t="s">
        <v>1419</v>
      </c>
      <c r="F2794" s="33" t="s">
        <v>1452</v>
      </c>
      <c r="G2794" s="33" t="s">
        <v>1797</v>
      </c>
      <c r="H2794" s="33" t="s">
        <v>2027</v>
      </c>
      <c r="I2794" s="33" t="s">
        <v>1843</v>
      </c>
      <c r="J2794" s="33" t="s">
        <v>1843</v>
      </c>
      <c r="K2794" s="33">
        <v>2</v>
      </c>
      <c r="L2794" s="220">
        <v>45323</v>
      </c>
      <c r="M2794" s="220">
        <v>45323</v>
      </c>
      <c r="N2794" s="33" t="s">
        <v>124</v>
      </c>
      <c r="O2794" s="48" t="s">
        <v>125</v>
      </c>
      <c r="P2794" s="29" t="s">
        <v>1117</v>
      </c>
      <c r="Q2794" s="29" t="s">
        <v>1447</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361</v>
      </c>
      <c r="E2795" s="33" t="s">
        <v>1419</v>
      </c>
      <c r="F2795" s="33" t="s">
        <v>1452</v>
      </c>
      <c r="G2795" s="33" t="s">
        <v>1797</v>
      </c>
      <c r="H2795" s="33" t="s">
        <v>2027</v>
      </c>
      <c r="I2795" s="33" t="s">
        <v>1843</v>
      </c>
      <c r="J2795" s="33" t="s">
        <v>1843</v>
      </c>
      <c r="K2795" s="33">
        <v>2</v>
      </c>
      <c r="L2795" s="220">
        <v>45323</v>
      </c>
      <c r="M2795" s="220">
        <v>45323</v>
      </c>
      <c r="N2795" s="33" t="s">
        <v>124</v>
      </c>
      <c r="O2795" s="48" t="s">
        <v>125</v>
      </c>
      <c r="P2795" s="29" t="s">
        <v>1117</v>
      </c>
      <c r="Q2795" s="29" t="s">
        <v>1447</v>
      </c>
      <c r="R2795" s="29" t="s">
        <v>78</v>
      </c>
      <c r="S2795" s="33">
        <v>2</v>
      </c>
      <c r="T2795" s="274"/>
      <c r="U2795" s="274"/>
      <c r="V2795" s="35"/>
      <c r="W2795" s="35"/>
      <c r="X2795" s="40"/>
      <c r="Y2795" s="40"/>
      <c r="Z2795" s="27"/>
    </row>
    <row r="2796" ht="24" spans="1:28">
      <c r="A2796" s="33">
        <v>599</v>
      </c>
      <c r="B2796" s="33" t="s">
        <v>117</v>
      </c>
      <c r="C2796" s="33" t="s">
        <v>118</v>
      </c>
      <c r="D2796" s="33" t="s">
        <v>361</v>
      </c>
      <c r="E2796" s="33" t="s">
        <v>1419</v>
      </c>
      <c r="F2796" s="33" t="s">
        <v>1452</v>
      </c>
      <c r="G2796" s="33" t="s">
        <v>1797</v>
      </c>
      <c r="H2796" s="33" t="s">
        <v>2027</v>
      </c>
      <c r="I2796" s="33" t="s">
        <v>1843</v>
      </c>
      <c r="J2796" s="33" t="s">
        <v>1843</v>
      </c>
      <c r="K2796" s="33">
        <v>2</v>
      </c>
      <c r="L2796" s="220">
        <v>45352</v>
      </c>
      <c r="M2796" s="220">
        <v>45352</v>
      </c>
      <c r="N2796" s="33" t="s">
        <v>124</v>
      </c>
      <c r="O2796" s="48" t="s">
        <v>125</v>
      </c>
      <c r="P2796" s="29" t="s">
        <v>1117</v>
      </c>
      <c r="Q2796" s="29" t="s">
        <v>1447</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361</v>
      </c>
      <c r="E2797" s="33" t="s">
        <v>1419</v>
      </c>
      <c r="F2797" s="33" t="s">
        <v>1452</v>
      </c>
      <c r="G2797" s="33" t="s">
        <v>1797</v>
      </c>
      <c r="H2797" s="33" t="s">
        <v>2027</v>
      </c>
      <c r="I2797" s="33" t="s">
        <v>1843</v>
      </c>
      <c r="J2797" s="33" t="s">
        <v>1843</v>
      </c>
      <c r="K2797" s="33">
        <v>2</v>
      </c>
      <c r="L2797" s="220">
        <v>45352</v>
      </c>
      <c r="M2797" s="220">
        <v>45352</v>
      </c>
      <c r="N2797" s="33" t="s">
        <v>124</v>
      </c>
      <c r="O2797" s="48" t="s">
        <v>125</v>
      </c>
      <c r="P2797" s="29" t="s">
        <v>1117</v>
      </c>
      <c r="Q2797" s="29" t="s">
        <v>1447</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361</v>
      </c>
      <c r="E2798" s="33" t="s">
        <v>1419</v>
      </c>
      <c r="F2798" s="33" t="s">
        <v>1452</v>
      </c>
      <c r="G2798" s="33" t="s">
        <v>1797</v>
      </c>
      <c r="H2798" s="33" t="s">
        <v>2027</v>
      </c>
      <c r="I2798" s="33" t="s">
        <v>1843</v>
      </c>
      <c r="J2798" s="33" t="s">
        <v>1843</v>
      </c>
      <c r="K2798" s="33">
        <v>2</v>
      </c>
      <c r="L2798" s="220">
        <v>45383</v>
      </c>
      <c r="M2798" s="220">
        <v>45383</v>
      </c>
      <c r="N2798" s="33" t="s">
        <v>124</v>
      </c>
      <c r="O2798" s="48" t="s">
        <v>125</v>
      </c>
      <c r="P2798" s="29" t="s">
        <v>1117</v>
      </c>
      <c r="Q2798" s="29" t="s">
        <v>1447</v>
      </c>
      <c r="R2798" s="29" t="s">
        <v>78</v>
      </c>
      <c r="S2798" s="33">
        <v>2</v>
      </c>
      <c r="T2798" s="274"/>
      <c r="U2798" s="274"/>
      <c r="V2798" s="35"/>
      <c r="W2798" s="35"/>
      <c r="X2798" s="40"/>
      <c r="Y2798" s="40"/>
      <c r="Z2798" s="27"/>
    </row>
    <row r="2799" ht="24" spans="1:26">
      <c r="A2799" s="33">
        <v>602</v>
      </c>
      <c r="B2799" s="33" t="s">
        <v>117</v>
      </c>
      <c r="C2799" s="33" t="s">
        <v>118</v>
      </c>
      <c r="D2799" s="33" t="s">
        <v>361</v>
      </c>
      <c r="E2799" s="33" t="s">
        <v>1419</v>
      </c>
      <c r="F2799" s="33" t="s">
        <v>1452</v>
      </c>
      <c r="G2799" s="33" t="s">
        <v>1797</v>
      </c>
      <c r="H2799" s="33" t="s">
        <v>2027</v>
      </c>
      <c r="I2799" s="33" t="s">
        <v>1843</v>
      </c>
      <c r="J2799" s="33" t="s">
        <v>1843</v>
      </c>
      <c r="K2799" s="33">
        <v>2</v>
      </c>
      <c r="L2799" s="220">
        <v>45383</v>
      </c>
      <c r="M2799" s="220">
        <v>45383</v>
      </c>
      <c r="N2799" s="33" t="s">
        <v>124</v>
      </c>
      <c r="O2799" s="48" t="s">
        <v>125</v>
      </c>
      <c r="P2799" s="29" t="s">
        <v>1117</v>
      </c>
      <c r="Q2799" s="29" t="s">
        <v>1447</v>
      </c>
      <c r="R2799" s="29" t="s">
        <v>78</v>
      </c>
      <c r="S2799" s="33">
        <v>2</v>
      </c>
      <c r="T2799" s="274"/>
      <c r="U2799" s="274"/>
      <c r="V2799" s="35"/>
      <c r="W2799" s="35"/>
      <c r="X2799" s="40"/>
      <c r="Y2799" s="40"/>
      <c r="Z2799" s="27"/>
    </row>
    <row r="2800" ht="24" spans="1:26">
      <c r="A2800" s="33">
        <v>603</v>
      </c>
      <c r="B2800" s="33" t="s">
        <v>117</v>
      </c>
      <c r="C2800" s="33" t="s">
        <v>118</v>
      </c>
      <c r="D2800" s="33" t="s">
        <v>361</v>
      </c>
      <c r="E2800" s="33" t="s">
        <v>1419</v>
      </c>
      <c r="F2800" s="33" t="s">
        <v>1452</v>
      </c>
      <c r="G2800" s="33" t="s">
        <v>1797</v>
      </c>
      <c r="H2800" s="33" t="s">
        <v>2027</v>
      </c>
      <c r="I2800" s="33" t="s">
        <v>1843</v>
      </c>
      <c r="J2800" s="33" t="s">
        <v>1843</v>
      </c>
      <c r="K2800" s="33">
        <v>2</v>
      </c>
      <c r="L2800" s="220">
        <v>45413</v>
      </c>
      <c r="M2800" s="220">
        <v>45413</v>
      </c>
      <c r="N2800" s="33" t="s">
        <v>124</v>
      </c>
      <c r="O2800" s="48" t="s">
        <v>125</v>
      </c>
      <c r="P2800" s="29" t="s">
        <v>1117</v>
      </c>
      <c r="Q2800" s="29" t="s">
        <v>1447</v>
      </c>
      <c r="R2800" s="29" t="s">
        <v>78</v>
      </c>
      <c r="S2800" s="33">
        <v>2</v>
      </c>
      <c r="T2800" s="274"/>
      <c r="U2800" s="274"/>
      <c r="V2800" s="35"/>
      <c r="W2800" s="35"/>
      <c r="X2800" s="40"/>
      <c r="Y2800" s="40"/>
      <c r="Z2800" s="27"/>
    </row>
    <row r="2801" ht="24" spans="1:26">
      <c r="A2801" s="33">
        <v>604</v>
      </c>
      <c r="B2801" s="33" t="s">
        <v>117</v>
      </c>
      <c r="C2801" s="33" t="s">
        <v>118</v>
      </c>
      <c r="D2801" s="33" t="s">
        <v>361</v>
      </c>
      <c r="E2801" s="33" t="s">
        <v>1419</v>
      </c>
      <c r="F2801" s="33" t="s">
        <v>1452</v>
      </c>
      <c r="G2801" s="33" t="s">
        <v>1797</v>
      </c>
      <c r="H2801" s="33" t="s">
        <v>2027</v>
      </c>
      <c r="I2801" s="33" t="s">
        <v>1843</v>
      </c>
      <c r="J2801" s="33" t="s">
        <v>1843</v>
      </c>
      <c r="K2801" s="33">
        <v>2</v>
      </c>
      <c r="L2801" s="220">
        <v>45413</v>
      </c>
      <c r="M2801" s="220">
        <v>45413</v>
      </c>
      <c r="N2801" s="33" t="s">
        <v>124</v>
      </c>
      <c r="O2801" s="48" t="s">
        <v>125</v>
      </c>
      <c r="P2801" s="29" t="s">
        <v>1117</v>
      </c>
      <c r="Q2801" s="29" t="s">
        <v>1447</v>
      </c>
      <c r="R2801" s="29" t="s">
        <v>78</v>
      </c>
      <c r="S2801" s="33">
        <v>2</v>
      </c>
      <c r="T2801" s="274"/>
      <c r="U2801" s="274"/>
      <c r="V2801" s="35"/>
      <c r="W2801" s="35"/>
      <c r="X2801" s="40"/>
      <c r="Y2801" s="40"/>
      <c r="Z2801" s="27"/>
    </row>
    <row r="2802" ht="24" spans="1:26">
      <c r="A2802" s="33">
        <v>605</v>
      </c>
      <c r="B2802" s="33" t="s">
        <v>117</v>
      </c>
      <c r="C2802" s="33" t="s">
        <v>118</v>
      </c>
      <c r="D2802" s="33" t="s">
        <v>361</v>
      </c>
      <c r="E2802" s="33" t="s">
        <v>1419</v>
      </c>
      <c r="F2802" s="33" t="s">
        <v>1452</v>
      </c>
      <c r="G2802" s="33" t="s">
        <v>1797</v>
      </c>
      <c r="H2802" s="33" t="s">
        <v>2027</v>
      </c>
      <c r="I2802" s="33" t="s">
        <v>1843</v>
      </c>
      <c r="J2802" s="33" t="s">
        <v>1843</v>
      </c>
      <c r="K2802" s="33">
        <v>2</v>
      </c>
      <c r="L2802" s="220">
        <v>45444</v>
      </c>
      <c r="M2802" s="220">
        <v>45444</v>
      </c>
      <c r="N2802" s="33" t="s">
        <v>124</v>
      </c>
      <c r="O2802" s="48" t="s">
        <v>125</v>
      </c>
      <c r="P2802" s="29" t="s">
        <v>1117</v>
      </c>
      <c r="Q2802" s="29" t="s">
        <v>1447</v>
      </c>
      <c r="R2802" s="29" t="s">
        <v>78</v>
      </c>
      <c r="S2802" s="33">
        <v>2</v>
      </c>
      <c r="T2802" s="274"/>
      <c r="U2802" s="274"/>
      <c r="V2802" s="35"/>
      <c r="W2802" s="35"/>
      <c r="X2802" s="40"/>
      <c r="Y2802" s="40"/>
      <c r="Z2802" s="27"/>
    </row>
    <row r="2803" ht="24" spans="1:26">
      <c r="A2803" s="33">
        <v>606</v>
      </c>
      <c r="B2803" s="33" t="s">
        <v>117</v>
      </c>
      <c r="C2803" s="33" t="s">
        <v>118</v>
      </c>
      <c r="D2803" s="33" t="s">
        <v>361</v>
      </c>
      <c r="E2803" s="33" t="s">
        <v>1419</v>
      </c>
      <c r="F2803" s="33" t="s">
        <v>1452</v>
      </c>
      <c r="G2803" s="33" t="s">
        <v>1797</v>
      </c>
      <c r="H2803" s="33" t="s">
        <v>2027</v>
      </c>
      <c r="I2803" s="33" t="s">
        <v>1843</v>
      </c>
      <c r="J2803" s="33" t="s">
        <v>1843</v>
      </c>
      <c r="K2803" s="33">
        <v>2</v>
      </c>
      <c r="L2803" s="220">
        <v>45444</v>
      </c>
      <c r="M2803" s="220">
        <v>45444</v>
      </c>
      <c r="N2803" s="33" t="s">
        <v>124</v>
      </c>
      <c r="O2803" s="48" t="s">
        <v>125</v>
      </c>
      <c r="P2803" s="29" t="s">
        <v>1117</v>
      </c>
      <c r="Q2803" s="29" t="s">
        <v>1447</v>
      </c>
      <c r="R2803" s="29" t="s">
        <v>78</v>
      </c>
      <c r="S2803" s="33">
        <v>2</v>
      </c>
      <c r="T2803" s="274"/>
      <c r="U2803" s="274"/>
      <c r="V2803" s="35"/>
      <c r="W2803" s="35"/>
      <c r="X2803" s="40"/>
      <c r="Y2803" s="40"/>
      <c r="Z2803" s="27"/>
    </row>
    <row r="2804" ht="24" spans="1:26">
      <c r="A2804" s="33">
        <v>607</v>
      </c>
      <c r="B2804" s="33" t="s">
        <v>117</v>
      </c>
      <c r="C2804" s="33" t="s">
        <v>118</v>
      </c>
      <c r="D2804" s="33" t="s">
        <v>361</v>
      </c>
      <c r="E2804" s="33" t="s">
        <v>1419</v>
      </c>
      <c r="F2804" s="33" t="s">
        <v>1452</v>
      </c>
      <c r="G2804" s="33" t="s">
        <v>1797</v>
      </c>
      <c r="H2804" s="33" t="s">
        <v>2027</v>
      </c>
      <c r="I2804" s="33" t="s">
        <v>1843</v>
      </c>
      <c r="J2804" s="33" t="s">
        <v>1843</v>
      </c>
      <c r="K2804" s="33">
        <v>2</v>
      </c>
      <c r="L2804" s="220">
        <v>45474</v>
      </c>
      <c r="M2804" s="220">
        <v>45474</v>
      </c>
      <c r="N2804" s="33" t="s">
        <v>124</v>
      </c>
      <c r="O2804" s="48" t="s">
        <v>125</v>
      </c>
      <c r="P2804" s="29" t="s">
        <v>1117</v>
      </c>
      <c r="Q2804" s="29" t="s">
        <v>1447</v>
      </c>
      <c r="R2804" s="29" t="s">
        <v>78</v>
      </c>
      <c r="S2804" s="33">
        <v>2</v>
      </c>
      <c r="T2804" s="274"/>
      <c r="U2804" s="274"/>
      <c r="V2804" s="35"/>
      <c r="W2804" s="35"/>
      <c r="X2804" s="40"/>
      <c r="Y2804" s="40"/>
      <c r="Z2804" s="27"/>
    </row>
    <row r="2805" ht="24" spans="1:26">
      <c r="A2805" s="33">
        <v>608</v>
      </c>
      <c r="B2805" s="33" t="s">
        <v>117</v>
      </c>
      <c r="C2805" s="33" t="s">
        <v>118</v>
      </c>
      <c r="D2805" s="33" t="s">
        <v>361</v>
      </c>
      <c r="E2805" s="33" t="s">
        <v>1419</v>
      </c>
      <c r="F2805" s="33" t="s">
        <v>1452</v>
      </c>
      <c r="G2805" s="33" t="s">
        <v>1797</v>
      </c>
      <c r="H2805" s="33" t="s">
        <v>2027</v>
      </c>
      <c r="I2805" s="33" t="s">
        <v>1843</v>
      </c>
      <c r="J2805" s="33" t="s">
        <v>1843</v>
      </c>
      <c r="K2805" s="33">
        <v>2</v>
      </c>
      <c r="L2805" s="220">
        <v>45474</v>
      </c>
      <c r="M2805" s="220">
        <v>45474</v>
      </c>
      <c r="N2805" s="33" t="s">
        <v>124</v>
      </c>
      <c r="O2805" s="48" t="s">
        <v>125</v>
      </c>
      <c r="P2805" s="29" t="s">
        <v>1117</v>
      </c>
      <c r="Q2805" s="29" t="s">
        <v>1447</v>
      </c>
      <c r="R2805" s="29" t="s">
        <v>78</v>
      </c>
      <c r="S2805" s="33">
        <v>2</v>
      </c>
      <c r="T2805" s="274"/>
      <c r="U2805" s="274"/>
      <c r="V2805" s="35"/>
      <c r="W2805" s="35"/>
      <c r="X2805" s="40"/>
      <c r="Y2805" s="40"/>
      <c r="Z2805" s="27"/>
    </row>
    <row r="2806" ht="24" spans="1:26">
      <c r="A2806" s="33">
        <v>609</v>
      </c>
      <c r="B2806" s="33" t="s">
        <v>117</v>
      </c>
      <c r="C2806" s="33" t="s">
        <v>118</v>
      </c>
      <c r="D2806" s="33" t="s">
        <v>361</v>
      </c>
      <c r="E2806" s="33" t="s">
        <v>1419</v>
      </c>
      <c r="F2806" s="33" t="s">
        <v>1452</v>
      </c>
      <c r="G2806" s="33" t="s">
        <v>1797</v>
      </c>
      <c r="H2806" s="33" t="s">
        <v>2027</v>
      </c>
      <c r="I2806" s="33" t="s">
        <v>1843</v>
      </c>
      <c r="J2806" s="33" t="s">
        <v>1843</v>
      </c>
      <c r="K2806" s="33">
        <v>2</v>
      </c>
      <c r="L2806" s="220">
        <v>45505</v>
      </c>
      <c r="M2806" s="220">
        <v>45505</v>
      </c>
      <c r="N2806" s="33" t="s">
        <v>124</v>
      </c>
      <c r="O2806" s="48" t="s">
        <v>125</v>
      </c>
      <c r="P2806" s="29" t="s">
        <v>1117</v>
      </c>
      <c r="Q2806" s="29" t="s">
        <v>1447</v>
      </c>
      <c r="R2806" s="29" t="s">
        <v>78</v>
      </c>
      <c r="S2806" s="33">
        <v>2</v>
      </c>
      <c r="T2806" s="274"/>
      <c r="U2806" s="274"/>
      <c r="V2806" s="35"/>
      <c r="W2806" s="35"/>
      <c r="X2806" s="40"/>
      <c r="Y2806" s="40"/>
      <c r="Z2806" s="27"/>
    </row>
    <row r="2807" ht="24" spans="1:26">
      <c r="A2807" s="33">
        <v>610</v>
      </c>
      <c r="B2807" s="33" t="s">
        <v>117</v>
      </c>
      <c r="C2807" s="33" t="s">
        <v>118</v>
      </c>
      <c r="D2807" s="33" t="s">
        <v>361</v>
      </c>
      <c r="E2807" s="33" t="s">
        <v>1419</v>
      </c>
      <c r="F2807" s="33" t="s">
        <v>1452</v>
      </c>
      <c r="G2807" s="33" t="s">
        <v>1797</v>
      </c>
      <c r="H2807" s="33" t="s">
        <v>2027</v>
      </c>
      <c r="I2807" s="33" t="s">
        <v>1843</v>
      </c>
      <c r="J2807" s="33" t="s">
        <v>1843</v>
      </c>
      <c r="K2807" s="33">
        <v>2</v>
      </c>
      <c r="L2807" s="220">
        <v>45505</v>
      </c>
      <c r="M2807" s="220">
        <v>45505</v>
      </c>
      <c r="N2807" s="33" t="s">
        <v>124</v>
      </c>
      <c r="O2807" s="48" t="s">
        <v>125</v>
      </c>
      <c r="P2807" s="29" t="s">
        <v>1117</v>
      </c>
      <c r="Q2807" s="29" t="s">
        <v>1447</v>
      </c>
      <c r="R2807" s="29" t="s">
        <v>78</v>
      </c>
      <c r="S2807" s="33">
        <v>2</v>
      </c>
      <c r="T2807" s="274"/>
      <c r="U2807" s="274"/>
      <c r="V2807" s="35"/>
      <c r="W2807" s="35"/>
      <c r="X2807" s="40"/>
      <c r="Y2807" s="40"/>
      <c r="Z2807" s="27"/>
    </row>
    <row r="2808" ht="24" spans="1:28">
      <c r="A2808" s="33">
        <v>611</v>
      </c>
      <c r="B2808" s="33" t="s">
        <v>117</v>
      </c>
      <c r="C2808" s="33" t="s">
        <v>118</v>
      </c>
      <c r="D2808" s="33" t="s">
        <v>361</v>
      </c>
      <c r="E2808" s="33" t="s">
        <v>1419</v>
      </c>
      <c r="F2808" s="33" t="s">
        <v>1452</v>
      </c>
      <c r="G2808" s="33" t="s">
        <v>1797</v>
      </c>
      <c r="H2808" s="33" t="s">
        <v>2027</v>
      </c>
      <c r="I2808" s="33" t="s">
        <v>1843</v>
      </c>
      <c r="J2808" s="33" t="s">
        <v>1843</v>
      </c>
      <c r="K2808" s="33">
        <v>2</v>
      </c>
      <c r="L2808" s="220">
        <v>45536</v>
      </c>
      <c r="M2808" s="220">
        <v>45536</v>
      </c>
      <c r="N2808" s="33" t="s">
        <v>124</v>
      </c>
      <c r="O2808" s="48" t="s">
        <v>125</v>
      </c>
      <c r="P2808" s="29" t="s">
        <v>1117</v>
      </c>
      <c r="Q2808" s="29" t="s">
        <v>1447</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361</v>
      </c>
      <c r="E2809" s="33" t="s">
        <v>1419</v>
      </c>
      <c r="F2809" s="33" t="s">
        <v>1452</v>
      </c>
      <c r="G2809" s="33" t="s">
        <v>1797</v>
      </c>
      <c r="H2809" s="33" t="s">
        <v>2027</v>
      </c>
      <c r="I2809" s="33" t="s">
        <v>1843</v>
      </c>
      <c r="J2809" s="33" t="s">
        <v>1843</v>
      </c>
      <c r="K2809" s="33">
        <v>2</v>
      </c>
      <c r="L2809" s="220">
        <v>45536</v>
      </c>
      <c r="M2809" s="220">
        <v>45536</v>
      </c>
      <c r="N2809" s="33" t="s">
        <v>124</v>
      </c>
      <c r="O2809" s="48" t="s">
        <v>125</v>
      </c>
      <c r="P2809" s="29" t="s">
        <v>1117</v>
      </c>
      <c r="Q2809" s="29" t="s">
        <v>1447</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361</v>
      </c>
      <c r="E2810" s="33" t="s">
        <v>1419</v>
      </c>
      <c r="F2810" s="33" t="s">
        <v>1452</v>
      </c>
      <c r="G2810" s="33" t="s">
        <v>1797</v>
      </c>
      <c r="H2810" s="33" t="s">
        <v>2027</v>
      </c>
      <c r="I2810" s="33" t="s">
        <v>1843</v>
      </c>
      <c r="J2810" s="33" t="s">
        <v>1843</v>
      </c>
      <c r="K2810" s="33">
        <v>2</v>
      </c>
      <c r="L2810" s="220">
        <v>45566</v>
      </c>
      <c r="M2810" s="220">
        <v>45566</v>
      </c>
      <c r="N2810" s="33" t="s">
        <v>124</v>
      </c>
      <c r="O2810" s="48" t="s">
        <v>125</v>
      </c>
      <c r="P2810" s="29" t="s">
        <v>1117</v>
      </c>
      <c r="Q2810" s="29" t="s">
        <v>1447</v>
      </c>
      <c r="R2810" s="29" t="s">
        <v>78</v>
      </c>
      <c r="S2810" s="33">
        <v>2</v>
      </c>
      <c r="T2810" s="274"/>
      <c r="U2810" s="274"/>
      <c r="V2810" s="35"/>
      <c r="W2810" s="35"/>
      <c r="X2810" s="40"/>
      <c r="Y2810" s="40"/>
      <c r="Z2810" s="27"/>
    </row>
    <row r="2811" ht="24" spans="1:26">
      <c r="A2811" s="33">
        <v>614</v>
      </c>
      <c r="B2811" s="33" t="s">
        <v>117</v>
      </c>
      <c r="C2811" s="33" t="s">
        <v>118</v>
      </c>
      <c r="D2811" s="33" t="s">
        <v>361</v>
      </c>
      <c r="E2811" s="33" t="s">
        <v>1419</v>
      </c>
      <c r="F2811" s="33" t="s">
        <v>1452</v>
      </c>
      <c r="G2811" s="33" t="s">
        <v>1797</v>
      </c>
      <c r="H2811" s="33" t="s">
        <v>2027</v>
      </c>
      <c r="I2811" s="33" t="s">
        <v>1843</v>
      </c>
      <c r="J2811" s="33" t="s">
        <v>1843</v>
      </c>
      <c r="K2811" s="33">
        <v>2</v>
      </c>
      <c r="L2811" s="220">
        <v>45566</v>
      </c>
      <c r="M2811" s="220">
        <v>45566</v>
      </c>
      <c r="N2811" s="33" t="s">
        <v>124</v>
      </c>
      <c r="O2811" s="48" t="s">
        <v>125</v>
      </c>
      <c r="P2811" s="29" t="s">
        <v>1117</v>
      </c>
      <c r="Q2811" s="29" t="s">
        <v>1447</v>
      </c>
      <c r="R2811" s="29" t="s">
        <v>78</v>
      </c>
      <c r="S2811" s="33">
        <v>2</v>
      </c>
      <c r="T2811" s="274"/>
      <c r="U2811" s="274"/>
      <c r="V2811" s="35"/>
      <c r="W2811" s="35"/>
      <c r="X2811" s="40"/>
      <c r="Y2811" s="40"/>
      <c r="Z2811" s="27"/>
    </row>
    <row r="2812" ht="24" spans="1:26">
      <c r="A2812" s="33">
        <v>615</v>
      </c>
      <c r="B2812" s="33" t="s">
        <v>117</v>
      </c>
      <c r="C2812" s="33" t="s">
        <v>118</v>
      </c>
      <c r="D2812" s="33" t="s">
        <v>361</v>
      </c>
      <c r="E2812" s="33" t="s">
        <v>1419</v>
      </c>
      <c r="F2812" s="33" t="s">
        <v>1452</v>
      </c>
      <c r="G2812" s="33" t="s">
        <v>1797</v>
      </c>
      <c r="H2812" s="33" t="s">
        <v>2027</v>
      </c>
      <c r="I2812" s="33" t="s">
        <v>1843</v>
      </c>
      <c r="J2812" s="33" t="s">
        <v>1843</v>
      </c>
      <c r="K2812" s="33">
        <v>2</v>
      </c>
      <c r="L2812" s="220">
        <v>45597</v>
      </c>
      <c r="M2812" s="220">
        <v>45597</v>
      </c>
      <c r="N2812" s="33" t="s">
        <v>124</v>
      </c>
      <c r="O2812" s="48" t="s">
        <v>125</v>
      </c>
      <c r="P2812" s="29" t="s">
        <v>1117</v>
      </c>
      <c r="Q2812" s="29" t="s">
        <v>1447</v>
      </c>
      <c r="R2812" s="29" t="s">
        <v>78</v>
      </c>
      <c r="S2812" s="33">
        <v>2</v>
      </c>
      <c r="T2812" s="274"/>
      <c r="U2812" s="274"/>
      <c r="V2812" s="35"/>
      <c r="W2812" s="35"/>
      <c r="X2812" s="40"/>
      <c r="Y2812" s="40"/>
      <c r="Z2812" s="27"/>
    </row>
    <row r="2813" ht="24" spans="1:26">
      <c r="A2813" s="33">
        <v>616</v>
      </c>
      <c r="B2813" s="33" t="s">
        <v>117</v>
      </c>
      <c r="C2813" s="33" t="s">
        <v>118</v>
      </c>
      <c r="D2813" s="33" t="s">
        <v>361</v>
      </c>
      <c r="E2813" s="33" t="s">
        <v>1419</v>
      </c>
      <c r="F2813" s="33" t="s">
        <v>1452</v>
      </c>
      <c r="G2813" s="33" t="s">
        <v>1797</v>
      </c>
      <c r="H2813" s="33" t="s">
        <v>2027</v>
      </c>
      <c r="I2813" s="33" t="s">
        <v>1843</v>
      </c>
      <c r="J2813" s="33" t="s">
        <v>1843</v>
      </c>
      <c r="K2813" s="33">
        <v>2</v>
      </c>
      <c r="L2813" s="220">
        <v>45597</v>
      </c>
      <c r="M2813" s="220">
        <v>45597</v>
      </c>
      <c r="N2813" s="33" t="s">
        <v>124</v>
      </c>
      <c r="O2813" s="48" t="s">
        <v>125</v>
      </c>
      <c r="P2813" s="29" t="s">
        <v>1117</v>
      </c>
      <c r="Q2813" s="29" t="s">
        <v>1447</v>
      </c>
      <c r="R2813" s="29" t="s">
        <v>78</v>
      </c>
      <c r="S2813" s="33">
        <v>2</v>
      </c>
      <c r="T2813" s="274"/>
      <c r="U2813" s="274"/>
      <c r="V2813" s="35"/>
      <c r="W2813" s="35"/>
      <c r="X2813" s="40"/>
      <c r="Y2813" s="40"/>
      <c r="Z2813" s="27"/>
    </row>
    <row r="2814" ht="24" spans="1:26">
      <c r="A2814" s="33">
        <v>617</v>
      </c>
      <c r="B2814" s="33" t="s">
        <v>117</v>
      </c>
      <c r="C2814" s="33" t="s">
        <v>118</v>
      </c>
      <c r="D2814" s="33" t="s">
        <v>361</v>
      </c>
      <c r="E2814" s="33" t="s">
        <v>1419</v>
      </c>
      <c r="F2814" s="33" t="s">
        <v>1452</v>
      </c>
      <c r="G2814" s="33" t="s">
        <v>1797</v>
      </c>
      <c r="H2814" s="33" t="s">
        <v>2027</v>
      </c>
      <c r="I2814" s="33" t="s">
        <v>1843</v>
      </c>
      <c r="J2814" s="33" t="s">
        <v>1843</v>
      </c>
      <c r="K2814" s="33">
        <v>2</v>
      </c>
      <c r="L2814" s="220">
        <v>45627</v>
      </c>
      <c r="M2814" s="220">
        <v>45627</v>
      </c>
      <c r="N2814" s="33" t="s">
        <v>124</v>
      </c>
      <c r="O2814" s="48" t="s">
        <v>125</v>
      </c>
      <c r="P2814" s="29" t="s">
        <v>1117</v>
      </c>
      <c r="Q2814" s="29" t="s">
        <v>1447</v>
      </c>
      <c r="R2814" s="29" t="s">
        <v>78</v>
      </c>
      <c r="S2814" s="33">
        <v>2</v>
      </c>
      <c r="T2814" s="274"/>
      <c r="U2814" s="274"/>
      <c r="V2814" s="35"/>
      <c r="W2814" s="35"/>
      <c r="X2814" s="40"/>
      <c r="Y2814" s="40"/>
      <c r="Z2814" s="27"/>
    </row>
    <row r="2815" ht="24" spans="1:26">
      <c r="A2815" s="33">
        <v>618</v>
      </c>
      <c r="B2815" s="33" t="s">
        <v>117</v>
      </c>
      <c r="C2815" s="33" t="s">
        <v>118</v>
      </c>
      <c r="D2815" s="33" t="s">
        <v>361</v>
      </c>
      <c r="E2815" s="33" t="s">
        <v>1419</v>
      </c>
      <c r="F2815" s="33" t="s">
        <v>1452</v>
      </c>
      <c r="G2815" s="33" t="s">
        <v>1797</v>
      </c>
      <c r="H2815" s="33" t="s">
        <v>2027</v>
      </c>
      <c r="I2815" s="33" t="s">
        <v>1843</v>
      </c>
      <c r="J2815" s="33" t="s">
        <v>1843</v>
      </c>
      <c r="K2815" s="33">
        <v>2</v>
      </c>
      <c r="L2815" s="220">
        <v>45627</v>
      </c>
      <c r="M2815" s="220">
        <v>45627</v>
      </c>
      <c r="N2815" s="33" t="s">
        <v>124</v>
      </c>
      <c r="O2815" s="48" t="s">
        <v>125</v>
      </c>
      <c r="P2815" s="29" t="s">
        <v>1117</v>
      </c>
      <c r="Q2815" s="29" t="s">
        <v>1447</v>
      </c>
      <c r="R2815" s="29" t="s">
        <v>78</v>
      </c>
      <c r="S2815" s="33">
        <v>2</v>
      </c>
      <c r="T2815" s="274"/>
      <c r="U2815" s="274"/>
      <c r="V2815" s="35"/>
      <c r="W2815" s="35"/>
      <c r="X2815" s="40"/>
      <c r="Y2815" s="40"/>
      <c r="Z2815" s="27"/>
    </row>
    <row r="2816" ht="24" spans="1:26">
      <c r="A2816" s="33">
        <v>621</v>
      </c>
      <c r="B2816" s="33" t="s">
        <v>117</v>
      </c>
      <c r="C2816" s="33" t="s">
        <v>118</v>
      </c>
      <c r="D2816" s="33" t="s">
        <v>361</v>
      </c>
      <c r="E2816" s="33" t="s">
        <v>1419</v>
      </c>
      <c r="F2816" s="33" t="s">
        <v>1461</v>
      </c>
      <c r="G2816" s="33" t="s">
        <v>1797</v>
      </c>
      <c r="H2816" s="33" t="s">
        <v>2028</v>
      </c>
      <c r="I2816" s="33" t="s">
        <v>1843</v>
      </c>
      <c r="J2816" s="33" t="s">
        <v>1843</v>
      </c>
      <c r="K2816" s="33">
        <v>20</v>
      </c>
      <c r="L2816" s="220">
        <v>45292</v>
      </c>
      <c r="M2816" s="220">
        <v>45292</v>
      </c>
      <c r="N2816" s="33" t="s">
        <v>124</v>
      </c>
      <c r="O2816" s="48" t="s">
        <v>125</v>
      </c>
      <c r="P2816" s="29" t="s">
        <v>1117</v>
      </c>
      <c r="Q2816" s="29" t="s">
        <v>1462</v>
      </c>
      <c r="R2816" s="29" t="s">
        <v>78</v>
      </c>
      <c r="S2816" s="33">
        <v>20</v>
      </c>
      <c r="T2816" s="274"/>
      <c r="U2816" s="274"/>
      <c r="V2816" s="35"/>
      <c r="W2816" s="35"/>
      <c r="X2816" s="40"/>
      <c r="Y2816" s="40"/>
      <c r="Z2816" s="27"/>
    </row>
    <row r="2817" ht="24" spans="1:26">
      <c r="A2817" s="33">
        <v>622</v>
      </c>
      <c r="B2817" s="33" t="s">
        <v>117</v>
      </c>
      <c r="C2817" s="33" t="s">
        <v>118</v>
      </c>
      <c r="D2817" s="33" t="s">
        <v>361</v>
      </c>
      <c r="E2817" s="33" t="s">
        <v>1419</v>
      </c>
      <c r="F2817" s="33" t="s">
        <v>1461</v>
      </c>
      <c r="G2817" s="33" t="s">
        <v>1797</v>
      </c>
      <c r="H2817" s="33" t="s">
        <v>2028</v>
      </c>
      <c r="I2817" s="33" t="s">
        <v>1843</v>
      </c>
      <c r="J2817" s="33" t="s">
        <v>1843</v>
      </c>
      <c r="K2817" s="33">
        <v>20</v>
      </c>
      <c r="L2817" s="220">
        <v>45323</v>
      </c>
      <c r="M2817" s="220">
        <v>45323</v>
      </c>
      <c r="N2817" s="33" t="s">
        <v>124</v>
      </c>
      <c r="O2817" s="48" t="s">
        <v>125</v>
      </c>
      <c r="P2817" s="29" t="s">
        <v>1117</v>
      </c>
      <c r="Q2817" s="29" t="s">
        <v>1462</v>
      </c>
      <c r="R2817" s="29" t="s">
        <v>78</v>
      </c>
      <c r="S2817" s="33">
        <v>20</v>
      </c>
      <c r="T2817" s="274"/>
      <c r="U2817" s="274"/>
      <c r="V2817" s="35"/>
      <c r="W2817" s="35"/>
      <c r="X2817" s="40"/>
      <c r="Y2817" s="40"/>
      <c r="Z2817" s="27"/>
    </row>
    <row r="2818" ht="24" spans="1:28">
      <c r="A2818" s="33">
        <v>623</v>
      </c>
      <c r="B2818" s="33" t="s">
        <v>117</v>
      </c>
      <c r="C2818" s="33" t="s">
        <v>118</v>
      </c>
      <c r="D2818" s="33" t="s">
        <v>361</v>
      </c>
      <c r="E2818" s="33" t="s">
        <v>1419</v>
      </c>
      <c r="F2818" s="33" t="s">
        <v>1461</v>
      </c>
      <c r="G2818" s="33" t="s">
        <v>1797</v>
      </c>
      <c r="H2818" s="33" t="s">
        <v>2028</v>
      </c>
      <c r="I2818" s="33" t="s">
        <v>1843</v>
      </c>
      <c r="J2818" s="33" t="s">
        <v>1843</v>
      </c>
      <c r="K2818" s="33">
        <v>20</v>
      </c>
      <c r="L2818" s="220">
        <v>45352</v>
      </c>
      <c r="M2818" s="220">
        <v>45352</v>
      </c>
      <c r="N2818" s="33" t="s">
        <v>124</v>
      </c>
      <c r="O2818" s="48" t="s">
        <v>125</v>
      </c>
      <c r="P2818" s="29" t="s">
        <v>1117</v>
      </c>
      <c r="Q2818" s="29" t="s">
        <v>1462</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361</v>
      </c>
      <c r="E2819" s="33" t="s">
        <v>1419</v>
      </c>
      <c r="F2819" s="33" t="s">
        <v>1461</v>
      </c>
      <c r="G2819" s="33" t="s">
        <v>1797</v>
      </c>
      <c r="H2819" s="33" t="s">
        <v>2028</v>
      </c>
      <c r="I2819" s="33" t="s">
        <v>1843</v>
      </c>
      <c r="J2819" s="33" t="s">
        <v>1843</v>
      </c>
      <c r="K2819" s="33">
        <v>20</v>
      </c>
      <c r="L2819" s="220">
        <v>45383</v>
      </c>
      <c r="M2819" s="220">
        <v>45383</v>
      </c>
      <c r="N2819" s="33" t="s">
        <v>124</v>
      </c>
      <c r="O2819" s="48" t="s">
        <v>125</v>
      </c>
      <c r="P2819" s="29" t="s">
        <v>1117</v>
      </c>
      <c r="Q2819" s="29" t="s">
        <v>1462</v>
      </c>
      <c r="R2819" s="29" t="s">
        <v>78</v>
      </c>
      <c r="S2819" s="33">
        <v>20</v>
      </c>
      <c r="T2819" s="274"/>
      <c r="U2819" s="274"/>
      <c r="V2819" s="35"/>
      <c r="W2819" s="35"/>
      <c r="X2819" s="40"/>
      <c r="Y2819" s="40"/>
      <c r="Z2819" s="27"/>
    </row>
    <row r="2820" ht="24" spans="1:26">
      <c r="A2820" s="33">
        <v>625</v>
      </c>
      <c r="B2820" s="33" t="s">
        <v>117</v>
      </c>
      <c r="C2820" s="33" t="s">
        <v>118</v>
      </c>
      <c r="D2820" s="33" t="s">
        <v>361</v>
      </c>
      <c r="E2820" s="33" t="s">
        <v>1419</v>
      </c>
      <c r="F2820" s="33" t="s">
        <v>1461</v>
      </c>
      <c r="G2820" s="33" t="s">
        <v>1797</v>
      </c>
      <c r="H2820" s="33" t="s">
        <v>2028</v>
      </c>
      <c r="I2820" s="33" t="s">
        <v>1843</v>
      </c>
      <c r="J2820" s="33" t="s">
        <v>1843</v>
      </c>
      <c r="K2820" s="33">
        <v>20</v>
      </c>
      <c r="L2820" s="220">
        <v>45413</v>
      </c>
      <c r="M2820" s="220">
        <v>45413</v>
      </c>
      <c r="N2820" s="33" t="s">
        <v>124</v>
      </c>
      <c r="O2820" s="48" t="s">
        <v>125</v>
      </c>
      <c r="P2820" s="29" t="s">
        <v>1117</v>
      </c>
      <c r="Q2820" s="29" t="s">
        <v>1462</v>
      </c>
      <c r="R2820" s="29" t="s">
        <v>78</v>
      </c>
      <c r="S2820" s="33">
        <v>20</v>
      </c>
      <c r="T2820" s="274"/>
      <c r="U2820" s="274"/>
      <c r="V2820" s="35"/>
      <c r="W2820" s="35"/>
      <c r="X2820" s="40"/>
      <c r="Y2820" s="40"/>
      <c r="Z2820" s="27"/>
    </row>
    <row r="2821" ht="24" spans="1:26">
      <c r="A2821" s="33">
        <v>626</v>
      </c>
      <c r="B2821" s="33" t="s">
        <v>117</v>
      </c>
      <c r="C2821" s="33" t="s">
        <v>118</v>
      </c>
      <c r="D2821" s="33" t="s">
        <v>361</v>
      </c>
      <c r="E2821" s="33" t="s">
        <v>1419</v>
      </c>
      <c r="F2821" s="33" t="s">
        <v>1461</v>
      </c>
      <c r="G2821" s="33" t="s">
        <v>1797</v>
      </c>
      <c r="H2821" s="33" t="s">
        <v>2028</v>
      </c>
      <c r="I2821" s="33" t="s">
        <v>1843</v>
      </c>
      <c r="J2821" s="33" t="s">
        <v>1843</v>
      </c>
      <c r="K2821" s="33">
        <v>20</v>
      </c>
      <c r="L2821" s="220">
        <v>45444</v>
      </c>
      <c r="M2821" s="220">
        <v>45444</v>
      </c>
      <c r="N2821" s="33" t="s">
        <v>124</v>
      </c>
      <c r="O2821" s="48" t="s">
        <v>125</v>
      </c>
      <c r="P2821" s="29" t="s">
        <v>1117</v>
      </c>
      <c r="Q2821" s="29" t="s">
        <v>1462</v>
      </c>
      <c r="R2821" s="29" t="s">
        <v>78</v>
      </c>
      <c r="S2821" s="33">
        <v>20</v>
      </c>
      <c r="T2821" s="274"/>
      <c r="U2821" s="274"/>
      <c r="V2821" s="35"/>
      <c r="W2821" s="35"/>
      <c r="X2821" s="40"/>
      <c r="Y2821" s="40"/>
      <c r="Z2821" s="27"/>
    </row>
    <row r="2822" ht="24" spans="1:26">
      <c r="A2822" s="33">
        <v>627</v>
      </c>
      <c r="B2822" s="33" t="s">
        <v>117</v>
      </c>
      <c r="C2822" s="33" t="s">
        <v>118</v>
      </c>
      <c r="D2822" s="33" t="s">
        <v>361</v>
      </c>
      <c r="E2822" s="33" t="s">
        <v>1419</v>
      </c>
      <c r="F2822" s="33" t="s">
        <v>1461</v>
      </c>
      <c r="G2822" s="33" t="s">
        <v>1797</v>
      </c>
      <c r="H2822" s="33" t="s">
        <v>2028</v>
      </c>
      <c r="I2822" s="33" t="s">
        <v>1843</v>
      </c>
      <c r="J2822" s="33" t="s">
        <v>1843</v>
      </c>
      <c r="K2822" s="33">
        <v>20</v>
      </c>
      <c r="L2822" s="220">
        <v>45474</v>
      </c>
      <c r="M2822" s="220">
        <v>45474</v>
      </c>
      <c r="N2822" s="33" t="s">
        <v>124</v>
      </c>
      <c r="O2822" s="48" t="s">
        <v>125</v>
      </c>
      <c r="P2822" s="29" t="s">
        <v>1117</v>
      </c>
      <c r="Q2822" s="29" t="s">
        <v>1462</v>
      </c>
      <c r="R2822" s="29" t="s">
        <v>78</v>
      </c>
      <c r="S2822" s="33">
        <v>20</v>
      </c>
      <c r="T2822" s="274"/>
      <c r="U2822" s="274"/>
      <c r="V2822" s="35"/>
      <c r="W2822" s="35"/>
      <c r="X2822" s="40"/>
      <c r="Y2822" s="40"/>
      <c r="Z2822" s="27"/>
    </row>
    <row r="2823" ht="24" spans="1:26">
      <c r="A2823" s="33">
        <v>628</v>
      </c>
      <c r="B2823" s="33" t="s">
        <v>117</v>
      </c>
      <c r="C2823" s="33" t="s">
        <v>118</v>
      </c>
      <c r="D2823" s="33" t="s">
        <v>361</v>
      </c>
      <c r="E2823" s="33" t="s">
        <v>1419</v>
      </c>
      <c r="F2823" s="33" t="s">
        <v>1461</v>
      </c>
      <c r="G2823" s="33" t="s">
        <v>1797</v>
      </c>
      <c r="H2823" s="33" t="s">
        <v>2028</v>
      </c>
      <c r="I2823" s="33" t="s">
        <v>1843</v>
      </c>
      <c r="J2823" s="33" t="s">
        <v>1843</v>
      </c>
      <c r="K2823" s="33">
        <v>20</v>
      </c>
      <c r="L2823" s="220">
        <v>45505</v>
      </c>
      <c r="M2823" s="220">
        <v>45505</v>
      </c>
      <c r="N2823" s="33" t="s">
        <v>124</v>
      </c>
      <c r="O2823" s="48" t="s">
        <v>125</v>
      </c>
      <c r="P2823" s="29" t="s">
        <v>1117</v>
      </c>
      <c r="Q2823" s="29" t="s">
        <v>1462</v>
      </c>
      <c r="R2823" s="29" t="s">
        <v>78</v>
      </c>
      <c r="S2823" s="33">
        <v>20</v>
      </c>
      <c r="T2823" s="274"/>
      <c r="U2823" s="274"/>
      <c r="V2823" s="35"/>
      <c r="W2823" s="35"/>
      <c r="X2823" s="40"/>
      <c r="Y2823" s="40"/>
      <c r="Z2823" s="27"/>
    </row>
    <row r="2824" ht="24" spans="1:26">
      <c r="A2824" s="33">
        <v>629</v>
      </c>
      <c r="B2824" s="33" t="s">
        <v>117</v>
      </c>
      <c r="C2824" s="33" t="s">
        <v>118</v>
      </c>
      <c r="D2824" s="33" t="s">
        <v>361</v>
      </c>
      <c r="E2824" s="33" t="s">
        <v>1419</v>
      </c>
      <c r="F2824" s="33" t="s">
        <v>1461</v>
      </c>
      <c r="G2824" s="33" t="s">
        <v>1797</v>
      </c>
      <c r="H2824" s="33" t="s">
        <v>2028</v>
      </c>
      <c r="I2824" s="33" t="s">
        <v>1843</v>
      </c>
      <c r="J2824" s="33" t="s">
        <v>1843</v>
      </c>
      <c r="K2824" s="33">
        <v>20</v>
      </c>
      <c r="L2824" s="220">
        <v>45536</v>
      </c>
      <c r="M2824" s="220">
        <v>45536</v>
      </c>
      <c r="N2824" s="33" t="s">
        <v>124</v>
      </c>
      <c r="O2824" s="48" t="s">
        <v>125</v>
      </c>
      <c r="P2824" s="29" t="s">
        <v>1117</v>
      </c>
      <c r="Q2824" s="29" t="s">
        <v>1462</v>
      </c>
      <c r="R2824" s="29" t="s">
        <v>78</v>
      </c>
      <c r="S2824" s="33">
        <v>20</v>
      </c>
      <c r="T2824" s="274"/>
      <c r="U2824" s="274"/>
      <c r="V2824" s="35"/>
      <c r="W2824" s="35"/>
      <c r="X2824" s="40"/>
      <c r="Y2824" s="40"/>
      <c r="Z2824" s="27"/>
    </row>
    <row r="2825" ht="24" spans="1:26">
      <c r="A2825" s="33">
        <v>630</v>
      </c>
      <c r="B2825" s="33" t="s">
        <v>117</v>
      </c>
      <c r="C2825" s="33" t="s">
        <v>118</v>
      </c>
      <c r="D2825" s="33" t="s">
        <v>361</v>
      </c>
      <c r="E2825" s="33" t="s">
        <v>1419</v>
      </c>
      <c r="F2825" s="33" t="s">
        <v>1461</v>
      </c>
      <c r="G2825" s="33" t="s">
        <v>1797</v>
      </c>
      <c r="H2825" s="33" t="s">
        <v>2028</v>
      </c>
      <c r="I2825" s="33" t="s">
        <v>1843</v>
      </c>
      <c r="J2825" s="33" t="s">
        <v>1843</v>
      </c>
      <c r="K2825" s="33">
        <v>20</v>
      </c>
      <c r="L2825" s="220">
        <v>45566</v>
      </c>
      <c r="M2825" s="220">
        <v>45566</v>
      </c>
      <c r="N2825" s="33" t="s">
        <v>124</v>
      </c>
      <c r="O2825" s="48" t="s">
        <v>125</v>
      </c>
      <c r="P2825" s="29" t="s">
        <v>1117</v>
      </c>
      <c r="Q2825" s="29" t="s">
        <v>1462</v>
      </c>
      <c r="R2825" s="29" t="s">
        <v>78</v>
      </c>
      <c r="S2825" s="33">
        <v>20</v>
      </c>
      <c r="T2825" s="274"/>
      <c r="U2825" s="274"/>
      <c r="V2825" s="35"/>
      <c r="W2825" s="35"/>
      <c r="X2825" s="40"/>
      <c r="Y2825" s="40"/>
      <c r="Z2825" s="27"/>
    </row>
    <row r="2826" ht="24" spans="1:26">
      <c r="A2826" s="33">
        <v>631</v>
      </c>
      <c r="B2826" s="33" t="s">
        <v>117</v>
      </c>
      <c r="C2826" s="33" t="s">
        <v>118</v>
      </c>
      <c r="D2826" s="33" t="s">
        <v>361</v>
      </c>
      <c r="E2826" s="33" t="s">
        <v>1419</v>
      </c>
      <c r="F2826" s="33" t="s">
        <v>1461</v>
      </c>
      <c r="G2826" s="33" t="s">
        <v>1797</v>
      </c>
      <c r="H2826" s="33" t="s">
        <v>2028</v>
      </c>
      <c r="I2826" s="33" t="s">
        <v>1843</v>
      </c>
      <c r="J2826" s="33" t="s">
        <v>1843</v>
      </c>
      <c r="K2826" s="33">
        <v>20</v>
      </c>
      <c r="L2826" s="220">
        <v>45597</v>
      </c>
      <c r="M2826" s="220">
        <v>45597</v>
      </c>
      <c r="N2826" s="33" t="s">
        <v>124</v>
      </c>
      <c r="O2826" s="48" t="s">
        <v>125</v>
      </c>
      <c r="P2826" s="29" t="s">
        <v>1117</v>
      </c>
      <c r="Q2826" s="29" t="s">
        <v>1462</v>
      </c>
      <c r="R2826" s="29" t="s">
        <v>78</v>
      </c>
      <c r="S2826" s="33">
        <v>20</v>
      </c>
      <c r="T2826" s="274"/>
      <c r="U2826" s="274"/>
      <c r="V2826" s="35"/>
      <c r="W2826" s="35"/>
      <c r="X2826" s="40"/>
      <c r="Y2826" s="40"/>
      <c r="Z2826" s="27"/>
    </row>
    <row r="2827" ht="24" spans="1:26">
      <c r="A2827" s="33">
        <v>632</v>
      </c>
      <c r="B2827" s="33" t="s">
        <v>117</v>
      </c>
      <c r="C2827" s="33" t="s">
        <v>118</v>
      </c>
      <c r="D2827" s="33" t="s">
        <v>361</v>
      </c>
      <c r="E2827" s="33" t="s">
        <v>1419</v>
      </c>
      <c r="F2827" s="33" t="s">
        <v>1461</v>
      </c>
      <c r="G2827" s="33" t="s">
        <v>1797</v>
      </c>
      <c r="H2827" s="33" t="s">
        <v>2028</v>
      </c>
      <c r="I2827" s="33" t="s">
        <v>1843</v>
      </c>
      <c r="J2827" s="33" t="s">
        <v>1843</v>
      </c>
      <c r="K2827" s="33">
        <v>20</v>
      </c>
      <c r="L2827" s="220">
        <v>45627</v>
      </c>
      <c r="M2827" s="220">
        <v>45627</v>
      </c>
      <c r="N2827" s="33" t="s">
        <v>124</v>
      </c>
      <c r="O2827" s="48" t="s">
        <v>125</v>
      </c>
      <c r="P2827" s="29" t="s">
        <v>1117</v>
      </c>
      <c r="Q2827" s="29" t="s">
        <v>1462</v>
      </c>
      <c r="R2827" s="29" t="s">
        <v>78</v>
      </c>
      <c r="S2827" s="33">
        <v>20</v>
      </c>
      <c r="T2827" s="274"/>
      <c r="U2827" s="274"/>
      <c r="V2827" s="35"/>
      <c r="W2827" s="35"/>
      <c r="X2827" s="40"/>
      <c r="Y2827" s="40"/>
      <c r="Z2827" s="27"/>
    </row>
    <row r="2828" ht="24" spans="1:26">
      <c r="A2828" s="33">
        <v>633</v>
      </c>
      <c r="B2828" s="33" t="s">
        <v>117</v>
      </c>
      <c r="C2828" s="33" t="s">
        <v>118</v>
      </c>
      <c r="D2828" s="33" t="s">
        <v>361</v>
      </c>
      <c r="E2828" s="33" t="s">
        <v>1419</v>
      </c>
      <c r="F2828" s="33" t="s">
        <v>1461</v>
      </c>
      <c r="G2828" s="33" t="s">
        <v>1797</v>
      </c>
      <c r="H2828" s="33" t="s">
        <v>2029</v>
      </c>
      <c r="I2828" s="33" t="s">
        <v>1843</v>
      </c>
      <c r="J2828" s="33" t="s">
        <v>1843</v>
      </c>
      <c r="K2828" s="33">
        <v>6</v>
      </c>
      <c r="L2828" s="220">
        <v>45292</v>
      </c>
      <c r="M2828" s="220">
        <v>45292</v>
      </c>
      <c r="N2828" s="33" t="s">
        <v>124</v>
      </c>
      <c r="O2828" s="48" t="s">
        <v>125</v>
      </c>
      <c r="P2828" s="29" t="s">
        <v>1117</v>
      </c>
      <c r="Q2828" s="29" t="s">
        <v>1462</v>
      </c>
      <c r="R2828" s="29" t="s">
        <v>78</v>
      </c>
      <c r="S2828" s="33">
        <v>6</v>
      </c>
      <c r="T2828" s="29"/>
      <c r="U2828" s="29"/>
      <c r="V2828" s="29"/>
      <c r="W2828" s="29"/>
      <c r="X2828" s="29"/>
      <c r="Y2828" s="29"/>
      <c r="Z2828" s="33"/>
    </row>
    <row r="2829" ht="24" spans="1:26">
      <c r="A2829" s="33">
        <v>634</v>
      </c>
      <c r="B2829" s="33" t="s">
        <v>117</v>
      </c>
      <c r="C2829" s="33" t="s">
        <v>118</v>
      </c>
      <c r="D2829" s="33" t="s">
        <v>361</v>
      </c>
      <c r="E2829" s="33" t="s">
        <v>1419</v>
      </c>
      <c r="F2829" s="33" t="s">
        <v>1461</v>
      </c>
      <c r="G2829" s="33" t="s">
        <v>1797</v>
      </c>
      <c r="H2829" s="33" t="s">
        <v>2029</v>
      </c>
      <c r="I2829" s="33" t="s">
        <v>1843</v>
      </c>
      <c r="J2829" s="33" t="s">
        <v>1843</v>
      </c>
      <c r="K2829" s="33">
        <v>6</v>
      </c>
      <c r="L2829" s="220">
        <v>45292</v>
      </c>
      <c r="M2829" s="220">
        <v>45292</v>
      </c>
      <c r="N2829" s="33" t="s">
        <v>124</v>
      </c>
      <c r="O2829" s="48" t="s">
        <v>125</v>
      </c>
      <c r="P2829" s="29" t="s">
        <v>1117</v>
      </c>
      <c r="Q2829" s="29" t="s">
        <v>1462</v>
      </c>
      <c r="R2829" s="29" t="s">
        <v>78</v>
      </c>
      <c r="S2829" s="33">
        <v>6</v>
      </c>
      <c r="T2829" s="29"/>
      <c r="U2829" s="29"/>
      <c r="V2829" s="29"/>
      <c r="W2829" s="29"/>
      <c r="X2829" s="29"/>
      <c r="Y2829" s="29"/>
      <c r="Z2829" s="33"/>
    </row>
    <row r="2830" ht="24" spans="1:28">
      <c r="A2830" s="33">
        <v>635</v>
      </c>
      <c r="B2830" s="33" t="s">
        <v>117</v>
      </c>
      <c r="C2830" s="33" t="s">
        <v>118</v>
      </c>
      <c r="D2830" s="33" t="s">
        <v>361</v>
      </c>
      <c r="E2830" s="33" t="s">
        <v>1419</v>
      </c>
      <c r="F2830" s="33" t="s">
        <v>1461</v>
      </c>
      <c r="G2830" s="33" t="s">
        <v>1797</v>
      </c>
      <c r="H2830" s="33" t="s">
        <v>2029</v>
      </c>
      <c r="I2830" s="33" t="s">
        <v>1843</v>
      </c>
      <c r="J2830" s="33" t="s">
        <v>1843</v>
      </c>
      <c r="K2830" s="33">
        <v>6</v>
      </c>
      <c r="L2830" s="220">
        <v>45323</v>
      </c>
      <c r="M2830" s="220">
        <v>45323</v>
      </c>
      <c r="N2830" s="33" t="s">
        <v>124</v>
      </c>
      <c r="O2830" s="48" t="s">
        <v>125</v>
      </c>
      <c r="P2830" s="29" t="s">
        <v>1117</v>
      </c>
      <c r="Q2830" s="29" t="s">
        <v>1462</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361</v>
      </c>
      <c r="E2831" s="33" t="s">
        <v>1419</v>
      </c>
      <c r="F2831" s="33" t="s">
        <v>1461</v>
      </c>
      <c r="G2831" s="33" t="s">
        <v>1797</v>
      </c>
      <c r="H2831" s="33" t="s">
        <v>2029</v>
      </c>
      <c r="I2831" s="33" t="s">
        <v>1843</v>
      </c>
      <c r="J2831" s="33" t="s">
        <v>1843</v>
      </c>
      <c r="K2831" s="33">
        <v>6</v>
      </c>
      <c r="L2831" s="220">
        <v>45323</v>
      </c>
      <c r="M2831" s="220">
        <v>45323</v>
      </c>
      <c r="N2831" s="33" t="s">
        <v>124</v>
      </c>
      <c r="O2831" s="48" t="s">
        <v>125</v>
      </c>
      <c r="P2831" s="29" t="s">
        <v>1117</v>
      </c>
      <c r="Q2831" s="29" t="s">
        <v>1462</v>
      </c>
      <c r="R2831" s="29" t="s">
        <v>78</v>
      </c>
      <c r="S2831" s="33">
        <v>6</v>
      </c>
      <c r="T2831" s="29"/>
      <c r="U2831" s="29"/>
      <c r="V2831" s="29"/>
      <c r="W2831" s="29"/>
      <c r="X2831" s="29"/>
      <c r="Y2831" s="29"/>
      <c r="Z2831" s="33"/>
    </row>
    <row r="2832" ht="24" spans="1:28">
      <c r="A2832" s="33">
        <v>637</v>
      </c>
      <c r="B2832" s="33" t="s">
        <v>117</v>
      </c>
      <c r="C2832" s="33" t="s">
        <v>118</v>
      </c>
      <c r="D2832" s="33" t="s">
        <v>361</v>
      </c>
      <c r="E2832" s="33" t="s">
        <v>1419</v>
      </c>
      <c r="F2832" s="33" t="s">
        <v>1461</v>
      </c>
      <c r="G2832" s="33" t="s">
        <v>1797</v>
      </c>
      <c r="H2832" s="33" t="s">
        <v>2029</v>
      </c>
      <c r="I2832" s="33" t="s">
        <v>1843</v>
      </c>
      <c r="J2832" s="33" t="s">
        <v>1843</v>
      </c>
      <c r="K2832" s="33">
        <v>6</v>
      </c>
      <c r="L2832" s="220">
        <v>45352</v>
      </c>
      <c r="M2832" s="220">
        <v>45352</v>
      </c>
      <c r="N2832" s="33" t="s">
        <v>124</v>
      </c>
      <c r="O2832" s="48" t="s">
        <v>125</v>
      </c>
      <c r="P2832" s="29" t="s">
        <v>1117</v>
      </c>
      <c r="Q2832" s="29" t="s">
        <v>1462</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361</v>
      </c>
      <c r="E2833" s="33" t="s">
        <v>1419</v>
      </c>
      <c r="F2833" s="33" t="s">
        <v>1461</v>
      </c>
      <c r="G2833" s="33" t="s">
        <v>1797</v>
      </c>
      <c r="H2833" s="33" t="s">
        <v>2029</v>
      </c>
      <c r="I2833" s="33" t="s">
        <v>1843</v>
      </c>
      <c r="J2833" s="33" t="s">
        <v>1843</v>
      </c>
      <c r="K2833" s="33">
        <v>6</v>
      </c>
      <c r="L2833" s="220">
        <v>45352</v>
      </c>
      <c r="M2833" s="220">
        <v>45352</v>
      </c>
      <c r="N2833" s="33" t="s">
        <v>124</v>
      </c>
      <c r="O2833" s="48" t="s">
        <v>125</v>
      </c>
      <c r="P2833" s="29" t="s">
        <v>1117</v>
      </c>
      <c r="Q2833" s="29" t="s">
        <v>1462</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361</v>
      </c>
      <c r="E2834" s="33" t="s">
        <v>1419</v>
      </c>
      <c r="F2834" s="33" t="s">
        <v>1461</v>
      </c>
      <c r="G2834" s="33" t="s">
        <v>1797</v>
      </c>
      <c r="H2834" s="33" t="s">
        <v>2029</v>
      </c>
      <c r="I2834" s="33" t="s">
        <v>1843</v>
      </c>
      <c r="J2834" s="33" t="s">
        <v>1843</v>
      </c>
      <c r="K2834" s="33">
        <v>6</v>
      </c>
      <c r="L2834" s="220">
        <v>45383</v>
      </c>
      <c r="M2834" s="220">
        <v>45383</v>
      </c>
      <c r="N2834" s="33" t="s">
        <v>124</v>
      </c>
      <c r="O2834" s="48" t="s">
        <v>125</v>
      </c>
      <c r="P2834" s="29" t="s">
        <v>1117</v>
      </c>
      <c r="Q2834" s="29" t="s">
        <v>1462</v>
      </c>
      <c r="R2834" s="29" t="s">
        <v>78</v>
      </c>
      <c r="S2834" s="33">
        <v>6</v>
      </c>
      <c r="T2834" s="29"/>
      <c r="U2834" s="29"/>
      <c r="V2834" s="29"/>
      <c r="W2834" s="29"/>
      <c r="X2834" s="29"/>
      <c r="Y2834" s="29"/>
      <c r="Z2834" s="33"/>
    </row>
    <row r="2835" ht="24" spans="1:26">
      <c r="A2835" s="33">
        <v>640</v>
      </c>
      <c r="B2835" s="33" t="s">
        <v>117</v>
      </c>
      <c r="C2835" s="33" t="s">
        <v>118</v>
      </c>
      <c r="D2835" s="33" t="s">
        <v>361</v>
      </c>
      <c r="E2835" s="33" t="s">
        <v>1419</v>
      </c>
      <c r="F2835" s="33" t="s">
        <v>1461</v>
      </c>
      <c r="G2835" s="33" t="s">
        <v>1797</v>
      </c>
      <c r="H2835" s="33" t="s">
        <v>2029</v>
      </c>
      <c r="I2835" s="33" t="s">
        <v>1843</v>
      </c>
      <c r="J2835" s="33" t="s">
        <v>1843</v>
      </c>
      <c r="K2835" s="33">
        <v>6</v>
      </c>
      <c r="L2835" s="220">
        <v>45383</v>
      </c>
      <c r="M2835" s="220">
        <v>45383</v>
      </c>
      <c r="N2835" s="33" t="s">
        <v>124</v>
      </c>
      <c r="O2835" s="48" t="s">
        <v>125</v>
      </c>
      <c r="P2835" s="29" t="s">
        <v>1117</v>
      </c>
      <c r="Q2835" s="29" t="s">
        <v>1462</v>
      </c>
      <c r="R2835" s="29" t="s">
        <v>78</v>
      </c>
      <c r="S2835" s="33">
        <v>6</v>
      </c>
      <c r="T2835" s="29"/>
      <c r="U2835" s="29"/>
      <c r="V2835" s="29"/>
      <c r="W2835" s="29"/>
      <c r="X2835" s="29"/>
      <c r="Y2835" s="29"/>
      <c r="Z2835" s="33"/>
    </row>
    <row r="2836" ht="24" spans="1:26">
      <c r="A2836" s="33">
        <v>641</v>
      </c>
      <c r="B2836" s="33" t="s">
        <v>117</v>
      </c>
      <c r="C2836" s="33" t="s">
        <v>118</v>
      </c>
      <c r="D2836" s="33" t="s">
        <v>361</v>
      </c>
      <c r="E2836" s="33" t="s">
        <v>1419</v>
      </c>
      <c r="F2836" s="33" t="s">
        <v>1461</v>
      </c>
      <c r="G2836" s="33" t="s">
        <v>1797</v>
      </c>
      <c r="H2836" s="33" t="s">
        <v>2029</v>
      </c>
      <c r="I2836" s="33" t="s">
        <v>1843</v>
      </c>
      <c r="J2836" s="33" t="s">
        <v>1843</v>
      </c>
      <c r="K2836" s="33">
        <v>6</v>
      </c>
      <c r="L2836" s="220">
        <v>45413</v>
      </c>
      <c r="M2836" s="220">
        <v>45413</v>
      </c>
      <c r="N2836" s="33" t="s">
        <v>124</v>
      </c>
      <c r="O2836" s="48" t="s">
        <v>125</v>
      </c>
      <c r="P2836" s="29" t="s">
        <v>1117</v>
      </c>
      <c r="Q2836" s="29" t="s">
        <v>1462</v>
      </c>
      <c r="R2836" s="29" t="s">
        <v>78</v>
      </c>
      <c r="S2836" s="33">
        <v>6</v>
      </c>
      <c r="T2836" s="29"/>
      <c r="U2836" s="29"/>
      <c r="V2836" s="29"/>
      <c r="W2836" s="29"/>
      <c r="X2836" s="29"/>
      <c r="Y2836" s="29"/>
      <c r="Z2836" s="33"/>
    </row>
    <row r="2837" ht="24" spans="1:26">
      <c r="A2837" s="33">
        <v>642</v>
      </c>
      <c r="B2837" s="33" t="s">
        <v>117</v>
      </c>
      <c r="C2837" s="33" t="s">
        <v>118</v>
      </c>
      <c r="D2837" s="33" t="s">
        <v>361</v>
      </c>
      <c r="E2837" s="33" t="s">
        <v>1419</v>
      </c>
      <c r="F2837" s="33" t="s">
        <v>1461</v>
      </c>
      <c r="G2837" s="33" t="s">
        <v>1797</v>
      </c>
      <c r="H2837" s="33" t="s">
        <v>2029</v>
      </c>
      <c r="I2837" s="33" t="s">
        <v>1843</v>
      </c>
      <c r="J2837" s="33" t="s">
        <v>1843</v>
      </c>
      <c r="K2837" s="33">
        <v>6</v>
      </c>
      <c r="L2837" s="220">
        <v>45413</v>
      </c>
      <c r="M2837" s="220">
        <v>45413</v>
      </c>
      <c r="N2837" s="33" t="s">
        <v>124</v>
      </c>
      <c r="O2837" s="48" t="s">
        <v>125</v>
      </c>
      <c r="P2837" s="29" t="s">
        <v>1117</v>
      </c>
      <c r="Q2837" s="29" t="s">
        <v>1462</v>
      </c>
      <c r="R2837" s="29" t="s">
        <v>78</v>
      </c>
      <c r="S2837" s="33">
        <v>6</v>
      </c>
      <c r="T2837" s="29"/>
      <c r="U2837" s="29"/>
      <c r="V2837" s="29"/>
      <c r="W2837" s="29"/>
      <c r="X2837" s="29"/>
      <c r="Y2837" s="29"/>
      <c r="Z2837" s="33"/>
    </row>
    <row r="2838" ht="24" spans="1:26">
      <c r="A2838" s="33">
        <v>643</v>
      </c>
      <c r="B2838" s="33" t="s">
        <v>117</v>
      </c>
      <c r="C2838" s="33" t="s">
        <v>118</v>
      </c>
      <c r="D2838" s="33" t="s">
        <v>361</v>
      </c>
      <c r="E2838" s="33" t="s">
        <v>1419</v>
      </c>
      <c r="F2838" s="33" t="s">
        <v>1461</v>
      </c>
      <c r="G2838" s="33" t="s">
        <v>1797</v>
      </c>
      <c r="H2838" s="33" t="s">
        <v>2029</v>
      </c>
      <c r="I2838" s="33" t="s">
        <v>1843</v>
      </c>
      <c r="J2838" s="33" t="s">
        <v>1843</v>
      </c>
      <c r="K2838" s="33">
        <v>6</v>
      </c>
      <c r="L2838" s="220">
        <v>45444</v>
      </c>
      <c r="M2838" s="220">
        <v>45444</v>
      </c>
      <c r="N2838" s="33" t="s">
        <v>124</v>
      </c>
      <c r="O2838" s="48" t="s">
        <v>125</v>
      </c>
      <c r="P2838" s="29" t="s">
        <v>1117</v>
      </c>
      <c r="Q2838" s="29" t="s">
        <v>1462</v>
      </c>
      <c r="R2838" s="29" t="s">
        <v>78</v>
      </c>
      <c r="S2838" s="33">
        <v>6</v>
      </c>
      <c r="T2838" s="29"/>
      <c r="U2838" s="29"/>
      <c r="V2838" s="29"/>
      <c r="W2838" s="29"/>
      <c r="X2838" s="29"/>
      <c r="Y2838" s="29"/>
      <c r="Z2838" s="33"/>
    </row>
    <row r="2839" ht="24" spans="1:26">
      <c r="A2839" s="33">
        <v>644</v>
      </c>
      <c r="B2839" s="33" t="s">
        <v>117</v>
      </c>
      <c r="C2839" s="33" t="s">
        <v>118</v>
      </c>
      <c r="D2839" s="33" t="s">
        <v>361</v>
      </c>
      <c r="E2839" s="33" t="s">
        <v>1419</v>
      </c>
      <c r="F2839" s="33" t="s">
        <v>1461</v>
      </c>
      <c r="G2839" s="33" t="s">
        <v>1797</v>
      </c>
      <c r="H2839" s="33" t="s">
        <v>2029</v>
      </c>
      <c r="I2839" s="33" t="s">
        <v>1843</v>
      </c>
      <c r="J2839" s="33" t="s">
        <v>1843</v>
      </c>
      <c r="K2839" s="33">
        <v>6</v>
      </c>
      <c r="L2839" s="220">
        <v>45444</v>
      </c>
      <c r="M2839" s="220">
        <v>45444</v>
      </c>
      <c r="N2839" s="33" t="s">
        <v>124</v>
      </c>
      <c r="O2839" s="48" t="s">
        <v>125</v>
      </c>
      <c r="P2839" s="29" t="s">
        <v>1117</v>
      </c>
      <c r="Q2839" s="29" t="s">
        <v>1462</v>
      </c>
      <c r="R2839" s="29" t="s">
        <v>78</v>
      </c>
      <c r="S2839" s="33">
        <v>6</v>
      </c>
      <c r="T2839" s="29"/>
      <c r="U2839" s="29"/>
      <c r="V2839" s="29"/>
      <c r="W2839" s="29"/>
      <c r="X2839" s="29"/>
      <c r="Y2839" s="29"/>
      <c r="Z2839" s="33"/>
    </row>
    <row r="2840" ht="24" spans="1:26">
      <c r="A2840" s="33">
        <v>645</v>
      </c>
      <c r="B2840" s="33" t="s">
        <v>117</v>
      </c>
      <c r="C2840" s="33" t="s">
        <v>118</v>
      </c>
      <c r="D2840" s="33" t="s">
        <v>361</v>
      </c>
      <c r="E2840" s="33" t="s">
        <v>1419</v>
      </c>
      <c r="F2840" s="33" t="s">
        <v>1461</v>
      </c>
      <c r="G2840" s="33" t="s">
        <v>1797</v>
      </c>
      <c r="H2840" s="33" t="s">
        <v>2029</v>
      </c>
      <c r="I2840" s="33" t="s">
        <v>1843</v>
      </c>
      <c r="J2840" s="33" t="s">
        <v>1843</v>
      </c>
      <c r="K2840" s="33">
        <v>6</v>
      </c>
      <c r="L2840" s="220">
        <v>45474</v>
      </c>
      <c r="M2840" s="220">
        <v>45474</v>
      </c>
      <c r="N2840" s="33" t="s">
        <v>124</v>
      </c>
      <c r="O2840" s="48" t="s">
        <v>125</v>
      </c>
      <c r="P2840" s="29" t="s">
        <v>1117</v>
      </c>
      <c r="Q2840" s="29" t="s">
        <v>1462</v>
      </c>
      <c r="R2840" s="29" t="s">
        <v>78</v>
      </c>
      <c r="S2840" s="33">
        <v>6</v>
      </c>
      <c r="T2840" s="29"/>
      <c r="U2840" s="29"/>
      <c r="V2840" s="29"/>
      <c r="W2840" s="29"/>
      <c r="X2840" s="29"/>
      <c r="Y2840" s="29"/>
      <c r="Z2840" s="33"/>
    </row>
    <row r="2841" ht="24" spans="1:26">
      <c r="A2841" s="33">
        <v>646</v>
      </c>
      <c r="B2841" s="33" t="s">
        <v>117</v>
      </c>
      <c r="C2841" s="33" t="s">
        <v>118</v>
      </c>
      <c r="D2841" s="33" t="s">
        <v>361</v>
      </c>
      <c r="E2841" s="33" t="s">
        <v>1419</v>
      </c>
      <c r="F2841" s="33" t="s">
        <v>1461</v>
      </c>
      <c r="G2841" s="33" t="s">
        <v>1797</v>
      </c>
      <c r="H2841" s="33" t="s">
        <v>2029</v>
      </c>
      <c r="I2841" s="33" t="s">
        <v>1843</v>
      </c>
      <c r="J2841" s="33" t="s">
        <v>1843</v>
      </c>
      <c r="K2841" s="33">
        <v>6</v>
      </c>
      <c r="L2841" s="220">
        <v>45474</v>
      </c>
      <c r="M2841" s="220">
        <v>45474</v>
      </c>
      <c r="N2841" s="33" t="s">
        <v>124</v>
      </c>
      <c r="O2841" s="48" t="s">
        <v>125</v>
      </c>
      <c r="P2841" s="29" t="s">
        <v>1117</v>
      </c>
      <c r="Q2841" s="29" t="s">
        <v>1462</v>
      </c>
      <c r="R2841" s="29" t="s">
        <v>78</v>
      </c>
      <c r="S2841" s="33">
        <v>6</v>
      </c>
      <c r="T2841" s="29"/>
      <c r="U2841" s="29"/>
      <c r="V2841" s="29"/>
      <c r="W2841" s="29"/>
      <c r="X2841" s="29"/>
      <c r="Y2841" s="29"/>
      <c r="Z2841" s="33"/>
    </row>
    <row r="2842" ht="24" spans="1:26">
      <c r="A2842" s="33">
        <v>647</v>
      </c>
      <c r="B2842" s="33" t="s">
        <v>117</v>
      </c>
      <c r="C2842" s="33" t="s">
        <v>118</v>
      </c>
      <c r="D2842" s="33" t="s">
        <v>361</v>
      </c>
      <c r="E2842" s="33" t="s">
        <v>1419</v>
      </c>
      <c r="F2842" s="33" t="s">
        <v>1461</v>
      </c>
      <c r="G2842" s="33" t="s">
        <v>1797</v>
      </c>
      <c r="H2842" s="33" t="s">
        <v>2029</v>
      </c>
      <c r="I2842" s="33" t="s">
        <v>1843</v>
      </c>
      <c r="J2842" s="33" t="s">
        <v>1843</v>
      </c>
      <c r="K2842" s="33">
        <v>6</v>
      </c>
      <c r="L2842" s="220">
        <v>45505</v>
      </c>
      <c r="M2842" s="220">
        <v>45505</v>
      </c>
      <c r="N2842" s="33" t="s">
        <v>124</v>
      </c>
      <c r="O2842" s="48" t="s">
        <v>125</v>
      </c>
      <c r="P2842" s="29" t="s">
        <v>1117</v>
      </c>
      <c r="Q2842" s="29" t="s">
        <v>1462</v>
      </c>
      <c r="R2842" s="29" t="s">
        <v>78</v>
      </c>
      <c r="S2842" s="33">
        <v>6</v>
      </c>
      <c r="T2842" s="29"/>
      <c r="U2842" s="29"/>
      <c r="V2842" s="29"/>
      <c r="W2842" s="29"/>
      <c r="X2842" s="29"/>
      <c r="Y2842" s="29"/>
      <c r="Z2842" s="33"/>
    </row>
    <row r="2843" ht="24" spans="1:26">
      <c r="A2843" s="33">
        <v>648</v>
      </c>
      <c r="B2843" s="33" t="s">
        <v>117</v>
      </c>
      <c r="C2843" s="33" t="s">
        <v>118</v>
      </c>
      <c r="D2843" s="33" t="s">
        <v>361</v>
      </c>
      <c r="E2843" s="33" t="s">
        <v>1419</v>
      </c>
      <c r="F2843" s="33" t="s">
        <v>1461</v>
      </c>
      <c r="G2843" s="33" t="s">
        <v>1797</v>
      </c>
      <c r="H2843" s="33" t="s">
        <v>2029</v>
      </c>
      <c r="I2843" s="33" t="s">
        <v>1843</v>
      </c>
      <c r="J2843" s="33" t="s">
        <v>1843</v>
      </c>
      <c r="K2843" s="33">
        <v>6</v>
      </c>
      <c r="L2843" s="220">
        <v>45505</v>
      </c>
      <c r="M2843" s="220">
        <v>45505</v>
      </c>
      <c r="N2843" s="33" t="s">
        <v>124</v>
      </c>
      <c r="O2843" s="48" t="s">
        <v>125</v>
      </c>
      <c r="P2843" s="29" t="s">
        <v>1117</v>
      </c>
      <c r="Q2843" s="29" t="s">
        <v>1462</v>
      </c>
      <c r="R2843" s="29" t="s">
        <v>78</v>
      </c>
      <c r="S2843" s="33">
        <v>6</v>
      </c>
      <c r="T2843" s="29"/>
      <c r="U2843" s="29"/>
      <c r="V2843" s="29"/>
      <c r="W2843" s="29"/>
      <c r="X2843" s="29"/>
      <c r="Y2843" s="29"/>
      <c r="Z2843" s="33"/>
    </row>
    <row r="2844" ht="24" spans="1:28">
      <c r="A2844" s="33">
        <v>649</v>
      </c>
      <c r="B2844" s="33" t="s">
        <v>117</v>
      </c>
      <c r="C2844" s="33" t="s">
        <v>118</v>
      </c>
      <c r="D2844" s="33" t="s">
        <v>361</v>
      </c>
      <c r="E2844" s="33" t="s">
        <v>1419</v>
      </c>
      <c r="F2844" s="33" t="s">
        <v>1461</v>
      </c>
      <c r="G2844" s="33" t="s">
        <v>1797</v>
      </c>
      <c r="H2844" s="33" t="s">
        <v>2029</v>
      </c>
      <c r="I2844" s="33" t="s">
        <v>1843</v>
      </c>
      <c r="J2844" s="33" t="s">
        <v>1843</v>
      </c>
      <c r="K2844" s="33">
        <v>6</v>
      </c>
      <c r="L2844" s="220">
        <v>45536</v>
      </c>
      <c r="M2844" s="220">
        <v>45536</v>
      </c>
      <c r="N2844" s="33" t="s">
        <v>124</v>
      </c>
      <c r="O2844" s="48" t="s">
        <v>125</v>
      </c>
      <c r="P2844" s="29" t="s">
        <v>1117</v>
      </c>
      <c r="Q2844" s="29" t="s">
        <v>1462</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361</v>
      </c>
      <c r="E2845" s="33" t="s">
        <v>1419</v>
      </c>
      <c r="F2845" s="33" t="s">
        <v>1461</v>
      </c>
      <c r="G2845" s="33" t="s">
        <v>1797</v>
      </c>
      <c r="H2845" s="33" t="s">
        <v>2029</v>
      </c>
      <c r="I2845" s="33" t="s">
        <v>1843</v>
      </c>
      <c r="J2845" s="33" t="s">
        <v>1843</v>
      </c>
      <c r="K2845" s="33">
        <v>6</v>
      </c>
      <c r="L2845" s="220">
        <v>45536</v>
      </c>
      <c r="M2845" s="220">
        <v>45536</v>
      </c>
      <c r="N2845" s="33" t="s">
        <v>124</v>
      </c>
      <c r="O2845" s="48" t="s">
        <v>125</v>
      </c>
      <c r="P2845" s="29" t="s">
        <v>1117</v>
      </c>
      <c r="Q2845" s="29" t="s">
        <v>1462</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361</v>
      </c>
      <c r="E2846" s="33" t="s">
        <v>1419</v>
      </c>
      <c r="F2846" s="33" t="s">
        <v>1461</v>
      </c>
      <c r="G2846" s="33" t="s">
        <v>1797</v>
      </c>
      <c r="H2846" s="33" t="s">
        <v>2029</v>
      </c>
      <c r="I2846" s="33" t="s">
        <v>1843</v>
      </c>
      <c r="J2846" s="33" t="s">
        <v>1843</v>
      </c>
      <c r="K2846" s="33">
        <v>6</v>
      </c>
      <c r="L2846" s="220">
        <v>45566</v>
      </c>
      <c r="M2846" s="220">
        <v>45566</v>
      </c>
      <c r="N2846" s="33" t="s">
        <v>124</v>
      </c>
      <c r="O2846" s="48" t="s">
        <v>125</v>
      </c>
      <c r="P2846" s="29" t="s">
        <v>1117</v>
      </c>
      <c r="Q2846" s="29" t="s">
        <v>1462</v>
      </c>
      <c r="R2846" s="29" t="s">
        <v>78</v>
      </c>
      <c r="S2846" s="33">
        <v>6</v>
      </c>
      <c r="T2846" s="29"/>
      <c r="U2846" s="29"/>
      <c r="V2846" s="29"/>
      <c r="W2846" s="29"/>
      <c r="X2846" s="29"/>
      <c r="Y2846" s="29"/>
      <c r="Z2846" s="33"/>
    </row>
    <row r="2847" ht="24" spans="1:26">
      <c r="A2847" s="33">
        <v>652</v>
      </c>
      <c r="B2847" s="33" t="s">
        <v>117</v>
      </c>
      <c r="C2847" s="33" t="s">
        <v>118</v>
      </c>
      <c r="D2847" s="33" t="s">
        <v>361</v>
      </c>
      <c r="E2847" s="33" t="s">
        <v>1419</v>
      </c>
      <c r="F2847" s="33" t="s">
        <v>1461</v>
      </c>
      <c r="G2847" s="33" t="s">
        <v>1797</v>
      </c>
      <c r="H2847" s="33" t="s">
        <v>2029</v>
      </c>
      <c r="I2847" s="33" t="s">
        <v>1843</v>
      </c>
      <c r="J2847" s="33" t="s">
        <v>1843</v>
      </c>
      <c r="K2847" s="33">
        <v>6</v>
      </c>
      <c r="L2847" s="220">
        <v>45566</v>
      </c>
      <c r="M2847" s="220">
        <v>45566</v>
      </c>
      <c r="N2847" s="33" t="s">
        <v>124</v>
      </c>
      <c r="O2847" s="48" t="s">
        <v>125</v>
      </c>
      <c r="P2847" s="29" t="s">
        <v>1117</v>
      </c>
      <c r="Q2847" s="29" t="s">
        <v>1462</v>
      </c>
      <c r="R2847" s="29" t="s">
        <v>78</v>
      </c>
      <c r="S2847" s="33">
        <v>6</v>
      </c>
      <c r="T2847" s="29"/>
      <c r="U2847" s="29"/>
      <c r="V2847" s="29"/>
      <c r="W2847" s="29"/>
      <c r="X2847" s="29"/>
      <c r="Y2847" s="29"/>
      <c r="Z2847" s="33"/>
    </row>
    <row r="2848" ht="24" spans="1:26">
      <c r="A2848" s="33">
        <v>653</v>
      </c>
      <c r="B2848" s="33" t="s">
        <v>117</v>
      </c>
      <c r="C2848" s="33" t="s">
        <v>118</v>
      </c>
      <c r="D2848" s="33" t="s">
        <v>361</v>
      </c>
      <c r="E2848" s="33" t="s">
        <v>1419</v>
      </c>
      <c r="F2848" s="33" t="s">
        <v>1461</v>
      </c>
      <c r="G2848" s="33" t="s">
        <v>1797</v>
      </c>
      <c r="H2848" s="33" t="s">
        <v>2029</v>
      </c>
      <c r="I2848" s="33" t="s">
        <v>1843</v>
      </c>
      <c r="J2848" s="33" t="s">
        <v>1843</v>
      </c>
      <c r="K2848" s="33">
        <v>6</v>
      </c>
      <c r="L2848" s="220">
        <v>45597</v>
      </c>
      <c r="M2848" s="220">
        <v>45597</v>
      </c>
      <c r="N2848" s="33" t="s">
        <v>124</v>
      </c>
      <c r="O2848" s="48" t="s">
        <v>125</v>
      </c>
      <c r="P2848" s="29" t="s">
        <v>1117</v>
      </c>
      <c r="Q2848" s="29" t="s">
        <v>1462</v>
      </c>
      <c r="R2848" s="29" t="s">
        <v>78</v>
      </c>
      <c r="S2848" s="33">
        <v>6</v>
      </c>
      <c r="T2848" s="29"/>
      <c r="U2848" s="29"/>
      <c r="V2848" s="29"/>
      <c r="W2848" s="29"/>
      <c r="X2848" s="29"/>
      <c r="Y2848" s="29"/>
      <c r="Z2848" s="33"/>
    </row>
    <row r="2849" ht="24" spans="1:26">
      <c r="A2849" s="33">
        <v>654</v>
      </c>
      <c r="B2849" s="33" t="s">
        <v>117</v>
      </c>
      <c r="C2849" s="33" t="s">
        <v>118</v>
      </c>
      <c r="D2849" s="33" t="s">
        <v>361</v>
      </c>
      <c r="E2849" s="33" t="s">
        <v>1419</v>
      </c>
      <c r="F2849" s="33" t="s">
        <v>1461</v>
      </c>
      <c r="G2849" s="33" t="s">
        <v>1797</v>
      </c>
      <c r="H2849" s="33" t="s">
        <v>2029</v>
      </c>
      <c r="I2849" s="33" t="s">
        <v>1843</v>
      </c>
      <c r="J2849" s="33" t="s">
        <v>1843</v>
      </c>
      <c r="K2849" s="33">
        <v>6</v>
      </c>
      <c r="L2849" s="220">
        <v>45597</v>
      </c>
      <c r="M2849" s="220">
        <v>45597</v>
      </c>
      <c r="N2849" s="33" t="s">
        <v>124</v>
      </c>
      <c r="O2849" s="48" t="s">
        <v>125</v>
      </c>
      <c r="P2849" s="29" t="s">
        <v>1117</v>
      </c>
      <c r="Q2849" s="29" t="s">
        <v>1462</v>
      </c>
      <c r="R2849" s="29" t="s">
        <v>78</v>
      </c>
      <c r="S2849" s="33">
        <v>6</v>
      </c>
      <c r="T2849" s="29"/>
      <c r="U2849" s="29"/>
      <c r="V2849" s="29"/>
      <c r="W2849" s="29"/>
      <c r="X2849" s="29"/>
      <c r="Y2849" s="29"/>
      <c r="Z2849" s="33"/>
    </row>
    <row r="2850" ht="24" spans="1:26">
      <c r="A2850" s="33">
        <v>655</v>
      </c>
      <c r="B2850" s="33" t="s">
        <v>117</v>
      </c>
      <c r="C2850" s="33" t="s">
        <v>118</v>
      </c>
      <c r="D2850" s="33" t="s">
        <v>361</v>
      </c>
      <c r="E2850" s="33" t="s">
        <v>1419</v>
      </c>
      <c r="F2850" s="33" t="s">
        <v>1461</v>
      </c>
      <c r="G2850" s="33" t="s">
        <v>1797</v>
      </c>
      <c r="H2850" s="33" t="s">
        <v>2029</v>
      </c>
      <c r="I2850" s="33" t="s">
        <v>1843</v>
      </c>
      <c r="J2850" s="33" t="s">
        <v>1843</v>
      </c>
      <c r="K2850" s="33">
        <v>6</v>
      </c>
      <c r="L2850" s="220">
        <v>45627</v>
      </c>
      <c r="M2850" s="220">
        <v>45627</v>
      </c>
      <c r="N2850" s="33" t="s">
        <v>124</v>
      </c>
      <c r="O2850" s="48" t="s">
        <v>125</v>
      </c>
      <c r="P2850" s="29" t="s">
        <v>1117</v>
      </c>
      <c r="Q2850" s="29" t="s">
        <v>1462</v>
      </c>
      <c r="R2850" s="29" t="s">
        <v>78</v>
      </c>
      <c r="S2850" s="33">
        <v>6</v>
      </c>
      <c r="T2850" s="29"/>
      <c r="U2850" s="29"/>
      <c r="V2850" s="29"/>
      <c r="W2850" s="29"/>
      <c r="X2850" s="29"/>
      <c r="Y2850" s="29"/>
      <c r="Z2850" s="33"/>
    </row>
    <row r="2851" ht="24" spans="1:26">
      <c r="A2851" s="33">
        <v>656</v>
      </c>
      <c r="B2851" s="33" t="s">
        <v>117</v>
      </c>
      <c r="C2851" s="33" t="s">
        <v>118</v>
      </c>
      <c r="D2851" s="33" t="s">
        <v>361</v>
      </c>
      <c r="E2851" s="33" t="s">
        <v>1419</v>
      </c>
      <c r="F2851" s="33" t="s">
        <v>1461</v>
      </c>
      <c r="G2851" s="33" t="s">
        <v>1797</v>
      </c>
      <c r="H2851" s="33" t="s">
        <v>2029</v>
      </c>
      <c r="I2851" s="33" t="s">
        <v>1843</v>
      </c>
      <c r="J2851" s="33" t="s">
        <v>1843</v>
      </c>
      <c r="K2851" s="33">
        <v>6</v>
      </c>
      <c r="L2851" s="220">
        <v>45627</v>
      </c>
      <c r="M2851" s="220">
        <v>45627</v>
      </c>
      <c r="N2851" s="33" t="s">
        <v>124</v>
      </c>
      <c r="O2851" s="48" t="s">
        <v>125</v>
      </c>
      <c r="P2851" s="29" t="s">
        <v>1117</v>
      </c>
      <c r="Q2851" s="29" t="s">
        <v>1462</v>
      </c>
      <c r="R2851" s="29" t="s">
        <v>78</v>
      </c>
      <c r="S2851" s="33">
        <v>6</v>
      </c>
      <c r="T2851" s="29"/>
      <c r="U2851" s="29"/>
      <c r="V2851" s="29"/>
      <c r="W2851" s="29"/>
      <c r="X2851" s="29"/>
      <c r="Y2851" s="29"/>
      <c r="Z2851" s="33"/>
    </row>
    <row r="2852" ht="24" spans="1:26">
      <c r="A2852" s="33">
        <v>659</v>
      </c>
      <c r="B2852" s="33" t="s">
        <v>117</v>
      </c>
      <c r="C2852" s="33" t="s">
        <v>118</v>
      </c>
      <c r="D2852" s="33" t="s">
        <v>361</v>
      </c>
      <c r="E2852" s="33" t="s">
        <v>1419</v>
      </c>
      <c r="F2852" s="33" t="s">
        <v>1470</v>
      </c>
      <c r="G2852" s="33" t="s">
        <v>1797</v>
      </c>
      <c r="H2852" s="33" t="s">
        <v>2028</v>
      </c>
      <c r="I2852" s="33" t="s">
        <v>1843</v>
      </c>
      <c r="J2852" s="33" t="s">
        <v>1843</v>
      </c>
      <c r="K2852" s="33">
        <v>20</v>
      </c>
      <c r="L2852" s="220">
        <v>45292</v>
      </c>
      <c r="M2852" s="220">
        <v>45292</v>
      </c>
      <c r="N2852" s="33" t="s">
        <v>124</v>
      </c>
      <c r="O2852" s="48" t="s">
        <v>125</v>
      </c>
      <c r="P2852" s="29" t="s">
        <v>1117</v>
      </c>
      <c r="Q2852" s="29" t="s">
        <v>1462</v>
      </c>
      <c r="R2852" s="29" t="s">
        <v>78</v>
      </c>
      <c r="S2852" s="33">
        <v>20</v>
      </c>
      <c r="T2852" s="29"/>
      <c r="U2852" s="29"/>
      <c r="V2852" s="29"/>
      <c r="W2852" s="29"/>
      <c r="X2852" s="29"/>
      <c r="Y2852" s="29"/>
      <c r="Z2852" s="33"/>
    </row>
    <row r="2853" ht="24" spans="1:26">
      <c r="A2853" s="33">
        <v>660</v>
      </c>
      <c r="B2853" s="33" t="s">
        <v>117</v>
      </c>
      <c r="C2853" s="33" t="s">
        <v>118</v>
      </c>
      <c r="D2853" s="33" t="s">
        <v>361</v>
      </c>
      <c r="E2853" s="33" t="s">
        <v>1419</v>
      </c>
      <c r="F2853" s="33" t="s">
        <v>1470</v>
      </c>
      <c r="G2853" s="33" t="s">
        <v>1797</v>
      </c>
      <c r="H2853" s="33" t="s">
        <v>2028</v>
      </c>
      <c r="I2853" s="33" t="s">
        <v>1843</v>
      </c>
      <c r="J2853" s="33" t="s">
        <v>1843</v>
      </c>
      <c r="K2853" s="33">
        <v>20</v>
      </c>
      <c r="L2853" s="220">
        <v>45323</v>
      </c>
      <c r="M2853" s="220">
        <v>45323</v>
      </c>
      <c r="N2853" s="33" t="s">
        <v>124</v>
      </c>
      <c r="O2853" s="48" t="s">
        <v>125</v>
      </c>
      <c r="P2853" s="29" t="s">
        <v>1117</v>
      </c>
      <c r="Q2853" s="29" t="s">
        <v>1462</v>
      </c>
      <c r="R2853" s="29" t="s">
        <v>78</v>
      </c>
      <c r="S2853" s="33">
        <v>20</v>
      </c>
      <c r="T2853" s="29"/>
      <c r="U2853" s="29"/>
      <c r="V2853" s="29"/>
      <c r="W2853" s="29"/>
      <c r="X2853" s="29"/>
      <c r="Y2853" s="29"/>
      <c r="Z2853" s="33"/>
    </row>
    <row r="2854" ht="24" spans="1:28">
      <c r="A2854" s="33">
        <v>661</v>
      </c>
      <c r="B2854" s="33" t="s">
        <v>117</v>
      </c>
      <c r="C2854" s="33" t="s">
        <v>118</v>
      </c>
      <c r="D2854" s="33" t="s">
        <v>361</v>
      </c>
      <c r="E2854" s="33" t="s">
        <v>1419</v>
      </c>
      <c r="F2854" s="33" t="s">
        <v>1470</v>
      </c>
      <c r="G2854" s="33" t="s">
        <v>1797</v>
      </c>
      <c r="H2854" s="33" t="s">
        <v>2028</v>
      </c>
      <c r="I2854" s="33" t="s">
        <v>1843</v>
      </c>
      <c r="J2854" s="33" t="s">
        <v>1843</v>
      </c>
      <c r="K2854" s="33">
        <v>20</v>
      </c>
      <c r="L2854" s="220">
        <v>45352</v>
      </c>
      <c r="M2854" s="220">
        <v>45352</v>
      </c>
      <c r="N2854" s="33" t="s">
        <v>124</v>
      </c>
      <c r="O2854" s="48" t="s">
        <v>125</v>
      </c>
      <c r="P2854" s="29" t="s">
        <v>1117</v>
      </c>
      <c r="Q2854" s="29" t="s">
        <v>1462</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361</v>
      </c>
      <c r="E2855" s="33" t="s">
        <v>1419</v>
      </c>
      <c r="F2855" s="33" t="s">
        <v>1470</v>
      </c>
      <c r="G2855" s="33" t="s">
        <v>1797</v>
      </c>
      <c r="H2855" s="33" t="s">
        <v>2028</v>
      </c>
      <c r="I2855" s="33" t="s">
        <v>1843</v>
      </c>
      <c r="J2855" s="33" t="s">
        <v>1843</v>
      </c>
      <c r="K2855" s="33">
        <v>20</v>
      </c>
      <c r="L2855" s="220">
        <v>45383</v>
      </c>
      <c r="M2855" s="220">
        <v>45383</v>
      </c>
      <c r="N2855" s="33" t="s">
        <v>124</v>
      </c>
      <c r="O2855" s="48" t="s">
        <v>125</v>
      </c>
      <c r="P2855" s="29" t="s">
        <v>1117</v>
      </c>
      <c r="Q2855" s="29" t="s">
        <v>1462</v>
      </c>
      <c r="R2855" s="29" t="s">
        <v>78</v>
      </c>
      <c r="S2855" s="33">
        <v>20</v>
      </c>
      <c r="T2855" s="29"/>
      <c r="U2855" s="29"/>
      <c r="V2855" s="29"/>
      <c r="W2855" s="29"/>
      <c r="X2855" s="29"/>
      <c r="Y2855" s="29"/>
      <c r="Z2855" s="33"/>
    </row>
    <row r="2856" ht="24" spans="1:26">
      <c r="A2856" s="33">
        <v>663</v>
      </c>
      <c r="B2856" s="33" t="s">
        <v>117</v>
      </c>
      <c r="C2856" s="33" t="s">
        <v>118</v>
      </c>
      <c r="D2856" s="33" t="s">
        <v>361</v>
      </c>
      <c r="E2856" s="33" t="s">
        <v>1419</v>
      </c>
      <c r="F2856" s="33" t="s">
        <v>1470</v>
      </c>
      <c r="G2856" s="33" t="s">
        <v>1797</v>
      </c>
      <c r="H2856" s="33" t="s">
        <v>2028</v>
      </c>
      <c r="I2856" s="33" t="s">
        <v>1843</v>
      </c>
      <c r="J2856" s="33" t="s">
        <v>1843</v>
      </c>
      <c r="K2856" s="33">
        <v>20</v>
      </c>
      <c r="L2856" s="220">
        <v>45413</v>
      </c>
      <c r="M2856" s="220">
        <v>45413</v>
      </c>
      <c r="N2856" s="33" t="s">
        <v>124</v>
      </c>
      <c r="O2856" s="48" t="s">
        <v>125</v>
      </c>
      <c r="P2856" s="29" t="s">
        <v>1117</v>
      </c>
      <c r="Q2856" s="29" t="s">
        <v>1462</v>
      </c>
      <c r="R2856" s="29" t="s">
        <v>78</v>
      </c>
      <c r="S2856" s="33">
        <v>20</v>
      </c>
      <c r="T2856" s="29"/>
      <c r="U2856" s="29"/>
      <c r="V2856" s="29"/>
      <c r="W2856" s="29"/>
      <c r="X2856" s="29"/>
      <c r="Y2856" s="29"/>
      <c r="Z2856" s="33"/>
    </row>
    <row r="2857" ht="24" spans="1:26">
      <c r="A2857" s="33">
        <v>664</v>
      </c>
      <c r="B2857" s="33" t="s">
        <v>117</v>
      </c>
      <c r="C2857" s="33" t="s">
        <v>118</v>
      </c>
      <c r="D2857" s="33" t="s">
        <v>361</v>
      </c>
      <c r="E2857" s="33" t="s">
        <v>1419</v>
      </c>
      <c r="F2857" s="33" t="s">
        <v>1470</v>
      </c>
      <c r="G2857" s="33" t="s">
        <v>1797</v>
      </c>
      <c r="H2857" s="33" t="s">
        <v>2028</v>
      </c>
      <c r="I2857" s="33" t="s">
        <v>1843</v>
      </c>
      <c r="J2857" s="33" t="s">
        <v>1843</v>
      </c>
      <c r="K2857" s="33">
        <v>20</v>
      </c>
      <c r="L2857" s="220">
        <v>45444</v>
      </c>
      <c r="M2857" s="220">
        <v>45444</v>
      </c>
      <c r="N2857" s="33" t="s">
        <v>124</v>
      </c>
      <c r="O2857" s="48" t="s">
        <v>125</v>
      </c>
      <c r="P2857" s="29" t="s">
        <v>1117</v>
      </c>
      <c r="Q2857" s="29" t="s">
        <v>1462</v>
      </c>
      <c r="R2857" s="29" t="s">
        <v>78</v>
      </c>
      <c r="S2857" s="33">
        <v>20</v>
      </c>
      <c r="T2857" s="29"/>
      <c r="U2857" s="29"/>
      <c r="V2857" s="29"/>
      <c r="W2857" s="29"/>
      <c r="X2857" s="29"/>
      <c r="Y2857" s="29"/>
      <c r="Z2857" s="33"/>
    </row>
    <row r="2858" ht="24" spans="1:26">
      <c r="A2858" s="33">
        <v>665</v>
      </c>
      <c r="B2858" s="33" t="s">
        <v>117</v>
      </c>
      <c r="C2858" s="33" t="s">
        <v>118</v>
      </c>
      <c r="D2858" s="33" t="s">
        <v>361</v>
      </c>
      <c r="E2858" s="33" t="s">
        <v>1419</v>
      </c>
      <c r="F2858" s="33" t="s">
        <v>1470</v>
      </c>
      <c r="G2858" s="33" t="s">
        <v>1797</v>
      </c>
      <c r="H2858" s="33" t="s">
        <v>2028</v>
      </c>
      <c r="I2858" s="33" t="s">
        <v>1843</v>
      </c>
      <c r="J2858" s="33" t="s">
        <v>1843</v>
      </c>
      <c r="K2858" s="33">
        <v>20</v>
      </c>
      <c r="L2858" s="220">
        <v>45474</v>
      </c>
      <c r="M2858" s="220">
        <v>45474</v>
      </c>
      <c r="N2858" s="33" t="s">
        <v>124</v>
      </c>
      <c r="O2858" s="48" t="s">
        <v>125</v>
      </c>
      <c r="P2858" s="29" t="s">
        <v>1117</v>
      </c>
      <c r="Q2858" s="29" t="s">
        <v>1462</v>
      </c>
      <c r="R2858" s="29" t="s">
        <v>78</v>
      </c>
      <c r="S2858" s="33">
        <v>20</v>
      </c>
      <c r="T2858" s="29"/>
      <c r="U2858" s="29"/>
      <c r="V2858" s="29"/>
      <c r="W2858" s="29"/>
      <c r="X2858" s="29"/>
      <c r="Y2858" s="29"/>
      <c r="Z2858" s="33"/>
    </row>
    <row r="2859" ht="24" spans="1:26">
      <c r="A2859" s="33">
        <v>666</v>
      </c>
      <c r="B2859" s="33" t="s">
        <v>117</v>
      </c>
      <c r="C2859" s="33" t="s">
        <v>118</v>
      </c>
      <c r="D2859" s="33" t="s">
        <v>361</v>
      </c>
      <c r="E2859" s="33" t="s">
        <v>1419</v>
      </c>
      <c r="F2859" s="33" t="s">
        <v>1470</v>
      </c>
      <c r="G2859" s="33" t="s">
        <v>1797</v>
      </c>
      <c r="H2859" s="33" t="s">
        <v>2028</v>
      </c>
      <c r="I2859" s="33" t="s">
        <v>1843</v>
      </c>
      <c r="J2859" s="33" t="s">
        <v>1843</v>
      </c>
      <c r="K2859" s="33">
        <v>20</v>
      </c>
      <c r="L2859" s="220">
        <v>45505</v>
      </c>
      <c r="M2859" s="220">
        <v>45505</v>
      </c>
      <c r="N2859" s="33" t="s">
        <v>124</v>
      </c>
      <c r="O2859" s="48" t="s">
        <v>125</v>
      </c>
      <c r="P2859" s="29" t="s">
        <v>1117</v>
      </c>
      <c r="Q2859" s="29" t="s">
        <v>1462</v>
      </c>
      <c r="R2859" s="29" t="s">
        <v>78</v>
      </c>
      <c r="S2859" s="33">
        <v>20</v>
      </c>
      <c r="T2859" s="29"/>
      <c r="U2859" s="29"/>
      <c r="V2859" s="29"/>
      <c r="W2859" s="29"/>
      <c r="X2859" s="29"/>
      <c r="Y2859" s="29"/>
      <c r="Z2859" s="33"/>
    </row>
    <row r="2860" ht="24" spans="1:26">
      <c r="A2860" s="33">
        <v>667</v>
      </c>
      <c r="B2860" s="33" t="s">
        <v>117</v>
      </c>
      <c r="C2860" s="33" t="s">
        <v>118</v>
      </c>
      <c r="D2860" s="33" t="s">
        <v>361</v>
      </c>
      <c r="E2860" s="33" t="s">
        <v>1419</v>
      </c>
      <c r="F2860" s="33" t="s">
        <v>1470</v>
      </c>
      <c r="G2860" s="33" t="s">
        <v>1797</v>
      </c>
      <c r="H2860" s="33" t="s">
        <v>2028</v>
      </c>
      <c r="I2860" s="33" t="s">
        <v>1843</v>
      </c>
      <c r="J2860" s="33" t="s">
        <v>1843</v>
      </c>
      <c r="K2860" s="33">
        <v>20</v>
      </c>
      <c r="L2860" s="220">
        <v>45536</v>
      </c>
      <c r="M2860" s="220">
        <v>45536</v>
      </c>
      <c r="N2860" s="33" t="s">
        <v>124</v>
      </c>
      <c r="O2860" s="48" t="s">
        <v>125</v>
      </c>
      <c r="P2860" s="29" t="s">
        <v>1117</v>
      </c>
      <c r="Q2860" s="29" t="s">
        <v>1462</v>
      </c>
      <c r="R2860" s="29" t="s">
        <v>78</v>
      </c>
      <c r="S2860" s="33">
        <v>20</v>
      </c>
      <c r="T2860" s="29"/>
      <c r="U2860" s="29"/>
      <c r="V2860" s="29"/>
      <c r="W2860" s="29"/>
      <c r="X2860" s="29"/>
      <c r="Y2860" s="29"/>
      <c r="Z2860" s="33"/>
    </row>
    <row r="2861" ht="24" spans="1:26">
      <c r="A2861" s="33">
        <v>668</v>
      </c>
      <c r="B2861" s="33" t="s">
        <v>117</v>
      </c>
      <c r="C2861" s="33" t="s">
        <v>118</v>
      </c>
      <c r="D2861" s="33" t="s">
        <v>361</v>
      </c>
      <c r="E2861" s="33" t="s">
        <v>1419</v>
      </c>
      <c r="F2861" s="33" t="s">
        <v>1470</v>
      </c>
      <c r="G2861" s="33" t="s">
        <v>1797</v>
      </c>
      <c r="H2861" s="33" t="s">
        <v>2028</v>
      </c>
      <c r="I2861" s="33" t="s">
        <v>1843</v>
      </c>
      <c r="J2861" s="33" t="s">
        <v>1843</v>
      </c>
      <c r="K2861" s="33">
        <v>20</v>
      </c>
      <c r="L2861" s="220">
        <v>45566</v>
      </c>
      <c r="M2861" s="220">
        <v>45566</v>
      </c>
      <c r="N2861" s="33" t="s">
        <v>124</v>
      </c>
      <c r="O2861" s="48" t="s">
        <v>125</v>
      </c>
      <c r="P2861" s="29" t="s">
        <v>1117</v>
      </c>
      <c r="Q2861" s="29" t="s">
        <v>1462</v>
      </c>
      <c r="R2861" s="29" t="s">
        <v>78</v>
      </c>
      <c r="S2861" s="33">
        <v>20</v>
      </c>
      <c r="T2861" s="29"/>
      <c r="U2861" s="29"/>
      <c r="V2861" s="29"/>
      <c r="W2861" s="29"/>
      <c r="X2861" s="29"/>
      <c r="Y2861" s="29"/>
      <c r="Z2861" s="33"/>
    </row>
    <row r="2862" ht="24" spans="1:26">
      <c r="A2862" s="33">
        <v>669</v>
      </c>
      <c r="B2862" s="33" t="s">
        <v>117</v>
      </c>
      <c r="C2862" s="33" t="s">
        <v>118</v>
      </c>
      <c r="D2862" s="33" t="s">
        <v>361</v>
      </c>
      <c r="E2862" s="33" t="s">
        <v>1419</v>
      </c>
      <c r="F2862" s="33" t="s">
        <v>1470</v>
      </c>
      <c r="G2862" s="33" t="s">
        <v>1797</v>
      </c>
      <c r="H2862" s="33" t="s">
        <v>2028</v>
      </c>
      <c r="I2862" s="33" t="s">
        <v>1843</v>
      </c>
      <c r="J2862" s="33" t="s">
        <v>1843</v>
      </c>
      <c r="K2862" s="33">
        <v>20</v>
      </c>
      <c r="L2862" s="220">
        <v>45597</v>
      </c>
      <c r="M2862" s="220">
        <v>45597</v>
      </c>
      <c r="N2862" s="33" t="s">
        <v>124</v>
      </c>
      <c r="O2862" s="48" t="s">
        <v>125</v>
      </c>
      <c r="P2862" s="29" t="s">
        <v>1117</v>
      </c>
      <c r="Q2862" s="29" t="s">
        <v>1462</v>
      </c>
      <c r="R2862" s="29" t="s">
        <v>78</v>
      </c>
      <c r="S2862" s="33">
        <v>20</v>
      </c>
      <c r="T2862" s="29"/>
      <c r="U2862" s="29"/>
      <c r="V2862" s="29"/>
      <c r="W2862" s="29"/>
      <c r="X2862" s="29"/>
      <c r="Y2862" s="29"/>
      <c r="Z2862" s="33"/>
    </row>
    <row r="2863" ht="24" spans="1:26">
      <c r="A2863" s="33">
        <v>670</v>
      </c>
      <c r="B2863" s="33" t="s">
        <v>117</v>
      </c>
      <c r="C2863" s="33" t="s">
        <v>118</v>
      </c>
      <c r="D2863" s="33" t="s">
        <v>361</v>
      </c>
      <c r="E2863" s="33" t="s">
        <v>1419</v>
      </c>
      <c r="F2863" s="33" t="s">
        <v>1470</v>
      </c>
      <c r="G2863" s="33" t="s">
        <v>1797</v>
      </c>
      <c r="H2863" s="33" t="s">
        <v>2028</v>
      </c>
      <c r="I2863" s="33" t="s">
        <v>1843</v>
      </c>
      <c r="J2863" s="33" t="s">
        <v>1843</v>
      </c>
      <c r="K2863" s="33">
        <v>20</v>
      </c>
      <c r="L2863" s="220">
        <v>45627</v>
      </c>
      <c r="M2863" s="220">
        <v>45627</v>
      </c>
      <c r="N2863" s="33" t="s">
        <v>124</v>
      </c>
      <c r="O2863" s="48" t="s">
        <v>125</v>
      </c>
      <c r="P2863" s="29" t="s">
        <v>1117</v>
      </c>
      <c r="Q2863" s="29" t="s">
        <v>1462</v>
      </c>
      <c r="R2863" s="29" t="s">
        <v>78</v>
      </c>
      <c r="S2863" s="33">
        <v>20</v>
      </c>
      <c r="T2863" s="29"/>
      <c r="U2863" s="29"/>
      <c r="V2863" s="29"/>
      <c r="W2863" s="29"/>
      <c r="X2863" s="29"/>
      <c r="Y2863" s="29"/>
      <c r="Z2863" s="33"/>
    </row>
    <row r="2864" ht="24" spans="1:26">
      <c r="A2864" s="33">
        <v>671</v>
      </c>
      <c r="B2864" s="33" t="s">
        <v>117</v>
      </c>
      <c r="C2864" s="33" t="s">
        <v>118</v>
      </c>
      <c r="D2864" s="33" t="s">
        <v>361</v>
      </c>
      <c r="E2864" s="33" t="s">
        <v>1419</v>
      </c>
      <c r="F2864" s="33" t="s">
        <v>1470</v>
      </c>
      <c r="G2864" s="33" t="s">
        <v>1797</v>
      </c>
      <c r="H2864" s="33" t="s">
        <v>2029</v>
      </c>
      <c r="I2864" s="33" t="s">
        <v>1843</v>
      </c>
      <c r="J2864" s="33" t="s">
        <v>1843</v>
      </c>
      <c r="K2864" s="33">
        <v>6</v>
      </c>
      <c r="L2864" s="220">
        <v>45292</v>
      </c>
      <c r="M2864" s="220">
        <v>45292</v>
      </c>
      <c r="N2864" s="33" t="s">
        <v>124</v>
      </c>
      <c r="O2864" s="48" t="s">
        <v>125</v>
      </c>
      <c r="P2864" s="29" t="s">
        <v>1117</v>
      </c>
      <c r="Q2864" s="29" t="s">
        <v>1462</v>
      </c>
      <c r="R2864" s="29" t="s">
        <v>78</v>
      </c>
      <c r="S2864" s="33">
        <v>6</v>
      </c>
      <c r="T2864" s="29"/>
      <c r="U2864" s="29"/>
      <c r="V2864" s="29"/>
      <c r="W2864" s="29"/>
      <c r="X2864" s="29"/>
      <c r="Y2864" s="29"/>
      <c r="Z2864" s="33"/>
    </row>
    <row r="2865" ht="24" spans="1:26">
      <c r="A2865" s="33">
        <v>672</v>
      </c>
      <c r="B2865" s="33" t="s">
        <v>117</v>
      </c>
      <c r="C2865" s="33" t="s">
        <v>118</v>
      </c>
      <c r="D2865" s="33" t="s">
        <v>361</v>
      </c>
      <c r="E2865" s="33" t="s">
        <v>1419</v>
      </c>
      <c r="F2865" s="33" t="s">
        <v>1470</v>
      </c>
      <c r="G2865" s="33" t="s">
        <v>1797</v>
      </c>
      <c r="H2865" s="33" t="s">
        <v>2029</v>
      </c>
      <c r="I2865" s="33" t="s">
        <v>1843</v>
      </c>
      <c r="J2865" s="33" t="s">
        <v>1843</v>
      </c>
      <c r="K2865" s="33">
        <v>6</v>
      </c>
      <c r="L2865" s="220">
        <v>45292</v>
      </c>
      <c r="M2865" s="220">
        <v>45292</v>
      </c>
      <c r="N2865" s="33" t="s">
        <v>124</v>
      </c>
      <c r="O2865" s="48" t="s">
        <v>125</v>
      </c>
      <c r="P2865" s="29" t="s">
        <v>1117</v>
      </c>
      <c r="Q2865" s="29" t="s">
        <v>1462</v>
      </c>
      <c r="R2865" s="29" t="s">
        <v>78</v>
      </c>
      <c r="S2865" s="33">
        <v>6</v>
      </c>
      <c r="T2865" s="29"/>
      <c r="U2865" s="29"/>
      <c r="V2865" s="29"/>
      <c r="W2865" s="29"/>
      <c r="X2865" s="29"/>
      <c r="Y2865" s="29"/>
      <c r="Z2865" s="33"/>
    </row>
    <row r="2866" ht="24" spans="1:28">
      <c r="A2866" s="33">
        <v>673</v>
      </c>
      <c r="B2866" s="33" t="s">
        <v>117</v>
      </c>
      <c r="C2866" s="33" t="s">
        <v>118</v>
      </c>
      <c r="D2866" s="33" t="s">
        <v>361</v>
      </c>
      <c r="E2866" s="33" t="s">
        <v>1419</v>
      </c>
      <c r="F2866" s="33" t="s">
        <v>1470</v>
      </c>
      <c r="G2866" s="33" t="s">
        <v>1797</v>
      </c>
      <c r="H2866" s="33" t="s">
        <v>2029</v>
      </c>
      <c r="I2866" s="33" t="s">
        <v>1843</v>
      </c>
      <c r="J2866" s="33" t="s">
        <v>1843</v>
      </c>
      <c r="K2866" s="33">
        <v>6</v>
      </c>
      <c r="L2866" s="220">
        <v>45323</v>
      </c>
      <c r="M2866" s="220">
        <v>45323</v>
      </c>
      <c r="N2866" s="33" t="s">
        <v>124</v>
      </c>
      <c r="O2866" s="48" t="s">
        <v>125</v>
      </c>
      <c r="P2866" s="29" t="s">
        <v>1117</v>
      </c>
      <c r="Q2866" s="29" t="s">
        <v>1462</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361</v>
      </c>
      <c r="E2867" s="33" t="s">
        <v>1419</v>
      </c>
      <c r="F2867" s="33" t="s">
        <v>1470</v>
      </c>
      <c r="G2867" s="33" t="s">
        <v>1797</v>
      </c>
      <c r="H2867" s="33" t="s">
        <v>2029</v>
      </c>
      <c r="I2867" s="33" t="s">
        <v>1843</v>
      </c>
      <c r="J2867" s="33" t="s">
        <v>1843</v>
      </c>
      <c r="K2867" s="33">
        <v>6</v>
      </c>
      <c r="L2867" s="220">
        <v>45323</v>
      </c>
      <c r="M2867" s="220">
        <v>45323</v>
      </c>
      <c r="N2867" s="33" t="s">
        <v>124</v>
      </c>
      <c r="O2867" s="48" t="s">
        <v>125</v>
      </c>
      <c r="P2867" s="29" t="s">
        <v>1117</v>
      </c>
      <c r="Q2867" s="29" t="s">
        <v>1462</v>
      </c>
      <c r="R2867" s="29" t="s">
        <v>78</v>
      </c>
      <c r="S2867" s="33">
        <v>6</v>
      </c>
      <c r="T2867" s="29"/>
      <c r="U2867" s="29"/>
      <c r="V2867" s="29"/>
      <c r="W2867" s="29"/>
      <c r="X2867" s="29"/>
      <c r="Y2867" s="29"/>
      <c r="Z2867" s="33"/>
    </row>
    <row r="2868" ht="24" spans="1:28">
      <c r="A2868" s="33">
        <v>675</v>
      </c>
      <c r="B2868" s="33" t="s">
        <v>117</v>
      </c>
      <c r="C2868" s="33" t="s">
        <v>118</v>
      </c>
      <c r="D2868" s="33" t="s">
        <v>361</v>
      </c>
      <c r="E2868" s="33" t="s">
        <v>1419</v>
      </c>
      <c r="F2868" s="33" t="s">
        <v>1470</v>
      </c>
      <c r="G2868" s="33" t="s">
        <v>1797</v>
      </c>
      <c r="H2868" s="33" t="s">
        <v>2029</v>
      </c>
      <c r="I2868" s="33" t="s">
        <v>1843</v>
      </c>
      <c r="J2868" s="33" t="s">
        <v>1843</v>
      </c>
      <c r="K2868" s="33">
        <v>6</v>
      </c>
      <c r="L2868" s="220">
        <v>45352</v>
      </c>
      <c r="M2868" s="220">
        <v>45352</v>
      </c>
      <c r="N2868" s="33" t="s">
        <v>124</v>
      </c>
      <c r="O2868" s="48" t="s">
        <v>125</v>
      </c>
      <c r="P2868" s="29" t="s">
        <v>1117</v>
      </c>
      <c r="Q2868" s="29" t="s">
        <v>1462</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361</v>
      </c>
      <c r="E2869" s="33" t="s">
        <v>1419</v>
      </c>
      <c r="F2869" s="33" t="s">
        <v>1470</v>
      </c>
      <c r="G2869" s="33" t="s">
        <v>1797</v>
      </c>
      <c r="H2869" s="33" t="s">
        <v>2029</v>
      </c>
      <c r="I2869" s="33" t="s">
        <v>1843</v>
      </c>
      <c r="J2869" s="33" t="s">
        <v>1843</v>
      </c>
      <c r="K2869" s="33">
        <v>6</v>
      </c>
      <c r="L2869" s="220">
        <v>45352</v>
      </c>
      <c r="M2869" s="220">
        <v>45352</v>
      </c>
      <c r="N2869" s="33" t="s">
        <v>124</v>
      </c>
      <c r="O2869" s="48" t="s">
        <v>125</v>
      </c>
      <c r="P2869" s="29" t="s">
        <v>1117</v>
      </c>
      <c r="Q2869" s="29" t="s">
        <v>1462</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361</v>
      </c>
      <c r="E2870" s="33" t="s">
        <v>1419</v>
      </c>
      <c r="F2870" s="33" t="s">
        <v>1470</v>
      </c>
      <c r="G2870" s="33" t="s">
        <v>1797</v>
      </c>
      <c r="H2870" s="33" t="s">
        <v>2029</v>
      </c>
      <c r="I2870" s="33" t="s">
        <v>1843</v>
      </c>
      <c r="J2870" s="33" t="s">
        <v>1843</v>
      </c>
      <c r="K2870" s="33">
        <v>6</v>
      </c>
      <c r="L2870" s="220">
        <v>45383</v>
      </c>
      <c r="M2870" s="220">
        <v>45383</v>
      </c>
      <c r="N2870" s="33" t="s">
        <v>124</v>
      </c>
      <c r="O2870" s="48" t="s">
        <v>125</v>
      </c>
      <c r="P2870" s="29" t="s">
        <v>1117</v>
      </c>
      <c r="Q2870" s="29" t="s">
        <v>1462</v>
      </c>
      <c r="R2870" s="29" t="s">
        <v>78</v>
      </c>
      <c r="S2870" s="33">
        <v>6</v>
      </c>
      <c r="T2870" s="29"/>
      <c r="U2870" s="29"/>
      <c r="V2870" s="29"/>
      <c r="W2870" s="29"/>
      <c r="X2870" s="29"/>
      <c r="Y2870" s="29"/>
      <c r="Z2870" s="33"/>
    </row>
    <row r="2871" ht="24" spans="1:26">
      <c r="A2871" s="33">
        <v>678</v>
      </c>
      <c r="B2871" s="33" t="s">
        <v>117</v>
      </c>
      <c r="C2871" s="33" t="s">
        <v>118</v>
      </c>
      <c r="D2871" s="33" t="s">
        <v>361</v>
      </c>
      <c r="E2871" s="33" t="s">
        <v>1419</v>
      </c>
      <c r="F2871" s="33" t="s">
        <v>1470</v>
      </c>
      <c r="G2871" s="33" t="s">
        <v>1797</v>
      </c>
      <c r="H2871" s="33" t="s">
        <v>2029</v>
      </c>
      <c r="I2871" s="33" t="s">
        <v>1843</v>
      </c>
      <c r="J2871" s="33" t="s">
        <v>1843</v>
      </c>
      <c r="K2871" s="33">
        <v>6</v>
      </c>
      <c r="L2871" s="220">
        <v>45383</v>
      </c>
      <c r="M2871" s="220">
        <v>45383</v>
      </c>
      <c r="N2871" s="33" t="s">
        <v>124</v>
      </c>
      <c r="O2871" s="48" t="s">
        <v>125</v>
      </c>
      <c r="P2871" s="29" t="s">
        <v>1117</v>
      </c>
      <c r="Q2871" s="29" t="s">
        <v>1462</v>
      </c>
      <c r="R2871" s="29" t="s">
        <v>78</v>
      </c>
      <c r="S2871" s="33">
        <v>6</v>
      </c>
      <c r="T2871" s="29"/>
      <c r="U2871" s="29"/>
      <c r="V2871" s="29"/>
      <c r="W2871" s="29"/>
      <c r="X2871" s="29"/>
      <c r="Y2871" s="29"/>
      <c r="Z2871" s="33"/>
    </row>
    <row r="2872" ht="24" spans="1:26">
      <c r="A2872" s="33">
        <v>679</v>
      </c>
      <c r="B2872" s="33" t="s">
        <v>117</v>
      </c>
      <c r="C2872" s="33" t="s">
        <v>118</v>
      </c>
      <c r="D2872" s="33" t="s">
        <v>361</v>
      </c>
      <c r="E2872" s="33" t="s">
        <v>1419</v>
      </c>
      <c r="F2872" s="33" t="s">
        <v>1470</v>
      </c>
      <c r="G2872" s="33" t="s">
        <v>1797</v>
      </c>
      <c r="H2872" s="33" t="s">
        <v>2029</v>
      </c>
      <c r="I2872" s="33" t="s">
        <v>1843</v>
      </c>
      <c r="J2872" s="33" t="s">
        <v>1843</v>
      </c>
      <c r="K2872" s="33">
        <v>6</v>
      </c>
      <c r="L2872" s="220">
        <v>45413</v>
      </c>
      <c r="M2872" s="220">
        <v>45413</v>
      </c>
      <c r="N2872" s="33" t="s">
        <v>124</v>
      </c>
      <c r="O2872" s="48" t="s">
        <v>125</v>
      </c>
      <c r="P2872" s="29" t="s">
        <v>1117</v>
      </c>
      <c r="Q2872" s="29" t="s">
        <v>1462</v>
      </c>
      <c r="R2872" s="29" t="s">
        <v>78</v>
      </c>
      <c r="S2872" s="33">
        <v>6</v>
      </c>
      <c r="T2872" s="29"/>
      <c r="U2872" s="29"/>
      <c r="V2872" s="29"/>
      <c r="W2872" s="29"/>
      <c r="X2872" s="29"/>
      <c r="Y2872" s="29"/>
      <c r="Z2872" s="33"/>
    </row>
    <row r="2873" ht="24" spans="1:26">
      <c r="A2873" s="33">
        <v>680</v>
      </c>
      <c r="B2873" s="33" t="s">
        <v>117</v>
      </c>
      <c r="C2873" s="33" t="s">
        <v>118</v>
      </c>
      <c r="D2873" s="33" t="s">
        <v>361</v>
      </c>
      <c r="E2873" s="33" t="s">
        <v>1419</v>
      </c>
      <c r="F2873" s="33" t="s">
        <v>1470</v>
      </c>
      <c r="G2873" s="33" t="s">
        <v>1797</v>
      </c>
      <c r="H2873" s="33" t="s">
        <v>2029</v>
      </c>
      <c r="I2873" s="33" t="s">
        <v>1843</v>
      </c>
      <c r="J2873" s="33" t="s">
        <v>1843</v>
      </c>
      <c r="K2873" s="33">
        <v>6</v>
      </c>
      <c r="L2873" s="220">
        <v>45413</v>
      </c>
      <c r="M2873" s="220">
        <v>45413</v>
      </c>
      <c r="N2873" s="33" t="s">
        <v>124</v>
      </c>
      <c r="O2873" s="48" t="s">
        <v>125</v>
      </c>
      <c r="P2873" s="29" t="s">
        <v>1117</v>
      </c>
      <c r="Q2873" s="29" t="s">
        <v>1462</v>
      </c>
      <c r="R2873" s="29" t="s">
        <v>78</v>
      </c>
      <c r="S2873" s="33">
        <v>6</v>
      </c>
      <c r="T2873" s="29"/>
      <c r="U2873" s="29"/>
      <c r="V2873" s="29"/>
      <c r="W2873" s="29"/>
      <c r="X2873" s="29"/>
      <c r="Y2873" s="29"/>
      <c r="Z2873" s="33"/>
    </row>
    <row r="2874" ht="24" spans="1:26">
      <c r="A2874" s="33">
        <v>681</v>
      </c>
      <c r="B2874" s="33" t="s">
        <v>117</v>
      </c>
      <c r="C2874" s="33" t="s">
        <v>118</v>
      </c>
      <c r="D2874" s="33" t="s">
        <v>361</v>
      </c>
      <c r="E2874" s="33" t="s">
        <v>1419</v>
      </c>
      <c r="F2874" s="33" t="s">
        <v>1470</v>
      </c>
      <c r="G2874" s="33" t="s">
        <v>1797</v>
      </c>
      <c r="H2874" s="33" t="s">
        <v>2029</v>
      </c>
      <c r="I2874" s="33" t="s">
        <v>1843</v>
      </c>
      <c r="J2874" s="33" t="s">
        <v>1843</v>
      </c>
      <c r="K2874" s="33">
        <v>6</v>
      </c>
      <c r="L2874" s="220">
        <v>45444</v>
      </c>
      <c r="M2874" s="220">
        <v>45444</v>
      </c>
      <c r="N2874" s="33" t="s">
        <v>124</v>
      </c>
      <c r="O2874" s="48" t="s">
        <v>125</v>
      </c>
      <c r="P2874" s="29" t="s">
        <v>1117</v>
      </c>
      <c r="Q2874" s="29" t="s">
        <v>1462</v>
      </c>
      <c r="R2874" s="29" t="s">
        <v>78</v>
      </c>
      <c r="S2874" s="33">
        <v>6</v>
      </c>
      <c r="T2874" s="29"/>
      <c r="U2874" s="29"/>
      <c r="V2874" s="29"/>
      <c r="W2874" s="29"/>
      <c r="X2874" s="29"/>
      <c r="Y2874" s="29"/>
      <c r="Z2874" s="33"/>
    </row>
    <row r="2875" ht="24" spans="1:26">
      <c r="A2875" s="33">
        <v>682</v>
      </c>
      <c r="B2875" s="33" t="s">
        <v>117</v>
      </c>
      <c r="C2875" s="33" t="s">
        <v>118</v>
      </c>
      <c r="D2875" s="33" t="s">
        <v>361</v>
      </c>
      <c r="E2875" s="33" t="s">
        <v>1419</v>
      </c>
      <c r="F2875" s="33" t="s">
        <v>1470</v>
      </c>
      <c r="G2875" s="33" t="s">
        <v>1797</v>
      </c>
      <c r="H2875" s="33" t="s">
        <v>2029</v>
      </c>
      <c r="I2875" s="33" t="s">
        <v>1843</v>
      </c>
      <c r="J2875" s="33" t="s">
        <v>1843</v>
      </c>
      <c r="K2875" s="33">
        <v>6</v>
      </c>
      <c r="L2875" s="220">
        <v>45444</v>
      </c>
      <c r="M2875" s="220">
        <v>45444</v>
      </c>
      <c r="N2875" s="33" t="s">
        <v>124</v>
      </c>
      <c r="O2875" s="48" t="s">
        <v>125</v>
      </c>
      <c r="P2875" s="29" t="s">
        <v>1117</v>
      </c>
      <c r="Q2875" s="29" t="s">
        <v>1462</v>
      </c>
      <c r="R2875" s="29" t="s">
        <v>78</v>
      </c>
      <c r="S2875" s="33">
        <v>6</v>
      </c>
      <c r="T2875" s="29"/>
      <c r="U2875" s="29"/>
      <c r="V2875" s="29"/>
      <c r="W2875" s="29"/>
      <c r="X2875" s="29"/>
      <c r="Y2875" s="29"/>
      <c r="Z2875" s="33"/>
    </row>
    <row r="2876" ht="24" spans="1:26">
      <c r="A2876" s="33">
        <v>683</v>
      </c>
      <c r="B2876" s="33" t="s">
        <v>117</v>
      </c>
      <c r="C2876" s="33" t="s">
        <v>118</v>
      </c>
      <c r="D2876" s="33" t="s">
        <v>361</v>
      </c>
      <c r="E2876" s="33" t="s">
        <v>1419</v>
      </c>
      <c r="F2876" s="33" t="s">
        <v>1470</v>
      </c>
      <c r="G2876" s="33" t="s">
        <v>1797</v>
      </c>
      <c r="H2876" s="33" t="s">
        <v>2029</v>
      </c>
      <c r="I2876" s="33" t="s">
        <v>1843</v>
      </c>
      <c r="J2876" s="33" t="s">
        <v>1843</v>
      </c>
      <c r="K2876" s="33">
        <v>6</v>
      </c>
      <c r="L2876" s="220">
        <v>45474</v>
      </c>
      <c r="M2876" s="220">
        <v>45474</v>
      </c>
      <c r="N2876" s="33" t="s">
        <v>124</v>
      </c>
      <c r="O2876" s="48" t="s">
        <v>125</v>
      </c>
      <c r="P2876" s="29" t="s">
        <v>1117</v>
      </c>
      <c r="Q2876" s="29" t="s">
        <v>1462</v>
      </c>
      <c r="R2876" s="29" t="s">
        <v>78</v>
      </c>
      <c r="S2876" s="33">
        <v>6</v>
      </c>
      <c r="T2876" s="29"/>
      <c r="U2876" s="29"/>
      <c r="V2876" s="29"/>
      <c r="W2876" s="29"/>
      <c r="X2876" s="29"/>
      <c r="Y2876" s="29"/>
      <c r="Z2876" s="33"/>
    </row>
    <row r="2877" ht="24" spans="1:26">
      <c r="A2877" s="33">
        <v>684</v>
      </c>
      <c r="B2877" s="33" t="s">
        <v>117</v>
      </c>
      <c r="C2877" s="33" t="s">
        <v>118</v>
      </c>
      <c r="D2877" s="33" t="s">
        <v>361</v>
      </c>
      <c r="E2877" s="33" t="s">
        <v>1419</v>
      </c>
      <c r="F2877" s="33" t="s">
        <v>1470</v>
      </c>
      <c r="G2877" s="33" t="s">
        <v>1797</v>
      </c>
      <c r="H2877" s="33" t="s">
        <v>2029</v>
      </c>
      <c r="I2877" s="33" t="s">
        <v>1843</v>
      </c>
      <c r="J2877" s="33" t="s">
        <v>1843</v>
      </c>
      <c r="K2877" s="33">
        <v>6</v>
      </c>
      <c r="L2877" s="220">
        <v>45474</v>
      </c>
      <c r="M2877" s="220">
        <v>45474</v>
      </c>
      <c r="N2877" s="33" t="s">
        <v>124</v>
      </c>
      <c r="O2877" s="48" t="s">
        <v>125</v>
      </c>
      <c r="P2877" s="29" t="s">
        <v>1117</v>
      </c>
      <c r="Q2877" s="29" t="s">
        <v>1462</v>
      </c>
      <c r="R2877" s="29" t="s">
        <v>78</v>
      </c>
      <c r="S2877" s="33">
        <v>6</v>
      </c>
      <c r="T2877" s="29"/>
      <c r="U2877" s="29"/>
      <c r="V2877" s="29"/>
      <c r="W2877" s="29"/>
      <c r="X2877" s="29"/>
      <c r="Y2877" s="29"/>
      <c r="Z2877" s="33"/>
    </row>
    <row r="2878" ht="24" spans="1:26">
      <c r="A2878" s="33">
        <v>685</v>
      </c>
      <c r="B2878" s="33" t="s">
        <v>117</v>
      </c>
      <c r="C2878" s="33" t="s">
        <v>118</v>
      </c>
      <c r="D2878" s="33" t="s">
        <v>361</v>
      </c>
      <c r="E2878" s="33" t="s">
        <v>1419</v>
      </c>
      <c r="F2878" s="33" t="s">
        <v>1470</v>
      </c>
      <c r="G2878" s="33" t="s">
        <v>1797</v>
      </c>
      <c r="H2878" s="33" t="s">
        <v>2029</v>
      </c>
      <c r="I2878" s="33" t="s">
        <v>1843</v>
      </c>
      <c r="J2878" s="33" t="s">
        <v>1843</v>
      </c>
      <c r="K2878" s="33">
        <v>6</v>
      </c>
      <c r="L2878" s="220">
        <v>45505</v>
      </c>
      <c r="M2878" s="220">
        <v>45505</v>
      </c>
      <c r="N2878" s="33" t="s">
        <v>124</v>
      </c>
      <c r="O2878" s="48" t="s">
        <v>125</v>
      </c>
      <c r="P2878" s="29" t="s">
        <v>1117</v>
      </c>
      <c r="Q2878" s="29" t="s">
        <v>1462</v>
      </c>
      <c r="R2878" s="29" t="s">
        <v>78</v>
      </c>
      <c r="S2878" s="33">
        <v>6</v>
      </c>
      <c r="T2878" s="29"/>
      <c r="U2878" s="29"/>
      <c r="V2878" s="29"/>
      <c r="W2878" s="29"/>
      <c r="X2878" s="29"/>
      <c r="Y2878" s="29"/>
      <c r="Z2878" s="33"/>
    </row>
    <row r="2879" ht="24" spans="1:26">
      <c r="A2879" s="33">
        <v>686</v>
      </c>
      <c r="B2879" s="33" t="s">
        <v>117</v>
      </c>
      <c r="C2879" s="33" t="s">
        <v>118</v>
      </c>
      <c r="D2879" s="33" t="s">
        <v>361</v>
      </c>
      <c r="E2879" s="33" t="s">
        <v>1419</v>
      </c>
      <c r="F2879" s="33" t="s">
        <v>1470</v>
      </c>
      <c r="G2879" s="33" t="s">
        <v>1797</v>
      </c>
      <c r="H2879" s="33" t="s">
        <v>2029</v>
      </c>
      <c r="I2879" s="33" t="s">
        <v>1843</v>
      </c>
      <c r="J2879" s="33" t="s">
        <v>1843</v>
      </c>
      <c r="K2879" s="33">
        <v>6</v>
      </c>
      <c r="L2879" s="220">
        <v>45505</v>
      </c>
      <c r="M2879" s="220">
        <v>45505</v>
      </c>
      <c r="N2879" s="33" t="s">
        <v>124</v>
      </c>
      <c r="O2879" s="48" t="s">
        <v>125</v>
      </c>
      <c r="P2879" s="29" t="s">
        <v>1117</v>
      </c>
      <c r="Q2879" s="29" t="s">
        <v>1462</v>
      </c>
      <c r="R2879" s="29" t="s">
        <v>78</v>
      </c>
      <c r="S2879" s="33">
        <v>6</v>
      </c>
      <c r="T2879" s="29"/>
      <c r="U2879" s="29"/>
      <c r="V2879" s="29"/>
      <c r="W2879" s="29"/>
      <c r="X2879" s="29"/>
      <c r="Y2879" s="29"/>
      <c r="Z2879" s="33"/>
    </row>
    <row r="2880" ht="24" spans="1:28">
      <c r="A2880" s="33">
        <v>687</v>
      </c>
      <c r="B2880" s="33" t="s">
        <v>117</v>
      </c>
      <c r="C2880" s="33" t="s">
        <v>118</v>
      </c>
      <c r="D2880" s="33" t="s">
        <v>361</v>
      </c>
      <c r="E2880" s="33" t="s">
        <v>1419</v>
      </c>
      <c r="F2880" s="33" t="s">
        <v>1470</v>
      </c>
      <c r="G2880" s="33" t="s">
        <v>1797</v>
      </c>
      <c r="H2880" s="33" t="s">
        <v>2029</v>
      </c>
      <c r="I2880" s="33" t="s">
        <v>1843</v>
      </c>
      <c r="J2880" s="33" t="s">
        <v>1843</v>
      </c>
      <c r="K2880" s="33">
        <v>6</v>
      </c>
      <c r="L2880" s="220">
        <v>45536</v>
      </c>
      <c r="M2880" s="220">
        <v>45536</v>
      </c>
      <c r="N2880" s="33" t="s">
        <v>124</v>
      </c>
      <c r="O2880" s="48" t="s">
        <v>125</v>
      </c>
      <c r="P2880" s="29" t="s">
        <v>1117</v>
      </c>
      <c r="Q2880" s="29" t="s">
        <v>1462</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361</v>
      </c>
      <c r="E2881" s="33" t="s">
        <v>1419</v>
      </c>
      <c r="F2881" s="33" t="s">
        <v>1470</v>
      </c>
      <c r="G2881" s="33" t="s">
        <v>1797</v>
      </c>
      <c r="H2881" s="33" t="s">
        <v>2029</v>
      </c>
      <c r="I2881" s="33" t="s">
        <v>1843</v>
      </c>
      <c r="J2881" s="33" t="s">
        <v>1843</v>
      </c>
      <c r="K2881" s="33">
        <v>6</v>
      </c>
      <c r="L2881" s="220">
        <v>45536</v>
      </c>
      <c r="M2881" s="220">
        <v>45536</v>
      </c>
      <c r="N2881" s="33" t="s">
        <v>124</v>
      </c>
      <c r="O2881" s="48" t="s">
        <v>125</v>
      </c>
      <c r="P2881" s="29" t="s">
        <v>1117</v>
      </c>
      <c r="Q2881" s="29" t="s">
        <v>1462</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361</v>
      </c>
      <c r="E2882" s="33" t="s">
        <v>1419</v>
      </c>
      <c r="F2882" s="33" t="s">
        <v>1470</v>
      </c>
      <c r="G2882" s="33" t="s">
        <v>1797</v>
      </c>
      <c r="H2882" s="33" t="s">
        <v>2029</v>
      </c>
      <c r="I2882" s="33" t="s">
        <v>1843</v>
      </c>
      <c r="J2882" s="33" t="s">
        <v>1843</v>
      </c>
      <c r="K2882" s="33">
        <v>6</v>
      </c>
      <c r="L2882" s="220">
        <v>45566</v>
      </c>
      <c r="M2882" s="220">
        <v>45566</v>
      </c>
      <c r="N2882" s="33" t="s">
        <v>124</v>
      </c>
      <c r="O2882" s="48" t="s">
        <v>125</v>
      </c>
      <c r="P2882" s="29" t="s">
        <v>1117</v>
      </c>
      <c r="Q2882" s="29" t="s">
        <v>1462</v>
      </c>
      <c r="R2882" s="29" t="s">
        <v>78</v>
      </c>
      <c r="S2882" s="33">
        <v>6</v>
      </c>
      <c r="T2882" s="29"/>
      <c r="U2882" s="29"/>
      <c r="V2882" s="29"/>
      <c r="W2882" s="29"/>
      <c r="X2882" s="29"/>
      <c r="Y2882" s="29"/>
      <c r="Z2882" s="33"/>
    </row>
    <row r="2883" ht="24" spans="1:26">
      <c r="A2883" s="33">
        <v>690</v>
      </c>
      <c r="B2883" s="33" t="s">
        <v>117</v>
      </c>
      <c r="C2883" s="33" t="s">
        <v>118</v>
      </c>
      <c r="D2883" s="33" t="s">
        <v>361</v>
      </c>
      <c r="E2883" s="33" t="s">
        <v>1419</v>
      </c>
      <c r="F2883" s="33" t="s">
        <v>1470</v>
      </c>
      <c r="G2883" s="33" t="s">
        <v>1797</v>
      </c>
      <c r="H2883" s="33" t="s">
        <v>2029</v>
      </c>
      <c r="I2883" s="33" t="s">
        <v>1843</v>
      </c>
      <c r="J2883" s="33" t="s">
        <v>1843</v>
      </c>
      <c r="K2883" s="33">
        <v>6</v>
      </c>
      <c r="L2883" s="220">
        <v>45566</v>
      </c>
      <c r="M2883" s="220">
        <v>45566</v>
      </c>
      <c r="N2883" s="33" t="s">
        <v>124</v>
      </c>
      <c r="O2883" s="48" t="s">
        <v>125</v>
      </c>
      <c r="P2883" s="29" t="s">
        <v>1117</v>
      </c>
      <c r="Q2883" s="29" t="s">
        <v>1462</v>
      </c>
      <c r="R2883" s="29" t="s">
        <v>78</v>
      </c>
      <c r="S2883" s="33">
        <v>6</v>
      </c>
      <c r="T2883" s="29"/>
      <c r="U2883" s="29"/>
      <c r="V2883" s="29"/>
      <c r="W2883" s="29"/>
      <c r="X2883" s="29"/>
      <c r="Y2883" s="29"/>
      <c r="Z2883" s="33"/>
    </row>
    <row r="2884" ht="24" spans="1:26">
      <c r="A2884" s="33">
        <v>691</v>
      </c>
      <c r="B2884" s="33" t="s">
        <v>117</v>
      </c>
      <c r="C2884" s="33" t="s">
        <v>118</v>
      </c>
      <c r="D2884" s="33" t="s">
        <v>361</v>
      </c>
      <c r="E2884" s="33" t="s">
        <v>1419</v>
      </c>
      <c r="F2884" s="33" t="s">
        <v>1470</v>
      </c>
      <c r="G2884" s="33" t="s">
        <v>1797</v>
      </c>
      <c r="H2884" s="33" t="s">
        <v>2029</v>
      </c>
      <c r="I2884" s="33" t="s">
        <v>1843</v>
      </c>
      <c r="J2884" s="33" t="s">
        <v>1843</v>
      </c>
      <c r="K2884" s="33">
        <v>6</v>
      </c>
      <c r="L2884" s="220">
        <v>45597</v>
      </c>
      <c r="M2884" s="220">
        <v>45597</v>
      </c>
      <c r="N2884" s="33" t="s">
        <v>124</v>
      </c>
      <c r="O2884" s="48" t="s">
        <v>125</v>
      </c>
      <c r="P2884" s="29" t="s">
        <v>1117</v>
      </c>
      <c r="Q2884" s="29" t="s">
        <v>1462</v>
      </c>
      <c r="R2884" s="29" t="s">
        <v>78</v>
      </c>
      <c r="S2884" s="33">
        <v>6</v>
      </c>
      <c r="T2884" s="29"/>
      <c r="U2884" s="29"/>
      <c r="V2884" s="29"/>
      <c r="W2884" s="29"/>
      <c r="X2884" s="29"/>
      <c r="Y2884" s="29"/>
      <c r="Z2884" s="33"/>
    </row>
    <row r="2885" ht="24" spans="1:26">
      <c r="A2885" s="33">
        <v>692</v>
      </c>
      <c r="B2885" s="33" t="s">
        <v>117</v>
      </c>
      <c r="C2885" s="33" t="s">
        <v>118</v>
      </c>
      <c r="D2885" s="33" t="s">
        <v>361</v>
      </c>
      <c r="E2885" s="33" t="s">
        <v>1419</v>
      </c>
      <c r="F2885" s="33" t="s">
        <v>1470</v>
      </c>
      <c r="G2885" s="33" t="s">
        <v>1797</v>
      </c>
      <c r="H2885" s="33" t="s">
        <v>2029</v>
      </c>
      <c r="I2885" s="33" t="s">
        <v>1843</v>
      </c>
      <c r="J2885" s="33" t="s">
        <v>1843</v>
      </c>
      <c r="K2885" s="33">
        <v>6</v>
      </c>
      <c r="L2885" s="220">
        <v>45597</v>
      </c>
      <c r="M2885" s="220">
        <v>45597</v>
      </c>
      <c r="N2885" s="33" t="s">
        <v>124</v>
      </c>
      <c r="O2885" s="48" t="s">
        <v>125</v>
      </c>
      <c r="P2885" s="29" t="s">
        <v>1117</v>
      </c>
      <c r="Q2885" s="29" t="s">
        <v>1462</v>
      </c>
      <c r="R2885" s="29" t="s">
        <v>78</v>
      </c>
      <c r="S2885" s="33">
        <v>6</v>
      </c>
      <c r="T2885" s="29"/>
      <c r="U2885" s="29"/>
      <c r="V2885" s="29"/>
      <c r="W2885" s="29"/>
      <c r="X2885" s="29"/>
      <c r="Y2885" s="29"/>
      <c r="Z2885" s="33"/>
    </row>
    <row r="2886" ht="24" spans="1:26">
      <c r="A2886" s="33">
        <v>693</v>
      </c>
      <c r="B2886" s="33" t="s">
        <v>117</v>
      </c>
      <c r="C2886" s="33" t="s">
        <v>118</v>
      </c>
      <c r="D2886" s="33" t="s">
        <v>361</v>
      </c>
      <c r="E2886" s="33" t="s">
        <v>1419</v>
      </c>
      <c r="F2886" s="33" t="s">
        <v>1470</v>
      </c>
      <c r="G2886" s="33" t="s">
        <v>1797</v>
      </c>
      <c r="H2886" s="33" t="s">
        <v>2029</v>
      </c>
      <c r="I2886" s="33" t="s">
        <v>1843</v>
      </c>
      <c r="J2886" s="33" t="s">
        <v>1843</v>
      </c>
      <c r="K2886" s="33">
        <v>6</v>
      </c>
      <c r="L2886" s="220">
        <v>45627</v>
      </c>
      <c r="M2886" s="220">
        <v>45627</v>
      </c>
      <c r="N2886" s="33" t="s">
        <v>124</v>
      </c>
      <c r="O2886" s="48" t="s">
        <v>125</v>
      </c>
      <c r="P2886" s="29" t="s">
        <v>1117</v>
      </c>
      <c r="Q2886" s="29" t="s">
        <v>1462</v>
      </c>
      <c r="R2886" s="29" t="s">
        <v>78</v>
      </c>
      <c r="S2886" s="33">
        <v>6</v>
      </c>
      <c r="T2886" s="29"/>
      <c r="U2886" s="29"/>
      <c r="V2886" s="29"/>
      <c r="W2886" s="29"/>
      <c r="X2886" s="29"/>
      <c r="Y2886" s="29"/>
      <c r="Z2886" s="33"/>
    </row>
    <row r="2887" ht="24" spans="1:26">
      <c r="A2887" s="33">
        <v>694</v>
      </c>
      <c r="B2887" s="33" t="s">
        <v>117</v>
      </c>
      <c r="C2887" s="33" t="s">
        <v>118</v>
      </c>
      <c r="D2887" s="33" t="s">
        <v>361</v>
      </c>
      <c r="E2887" s="33" t="s">
        <v>1419</v>
      </c>
      <c r="F2887" s="33" t="s">
        <v>1470</v>
      </c>
      <c r="G2887" s="33" t="s">
        <v>1797</v>
      </c>
      <c r="H2887" s="33" t="s">
        <v>2029</v>
      </c>
      <c r="I2887" s="33" t="s">
        <v>1843</v>
      </c>
      <c r="J2887" s="33" t="s">
        <v>1843</v>
      </c>
      <c r="K2887" s="33">
        <v>6</v>
      </c>
      <c r="L2887" s="220">
        <v>45627</v>
      </c>
      <c r="M2887" s="220">
        <v>45627</v>
      </c>
      <c r="N2887" s="33" t="s">
        <v>124</v>
      </c>
      <c r="O2887" s="48" t="s">
        <v>125</v>
      </c>
      <c r="P2887" s="29" t="s">
        <v>1117</v>
      </c>
      <c r="Q2887" s="29" t="s">
        <v>1462</v>
      </c>
      <c r="R2887" s="29" t="s">
        <v>78</v>
      </c>
      <c r="S2887" s="33">
        <v>6</v>
      </c>
      <c r="T2887" s="29"/>
      <c r="U2887" s="29"/>
      <c r="V2887" s="29"/>
      <c r="W2887" s="29"/>
      <c r="X2887" s="29"/>
      <c r="Y2887" s="29"/>
      <c r="Z2887" s="33"/>
    </row>
    <row r="2888" ht="36" spans="1:26">
      <c r="A2888" s="33">
        <v>697</v>
      </c>
      <c r="B2888" s="33" t="s">
        <v>117</v>
      </c>
      <c r="C2888" s="33" t="s">
        <v>118</v>
      </c>
      <c r="D2888" s="33" t="s">
        <v>361</v>
      </c>
      <c r="E2888" s="33" t="s">
        <v>1419</v>
      </c>
      <c r="F2888" s="33" t="s">
        <v>1479</v>
      </c>
      <c r="G2888" s="33" t="s">
        <v>1797</v>
      </c>
      <c r="H2888" s="33" t="s">
        <v>2030</v>
      </c>
      <c r="I2888" s="33" t="s">
        <v>1843</v>
      </c>
      <c r="J2888" s="33" t="s">
        <v>1843</v>
      </c>
      <c r="K2888" s="33">
        <v>24</v>
      </c>
      <c r="L2888" s="220">
        <v>45292</v>
      </c>
      <c r="M2888" s="220">
        <v>45292</v>
      </c>
      <c r="N2888" s="33" t="s">
        <v>124</v>
      </c>
      <c r="O2888" s="48" t="s">
        <v>125</v>
      </c>
      <c r="P2888" s="29" t="s">
        <v>1117</v>
      </c>
      <c r="Q2888" s="29" t="s">
        <v>1480</v>
      </c>
      <c r="R2888" s="29" t="s">
        <v>78</v>
      </c>
      <c r="S2888" s="33">
        <v>24</v>
      </c>
      <c r="T2888" s="29"/>
      <c r="U2888" s="29"/>
      <c r="V2888" s="29"/>
      <c r="W2888" s="29"/>
      <c r="X2888" s="29"/>
      <c r="Y2888" s="29"/>
      <c r="Z2888" s="33"/>
    </row>
    <row r="2889" ht="36" spans="1:26">
      <c r="A2889" s="33">
        <v>698</v>
      </c>
      <c r="B2889" s="33" t="s">
        <v>117</v>
      </c>
      <c r="C2889" s="33" t="s">
        <v>118</v>
      </c>
      <c r="D2889" s="33" t="s">
        <v>361</v>
      </c>
      <c r="E2889" s="33" t="s">
        <v>1419</v>
      </c>
      <c r="F2889" s="33" t="s">
        <v>1479</v>
      </c>
      <c r="G2889" s="33" t="s">
        <v>1797</v>
      </c>
      <c r="H2889" s="33" t="s">
        <v>2030</v>
      </c>
      <c r="I2889" s="33" t="s">
        <v>1843</v>
      </c>
      <c r="J2889" s="33" t="s">
        <v>1843</v>
      </c>
      <c r="K2889" s="33">
        <v>24</v>
      </c>
      <c r="L2889" s="220">
        <v>45323</v>
      </c>
      <c r="M2889" s="220">
        <v>45323</v>
      </c>
      <c r="N2889" s="33" t="s">
        <v>124</v>
      </c>
      <c r="O2889" s="48" t="s">
        <v>125</v>
      </c>
      <c r="P2889" s="29" t="s">
        <v>1117</v>
      </c>
      <c r="Q2889" s="29" t="s">
        <v>1480</v>
      </c>
      <c r="R2889" s="29" t="s">
        <v>78</v>
      </c>
      <c r="S2889" s="33">
        <v>24</v>
      </c>
      <c r="T2889" s="29"/>
      <c r="U2889" s="29"/>
      <c r="V2889" s="29"/>
      <c r="W2889" s="29"/>
      <c r="X2889" s="29"/>
      <c r="Y2889" s="29"/>
      <c r="Z2889" s="33"/>
    </row>
    <row r="2890" ht="36" spans="1:28">
      <c r="A2890" s="33">
        <v>699</v>
      </c>
      <c r="B2890" s="33" t="s">
        <v>117</v>
      </c>
      <c r="C2890" s="33" t="s">
        <v>118</v>
      </c>
      <c r="D2890" s="33" t="s">
        <v>361</v>
      </c>
      <c r="E2890" s="33" t="s">
        <v>1419</v>
      </c>
      <c r="F2890" s="33" t="s">
        <v>1479</v>
      </c>
      <c r="G2890" s="33" t="s">
        <v>1797</v>
      </c>
      <c r="H2890" s="33" t="s">
        <v>2030</v>
      </c>
      <c r="I2890" s="33" t="s">
        <v>1843</v>
      </c>
      <c r="J2890" s="33" t="s">
        <v>1843</v>
      </c>
      <c r="K2890" s="33">
        <v>24</v>
      </c>
      <c r="L2890" s="220">
        <v>45352</v>
      </c>
      <c r="M2890" s="220">
        <v>45352</v>
      </c>
      <c r="N2890" s="33" t="s">
        <v>124</v>
      </c>
      <c r="O2890" s="48" t="s">
        <v>125</v>
      </c>
      <c r="P2890" s="29" t="s">
        <v>1117</v>
      </c>
      <c r="Q2890" s="29" t="s">
        <v>1480</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361</v>
      </c>
      <c r="E2891" s="33" t="s">
        <v>1419</v>
      </c>
      <c r="F2891" s="33" t="s">
        <v>1479</v>
      </c>
      <c r="G2891" s="33" t="s">
        <v>1797</v>
      </c>
      <c r="H2891" s="33" t="s">
        <v>2030</v>
      </c>
      <c r="I2891" s="33" t="s">
        <v>1843</v>
      </c>
      <c r="J2891" s="33" t="s">
        <v>1843</v>
      </c>
      <c r="K2891" s="33">
        <v>24</v>
      </c>
      <c r="L2891" s="220">
        <v>45383</v>
      </c>
      <c r="M2891" s="220">
        <v>45383</v>
      </c>
      <c r="N2891" s="33" t="s">
        <v>124</v>
      </c>
      <c r="O2891" s="48" t="s">
        <v>125</v>
      </c>
      <c r="P2891" s="29" t="s">
        <v>1117</v>
      </c>
      <c r="Q2891" s="29" t="s">
        <v>1480</v>
      </c>
      <c r="R2891" s="29" t="s">
        <v>78</v>
      </c>
      <c r="S2891" s="33">
        <v>24</v>
      </c>
      <c r="T2891" s="29"/>
      <c r="U2891" s="29"/>
      <c r="V2891" s="29"/>
      <c r="W2891" s="29"/>
      <c r="X2891" s="29"/>
      <c r="Y2891" s="29"/>
      <c r="Z2891" s="33"/>
    </row>
    <row r="2892" ht="36" spans="1:26">
      <c r="A2892" s="33">
        <v>701</v>
      </c>
      <c r="B2892" s="33" t="s">
        <v>117</v>
      </c>
      <c r="C2892" s="33" t="s">
        <v>118</v>
      </c>
      <c r="D2892" s="33" t="s">
        <v>361</v>
      </c>
      <c r="E2892" s="33" t="s">
        <v>1419</v>
      </c>
      <c r="F2892" s="33" t="s">
        <v>1479</v>
      </c>
      <c r="G2892" s="33" t="s">
        <v>1797</v>
      </c>
      <c r="H2892" s="33" t="s">
        <v>2030</v>
      </c>
      <c r="I2892" s="33" t="s">
        <v>1843</v>
      </c>
      <c r="J2892" s="33" t="s">
        <v>1843</v>
      </c>
      <c r="K2892" s="33">
        <v>24</v>
      </c>
      <c r="L2892" s="220">
        <v>45413</v>
      </c>
      <c r="M2892" s="220">
        <v>45413</v>
      </c>
      <c r="N2892" s="33" t="s">
        <v>124</v>
      </c>
      <c r="O2892" s="48" t="s">
        <v>125</v>
      </c>
      <c r="P2892" s="29" t="s">
        <v>1117</v>
      </c>
      <c r="Q2892" s="29" t="s">
        <v>1480</v>
      </c>
      <c r="R2892" s="29" t="s">
        <v>78</v>
      </c>
      <c r="S2892" s="33">
        <v>24</v>
      </c>
      <c r="T2892" s="29"/>
      <c r="U2892" s="29"/>
      <c r="V2892" s="29"/>
      <c r="W2892" s="29"/>
      <c r="X2892" s="29"/>
      <c r="Y2892" s="29"/>
      <c r="Z2892" s="33"/>
    </row>
    <row r="2893" ht="36" spans="1:26">
      <c r="A2893" s="33">
        <v>702</v>
      </c>
      <c r="B2893" s="33" t="s">
        <v>117</v>
      </c>
      <c r="C2893" s="33" t="s">
        <v>118</v>
      </c>
      <c r="D2893" s="33" t="s">
        <v>361</v>
      </c>
      <c r="E2893" s="33" t="s">
        <v>1419</v>
      </c>
      <c r="F2893" s="33" t="s">
        <v>1479</v>
      </c>
      <c r="G2893" s="33" t="s">
        <v>1797</v>
      </c>
      <c r="H2893" s="33" t="s">
        <v>2030</v>
      </c>
      <c r="I2893" s="33" t="s">
        <v>1843</v>
      </c>
      <c r="J2893" s="33" t="s">
        <v>1843</v>
      </c>
      <c r="K2893" s="33">
        <v>24</v>
      </c>
      <c r="L2893" s="220">
        <v>45444</v>
      </c>
      <c r="M2893" s="220">
        <v>45444</v>
      </c>
      <c r="N2893" s="33" t="s">
        <v>124</v>
      </c>
      <c r="O2893" s="48" t="s">
        <v>125</v>
      </c>
      <c r="P2893" s="29" t="s">
        <v>1117</v>
      </c>
      <c r="Q2893" s="29" t="s">
        <v>1480</v>
      </c>
      <c r="R2893" s="29" t="s">
        <v>78</v>
      </c>
      <c r="S2893" s="33">
        <v>24</v>
      </c>
      <c r="T2893" s="29"/>
      <c r="U2893" s="29"/>
      <c r="V2893" s="29"/>
      <c r="W2893" s="29"/>
      <c r="X2893" s="29"/>
      <c r="Y2893" s="29"/>
      <c r="Z2893" s="33"/>
    </row>
    <row r="2894" ht="36" spans="1:26">
      <c r="A2894" s="33">
        <v>703</v>
      </c>
      <c r="B2894" s="33" t="s">
        <v>117</v>
      </c>
      <c r="C2894" s="33" t="s">
        <v>118</v>
      </c>
      <c r="D2894" s="33" t="s">
        <v>361</v>
      </c>
      <c r="E2894" s="33" t="s">
        <v>1419</v>
      </c>
      <c r="F2894" s="33" t="s">
        <v>1479</v>
      </c>
      <c r="G2894" s="33" t="s">
        <v>1797</v>
      </c>
      <c r="H2894" s="33" t="s">
        <v>2030</v>
      </c>
      <c r="I2894" s="33" t="s">
        <v>1843</v>
      </c>
      <c r="J2894" s="33" t="s">
        <v>1843</v>
      </c>
      <c r="K2894" s="33">
        <v>24</v>
      </c>
      <c r="L2894" s="220">
        <v>45474</v>
      </c>
      <c r="M2894" s="220">
        <v>45474</v>
      </c>
      <c r="N2894" s="33" t="s">
        <v>124</v>
      </c>
      <c r="O2894" s="48" t="s">
        <v>125</v>
      </c>
      <c r="P2894" s="29" t="s">
        <v>1117</v>
      </c>
      <c r="Q2894" s="29" t="s">
        <v>1480</v>
      </c>
      <c r="R2894" s="29" t="s">
        <v>78</v>
      </c>
      <c r="S2894" s="33">
        <v>24</v>
      </c>
      <c r="T2894" s="29"/>
      <c r="U2894" s="29"/>
      <c r="V2894" s="29"/>
      <c r="W2894" s="29"/>
      <c r="X2894" s="29"/>
      <c r="Y2894" s="29"/>
      <c r="Z2894" s="33"/>
    </row>
    <row r="2895" ht="36" spans="1:26">
      <c r="A2895" s="33">
        <v>704</v>
      </c>
      <c r="B2895" s="33" t="s">
        <v>117</v>
      </c>
      <c r="C2895" s="33" t="s">
        <v>118</v>
      </c>
      <c r="D2895" s="33" t="s">
        <v>361</v>
      </c>
      <c r="E2895" s="33" t="s">
        <v>1419</v>
      </c>
      <c r="F2895" s="33" t="s">
        <v>1479</v>
      </c>
      <c r="G2895" s="33" t="s">
        <v>1797</v>
      </c>
      <c r="H2895" s="33" t="s">
        <v>2030</v>
      </c>
      <c r="I2895" s="33" t="s">
        <v>1843</v>
      </c>
      <c r="J2895" s="33" t="s">
        <v>1843</v>
      </c>
      <c r="K2895" s="33">
        <v>24</v>
      </c>
      <c r="L2895" s="220">
        <v>45505</v>
      </c>
      <c r="M2895" s="220">
        <v>45505</v>
      </c>
      <c r="N2895" s="33" t="s">
        <v>124</v>
      </c>
      <c r="O2895" s="48" t="s">
        <v>125</v>
      </c>
      <c r="P2895" s="29" t="s">
        <v>1117</v>
      </c>
      <c r="Q2895" s="29" t="s">
        <v>1480</v>
      </c>
      <c r="R2895" s="29" t="s">
        <v>78</v>
      </c>
      <c r="S2895" s="33">
        <v>24</v>
      </c>
      <c r="T2895" s="29"/>
      <c r="U2895" s="29"/>
      <c r="V2895" s="29"/>
      <c r="W2895" s="29"/>
      <c r="X2895" s="29"/>
      <c r="Y2895" s="29"/>
      <c r="Z2895" s="33"/>
    </row>
    <row r="2896" ht="36" spans="1:26">
      <c r="A2896" s="33">
        <v>705</v>
      </c>
      <c r="B2896" s="33" t="s">
        <v>117</v>
      </c>
      <c r="C2896" s="33" t="s">
        <v>118</v>
      </c>
      <c r="D2896" s="33" t="s">
        <v>361</v>
      </c>
      <c r="E2896" s="33" t="s">
        <v>1419</v>
      </c>
      <c r="F2896" s="33" t="s">
        <v>1479</v>
      </c>
      <c r="G2896" s="33" t="s">
        <v>1797</v>
      </c>
      <c r="H2896" s="33" t="s">
        <v>2030</v>
      </c>
      <c r="I2896" s="33" t="s">
        <v>1843</v>
      </c>
      <c r="J2896" s="33" t="s">
        <v>1843</v>
      </c>
      <c r="K2896" s="33">
        <v>24</v>
      </c>
      <c r="L2896" s="220">
        <v>45536</v>
      </c>
      <c r="M2896" s="220">
        <v>45536</v>
      </c>
      <c r="N2896" s="33" t="s">
        <v>124</v>
      </c>
      <c r="O2896" s="48" t="s">
        <v>125</v>
      </c>
      <c r="P2896" s="29" t="s">
        <v>1117</v>
      </c>
      <c r="Q2896" s="29" t="s">
        <v>1480</v>
      </c>
      <c r="R2896" s="29" t="s">
        <v>78</v>
      </c>
      <c r="S2896" s="33">
        <v>24</v>
      </c>
      <c r="T2896" s="29"/>
      <c r="U2896" s="29"/>
      <c r="V2896" s="29"/>
      <c r="W2896" s="29"/>
      <c r="X2896" s="29"/>
      <c r="Y2896" s="29"/>
      <c r="Z2896" s="33"/>
    </row>
    <row r="2897" ht="36" spans="1:26">
      <c r="A2897" s="33">
        <v>706</v>
      </c>
      <c r="B2897" s="33" t="s">
        <v>117</v>
      </c>
      <c r="C2897" s="33" t="s">
        <v>118</v>
      </c>
      <c r="D2897" s="33" t="s">
        <v>361</v>
      </c>
      <c r="E2897" s="33" t="s">
        <v>1419</v>
      </c>
      <c r="F2897" s="33" t="s">
        <v>1479</v>
      </c>
      <c r="G2897" s="33" t="s">
        <v>1797</v>
      </c>
      <c r="H2897" s="33" t="s">
        <v>2030</v>
      </c>
      <c r="I2897" s="33" t="s">
        <v>1843</v>
      </c>
      <c r="J2897" s="33" t="s">
        <v>1843</v>
      </c>
      <c r="K2897" s="33">
        <v>24</v>
      </c>
      <c r="L2897" s="220">
        <v>45566</v>
      </c>
      <c r="M2897" s="220">
        <v>45566</v>
      </c>
      <c r="N2897" s="33" t="s">
        <v>124</v>
      </c>
      <c r="O2897" s="48" t="s">
        <v>125</v>
      </c>
      <c r="P2897" s="29" t="s">
        <v>1117</v>
      </c>
      <c r="Q2897" s="29" t="s">
        <v>1480</v>
      </c>
      <c r="R2897" s="29" t="s">
        <v>78</v>
      </c>
      <c r="S2897" s="33">
        <v>24</v>
      </c>
      <c r="T2897" s="29"/>
      <c r="U2897" s="29"/>
      <c r="V2897" s="29"/>
      <c r="W2897" s="29"/>
      <c r="X2897" s="29"/>
      <c r="Y2897" s="29"/>
      <c r="Z2897" s="33"/>
    </row>
    <row r="2898" ht="36" spans="1:26">
      <c r="A2898" s="33">
        <v>707</v>
      </c>
      <c r="B2898" s="33" t="s">
        <v>117</v>
      </c>
      <c r="C2898" s="33" t="s">
        <v>118</v>
      </c>
      <c r="D2898" s="33" t="s">
        <v>361</v>
      </c>
      <c r="E2898" s="33" t="s">
        <v>1419</v>
      </c>
      <c r="F2898" s="33" t="s">
        <v>1479</v>
      </c>
      <c r="G2898" s="33" t="s">
        <v>1797</v>
      </c>
      <c r="H2898" s="33" t="s">
        <v>2030</v>
      </c>
      <c r="I2898" s="33" t="s">
        <v>1843</v>
      </c>
      <c r="J2898" s="33" t="s">
        <v>1843</v>
      </c>
      <c r="K2898" s="33">
        <v>24</v>
      </c>
      <c r="L2898" s="220">
        <v>45597</v>
      </c>
      <c r="M2898" s="220">
        <v>45597</v>
      </c>
      <c r="N2898" s="33" t="s">
        <v>124</v>
      </c>
      <c r="O2898" s="48" t="s">
        <v>125</v>
      </c>
      <c r="P2898" s="29" t="s">
        <v>1117</v>
      </c>
      <c r="Q2898" s="29" t="s">
        <v>1480</v>
      </c>
      <c r="R2898" s="29" t="s">
        <v>78</v>
      </c>
      <c r="S2898" s="33">
        <v>24</v>
      </c>
      <c r="T2898" s="29"/>
      <c r="U2898" s="29"/>
      <c r="V2898" s="29"/>
      <c r="W2898" s="29"/>
      <c r="X2898" s="29"/>
      <c r="Y2898" s="29"/>
      <c r="Z2898" s="33"/>
    </row>
    <row r="2899" ht="36" spans="1:26">
      <c r="A2899" s="33">
        <v>708</v>
      </c>
      <c r="B2899" s="33" t="s">
        <v>117</v>
      </c>
      <c r="C2899" s="33" t="s">
        <v>118</v>
      </c>
      <c r="D2899" s="33" t="s">
        <v>361</v>
      </c>
      <c r="E2899" s="33" t="s">
        <v>1419</v>
      </c>
      <c r="F2899" s="33" t="s">
        <v>1479</v>
      </c>
      <c r="G2899" s="33" t="s">
        <v>1797</v>
      </c>
      <c r="H2899" s="33" t="s">
        <v>2030</v>
      </c>
      <c r="I2899" s="33" t="s">
        <v>1843</v>
      </c>
      <c r="J2899" s="33" t="s">
        <v>1843</v>
      </c>
      <c r="K2899" s="33">
        <v>24</v>
      </c>
      <c r="L2899" s="220">
        <v>45627</v>
      </c>
      <c r="M2899" s="220">
        <v>45627</v>
      </c>
      <c r="N2899" s="33" t="s">
        <v>124</v>
      </c>
      <c r="O2899" s="48" t="s">
        <v>125</v>
      </c>
      <c r="P2899" s="29" t="s">
        <v>1117</v>
      </c>
      <c r="Q2899" s="29" t="s">
        <v>1480</v>
      </c>
      <c r="R2899" s="29" t="s">
        <v>78</v>
      </c>
      <c r="S2899" s="33">
        <v>24</v>
      </c>
      <c r="T2899" s="29"/>
      <c r="U2899" s="29"/>
      <c r="V2899" s="29"/>
      <c r="W2899" s="29"/>
      <c r="X2899" s="29"/>
      <c r="Y2899" s="29"/>
      <c r="Z2899" s="33"/>
    </row>
    <row r="2900" ht="24" spans="1:26">
      <c r="A2900" s="33">
        <v>709</v>
      </c>
      <c r="B2900" s="33" t="s">
        <v>117</v>
      </c>
      <c r="C2900" s="33" t="s">
        <v>118</v>
      </c>
      <c r="D2900" s="33" t="s">
        <v>361</v>
      </c>
      <c r="E2900" s="33" t="s">
        <v>1419</v>
      </c>
      <c r="F2900" s="33" t="s">
        <v>1479</v>
      </c>
      <c r="G2900" s="33" t="s">
        <v>1797</v>
      </c>
      <c r="H2900" s="33" t="s">
        <v>2031</v>
      </c>
      <c r="I2900" s="33" t="s">
        <v>1843</v>
      </c>
      <c r="J2900" s="33" t="s">
        <v>1843</v>
      </c>
      <c r="K2900" s="33">
        <v>6</v>
      </c>
      <c r="L2900" s="220">
        <v>45292</v>
      </c>
      <c r="M2900" s="220">
        <v>45292</v>
      </c>
      <c r="N2900" s="33" t="s">
        <v>124</v>
      </c>
      <c r="O2900" s="48" t="s">
        <v>125</v>
      </c>
      <c r="P2900" s="29" t="s">
        <v>1117</v>
      </c>
      <c r="Q2900" s="29" t="s">
        <v>1480</v>
      </c>
      <c r="R2900" s="29" t="s">
        <v>78</v>
      </c>
      <c r="S2900" s="33">
        <v>6</v>
      </c>
      <c r="T2900" s="29"/>
      <c r="U2900" s="29"/>
      <c r="V2900" s="29"/>
      <c r="W2900" s="29"/>
      <c r="X2900" s="29"/>
      <c r="Y2900" s="29"/>
      <c r="Z2900" s="33"/>
    </row>
    <row r="2901" ht="24" spans="1:26">
      <c r="A2901" s="33">
        <v>710</v>
      </c>
      <c r="B2901" s="33" t="s">
        <v>117</v>
      </c>
      <c r="C2901" s="33" t="s">
        <v>118</v>
      </c>
      <c r="D2901" s="33" t="s">
        <v>361</v>
      </c>
      <c r="E2901" s="33" t="s">
        <v>1419</v>
      </c>
      <c r="F2901" s="33" t="s">
        <v>1479</v>
      </c>
      <c r="G2901" s="33" t="s">
        <v>1797</v>
      </c>
      <c r="H2901" s="33" t="s">
        <v>2031</v>
      </c>
      <c r="I2901" s="33" t="s">
        <v>1843</v>
      </c>
      <c r="J2901" s="33" t="s">
        <v>1843</v>
      </c>
      <c r="K2901" s="33">
        <v>6</v>
      </c>
      <c r="L2901" s="220">
        <v>45292</v>
      </c>
      <c r="M2901" s="220">
        <v>45292</v>
      </c>
      <c r="N2901" s="33" t="s">
        <v>124</v>
      </c>
      <c r="O2901" s="48" t="s">
        <v>125</v>
      </c>
      <c r="P2901" s="29" t="s">
        <v>1117</v>
      </c>
      <c r="Q2901" s="29" t="s">
        <v>1480</v>
      </c>
      <c r="R2901" s="29" t="s">
        <v>78</v>
      </c>
      <c r="S2901" s="33">
        <v>6</v>
      </c>
      <c r="T2901" s="29"/>
      <c r="U2901" s="29"/>
      <c r="V2901" s="29"/>
      <c r="W2901" s="29"/>
      <c r="X2901" s="29"/>
      <c r="Y2901" s="29"/>
      <c r="Z2901" s="33"/>
    </row>
    <row r="2902" ht="24" spans="1:28">
      <c r="A2902" s="33">
        <v>711</v>
      </c>
      <c r="B2902" s="33" t="s">
        <v>117</v>
      </c>
      <c r="C2902" s="33" t="s">
        <v>118</v>
      </c>
      <c r="D2902" s="33" t="s">
        <v>361</v>
      </c>
      <c r="E2902" s="33" t="s">
        <v>1419</v>
      </c>
      <c r="F2902" s="33" t="s">
        <v>1479</v>
      </c>
      <c r="G2902" s="33" t="s">
        <v>1797</v>
      </c>
      <c r="H2902" s="33" t="s">
        <v>2031</v>
      </c>
      <c r="I2902" s="33" t="s">
        <v>1843</v>
      </c>
      <c r="J2902" s="33" t="s">
        <v>1843</v>
      </c>
      <c r="K2902" s="33">
        <v>6</v>
      </c>
      <c r="L2902" s="220">
        <v>45323</v>
      </c>
      <c r="M2902" s="220">
        <v>45323</v>
      </c>
      <c r="N2902" s="33" t="s">
        <v>124</v>
      </c>
      <c r="O2902" s="48" t="s">
        <v>125</v>
      </c>
      <c r="P2902" s="29" t="s">
        <v>1117</v>
      </c>
      <c r="Q2902" s="29" t="s">
        <v>1480</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361</v>
      </c>
      <c r="E2903" s="33" t="s">
        <v>1419</v>
      </c>
      <c r="F2903" s="33" t="s">
        <v>1479</v>
      </c>
      <c r="G2903" s="33" t="s">
        <v>1797</v>
      </c>
      <c r="H2903" s="33" t="s">
        <v>2031</v>
      </c>
      <c r="I2903" s="33" t="s">
        <v>1843</v>
      </c>
      <c r="J2903" s="33" t="s">
        <v>1843</v>
      </c>
      <c r="K2903" s="33">
        <v>6</v>
      </c>
      <c r="L2903" s="220">
        <v>45323</v>
      </c>
      <c r="M2903" s="220">
        <v>45323</v>
      </c>
      <c r="N2903" s="33" t="s">
        <v>124</v>
      </c>
      <c r="O2903" s="48" t="s">
        <v>125</v>
      </c>
      <c r="P2903" s="29" t="s">
        <v>1117</v>
      </c>
      <c r="Q2903" s="29" t="s">
        <v>1480</v>
      </c>
      <c r="R2903" s="29" t="s">
        <v>78</v>
      </c>
      <c r="S2903" s="33">
        <v>6</v>
      </c>
      <c r="T2903" s="29"/>
      <c r="U2903" s="29"/>
      <c r="V2903" s="29"/>
      <c r="W2903" s="29"/>
      <c r="X2903" s="29"/>
      <c r="Y2903" s="29"/>
      <c r="Z2903" s="33"/>
    </row>
    <row r="2904" ht="24" spans="1:28">
      <c r="A2904" s="33">
        <v>713</v>
      </c>
      <c r="B2904" s="33" t="s">
        <v>117</v>
      </c>
      <c r="C2904" s="33" t="s">
        <v>118</v>
      </c>
      <c r="D2904" s="33" t="s">
        <v>361</v>
      </c>
      <c r="E2904" s="33" t="s">
        <v>1419</v>
      </c>
      <c r="F2904" s="33" t="s">
        <v>1479</v>
      </c>
      <c r="G2904" s="33" t="s">
        <v>1797</v>
      </c>
      <c r="H2904" s="33" t="s">
        <v>2031</v>
      </c>
      <c r="I2904" s="33" t="s">
        <v>1843</v>
      </c>
      <c r="J2904" s="33" t="s">
        <v>1843</v>
      </c>
      <c r="K2904" s="33">
        <v>6</v>
      </c>
      <c r="L2904" s="220">
        <v>45352</v>
      </c>
      <c r="M2904" s="220">
        <v>45352</v>
      </c>
      <c r="N2904" s="33" t="s">
        <v>124</v>
      </c>
      <c r="O2904" s="48" t="s">
        <v>125</v>
      </c>
      <c r="P2904" s="29" t="s">
        <v>1117</v>
      </c>
      <c r="Q2904" s="29" t="s">
        <v>1480</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361</v>
      </c>
      <c r="E2905" s="33" t="s">
        <v>1419</v>
      </c>
      <c r="F2905" s="33" t="s">
        <v>1479</v>
      </c>
      <c r="G2905" s="33" t="s">
        <v>1797</v>
      </c>
      <c r="H2905" s="33" t="s">
        <v>2031</v>
      </c>
      <c r="I2905" s="33" t="s">
        <v>1843</v>
      </c>
      <c r="J2905" s="33" t="s">
        <v>1843</v>
      </c>
      <c r="K2905" s="33">
        <v>6</v>
      </c>
      <c r="L2905" s="220">
        <v>45352</v>
      </c>
      <c r="M2905" s="220">
        <v>45352</v>
      </c>
      <c r="N2905" s="33" t="s">
        <v>124</v>
      </c>
      <c r="O2905" s="48" t="s">
        <v>125</v>
      </c>
      <c r="P2905" s="29" t="s">
        <v>1117</v>
      </c>
      <c r="Q2905" s="29" t="s">
        <v>1480</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361</v>
      </c>
      <c r="E2906" s="33" t="s">
        <v>1419</v>
      </c>
      <c r="F2906" s="33" t="s">
        <v>1479</v>
      </c>
      <c r="G2906" s="33" t="s">
        <v>1797</v>
      </c>
      <c r="H2906" s="33" t="s">
        <v>2031</v>
      </c>
      <c r="I2906" s="33" t="s">
        <v>1843</v>
      </c>
      <c r="J2906" s="33" t="s">
        <v>1843</v>
      </c>
      <c r="K2906" s="33">
        <v>6</v>
      </c>
      <c r="L2906" s="220">
        <v>45383</v>
      </c>
      <c r="M2906" s="220">
        <v>45383</v>
      </c>
      <c r="N2906" s="33" t="s">
        <v>124</v>
      </c>
      <c r="O2906" s="48" t="s">
        <v>125</v>
      </c>
      <c r="P2906" s="29" t="s">
        <v>1117</v>
      </c>
      <c r="Q2906" s="29" t="s">
        <v>1480</v>
      </c>
      <c r="R2906" s="29" t="s">
        <v>78</v>
      </c>
      <c r="S2906" s="33">
        <v>6</v>
      </c>
      <c r="T2906" s="29"/>
      <c r="U2906" s="29"/>
      <c r="V2906" s="29"/>
      <c r="W2906" s="29"/>
      <c r="X2906" s="29"/>
      <c r="Y2906" s="29"/>
      <c r="Z2906" s="33"/>
    </row>
    <row r="2907" ht="24" spans="1:26">
      <c r="A2907" s="33">
        <v>716</v>
      </c>
      <c r="B2907" s="33" t="s">
        <v>117</v>
      </c>
      <c r="C2907" s="33" t="s">
        <v>118</v>
      </c>
      <c r="D2907" s="33" t="s">
        <v>361</v>
      </c>
      <c r="E2907" s="33" t="s">
        <v>1419</v>
      </c>
      <c r="F2907" s="33" t="s">
        <v>1479</v>
      </c>
      <c r="G2907" s="33" t="s">
        <v>1797</v>
      </c>
      <c r="H2907" s="33" t="s">
        <v>2031</v>
      </c>
      <c r="I2907" s="33" t="s">
        <v>1843</v>
      </c>
      <c r="J2907" s="33" t="s">
        <v>1843</v>
      </c>
      <c r="K2907" s="33">
        <v>6</v>
      </c>
      <c r="L2907" s="220">
        <v>45383</v>
      </c>
      <c r="M2907" s="220">
        <v>45383</v>
      </c>
      <c r="N2907" s="33" t="s">
        <v>124</v>
      </c>
      <c r="O2907" s="48" t="s">
        <v>125</v>
      </c>
      <c r="P2907" s="29" t="s">
        <v>1117</v>
      </c>
      <c r="Q2907" s="29" t="s">
        <v>1480</v>
      </c>
      <c r="R2907" s="29" t="s">
        <v>78</v>
      </c>
      <c r="S2907" s="33">
        <v>6</v>
      </c>
      <c r="T2907" s="29"/>
      <c r="U2907" s="29"/>
      <c r="V2907" s="29"/>
      <c r="W2907" s="29"/>
      <c r="X2907" s="29"/>
      <c r="Y2907" s="29"/>
      <c r="Z2907" s="33"/>
    </row>
    <row r="2908" ht="24" spans="1:26">
      <c r="A2908" s="33">
        <v>717</v>
      </c>
      <c r="B2908" s="33" t="s">
        <v>117</v>
      </c>
      <c r="C2908" s="33" t="s">
        <v>118</v>
      </c>
      <c r="D2908" s="33" t="s">
        <v>361</v>
      </c>
      <c r="E2908" s="33" t="s">
        <v>1419</v>
      </c>
      <c r="F2908" s="33" t="s">
        <v>1479</v>
      </c>
      <c r="G2908" s="33" t="s">
        <v>1797</v>
      </c>
      <c r="H2908" s="33" t="s">
        <v>2031</v>
      </c>
      <c r="I2908" s="33" t="s">
        <v>1843</v>
      </c>
      <c r="J2908" s="33" t="s">
        <v>1843</v>
      </c>
      <c r="K2908" s="33">
        <v>6</v>
      </c>
      <c r="L2908" s="220">
        <v>45413</v>
      </c>
      <c r="M2908" s="220">
        <v>45413</v>
      </c>
      <c r="N2908" s="33" t="s">
        <v>124</v>
      </c>
      <c r="O2908" s="48" t="s">
        <v>125</v>
      </c>
      <c r="P2908" s="29" t="s">
        <v>1117</v>
      </c>
      <c r="Q2908" s="29" t="s">
        <v>1480</v>
      </c>
      <c r="R2908" s="29" t="s">
        <v>78</v>
      </c>
      <c r="S2908" s="33">
        <v>6</v>
      </c>
      <c r="T2908" s="29"/>
      <c r="U2908" s="29"/>
      <c r="V2908" s="29"/>
      <c r="W2908" s="29"/>
      <c r="X2908" s="29"/>
      <c r="Y2908" s="29"/>
      <c r="Z2908" s="33"/>
    </row>
    <row r="2909" ht="24" spans="1:26">
      <c r="A2909" s="33">
        <v>718</v>
      </c>
      <c r="B2909" s="33" t="s">
        <v>117</v>
      </c>
      <c r="C2909" s="33" t="s">
        <v>118</v>
      </c>
      <c r="D2909" s="33" t="s">
        <v>361</v>
      </c>
      <c r="E2909" s="33" t="s">
        <v>1419</v>
      </c>
      <c r="F2909" s="33" t="s">
        <v>1479</v>
      </c>
      <c r="G2909" s="33" t="s">
        <v>1797</v>
      </c>
      <c r="H2909" s="33" t="s">
        <v>2031</v>
      </c>
      <c r="I2909" s="33" t="s">
        <v>1843</v>
      </c>
      <c r="J2909" s="33" t="s">
        <v>1843</v>
      </c>
      <c r="K2909" s="33">
        <v>6</v>
      </c>
      <c r="L2909" s="220">
        <v>45413</v>
      </c>
      <c r="M2909" s="220">
        <v>45413</v>
      </c>
      <c r="N2909" s="33" t="s">
        <v>124</v>
      </c>
      <c r="O2909" s="48" t="s">
        <v>125</v>
      </c>
      <c r="P2909" s="29" t="s">
        <v>1117</v>
      </c>
      <c r="Q2909" s="29" t="s">
        <v>1480</v>
      </c>
      <c r="R2909" s="29" t="s">
        <v>78</v>
      </c>
      <c r="S2909" s="33">
        <v>6</v>
      </c>
      <c r="T2909" s="29"/>
      <c r="U2909" s="29"/>
      <c r="V2909" s="29"/>
      <c r="W2909" s="29"/>
      <c r="X2909" s="29"/>
      <c r="Y2909" s="29"/>
      <c r="Z2909" s="33"/>
    </row>
    <row r="2910" ht="24" spans="1:26">
      <c r="A2910" s="33">
        <v>719</v>
      </c>
      <c r="B2910" s="33" t="s">
        <v>117</v>
      </c>
      <c r="C2910" s="33" t="s">
        <v>118</v>
      </c>
      <c r="D2910" s="33" t="s">
        <v>361</v>
      </c>
      <c r="E2910" s="33" t="s">
        <v>1419</v>
      </c>
      <c r="F2910" s="33" t="s">
        <v>1479</v>
      </c>
      <c r="G2910" s="33" t="s">
        <v>1797</v>
      </c>
      <c r="H2910" s="33" t="s">
        <v>2031</v>
      </c>
      <c r="I2910" s="33" t="s">
        <v>1843</v>
      </c>
      <c r="J2910" s="33" t="s">
        <v>1843</v>
      </c>
      <c r="K2910" s="33">
        <v>6</v>
      </c>
      <c r="L2910" s="220">
        <v>45444</v>
      </c>
      <c r="M2910" s="220">
        <v>45444</v>
      </c>
      <c r="N2910" s="33" t="s">
        <v>124</v>
      </c>
      <c r="O2910" s="48" t="s">
        <v>125</v>
      </c>
      <c r="P2910" s="29" t="s">
        <v>1117</v>
      </c>
      <c r="Q2910" s="29" t="s">
        <v>1480</v>
      </c>
      <c r="R2910" s="29" t="s">
        <v>78</v>
      </c>
      <c r="S2910" s="33">
        <v>6</v>
      </c>
      <c r="T2910" s="29"/>
      <c r="U2910" s="29"/>
      <c r="V2910" s="29"/>
      <c r="W2910" s="29"/>
      <c r="X2910" s="29"/>
      <c r="Y2910" s="29"/>
      <c r="Z2910" s="33"/>
    </row>
    <row r="2911" ht="24" spans="1:26">
      <c r="A2911" s="33">
        <v>720</v>
      </c>
      <c r="B2911" s="33" t="s">
        <v>117</v>
      </c>
      <c r="C2911" s="33" t="s">
        <v>118</v>
      </c>
      <c r="D2911" s="33" t="s">
        <v>361</v>
      </c>
      <c r="E2911" s="33" t="s">
        <v>1419</v>
      </c>
      <c r="F2911" s="33" t="s">
        <v>1479</v>
      </c>
      <c r="G2911" s="33" t="s">
        <v>1797</v>
      </c>
      <c r="H2911" s="33" t="s">
        <v>2031</v>
      </c>
      <c r="I2911" s="33" t="s">
        <v>1843</v>
      </c>
      <c r="J2911" s="33" t="s">
        <v>1843</v>
      </c>
      <c r="K2911" s="33">
        <v>6</v>
      </c>
      <c r="L2911" s="220">
        <v>45444</v>
      </c>
      <c r="M2911" s="220">
        <v>45444</v>
      </c>
      <c r="N2911" s="33" t="s">
        <v>124</v>
      </c>
      <c r="O2911" s="48" t="s">
        <v>125</v>
      </c>
      <c r="P2911" s="29" t="s">
        <v>1117</v>
      </c>
      <c r="Q2911" s="29" t="s">
        <v>1480</v>
      </c>
      <c r="R2911" s="29" t="s">
        <v>78</v>
      </c>
      <c r="S2911" s="33">
        <v>6</v>
      </c>
      <c r="T2911" s="29"/>
      <c r="U2911" s="29"/>
      <c r="V2911" s="29"/>
      <c r="W2911" s="29"/>
      <c r="X2911" s="29"/>
      <c r="Y2911" s="29"/>
      <c r="Z2911" s="33"/>
    </row>
    <row r="2912" ht="24" spans="1:26">
      <c r="A2912" s="33">
        <v>721</v>
      </c>
      <c r="B2912" s="33" t="s">
        <v>117</v>
      </c>
      <c r="C2912" s="33" t="s">
        <v>118</v>
      </c>
      <c r="D2912" s="33" t="s">
        <v>361</v>
      </c>
      <c r="E2912" s="33" t="s">
        <v>1419</v>
      </c>
      <c r="F2912" s="33" t="s">
        <v>1479</v>
      </c>
      <c r="G2912" s="33" t="s">
        <v>1797</v>
      </c>
      <c r="H2912" s="33" t="s">
        <v>2031</v>
      </c>
      <c r="I2912" s="33" t="s">
        <v>1843</v>
      </c>
      <c r="J2912" s="33" t="s">
        <v>1843</v>
      </c>
      <c r="K2912" s="33">
        <v>6</v>
      </c>
      <c r="L2912" s="220">
        <v>45474</v>
      </c>
      <c r="M2912" s="220">
        <v>45474</v>
      </c>
      <c r="N2912" s="33" t="s">
        <v>124</v>
      </c>
      <c r="O2912" s="48" t="s">
        <v>125</v>
      </c>
      <c r="P2912" s="29" t="s">
        <v>1117</v>
      </c>
      <c r="Q2912" s="29" t="s">
        <v>1480</v>
      </c>
      <c r="R2912" s="29" t="s">
        <v>78</v>
      </c>
      <c r="S2912" s="33">
        <v>6</v>
      </c>
      <c r="T2912" s="29"/>
      <c r="U2912" s="29"/>
      <c r="V2912" s="29"/>
      <c r="W2912" s="29"/>
      <c r="X2912" s="29"/>
      <c r="Y2912" s="29"/>
      <c r="Z2912" s="33"/>
    </row>
    <row r="2913" ht="24" spans="1:26">
      <c r="A2913" s="33">
        <v>722</v>
      </c>
      <c r="B2913" s="33" t="s">
        <v>117</v>
      </c>
      <c r="C2913" s="33" t="s">
        <v>118</v>
      </c>
      <c r="D2913" s="33" t="s">
        <v>361</v>
      </c>
      <c r="E2913" s="33" t="s">
        <v>1419</v>
      </c>
      <c r="F2913" s="33" t="s">
        <v>1479</v>
      </c>
      <c r="G2913" s="33" t="s">
        <v>1797</v>
      </c>
      <c r="H2913" s="33" t="s">
        <v>2031</v>
      </c>
      <c r="I2913" s="33" t="s">
        <v>1843</v>
      </c>
      <c r="J2913" s="33" t="s">
        <v>1843</v>
      </c>
      <c r="K2913" s="33">
        <v>6</v>
      </c>
      <c r="L2913" s="220">
        <v>45474</v>
      </c>
      <c r="M2913" s="220">
        <v>45474</v>
      </c>
      <c r="N2913" s="33" t="s">
        <v>124</v>
      </c>
      <c r="O2913" s="48" t="s">
        <v>125</v>
      </c>
      <c r="P2913" s="29" t="s">
        <v>1117</v>
      </c>
      <c r="Q2913" s="29" t="s">
        <v>1480</v>
      </c>
      <c r="R2913" s="29" t="s">
        <v>78</v>
      </c>
      <c r="S2913" s="33">
        <v>6</v>
      </c>
      <c r="T2913" s="29"/>
      <c r="U2913" s="29"/>
      <c r="V2913" s="29"/>
      <c r="W2913" s="29"/>
      <c r="X2913" s="29"/>
      <c r="Y2913" s="29"/>
      <c r="Z2913" s="33"/>
    </row>
    <row r="2914" ht="24" spans="1:26">
      <c r="A2914" s="33">
        <v>723</v>
      </c>
      <c r="B2914" s="33" t="s">
        <v>117</v>
      </c>
      <c r="C2914" s="33" t="s">
        <v>118</v>
      </c>
      <c r="D2914" s="33" t="s">
        <v>361</v>
      </c>
      <c r="E2914" s="33" t="s">
        <v>1419</v>
      </c>
      <c r="F2914" s="33" t="s">
        <v>1479</v>
      </c>
      <c r="G2914" s="33" t="s">
        <v>1797</v>
      </c>
      <c r="H2914" s="33" t="s">
        <v>2031</v>
      </c>
      <c r="I2914" s="33" t="s">
        <v>1843</v>
      </c>
      <c r="J2914" s="33" t="s">
        <v>1843</v>
      </c>
      <c r="K2914" s="33">
        <v>6</v>
      </c>
      <c r="L2914" s="220">
        <v>45505</v>
      </c>
      <c r="M2914" s="220">
        <v>45505</v>
      </c>
      <c r="N2914" s="33" t="s">
        <v>124</v>
      </c>
      <c r="O2914" s="48" t="s">
        <v>125</v>
      </c>
      <c r="P2914" s="29" t="s">
        <v>1117</v>
      </c>
      <c r="Q2914" s="29" t="s">
        <v>1480</v>
      </c>
      <c r="R2914" s="29" t="s">
        <v>78</v>
      </c>
      <c r="S2914" s="33">
        <v>6</v>
      </c>
      <c r="T2914" s="29"/>
      <c r="U2914" s="29"/>
      <c r="V2914" s="29"/>
      <c r="W2914" s="29"/>
      <c r="X2914" s="29"/>
      <c r="Y2914" s="29"/>
      <c r="Z2914" s="33"/>
    </row>
    <row r="2915" ht="24" spans="1:26">
      <c r="A2915" s="33">
        <v>724</v>
      </c>
      <c r="B2915" s="33" t="s">
        <v>117</v>
      </c>
      <c r="C2915" s="33" t="s">
        <v>118</v>
      </c>
      <c r="D2915" s="33" t="s">
        <v>361</v>
      </c>
      <c r="E2915" s="33" t="s">
        <v>1419</v>
      </c>
      <c r="F2915" s="33" t="s">
        <v>1479</v>
      </c>
      <c r="G2915" s="33" t="s">
        <v>1797</v>
      </c>
      <c r="H2915" s="33" t="s">
        <v>2031</v>
      </c>
      <c r="I2915" s="33" t="s">
        <v>1843</v>
      </c>
      <c r="J2915" s="33" t="s">
        <v>1843</v>
      </c>
      <c r="K2915" s="33">
        <v>6</v>
      </c>
      <c r="L2915" s="220">
        <v>45505</v>
      </c>
      <c r="M2915" s="220">
        <v>45505</v>
      </c>
      <c r="N2915" s="33" t="s">
        <v>124</v>
      </c>
      <c r="O2915" s="48" t="s">
        <v>125</v>
      </c>
      <c r="P2915" s="29" t="s">
        <v>1117</v>
      </c>
      <c r="Q2915" s="29" t="s">
        <v>1480</v>
      </c>
      <c r="R2915" s="29" t="s">
        <v>78</v>
      </c>
      <c r="S2915" s="33">
        <v>6</v>
      </c>
      <c r="T2915" s="29"/>
      <c r="U2915" s="29"/>
      <c r="V2915" s="29"/>
      <c r="W2915" s="29"/>
      <c r="X2915" s="29"/>
      <c r="Y2915" s="29"/>
      <c r="Z2915" s="33"/>
    </row>
    <row r="2916" ht="24" spans="1:28">
      <c r="A2916" s="33">
        <v>725</v>
      </c>
      <c r="B2916" s="33" t="s">
        <v>117</v>
      </c>
      <c r="C2916" s="33" t="s">
        <v>118</v>
      </c>
      <c r="D2916" s="33" t="s">
        <v>361</v>
      </c>
      <c r="E2916" s="33" t="s">
        <v>1419</v>
      </c>
      <c r="F2916" s="33" t="s">
        <v>1479</v>
      </c>
      <c r="G2916" s="33" t="s">
        <v>1797</v>
      </c>
      <c r="H2916" s="33" t="s">
        <v>2031</v>
      </c>
      <c r="I2916" s="33" t="s">
        <v>1843</v>
      </c>
      <c r="J2916" s="33" t="s">
        <v>1843</v>
      </c>
      <c r="K2916" s="33">
        <v>6</v>
      </c>
      <c r="L2916" s="220">
        <v>45536</v>
      </c>
      <c r="M2916" s="220">
        <v>45536</v>
      </c>
      <c r="N2916" s="33" t="s">
        <v>124</v>
      </c>
      <c r="O2916" s="48" t="s">
        <v>125</v>
      </c>
      <c r="P2916" s="29" t="s">
        <v>1117</v>
      </c>
      <c r="Q2916" s="29" t="s">
        <v>1480</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361</v>
      </c>
      <c r="E2917" s="33" t="s">
        <v>1419</v>
      </c>
      <c r="F2917" s="33" t="s">
        <v>1479</v>
      </c>
      <c r="G2917" s="33" t="s">
        <v>1797</v>
      </c>
      <c r="H2917" s="33" t="s">
        <v>2031</v>
      </c>
      <c r="I2917" s="33" t="s">
        <v>1843</v>
      </c>
      <c r="J2917" s="33" t="s">
        <v>1843</v>
      </c>
      <c r="K2917" s="33">
        <v>6</v>
      </c>
      <c r="L2917" s="220">
        <v>45536</v>
      </c>
      <c r="M2917" s="220">
        <v>45536</v>
      </c>
      <c r="N2917" s="33" t="s">
        <v>124</v>
      </c>
      <c r="O2917" s="48" t="s">
        <v>125</v>
      </c>
      <c r="P2917" s="29" t="s">
        <v>1117</v>
      </c>
      <c r="Q2917" s="29" t="s">
        <v>1480</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361</v>
      </c>
      <c r="E2918" s="33" t="s">
        <v>1419</v>
      </c>
      <c r="F2918" s="33" t="s">
        <v>1479</v>
      </c>
      <c r="G2918" s="33" t="s">
        <v>1797</v>
      </c>
      <c r="H2918" s="33" t="s">
        <v>2031</v>
      </c>
      <c r="I2918" s="33" t="s">
        <v>1843</v>
      </c>
      <c r="J2918" s="33" t="s">
        <v>1843</v>
      </c>
      <c r="K2918" s="33">
        <v>6</v>
      </c>
      <c r="L2918" s="220">
        <v>45566</v>
      </c>
      <c r="M2918" s="220">
        <v>45566</v>
      </c>
      <c r="N2918" s="33" t="s">
        <v>124</v>
      </c>
      <c r="O2918" s="48" t="s">
        <v>125</v>
      </c>
      <c r="P2918" s="29" t="s">
        <v>1117</v>
      </c>
      <c r="Q2918" s="29" t="s">
        <v>1480</v>
      </c>
      <c r="R2918" s="29" t="s">
        <v>78</v>
      </c>
      <c r="S2918" s="33">
        <v>6</v>
      </c>
      <c r="T2918" s="29"/>
      <c r="U2918" s="29"/>
      <c r="V2918" s="29"/>
      <c r="W2918" s="29"/>
      <c r="X2918" s="29"/>
      <c r="Y2918" s="29"/>
      <c r="Z2918" s="33"/>
    </row>
    <row r="2919" ht="24" spans="1:26">
      <c r="A2919" s="33">
        <v>728</v>
      </c>
      <c r="B2919" s="33" t="s">
        <v>117</v>
      </c>
      <c r="C2919" s="33" t="s">
        <v>118</v>
      </c>
      <c r="D2919" s="33" t="s">
        <v>361</v>
      </c>
      <c r="E2919" s="33" t="s">
        <v>1419</v>
      </c>
      <c r="F2919" s="33" t="s">
        <v>1479</v>
      </c>
      <c r="G2919" s="33" t="s">
        <v>1797</v>
      </c>
      <c r="H2919" s="33" t="s">
        <v>2031</v>
      </c>
      <c r="I2919" s="33" t="s">
        <v>1843</v>
      </c>
      <c r="J2919" s="33" t="s">
        <v>1843</v>
      </c>
      <c r="K2919" s="33">
        <v>6</v>
      </c>
      <c r="L2919" s="220">
        <v>45566</v>
      </c>
      <c r="M2919" s="220">
        <v>45566</v>
      </c>
      <c r="N2919" s="33" t="s">
        <v>124</v>
      </c>
      <c r="O2919" s="48" t="s">
        <v>125</v>
      </c>
      <c r="P2919" s="29" t="s">
        <v>1117</v>
      </c>
      <c r="Q2919" s="29" t="s">
        <v>1480</v>
      </c>
      <c r="R2919" s="29" t="s">
        <v>78</v>
      </c>
      <c r="S2919" s="33">
        <v>6</v>
      </c>
      <c r="T2919" s="29"/>
      <c r="U2919" s="29"/>
      <c r="V2919" s="29"/>
      <c r="W2919" s="29"/>
      <c r="X2919" s="29"/>
      <c r="Y2919" s="29"/>
      <c r="Z2919" s="33"/>
    </row>
    <row r="2920" ht="24" spans="1:26">
      <c r="A2920" s="33">
        <v>729</v>
      </c>
      <c r="B2920" s="33" t="s">
        <v>117</v>
      </c>
      <c r="C2920" s="33" t="s">
        <v>118</v>
      </c>
      <c r="D2920" s="33" t="s">
        <v>361</v>
      </c>
      <c r="E2920" s="33" t="s">
        <v>1419</v>
      </c>
      <c r="F2920" s="33" t="s">
        <v>1479</v>
      </c>
      <c r="G2920" s="33" t="s">
        <v>1797</v>
      </c>
      <c r="H2920" s="33" t="s">
        <v>2031</v>
      </c>
      <c r="I2920" s="33" t="s">
        <v>1843</v>
      </c>
      <c r="J2920" s="33" t="s">
        <v>1843</v>
      </c>
      <c r="K2920" s="33">
        <v>6</v>
      </c>
      <c r="L2920" s="220">
        <v>45597</v>
      </c>
      <c r="M2920" s="220">
        <v>45597</v>
      </c>
      <c r="N2920" s="33" t="s">
        <v>124</v>
      </c>
      <c r="O2920" s="48" t="s">
        <v>125</v>
      </c>
      <c r="P2920" s="29" t="s">
        <v>1117</v>
      </c>
      <c r="Q2920" s="29" t="s">
        <v>1480</v>
      </c>
      <c r="R2920" s="29" t="s">
        <v>78</v>
      </c>
      <c r="S2920" s="33">
        <v>6</v>
      </c>
      <c r="T2920" s="29"/>
      <c r="U2920" s="29"/>
      <c r="V2920" s="29"/>
      <c r="W2920" s="29"/>
      <c r="X2920" s="29"/>
      <c r="Y2920" s="29"/>
      <c r="Z2920" s="33"/>
    </row>
    <row r="2921" ht="24" spans="1:26">
      <c r="A2921" s="33">
        <v>730</v>
      </c>
      <c r="B2921" s="33" t="s">
        <v>117</v>
      </c>
      <c r="C2921" s="33" t="s">
        <v>118</v>
      </c>
      <c r="D2921" s="33" t="s">
        <v>361</v>
      </c>
      <c r="E2921" s="33" t="s">
        <v>1419</v>
      </c>
      <c r="F2921" s="33" t="s">
        <v>1479</v>
      </c>
      <c r="G2921" s="33" t="s">
        <v>1797</v>
      </c>
      <c r="H2921" s="33" t="s">
        <v>2031</v>
      </c>
      <c r="I2921" s="33" t="s">
        <v>1843</v>
      </c>
      <c r="J2921" s="33" t="s">
        <v>1843</v>
      </c>
      <c r="K2921" s="33">
        <v>6</v>
      </c>
      <c r="L2921" s="220">
        <v>45597</v>
      </c>
      <c r="M2921" s="220">
        <v>45597</v>
      </c>
      <c r="N2921" s="33" t="s">
        <v>124</v>
      </c>
      <c r="O2921" s="48" t="s">
        <v>125</v>
      </c>
      <c r="P2921" s="29" t="s">
        <v>1117</v>
      </c>
      <c r="Q2921" s="29" t="s">
        <v>1480</v>
      </c>
      <c r="R2921" s="29" t="s">
        <v>78</v>
      </c>
      <c r="S2921" s="33">
        <v>6</v>
      </c>
      <c r="T2921" s="29"/>
      <c r="U2921" s="29"/>
      <c r="V2921" s="29"/>
      <c r="W2921" s="29"/>
      <c r="X2921" s="29"/>
      <c r="Y2921" s="29"/>
      <c r="Z2921" s="33"/>
    </row>
    <row r="2922" ht="24" spans="1:26">
      <c r="A2922" s="33">
        <v>731</v>
      </c>
      <c r="B2922" s="33" t="s">
        <v>117</v>
      </c>
      <c r="C2922" s="33" t="s">
        <v>118</v>
      </c>
      <c r="D2922" s="33" t="s">
        <v>361</v>
      </c>
      <c r="E2922" s="33" t="s">
        <v>1419</v>
      </c>
      <c r="F2922" s="33" t="s">
        <v>1479</v>
      </c>
      <c r="G2922" s="33" t="s">
        <v>1797</v>
      </c>
      <c r="H2922" s="33" t="s">
        <v>2031</v>
      </c>
      <c r="I2922" s="33" t="s">
        <v>1843</v>
      </c>
      <c r="J2922" s="33" t="s">
        <v>1843</v>
      </c>
      <c r="K2922" s="33">
        <v>6</v>
      </c>
      <c r="L2922" s="220">
        <v>45627</v>
      </c>
      <c r="M2922" s="220">
        <v>45627</v>
      </c>
      <c r="N2922" s="33" t="s">
        <v>124</v>
      </c>
      <c r="O2922" s="48" t="s">
        <v>125</v>
      </c>
      <c r="P2922" s="29" t="s">
        <v>1117</v>
      </c>
      <c r="Q2922" s="29" t="s">
        <v>1480</v>
      </c>
      <c r="R2922" s="29" t="s">
        <v>78</v>
      </c>
      <c r="S2922" s="33">
        <v>6</v>
      </c>
      <c r="T2922" s="29"/>
      <c r="U2922" s="29"/>
      <c r="V2922" s="29"/>
      <c r="W2922" s="29"/>
      <c r="X2922" s="29"/>
      <c r="Y2922" s="29"/>
      <c r="Z2922" s="33"/>
    </row>
    <row r="2923" ht="24" spans="1:26">
      <c r="A2923" s="33">
        <v>732</v>
      </c>
      <c r="B2923" s="33" t="s">
        <v>117</v>
      </c>
      <c r="C2923" s="33" t="s">
        <v>118</v>
      </c>
      <c r="D2923" s="33" t="s">
        <v>361</v>
      </c>
      <c r="E2923" s="33" t="s">
        <v>1419</v>
      </c>
      <c r="F2923" s="33" t="s">
        <v>1479</v>
      </c>
      <c r="G2923" s="33" t="s">
        <v>1797</v>
      </c>
      <c r="H2923" s="33" t="s">
        <v>2031</v>
      </c>
      <c r="I2923" s="33" t="s">
        <v>1843</v>
      </c>
      <c r="J2923" s="33" t="s">
        <v>1843</v>
      </c>
      <c r="K2923" s="33">
        <v>6</v>
      </c>
      <c r="L2923" s="220">
        <v>45627</v>
      </c>
      <c r="M2923" s="220">
        <v>45627</v>
      </c>
      <c r="N2923" s="33" t="s">
        <v>124</v>
      </c>
      <c r="O2923" s="48" t="s">
        <v>125</v>
      </c>
      <c r="P2923" s="29" t="s">
        <v>1117</v>
      </c>
      <c r="Q2923" s="29" t="s">
        <v>1480</v>
      </c>
      <c r="R2923" s="29" t="s">
        <v>78</v>
      </c>
      <c r="S2923" s="33">
        <v>6</v>
      </c>
      <c r="T2923" s="29"/>
      <c r="U2923" s="29"/>
      <c r="V2923" s="29"/>
      <c r="W2923" s="29"/>
      <c r="X2923" s="29"/>
      <c r="Y2923" s="29"/>
      <c r="Z2923" s="33"/>
    </row>
    <row r="2924" ht="36" spans="1:26">
      <c r="A2924" s="33">
        <v>735</v>
      </c>
      <c r="B2924" s="33" t="s">
        <v>117</v>
      </c>
      <c r="C2924" s="33" t="s">
        <v>118</v>
      </c>
      <c r="D2924" s="33" t="s">
        <v>361</v>
      </c>
      <c r="E2924" s="33" t="s">
        <v>1419</v>
      </c>
      <c r="F2924" s="33" t="s">
        <v>1488</v>
      </c>
      <c r="G2924" s="33" t="s">
        <v>1797</v>
      </c>
      <c r="H2924" s="33" t="s">
        <v>2030</v>
      </c>
      <c r="I2924" s="33" t="s">
        <v>1843</v>
      </c>
      <c r="J2924" s="33" t="s">
        <v>1843</v>
      </c>
      <c r="K2924" s="33">
        <v>24</v>
      </c>
      <c r="L2924" s="220">
        <v>45292</v>
      </c>
      <c r="M2924" s="220">
        <v>45292</v>
      </c>
      <c r="N2924" s="33" t="s">
        <v>124</v>
      </c>
      <c r="O2924" s="48" t="s">
        <v>125</v>
      </c>
      <c r="P2924" s="29" t="s">
        <v>1117</v>
      </c>
      <c r="Q2924" s="29" t="s">
        <v>1480</v>
      </c>
      <c r="R2924" s="29" t="s">
        <v>78</v>
      </c>
      <c r="S2924" s="33">
        <v>24</v>
      </c>
      <c r="T2924" s="29"/>
      <c r="U2924" s="29"/>
      <c r="V2924" s="29"/>
      <c r="W2924" s="29"/>
      <c r="X2924" s="29"/>
      <c r="Y2924" s="29"/>
      <c r="Z2924" s="33"/>
    </row>
    <row r="2925" ht="36" spans="1:26">
      <c r="A2925" s="33">
        <v>736</v>
      </c>
      <c r="B2925" s="33" t="s">
        <v>117</v>
      </c>
      <c r="C2925" s="33" t="s">
        <v>118</v>
      </c>
      <c r="D2925" s="33" t="s">
        <v>361</v>
      </c>
      <c r="E2925" s="33" t="s">
        <v>1419</v>
      </c>
      <c r="F2925" s="33" t="s">
        <v>1488</v>
      </c>
      <c r="G2925" s="33" t="s">
        <v>1797</v>
      </c>
      <c r="H2925" s="33" t="s">
        <v>2030</v>
      </c>
      <c r="I2925" s="33" t="s">
        <v>1843</v>
      </c>
      <c r="J2925" s="33" t="s">
        <v>1843</v>
      </c>
      <c r="K2925" s="33">
        <v>24</v>
      </c>
      <c r="L2925" s="220">
        <v>45323</v>
      </c>
      <c r="M2925" s="220">
        <v>45323</v>
      </c>
      <c r="N2925" s="33" t="s">
        <v>124</v>
      </c>
      <c r="O2925" s="48" t="s">
        <v>125</v>
      </c>
      <c r="P2925" s="29" t="s">
        <v>1117</v>
      </c>
      <c r="Q2925" s="29" t="s">
        <v>1480</v>
      </c>
      <c r="R2925" s="29" t="s">
        <v>78</v>
      </c>
      <c r="S2925" s="33">
        <v>24</v>
      </c>
      <c r="T2925" s="29"/>
      <c r="U2925" s="29"/>
      <c r="V2925" s="29"/>
      <c r="W2925" s="29"/>
      <c r="X2925" s="29"/>
      <c r="Y2925" s="29"/>
      <c r="Z2925" s="33"/>
    </row>
    <row r="2926" ht="36" spans="1:28">
      <c r="A2926" s="33">
        <v>737</v>
      </c>
      <c r="B2926" s="33" t="s">
        <v>117</v>
      </c>
      <c r="C2926" s="33" t="s">
        <v>118</v>
      </c>
      <c r="D2926" s="33" t="s">
        <v>361</v>
      </c>
      <c r="E2926" s="33" t="s">
        <v>1419</v>
      </c>
      <c r="F2926" s="33" t="s">
        <v>1488</v>
      </c>
      <c r="G2926" s="33" t="s">
        <v>1797</v>
      </c>
      <c r="H2926" s="33" t="s">
        <v>2030</v>
      </c>
      <c r="I2926" s="33" t="s">
        <v>1843</v>
      </c>
      <c r="J2926" s="33" t="s">
        <v>1843</v>
      </c>
      <c r="K2926" s="33">
        <v>24</v>
      </c>
      <c r="L2926" s="220">
        <v>45352</v>
      </c>
      <c r="M2926" s="220">
        <v>45352</v>
      </c>
      <c r="N2926" s="33" t="s">
        <v>124</v>
      </c>
      <c r="O2926" s="48" t="s">
        <v>125</v>
      </c>
      <c r="P2926" s="29" t="s">
        <v>1117</v>
      </c>
      <c r="Q2926" s="29" t="s">
        <v>1480</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361</v>
      </c>
      <c r="E2927" s="33" t="s">
        <v>1419</v>
      </c>
      <c r="F2927" s="33" t="s">
        <v>1488</v>
      </c>
      <c r="G2927" s="33" t="s">
        <v>1797</v>
      </c>
      <c r="H2927" s="33" t="s">
        <v>2030</v>
      </c>
      <c r="I2927" s="33" t="s">
        <v>1843</v>
      </c>
      <c r="J2927" s="33" t="s">
        <v>1843</v>
      </c>
      <c r="K2927" s="33">
        <v>24</v>
      </c>
      <c r="L2927" s="220">
        <v>45383</v>
      </c>
      <c r="M2927" s="220">
        <v>45383</v>
      </c>
      <c r="N2927" s="33" t="s">
        <v>124</v>
      </c>
      <c r="O2927" s="48" t="s">
        <v>125</v>
      </c>
      <c r="P2927" s="29" t="s">
        <v>1117</v>
      </c>
      <c r="Q2927" s="29" t="s">
        <v>1480</v>
      </c>
      <c r="R2927" s="29" t="s">
        <v>78</v>
      </c>
      <c r="S2927" s="33">
        <v>24</v>
      </c>
      <c r="T2927" s="29"/>
      <c r="U2927" s="29"/>
      <c r="V2927" s="29"/>
      <c r="W2927" s="29"/>
      <c r="X2927" s="29"/>
      <c r="Y2927" s="29"/>
      <c r="Z2927" s="33"/>
    </row>
    <row r="2928" ht="36" spans="1:26">
      <c r="A2928" s="33">
        <v>739</v>
      </c>
      <c r="B2928" s="33" t="s">
        <v>117</v>
      </c>
      <c r="C2928" s="33" t="s">
        <v>118</v>
      </c>
      <c r="D2928" s="33" t="s">
        <v>361</v>
      </c>
      <c r="E2928" s="33" t="s">
        <v>1419</v>
      </c>
      <c r="F2928" s="33" t="s">
        <v>1488</v>
      </c>
      <c r="G2928" s="33" t="s">
        <v>1797</v>
      </c>
      <c r="H2928" s="33" t="s">
        <v>2030</v>
      </c>
      <c r="I2928" s="33" t="s">
        <v>1843</v>
      </c>
      <c r="J2928" s="33" t="s">
        <v>1843</v>
      </c>
      <c r="K2928" s="33">
        <v>24</v>
      </c>
      <c r="L2928" s="220">
        <v>45413</v>
      </c>
      <c r="M2928" s="220">
        <v>45413</v>
      </c>
      <c r="N2928" s="33" t="s">
        <v>124</v>
      </c>
      <c r="O2928" s="48" t="s">
        <v>125</v>
      </c>
      <c r="P2928" s="29" t="s">
        <v>1117</v>
      </c>
      <c r="Q2928" s="29" t="s">
        <v>1480</v>
      </c>
      <c r="R2928" s="29" t="s">
        <v>78</v>
      </c>
      <c r="S2928" s="33">
        <v>24</v>
      </c>
      <c r="T2928" s="29"/>
      <c r="U2928" s="29"/>
      <c r="V2928" s="29"/>
      <c r="W2928" s="29"/>
      <c r="X2928" s="29"/>
      <c r="Y2928" s="29"/>
      <c r="Z2928" s="33"/>
    </row>
    <row r="2929" ht="36" spans="1:26">
      <c r="A2929" s="33">
        <v>740</v>
      </c>
      <c r="B2929" s="33" t="s">
        <v>117</v>
      </c>
      <c r="C2929" s="33" t="s">
        <v>118</v>
      </c>
      <c r="D2929" s="33" t="s">
        <v>361</v>
      </c>
      <c r="E2929" s="33" t="s">
        <v>1419</v>
      </c>
      <c r="F2929" s="33" t="s">
        <v>1488</v>
      </c>
      <c r="G2929" s="33" t="s">
        <v>1797</v>
      </c>
      <c r="H2929" s="33" t="s">
        <v>2030</v>
      </c>
      <c r="I2929" s="33" t="s">
        <v>1843</v>
      </c>
      <c r="J2929" s="33" t="s">
        <v>1843</v>
      </c>
      <c r="K2929" s="33">
        <v>24</v>
      </c>
      <c r="L2929" s="220">
        <v>45444</v>
      </c>
      <c r="M2929" s="220">
        <v>45444</v>
      </c>
      <c r="N2929" s="33" t="s">
        <v>124</v>
      </c>
      <c r="O2929" s="48" t="s">
        <v>125</v>
      </c>
      <c r="P2929" s="29" t="s">
        <v>1117</v>
      </c>
      <c r="Q2929" s="29" t="s">
        <v>1480</v>
      </c>
      <c r="R2929" s="29" t="s">
        <v>78</v>
      </c>
      <c r="S2929" s="33">
        <v>24</v>
      </c>
      <c r="T2929" s="29"/>
      <c r="U2929" s="29"/>
      <c r="V2929" s="29"/>
      <c r="W2929" s="29"/>
      <c r="X2929" s="29"/>
      <c r="Y2929" s="29"/>
      <c r="Z2929" s="33"/>
    </row>
    <row r="2930" ht="36" spans="1:26">
      <c r="A2930" s="33">
        <v>741</v>
      </c>
      <c r="B2930" s="33" t="s">
        <v>117</v>
      </c>
      <c r="C2930" s="33" t="s">
        <v>118</v>
      </c>
      <c r="D2930" s="33" t="s">
        <v>361</v>
      </c>
      <c r="E2930" s="33" t="s">
        <v>1419</v>
      </c>
      <c r="F2930" s="33" t="s">
        <v>1488</v>
      </c>
      <c r="G2930" s="33" t="s">
        <v>1797</v>
      </c>
      <c r="H2930" s="33" t="s">
        <v>2030</v>
      </c>
      <c r="I2930" s="33" t="s">
        <v>1843</v>
      </c>
      <c r="J2930" s="33" t="s">
        <v>1843</v>
      </c>
      <c r="K2930" s="33">
        <v>24</v>
      </c>
      <c r="L2930" s="220">
        <v>45474</v>
      </c>
      <c r="M2930" s="220">
        <v>45474</v>
      </c>
      <c r="N2930" s="33" t="s">
        <v>124</v>
      </c>
      <c r="O2930" s="48" t="s">
        <v>125</v>
      </c>
      <c r="P2930" s="29" t="s">
        <v>1117</v>
      </c>
      <c r="Q2930" s="29" t="s">
        <v>1480</v>
      </c>
      <c r="R2930" s="29" t="s">
        <v>78</v>
      </c>
      <c r="S2930" s="33">
        <v>24</v>
      </c>
      <c r="T2930" s="29"/>
      <c r="U2930" s="29"/>
      <c r="V2930" s="29"/>
      <c r="W2930" s="29"/>
      <c r="X2930" s="29"/>
      <c r="Y2930" s="29"/>
      <c r="Z2930" s="33"/>
    </row>
    <row r="2931" ht="36" spans="1:26">
      <c r="A2931" s="33">
        <v>742</v>
      </c>
      <c r="B2931" s="33" t="s">
        <v>117</v>
      </c>
      <c r="C2931" s="33" t="s">
        <v>118</v>
      </c>
      <c r="D2931" s="33" t="s">
        <v>361</v>
      </c>
      <c r="E2931" s="33" t="s">
        <v>1419</v>
      </c>
      <c r="F2931" s="33" t="s">
        <v>1488</v>
      </c>
      <c r="G2931" s="33" t="s">
        <v>1797</v>
      </c>
      <c r="H2931" s="33" t="s">
        <v>2030</v>
      </c>
      <c r="I2931" s="33" t="s">
        <v>1843</v>
      </c>
      <c r="J2931" s="33" t="s">
        <v>1843</v>
      </c>
      <c r="K2931" s="33">
        <v>24</v>
      </c>
      <c r="L2931" s="220">
        <v>45505</v>
      </c>
      <c r="M2931" s="220">
        <v>45505</v>
      </c>
      <c r="N2931" s="33" t="s">
        <v>124</v>
      </c>
      <c r="O2931" s="48" t="s">
        <v>125</v>
      </c>
      <c r="P2931" s="29" t="s">
        <v>1117</v>
      </c>
      <c r="Q2931" s="29" t="s">
        <v>1480</v>
      </c>
      <c r="R2931" s="29" t="s">
        <v>78</v>
      </c>
      <c r="S2931" s="33">
        <v>24</v>
      </c>
      <c r="T2931" s="29"/>
      <c r="U2931" s="29"/>
      <c r="V2931" s="29"/>
      <c r="W2931" s="29"/>
      <c r="X2931" s="29"/>
      <c r="Y2931" s="29"/>
      <c r="Z2931" s="33"/>
    </row>
    <row r="2932" ht="36" spans="1:26">
      <c r="A2932" s="33">
        <v>743</v>
      </c>
      <c r="B2932" s="33" t="s">
        <v>117</v>
      </c>
      <c r="C2932" s="33" t="s">
        <v>118</v>
      </c>
      <c r="D2932" s="33" t="s">
        <v>361</v>
      </c>
      <c r="E2932" s="33" t="s">
        <v>1419</v>
      </c>
      <c r="F2932" s="33" t="s">
        <v>1488</v>
      </c>
      <c r="G2932" s="33" t="s">
        <v>1797</v>
      </c>
      <c r="H2932" s="33" t="s">
        <v>2030</v>
      </c>
      <c r="I2932" s="33" t="s">
        <v>1843</v>
      </c>
      <c r="J2932" s="33" t="s">
        <v>1843</v>
      </c>
      <c r="K2932" s="33">
        <v>24</v>
      </c>
      <c r="L2932" s="220">
        <v>45536</v>
      </c>
      <c r="M2932" s="220">
        <v>45536</v>
      </c>
      <c r="N2932" s="33" t="s">
        <v>124</v>
      </c>
      <c r="O2932" s="48" t="s">
        <v>125</v>
      </c>
      <c r="P2932" s="29" t="s">
        <v>1117</v>
      </c>
      <c r="Q2932" s="29" t="s">
        <v>1480</v>
      </c>
      <c r="R2932" s="29" t="s">
        <v>78</v>
      </c>
      <c r="S2932" s="33">
        <v>24</v>
      </c>
      <c r="T2932" s="29"/>
      <c r="U2932" s="29"/>
      <c r="V2932" s="29"/>
      <c r="W2932" s="29"/>
      <c r="X2932" s="29"/>
      <c r="Y2932" s="29"/>
      <c r="Z2932" s="33"/>
    </row>
    <row r="2933" ht="36" spans="1:26">
      <c r="A2933" s="33">
        <v>744</v>
      </c>
      <c r="B2933" s="33" t="s">
        <v>117</v>
      </c>
      <c r="C2933" s="33" t="s">
        <v>118</v>
      </c>
      <c r="D2933" s="33" t="s">
        <v>361</v>
      </c>
      <c r="E2933" s="33" t="s">
        <v>1419</v>
      </c>
      <c r="F2933" s="33" t="s">
        <v>1488</v>
      </c>
      <c r="G2933" s="33" t="s">
        <v>1797</v>
      </c>
      <c r="H2933" s="33" t="s">
        <v>2030</v>
      </c>
      <c r="I2933" s="33" t="s">
        <v>1843</v>
      </c>
      <c r="J2933" s="33" t="s">
        <v>1843</v>
      </c>
      <c r="K2933" s="33">
        <v>24</v>
      </c>
      <c r="L2933" s="220">
        <v>45566</v>
      </c>
      <c r="M2933" s="220">
        <v>45566</v>
      </c>
      <c r="N2933" s="33" t="s">
        <v>124</v>
      </c>
      <c r="O2933" s="48" t="s">
        <v>125</v>
      </c>
      <c r="P2933" s="29" t="s">
        <v>1117</v>
      </c>
      <c r="Q2933" s="29" t="s">
        <v>1480</v>
      </c>
      <c r="R2933" s="29" t="s">
        <v>78</v>
      </c>
      <c r="S2933" s="33">
        <v>24</v>
      </c>
      <c r="T2933" s="29"/>
      <c r="U2933" s="29"/>
      <c r="V2933" s="29"/>
      <c r="W2933" s="29"/>
      <c r="X2933" s="29"/>
      <c r="Y2933" s="29"/>
      <c r="Z2933" s="33"/>
    </row>
    <row r="2934" ht="36" spans="1:26">
      <c r="A2934" s="33">
        <v>745</v>
      </c>
      <c r="B2934" s="33" t="s">
        <v>117</v>
      </c>
      <c r="C2934" s="33" t="s">
        <v>118</v>
      </c>
      <c r="D2934" s="33" t="s">
        <v>361</v>
      </c>
      <c r="E2934" s="33" t="s">
        <v>1419</v>
      </c>
      <c r="F2934" s="33" t="s">
        <v>1488</v>
      </c>
      <c r="G2934" s="33" t="s">
        <v>1797</v>
      </c>
      <c r="H2934" s="33" t="s">
        <v>2030</v>
      </c>
      <c r="I2934" s="33" t="s">
        <v>1843</v>
      </c>
      <c r="J2934" s="33" t="s">
        <v>1843</v>
      </c>
      <c r="K2934" s="33">
        <v>24</v>
      </c>
      <c r="L2934" s="220">
        <v>45597</v>
      </c>
      <c r="M2934" s="220">
        <v>45597</v>
      </c>
      <c r="N2934" s="33" t="s">
        <v>124</v>
      </c>
      <c r="O2934" s="48" t="s">
        <v>125</v>
      </c>
      <c r="P2934" s="29" t="s">
        <v>1117</v>
      </c>
      <c r="Q2934" s="29" t="s">
        <v>1480</v>
      </c>
      <c r="R2934" s="29" t="s">
        <v>78</v>
      </c>
      <c r="S2934" s="33">
        <v>24</v>
      </c>
      <c r="T2934" s="29"/>
      <c r="U2934" s="29"/>
      <c r="V2934" s="29"/>
      <c r="W2934" s="29"/>
      <c r="X2934" s="29"/>
      <c r="Y2934" s="29"/>
      <c r="Z2934" s="33"/>
    </row>
    <row r="2935" ht="36" spans="1:26">
      <c r="A2935" s="33">
        <v>746</v>
      </c>
      <c r="B2935" s="33" t="s">
        <v>117</v>
      </c>
      <c r="C2935" s="33" t="s">
        <v>118</v>
      </c>
      <c r="D2935" s="33" t="s">
        <v>361</v>
      </c>
      <c r="E2935" s="33" t="s">
        <v>1419</v>
      </c>
      <c r="F2935" s="33" t="s">
        <v>1488</v>
      </c>
      <c r="G2935" s="33" t="s">
        <v>1797</v>
      </c>
      <c r="H2935" s="33" t="s">
        <v>2030</v>
      </c>
      <c r="I2935" s="33" t="s">
        <v>1843</v>
      </c>
      <c r="J2935" s="33" t="s">
        <v>1843</v>
      </c>
      <c r="K2935" s="33">
        <v>24</v>
      </c>
      <c r="L2935" s="220">
        <v>45627</v>
      </c>
      <c r="M2935" s="220">
        <v>45627</v>
      </c>
      <c r="N2935" s="33" t="s">
        <v>124</v>
      </c>
      <c r="O2935" s="48" t="s">
        <v>125</v>
      </c>
      <c r="P2935" s="29" t="s">
        <v>1117</v>
      </c>
      <c r="Q2935" s="29" t="s">
        <v>1480</v>
      </c>
      <c r="R2935" s="29" t="s">
        <v>78</v>
      </c>
      <c r="S2935" s="33">
        <v>24</v>
      </c>
      <c r="T2935" s="29"/>
      <c r="U2935" s="29"/>
      <c r="V2935" s="29"/>
      <c r="W2935" s="29"/>
      <c r="X2935" s="29"/>
      <c r="Y2935" s="29"/>
      <c r="Z2935" s="33"/>
    </row>
    <row r="2936" ht="24" spans="1:26">
      <c r="A2936" s="33">
        <v>747</v>
      </c>
      <c r="B2936" s="33" t="s">
        <v>117</v>
      </c>
      <c r="C2936" s="33" t="s">
        <v>118</v>
      </c>
      <c r="D2936" s="33" t="s">
        <v>361</v>
      </c>
      <c r="E2936" s="33" t="s">
        <v>1419</v>
      </c>
      <c r="F2936" s="33" t="s">
        <v>1488</v>
      </c>
      <c r="G2936" s="33" t="s">
        <v>1797</v>
      </c>
      <c r="H2936" s="33" t="s">
        <v>2031</v>
      </c>
      <c r="I2936" s="33" t="s">
        <v>1843</v>
      </c>
      <c r="J2936" s="33" t="s">
        <v>1843</v>
      </c>
      <c r="K2936" s="33">
        <v>6</v>
      </c>
      <c r="L2936" s="220">
        <v>45292</v>
      </c>
      <c r="M2936" s="220">
        <v>45292</v>
      </c>
      <c r="N2936" s="33" t="s">
        <v>124</v>
      </c>
      <c r="O2936" s="48" t="s">
        <v>125</v>
      </c>
      <c r="P2936" s="29" t="s">
        <v>1117</v>
      </c>
      <c r="Q2936" s="29" t="s">
        <v>1480</v>
      </c>
      <c r="R2936" s="29" t="s">
        <v>78</v>
      </c>
      <c r="S2936" s="33">
        <v>6</v>
      </c>
      <c r="T2936" s="29"/>
      <c r="U2936" s="29"/>
      <c r="V2936" s="29"/>
      <c r="W2936" s="29"/>
      <c r="X2936" s="29"/>
      <c r="Y2936" s="29"/>
      <c r="Z2936" s="33"/>
    </row>
    <row r="2937" ht="24" spans="1:26">
      <c r="A2937" s="33">
        <v>748</v>
      </c>
      <c r="B2937" s="33" t="s">
        <v>117</v>
      </c>
      <c r="C2937" s="33" t="s">
        <v>118</v>
      </c>
      <c r="D2937" s="33" t="s">
        <v>361</v>
      </c>
      <c r="E2937" s="33" t="s">
        <v>1419</v>
      </c>
      <c r="F2937" s="33" t="s">
        <v>1488</v>
      </c>
      <c r="G2937" s="33" t="s">
        <v>1797</v>
      </c>
      <c r="H2937" s="33" t="s">
        <v>2031</v>
      </c>
      <c r="I2937" s="33" t="s">
        <v>1843</v>
      </c>
      <c r="J2937" s="33" t="s">
        <v>1843</v>
      </c>
      <c r="K2937" s="33">
        <v>6</v>
      </c>
      <c r="L2937" s="220">
        <v>45292</v>
      </c>
      <c r="M2937" s="220">
        <v>45292</v>
      </c>
      <c r="N2937" s="33" t="s">
        <v>124</v>
      </c>
      <c r="O2937" s="48" t="s">
        <v>125</v>
      </c>
      <c r="P2937" s="29" t="s">
        <v>1117</v>
      </c>
      <c r="Q2937" s="29" t="s">
        <v>1480</v>
      </c>
      <c r="R2937" s="29" t="s">
        <v>78</v>
      </c>
      <c r="S2937" s="33">
        <v>6</v>
      </c>
      <c r="T2937" s="29"/>
      <c r="U2937" s="29"/>
      <c r="V2937" s="29"/>
      <c r="W2937" s="29"/>
      <c r="X2937" s="29"/>
      <c r="Y2937" s="29"/>
      <c r="Z2937" s="33"/>
    </row>
    <row r="2938" ht="24" spans="1:28">
      <c r="A2938" s="33">
        <v>749</v>
      </c>
      <c r="B2938" s="33" t="s">
        <v>117</v>
      </c>
      <c r="C2938" s="33" t="s">
        <v>118</v>
      </c>
      <c r="D2938" s="33" t="s">
        <v>361</v>
      </c>
      <c r="E2938" s="33" t="s">
        <v>1419</v>
      </c>
      <c r="F2938" s="33" t="s">
        <v>1488</v>
      </c>
      <c r="G2938" s="33" t="s">
        <v>1797</v>
      </c>
      <c r="H2938" s="33" t="s">
        <v>2031</v>
      </c>
      <c r="I2938" s="33" t="s">
        <v>1843</v>
      </c>
      <c r="J2938" s="33" t="s">
        <v>1843</v>
      </c>
      <c r="K2938" s="33">
        <v>6</v>
      </c>
      <c r="L2938" s="220">
        <v>45323</v>
      </c>
      <c r="M2938" s="220">
        <v>45323</v>
      </c>
      <c r="N2938" s="33" t="s">
        <v>124</v>
      </c>
      <c r="O2938" s="48" t="s">
        <v>125</v>
      </c>
      <c r="P2938" s="29" t="s">
        <v>1117</v>
      </c>
      <c r="Q2938" s="29" t="s">
        <v>1480</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361</v>
      </c>
      <c r="E2939" s="33" t="s">
        <v>1419</v>
      </c>
      <c r="F2939" s="33" t="s">
        <v>1488</v>
      </c>
      <c r="G2939" s="33" t="s">
        <v>1797</v>
      </c>
      <c r="H2939" s="33" t="s">
        <v>2031</v>
      </c>
      <c r="I2939" s="33" t="s">
        <v>1843</v>
      </c>
      <c r="J2939" s="33" t="s">
        <v>1843</v>
      </c>
      <c r="K2939" s="33">
        <v>6</v>
      </c>
      <c r="L2939" s="220">
        <v>45323</v>
      </c>
      <c r="M2939" s="220">
        <v>45323</v>
      </c>
      <c r="N2939" s="33" t="s">
        <v>124</v>
      </c>
      <c r="O2939" s="48" t="s">
        <v>125</v>
      </c>
      <c r="P2939" s="29" t="s">
        <v>1117</v>
      </c>
      <c r="Q2939" s="29" t="s">
        <v>1480</v>
      </c>
      <c r="R2939" s="29" t="s">
        <v>78</v>
      </c>
      <c r="S2939" s="33">
        <v>6</v>
      </c>
      <c r="T2939" s="29"/>
      <c r="U2939" s="29"/>
      <c r="V2939" s="29"/>
      <c r="W2939" s="29"/>
      <c r="X2939" s="29"/>
      <c r="Y2939" s="29"/>
      <c r="Z2939" s="33"/>
    </row>
    <row r="2940" ht="24" spans="1:28">
      <c r="A2940" s="33">
        <v>751</v>
      </c>
      <c r="B2940" s="33" t="s">
        <v>117</v>
      </c>
      <c r="C2940" s="33" t="s">
        <v>118</v>
      </c>
      <c r="D2940" s="33" t="s">
        <v>361</v>
      </c>
      <c r="E2940" s="33" t="s">
        <v>1419</v>
      </c>
      <c r="F2940" s="33" t="s">
        <v>1488</v>
      </c>
      <c r="G2940" s="33" t="s">
        <v>1797</v>
      </c>
      <c r="H2940" s="33" t="s">
        <v>2031</v>
      </c>
      <c r="I2940" s="33" t="s">
        <v>1843</v>
      </c>
      <c r="J2940" s="33" t="s">
        <v>1843</v>
      </c>
      <c r="K2940" s="33">
        <v>6</v>
      </c>
      <c r="L2940" s="220">
        <v>45352</v>
      </c>
      <c r="M2940" s="220">
        <v>45352</v>
      </c>
      <c r="N2940" s="33" t="s">
        <v>124</v>
      </c>
      <c r="O2940" s="48" t="s">
        <v>125</v>
      </c>
      <c r="P2940" s="29" t="s">
        <v>1117</v>
      </c>
      <c r="Q2940" s="29" t="s">
        <v>1480</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361</v>
      </c>
      <c r="E2941" s="33" t="s">
        <v>1419</v>
      </c>
      <c r="F2941" s="33" t="s">
        <v>1488</v>
      </c>
      <c r="G2941" s="33" t="s">
        <v>1797</v>
      </c>
      <c r="H2941" s="33" t="s">
        <v>2031</v>
      </c>
      <c r="I2941" s="33" t="s">
        <v>1843</v>
      </c>
      <c r="J2941" s="33" t="s">
        <v>1843</v>
      </c>
      <c r="K2941" s="33">
        <v>6</v>
      </c>
      <c r="L2941" s="220">
        <v>45352</v>
      </c>
      <c r="M2941" s="220">
        <v>45352</v>
      </c>
      <c r="N2941" s="33" t="s">
        <v>124</v>
      </c>
      <c r="O2941" s="48" t="s">
        <v>125</v>
      </c>
      <c r="P2941" s="29" t="s">
        <v>1117</v>
      </c>
      <c r="Q2941" s="29" t="s">
        <v>1480</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361</v>
      </c>
      <c r="E2942" s="33" t="s">
        <v>1419</v>
      </c>
      <c r="F2942" s="33" t="s">
        <v>1488</v>
      </c>
      <c r="G2942" s="33" t="s">
        <v>1797</v>
      </c>
      <c r="H2942" s="33" t="s">
        <v>2031</v>
      </c>
      <c r="I2942" s="33" t="s">
        <v>1843</v>
      </c>
      <c r="J2942" s="33" t="s">
        <v>1843</v>
      </c>
      <c r="K2942" s="33">
        <v>6</v>
      </c>
      <c r="L2942" s="220">
        <v>45383</v>
      </c>
      <c r="M2942" s="220">
        <v>45383</v>
      </c>
      <c r="N2942" s="33" t="s">
        <v>124</v>
      </c>
      <c r="O2942" s="48" t="s">
        <v>125</v>
      </c>
      <c r="P2942" s="29" t="s">
        <v>1117</v>
      </c>
      <c r="Q2942" s="29" t="s">
        <v>1480</v>
      </c>
      <c r="R2942" s="29" t="s">
        <v>78</v>
      </c>
      <c r="S2942" s="33">
        <v>6</v>
      </c>
      <c r="T2942" s="29"/>
      <c r="U2942" s="29"/>
      <c r="V2942" s="29"/>
      <c r="W2942" s="29"/>
      <c r="X2942" s="29"/>
      <c r="Y2942" s="29"/>
      <c r="Z2942" s="33"/>
    </row>
    <row r="2943" ht="24" spans="1:26">
      <c r="A2943" s="33">
        <v>754</v>
      </c>
      <c r="B2943" s="33" t="s">
        <v>117</v>
      </c>
      <c r="C2943" s="33" t="s">
        <v>118</v>
      </c>
      <c r="D2943" s="33" t="s">
        <v>361</v>
      </c>
      <c r="E2943" s="33" t="s">
        <v>1419</v>
      </c>
      <c r="F2943" s="33" t="s">
        <v>1488</v>
      </c>
      <c r="G2943" s="33" t="s">
        <v>1797</v>
      </c>
      <c r="H2943" s="33" t="s">
        <v>2031</v>
      </c>
      <c r="I2943" s="33" t="s">
        <v>1843</v>
      </c>
      <c r="J2943" s="33" t="s">
        <v>1843</v>
      </c>
      <c r="K2943" s="33">
        <v>6</v>
      </c>
      <c r="L2943" s="220">
        <v>45383</v>
      </c>
      <c r="M2943" s="220">
        <v>45383</v>
      </c>
      <c r="N2943" s="33" t="s">
        <v>124</v>
      </c>
      <c r="O2943" s="48" t="s">
        <v>125</v>
      </c>
      <c r="P2943" s="29" t="s">
        <v>1117</v>
      </c>
      <c r="Q2943" s="29" t="s">
        <v>1480</v>
      </c>
      <c r="R2943" s="29" t="s">
        <v>78</v>
      </c>
      <c r="S2943" s="33">
        <v>6</v>
      </c>
      <c r="T2943" s="29"/>
      <c r="U2943" s="29"/>
      <c r="V2943" s="29"/>
      <c r="W2943" s="29"/>
      <c r="X2943" s="29"/>
      <c r="Y2943" s="29"/>
      <c r="Z2943" s="33"/>
    </row>
    <row r="2944" ht="24" spans="1:26">
      <c r="A2944" s="33">
        <v>755</v>
      </c>
      <c r="B2944" s="33" t="s">
        <v>117</v>
      </c>
      <c r="C2944" s="33" t="s">
        <v>118</v>
      </c>
      <c r="D2944" s="33" t="s">
        <v>361</v>
      </c>
      <c r="E2944" s="33" t="s">
        <v>1419</v>
      </c>
      <c r="F2944" s="33" t="s">
        <v>1488</v>
      </c>
      <c r="G2944" s="33" t="s">
        <v>1797</v>
      </c>
      <c r="H2944" s="33" t="s">
        <v>2031</v>
      </c>
      <c r="I2944" s="33" t="s">
        <v>1843</v>
      </c>
      <c r="J2944" s="33" t="s">
        <v>1843</v>
      </c>
      <c r="K2944" s="33">
        <v>6</v>
      </c>
      <c r="L2944" s="220">
        <v>45413</v>
      </c>
      <c r="M2944" s="220">
        <v>45413</v>
      </c>
      <c r="N2944" s="33" t="s">
        <v>124</v>
      </c>
      <c r="O2944" s="48" t="s">
        <v>125</v>
      </c>
      <c r="P2944" s="29" t="s">
        <v>1117</v>
      </c>
      <c r="Q2944" s="29" t="s">
        <v>1480</v>
      </c>
      <c r="R2944" s="29" t="s">
        <v>78</v>
      </c>
      <c r="S2944" s="33">
        <v>6</v>
      </c>
      <c r="T2944" s="29"/>
      <c r="U2944" s="29"/>
      <c r="V2944" s="29"/>
      <c r="W2944" s="29"/>
      <c r="X2944" s="29"/>
      <c r="Y2944" s="29"/>
      <c r="Z2944" s="33"/>
    </row>
    <row r="2945" ht="24" spans="1:26">
      <c r="A2945" s="33">
        <v>756</v>
      </c>
      <c r="B2945" s="33" t="s">
        <v>117</v>
      </c>
      <c r="C2945" s="33" t="s">
        <v>118</v>
      </c>
      <c r="D2945" s="33" t="s">
        <v>361</v>
      </c>
      <c r="E2945" s="33" t="s">
        <v>1419</v>
      </c>
      <c r="F2945" s="33" t="s">
        <v>1488</v>
      </c>
      <c r="G2945" s="33" t="s">
        <v>1797</v>
      </c>
      <c r="H2945" s="33" t="s">
        <v>2031</v>
      </c>
      <c r="I2945" s="33" t="s">
        <v>1843</v>
      </c>
      <c r="J2945" s="33" t="s">
        <v>1843</v>
      </c>
      <c r="K2945" s="33">
        <v>6</v>
      </c>
      <c r="L2945" s="220">
        <v>45413</v>
      </c>
      <c r="M2945" s="220">
        <v>45413</v>
      </c>
      <c r="N2945" s="33" t="s">
        <v>124</v>
      </c>
      <c r="O2945" s="48" t="s">
        <v>125</v>
      </c>
      <c r="P2945" s="29" t="s">
        <v>1117</v>
      </c>
      <c r="Q2945" s="29" t="s">
        <v>1480</v>
      </c>
      <c r="R2945" s="29" t="s">
        <v>78</v>
      </c>
      <c r="S2945" s="33">
        <v>6</v>
      </c>
      <c r="T2945" s="29"/>
      <c r="U2945" s="29"/>
      <c r="V2945" s="29"/>
      <c r="W2945" s="29"/>
      <c r="X2945" s="29"/>
      <c r="Y2945" s="29"/>
      <c r="Z2945" s="33"/>
    </row>
    <row r="2946" ht="24" spans="1:26">
      <c r="A2946" s="33">
        <v>757</v>
      </c>
      <c r="B2946" s="33" t="s">
        <v>117</v>
      </c>
      <c r="C2946" s="33" t="s">
        <v>118</v>
      </c>
      <c r="D2946" s="33" t="s">
        <v>361</v>
      </c>
      <c r="E2946" s="33" t="s">
        <v>1419</v>
      </c>
      <c r="F2946" s="33" t="s">
        <v>1488</v>
      </c>
      <c r="G2946" s="33" t="s">
        <v>1797</v>
      </c>
      <c r="H2946" s="33" t="s">
        <v>2031</v>
      </c>
      <c r="I2946" s="33" t="s">
        <v>1843</v>
      </c>
      <c r="J2946" s="33" t="s">
        <v>1843</v>
      </c>
      <c r="K2946" s="33">
        <v>6</v>
      </c>
      <c r="L2946" s="220">
        <v>45444</v>
      </c>
      <c r="M2946" s="220">
        <v>45444</v>
      </c>
      <c r="N2946" s="33" t="s">
        <v>124</v>
      </c>
      <c r="O2946" s="48" t="s">
        <v>125</v>
      </c>
      <c r="P2946" s="29" t="s">
        <v>1117</v>
      </c>
      <c r="Q2946" s="29" t="s">
        <v>1480</v>
      </c>
      <c r="R2946" s="29" t="s">
        <v>78</v>
      </c>
      <c r="S2946" s="33">
        <v>6</v>
      </c>
      <c r="T2946" s="29"/>
      <c r="U2946" s="29"/>
      <c r="V2946" s="29"/>
      <c r="W2946" s="29"/>
      <c r="X2946" s="29"/>
      <c r="Y2946" s="29"/>
      <c r="Z2946" s="33"/>
    </row>
    <row r="2947" ht="24" spans="1:26">
      <c r="A2947" s="33">
        <v>758</v>
      </c>
      <c r="B2947" s="33" t="s">
        <v>117</v>
      </c>
      <c r="C2947" s="33" t="s">
        <v>118</v>
      </c>
      <c r="D2947" s="33" t="s">
        <v>361</v>
      </c>
      <c r="E2947" s="33" t="s">
        <v>1419</v>
      </c>
      <c r="F2947" s="33" t="s">
        <v>1488</v>
      </c>
      <c r="G2947" s="33" t="s">
        <v>1797</v>
      </c>
      <c r="H2947" s="33" t="s">
        <v>2031</v>
      </c>
      <c r="I2947" s="33" t="s">
        <v>1843</v>
      </c>
      <c r="J2947" s="33" t="s">
        <v>1843</v>
      </c>
      <c r="K2947" s="33">
        <v>6</v>
      </c>
      <c r="L2947" s="220">
        <v>45444</v>
      </c>
      <c r="M2947" s="220">
        <v>45444</v>
      </c>
      <c r="N2947" s="33" t="s">
        <v>124</v>
      </c>
      <c r="O2947" s="48" t="s">
        <v>125</v>
      </c>
      <c r="P2947" s="29" t="s">
        <v>1117</v>
      </c>
      <c r="Q2947" s="29" t="s">
        <v>1480</v>
      </c>
      <c r="R2947" s="29" t="s">
        <v>78</v>
      </c>
      <c r="S2947" s="33">
        <v>6</v>
      </c>
      <c r="T2947" s="29"/>
      <c r="U2947" s="29"/>
      <c r="V2947" s="29"/>
      <c r="W2947" s="29"/>
      <c r="X2947" s="29"/>
      <c r="Y2947" s="29"/>
      <c r="Z2947" s="33"/>
    </row>
    <row r="2948" ht="24" spans="1:26">
      <c r="A2948" s="33">
        <v>759</v>
      </c>
      <c r="B2948" s="33" t="s">
        <v>117</v>
      </c>
      <c r="C2948" s="33" t="s">
        <v>118</v>
      </c>
      <c r="D2948" s="33" t="s">
        <v>361</v>
      </c>
      <c r="E2948" s="33" t="s">
        <v>1419</v>
      </c>
      <c r="F2948" s="33" t="s">
        <v>1488</v>
      </c>
      <c r="G2948" s="33" t="s">
        <v>1797</v>
      </c>
      <c r="H2948" s="33" t="s">
        <v>2031</v>
      </c>
      <c r="I2948" s="33" t="s">
        <v>1843</v>
      </c>
      <c r="J2948" s="33" t="s">
        <v>1843</v>
      </c>
      <c r="K2948" s="33">
        <v>6</v>
      </c>
      <c r="L2948" s="220">
        <v>45474</v>
      </c>
      <c r="M2948" s="220">
        <v>45474</v>
      </c>
      <c r="N2948" s="33" t="s">
        <v>124</v>
      </c>
      <c r="O2948" s="48" t="s">
        <v>125</v>
      </c>
      <c r="P2948" s="29" t="s">
        <v>1117</v>
      </c>
      <c r="Q2948" s="29" t="s">
        <v>1480</v>
      </c>
      <c r="R2948" s="29" t="s">
        <v>78</v>
      </c>
      <c r="S2948" s="33">
        <v>6</v>
      </c>
      <c r="T2948" s="29"/>
      <c r="U2948" s="29"/>
      <c r="V2948" s="29"/>
      <c r="W2948" s="29"/>
      <c r="X2948" s="29"/>
      <c r="Y2948" s="29"/>
      <c r="Z2948" s="33"/>
    </row>
    <row r="2949" ht="24" spans="1:26">
      <c r="A2949" s="33">
        <v>760</v>
      </c>
      <c r="B2949" s="33" t="s">
        <v>117</v>
      </c>
      <c r="C2949" s="33" t="s">
        <v>118</v>
      </c>
      <c r="D2949" s="33" t="s">
        <v>361</v>
      </c>
      <c r="E2949" s="33" t="s">
        <v>1419</v>
      </c>
      <c r="F2949" s="33" t="s">
        <v>1488</v>
      </c>
      <c r="G2949" s="33" t="s">
        <v>1797</v>
      </c>
      <c r="H2949" s="33" t="s">
        <v>2031</v>
      </c>
      <c r="I2949" s="33" t="s">
        <v>1843</v>
      </c>
      <c r="J2949" s="33" t="s">
        <v>1843</v>
      </c>
      <c r="K2949" s="33">
        <v>6</v>
      </c>
      <c r="L2949" s="220">
        <v>45474</v>
      </c>
      <c r="M2949" s="220">
        <v>45474</v>
      </c>
      <c r="N2949" s="33" t="s">
        <v>124</v>
      </c>
      <c r="O2949" s="48" t="s">
        <v>125</v>
      </c>
      <c r="P2949" s="29" t="s">
        <v>1117</v>
      </c>
      <c r="Q2949" s="29" t="s">
        <v>1480</v>
      </c>
      <c r="R2949" s="29" t="s">
        <v>78</v>
      </c>
      <c r="S2949" s="33">
        <v>6</v>
      </c>
      <c r="T2949" s="29"/>
      <c r="U2949" s="29"/>
      <c r="V2949" s="29"/>
      <c r="W2949" s="29"/>
      <c r="X2949" s="29"/>
      <c r="Y2949" s="29"/>
      <c r="Z2949" s="33"/>
    </row>
    <row r="2950" ht="24" spans="1:26">
      <c r="A2950" s="33">
        <v>761</v>
      </c>
      <c r="B2950" s="33" t="s">
        <v>117</v>
      </c>
      <c r="C2950" s="33" t="s">
        <v>118</v>
      </c>
      <c r="D2950" s="33" t="s">
        <v>361</v>
      </c>
      <c r="E2950" s="33" t="s">
        <v>1419</v>
      </c>
      <c r="F2950" s="33" t="s">
        <v>1488</v>
      </c>
      <c r="G2950" s="33" t="s">
        <v>1797</v>
      </c>
      <c r="H2950" s="33" t="s">
        <v>2031</v>
      </c>
      <c r="I2950" s="33" t="s">
        <v>1843</v>
      </c>
      <c r="J2950" s="33" t="s">
        <v>1843</v>
      </c>
      <c r="K2950" s="33">
        <v>6</v>
      </c>
      <c r="L2950" s="220">
        <v>45505</v>
      </c>
      <c r="M2950" s="220">
        <v>45505</v>
      </c>
      <c r="N2950" s="33" t="s">
        <v>124</v>
      </c>
      <c r="O2950" s="48" t="s">
        <v>125</v>
      </c>
      <c r="P2950" s="29" t="s">
        <v>1117</v>
      </c>
      <c r="Q2950" s="29" t="s">
        <v>1480</v>
      </c>
      <c r="R2950" s="29" t="s">
        <v>78</v>
      </c>
      <c r="S2950" s="33">
        <v>6</v>
      </c>
      <c r="T2950" s="29"/>
      <c r="U2950" s="29"/>
      <c r="V2950" s="29"/>
      <c r="W2950" s="29"/>
      <c r="X2950" s="29"/>
      <c r="Y2950" s="29"/>
      <c r="Z2950" s="33"/>
    </row>
    <row r="2951" ht="24" spans="1:26">
      <c r="A2951" s="33">
        <v>762</v>
      </c>
      <c r="B2951" s="33" t="s">
        <v>117</v>
      </c>
      <c r="C2951" s="33" t="s">
        <v>118</v>
      </c>
      <c r="D2951" s="33" t="s">
        <v>361</v>
      </c>
      <c r="E2951" s="33" t="s">
        <v>1419</v>
      </c>
      <c r="F2951" s="33" t="s">
        <v>1488</v>
      </c>
      <c r="G2951" s="33" t="s">
        <v>1797</v>
      </c>
      <c r="H2951" s="33" t="s">
        <v>2031</v>
      </c>
      <c r="I2951" s="33" t="s">
        <v>1843</v>
      </c>
      <c r="J2951" s="33" t="s">
        <v>1843</v>
      </c>
      <c r="K2951" s="33">
        <v>6</v>
      </c>
      <c r="L2951" s="220">
        <v>45505</v>
      </c>
      <c r="M2951" s="220">
        <v>45505</v>
      </c>
      <c r="N2951" s="33" t="s">
        <v>124</v>
      </c>
      <c r="O2951" s="48" t="s">
        <v>125</v>
      </c>
      <c r="P2951" s="29" t="s">
        <v>1117</v>
      </c>
      <c r="Q2951" s="29" t="s">
        <v>1480</v>
      </c>
      <c r="R2951" s="29" t="s">
        <v>78</v>
      </c>
      <c r="S2951" s="33">
        <v>6</v>
      </c>
      <c r="T2951" s="29"/>
      <c r="U2951" s="29"/>
      <c r="V2951" s="29"/>
      <c r="W2951" s="29"/>
      <c r="X2951" s="29"/>
      <c r="Y2951" s="29"/>
      <c r="Z2951" s="33"/>
    </row>
    <row r="2952" ht="24" spans="1:28">
      <c r="A2952" s="33">
        <v>763</v>
      </c>
      <c r="B2952" s="33" t="s">
        <v>117</v>
      </c>
      <c r="C2952" s="33" t="s">
        <v>118</v>
      </c>
      <c r="D2952" s="33" t="s">
        <v>361</v>
      </c>
      <c r="E2952" s="33" t="s">
        <v>1419</v>
      </c>
      <c r="F2952" s="33" t="s">
        <v>1488</v>
      </c>
      <c r="G2952" s="33" t="s">
        <v>1797</v>
      </c>
      <c r="H2952" s="33" t="s">
        <v>2031</v>
      </c>
      <c r="I2952" s="33" t="s">
        <v>1843</v>
      </c>
      <c r="J2952" s="33" t="s">
        <v>1843</v>
      </c>
      <c r="K2952" s="33">
        <v>6</v>
      </c>
      <c r="L2952" s="220">
        <v>45536</v>
      </c>
      <c r="M2952" s="220">
        <v>45536</v>
      </c>
      <c r="N2952" s="33" t="s">
        <v>124</v>
      </c>
      <c r="O2952" s="48" t="s">
        <v>125</v>
      </c>
      <c r="P2952" s="29" t="s">
        <v>1117</v>
      </c>
      <c r="Q2952" s="29" t="s">
        <v>1480</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361</v>
      </c>
      <c r="E2953" s="33" t="s">
        <v>1419</v>
      </c>
      <c r="F2953" s="33" t="s">
        <v>1488</v>
      </c>
      <c r="G2953" s="33" t="s">
        <v>1797</v>
      </c>
      <c r="H2953" s="33" t="s">
        <v>2031</v>
      </c>
      <c r="I2953" s="33" t="s">
        <v>1843</v>
      </c>
      <c r="J2953" s="33" t="s">
        <v>1843</v>
      </c>
      <c r="K2953" s="33">
        <v>6</v>
      </c>
      <c r="L2953" s="220">
        <v>45536</v>
      </c>
      <c r="M2953" s="220">
        <v>45536</v>
      </c>
      <c r="N2953" s="33" t="s">
        <v>124</v>
      </c>
      <c r="O2953" s="48" t="s">
        <v>125</v>
      </c>
      <c r="P2953" s="29" t="s">
        <v>1117</v>
      </c>
      <c r="Q2953" s="29" t="s">
        <v>1480</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361</v>
      </c>
      <c r="E2954" s="33" t="s">
        <v>1419</v>
      </c>
      <c r="F2954" s="33" t="s">
        <v>1488</v>
      </c>
      <c r="G2954" s="33" t="s">
        <v>1797</v>
      </c>
      <c r="H2954" s="33" t="s">
        <v>2031</v>
      </c>
      <c r="I2954" s="33" t="s">
        <v>1843</v>
      </c>
      <c r="J2954" s="33" t="s">
        <v>1843</v>
      </c>
      <c r="K2954" s="33">
        <v>6</v>
      </c>
      <c r="L2954" s="220">
        <v>45566</v>
      </c>
      <c r="M2954" s="220">
        <v>45566</v>
      </c>
      <c r="N2954" s="33" t="s">
        <v>124</v>
      </c>
      <c r="O2954" s="48" t="s">
        <v>125</v>
      </c>
      <c r="P2954" s="29" t="s">
        <v>1117</v>
      </c>
      <c r="Q2954" s="29" t="s">
        <v>1480</v>
      </c>
      <c r="R2954" s="29" t="s">
        <v>78</v>
      </c>
      <c r="S2954" s="33">
        <v>6</v>
      </c>
      <c r="T2954" s="29"/>
      <c r="U2954" s="29"/>
      <c r="V2954" s="29"/>
      <c r="W2954" s="29"/>
      <c r="X2954" s="29"/>
      <c r="Y2954" s="29"/>
      <c r="Z2954" s="33"/>
    </row>
    <row r="2955" ht="24" spans="1:26">
      <c r="A2955" s="33">
        <v>766</v>
      </c>
      <c r="B2955" s="33" t="s">
        <v>117</v>
      </c>
      <c r="C2955" s="33" t="s">
        <v>118</v>
      </c>
      <c r="D2955" s="33" t="s">
        <v>361</v>
      </c>
      <c r="E2955" s="33" t="s">
        <v>1419</v>
      </c>
      <c r="F2955" s="33" t="s">
        <v>1488</v>
      </c>
      <c r="G2955" s="33" t="s">
        <v>1797</v>
      </c>
      <c r="H2955" s="33" t="s">
        <v>2031</v>
      </c>
      <c r="I2955" s="33" t="s">
        <v>1843</v>
      </c>
      <c r="J2955" s="33" t="s">
        <v>1843</v>
      </c>
      <c r="K2955" s="33">
        <v>6</v>
      </c>
      <c r="L2955" s="220">
        <v>45566</v>
      </c>
      <c r="M2955" s="220">
        <v>45566</v>
      </c>
      <c r="N2955" s="33" t="s">
        <v>124</v>
      </c>
      <c r="O2955" s="48" t="s">
        <v>125</v>
      </c>
      <c r="P2955" s="29" t="s">
        <v>1117</v>
      </c>
      <c r="Q2955" s="29" t="s">
        <v>1480</v>
      </c>
      <c r="R2955" s="29" t="s">
        <v>78</v>
      </c>
      <c r="S2955" s="33">
        <v>6</v>
      </c>
      <c r="T2955" s="29"/>
      <c r="U2955" s="29"/>
      <c r="V2955" s="29"/>
      <c r="W2955" s="29"/>
      <c r="X2955" s="29"/>
      <c r="Y2955" s="29"/>
      <c r="Z2955" s="33"/>
    </row>
    <row r="2956" ht="24" spans="1:26">
      <c r="A2956" s="33">
        <v>767</v>
      </c>
      <c r="B2956" s="33" t="s">
        <v>117</v>
      </c>
      <c r="C2956" s="33" t="s">
        <v>118</v>
      </c>
      <c r="D2956" s="33" t="s">
        <v>361</v>
      </c>
      <c r="E2956" s="33" t="s">
        <v>1419</v>
      </c>
      <c r="F2956" s="33" t="s">
        <v>1488</v>
      </c>
      <c r="G2956" s="33" t="s">
        <v>1797</v>
      </c>
      <c r="H2956" s="33" t="s">
        <v>2031</v>
      </c>
      <c r="I2956" s="33" t="s">
        <v>1843</v>
      </c>
      <c r="J2956" s="33" t="s">
        <v>1843</v>
      </c>
      <c r="K2956" s="33">
        <v>6</v>
      </c>
      <c r="L2956" s="220">
        <v>45597</v>
      </c>
      <c r="M2956" s="220">
        <v>45597</v>
      </c>
      <c r="N2956" s="33" t="s">
        <v>124</v>
      </c>
      <c r="O2956" s="48" t="s">
        <v>125</v>
      </c>
      <c r="P2956" s="29" t="s">
        <v>1117</v>
      </c>
      <c r="Q2956" s="29" t="s">
        <v>1480</v>
      </c>
      <c r="R2956" s="29" t="s">
        <v>78</v>
      </c>
      <c r="S2956" s="33">
        <v>6</v>
      </c>
      <c r="T2956" s="29"/>
      <c r="U2956" s="29"/>
      <c r="V2956" s="29"/>
      <c r="W2956" s="29"/>
      <c r="X2956" s="29"/>
      <c r="Y2956" s="29"/>
      <c r="Z2956" s="33"/>
    </row>
    <row r="2957" ht="24" spans="1:26">
      <c r="A2957" s="33">
        <v>768</v>
      </c>
      <c r="B2957" s="33" t="s">
        <v>117</v>
      </c>
      <c r="C2957" s="33" t="s">
        <v>118</v>
      </c>
      <c r="D2957" s="33" t="s">
        <v>361</v>
      </c>
      <c r="E2957" s="33" t="s">
        <v>1419</v>
      </c>
      <c r="F2957" s="33" t="s">
        <v>1488</v>
      </c>
      <c r="G2957" s="33" t="s">
        <v>1797</v>
      </c>
      <c r="H2957" s="33" t="s">
        <v>2031</v>
      </c>
      <c r="I2957" s="33" t="s">
        <v>1843</v>
      </c>
      <c r="J2957" s="33" t="s">
        <v>1843</v>
      </c>
      <c r="K2957" s="33">
        <v>6</v>
      </c>
      <c r="L2957" s="220">
        <v>45597</v>
      </c>
      <c r="M2957" s="220">
        <v>45597</v>
      </c>
      <c r="N2957" s="33" t="s">
        <v>124</v>
      </c>
      <c r="O2957" s="48" t="s">
        <v>125</v>
      </c>
      <c r="P2957" s="29" t="s">
        <v>1117</v>
      </c>
      <c r="Q2957" s="29" t="s">
        <v>1480</v>
      </c>
      <c r="R2957" s="29" t="s">
        <v>78</v>
      </c>
      <c r="S2957" s="33">
        <v>6</v>
      </c>
      <c r="T2957" s="29"/>
      <c r="U2957" s="29"/>
      <c r="V2957" s="29"/>
      <c r="W2957" s="29"/>
      <c r="X2957" s="29"/>
      <c r="Y2957" s="29"/>
      <c r="Z2957" s="33"/>
    </row>
    <row r="2958" ht="24" spans="1:26">
      <c r="A2958" s="33">
        <v>769</v>
      </c>
      <c r="B2958" s="33" t="s">
        <v>117</v>
      </c>
      <c r="C2958" s="33" t="s">
        <v>118</v>
      </c>
      <c r="D2958" s="33" t="s">
        <v>361</v>
      </c>
      <c r="E2958" s="33" t="s">
        <v>1419</v>
      </c>
      <c r="F2958" s="33" t="s">
        <v>1488</v>
      </c>
      <c r="G2958" s="33" t="s">
        <v>1797</v>
      </c>
      <c r="H2958" s="33" t="s">
        <v>2031</v>
      </c>
      <c r="I2958" s="33" t="s">
        <v>1843</v>
      </c>
      <c r="J2958" s="33" t="s">
        <v>1843</v>
      </c>
      <c r="K2958" s="33">
        <v>6</v>
      </c>
      <c r="L2958" s="220">
        <v>45627</v>
      </c>
      <c r="M2958" s="220">
        <v>45627</v>
      </c>
      <c r="N2958" s="33" t="s">
        <v>124</v>
      </c>
      <c r="O2958" s="48" t="s">
        <v>125</v>
      </c>
      <c r="P2958" s="29" t="s">
        <v>1117</v>
      </c>
      <c r="Q2958" s="29" t="s">
        <v>1480</v>
      </c>
      <c r="R2958" s="29" t="s">
        <v>78</v>
      </c>
      <c r="S2958" s="33">
        <v>6</v>
      </c>
      <c r="T2958" s="29"/>
      <c r="U2958" s="29"/>
      <c r="V2958" s="29"/>
      <c r="W2958" s="29"/>
      <c r="X2958" s="29"/>
      <c r="Y2958" s="29"/>
      <c r="Z2958" s="33"/>
    </row>
    <row r="2959" ht="24" spans="1:26">
      <c r="A2959" s="33">
        <v>770</v>
      </c>
      <c r="B2959" s="33" t="s">
        <v>117</v>
      </c>
      <c r="C2959" s="33" t="s">
        <v>118</v>
      </c>
      <c r="D2959" s="33" t="s">
        <v>361</v>
      </c>
      <c r="E2959" s="33" t="s">
        <v>1419</v>
      </c>
      <c r="F2959" s="33" t="s">
        <v>1488</v>
      </c>
      <c r="G2959" s="33" t="s">
        <v>1797</v>
      </c>
      <c r="H2959" s="33" t="s">
        <v>2031</v>
      </c>
      <c r="I2959" s="33" t="s">
        <v>1843</v>
      </c>
      <c r="J2959" s="33" t="s">
        <v>1843</v>
      </c>
      <c r="K2959" s="33">
        <v>6</v>
      </c>
      <c r="L2959" s="220">
        <v>45627</v>
      </c>
      <c r="M2959" s="220">
        <v>45627</v>
      </c>
      <c r="N2959" s="33" t="s">
        <v>124</v>
      </c>
      <c r="O2959" s="48" t="s">
        <v>125</v>
      </c>
      <c r="P2959" s="29" t="s">
        <v>1117</v>
      </c>
      <c r="Q2959" s="29" t="s">
        <v>1480</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1507</v>
      </c>
      <c r="G2960" s="33" t="s">
        <v>1797</v>
      </c>
      <c r="H2960" s="33" t="s">
        <v>2032</v>
      </c>
      <c r="I2960" s="33" t="s">
        <v>1843</v>
      </c>
      <c r="J2960" s="33" t="s">
        <v>1843</v>
      </c>
      <c r="K2960" s="33">
        <v>4</v>
      </c>
      <c r="L2960" s="220">
        <v>45292</v>
      </c>
      <c r="M2960" s="220">
        <v>45292</v>
      </c>
      <c r="N2960" s="33" t="s">
        <v>124</v>
      </c>
      <c r="O2960" s="48" t="s">
        <v>125</v>
      </c>
      <c r="P2960" s="29" t="s">
        <v>1117</v>
      </c>
      <c r="Q2960" s="29" t="s">
        <v>1498</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1507</v>
      </c>
      <c r="G2961" s="33" t="s">
        <v>1797</v>
      </c>
      <c r="H2961" s="33" t="s">
        <v>2032</v>
      </c>
      <c r="I2961" s="33" t="s">
        <v>1843</v>
      </c>
      <c r="J2961" s="33" t="s">
        <v>1843</v>
      </c>
      <c r="K2961" s="33">
        <v>4</v>
      </c>
      <c r="L2961" s="220">
        <v>45292</v>
      </c>
      <c r="M2961" s="220">
        <v>45292</v>
      </c>
      <c r="N2961" s="33" t="s">
        <v>124</v>
      </c>
      <c r="O2961" s="48" t="s">
        <v>125</v>
      </c>
      <c r="P2961" s="29" t="s">
        <v>1117</v>
      </c>
      <c r="Q2961" s="29" t="s">
        <v>1498</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1507</v>
      </c>
      <c r="G2962" s="33" t="s">
        <v>1797</v>
      </c>
      <c r="H2962" s="33" t="s">
        <v>2032</v>
      </c>
      <c r="I2962" s="33" t="s">
        <v>1843</v>
      </c>
      <c r="J2962" s="33" t="s">
        <v>1843</v>
      </c>
      <c r="K2962" s="33">
        <v>4</v>
      </c>
      <c r="L2962" s="220">
        <v>45323</v>
      </c>
      <c r="M2962" s="220">
        <v>45323</v>
      </c>
      <c r="N2962" s="33" t="s">
        <v>124</v>
      </c>
      <c r="O2962" s="48" t="s">
        <v>125</v>
      </c>
      <c r="P2962" s="29" t="s">
        <v>1117</v>
      </c>
      <c r="Q2962" s="29" t="s">
        <v>1498</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1507</v>
      </c>
      <c r="G2963" s="33" t="s">
        <v>1797</v>
      </c>
      <c r="H2963" s="33" t="s">
        <v>2032</v>
      </c>
      <c r="I2963" s="33" t="s">
        <v>1843</v>
      </c>
      <c r="J2963" s="33" t="s">
        <v>1843</v>
      </c>
      <c r="K2963" s="33">
        <v>4</v>
      </c>
      <c r="L2963" s="220">
        <v>45323</v>
      </c>
      <c r="M2963" s="220">
        <v>45323</v>
      </c>
      <c r="N2963" s="33" t="s">
        <v>124</v>
      </c>
      <c r="O2963" s="48" t="s">
        <v>125</v>
      </c>
      <c r="P2963" s="29" t="s">
        <v>1117</v>
      </c>
      <c r="Q2963" s="29" t="s">
        <v>1498</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1507</v>
      </c>
      <c r="G2964" s="33" t="s">
        <v>1797</v>
      </c>
      <c r="H2964" s="33" t="s">
        <v>2032</v>
      </c>
      <c r="I2964" s="33" t="s">
        <v>1843</v>
      </c>
      <c r="J2964" s="33" t="s">
        <v>1843</v>
      </c>
      <c r="K2964" s="33">
        <v>4</v>
      </c>
      <c r="L2964" s="220">
        <v>45352</v>
      </c>
      <c r="M2964" s="220">
        <v>45352</v>
      </c>
      <c r="N2964" s="33" t="s">
        <v>124</v>
      </c>
      <c r="O2964" s="48" t="s">
        <v>125</v>
      </c>
      <c r="P2964" s="29" t="s">
        <v>1117</v>
      </c>
      <c r="Q2964" s="29" t="s">
        <v>1498</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1507</v>
      </c>
      <c r="G2965" s="33" t="s">
        <v>1797</v>
      </c>
      <c r="H2965" s="33" t="s">
        <v>2032</v>
      </c>
      <c r="I2965" s="33" t="s">
        <v>1843</v>
      </c>
      <c r="J2965" s="33" t="s">
        <v>1843</v>
      </c>
      <c r="K2965" s="33">
        <v>4</v>
      </c>
      <c r="L2965" s="220">
        <v>45352</v>
      </c>
      <c r="M2965" s="220">
        <v>45352</v>
      </c>
      <c r="N2965" s="33" t="s">
        <v>124</v>
      </c>
      <c r="O2965" s="48" t="s">
        <v>125</v>
      </c>
      <c r="P2965" s="29" t="s">
        <v>1117</v>
      </c>
      <c r="Q2965" s="29" t="s">
        <v>1498</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1507</v>
      </c>
      <c r="G2966" s="33" t="s">
        <v>1797</v>
      </c>
      <c r="H2966" s="33" t="s">
        <v>2032</v>
      </c>
      <c r="I2966" s="33" t="s">
        <v>1843</v>
      </c>
      <c r="J2966" s="33" t="s">
        <v>1843</v>
      </c>
      <c r="K2966" s="33">
        <v>4</v>
      </c>
      <c r="L2966" s="220">
        <v>45383</v>
      </c>
      <c r="M2966" s="220">
        <v>45383</v>
      </c>
      <c r="N2966" s="33" t="s">
        <v>124</v>
      </c>
      <c r="O2966" s="48" t="s">
        <v>125</v>
      </c>
      <c r="P2966" s="29" t="s">
        <v>1117</v>
      </c>
      <c r="Q2966" s="29" t="s">
        <v>1498</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1507</v>
      </c>
      <c r="G2967" s="33" t="s">
        <v>1797</v>
      </c>
      <c r="H2967" s="33" t="s">
        <v>2032</v>
      </c>
      <c r="I2967" s="33" t="s">
        <v>1843</v>
      </c>
      <c r="J2967" s="33" t="s">
        <v>1843</v>
      </c>
      <c r="K2967" s="33">
        <v>4</v>
      </c>
      <c r="L2967" s="220">
        <v>45383</v>
      </c>
      <c r="M2967" s="220">
        <v>45383</v>
      </c>
      <c r="N2967" s="33" t="s">
        <v>124</v>
      </c>
      <c r="O2967" s="48" t="s">
        <v>125</v>
      </c>
      <c r="P2967" s="29" t="s">
        <v>1117</v>
      </c>
      <c r="Q2967" s="29" t="s">
        <v>1498</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1507</v>
      </c>
      <c r="G2968" s="33" t="s">
        <v>1797</v>
      </c>
      <c r="H2968" s="33" t="s">
        <v>2032</v>
      </c>
      <c r="I2968" s="33" t="s">
        <v>1843</v>
      </c>
      <c r="J2968" s="33" t="s">
        <v>1843</v>
      </c>
      <c r="K2968" s="33">
        <v>4</v>
      </c>
      <c r="L2968" s="220">
        <v>45413</v>
      </c>
      <c r="M2968" s="220">
        <v>45413</v>
      </c>
      <c r="N2968" s="33" t="s">
        <v>124</v>
      </c>
      <c r="O2968" s="48" t="s">
        <v>125</v>
      </c>
      <c r="P2968" s="29" t="s">
        <v>1117</v>
      </c>
      <c r="Q2968" s="29" t="s">
        <v>1498</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1507</v>
      </c>
      <c r="G2969" s="33" t="s">
        <v>1797</v>
      </c>
      <c r="H2969" s="33" t="s">
        <v>2032</v>
      </c>
      <c r="I2969" s="33" t="s">
        <v>1843</v>
      </c>
      <c r="J2969" s="33" t="s">
        <v>1843</v>
      </c>
      <c r="K2969" s="33">
        <v>4</v>
      </c>
      <c r="L2969" s="220">
        <v>45413</v>
      </c>
      <c r="M2969" s="220">
        <v>45413</v>
      </c>
      <c r="N2969" s="33" t="s">
        <v>124</v>
      </c>
      <c r="O2969" s="48" t="s">
        <v>125</v>
      </c>
      <c r="P2969" s="29" t="s">
        <v>1117</v>
      </c>
      <c r="Q2969" s="29" t="s">
        <v>1498</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1507</v>
      </c>
      <c r="G2970" s="33" t="s">
        <v>1797</v>
      </c>
      <c r="H2970" s="33" t="s">
        <v>2032</v>
      </c>
      <c r="I2970" s="33" t="s">
        <v>1843</v>
      </c>
      <c r="J2970" s="33" t="s">
        <v>1843</v>
      </c>
      <c r="K2970" s="33">
        <v>4</v>
      </c>
      <c r="L2970" s="220">
        <v>45444</v>
      </c>
      <c r="M2970" s="220">
        <v>45444</v>
      </c>
      <c r="N2970" s="33" t="s">
        <v>124</v>
      </c>
      <c r="O2970" s="48" t="s">
        <v>125</v>
      </c>
      <c r="P2970" s="29" t="s">
        <v>1117</v>
      </c>
      <c r="Q2970" s="29" t="s">
        <v>1498</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1507</v>
      </c>
      <c r="G2971" s="33" t="s">
        <v>1797</v>
      </c>
      <c r="H2971" s="33" t="s">
        <v>2032</v>
      </c>
      <c r="I2971" s="33" t="s">
        <v>1843</v>
      </c>
      <c r="J2971" s="33" t="s">
        <v>1843</v>
      </c>
      <c r="K2971" s="33">
        <v>4</v>
      </c>
      <c r="L2971" s="220">
        <v>45444</v>
      </c>
      <c r="M2971" s="220">
        <v>45444</v>
      </c>
      <c r="N2971" s="33" t="s">
        <v>124</v>
      </c>
      <c r="O2971" s="48" t="s">
        <v>125</v>
      </c>
      <c r="P2971" s="29" t="s">
        <v>1117</v>
      </c>
      <c r="Q2971" s="29" t="s">
        <v>1498</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1507</v>
      </c>
      <c r="G2972" s="33" t="s">
        <v>1797</v>
      </c>
      <c r="H2972" s="33" t="s">
        <v>2032</v>
      </c>
      <c r="I2972" s="33" t="s">
        <v>1843</v>
      </c>
      <c r="J2972" s="33" t="s">
        <v>1843</v>
      </c>
      <c r="K2972" s="33">
        <v>4</v>
      </c>
      <c r="L2972" s="220">
        <v>45474</v>
      </c>
      <c r="M2972" s="220">
        <v>45474</v>
      </c>
      <c r="N2972" s="33" t="s">
        <v>124</v>
      </c>
      <c r="O2972" s="48" t="s">
        <v>125</v>
      </c>
      <c r="P2972" s="29" t="s">
        <v>1117</v>
      </c>
      <c r="Q2972" s="29" t="s">
        <v>1498</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1507</v>
      </c>
      <c r="G2973" s="33" t="s">
        <v>1797</v>
      </c>
      <c r="H2973" s="33" t="s">
        <v>2032</v>
      </c>
      <c r="I2973" s="33" t="s">
        <v>1843</v>
      </c>
      <c r="J2973" s="33" t="s">
        <v>1843</v>
      </c>
      <c r="K2973" s="33">
        <v>4</v>
      </c>
      <c r="L2973" s="220">
        <v>45474</v>
      </c>
      <c r="M2973" s="220">
        <v>45474</v>
      </c>
      <c r="N2973" s="33" t="s">
        <v>124</v>
      </c>
      <c r="O2973" s="48" t="s">
        <v>125</v>
      </c>
      <c r="P2973" s="29" t="s">
        <v>1117</v>
      </c>
      <c r="Q2973" s="29" t="s">
        <v>1498</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1507</v>
      </c>
      <c r="G2974" s="33" t="s">
        <v>1797</v>
      </c>
      <c r="H2974" s="33" t="s">
        <v>2032</v>
      </c>
      <c r="I2974" s="33" t="s">
        <v>1843</v>
      </c>
      <c r="J2974" s="33" t="s">
        <v>1843</v>
      </c>
      <c r="K2974" s="33">
        <v>4</v>
      </c>
      <c r="L2974" s="220">
        <v>45505</v>
      </c>
      <c r="M2974" s="220">
        <v>45505</v>
      </c>
      <c r="N2974" s="33" t="s">
        <v>124</v>
      </c>
      <c r="O2974" s="48" t="s">
        <v>125</v>
      </c>
      <c r="P2974" s="29" t="s">
        <v>1117</v>
      </c>
      <c r="Q2974" s="29" t="s">
        <v>1498</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1507</v>
      </c>
      <c r="G2975" s="33" t="s">
        <v>1797</v>
      </c>
      <c r="H2975" s="33" t="s">
        <v>2032</v>
      </c>
      <c r="I2975" s="33" t="s">
        <v>1843</v>
      </c>
      <c r="J2975" s="33" t="s">
        <v>1843</v>
      </c>
      <c r="K2975" s="33">
        <v>4</v>
      </c>
      <c r="L2975" s="220">
        <v>45505</v>
      </c>
      <c r="M2975" s="220">
        <v>45505</v>
      </c>
      <c r="N2975" s="33" t="s">
        <v>124</v>
      </c>
      <c r="O2975" s="48" t="s">
        <v>125</v>
      </c>
      <c r="P2975" s="29" t="s">
        <v>1117</v>
      </c>
      <c r="Q2975" s="29" t="s">
        <v>1498</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1507</v>
      </c>
      <c r="G2976" s="33" t="s">
        <v>1797</v>
      </c>
      <c r="H2976" s="33" t="s">
        <v>2032</v>
      </c>
      <c r="I2976" s="33" t="s">
        <v>1843</v>
      </c>
      <c r="J2976" s="33" t="s">
        <v>1843</v>
      </c>
      <c r="K2976" s="33">
        <v>4</v>
      </c>
      <c r="L2976" s="220">
        <v>45536</v>
      </c>
      <c r="M2976" s="220">
        <v>45536</v>
      </c>
      <c r="N2976" s="33" t="s">
        <v>124</v>
      </c>
      <c r="O2976" s="48" t="s">
        <v>125</v>
      </c>
      <c r="P2976" s="29" t="s">
        <v>1117</v>
      </c>
      <c r="Q2976" s="29" t="s">
        <v>1498</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1507</v>
      </c>
      <c r="G2977" s="33" t="s">
        <v>1797</v>
      </c>
      <c r="H2977" s="33" t="s">
        <v>2032</v>
      </c>
      <c r="I2977" s="33" t="s">
        <v>1843</v>
      </c>
      <c r="J2977" s="33" t="s">
        <v>1843</v>
      </c>
      <c r="K2977" s="33">
        <v>4</v>
      </c>
      <c r="L2977" s="220">
        <v>45536</v>
      </c>
      <c r="M2977" s="220">
        <v>45536</v>
      </c>
      <c r="N2977" s="33" t="s">
        <v>124</v>
      </c>
      <c r="O2977" s="48" t="s">
        <v>125</v>
      </c>
      <c r="P2977" s="29" t="s">
        <v>1117</v>
      </c>
      <c r="Q2977" s="29" t="s">
        <v>1498</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1507</v>
      </c>
      <c r="G2978" s="33" t="s">
        <v>1797</v>
      </c>
      <c r="H2978" s="33" t="s">
        <v>2032</v>
      </c>
      <c r="I2978" s="33" t="s">
        <v>1843</v>
      </c>
      <c r="J2978" s="33" t="s">
        <v>1843</v>
      </c>
      <c r="K2978" s="33">
        <v>4</v>
      </c>
      <c r="L2978" s="220">
        <v>45566</v>
      </c>
      <c r="M2978" s="220">
        <v>45566</v>
      </c>
      <c r="N2978" s="33" t="s">
        <v>124</v>
      </c>
      <c r="O2978" s="48" t="s">
        <v>125</v>
      </c>
      <c r="P2978" s="29" t="s">
        <v>1117</v>
      </c>
      <c r="Q2978" s="29" t="s">
        <v>1498</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1507</v>
      </c>
      <c r="G2979" s="33" t="s">
        <v>1797</v>
      </c>
      <c r="H2979" s="33" t="s">
        <v>2032</v>
      </c>
      <c r="I2979" s="33" t="s">
        <v>1843</v>
      </c>
      <c r="J2979" s="33" t="s">
        <v>1843</v>
      </c>
      <c r="K2979" s="33">
        <v>4</v>
      </c>
      <c r="L2979" s="220">
        <v>45566</v>
      </c>
      <c r="M2979" s="220">
        <v>45566</v>
      </c>
      <c r="N2979" s="33" t="s">
        <v>124</v>
      </c>
      <c r="O2979" s="48" t="s">
        <v>125</v>
      </c>
      <c r="P2979" s="29" t="s">
        <v>1117</v>
      </c>
      <c r="Q2979" s="29" t="s">
        <v>1498</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1507</v>
      </c>
      <c r="G2980" s="33" t="s">
        <v>1797</v>
      </c>
      <c r="H2980" s="33" t="s">
        <v>2032</v>
      </c>
      <c r="I2980" s="33" t="s">
        <v>1843</v>
      </c>
      <c r="J2980" s="33" t="s">
        <v>1843</v>
      </c>
      <c r="K2980" s="33">
        <v>4</v>
      </c>
      <c r="L2980" s="220">
        <v>45597</v>
      </c>
      <c r="M2980" s="220">
        <v>45597</v>
      </c>
      <c r="N2980" s="33" t="s">
        <v>124</v>
      </c>
      <c r="O2980" s="48" t="s">
        <v>125</v>
      </c>
      <c r="P2980" s="29" t="s">
        <v>1117</v>
      </c>
      <c r="Q2980" s="29" t="s">
        <v>1498</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1507</v>
      </c>
      <c r="G2981" s="33" t="s">
        <v>1797</v>
      </c>
      <c r="H2981" s="33" t="s">
        <v>2032</v>
      </c>
      <c r="I2981" s="33" t="s">
        <v>1843</v>
      </c>
      <c r="J2981" s="33" t="s">
        <v>1843</v>
      </c>
      <c r="K2981" s="33">
        <v>4</v>
      </c>
      <c r="L2981" s="220">
        <v>45597</v>
      </c>
      <c r="M2981" s="220">
        <v>45597</v>
      </c>
      <c r="N2981" s="33" t="s">
        <v>124</v>
      </c>
      <c r="O2981" s="48" t="s">
        <v>125</v>
      </c>
      <c r="P2981" s="29" t="s">
        <v>1117</v>
      </c>
      <c r="Q2981" s="29" t="s">
        <v>1498</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1507</v>
      </c>
      <c r="G2982" s="33" t="s">
        <v>1797</v>
      </c>
      <c r="H2982" s="33" t="s">
        <v>2032</v>
      </c>
      <c r="I2982" s="33" t="s">
        <v>1843</v>
      </c>
      <c r="J2982" s="33" t="s">
        <v>1843</v>
      </c>
      <c r="K2982" s="33">
        <v>4</v>
      </c>
      <c r="L2982" s="220">
        <v>45627</v>
      </c>
      <c r="M2982" s="220">
        <v>45627</v>
      </c>
      <c r="N2982" s="33" t="s">
        <v>124</v>
      </c>
      <c r="O2982" s="48" t="s">
        <v>125</v>
      </c>
      <c r="P2982" s="29" t="s">
        <v>1117</v>
      </c>
      <c r="Q2982" s="29" t="s">
        <v>1498</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1507</v>
      </c>
      <c r="G2983" s="33" t="s">
        <v>1797</v>
      </c>
      <c r="H2983" s="33" t="s">
        <v>2032</v>
      </c>
      <c r="I2983" s="33" t="s">
        <v>1843</v>
      </c>
      <c r="J2983" s="33" t="s">
        <v>1843</v>
      </c>
      <c r="K2983" s="33">
        <v>4</v>
      </c>
      <c r="L2983" s="220">
        <v>45627</v>
      </c>
      <c r="M2983" s="220">
        <v>45627</v>
      </c>
      <c r="N2983" s="33" t="s">
        <v>124</v>
      </c>
      <c r="O2983" s="48" t="s">
        <v>125</v>
      </c>
      <c r="P2983" s="29" t="s">
        <v>1117</v>
      </c>
      <c r="Q2983" s="29" t="s">
        <v>1498</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1525</v>
      </c>
      <c r="G2984" s="33" t="s">
        <v>1797</v>
      </c>
      <c r="H2984" s="33" t="s">
        <v>2032</v>
      </c>
      <c r="I2984" s="33" t="s">
        <v>1843</v>
      </c>
      <c r="J2984" s="33" t="s">
        <v>1843</v>
      </c>
      <c r="K2984" s="33">
        <v>4</v>
      </c>
      <c r="L2984" s="220">
        <v>45292</v>
      </c>
      <c r="M2984" s="220">
        <v>45292</v>
      </c>
      <c r="N2984" s="33" t="s">
        <v>124</v>
      </c>
      <c r="O2984" s="48" t="s">
        <v>125</v>
      </c>
      <c r="P2984" s="29" t="s">
        <v>1117</v>
      </c>
      <c r="Q2984" s="29" t="s">
        <v>1498</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1525</v>
      </c>
      <c r="G2985" s="33" t="s">
        <v>1797</v>
      </c>
      <c r="H2985" s="33" t="s">
        <v>2032</v>
      </c>
      <c r="I2985" s="33" t="s">
        <v>1843</v>
      </c>
      <c r="J2985" s="33" t="s">
        <v>1843</v>
      </c>
      <c r="K2985" s="33">
        <v>4</v>
      </c>
      <c r="L2985" s="220">
        <v>45292</v>
      </c>
      <c r="M2985" s="220">
        <v>45292</v>
      </c>
      <c r="N2985" s="33" t="s">
        <v>124</v>
      </c>
      <c r="O2985" s="48" t="s">
        <v>125</v>
      </c>
      <c r="P2985" s="29" t="s">
        <v>1117</v>
      </c>
      <c r="Q2985" s="29" t="s">
        <v>1498</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1525</v>
      </c>
      <c r="G2986" s="33" t="s">
        <v>1797</v>
      </c>
      <c r="H2986" s="33" t="s">
        <v>2032</v>
      </c>
      <c r="I2986" s="33" t="s">
        <v>1843</v>
      </c>
      <c r="J2986" s="33" t="s">
        <v>1843</v>
      </c>
      <c r="K2986" s="33">
        <v>4</v>
      </c>
      <c r="L2986" s="220">
        <v>45323</v>
      </c>
      <c r="M2986" s="220">
        <v>45323</v>
      </c>
      <c r="N2986" s="33" t="s">
        <v>124</v>
      </c>
      <c r="O2986" s="48" t="s">
        <v>125</v>
      </c>
      <c r="P2986" s="29" t="s">
        <v>1117</v>
      </c>
      <c r="Q2986" s="29" t="s">
        <v>1498</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1525</v>
      </c>
      <c r="G2987" s="33" t="s">
        <v>1797</v>
      </c>
      <c r="H2987" s="33" t="s">
        <v>2032</v>
      </c>
      <c r="I2987" s="33" t="s">
        <v>1843</v>
      </c>
      <c r="J2987" s="33" t="s">
        <v>1843</v>
      </c>
      <c r="K2987" s="33">
        <v>4</v>
      </c>
      <c r="L2987" s="220">
        <v>45323</v>
      </c>
      <c r="M2987" s="220">
        <v>45323</v>
      </c>
      <c r="N2987" s="33" t="s">
        <v>124</v>
      </c>
      <c r="O2987" s="48" t="s">
        <v>125</v>
      </c>
      <c r="P2987" s="29" t="s">
        <v>1117</v>
      </c>
      <c r="Q2987" s="29" t="s">
        <v>1498</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1525</v>
      </c>
      <c r="G2988" s="33" t="s">
        <v>1797</v>
      </c>
      <c r="H2988" s="33" t="s">
        <v>2032</v>
      </c>
      <c r="I2988" s="33" t="s">
        <v>1843</v>
      </c>
      <c r="J2988" s="33" t="s">
        <v>1843</v>
      </c>
      <c r="K2988" s="33">
        <v>4</v>
      </c>
      <c r="L2988" s="220">
        <v>45352</v>
      </c>
      <c r="M2988" s="220">
        <v>45352</v>
      </c>
      <c r="N2988" s="33" t="s">
        <v>124</v>
      </c>
      <c r="O2988" s="48" t="s">
        <v>125</v>
      </c>
      <c r="P2988" s="29" t="s">
        <v>1117</v>
      </c>
      <c r="Q2988" s="29" t="s">
        <v>1498</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1525</v>
      </c>
      <c r="G2989" s="33" t="s">
        <v>1797</v>
      </c>
      <c r="H2989" s="33" t="s">
        <v>2032</v>
      </c>
      <c r="I2989" s="33" t="s">
        <v>1843</v>
      </c>
      <c r="J2989" s="33" t="s">
        <v>1843</v>
      </c>
      <c r="K2989" s="33">
        <v>4</v>
      </c>
      <c r="L2989" s="220">
        <v>45352</v>
      </c>
      <c r="M2989" s="220">
        <v>45352</v>
      </c>
      <c r="N2989" s="33" t="s">
        <v>124</v>
      </c>
      <c r="O2989" s="48" t="s">
        <v>125</v>
      </c>
      <c r="P2989" s="29" t="s">
        <v>1117</v>
      </c>
      <c r="Q2989" s="29" t="s">
        <v>1498</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1525</v>
      </c>
      <c r="G2990" s="33" t="s">
        <v>1797</v>
      </c>
      <c r="H2990" s="33" t="s">
        <v>2032</v>
      </c>
      <c r="I2990" s="33" t="s">
        <v>1843</v>
      </c>
      <c r="J2990" s="33" t="s">
        <v>1843</v>
      </c>
      <c r="K2990" s="33">
        <v>4</v>
      </c>
      <c r="L2990" s="220">
        <v>45383</v>
      </c>
      <c r="M2990" s="220">
        <v>45383</v>
      </c>
      <c r="N2990" s="33" t="s">
        <v>124</v>
      </c>
      <c r="O2990" s="48" t="s">
        <v>125</v>
      </c>
      <c r="P2990" s="29" t="s">
        <v>1117</v>
      </c>
      <c r="Q2990" s="29" t="s">
        <v>1498</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1525</v>
      </c>
      <c r="G2991" s="33" t="s">
        <v>1797</v>
      </c>
      <c r="H2991" s="33" t="s">
        <v>2032</v>
      </c>
      <c r="I2991" s="33" t="s">
        <v>1843</v>
      </c>
      <c r="J2991" s="33" t="s">
        <v>1843</v>
      </c>
      <c r="K2991" s="33">
        <v>4</v>
      </c>
      <c r="L2991" s="220">
        <v>45383</v>
      </c>
      <c r="M2991" s="220">
        <v>45383</v>
      </c>
      <c r="N2991" s="33" t="s">
        <v>124</v>
      </c>
      <c r="O2991" s="48" t="s">
        <v>125</v>
      </c>
      <c r="P2991" s="29" t="s">
        <v>1117</v>
      </c>
      <c r="Q2991" s="29" t="s">
        <v>1498</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1525</v>
      </c>
      <c r="G2992" s="33" t="s">
        <v>1797</v>
      </c>
      <c r="H2992" s="33" t="s">
        <v>2032</v>
      </c>
      <c r="I2992" s="33" t="s">
        <v>1843</v>
      </c>
      <c r="J2992" s="33" t="s">
        <v>1843</v>
      </c>
      <c r="K2992" s="33">
        <v>4</v>
      </c>
      <c r="L2992" s="220">
        <v>45413</v>
      </c>
      <c r="M2992" s="220">
        <v>45413</v>
      </c>
      <c r="N2992" s="33" t="s">
        <v>124</v>
      </c>
      <c r="O2992" s="48" t="s">
        <v>125</v>
      </c>
      <c r="P2992" s="29" t="s">
        <v>1117</v>
      </c>
      <c r="Q2992" s="29" t="s">
        <v>1498</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1525</v>
      </c>
      <c r="G2993" s="33" t="s">
        <v>1797</v>
      </c>
      <c r="H2993" s="33" t="s">
        <v>2032</v>
      </c>
      <c r="I2993" s="33" t="s">
        <v>1843</v>
      </c>
      <c r="J2993" s="33" t="s">
        <v>1843</v>
      </c>
      <c r="K2993" s="33">
        <v>4</v>
      </c>
      <c r="L2993" s="220">
        <v>45413</v>
      </c>
      <c r="M2993" s="220">
        <v>45413</v>
      </c>
      <c r="N2993" s="33" t="s">
        <v>124</v>
      </c>
      <c r="O2993" s="48" t="s">
        <v>125</v>
      </c>
      <c r="P2993" s="29" t="s">
        <v>1117</v>
      </c>
      <c r="Q2993" s="29" t="s">
        <v>1498</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1525</v>
      </c>
      <c r="G2994" s="33" t="s">
        <v>1797</v>
      </c>
      <c r="H2994" s="33" t="s">
        <v>2032</v>
      </c>
      <c r="I2994" s="33" t="s">
        <v>1843</v>
      </c>
      <c r="J2994" s="33" t="s">
        <v>1843</v>
      </c>
      <c r="K2994" s="33">
        <v>4</v>
      </c>
      <c r="L2994" s="220">
        <v>45444</v>
      </c>
      <c r="M2994" s="220">
        <v>45444</v>
      </c>
      <c r="N2994" s="33" t="s">
        <v>124</v>
      </c>
      <c r="O2994" s="48" t="s">
        <v>125</v>
      </c>
      <c r="P2994" s="29" t="s">
        <v>1117</v>
      </c>
      <c r="Q2994" s="29" t="s">
        <v>1498</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1525</v>
      </c>
      <c r="G2995" s="33" t="s">
        <v>1797</v>
      </c>
      <c r="H2995" s="33" t="s">
        <v>2032</v>
      </c>
      <c r="I2995" s="33" t="s">
        <v>1843</v>
      </c>
      <c r="J2995" s="33" t="s">
        <v>1843</v>
      </c>
      <c r="K2995" s="33">
        <v>4</v>
      </c>
      <c r="L2995" s="220">
        <v>45444</v>
      </c>
      <c r="M2995" s="220">
        <v>45444</v>
      </c>
      <c r="N2995" s="33" t="s">
        <v>124</v>
      </c>
      <c r="O2995" s="48" t="s">
        <v>125</v>
      </c>
      <c r="P2995" s="29" t="s">
        <v>1117</v>
      </c>
      <c r="Q2995" s="29" t="s">
        <v>1498</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1525</v>
      </c>
      <c r="G2996" s="33" t="s">
        <v>1797</v>
      </c>
      <c r="H2996" s="33" t="s">
        <v>2032</v>
      </c>
      <c r="I2996" s="33" t="s">
        <v>1843</v>
      </c>
      <c r="J2996" s="33" t="s">
        <v>1843</v>
      </c>
      <c r="K2996" s="33">
        <v>4</v>
      </c>
      <c r="L2996" s="220">
        <v>45474</v>
      </c>
      <c r="M2996" s="220">
        <v>45474</v>
      </c>
      <c r="N2996" s="33" t="s">
        <v>124</v>
      </c>
      <c r="O2996" s="48" t="s">
        <v>125</v>
      </c>
      <c r="P2996" s="29" t="s">
        <v>1117</v>
      </c>
      <c r="Q2996" s="29" t="s">
        <v>1498</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1525</v>
      </c>
      <c r="G2997" s="33" t="s">
        <v>1797</v>
      </c>
      <c r="H2997" s="33" t="s">
        <v>2032</v>
      </c>
      <c r="I2997" s="33" t="s">
        <v>1843</v>
      </c>
      <c r="J2997" s="33" t="s">
        <v>1843</v>
      </c>
      <c r="K2997" s="33">
        <v>4</v>
      </c>
      <c r="L2997" s="220">
        <v>45474</v>
      </c>
      <c r="M2997" s="220">
        <v>45474</v>
      </c>
      <c r="N2997" s="33" t="s">
        <v>124</v>
      </c>
      <c r="O2997" s="48" t="s">
        <v>125</v>
      </c>
      <c r="P2997" s="29" t="s">
        <v>1117</v>
      </c>
      <c r="Q2997" s="29" t="s">
        <v>1498</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1525</v>
      </c>
      <c r="G2998" s="33" t="s">
        <v>1797</v>
      </c>
      <c r="H2998" s="33" t="s">
        <v>2032</v>
      </c>
      <c r="I2998" s="33" t="s">
        <v>1843</v>
      </c>
      <c r="J2998" s="33" t="s">
        <v>1843</v>
      </c>
      <c r="K2998" s="33">
        <v>4</v>
      </c>
      <c r="L2998" s="220">
        <v>45505</v>
      </c>
      <c r="M2998" s="220">
        <v>45505</v>
      </c>
      <c r="N2998" s="33" t="s">
        <v>124</v>
      </c>
      <c r="O2998" s="48" t="s">
        <v>125</v>
      </c>
      <c r="P2998" s="29" t="s">
        <v>1117</v>
      </c>
      <c r="Q2998" s="29" t="s">
        <v>1498</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1525</v>
      </c>
      <c r="G2999" s="33" t="s">
        <v>1797</v>
      </c>
      <c r="H2999" s="33" t="s">
        <v>2032</v>
      </c>
      <c r="I2999" s="33" t="s">
        <v>1843</v>
      </c>
      <c r="J2999" s="33" t="s">
        <v>1843</v>
      </c>
      <c r="K2999" s="33">
        <v>4</v>
      </c>
      <c r="L2999" s="220">
        <v>45505</v>
      </c>
      <c r="M2999" s="220">
        <v>45505</v>
      </c>
      <c r="N2999" s="33" t="s">
        <v>124</v>
      </c>
      <c r="O2999" s="48" t="s">
        <v>125</v>
      </c>
      <c r="P2999" s="29" t="s">
        <v>1117</v>
      </c>
      <c r="Q2999" s="29" t="s">
        <v>1498</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1525</v>
      </c>
      <c r="G3000" s="33" t="s">
        <v>1797</v>
      </c>
      <c r="H3000" s="33" t="s">
        <v>2032</v>
      </c>
      <c r="I3000" s="33" t="s">
        <v>1843</v>
      </c>
      <c r="J3000" s="33" t="s">
        <v>1843</v>
      </c>
      <c r="K3000" s="33">
        <v>4</v>
      </c>
      <c r="L3000" s="220">
        <v>45536</v>
      </c>
      <c r="M3000" s="220">
        <v>45536</v>
      </c>
      <c r="N3000" s="33" t="s">
        <v>124</v>
      </c>
      <c r="O3000" s="48" t="s">
        <v>125</v>
      </c>
      <c r="P3000" s="29" t="s">
        <v>1117</v>
      </c>
      <c r="Q3000" s="29" t="s">
        <v>1498</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1525</v>
      </c>
      <c r="G3001" s="33" t="s">
        <v>1797</v>
      </c>
      <c r="H3001" s="33" t="s">
        <v>2032</v>
      </c>
      <c r="I3001" s="33" t="s">
        <v>1843</v>
      </c>
      <c r="J3001" s="33" t="s">
        <v>1843</v>
      </c>
      <c r="K3001" s="33">
        <v>4</v>
      </c>
      <c r="L3001" s="220">
        <v>45536</v>
      </c>
      <c r="M3001" s="220">
        <v>45536</v>
      </c>
      <c r="N3001" s="33" t="s">
        <v>124</v>
      </c>
      <c r="O3001" s="48" t="s">
        <v>125</v>
      </c>
      <c r="P3001" s="29" t="s">
        <v>1117</v>
      </c>
      <c r="Q3001" s="29" t="s">
        <v>1498</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1525</v>
      </c>
      <c r="G3002" s="33" t="s">
        <v>1797</v>
      </c>
      <c r="H3002" s="33" t="s">
        <v>2032</v>
      </c>
      <c r="I3002" s="33" t="s">
        <v>1843</v>
      </c>
      <c r="J3002" s="33" t="s">
        <v>1843</v>
      </c>
      <c r="K3002" s="33">
        <v>4</v>
      </c>
      <c r="L3002" s="220">
        <v>45566</v>
      </c>
      <c r="M3002" s="220">
        <v>45566</v>
      </c>
      <c r="N3002" s="33" t="s">
        <v>124</v>
      </c>
      <c r="O3002" s="48" t="s">
        <v>125</v>
      </c>
      <c r="P3002" s="29" t="s">
        <v>1117</v>
      </c>
      <c r="Q3002" s="29" t="s">
        <v>1498</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1525</v>
      </c>
      <c r="G3003" s="33" t="s">
        <v>1797</v>
      </c>
      <c r="H3003" s="33" t="s">
        <v>2032</v>
      </c>
      <c r="I3003" s="33" t="s">
        <v>1843</v>
      </c>
      <c r="J3003" s="33" t="s">
        <v>1843</v>
      </c>
      <c r="K3003" s="33">
        <v>4</v>
      </c>
      <c r="L3003" s="220">
        <v>45566</v>
      </c>
      <c r="M3003" s="220">
        <v>45566</v>
      </c>
      <c r="N3003" s="33" t="s">
        <v>124</v>
      </c>
      <c r="O3003" s="48" t="s">
        <v>125</v>
      </c>
      <c r="P3003" s="29" t="s">
        <v>1117</v>
      </c>
      <c r="Q3003" s="29" t="s">
        <v>1498</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1525</v>
      </c>
      <c r="G3004" s="33" t="s">
        <v>1797</v>
      </c>
      <c r="H3004" s="33" t="s">
        <v>2032</v>
      </c>
      <c r="I3004" s="33" t="s">
        <v>1843</v>
      </c>
      <c r="J3004" s="33" t="s">
        <v>1843</v>
      </c>
      <c r="K3004" s="33">
        <v>4</v>
      </c>
      <c r="L3004" s="220">
        <v>45597</v>
      </c>
      <c r="M3004" s="220">
        <v>45597</v>
      </c>
      <c r="N3004" s="33" t="s">
        <v>124</v>
      </c>
      <c r="O3004" s="48" t="s">
        <v>125</v>
      </c>
      <c r="P3004" s="29" t="s">
        <v>1117</v>
      </c>
      <c r="Q3004" s="29" t="s">
        <v>1498</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1525</v>
      </c>
      <c r="G3005" s="33" t="s">
        <v>1797</v>
      </c>
      <c r="H3005" s="33" t="s">
        <v>2032</v>
      </c>
      <c r="I3005" s="33" t="s">
        <v>1843</v>
      </c>
      <c r="J3005" s="33" t="s">
        <v>1843</v>
      </c>
      <c r="K3005" s="33">
        <v>4</v>
      </c>
      <c r="L3005" s="220">
        <v>45597</v>
      </c>
      <c r="M3005" s="220">
        <v>45597</v>
      </c>
      <c r="N3005" s="33" t="s">
        <v>124</v>
      </c>
      <c r="O3005" s="48" t="s">
        <v>125</v>
      </c>
      <c r="P3005" s="29" t="s">
        <v>1117</v>
      </c>
      <c r="Q3005" s="29" t="s">
        <v>1498</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1525</v>
      </c>
      <c r="G3006" s="33" t="s">
        <v>1797</v>
      </c>
      <c r="H3006" s="33" t="s">
        <v>2032</v>
      </c>
      <c r="I3006" s="33" t="s">
        <v>1843</v>
      </c>
      <c r="J3006" s="33" t="s">
        <v>1843</v>
      </c>
      <c r="K3006" s="33">
        <v>4</v>
      </c>
      <c r="L3006" s="220">
        <v>45627</v>
      </c>
      <c r="M3006" s="220">
        <v>45627</v>
      </c>
      <c r="N3006" s="33" t="s">
        <v>124</v>
      </c>
      <c r="O3006" s="48" t="s">
        <v>125</v>
      </c>
      <c r="P3006" s="29" t="s">
        <v>1117</v>
      </c>
      <c r="Q3006" s="29" t="s">
        <v>1498</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1525</v>
      </c>
      <c r="G3007" s="33" t="s">
        <v>1797</v>
      </c>
      <c r="H3007" s="33" t="s">
        <v>2032</v>
      </c>
      <c r="I3007" s="33" t="s">
        <v>1843</v>
      </c>
      <c r="J3007" s="33" t="s">
        <v>1843</v>
      </c>
      <c r="K3007" s="33">
        <v>4</v>
      </c>
      <c r="L3007" s="220">
        <v>45627</v>
      </c>
      <c r="M3007" s="220">
        <v>45627</v>
      </c>
      <c r="N3007" s="33" t="s">
        <v>124</v>
      </c>
      <c r="O3007" s="48" t="s">
        <v>125</v>
      </c>
      <c r="P3007" s="29" t="s">
        <v>1117</v>
      </c>
      <c r="Q3007" s="29" t="s">
        <v>1498</v>
      </c>
      <c r="R3007" s="29" t="s">
        <v>78</v>
      </c>
      <c r="S3007" s="33">
        <v>4</v>
      </c>
      <c r="T3007" s="29"/>
      <c r="U3007" s="29"/>
      <c r="V3007" s="29"/>
      <c r="W3007" s="29"/>
      <c r="X3007" s="29"/>
      <c r="Y3007" s="29"/>
      <c r="Z3007" s="33"/>
    </row>
    <row r="3008" ht="24" spans="1:26">
      <c r="A3008" s="33">
        <v>833</v>
      </c>
      <c r="B3008" s="33" t="s">
        <v>117</v>
      </c>
      <c r="C3008" s="33" t="s">
        <v>118</v>
      </c>
      <c r="D3008" s="33" t="s">
        <v>145</v>
      </c>
      <c r="E3008" s="33" t="s">
        <v>239</v>
      </c>
      <c r="F3008" s="33" t="s">
        <v>1539</v>
      </c>
      <c r="G3008" s="33" t="s">
        <v>1797</v>
      </c>
      <c r="H3008" s="33" t="s">
        <v>2033</v>
      </c>
      <c r="I3008" s="33" t="s">
        <v>1843</v>
      </c>
      <c r="J3008" s="33" t="s">
        <v>1843</v>
      </c>
      <c r="K3008" s="33">
        <v>15</v>
      </c>
      <c r="L3008" s="220">
        <v>45292</v>
      </c>
      <c r="M3008" s="220">
        <v>45292</v>
      </c>
      <c r="N3008" s="33" t="s">
        <v>124</v>
      </c>
      <c r="O3008" s="48" t="s">
        <v>125</v>
      </c>
      <c r="P3008" s="29" t="s">
        <v>1117</v>
      </c>
      <c r="Q3008" s="29" t="s">
        <v>1540</v>
      </c>
      <c r="R3008" s="29" t="s">
        <v>78</v>
      </c>
      <c r="S3008" s="33">
        <v>15</v>
      </c>
      <c r="T3008" s="29"/>
      <c r="U3008" s="29"/>
      <c r="V3008" s="29"/>
      <c r="W3008" s="29"/>
      <c r="X3008" s="29"/>
      <c r="Y3008" s="29"/>
      <c r="Z3008" s="33"/>
    </row>
    <row r="3009" ht="24" spans="1:26">
      <c r="A3009" s="33">
        <v>834</v>
      </c>
      <c r="B3009" s="33" t="s">
        <v>117</v>
      </c>
      <c r="C3009" s="33" t="s">
        <v>118</v>
      </c>
      <c r="D3009" s="33" t="s">
        <v>145</v>
      </c>
      <c r="E3009" s="33" t="s">
        <v>239</v>
      </c>
      <c r="F3009" s="33" t="s">
        <v>1539</v>
      </c>
      <c r="G3009" s="33" t="s">
        <v>1797</v>
      </c>
      <c r="H3009" s="33" t="s">
        <v>2033</v>
      </c>
      <c r="I3009" s="33" t="s">
        <v>1843</v>
      </c>
      <c r="J3009" s="33" t="s">
        <v>1843</v>
      </c>
      <c r="K3009" s="33">
        <v>15</v>
      </c>
      <c r="L3009" s="220">
        <v>45323</v>
      </c>
      <c r="M3009" s="220">
        <v>45323</v>
      </c>
      <c r="N3009" s="33" t="s">
        <v>124</v>
      </c>
      <c r="O3009" s="48" t="s">
        <v>125</v>
      </c>
      <c r="P3009" s="29" t="s">
        <v>1117</v>
      </c>
      <c r="Q3009" s="29" t="s">
        <v>1540</v>
      </c>
      <c r="R3009" s="29" t="s">
        <v>78</v>
      </c>
      <c r="S3009" s="33">
        <v>15</v>
      </c>
      <c r="T3009" s="29"/>
      <c r="U3009" s="29"/>
      <c r="V3009" s="29"/>
      <c r="W3009" s="29"/>
      <c r="X3009" s="29"/>
      <c r="Y3009" s="29"/>
      <c r="Z3009" s="33"/>
    </row>
    <row r="3010" ht="24" spans="1:28">
      <c r="A3010" s="33">
        <v>835</v>
      </c>
      <c r="B3010" s="33" t="s">
        <v>117</v>
      </c>
      <c r="C3010" s="33" t="s">
        <v>118</v>
      </c>
      <c r="D3010" s="33" t="s">
        <v>145</v>
      </c>
      <c r="E3010" s="33" t="s">
        <v>239</v>
      </c>
      <c r="F3010" s="33" t="s">
        <v>1539</v>
      </c>
      <c r="G3010" s="33" t="s">
        <v>1797</v>
      </c>
      <c r="H3010" s="33" t="s">
        <v>2033</v>
      </c>
      <c r="I3010" s="33" t="s">
        <v>1843</v>
      </c>
      <c r="J3010" s="33" t="s">
        <v>1843</v>
      </c>
      <c r="K3010" s="33">
        <v>15</v>
      </c>
      <c r="L3010" s="220">
        <v>45352</v>
      </c>
      <c r="M3010" s="220">
        <v>45352</v>
      </c>
      <c r="N3010" s="33" t="s">
        <v>124</v>
      </c>
      <c r="O3010" s="48" t="s">
        <v>125</v>
      </c>
      <c r="P3010" s="29" t="s">
        <v>1117</v>
      </c>
      <c r="Q3010" s="29" t="s">
        <v>1540</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239</v>
      </c>
      <c r="F3011" s="33" t="s">
        <v>1539</v>
      </c>
      <c r="G3011" s="33" t="s">
        <v>1797</v>
      </c>
      <c r="H3011" s="33" t="s">
        <v>2033</v>
      </c>
      <c r="I3011" s="33" t="s">
        <v>1843</v>
      </c>
      <c r="J3011" s="33" t="s">
        <v>1843</v>
      </c>
      <c r="K3011" s="33">
        <v>15</v>
      </c>
      <c r="L3011" s="220">
        <v>45383</v>
      </c>
      <c r="M3011" s="220">
        <v>45383</v>
      </c>
      <c r="N3011" s="33" t="s">
        <v>124</v>
      </c>
      <c r="O3011" s="48" t="s">
        <v>125</v>
      </c>
      <c r="P3011" s="29" t="s">
        <v>1117</v>
      </c>
      <c r="Q3011" s="29" t="s">
        <v>1540</v>
      </c>
      <c r="R3011" s="29" t="s">
        <v>78</v>
      </c>
      <c r="S3011" s="33">
        <v>15</v>
      </c>
      <c r="T3011" s="29"/>
      <c r="U3011" s="29"/>
      <c r="V3011" s="29"/>
      <c r="W3011" s="29"/>
      <c r="X3011" s="29"/>
      <c r="Y3011" s="29"/>
      <c r="Z3011" s="33"/>
    </row>
    <row r="3012" ht="24" spans="1:26">
      <c r="A3012" s="33">
        <v>837</v>
      </c>
      <c r="B3012" s="33" t="s">
        <v>117</v>
      </c>
      <c r="C3012" s="33" t="s">
        <v>118</v>
      </c>
      <c r="D3012" s="33" t="s">
        <v>145</v>
      </c>
      <c r="E3012" s="33" t="s">
        <v>239</v>
      </c>
      <c r="F3012" s="33" t="s">
        <v>1539</v>
      </c>
      <c r="G3012" s="33" t="s">
        <v>1797</v>
      </c>
      <c r="H3012" s="33" t="s">
        <v>2033</v>
      </c>
      <c r="I3012" s="33" t="s">
        <v>1843</v>
      </c>
      <c r="J3012" s="33" t="s">
        <v>1843</v>
      </c>
      <c r="K3012" s="33">
        <v>15</v>
      </c>
      <c r="L3012" s="220">
        <v>45413</v>
      </c>
      <c r="M3012" s="220">
        <v>45413</v>
      </c>
      <c r="N3012" s="33" t="s">
        <v>124</v>
      </c>
      <c r="O3012" s="48" t="s">
        <v>125</v>
      </c>
      <c r="P3012" s="29" t="s">
        <v>1117</v>
      </c>
      <c r="Q3012" s="29" t="s">
        <v>1540</v>
      </c>
      <c r="R3012" s="29" t="s">
        <v>78</v>
      </c>
      <c r="S3012" s="33">
        <v>15</v>
      </c>
      <c r="T3012" s="29"/>
      <c r="U3012" s="29"/>
      <c r="V3012" s="29"/>
      <c r="W3012" s="29"/>
      <c r="X3012" s="29"/>
      <c r="Y3012" s="29"/>
      <c r="Z3012" s="33"/>
    </row>
    <row r="3013" ht="24" spans="1:26">
      <c r="A3013" s="33">
        <v>838</v>
      </c>
      <c r="B3013" s="33" t="s">
        <v>117</v>
      </c>
      <c r="C3013" s="33" t="s">
        <v>118</v>
      </c>
      <c r="D3013" s="33" t="s">
        <v>145</v>
      </c>
      <c r="E3013" s="33" t="s">
        <v>239</v>
      </c>
      <c r="F3013" s="33" t="s">
        <v>1539</v>
      </c>
      <c r="G3013" s="33" t="s">
        <v>1797</v>
      </c>
      <c r="H3013" s="33" t="s">
        <v>2033</v>
      </c>
      <c r="I3013" s="33" t="s">
        <v>1843</v>
      </c>
      <c r="J3013" s="33" t="s">
        <v>1843</v>
      </c>
      <c r="K3013" s="33">
        <v>15</v>
      </c>
      <c r="L3013" s="220">
        <v>45444</v>
      </c>
      <c r="M3013" s="220">
        <v>45444</v>
      </c>
      <c r="N3013" s="33" t="s">
        <v>124</v>
      </c>
      <c r="O3013" s="48" t="s">
        <v>125</v>
      </c>
      <c r="P3013" s="29" t="s">
        <v>1117</v>
      </c>
      <c r="Q3013" s="29" t="s">
        <v>1540</v>
      </c>
      <c r="R3013" s="29" t="s">
        <v>78</v>
      </c>
      <c r="S3013" s="33">
        <v>15</v>
      </c>
      <c r="T3013" s="29"/>
      <c r="U3013" s="29"/>
      <c r="V3013" s="29"/>
      <c r="W3013" s="29"/>
      <c r="X3013" s="29"/>
      <c r="Y3013" s="29"/>
      <c r="Z3013" s="33"/>
    </row>
    <row r="3014" ht="24" spans="1:26">
      <c r="A3014" s="33">
        <v>839</v>
      </c>
      <c r="B3014" s="33" t="s">
        <v>117</v>
      </c>
      <c r="C3014" s="33" t="s">
        <v>118</v>
      </c>
      <c r="D3014" s="33" t="s">
        <v>145</v>
      </c>
      <c r="E3014" s="33" t="s">
        <v>239</v>
      </c>
      <c r="F3014" s="33" t="s">
        <v>1539</v>
      </c>
      <c r="G3014" s="33" t="s">
        <v>1797</v>
      </c>
      <c r="H3014" s="33" t="s">
        <v>2033</v>
      </c>
      <c r="I3014" s="33" t="s">
        <v>1843</v>
      </c>
      <c r="J3014" s="33" t="s">
        <v>1843</v>
      </c>
      <c r="K3014" s="33">
        <v>15</v>
      </c>
      <c r="L3014" s="220">
        <v>45474</v>
      </c>
      <c r="M3014" s="220">
        <v>45474</v>
      </c>
      <c r="N3014" s="33" t="s">
        <v>124</v>
      </c>
      <c r="O3014" s="48" t="s">
        <v>125</v>
      </c>
      <c r="P3014" s="29" t="s">
        <v>1117</v>
      </c>
      <c r="Q3014" s="29" t="s">
        <v>1540</v>
      </c>
      <c r="R3014" s="29" t="s">
        <v>78</v>
      </c>
      <c r="S3014" s="33">
        <v>15</v>
      </c>
      <c r="T3014" s="29"/>
      <c r="U3014" s="29"/>
      <c r="V3014" s="29"/>
      <c r="W3014" s="29"/>
      <c r="X3014" s="29"/>
      <c r="Y3014" s="29"/>
      <c r="Z3014" s="33"/>
    </row>
    <row r="3015" ht="24" spans="1:26">
      <c r="A3015" s="33">
        <v>840</v>
      </c>
      <c r="B3015" s="33" t="s">
        <v>117</v>
      </c>
      <c r="C3015" s="33" t="s">
        <v>118</v>
      </c>
      <c r="D3015" s="33" t="s">
        <v>145</v>
      </c>
      <c r="E3015" s="33" t="s">
        <v>239</v>
      </c>
      <c r="F3015" s="33" t="s">
        <v>1539</v>
      </c>
      <c r="G3015" s="33" t="s">
        <v>1797</v>
      </c>
      <c r="H3015" s="33" t="s">
        <v>2033</v>
      </c>
      <c r="I3015" s="33" t="s">
        <v>1843</v>
      </c>
      <c r="J3015" s="33" t="s">
        <v>1843</v>
      </c>
      <c r="K3015" s="33">
        <v>15</v>
      </c>
      <c r="L3015" s="220">
        <v>45505</v>
      </c>
      <c r="M3015" s="220">
        <v>45505</v>
      </c>
      <c r="N3015" s="33" t="s">
        <v>124</v>
      </c>
      <c r="O3015" s="48" t="s">
        <v>125</v>
      </c>
      <c r="P3015" s="29" t="s">
        <v>1117</v>
      </c>
      <c r="Q3015" s="29" t="s">
        <v>1540</v>
      </c>
      <c r="R3015" s="29" t="s">
        <v>78</v>
      </c>
      <c r="S3015" s="33">
        <v>15</v>
      </c>
      <c r="T3015" s="29"/>
      <c r="U3015" s="29"/>
      <c r="V3015" s="29"/>
      <c r="W3015" s="29"/>
      <c r="X3015" s="29"/>
      <c r="Y3015" s="29"/>
      <c r="Z3015" s="33"/>
    </row>
    <row r="3016" ht="24" spans="1:26">
      <c r="A3016" s="33">
        <v>841</v>
      </c>
      <c r="B3016" s="33" t="s">
        <v>117</v>
      </c>
      <c r="C3016" s="33" t="s">
        <v>118</v>
      </c>
      <c r="D3016" s="33" t="s">
        <v>145</v>
      </c>
      <c r="E3016" s="33" t="s">
        <v>239</v>
      </c>
      <c r="F3016" s="33" t="s">
        <v>1539</v>
      </c>
      <c r="G3016" s="33" t="s">
        <v>1797</v>
      </c>
      <c r="H3016" s="33" t="s">
        <v>2033</v>
      </c>
      <c r="I3016" s="33" t="s">
        <v>1843</v>
      </c>
      <c r="J3016" s="33" t="s">
        <v>1843</v>
      </c>
      <c r="K3016" s="33">
        <v>15</v>
      </c>
      <c r="L3016" s="220">
        <v>45536</v>
      </c>
      <c r="M3016" s="220">
        <v>45536</v>
      </c>
      <c r="N3016" s="33" t="s">
        <v>124</v>
      </c>
      <c r="O3016" s="48" t="s">
        <v>125</v>
      </c>
      <c r="P3016" s="29" t="s">
        <v>1117</v>
      </c>
      <c r="Q3016" s="29" t="s">
        <v>1540</v>
      </c>
      <c r="R3016" s="29" t="s">
        <v>78</v>
      </c>
      <c r="S3016" s="33">
        <v>15</v>
      </c>
      <c r="T3016" s="29"/>
      <c r="U3016" s="29"/>
      <c r="V3016" s="29"/>
      <c r="W3016" s="29"/>
      <c r="X3016" s="29"/>
      <c r="Y3016" s="29"/>
      <c r="Z3016" s="33"/>
    </row>
    <row r="3017" ht="24" spans="1:26">
      <c r="A3017" s="33">
        <v>842</v>
      </c>
      <c r="B3017" s="33" t="s">
        <v>117</v>
      </c>
      <c r="C3017" s="33" t="s">
        <v>118</v>
      </c>
      <c r="D3017" s="33" t="s">
        <v>145</v>
      </c>
      <c r="E3017" s="33" t="s">
        <v>239</v>
      </c>
      <c r="F3017" s="33" t="s">
        <v>1539</v>
      </c>
      <c r="G3017" s="33" t="s">
        <v>1797</v>
      </c>
      <c r="H3017" s="33" t="s">
        <v>2033</v>
      </c>
      <c r="I3017" s="33" t="s">
        <v>1843</v>
      </c>
      <c r="J3017" s="33" t="s">
        <v>1843</v>
      </c>
      <c r="K3017" s="33">
        <v>15</v>
      </c>
      <c r="L3017" s="220">
        <v>45566</v>
      </c>
      <c r="M3017" s="220">
        <v>45566</v>
      </c>
      <c r="N3017" s="33" t="s">
        <v>124</v>
      </c>
      <c r="O3017" s="48" t="s">
        <v>125</v>
      </c>
      <c r="P3017" s="29" t="s">
        <v>1117</v>
      </c>
      <c r="Q3017" s="29" t="s">
        <v>1540</v>
      </c>
      <c r="R3017" s="29" t="s">
        <v>78</v>
      </c>
      <c r="S3017" s="33">
        <v>15</v>
      </c>
      <c r="T3017" s="29"/>
      <c r="U3017" s="29"/>
      <c r="V3017" s="29"/>
      <c r="W3017" s="29"/>
      <c r="X3017" s="29"/>
      <c r="Y3017" s="29"/>
      <c r="Z3017" s="33"/>
    </row>
    <row r="3018" ht="24" spans="1:26">
      <c r="A3018" s="33">
        <v>843</v>
      </c>
      <c r="B3018" s="33" t="s">
        <v>117</v>
      </c>
      <c r="C3018" s="33" t="s">
        <v>118</v>
      </c>
      <c r="D3018" s="33" t="s">
        <v>145</v>
      </c>
      <c r="E3018" s="33" t="s">
        <v>239</v>
      </c>
      <c r="F3018" s="33" t="s">
        <v>1539</v>
      </c>
      <c r="G3018" s="33" t="s">
        <v>1797</v>
      </c>
      <c r="H3018" s="33" t="s">
        <v>2033</v>
      </c>
      <c r="I3018" s="33" t="s">
        <v>1843</v>
      </c>
      <c r="J3018" s="33" t="s">
        <v>1843</v>
      </c>
      <c r="K3018" s="33">
        <v>15</v>
      </c>
      <c r="L3018" s="220">
        <v>45597</v>
      </c>
      <c r="M3018" s="220">
        <v>45597</v>
      </c>
      <c r="N3018" s="33" t="s">
        <v>124</v>
      </c>
      <c r="O3018" s="48" t="s">
        <v>125</v>
      </c>
      <c r="P3018" s="29" t="s">
        <v>1117</v>
      </c>
      <c r="Q3018" s="29" t="s">
        <v>1540</v>
      </c>
      <c r="R3018" s="29" t="s">
        <v>78</v>
      </c>
      <c r="S3018" s="33">
        <v>15</v>
      </c>
      <c r="T3018" s="29"/>
      <c r="U3018" s="29"/>
      <c r="V3018" s="29"/>
      <c r="W3018" s="29"/>
      <c r="X3018" s="29"/>
      <c r="Y3018" s="29"/>
      <c r="Z3018" s="33"/>
    </row>
    <row r="3019" ht="24" spans="1:26">
      <c r="A3019" s="33">
        <v>844</v>
      </c>
      <c r="B3019" s="33" t="s">
        <v>117</v>
      </c>
      <c r="C3019" s="33" t="s">
        <v>118</v>
      </c>
      <c r="D3019" s="33" t="s">
        <v>145</v>
      </c>
      <c r="E3019" s="33" t="s">
        <v>239</v>
      </c>
      <c r="F3019" s="33" t="s">
        <v>1539</v>
      </c>
      <c r="G3019" s="33" t="s">
        <v>1797</v>
      </c>
      <c r="H3019" s="33" t="s">
        <v>2033</v>
      </c>
      <c r="I3019" s="33" t="s">
        <v>1843</v>
      </c>
      <c r="J3019" s="33" t="s">
        <v>1843</v>
      </c>
      <c r="K3019" s="33">
        <v>15</v>
      </c>
      <c r="L3019" s="220">
        <v>45627</v>
      </c>
      <c r="M3019" s="220">
        <v>45627</v>
      </c>
      <c r="N3019" s="33" t="s">
        <v>124</v>
      </c>
      <c r="O3019" s="48" t="s">
        <v>125</v>
      </c>
      <c r="P3019" s="29" t="s">
        <v>1117</v>
      </c>
      <c r="Q3019" s="29" t="s">
        <v>1540</v>
      </c>
      <c r="R3019" s="29" t="s">
        <v>78</v>
      </c>
      <c r="S3019" s="33">
        <v>15</v>
      </c>
      <c r="T3019" s="29"/>
      <c r="U3019" s="29"/>
      <c r="V3019" s="29"/>
      <c r="W3019" s="29"/>
      <c r="X3019" s="29"/>
      <c r="Y3019" s="29"/>
      <c r="Z3019" s="33"/>
    </row>
    <row r="3020" ht="24" spans="1:26">
      <c r="A3020" s="33">
        <v>845</v>
      </c>
      <c r="B3020" s="33" t="s">
        <v>117</v>
      </c>
      <c r="C3020" s="33" t="s">
        <v>118</v>
      </c>
      <c r="D3020" s="33" t="s">
        <v>145</v>
      </c>
      <c r="E3020" s="33" t="s">
        <v>239</v>
      </c>
      <c r="F3020" s="33" t="s">
        <v>1539</v>
      </c>
      <c r="G3020" s="33" t="s">
        <v>1797</v>
      </c>
      <c r="H3020" s="33" t="s">
        <v>1876</v>
      </c>
      <c r="I3020" s="33" t="s">
        <v>1843</v>
      </c>
      <c r="J3020" s="33" t="s">
        <v>1843</v>
      </c>
      <c r="K3020" s="33">
        <v>2</v>
      </c>
      <c r="L3020" s="220">
        <v>45292</v>
      </c>
      <c r="M3020" s="220">
        <v>45292</v>
      </c>
      <c r="N3020" s="33" t="s">
        <v>124</v>
      </c>
      <c r="O3020" s="48" t="s">
        <v>125</v>
      </c>
      <c r="P3020" s="29" t="s">
        <v>1117</v>
      </c>
      <c r="Q3020" s="29" t="s">
        <v>1540</v>
      </c>
      <c r="R3020" s="29" t="s">
        <v>78</v>
      </c>
      <c r="S3020" s="33">
        <v>2</v>
      </c>
      <c r="T3020" s="29"/>
      <c r="U3020" s="29"/>
      <c r="V3020" s="29"/>
      <c r="W3020" s="29"/>
      <c r="X3020" s="29"/>
      <c r="Y3020" s="29"/>
      <c r="Z3020" s="33"/>
    </row>
    <row r="3021" ht="24" spans="1:26">
      <c r="A3021" s="33">
        <v>846</v>
      </c>
      <c r="B3021" s="33" t="s">
        <v>117</v>
      </c>
      <c r="C3021" s="33" t="s">
        <v>118</v>
      </c>
      <c r="D3021" s="33" t="s">
        <v>145</v>
      </c>
      <c r="E3021" s="33" t="s">
        <v>239</v>
      </c>
      <c r="F3021" s="33" t="s">
        <v>1539</v>
      </c>
      <c r="G3021" s="33" t="s">
        <v>1797</v>
      </c>
      <c r="H3021" s="33" t="s">
        <v>1876</v>
      </c>
      <c r="I3021" s="33" t="s">
        <v>1843</v>
      </c>
      <c r="J3021" s="33" t="s">
        <v>1843</v>
      </c>
      <c r="K3021" s="33">
        <v>2</v>
      </c>
      <c r="L3021" s="220">
        <v>45292</v>
      </c>
      <c r="M3021" s="220">
        <v>45292</v>
      </c>
      <c r="N3021" s="33" t="s">
        <v>124</v>
      </c>
      <c r="O3021" s="48" t="s">
        <v>125</v>
      </c>
      <c r="P3021" s="29" t="s">
        <v>1117</v>
      </c>
      <c r="Q3021" s="29" t="s">
        <v>1540</v>
      </c>
      <c r="R3021" s="29" t="s">
        <v>78</v>
      </c>
      <c r="S3021" s="33">
        <v>2</v>
      </c>
      <c r="T3021" s="29"/>
      <c r="U3021" s="29"/>
      <c r="V3021" s="29"/>
      <c r="W3021" s="29"/>
      <c r="X3021" s="29"/>
      <c r="Y3021" s="29"/>
      <c r="Z3021" s="33"/>
    </row>
    <row r="3022" ht="24" spans="1:28">
      <c r="A3022" s="33">
        <v>847</v>
      </c>
      <c r="B3022" s="33" t="s">
        <v>117</v>
      </c>
      <c r="C3022" s="33" t="s">
        <v>118</v>
      </c>
      <c r="D3022" s="33" t="s">
        <v>145</v>
      </c>
      <c r="E3022" s="33" t="s">
        <v>239</v>
      </c>
      <c r="F3022" s="33" t="s">
        <v>1539</v>
      </c>
      <c r="G3022" s="33" t="s">
        <v>1797</v>
      </c>
      <c r="H3022" s="33" t="s">
        <v>1876</v>
      </c>
      <c r="I3022" s="33" t="s">
        <v>1843</v>
      </c>
      <c r="J3022" s="33" t="s">
        <v>1843</v>
      </c>
      <c r="K3022" s="33">
        <v>2</v>
      </c>
      <c r="L3022" s="220">
        <v>45323</v>
      </c>
      <c r="M3022" s="220">
        <v>45323</v>
      </c>
      <c r="N3022" s="33" t="s">
        <v>124</v>
      </c>
      <c r="O3022" s="48" t="s">
        <v>125</v>
      </c>
      <c r="P3022" s="29" t="s">
        <v>1117</v>
      </c>
      <c r="Q3022" s="29" t="s">
        <v>1540</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239</v>
      </c>
      <c r="F3023" s="33" t="s">
        <v>1539</v>
      </c>
      <c r="G3023" s="33" t="s">
        <v>1797</v>
      </c>
      <c r="H3023" s="33" t="s">
        <v>1876</v>
      </c>
      <c r="I3023" s="33" t="s">
        <v>1843</v>
      </c>
      <c r="J3023" s="33" t="s">
        <v>1843</v>
      </c>
      <c r="K3023" s="33">
        <v>2</v>
      </c>
      <c r="L3023" s="220">
        <v>45323</v>
      </c>
      <c r="M3023" s="220">
        <v>45323</v>
      </c>
      <c r="N3023" s="33" t="s">
        <v>124</v>
      </c>
      <c r="O3023" s="48" t="s">
        <v>125</v>
      </c>
      <c r="P3023" s="29" t="s">
        <v>1117</v>
      </c>
      <c r="Q3023" s="29" t="s">
        <v>1540</v>
      </c>
      <c r="R3023" s="29" t="s">
        <v>78</v>
      </c>
      <c r="S3023" s="33">
        <v>2</v>
      </c>
      <c r="T3023" s="29"/>
      <c r="U3023" s="29"/>
      <c r="V3023" s="29"/>
      <c r="W3023" s="29"/>
      <c r="X3023" s="29"/>
      <c r="Y3023" s="29"/>
      <c r="Z3023" s="33"/>
    </row>
    <row r="3024" ht="24" spans="1:28">
      <c r="A3024" s="33">
        <v>849</v>
      </c>
      <c r="B3024" s="33" t="s">
        <v>117</v>
      </c>
      <c r="C3024" s="33" t="s">
        <v>118</v>
      </c>
      <c r="D3024" s="33" t="s">
        <v>145</v>
      </c>
      <c r="E3024" s="33" t="s">
        <v>239</v>
      </c>
      <c r="F3024" s="33" t="s">
        <v>1539</v>
      </c>
      <c r="G3024" s="33" t="s">
        <v>1797</v>
      </c>
      <c r="H3024" s="33" t="s">
        <v>1876</v>
      </c>
      <c r="I3024" s="33" t="s">
        <v>1843</v>
      </c>
      <c r="J3024" s="33" t="s">
        <v>1843</v>
      </c>
      <c r="K3024" s="33">
        <v>2</v>
      </c>
      <c r="L3024" s="220">
        <v>45352</v>
      </c>
      <c r="M3024" s="220">
        <v>45352</v>
      </c>
      <c r="N3024" s="33" t="s">
        <v>124</v>
      </c>
      <c r="O3024" s="48" t="s">
        <v>125</v>
      </c>
      <c r="P3024" s="29" t="s">
        <v>1117</v>
      </c>
      <c r="Q3024" s="29" t="s">
        <v>1540</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239</v>
      </c>
      <c r="F3025" s="33" t="s">
        <v>1539</v>
      </c>
      <c r="G3025" s="33" t="s">
        <v>1797</v>
      </c>
      <c r="H3025" s="33" t="s">
        <v>1876</v>
      </c>
      <c r="I3025" s="33" t="s">
        <v>1843</v>
      </c>
      <c r="J3025" s="33" t="s">
        <v>1843</v>
      </c>
      <c r="K3025" s="33">
        <v>2</v>
      </c>
      <c r="L3025" s="220">
        <v>45352</v>
      </c>
      <c r="M3025" s="220">
        <v>45352</v>
      </c>
      <c r="N3025" s="33" t="s">
        <v>124</v>
      </c>
      <c r="O3025" s="48" t="s">
        <v>125</v>
      </c>
      <c r="P3025" s="29" t="s">
        <v>1117</v>
      </c>
      <c r="Q3025" s="29" t="s">
        <v>1540</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239</v>
      </c>
      <c r="F3026" s="33" t="s">
        <v>1539</v>
      </c>
      <c r="G3026" s="33" t="s">
        <v>1797</v>
      </c>
      <c r="H3026" s="33" t="s">
        <v>1876</v>
      </c>
      <c r="I3026" s="33" t="s">
        <v>1843</v>
      </c>
      <c r="J3026" s="33" t="s">
        <v>1843</v>
      </c>
      <c r="K3026" s="33">
        <v>2</v>
      </c>
      <c r="L3026" s="220">
        <v>45383</v>
      </c>
      <c r="M3026" s="220">
        <v>45383</v>
      </c>
      <c r="N3026" s="33" t="s">
        <v>124</v>
      </c>
      <c r="O3026" s="48" t="s">
        <v>125</v>
      </c>
      <c r="P3026" s="29" t="s">
        <v>1117</v>
      </c>
      <c r="Q3026" s="29" t="s">
        <v>1540</v>
      </c>
      <c r="R3026" s="29" t="s">
        <v>78</v>
      </c>
      <c r="S3026" s="33">
        <v>2</v>
      </c>
      <c r="T3026" s="29"/>
      <c r="U3026" s="29"/>
      <c r="V3026" s="29"/>
      <c r="W3026" s="29"/>
      <c r="X3026" s="29"/>
      <c r="Y3026" s="29"/>
      <c r="Z3026" s="33"/>
    </row>
    <row r="3027" ht="24" spans="1:26">
      <c r="A3027" s="33">
        <v>852</v>
      </c>
      <c r="B3027" s="33" t="s">
        <v>117</v>
      </c>
      <c r="C3027" s="33" t="s">
        <v>118</v>
      </c>
      <c r="D3027" s="33" t="s">
        <v>145</v>
      </c>
      <c r="E3027" s="33" t="s">
        <v>239</v>
      </c>
      <c r="F3027" s="33" t="s">
        <v>1539</v>
      </c>
      <c r="G3027" s="33" t="s">
        <v>1797</v>
      </c>
      <c r="H3027" s="33" t="s">
        <v>1876</v>
      </c>
      <c r="I3027" s="33" t="s">
        <v>1843</v>
      </c>
      <c r="J3027" s="33" t="s">
        <v>1843</v>
      </c>
      <c r="K3027" s="33">
        <v>2</v>
      </c>
      <c r="L3027" s="220">
        <v>45383</v>
      </c>
      <c r="M3027" s="220">
        <v>45383</v>
      </c>
      <c r="N3027" s="33" t="s">
        <v>124</v>
      </c>
      <c r="O3027" s="48" t="s">
        <v>125</v>
      </c>
      <c r="P3027" s="29" t="s">
        <v>1117</v>
      </c>
      <c r="Q3027" s="29" t="s">
        <v>1540</v>
      </c>
      <c r="R3027" s="29" t="s">
        <v>78</v>
      </c>
      <c r="S3027" s="33">
        <v>2</v>
      </c>
      <c r="T3027" s="29"/>
      <c r="U3027" s="29"/>
      <c r="V3027" s="29"/>
      <c r="W3027" s="29"/>
      <c r="X3027" s="29"/>
      <c r="Y3027" s="29"/>
      <c r="Z3027" s="33"/>
    </row>
    <row r="3028" ht="24" spans="1:26">
      <c r="A3028" s="33">
        <v>853</v>
      </c>
      <c r="B3028" s="33" t="s">
        <v>117</v>
      </c>
      <c r="C3028" s="33" t="s">
        <v>118</v>
      </c>
      <c r="D3028" s="33" t="s">
        <v>145</v>
      </c>
      <c r="E3028" s="33" t="s">
        <v>239</v>
      </c>
      <c r="F3028" s="33" t="s">
        <v>1539</v>
      </c>
      <c r="G3028" s="33" t="s">
        <v>1797</v>
      </c>
      <c r="H3028" s="33" t="s">
        <v>1876</v>
      </c>
      <c r="I3028" s="33" t="s">
        <v>1843</v>
      </c>
      <c r="J3028" s="33" t="s">
        <v>1843</v>
      </c>
      <c r="K3028" s="33">
        <v>2</v>
      </c>
      <c r="L3028" s="220">
        <v>45413</v>
      </c>
      <c r="M3028" s="220">
        <v>45413</v>
      </c>
      <c r="N3028" s="33" t="s">
        <v>124</v>
      </c>
      <c r="O3028" s="48" t="s">
        <v>125</v>
      </c>
      <c r="P3028" s="29" t="s">
        <v>1117</v>
      </c>
      <c r="Q3028" s="29" t="s">
        <v>1540</v>
      </c>
      <c r="R3028" s="29" t="s">
        <v>78</v>
      </c>
      <c r="S3028" s="33">
        <v>2</v>
      </c>
      <c r="T3028" s="29"/>
      <c r="U3028" s="29"/>
      <c r="V3028" s="29"/>
      <c r="W3028" s="29"/>
      <c r="X3028" s="29"/>
      <c r="Y3028" s="29"/>
      <c r="Z3028" s="33"/>
    </row>
    <row r="3029" ht="24" spans="1:26">
      <c r="A3029" s="33">
        <v>854</v>
      </c>
      <c r="B3029" s="33" t="s">
        <v>117</v>
      </c>
      <c r="C3029" s="33" t="s">
        <v>118</v>
      </c>
      <c r="D3029" s="33" t="s">
        <v>145</v>
      </c>
      <c r="E3029" s="33" t="s">
        <v>239</v>
      </c>
      <c r="F3029" s="33" t="s">
        <v>1539</v>
      </c>
      <c r="G3029" s="33" t="s">
        <v>1797</v>
      </c>
      <c r="H3029" s="33" t="s">
        <v>1876</v>
      </c>
      <c r="I3029" s="33" t="s">
        <v>1843</v>
      </c>
      <c r="J3029" s="33" t="s">
        <v>1843</v>
      </c>
      <c r="K3029" s="33">
        <v>2</v>
      </c>
      <c r="L3029" s="220">
        <v>45413</v>
      </c>
      <c r="M3029" s="220">
        <v>45413</v>
      </c>
      <c r="N3029" s="33" t="s">
        <v>124</v>
      </c>
      <c r="O3029" s="48" t="s">
        <v>125</v>
      </c>
      <c r="P3029" s="29" t="s">
        <v>1117</v>
      </c>
      <c r="Q3029" s="29" t="s">
        <v>1540</v>
      </c>
      <c r="R3029" s="29" t="s">
        <v>78</v>
      </c>
      <c r="S3029" s="33">
        <v>2</v>
      </c>
      <c r="T3029" s="29"/>
      <c r="U3029" s="29"/>
      <c r="V3029" s="29"/>
      <c r="W3029" s="29"/>
      <c r="X3029" s="29"/>
      <c r="Y3029" s="29"/>
      <c r="Z3029" s="33"/>
    </row>
    <row r="3030" ht="24" spans="1:26">
      <c r="A3030" s="33">
        <v>855</v>
      </c>
      <c r="B3030" s="33" t="s">
        <v>117</v>
      </c>
      <c r="C3030" s="33" t="s">
        <v>118</v>
      </c>
      <c r="D3030" s="33" t="s">
        <v>145</v>
      </c>
      <c r="E3030" s="33" t="s">
        <v>239</v>
      </c>
      <c r="F3030" s="33" t="s">
        <v>1539</v>
      </c>
      <c r="G3030" s="33" t="s">
        <v>1797</v>
      </c>
      <c r="H3030" s="33" t="s">
        <v>1876</v>
      </c>
      <c r="I3030" s="33" t="s">
        <v>1843</v>
      </c>
      <c r="J3030" s="33" t="s">
        <v>1843</v>
      </c>
      <c r="K3030" s="33">
        <v>2</v>
      </c>
      <c r="L3030" s="220">
        <v>45444</v>
      </c>
      <c r="M3030" s="220">
        <v>45444</v>
      </c>
      <c r="N3030" s="33" t="s">
        <v>124</v>
      </c>
      <c r="O3030" s="48" t="s">
        <v>125</v>
      </c>
      <c r="P3030" s="29" t="s">
        <v>1117</v>
      </c>
      <c r="Q3030" s="29" t="s">
        <v>1540</v>
      </c>
      <c r="R3030" s="29" t="s">
        <v>78</v>
      </c>
      <c r="S3030" s="33">
        <v>2</v>
      </c>
      <c r="T3030" s="29"/>
      <c r="U3030" s="29"/>
      <c r="V3030" s="29"/>
      <c r="W3030" s="29"/>
      <c r="X3030" s="29"/>
      <c r="Y3030" s="29"/>
      <c r="Z3030" s="33"/>
    </row>
    <row r="3031" ht="24" spans="1:26">
      <c r="A3031" s="33">
        <v>856</v>
      </c>
      <c r="B3031" s="33" t="s">
        <v>117</v>
      </c>
      <c r="C3031" s="33" t="s">
        <v>118</v>
      </c>
      <c r="D3031" s="33" t="s">
        <v>145</v>
      </c>
      <c r="E3031" s="33" t="s">
        <v>239</v>
      </c>
      <c r="F3031" s="33" t="s">
        <v>1539</v>
      </c>
      <c r="G3031" s="33" t="s">
        <v>1797</v>
      </c>
      <c r="H3031" s="33" t="s">
        <v>1876</v>
      </c>
      <c r="I3031" s="33" t="s">
        <v>1843</v>
      </c>
      <c r="J3031" s="33" t="s">
        <v>1843</v>
      </c>
      <c r="K3031" s="33">
        <v>2</v>
      </c>
      <c r="L3031" s="220">
        <v>45444</v>
      </c>
      <c r="M3031" s="220">
        <v>45444</v>
      </c>
      <c r="N3031" s="33" t="s">
        <v>124</v>
      </c>
      <c r="O3031" s="48" t="s">
        <v>125</v>
      </c>
      <c r="P3031" s="29" t="s">
        <v>1117</v>
      </c>
      <c r="Q3031" s="29" t="s">
        <v>1540</v>
      </c>
      <c r="R3031" s="29" t="s">
        <v>78</v>
      </c>
      <c r="S3031" s="33">
        <v>2</v>
      </c>
      <c r="T3031" s="29"/>
      <c r="U3031" s="29"/>
      <c r="V3031" s="29"/>
      <c r="W3031" s="29"/>
      <c r="X3031" s="29"/>
      <c r="Y3031" s="29"/>
      <c r="Z3031" s="33"/>
    </row>
    <row r="3032" ht="24" spans="1:26">
      <c r="A3032" s="33">
        <v>857</v>
      </c>
      <c r="B3032" s="33" t="s">
        <v>117</v>
      </c>
      <c r="C3032" s="33" t="s">
        <v>118</v>
      </c>
      <c r="D3032" s="33" t="s">
        <v>145</v>
      </c>
      <c r="E3032" s="33" t="s">
        <v>239</v>
      </c>
      <c r="F3032" s="33" t="s">
        <v>1539</v>
      </c>
      <c r="G3032" s="33" t="s">
        <v>1797</v>
      </c>
      <c r="H3032" s="33" t="s">
        <v>1876</v>
      </c>
      <c r="I3032" s="33" t="s">
        <v>1843</v>
      </c>
      <c r="J3032" s="33" t="s">
        <v>1843</v>
      </c>
      <c r="K3032" s="33">
        <v>2</v>
      </c>
      <c r="L3032" s="220">
        <v>45474</v>
      </c>
      <c r="M3032" s="220">
        <v>45474</v>
      </c>
      <c r="N3032" s="33" t="s">
        <v>124</v>
      </c>
      <c r="O3032" s="48" t="s">
        <v>125</v>
      </c>
      <c r="P3032" s="29" t="s">
        <v>1117</v>
      </c>
      <c r="Q3032" s="29" t="s">
        <v>1540</v>
      </c>
      <c r="R3032" s="29" t="s">
        <v>78</v>
      </c>
      <c r="S3032" s="33">
        <v>2</v>
      </c>
      <c r="T3032" s="29"/>
      <c r="U3032" s="29"/>
      <c r="V3032" s="29"/>
      <c r="W3032" s="29"/>
      <c r="X3032" s="29"/>
      <c r="Y3032" s="29"/>
      <c r="Z3032" s="33"/>
    </row>
    <row r="3033" ht="24" spans="1:26">
      <c r="A3033" s="33">
        <v>858</v>
      </c>
      <c r="B3033" s="33" t="s">
        <v>117</v>
      </c>
      <c r="C3033" s="33" t="s">
        <v>118</v>
      </c>
      <c r="D3033" s="33" t="s">
        <v>145</v>
      </c>
      <c r="E3033" s="33" t="s">
        <v>239</v>
      </c>
      <c r="F3033" s="33" t="s">
        <v>1539</v>
      </c>
      <c r="G3033" s="33" t="s">
        <v>1797</v>
      </c>
      <c r="H3033" s="33" t="s">
        <v>1876</v>
      </c>
      <c r="I3033" s="33" t="s">
        <v>1843</v>
      </c>
      <c r="J3033" s="33" t="s">
        <v>1843</v>
      </c>
      <c r="K3033" s="33">
        <v>2</v>
      </c>
      <c r="L3033" s="220">
        <v>45474</v>
      </c>
      <c r="M3033" s="220">
        <v>45474</v>
      </c>
      <c r="N3033" s="33" t="s">
        <v>124</v>
      </c>
      <c r="O3033" s="48" t="s">
        <v>125</v>
      </c>
      <c r="P3033" s="29" t="s">
        <v>1117</v>
      </c>
      <c r="Q3033" s="29" t="s">
        <v>1540</v>
      </c>
      <c r="R3033" s="29" t="s">
        <v>78</v>
      </c>
      <c r="S3033" s="33">
        <v>2</v>
      </c>
      <c r="T3033" s="29"/>
      <c r="U3033" s="29"/>
      <c r="V3033" s="29"/>
      <c r="W3033" s="29"/>
      <c r="X3033" s="29"/>
      <c r="Y3033" s="29"/>
      <c r="Z3033" s="33"/>
    </row>
    <row r="3034" ht="24" spans="1:26">
      <c r="A3034" s="33">
        <v>859</v>
      </c>
      <c r="B3034" s="33" t="s">
        <v>117</v>
      </c>
      <c r="C3034" s="33" t="s">
        <v>118</v>
      </c>
      <c r="D3034" s="33" t="s">
        <v>145</v>
      </c>
      <c r="E3034" s="33" t="s">
        <v>239</v>
      </c>
      <c r="F3034" s="33" t="s">
        <v>1539</v>
      </c>
      <c r="G3034" s="33" t="s">
        <v>1797</v>
      </c>
      <c r="H3034" s="33" t="s">
        <v>1876</v>
      </c>
      <c r="I3034" s="33" t="s">
        <v>1843</v>
      </c>
      <c r="J3034" s="33" t="s">
        <v>1843</v>
      </c>
      <c r="K3034" s="33">
        <v>2</v>
      </c>
      <c r="L3034" s="220">
        <v>45505</v>
      </c>
      <c r="M3034" s="220">
        <v>45505</v>
      </c>
      <c r="N3034" s="33" t="s">
        <v>124</v>
      </c>
      <c r="O3034" s="48" t="s">
        <v>125</v>
      </c>
      <c r="P3034" s="29" t="s">
        <v>1117</v>
      </c>
      <c r="Q3034" s="29" t="s">
        <v>1540</v>
      </c>
      <c r="R3034" s="29" t="s">
        <v>78</v>
      </c>
      <c r="S3034" s="33">
        <v>2</v>
      </c>
      <c r="T3034" s="29"/>
      <c r="U3034" s="29"/>
      <c r="V3034" s="29"/>
      <c r="W3034" s="29"/>
      <c r="X3034" s="29"/>
      <c r="Y3034" s="29"/>
      <c r="Z3034" s="33"/>
    </row>
    <row r="3035" ht="24" spans="1:26">
      <c r="A3035" s="33">
        <v>860</v>
      </c>
      <c r="B3035" s="33" t="s">
        <v>117</v>
      </c>
      <c r="C3035" s="33" t="s">
        <v>118</v>
      </c>
      <c r="D3035" s="33" t="s">
        <v>145</v>
      </c>
      <c r="E3035" s="33" t="s">
        <v>239</v>
      </c>
      <c r="F3035" s="33" t="s">
        <v>1539</v>
      </c>
      <c r="G3035" s="33" t="s">
        <v>1797</v>
      </c>
      <c r="H3035" s="33" t="s">
        <v>1876</v>
      </c>
      <c r="I3035" s="33" t="s">
        <v>1843</v>
      </c>
      <c r="J3035" s="33" t="s">
        <v>1843</v>
      </c>
      <c r="K3035" s="33">
        <v>2</v>
      </c>
      <c r="L3035" s="220">
        <v>45505</v>
      </c>
      <c r="M3035" s="220">
        <v>45505</v>
      </c>
      <c r="N3035" s="33" t="s">
        <v>124</v>
      </c>
      <c r="O3035" s="48" t="s">
        <v>125</v>
      </c>
      <c r="P3035" s="29" t="s">
        <v>1117</v>
      </c>
      <c r="Q3035" s="29" t="s">
        <v>1540</v>
      </c>
      <c r="R3035" s="29" t="s">
        <v>78</v>
      </c>
      <c r="S3035" s="33">
        <v>2</v>
      </c>
      <c r="T3035" s="29"/>
      <c r="U3035" s="29"/>
      <c r="V3035" s="29"/>
      <c r="W3035" s="29"/>
      <c r="X3035" s="29"/>
      <c r="Y3035" s="29"/>
      <c r="Z3035" s="33"/>
    </row>
    <row r="3036" ht="24" spans="1:28">
      <c r="A3036" s="33">
        <v>861</v>
      </c>
      <c r="B3036" s="33" t="s">
        <v>117</v>
      </c>
      <c r="C3036" s="33" t="s">
        <v>118</v>
      </c>
      <c r="D3036" s="33" t="s">
        <v>145</v>
      </c>
      <c r="E3036" s="33" t="s">
        <v>239</v>
      </c>
      <c r="F3036" s="33" t="s">
        <v>1539</v>
      </c>
      <c r="G3036" s="33" t="s">
        <v>1797</v>
      </c>
      <c r="H3036" s="33" t="s">
        <v>1876</v>
      </c>
      <c r="I3036" s="33" t="s">
        <v>1843</v>
      </c>
      <c r="J3036" s="33" t="s">
        <v>1843</v>
      </c>
      <c r="K3036" s="33">
        <v>2</v>
      </c>
      <c r="L3036" s="220">
        <v>45536</v>
      </c>
      <c r="M3036" s="220">
        <v>45536</v>
      </c>
      <c r="N3036" s="33" t="s">
        <v>124</v>
      </c>
      <c r="O3036" s="48" t="s">
        <v>125</v>
      </c>
      <c r="P3036" s="29" t="s">
        <v>1117</v>
      </c>
      <c r="Q3036" s="29" t="s">
        <v>1540</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239</v>
      </c>
      <c r="F3037" s="33" t="s">
        <v>1539</v>
      </c>
      <c r="G3037" s="33" t="s">
        <v>1797</v>
      </c>
      <c r="H3037" s="33" t="s">
        <v>1876</v>
      </c>
      <c r="I3037" s="33" t="s">
        <v>1843</v>
      </c>
      <c r="J3037" s="33" t="s">
        <v>1843</v>
      </c>
      <c r="K3037" s="33">
        <v>2</v>
      </c>
      <c r="L3037" s="220">
        <v>45536</v>
      </c>
      <c r="M3037" s="220">
        <v>45536</v>
      </c>
      <c r="N3037" s="33" t="s">
        <v>124</v>
      </c>
      <c r="O3037" s="48" t="s">
        <v>125</v>
      </c>
      <c r="P3037" s="29" t="s">
        <v>1117</v>
      </c>
      <c r="Q3037" s="29" t="s">
        <v>1540</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239</v>
      </c>
      <c r="F3038" s="33" t="s">
        <v>1539</v>
      </c>
      <c r="G3038" s="33" t="s">
        <v>1797</v>
      </c>
      <c r="H3038" s="33" t="s">
        <v>1876</v>
      </c>
      <c r="I3038" s="33" t="s">
        <v>1843</v>
      </c>
      <c r="J3038" s="33" t="s">
        <v>1843</v>
      </c>
      <c r="K3038" s="33">
        <v>2</v>
      </c>
      <c r="L3038" s="220">
        <v>45566</v>
      </c>
      <c r="M3038" s="220">
        <v>45566</v>
      </c>
      <c r="N3038" s="33" t="s">
        <v>124</v>
      </c>
      <c r="O3038" s="48" t="s">
        <v>125</v>
      </c>
      <c r="P3038" s="29" t="s">
        <v>1117</v>
      </c>
      <c r="Q3038" s="29" t="s">
        <v>1540</v>
      </c>
      <c r="R3038" s="29" t="s">
        <v>78</v>
      </c>
      <c r="S3038" s="33">
        <v>2</v>
      </c>
      <c r="T3038" s="29"/>
      <c r="U3038" s="29"/>
      <c r="V3038" s="29"/>
      <c r="W3038" s="29"/>
      <c r="X3038" s="29"/>
      <c r="Y3038" s="29"/>
      <c r="Z3038" s="33"/>
    </row>
    <row r="3039" ht="24" spans="1:26">
      <c r="A3039" s="33">
        <v>864</v>
      </c>
      <c r="B3039" s="33" t="s">
        <v>117</v>
      </c>
      <c r="C3039" s="33" t="s">
        <v>118</v>
      </c>
      <c r="D3039" s="33" t="s">
        <v>145</v>
      </c>
      <c r="E3039" s="33" t="s">
        <v>239</v>
      </c>
      <c r="F3039" s="33" t="s">
        <v>1539</v>
      </c>
      <c r="G3039" s="33" t="s">
        <v>1797</v>
      </c>
      <c r="H3039" s="33" t="s">
        <v>1876</v>
      </c>
      <c r="I3039" s="33" t="s">
        <v>1843</v>
      </c>
      <c r="J3039" s="33" t="s">
        <v>1843</v>
      </c>
      <c r="K3039" s="33">
        <v>2</v>
      </c>
      <c r="L3039" s="220">
        <v>45566</v>
      </c>
      <c r="M3039" s="220">
        <v>45566</v>
      </c>
      <c r="N3039" s="33" t="s">
        <v>124</v>
      </c>
      <c r="O3039" s="48" t="s">
        <v>125</v>
      </c>
      <c r="P3039" s="29" t="s">
        <v>1117</v>
      </c>
      <c r="Q3039" s="29" t="s">
        <v>1540</v>
      </c>
      <c r="R3039" s="29" t="s">
        <v>78</v>
      </c>
      <c r="S3039" s="33">
        <v>2</v>
      </c>
      <c r="T3039" s="29"/>
      <c r="U3039" s="29"/>
      <c r="V3039" s="29"/>
      <c r="W3039" s="29"/>
      <c r="X3039" s="29"/>
      <c r="Y3039" s="29"/>
      <c r="Z3039" s="33"/>
    </row>
    <row r="3040" ht="24" spans="1:26">
      <c r="A3040" s="33">
        <v>865</v>
      </c>
      <c r="B3040" s="33" t="s">
        <v>117</v>
      </c>
      <c r="C3040" s="33" t="s">
        <v>118</v>
      </c>
      <c r="D3040" s="33" t="s">
        <v>145</v>
      </c>
      <c r="E3040" s="33" t="s">
        <v>239</v>
      </c>
      <c r="F3040" s="33" t="s">
        <v>1539</v>
      </c>
      <c r="G3040" s="33" t="s">
        <v>1797</v>
      </c>
      <c r="H3040" s="33" t="s">
        <v>1876</v>
      </c>
      <c r="I3040" s="33" t="s">
        <v>1843</v>
      </c>
      <c r="J3040" s="33" t="s">
        <v>1843</v>
      </c>
      <c r="K3040" s="33">
        <v>2</v>
      </c>
      <c r="L3040" s="220">
        <v>45597</v>
      </c>
      <c r="M3040" s="220">
        <v>45597</v>
      </c>
      <c r="N3040" s="33" t="s">
        <v>124</v>
      </c>
      <c r="O3040" s="48" t="s">
        <v>125</v>
      </c>
      <c r="P3040" s="29" t="s">
        <v>1117</v>
      </c>
      <c r="Q3040" s="29" t="s">
        <v>1540</v>
      </c>
      <c r="R3040" s="29" t="s">
        <v>78</v>
      </c>
      <c r="S3040" s="33">
        <v>2</v>
      </c>
      <c r="T3040" s="29"/>
      <c r="U3040" s="29"/>
      <c r="V3040" s="29"/>
      <c r="W3040" s="29"/>
      <c r="X3040" s="29"/>
      <c r="Y3040" s="29"/>
      <c r="Z3040" s="33"/>
    </row>
    <row r="3041" ht="24" spans="1:26">
      <c r="A3041" s="33">
        <v>866</v>
      </c>
      <c r="B3041" s="33" t="s">
        <v>117</v>
      </c>
      <c r="C3041" s="33" t="s">
        <v>118</v>
      </c>
      <c r="D3041" s="33" t="s">
        <v>145</v>
      </c>
      <c r="E3041" s="33" t="s">
        <v>239</v>
      </c>
      <c r="F3041" s="33" t="s">
        <v>1539</v>
      </c>
      <c r="G3041" s="33" t="s">
        <v>1797</v>
      </c>
      <c r="H3041" s="33" t="s">
        <v>1876</v>
      </c>
      <c r="I3041" s="33" t="s">
        <v>1843</v>
      </c>
      <c r="J3041" s="33" t="s">
        <v>1843</v>
      </c>
      <c r="K3041" s="33">
        <v>2</v>
      </c>
      <c r="L3041" s="220">
        <v>45597</v>
      </c>
      <c r="M3041" s="220">
        <v>45597</v>
      </c>
      <c r="N3041" s="33" t="s">
        <v>124</v>
      </c>
      <c r="O3041" s="48" t="s">
        <v>125</v>
      </c>
      <c r="P3041" s="29" t="s">
        <v>1117</v>
      </c>
      <c r="Q3041" s="29" t="s">
        <v>1540</v>
      </c>
      <c r="R3041" s="29" t="s">
        <v>78</v>
      </c>
      <c r="S3041" s="33">
        <v>2</v>
      </c>
      <c r="T3041" s="29"/>
      <c r="U3041" s="29"/>
      <c r="V3041" s="29"/>
      <c r="W3041" s="29"/>
      <c r="X3041" s="29"/>
      <c r="Y3041" s="29"/>
      <c r="Z3041" s="33"/>
    </row>
    <row r="3042" ht="24" spans="1:26">
      <c r="A3042" s="33">
        <v>867</v>
      </c>
      <c r="B3042" s="33" t="s">
        <v>117</v>
      </c>
      <c r="C3042" s="33" t="s">
        <v>118</v>
      </c>
      <c r="D3042" s="33" t="s">
        <v>145</v>
      </c>
      <c r="E3042" s="33" t="s">
        <v>239</v>
      </c>
      <c r="F3042" s="33" t="s">
        <v>1539</v>
      </c>
      <c r="G3042" s="33" t="s">
        <v>1797</v>
      </c>
      <c r="H3042" s="33" t="s">
        <v>1876</v>
      </c>
      <c r="I3042" s="33" t="s">
        <v>1843</v>
      </c>
      <c r="J3042" s="33" t="s">
        <v>1843</v>
      </c>
      <c r="K3042" s="33">
        <v>2</v>
      </c>
      <c r="L3042" s="220">
        <v>45627</v>
      </c>
      <c r="M3042" s="220">
        <v>45627</v>
      </c>
      <c r="N3042" s="33" t="s">
        <v>124</v>
      </c>
      <c r="O3042" s="48" t="s">
        <v>125</v>
      </c>
      <c r="P3042" s="29" t="s">
        <v>1117</v>
      </c>
      <c r="Q3042" s="29" t="s">
        <v>1540</v>
      </c>
      <c r="R3042" s="29" t="s">
        <v>78</v>
      </c>
      <c r="S3042" s="33">
        <v>2</v>
      </c>
      <c r="T3042" s="29"/>
      <c r="U3042" s="29"/>
      <c r="V3042" s="29"/>
      <c r="W3042" s="29"/>
      <c r="X3042" s="29"/>
      <c r="Y3042" s="29"/>
      <c r="Z3042" s="33"/>
    </row>
    <row r="3043" ht="24" spans="1:26">
      <c r="A3043" s="33">
        <v>868</v>
      </c>
      <c r="B3043" s="33" t="s">
        <v>117</v>
      </c>
      <c r="C3043" s="33" t="s">
        <v>118</v>
      </c>
      <c r="D3043" s="33" t="s">
        <v>145</v>
      </c>
      <c r="E3043" s="33" t="s">
        <v>239</v>
      </c>
      <c r="F3043" s="33" t="s">
        <v>1539</v>
      </c>
      <c r="G3043" s="33" t="s">
        <v>1797</v>
      </c>
      <c r="H3043" s="33" t="s">
        <v>1876</v>
      </c>
      <c r="I3043" s="33" t="s">
        <v>1843</v>
      </c>
      <c r="J3043" s="33" t="s">
        <v>1843</v>
      </c>
      <c r="K3043" s="33">
        <v>2</v>
      </c>
      <c r="L3043" s="220">
        <v>45627</v>
      </c>
      <c r="M3043" s="220">
        <v>45627</v>
      </c>
      <c r="N3043" s="33" t="s">
        <v>124</v>
      </c>
      <c r="O3043" s="48" t="s">
        <v>125</v>
      </c>
      <c r="P3043" s="29" t="s">
        <v>1117</v>
      </c>
      <c r="Q3043" s="29" t="s">
        <v>1540</v>
      </c>
      <c r="R3043" s="29" t="s">
        <v>78</v>
      </c>
      <c r="S3043" s="33">
        <v>2</v>
      </c>
      <c r="T3043" s="29"/>
      <c r="U3043" s="29"/>
      <c r="V3043" s="29"/>
      <c r="W3043" s="29"/>
      <c r="X3043" s="29"/>
      <c r="Y3043" s="29"/>
      <c r="Z3043" s="33"/>
    </row>
    <row r="3044" ht="24" spans="1:26">
      <c r="A3044" s="33">
        <v>875</v>
      </c>
      <c r="B3044" s="33" t="s">
        <v>117</v>
      </c>
      <c r="C3044" s="33" t="s">
        <v>118</v>
      </c>
      <c r="D3044" s="33" t="s">
        <v>145</v>
      </c>
      <c r="E3044" s="33" t="s">
        <v>250</v>
      </c>
      <c r="F3044" s="33" t="s">
        <v>1559</v>
      </c>
      <c r="G3044" s="33" t="s">
        <v>1797</v>
      </c>
      <c r="H3044" s="33" t="s">
        <v>2034</v>
      </c>
      <c r="I3044" s="33" t="s">
        <v>1843</v>
      </c>
      <c r="J3044" s="33" t="s">
        <v>1843</v>
      </c>
      <c r="K3044" s="33">
        <v>14</v>
      </c>
      <c r="L3044" s="220">
        <v>45292</v>
      </c>
      <c r="M3044" s="220">
        <v>45292</v>
      </c>
      <c r="N3044" s="33" t="s">
        <v>124</v>
      </c>
      <c r="O3044" s="48" t="s">
        <v>125</v>
      </c>
      <c r="P3044" s="29" t="s">
        <v>1117</v>
      </c>
      <c r="Q3044" s="29" t="s">
        <v>1540</v>
      </c>
      <c r="R3044" s="29" t="s">
        <v>78</v>
      </c>
      <c r="S3044" s="33">
        <v>14</v>
      </c>
      <c r="T3044" s="29"/>
      <c r="U3044" s="29"/>
      <c r="V3044" s="29"/>
      <c r="W3044" s="29"/>
      <c r="X3044" s="29"/>
      <c r="Y3044" s="29"/>
      <c r="Z3044" s="33"/>
    </row>
    <row r="3045" ht="24" spans="1:26">
      <c r="A3045" s="33">
        <v>876</v>
      </c>
      <c r="B3045" s="33" t="s">
        <v>117</v>
      </c>
      <c r="C3045" s="33" t="s">
        <v>118</v>
      </c>
      <c r="D3045" s="33" t="s">
        <v>145</v>
      </c>
      <c r="E3045" s="33" t="s">
        <v>250</v>
      </c>
      <c r="F3045" s="33" t="s">
        <v>1559</v>
      </c>
      <c r="G3045" s="33" t="s">
        <v>1797</v>
      </c>
      <c r="H3045" s="33" t="s">
        <v>2034</v>
      </c>
      <c r="I3045" s="33" t="s">
        <v>1843</v>
      </c>
      <c r="J3045" s="33" t="s">
        <v>1843</v>
      </c>
      <c r="K3045" s="33">
        <v>14</v>
      </c>
      <c r="L3045" s="220">
        <v>45323</v>
      </c>
      <c r="M3045" s="220">
        <v>45323</v>
      </c>
      <c r="N3045" s="33" t="s">
        <v>124</v>
      </c>
      <c r="O3045" s="48" t="s">
        <v>125</v>
      </c>
      <c r="P3045" s="29" t="s">
        <v>1117</v>
      </c>
      <c r="Q3045" s="29" t="s">
        <v>1540</v>
      </c>
      <c r="R3045" s="29" t="s">
        <v>78</v>
      </c>
      <c r="S3045" s="33">
        <v>14</v>
      </c>
      <c r="T3045" s="29"/>
      <c r="U3045" s="29"/>
      <c r="V3045" s="29"/>
      <c r="W3045" s="29"/>
      <c r="X3045" s="29"/>
      <c r="Y3045" s="29"/>
      <c r="Z3045" s="33"/>
    </row>
    <row r="3046" ht="24" spans="1:28">
      <c r="A3046" s="33">
        <v>877</v>
      </c>
      <c r="B3046" s="33" t="s">
        <v>117</v>
      </c>
      <c r="C3046" s="33" t="s">
        <v>118</v>
      </c>
      <c r="D3046" s="33" t="s">
        <v>145</v>
      </c>
      <c r="E3046" s="33" t="s">
        <v>250</v>
      </c>
      <c r="F3046" s="33" t="s">
        <v>1559</v>
      </c>
      <c r="G3046" s="33" t="s">
        <v>1797</v>
      </c>
      <c r="H3046" s="33" t="s">
        <v>2034</v>
      </c>
      <c r="I3046" s="33" t="s">
        <v>1843</v>
      </c>
      <c r="J3046" s="33" t="s">
        <v>1843</v>
      </c>
      <c r="K3046" s="33">
        <v>14</v>
      </c>
      <c r="L3046" s="220">
        <v>45352</v>
      </c>
      <c r="M3046" s="220">
        <v>45352</v>
      </c>
      <c r="N3046" s="33" t="s">
        <v>124</v>
      </c>
      <c r="O3046" s="48" t="s">
        <v>125</v>
      </c>
      <c r="P3046" s="29" t="s">
        <v>1117</v>
      </c>
      <c r="Q3046" s="29" t="s">
        <v>1540</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250</v>
      </c>
      <c r="F3047" s="33" t="s">
        <v>1559</v>
      </c>
      <c r="G3047" s="33" t="s">
        <v>1797</v>
      </c>
      <c r="H3047" s="33" t="s">
        <v>2034</v>
      </c>
      <c r="I3047" s="33" t="s">
        <v>1843</v>
      </c>
      <c r="J3047" s="33" t="s">
        <v>1843</v>
      </c>
      <c r="K3047" s="33">
        <v>14</v>
      </c>
      <c r="L3047" s="220">
        <v>45383</v>
      </c>
      <c r="M3047" s="220">
        <v>45383</v>
      </c>
      <c r="N3047" s="33" t="s">
        <v>124</v>
      </c>
      <c r="O3047" s="48" t="s">
        <v>125</v>
      </c>
      <c r="P3047" s="29" t="s">
        <v>1117</v>
      </c>
      <c r="Q3047" s="29" t="s">
        <v>1540</v>
      </c>
      <c r="R3047" s="29" t="s">
        <v>78</v>
      </c>
      <c r="S3047" s="33">
        <v>14</v>
      </c>
      <c r="T3047" s="29"/>
      <c r="U3047" s="29"/>
      <c r="V3047" s="29"/>
      <c r="W3047" s="29"/>
      <c r="X3047" s="29"/>
      <c r="Y3047" s="29"/>
      <c r="Z3047" s="33"/>
    </row>
    <row r="3048" ht="24" spans="1:26">
      <c r="A3048" s="33">
        <v>879</v>
      </c>
      <c r="B3048" s="33" t="s">
        <v>117</v>
      </c>
      <c r="C3048" s="33" t="s">
        <v>118</v>
      </c>
      <c r="D3048" s="33" t="s">
        <v>145</v>
      </c>
      <c r="E3048" s="33" t="s">
        <v>250</v>
      </c>
      <c r="F3048" s="33" t="s">
        <v>1559</v>
      </c>
      <c r="G3048" s="33" t="s">
        <v>1797</v>
      </c>
      <c r="H3048" s="33" t="s">
        <v>2034</v>
      </c>
      <c r="I3048" s="33" t="s">
        <v>1843</v>
      </c>
      <c r="J3048" s="33" t="s">
        <v>1843</v>
      </c>
      <c r="K3048" s="33">
        <v>14</v>
      </c>
      <c r="L3048" s="220">
        <v>45413</v>
      </c>
      <c r="M3048" s="220">
        <v>45413</v>
      </c>
      <c r="N3048" s="33" t="s">
        <v>124</v>
      </c>
      <c r="O3048" s="48" t="s">
        <v>125</v>
      </c>
      <c r="P3048" s="29" t="s">
        <v>1117</v>
      </c>
      <c r="Q3048" s="29" t="s">
        <v>1540</v>
      </c>
      <c r="R3048" s="29" t="s">
        <v>78</v>
      </c>
      <c r="S3048" s="33">
        <v>14</v>
      </c>
      <c r="T3048" s="29"/>
      <c r="U3048" s="29"/>
      <c r="V3048" s="29"/>
      <c r="W3048" s="29"/>
      <c r="X3048" s="29"/>
      <c r="Y3048" s="29"/>
      <c r="Z3048" s="33"/>
    </row>
    <row r="3049" ht="24" spans="1:26">
      <c r="A3049" s="33">
        <v>880</v>
      </c>
      <c r="B3049" s="33" t="s">
        <v>117</v>
      </c>
      <c r="C3049" s="33" t="s">
        <v>118</v>
      </c>
      <c r="D3049" s="33" t="s">
        <v>145</v>
      </c>
      <c r="E3049" s="33" t="s">
        <v>250</v>
      </c>
      <c r="F3049" s="33" t="s">
        <v>1559</v>
      </c>
      <c r="G3049" s="33" t="s">
        <v>1797</v>
      </c>
      <c r="H3049" s="33" t="s">
        <v>2034</v>
      </c>
      <c r="I3049" s="33" t="s">
        <v>1843</v>
      </c>
      <c r="J3049" s="33" t="s">
        <v>1843</v>
      </c>
      <c r="K3049" s="33">
        <v>14</v>
      </c>
      <c r="L3049" s="220">
        <v>45444</v>
      </c>
      <c r="M3049" s="220">
        <v>45444</v>
      </c>
      <c r="N3049" s="33" t="s">
        <v>124</v>
      </c>
      <c r="O3049" s="48" t="s">
        <v>125</v>
      </c>
      <c r="P3049" s="29" t="s">
        <v>1117</v>
      </c>
      <c r="Q3049" s="29" t="s">
        <v>1540</v>
      </c>
      <c r="R3049" s="29" t="s">
        <v>78</v>
      </c>
      <c r="S3049" s="33">
        <v>14</v>
      </c>
      <c r="T3049" s="29"/>
      <c r="U3049" s="29"/>
      <c r="V3049" s="29"/>
      <c r="W3049" s="29"/>
      <c r="X3049" s="29"/>
      <c r="Y3049" s="29"/>
      <c r="Z3049" s="33"/>
    </row>
    <row r="3050" ht="24" spans="1:26">
      <c r="A3050" s="33">
        <v>881</v>
      </c>
      <c r="B3050" s="33" t="s">
        <v>117</v>
      </c>
      <c r="C3050" s="33" t="s">
        <v>118</v>
      </c>
      <c r="D3050" s="33" t="s">
        <v>145</v>
      </c>
      <c r="E3050" s="33" t="s">
        <v>250</v>
      </c>
      <c r="F3050" s="33" t="s">
        <v>1559</v>
      </c>
      <c r="G3050" s="33" t="s">
        <v>1797</v>
      </c>
      <c r="H3050" s="33" t="s">
        <v>2034</v>
      </c>
      <c r="I3050" s="33" t="s">
        <v>1843</v>
      </c>
      <c r="J3050" s="33" t="s">
        <v>1843</v>
      </c>
      <c r="K3050" s="33">
        <v>14</v>
      </c>
      <c r="L3050" s="220">
        <v>45474</v>
      </c>
      <c r="M3050" s="220">
        <v>45474</v>
      </c>
      <c r="N3050" s="33" t="s">
        <v>124</v>
      </c>
      <c r="O3050" s="48" t="s">
        <v>125</v>
      </c>
      <c r="P3050" s="29" t="s">
        <v>1117</v>
      </c>
      <c r="Q3050" s="29" t="s">
        <v>1540</v>
      </c>
      <c r="R3050" s="29" t="s">
        <v>78</v>
      </c>
      <c r="S3050" s="33">
        <v>14</v>
      </c>
      <c r="T3050" s="29"/>
      <c r="U3050" s="29"/>
      <c r="V3050" s="29"/>
      <c r="W3050" s="29"/>
      <c r="X3050" s="29"/>
      <c r="Y3050" s="29"/>
      <c r="Z3050" s="33"/>
    </row>
    <row r="3051" ht="24" spans="1:26">
      <c r="A3051" s="33">
        <v>882</v>
      </c>
      <c r="B3051" s="33" t="s">
        <v>117</v>
      </c>
      <c r="C3051" s="33" t="s">
        <v>118</v>
      </c>
      <c r="D3051" s="33" t="s">
        <v>145</v>
      </c>
      <c r="E3051" s="33" t="s">
        <v>250</v>
      </c>
      <c r="F3051" s="33" t="s">
        <v>1559</v>
      </c>
      <c r="G3051" s="33" t="s">
        <v>1797</v>
      </c>
      <c r="H3051" s="33" t="s">
        <v>2034</v>
      </c>
      <c r="I3051" s="33" t="s">
        <v>1843</v>
      </c>
      <c r="J3051" s="33" t="s">
        <v>1843</v>
      </c>
      <c r="K3051" s="33">
        <v>14</v>
      </c>
      <c r="L3051" s="220">
        <v>45505</v>
      </c>
      <c r="M3051" s="220">
        <v>45505</v>
      </c>
      <c r="N3051" s="33" t="s">
        <v>124</v>
      </c>
      <c r="O3051" s="48" t="s">
        <v>125</v>
      </c>
      <c r="P3051" s="29" t="s">
        <v>1117</v>
      </c>
      <c r="Q3051" s="29" t="s">
        <v>1540</v>
      </c>
      <c r="R3051" s="29" t="s">
        <v>78</v>
      </c>
      <c r="S3051" s="33">
        <v>14</v>
      </c>
      <c r="T3051" s="29"/>
      <c r="U3051" s="29"/>
      <c r="V3051" s="29"/>
      <c r="W3051" s="29"/>
      <c r="X3051" s="29"/>
      <c r="Y3051" s="29"/>
      <c r="Z3051" s="33"/>
    </row>
    <row r="3052" ht="24" spans="1:26">
      <c r="A3052" s="33">
        <v>883</v>
      </c>
      <c r="B3052" s="33" t="s">
        <v>117</v>
      </c>
      <c r="C3052" s="33" t="s">
        <v>118</v>
      </c>
      <c r="D3052" s="33" t="s">
        <v>145</v>
      </c>
      <c r="E3052" s="33" t="s">
        <v>250</v>
      </c>
      <c r="F3052" s="33" t="s">
        <v>1559</v>
      </c>
      <c r="G3052" s="33" t="s">
        <v>1797</v>
      </c>
      <c r="H3052" s="33" t="s">
        <v>2034</v>
      </c>
      <c r="I3052" s="33" t="s">
        <v>1843</v>
      </c>
      <c r="J3052" s="33" t="s">
        <v>1843</v>
      </c>
      <c r="K3052" s="33">
        <v>14</v>
      </c>
      <c r="L3052" s="220">
        <v>45536</v>
      </c>
      <c r="M3052" s="220">
        <v>45536</v>
      </c>
      <c r="N3052" s="33" t="s">
        <v>124</v>
      </c>
      <c r="O3052" s="48" t="s">
        <v>125</v>
      </c>
      <c r="P3052" s="29" t="s">
        <v>1117</v>
      </c>
      <c r="Q3052" s="29" t="s">
        <v>1540</v>
      </c>
      <c r="R3052" s="29" t="s">
        <v>78</v>
      </c>
      <c r="S3052" s="33">
        <v>14</v>
      </c>
      <c r="T3052" s="29"/>
      <c r="U3052" s="29"/>
      <c r="V3052" s="29"/>
      <c r="W3052" s="29"/>
      <c r="X3052" s="29"/>
      <c r="Y3052" s="29"/>
      <c r="Z3052" s="33"/>
    </row>
    <row r="3053" ht="24" spans="1:26">
      <c r="A3053" s="33">
        <v>884</v>
      </c>
      <c r="B3053" s="33" t="s">
        <v>117</v>
      </c>
      <c r="C3053" s="33" t="s">
        <v>118</v>
      </c>
      <c r="D3053" s="33" t="s">
        <v>145</v>
      </c>
      <c r="E3053" s="33" t="s">
        <v>250</v>
      </c>
      <c r="F3053" s="33" t="s">
        <v>1559</v>
      </c>
      <c r="G3053" s="33" t="s">
        <v>1797</v>
      </c>
      <c r="H3053" s="33" t="s">
        <v>2034</v>
      </c>
      <c r="I3053" s="33" t="s">
        <v>1843</v>
      </c>
      <c r="J3053" s="33" t="s">
        <v>1843</v>
      </c>
      <c r="K3053" s="33">
        <v>14</v>
      </c>
      <c r="L3053" s="220">
        <v>45566</v>
      </c>
      <c r="M3053" s="220">
        <v>45566</v>
      </c>
      <c r="N3053" s="33" t="s">
        <v>124</v>
      </c>
      <c r="O3053" s="48" t="s">
        <v>125</v>
      </c>
      <c r="P3053" s="29" t="s">
        <v>1117</v>
      </c>
      <c r="Q3053" s="29" t="s">
        <v>1540</v>
      </c>
      <c r="R3053" s="29" t="s">
        <v>78</v>
      </c>
      <c r="S3053" s="33">
        <v>14</v>
      </c>
      <c r="T3053" s="29"/>
      <c r="U3053" s="29"/>
      <c r="V3053" s="29"/>
      <c r="W3053" s="29"/>
      <c r="X3053" s="29"/>
      <c r="Y3053" s="29"/>
      <c r="Z3053" s="33"/>
    </row>
    <row r="3054" ht="24" spans="1:26">
      <c r="A3054" s="33">
        <v>885</v>
      </c>
      <c r="B3054" s="33" t="s">
        <v>117</v>
      </c>
      <c r="C3054" s="33" t="s">
        <v>118</v>
      </c>
      <c r="D3054" s="33" t="s">
        <v>145</v>
      </c>
      <c r="E3054" s="33" t="s">
        <v>250</v>
      </c>
      <c r="F3054" s="33" t="s">
        <v>1559</v>
      </c>
      <c r="G3054" s="33" t="s">
        <v>1797</v>
      </c>
      <c r="H3054" s="33" t="s">
        <v>2034</v>
      </c>
      <c r="I3054" s="33" t="s">
        <v>1843</v>
      </c>
      <c r="J3054" s="33" t="s">
        <v>1843</v>
      </c>
      <c r="K3054" s="33">
        <v>14</v>
      </c>
      <c r="L3054" s="220">
        <v>45597</v>
      </c>
      <c r="M3054" s="220">
        <v>45597</v>
      </c>
      <c r="N3054" s="33" t="s">
        <v>124</v>
      </c>
      <c r="O3054" s="48" t="s">
        <v>125</v>
      </c>
      <c r="P3054" s="29" t="s">
        <v>1117</v>
      </c>
      <c r="Q3054" s="29" t="s">
        <v>1540</v>
      </c>
      <c r="R3054" s="29" t="s">
        <v>78</v>
      </c>
      <c r="S3054" s="33">
        <v>14</v>
      </c>
      <c r="T3054" s="29"/>
      <c r="U3054" s="29"/>
      <c r="V3054" s="29"/>
      <c r="W3054" s="29"/>
      <c r="X3054" s="29"/>
      <c r="Y3054" s="29"/>
      <c r="Z3054" s="33"/>
    </row>
    <row r="3055" ht="24" spans="1:26">
      <c r="A3055" s="33">
        <v>886</v>
      </c>
      <c r="B3055" s="33" t="s">
        <v>117</v>
      </c>
      <c r="C3055" s="33" t="s">
        <v>118</v>
      </c>
      <c r="D3055" s="33" t="s">
        <v>145</v>
      </c>
      <c r="E3055" s="33" t="s">
        <v>250</v>
      </c>
      <c r="F3055" s="33" t="s">
        <v>1559</v>
      </c>
      <c r="G3055" s="33" t="s">
        <v>1797</v>
      </c>
      <c r="H3055" s="33" t="s">
        <v>2034</v>
      </c>
      <c r="I3055" s="33" t="s">
        <v>1843</v>
      </c>
      <c r="J3055" s="33" t="s">
        <v>1843</v>
      </c>
      <c r="K3055" s="33">
        <v>14</v>
      </c>
      <c r="L3055" s="220">
        <v>45627</v>
      </c>
      <c r="M3055" s="220">
        <v>45627</v>
      </c>
      <c r="N3055" s="33" t="s">
        <v>124</v>
      </c>
      <c r="O3055" s="48" t="s">
        <v>125</v>
      </c>
      <c r="P3055" s="29" t="s">
        <v>1117</v>
      </c>
      <c r="Q3055" s="29" t="s">
        <v>1540</v>
      </c>
      <c r="R3055" s="29" t="s">
        <v>78</v>
      </c>
      <c r="S3055" s="33">
        <v>14</v>
      </c>
      <c r="T3055" s="29"/>
      <c r="U3055" s="29"/>
      <c r="V3055" s="29"/>
      <c r="W3055" s="29"/>
      <c r="X3055" s="29"/>
      <c r="Y3055" s="29"/>
      <c r="Z3055" s="33"/>
    </row>
    <row r="3056" ht="24" spans="1:26">
      <c r="A3056" s="33">
        <v>887</v>
      </c>
      <c r="B3056" s="33" t="s">
        <v>117</v>
      </c>
      <c r="C3056" s="33" t="s">
        <v>118</v>
      </c>
      <c r="D3056" s="33" t="s">
        <v>145</v>
      </c>
      <c r="E3056" s="33" t="s">
        <v>250</v>
      </c>
      <c r="F3056" s="33" t="s">
        <v>1559</v>
      </c>
      <c r="G3056" s="33" t="s">
        <v>1797</v>
      </c>
      <c r="H3056" s="33" t="s">
        <v>1876</v>
      </c>
      <c r="I3056" s="33" t="s">
        <v>1843</v>
      </c>
      <c r="J3056" s="33" t="s">
        <v>1843</v>
      </c>
      <c r="K3056" s="33">
        <v>2</v>
      </c>
      <c r="L3056" s="220">
        <v>45292</v>
      </c>
      <c r="M3056" s="220">
        <v>45292</v>
      </c>
      <c r="N3056" s="33" t="s">
        <v>124</v>
      </c>
      <c r="O3056" s="48" t="s">
        <v>125</v>
      </c>
      <c r="P3056" s="29" t="s">
        <v>1117</v>
      </c>
      <c r="Q3056" s="29" t="s">
        <v>1540</v>
      </c>
      <c r="R3056" s="29" t="s">
        <v>78</v>
      </c>
      <c r="S3056" s="33">
        <v>2</v>
      </c>
      <c r="T3056" s="29"/>
      <c r="U3056" s="29"/>
      <c r="V3056" s="29"/>
      <c r="W3056" s="29"/>
      <c r="X3056" s="29"/>
      <c r="Y3056" s="29"/>
      <c r="Z3056" s="33"/>
    </row>
    <row r="3057" ht="24" spans="1:26">
      <c r="A3057" s="33">
        <v>888</v>
      </c>
      <c r="B3057" s="33" t="s">
        <v>117</v>
      </c>
      <c r="C3057" s="33" t="s">
        <v>118</v>
      </c>
      <c r="D3057" s="33" t="s">
        <v>145</v>
      </c>
      <c r="E3057" s="33" t="s">
        <v>250</v>
      </c>
      <c r="F3057" s="33" t="s">
        <v>1559</v>
      </c>
      <c r="G3057" s="33" t="s">
        <v>1797</v>
      </c>
      <c r="H3057" s="33" t="s">
        <v>1876</v>
      </c>
      <c r="I3057" s="33" t="s">
        <v>1843</v>
      </c>
      <c r="J3057" s="33" t="s">
        <v>1843</v>
      </c>
      <c r="K3057" s="33">
        <v>2</v>
      </c>
      <c r="L3057" s="220">
        <v>45292</v>
      </c>
      <c r="M3057" s="220">
        <v>45292</v>
      </c>
      <c r="N3057" s="33" t="s">
        <v>124</v>
      </c>
      <c r="O3057" s="48" t="s">
        <v>125</v>
      </c>
      <c r="P3057" s="29" t="s">
        <v>1117</v>
      </c>
      <c r="Q3057" s="29" t="s">
        <v>1540</v>
      </c>
      <c r="R3057" s="29" t="s">
        <v>78</v>
      </c>
      <c r="S3057" s="33">
        <v>2</v>
      </c>
      <c r="T3057" s="29"/>
      <c r="U3057" s="29"/>
      <c r="V3057" s="29"/>
      <c r="W3057" s="29"/>
      <c r="X3057" s="29"/>
      <c r="Y3057" s="29"/>
      <c r="Z3057" s="33"/>
    </row>
    <row r="3058" ht="24" spans="1:28">
      <c r="A3058" s="33">
        <v>889</v>
      </c>
      <c r="B3058" s="33" t="s">
        <v>117</v>
      </c>
      <c r="C3058" s="33" t="s">
        <v>118</v>
      </c>
      <c r="D3058" s="33" t="s">
        <v>145</v>
      </c>
      <c r="E3058" s="33" t="s">
        <v>250</v>
      </c>
      <c r="F3058" s="33" t="s">
        <v>1559</v>
      </c>
      <c r="G3058" s="33" t="s">
        <v>1797</v>
      </c>
      <c r="H3058" s="33" t="s">
        <v>1876</v>
      </c>
      <c r="I3058" s="33" t="s">
        <v>1843</v>
      </c>
      <c r="J3058" s="33" t="s">
        <v>1843</v>
      </c>
      <c r="K3058" s="33">
        <v>2</v>
      </c>
      <c r="L3058" s="220">
        <v>45323</v>
      </c>
      <c r="M3058" s="220">
        <v>45323</v>
      </c>
      <c r="N3058" s="33" t="s">
        <v>124</v>
      </c>
      <c r="O3058" s="48" t="s">
        <v>125</v>
      </c>
      <c r="P3058" s="29" t="s">
        <v>1117</v>
      </c>
      <c r="Q3058" s="29" t="s">
        <v>1540</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250</v>
      </c>
      <c r="F3059" s="33" t="s">
        <v>1559</v>
      </c>
      <c r="G3059" s="33" t="s">
        <v>1797</v>
      </c>
      <c r="H3059" s="33" t="s">
        <v>1876</v>
      </c>
      <c r="I3059" s="33" t="s">
        <v>1843</v>
      </c>
      <c r="J3059" s="33" t="s">
        <v>1843</v>
      </c>
      <c r="K3059" s="33">
        <v>2</v>
      </c>
      <c r="L3059" s="220">
        <v>45323</v>
      </c>
      <c r="M3059" s="220">
        <v>45323</v>
      </c>
      <c r="N3059" s="33" t="s">
        <v>124</v>
      </c>
      <c r="O3059" s="48" t="s">
        <v>125</v>
      </c>
      <c r="P3059" s="29" t="s">
        <v>1117</v>
      </c>
      <c r="Q3059" s="29" t="s">
        <v>1540</v>
      </c>
      <c r="R3059" s="29" t="s">
        <v>78</v>
      </c>
      <c r="S3059" s="33">
        <v>2</v>
      </c>
      <c r="T3059" s="29"/>
      <c r="U3059" s="29"/>
      <c r="V3059" s="29"/>
      <c r="W3059" s="29"/>
      <c r="X3059" s="29"/>
      <c r="Y3059" s="29"/>
      <c r="Z3059" s="33"/>
    </row>
    <row r="3060" ht="24" spans="1:28">
      <c r="A3060" s="33">
        <v>891</v>
      </c>
      <c r="B3060" s="33" t="s">
        <v>117</v>
      </c>
      <c r="C3060" s="33" t="s">
        <v>118</v>
      </c>
      <c r="D3060" s="33" t="s">
        <v>145</v>
      </c>
      <c r="E3060" s="33" t="s">
        <v>250</v>
      </c>
      <c r="F3060" s="33" t="s">
        <v>1559</v>
      </c>
      <c r="G3060" s="33" t="s">
        <v>1797</v>
      </c>
      <c r="H3060" s="33" t="s">
        <v>1876</v>
      </c>
      <c r="I3060" s="33" t="s">
        <v>1843</v>
      </c>
      <c r="J3060" s="33" t="s">
        <v>1843</v>
      </c>
      <c r="K3060" s="33">
        <v>2</v>
      </c>
      <c r="L3060" s="220">
        <v>45352</v>
      </c>
      <c r="M3060" s="220">
        <v>45352</v>
      </c>
      <c r="N3060" s="33" t="s">
        <v>124</v>
      </c>
      <c r="O3060" s="48" t="s">
        <v>125</v>
      </c>
      <c r="P3060" s="29" t="s">
        <v>1117</v>
      </c>
      <c r="Q3060" s="29" t="s">
        <v>1540</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250</v>
      </c>
      <c r="F3061" s="33" t="s">
        <v>1559</v>
      </c>
      <c r="G3061" s="33" t="s">
        <v>1797</v>
      </c>
      <c r="H3061" s="33" t="s">
        <v>1876</v>
      </c>
      <c r="I3061" s="33" t="s">
        <v>1843</v>
      </c>
      <c r="J3061" s="33" t="s">
        <v>1843</v>
      </c>
      <c r="K3061" s="33">
        <v>2</v>
      </c>
      <c r="L3061" s="220">
        <v>45352</v>
      </c>
      <c r="M3061" s="220">
        <v>45352</v>
      </c>
      <c r="N3061" s="33" t="s">
        <v>124</v>
      </c>
      <c r="O3061" s="48" t="s">
        <v>125</v>
      </c>
      <c r="P3061" s="29" t="s">
        <v>1117</v>
      </c>
      <c r="Q3061" s="29" t="s">
        <v>1540</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250</v>
      </c>
      <c r="F3062" s="33" t="s">
        <v>1559</v>
      </c>
      <c r="G3062" s="33" t="s">
        <v>1797</v>
      </c>
      <c r="H3062" s="33" t="s">
        <v>1876</v>
      </c>
      <c r="I3062" s="33" t="s">
        <v>1843</v>
      </c>
      <c r="J3062" s="33" t="s">
        <v>1843</v>
      </c>
      <c r="K3062" s="33">
        <v>2</v>
      </c>
      <c r="L3062" s="220">
        <v>45383</v>
      </c>
      <c r="M3062" s="220">
        <v>45383</v>
      </c>
      <c r="N3062" s="33" t="s">
        <v>124</v>
      </c>
      <c r="O3062" s="48" t="s">
        <v>125</v>
      </c>
      <c r="P3062" s="29" t="s">
        <v>1117</v>
      </c>
      <c r="Q3062" s="29" t="s">
        <v>1540</v>
      </c>
      <c r="R3062" s="29" t="s">
        <v>78</v>
      </c>
      <c r="S3062" s="33">
        <v>2</v>
      </c>
      <c r="T3062" s="29"/>
      <c r="U3062" s="29"/>
      <c r="V3062" s="29"/>
      <c r="W3062" s="29"/>
      <c r="X3062" s="29"/>
      <c r="Y3062" s="29"/>
      <c r="Z3062" s="33"/>
    </row>
    <row r="3063" ht="24" spans="1:26">
      <c r="A3063" s="33">
        <v>894</v>
      </c>
      <c r="B3063" s="33" t="s">
        <v>117</v>
      </c>
      <c r="C3063" s="33" t="s">
        <v>118</v>
      </c>
      <c r="D3063" s="33" t="s">
        <v>145</v>
      </c>
      <c r="E3063" s="33" t="s">
        <v>250</v>
      </c>
      <c r="F3063" s="33" t="s">
        <v>1559</v>
      </c>
      <c r="G3063" s="33" t="s">
        <v>1797</v>
      </c>
      <c r="H3063" s="33" t="s">
        <v>1876</v>
      </c>
      <c r="I3063" s="33" t="s">
        <v>1843</v>
      </c>
      <c r="J3063" s="33" t="s">
        <v>1843</v>
      </c>
      <c r="K3063" s="33">
        <v>2</v>
      </c>
      <c r="L3063" s="220">
        <v>45383</v>
      </c>
      <c r="M3063" s="220">
        <v>45383</v>
      </c>
      <c r="N3063" s="33" t="s">
        <v>124</v>
      </c>
      <c r="O3063" s="48" t="s">
        <v>125</v>
      </c>
      <c r="P3063" s="29" t="s">
        <v>1117</v>
      </c>
      <c r="Q3063" s="29" t="s">
        <v>1540</v>
      </c>
      <c r="R3063" s="29" t="s">
        <v>78</v>
      </c>
      <c r="S3063" s="33">
        <v>2</v>
      </c>
      <c r="T3063" s="29"/>
      <c r="U3063" s="29"/>
      <c r="V3063" s="29"/>
      <c r="W3063" s="29"/>
      <c r="X3063" s="29"/>
      <c r="Y3063" s="29"/>
      <c r="Z3063" s="33"/>
    </row>
    <row r="3064" ht="24" spans="1:26">
      <c r="A3064" s="33">
        <v>895</v>
      </c>
      <c r="B3064" s="33" t="s">
        <v>117</v>
      </c>
      <c r="C3064" s="33" t="s">
        <v>118</v>
      </c>
      <c r="D3064" s="33" t="s">
        <v>145</v>
      </c>
      <c r="E3064" s="33" t="s">
        <v>250</v>
      </c>
      <c r="F3064" s="33" t="s">
        <v>1559</v>
      </c>
      <c r="G3064" s="33" t="s">
        <v>1797</v>
      </c>
      <c r="H3064" s="33" t="s">
        <v>1876</v>
      </c>
      <c r="I3064" s="33" t="s">
        <v>1843</v>
      </c>
      <c r="J3064" s="33" t="s">
        <v>1843</v>
      </c>
      <c r="K3064" s="33">
        <v>2</v>
      </c>
      <c r="L3064" s="220">
        <v>45413</v>
      </c>
      <c r="M3064" s="220">
        <v>45413</v>
      </c>
      <c r="N3064" s="33" t="s">
        <v>124</v>
      </c>
      <c r="O3064" s="48" t="s">
        <v>125</v>
      </c>
      <c r="P3064" s="29" t="s">
        <v>1117</v>
      </c>
      <c r="Q3064" s="29" t="s">
        <v>1540</v>
      </c>
      <c r="R3064" s="29" t="s">
        <v>78</v>
      </c>
      <c r="S3064" s="33">
        <v>2</v>
      </c>
      <c r="T3064" s="29"/>
      <c r="U3064" s="29"/>
      <c r="V3064" s="29"/>
      <c r="W3064" s="29"/>
      <c r="X3064" s="29"/>
      <c r="Y3064" s="29"/>
      <c r="Z3064" s="33"/>
    </row>
    <row r="3065" ht="24" spans="1:26">
      <c r="A3065" s="33">
        <v>896</v>
      </c>
      <c r="B3065" s="33" t="s">
        <v>117</v>
      </c>
      <c r="C3065" s="33" t="s">
        <v>118</v>
      </c>
      <c r="D3065" s="33" t="s">
        <v>145</v>
      </c>
      <c r="E3065" s="33" t="s">
        <v>250</v>
      </c>
      <c r="F3065" s="33" t="s">
        <v>1559</v>
      </c>
      <c r="G3065" s="33" t="s">
        <v>1797</v>
      </c>
      <c r="H3065" s="33" t="s">
        <v>1876</v>
      </c>
      <c r="I3065" s="33" t="s">
        <v>1843</v>
      </c>
      <c r="J3065" s="33" t="s">
        <v>1843</v>
      </c>
      <c r="K3065" s="33">
        <v>2</v>
      </c>
      <c r="L3065" s="220">
        <v>45413</v>
      </c>
      <c r="M3065" s="220">
        <v>45413</v>
      </c>
      <c r="N3065" s="33" t="s">
        <v>124</v>
      </c>
      <c r="O3065" s="48" t="s">
        <v>125</v>
      </c>
      <c r="P3065" s="29" t="s">
        <v>1117</v>
      </c>
      <c r="Q3065" s="29" t="s">
        <v>1540</v>
      </c>
      <c r="R3065" s="29" t="s">
        <v>78</v>
      </c>
      <c r="S3065" s="33">
        <v>2</v>
      </c>
      <c r="T3065" s="29"/>
      <c r="U3065" s="29"/>
      <c r="V3065" s="29"/>
      <c r="W3065" s="29"/>
      <c r="X3065" s="29"/>
      <c r="Y3065" s="29"/>
      <c r="Z3065" s="33"/>
    </row>
    <row r="3066" ht="24" spans="1:26">
      <c r="A3066" s="33">
        <v>897</v>
      </c>
      <c r="B3066" s="33" t="s">
        <v>117</v>
      </c>
      <c r="C3066" s="33" t="s">
        <v>118</v>
      </c>
      <c r="D3066" s="33" t="s">
        <v>145</v>
      </c>
      <c r="E3066" s="33" t="s">
        <v>250</v>
      </c>
      <c r="F3066" s="33" t="s">
        <v>1559</v>
      </c>
      <c r="G3066" s="33" t="s">
        <v>1797</v>
      </c>
      <c r="H3066" s="33" t="s">
        <v>1876</v>
      </c>
      <c r="I3066" s="33" t="s">
        <v>1843</v>
      </c>
      <c r="J3066" s="33" t="s">
        <v>1843</v>
      </c>
      <c r="K3066" s="33">
        <v>2</v>
      </c>
      <c r="L3066" s="220">
        <v>45444</v>
      </c>
      <c r="M3066" s="220">
        <v>45444</v>
      </c>
      <c r="N3066" s="33" t="s">
        <v>124</v>
      </c>
      <c r="O3066" s="48" t="s">
        <v>125</v>
      </c>
      <c r="P3066" s="29" t="s">
        <v>1117</v>
      </c>
      <c r="Q3066" s="29" t="s">
        <v>1540</v>
      </c>
      <c r="R3066" s="29" t="s">
        <v>78</v>
      </c>
      <c r="S3066" s="33">
        <v>2</v>
      </c>
      <c r="T3066" s="29"/>
      <c r="U3066" s="29"/>
      <c r="V3066" s="29"/>
      <c r="W3066" s="29"/>
      <c r="X3066" s="29"/>
      <c r="Y3066" s="29"/>
      <c r="Z3066" s="33"/>
    </row>
    <row r="3067" ht="24" spans="1:26">
      <c r="A3067" s="33">
        <v>898</v>
      </c>
      <c r="B3067" s="33" t="s">
        <v>117</v>
      </c>
      <c r="C3067" s="33" t="s">
        <v>118</v>
      </c>
      <c r="D3067" s="33" t="s">
        <v>145</v>
      </c>
      <c r="E3067" s="33" t="s">
        <v>250</v>
      </c>
      <c r="F3067" s="33" t="s">
        <v>1559</v>
      </c>
      <c r="G3067" s="33" t="s">
        <v>1797</v>
      </c>
      <c r="H3067" s="33" t="s">
        <v>1876</v>
      </c>
      <c r="I3067" s="33" t="s">
        <v>1843</v>
      </c>
      <c r="J3067" s="33" t="s">
        <v>1843</v>
      </c>
      <c r="K3067" s="33">
        <v>2</v>
      </c>
      <c r="L3067" s="220">
        <v>45444</v>
      </c>
      <c r="M3067" s="220">
        <v>45444</v>
      </c>
      <c r="N3067" s="33" t="s">
        <v>124</v>
      </c>
      <c r="O3067" s="48" t="s">
        <v>125</v>
      </c>
      <c r="P3067" s="29" t="s">
        <v>1117</v>
      </c>
      <c r="Q3067" s="29" t="s">
        <v>1540</v>
      </c>
      <c r="R3067" s="29" t="s">
        <v>78</v>
      </c>
      <c r="S3067" s="33">
        <v>2</v>
      </c>
      <c r="T3067" s="29"/>
      <c r="U3067" s="29"/>
      <c r="V3067" s="29"/>
      <c r="W3067" s="29"/>
      <c r="X3067" s="29"/>
      <c r="Y3067" s="29"/>
      <c r="Z3067" s="33"/>
    </row>
    <row r="3068" ht="24" spans="1:26">
      <c r="A3068" s="33">
        <v>899</v>
      </c>
      <c r="B3068" s="33" t="s">
        <v>117</v>
      </c>
      <c r="C3068" s="33" t="s">
        <v>118</v>
      </c>
      <c r="D3068" s="33" t="s">
        <v>145</v>
      </c>
      <c r="E3068" s="33" t="s">
        <v>250</v>
      </c>
      <c r="F3068" s="33" t="s">
        <v>1559</v>
      </c>
      <c r="G3068" s="33" t="s">
        <v>1797</v>
      </c>
      <c r="H3068" s="33" t="s">
        <v>1876</v>
      </c>
      <c r="I3068" s="33" t="s">
        <v>1843</v>
      </c>
      <c r="J3068" s="33" t="s">
        <v>1843</v>
      </c>
      <c r="K3068" s="33">
        <v>2</v>
      </c>
      <c r="L3068" s="220">
        <v>45474</v>
      </c>
      <c r="M3068" s="220">
        <v>45474</v>
      </c>
      <c r="N3068" s="33" t="s">
        <v>124</v>
      </c>
      <c r="O3068" s="48" t="s">
        <v>125</v>
      </c>
      <c r="P3068" s="29" t="s">
        <v>1117</v>
      </c>
      <c r="Q3068" s="29" t="s">
        <v>1540</v>
      </c>
      <c r="R3068" s="29" t="s">
        <v>78</v>
      </c>
      <c r="S3068" s="33">
        <v>2</v>
      </c>
      <c r="T3068" s="29"/>
      <c r="U3068" s="29"/>
      <c r="V3068" s="29"/>
      <c r="W3068" s="29"/>
      <c r="X3068" s="29"/>
      <c r="Y3068" s="29"/>
      <c r="Z3068" s="33"/>
    </row>
    <row r="3069" ht="24" spans="1:26">
      <c r="A3069" s="33">
        <v>900</v>
      </c>
      <c r="B3069" s="33" t="s">
        <v>117</v>
      </c>
      <c r="C3069" s="33" t="s">
        <v>118</v>
      </c>
      <c r="D3069" s="33" t="s">
        <v>145</v>
      </c>
      <c r="E3069" s="33" t="s">
        <v>250</v>
      </c>
      <c r="F3069" s="33" t="s">
        <v>1559</v>
      </c>
      <c r="G3069" s="33" t="s">
        <v>1797</v>
      </c>
      <c r="H3069" s="33" t="s">
        <v>1876</v>
      </c>
      <c r="I3069" s="33" t="s">
        <v>1843</v>
      </c>
      <c r="J3069" s="33" t="s">
        <v>1843</v>
      </c>
      <c r="K3069" s="33">
        <v>2</v>
      </c>
      <c r="L3069" s="220">
        <v>45474</v>
      </c>
      <c r="M3069" s="220">
        <v>45474</v>
      </c>
      <c r="N3069" s="33" t="s">
        <v>124</v>
      </c>
      <c r="O3069" s="48" t="s">
        <v>125</v>
      </c>
      <c r="P3069" s="29" t="s">
        <v>1117</v>
      </c>
      <c r="Q3069" s="29" t="s">
        <v>1540</v>
      </c>
      <c r="R3069" s="29" t="s">
        <v>78</v>
      </c>
      <c r="S3069" s="33">
        <v>2</v>
      </c>
      <c r="T3069" s="29"/>
      <c r="U3069" s="29"/>
      <c r="V3069" s="29"/>
      <c r="W3069" s="29"/>
      <c r="X3069" s="29"/>
      <c r="Y3069" s="29"/>
      <c r="Z3069" s="33"/>
    </row>
    <row r="3070" ht="24" spans="1:26">
      <c r="A3070" s="33">
        <v>901</v>
      </c>
      <c r="B3070" s="33" t="s">
        <v>117</v>
      </c>
      <c r="C3070" s="33" t="s">
        <v>118</v>
      </c>
      <c r="D3070" s="33" t="s">
        <v>145</v>
      </c>
      <c r="E3070" s="33" t="s">
        <v>250</v>
      </c>
      <c r="F3070" s="33" t="s">
        <v>1559</v>
      </c>
      <c r="G3070" s="33" t="s">
        <v>1797</v>
      </c>
      <c r="H3070" s="33" t="s">
        <v>1876</v>
      </c>
      <c r="I3070" s="33" t="s">
        <v>1843</v>
      </c>
      <c r="J3070" s="33" t="s">
        <v>1843</v>
      </c>
      <c r="K3070" s="33">
        <v>2</v>
      </c>
      <c r="L3070" s="220">
        <v>45505</v>
      </c>
      <c r="M3070" s="220">
        <v>45505</v>
      </c>
      <c r="N3070" s="33" t="s">
        <v>124</v>
      </c>
      <c r="O3070" s="48" t="s">
        <v>125</v>
      </c>
      <c r="P3070" s="29" t="s">
        <v>1117</v>
      </c>
      <c r="Q3070" s="29" t="s">
        <v>1540</v>
      </c>
      <c r="R3070" s="29" t="s">
        <v>78</v>
      </c>
      <c r="S3070" s="33">
        <v>2</v>
      </c>
      <c r="T3070" s="29"/>
      <c r="U3070" s="29"/>
      <c r="V3070" s="29"/>
      <c r="W3070" s="29"/>
      <c r="X3070" s="29"/>
      <c r="Y3070" s="29"/>
      <c r="Z3070" s="33"/>
    </row>
    <row r="3071" ht="24" spans="1:26">
      <c r="A3071" s="33">
        <v>902</v>
      </c>
      <c r="B3071" s="33" t="s">
        <v>117</v>
      </c>
      <c r="C3071" s="33" t="s">
        <v>118</v>
      </c>
      <c r="D3071" s="33" t="s">
        <v>145</v>
      </c>
      <c r="E3071" s="33" t="s">
        <v>250</v>
      </c>
      <c r="F3071" s="33" t="s">
        <v>1559</v>
      </c>
      <c r="G3071" s="33" t="s">
        <v>1797</v>
      </c>
      <c r="H3071" s="33" t="s">
        <v>1876</v>
      </c>
      <c r="I3071" s="33" t="s">
        <v>1843</v>
      </c>
      <c r="J3071" s="33" t="s">
        <v>1843</v>
      </c>
      <c r="K3071" s="33">
        <v>2</v>
      </c>
      <c r="L3071" s="220">
        <v>45505</v>
      </c>
      <c r="M3071" s="220">
        <v>45505</v>
      </c>
      <c r="N3071" s="33" t="s">
        <v>124</v>
      </c>
      <c r="O3071" s="48" t="s">
        <v>125</v>
      </c>
      <c r="P3071" s="29" t="s">
        <v>1117</v>
      </c>
      <c r="Q3071" s="29" t="s">
        <v>1540</v>
      </c>
      <c r="R3071" s="29" t="s">
        <v>78</v>
      </c>
      <c r="S3071" s="33">
        <v>2</v>
      </c>
      <c r="T3071" s="29"/>
      <c r="U3071" s="29"/>
      <c r="V3071" s="29"/>
      <c r="W3071" s="29"/>
      <c r="X3071" s="29"/>
      <c r="Y3071" s="29"/>
      <c r="Z3071" s="33"/>
    </row>
    <row r="3072" ht="24" spans="1:28">
      <c r="A3072" s="33">
        <v>903</v>
      </c>
      <c r="B3072" s="33" t="s">
        <v>117</v>
      </c>
      <c r="C3072" s="33" t="s">
        <v>118</v>
      </c>
      <c r="D3072" s="33" t="s">
        <v>145</v>
      </c>
      <c r="E3072" s="33" t="s">
        <v>250</v>
      </c>
      <c r="F3072" s="33" t="s">
        <v>1559</v>
      </c>
      <c r="G3072" s="33" t="s">
        <v>1797</v>
      </c>
      <c r="H3072" s="33" t="s">
        <v>1876</v>
      </c>
      <c r="I3072" s="33" t="s">
        <v>1843</v>
      </c>
      <c r="J3072" s="33" t="s">
        <v>1843</v>
      </c>
      <c r="K3072" s="33">
        <v>2</v>
      </c>
      <c r="L3072" s="220">
        <v>45536</v>
      </c>
      <c r="M3072" s="220">
        <v>45536</v>
      </c>
      <c r="N3072" s="33" t="s">
        <v>124</v>
      </c>
      <c r="O3072" s="48" t="s">
        <v>125</v>
      </c>
      <c r="P3072" s="29" t="s">
        <v>1117</v>
      </c>
      <c r="Q3072" s="29" t="s">
        <v>1540</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250</v>
      </c>
      <c r="F3073" s="33" t="s">
        <v>1559</v>
      </c>
      <c r="G3073" s="33" t="s">
        <v>1797</v>
      </c>
      <c r="H3073" s="33" t="s">
        <v>1876</v>
      </c>
      <c r="I3073" s="33" t="s">
        <v>1843</v>
      </c>
      <c r="J3073" s="33" t="s">
        <v>1843</v>
      </c>
      <c r="K3073" s="33">
        <v>2</v>
      </c>
      <c r="L3073" s="220">
        <v>45536</v>
      </c>
      <c r="M3073" s="220">
        <v>45536</v>
      </c>
      <c r="N3073" s="33" t="s">
        <v>124</v>
      </c>
      <c r="O3073" s="48" t="s">
        <v>125</v>
      </c>
      <c r="P3073" s="29" t="s">
        <v>1117</v>
      </c>
      <c r="Q3073" s="29" t="s">
        <v>1540</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250</v>
      </c>
      <c r="F3074" s="33" t="s">
        <v>1559</v>
      </c>
      <c r="G3074" s="33" t="s">
        <v>1797</v>
      </c>
      <c r="H3074" s="33" t="s">
        <v>1876</v>
      </c>
      <c r="I3074" s="33" t="s">
        <v>1843</v>
      </c>
      <c r="J3074" s="33" t="s">
        <v>1843</v>
      </c>
      <c r="K3074" s="33">
        <v>2</v>
      </c>
      <c r="L3074" s="220">
        <v>45566</v>
      </c>
      <c r="M3074" s="220">
        <v>45566</v>
      </c>
      <c r="N3074" s="33" t="s">
        <v>124</v>
      </c>
      <c r="O3074" s="48" t="s">
        <v>125</v>
      </c>
      <c r="P3074" s="29" t="s">
        <v>1117</v>
      </c>
      <c r="Q3074" s="29" t="s">
        <v>1540</v>
      </c>
      <c r="R3074" s="29" t="s">
        <v>78</v>
      </c>
      <c r="S3074" s="33">
        <v>2</v>
      </c>
      <c r="T3074" s="29"/>
      <c r="U3074" s="29"/>
      <c r="V3074" s="29"/>
      <c r="W3074" s="29"/>
      <c r="X3074" s="29"/>
      <c r="Y3074" s="29"/>
      <c r="Z3074" s="33"/>
    </row>
    <row r="3075" ht="24" spans="1:26">
      <c r="A3075" s="33">
        <v>906</v>
      </c>
      <c r="B3075" s="33" t="s">
        <v>117</v>
      </c>
      <c r="C3075" s="33" t="s">
        <v>118</v>
      </c>
      <c r="D3075" s="33" t="s">
        <v>145</v>
      </c>
      <c r="E3075" s="33" t="s">
        <v>250</v>
      </c>
      <c r="F3075" s="33" t="s">
        <v>1559</v>
      </c>
      <c r="G3075" s="33" t="s">
        <v>1797</v>
      </c>
      <c r="H3075" s="33" t="s">
        <v>1876</v>
      </c>
      <c r="I3075" s="33" t="s">
        <v>1843</v>
      </c>
      <c r="J3075" s="33" t="s">
        <v>1843</v>
      </c>
      <c r="K3075" s="33">
        <v>2</v>
      </c>
      <c r="L3075" s="220">
        <v>45566</v>
      </c>
      <c r="M3075" s="220">
        <v>45566</v>
      </c>
      <c r="N3075" s="33" t="s">
        <v>124</v>
      </c>
      <c r="O3075" s="48" t="s">
        <v>125</v>
      </c>
      <c r="P3075" s="29" t="s">
        <v>1117</v>
      </c>
      <c r="Q3075" s="29" t="s">
        <v>1540</v>
      </c>
      <c r="R3075" s="29" t="s">
        <v>78</v>
      </c>
      <c r="S3075" s="33">
        <v>2</v>
      </c>
      <c r="T3075" s="29"/>
      <c r="U3075" s="29"/>
      <c r="V3075" s="29"/>
      <c r="W3075" s="29"/>
      <c r="X3075" s="29"/>
      <c r="Y3075" s="29"/>
      <c r="Z3075" s="33"/>
    </row>
    <row r="3076" ht="24" spans="1:26">
      <c r="A3076" s="33">
        <v>907</v>
      </c>
      <c r="B3076" s="33" t="s">
        <v>117</v>
      </c>
      <c r="C3076" s="33" t="s">
        <v>118</v>
      </c>
      <c r="D3076" s="33" t="s">
        <v>145</v>
      </c>
      <c r="E3076" s="33" t="s">
        <v>250</v>
      </c>
      <c r="F3076" s="33" t="s">
        <v>1559</v>
      </c>
      <c r="G3076" s="33" t="s">
        <v>1797</v>
      </c>
      <c r="H3076" s="33" t="s">
        <v>1876</v>
      </c>
      <c r="I3076" s="33" t="s">
        <v>1843</v>
      </c>
      <c r="J3076" s="33" t="s">
        <v>1843</v>
      </c>
      <c r="K3076" s="33">
        <v>2</v>
      </c>
      <c r="L3076" s="220">
        <v>45597</v>
      </c>
      <c r="M3076" s="220">
        <v>45597</v>
      </c>
      <c r="N3076" s="33" t="s">
        <v>124</v>
      </c>
      <c r="O3076" s="48" t="s">
        <v>125</v>
      </c>
      <c r="P3076" s="29" t="s">
        <v>1117</v>
      </c>
      <c r="Q3076" s="29" t="s">
        <v>1540</v>
      </c>
      <c r="R3076" s="29" t="s">
        <v>78</v>
      </c>
      <c r="S3076" s="33">
        <v>2</v>
      </c>
      <c r="T3076" s="29"/>
      <c r="U3076" s="29"/>
      <c r="V3076" s="29"/>
      <c r="W3076" s="29"/>
      <c r="X3076" s="29"/>
      <c r="Y3076" s="29"/>
      <c r="Z3076" s="33"/>
    </row>
    <row r="3077" ht="24" spans="1:26">
      <c r="A3077" s="33">
        <v>908</v>
      </c>
      <c r="B3077" s="33" t="s">
        <v>117</v>
      </c>
      <c r="C3077" s="33" t="s">
        <v>118</v>
      </c>
      <c r="D3077" s="33" t="s">
        <v>145</v>
      </c>
      <c r="E3077" s="33" t="s">
        <v>250</v>
      </c>
      <c r="F3077" s="33" t="s">
        <v>1559</v>
      </c>
      <c r="G3077" s="33" t="s">
        <v>1797</v>
      </c>
      <c r="H3077" s="33" t="s">
        <v>1876</v>
      </c>
      <c r="I3077" s="33" t="s">
        <v>1843</v>
      </c>
      <c r="J3077" s="33" t="s">
        <v>1843</v>
      </c>
      <c r="K3077" s="33">
        <v>2</v>
      </c>
      <c r="L3077" s="220">
        <v>45597</v>
      </c>
      <c r="M3077" s="220">
        <v>45597</v>
      </c>
      <c r="N3077" s="33" t="s">
        <v>124</v>
      </c>
      <c r="O3077" s="48" t="s">
        <v>125</v>
      </c>
      <c r="P3077" s="29" t="s">
        <v>1117</v>
      </c>
      <c r="Q3077" s="29" t="s">
        <v>1540</v>
      </c>
      <c r="R3077" s="29" t="s">
        <v>78</v>
      </c>
      <c r="S3077" s="33">
        <v>2</v>
      </c>
      <c r="T3077" s="29"/>
      <c r="U3077" s="29"/>
      <c r="V3077" s="29"/>
      <c r="W3077" s="29"/>
      <c r="X3077" s="29"/>
      <c r="Y3077" s="29"/>
      <c r="Z3077" s="33"/>
    </row>
    <row r="3078" ht="24" spans="1:26">
      <c r="A3078" s="33">
        <v>909</v>
      </c>
      <c r="B3078" s="33" t="s">
        <v>117</v>
      </c>
      <c r="C3078" s="33" t="s">
        <v>118</v>
      </c>
      <c r="D3078" s="33" t="s">
        <v>145</v>
      </c>
      <c r="E3078" s="33" t="s">
        <v>250</v>
      </c>
      <c r="F3078" s="33" t="s">
        <v>1559</v>
      </c>
      <c r="G3078" s="33" t="s">
        <v>1797</v>
      </c>
      <c r="H3078" s="33" t="s">
        <v>1876</v>
      </c>
      <c r="I3078" s="33" t="s">
        <v>1843</v>
      </c>
      <c r="J3078" s="33" t="s">
        <v>1843</v>
      </c>
      <c r="K3078" s="33">
        <v>2</v>
      </c>
      <c r="L3078" s="220">
        <v>45627</v>
      </c>
      <c r="M3078" s="220">
        <v>45627</v>
      </c>
      <c r="N3078" s="33" t="s">
        <v>124</v>
      </c>
      <c r="O3078" s="48" t="s">
        <v>125</v>
      </c>
      <c r="P3078" s="29" t="s">
        <v>1117</v>
      </c>
      <c r="Q3078" s="29" t="s">
        <v>1540</v>
      </c>
      <c r="R3078" s="29" t="s">
        <v>78</v>
      </c>
      <c r="S3078" s="33">
        <v>2</v>
      </c>
      <c r="T3078" s="29"/>
      <c r="U3078" s="29"/>
      <c r="V3078" s="29"/>
      <c r="W3078" s="29"/>
      <c r="X3078" s="29"/>
      <c r="Y3078" s="29"/>
      <c r="Z3078" s="33"/>
    </row>
    <row r="3079" ht="24" spans="1:26">
      <c r="A3079" s="33">
        <v>910</v>
      </c>
      <c r="B3079" s="33" t="s">
        <v>117</v>
      </c>
      <c r="C3079" s="33" t="s">
        <v>118</v>
      </c>
      <c r="D3079" s="33" t="s">
        <v>145</v>
      </c>
      <c r="E3079" s="33" t="s">
        <v>250</v>
      </c>
      <c r="F3079" s="33" t="s">
        <v>1559</v>
      </c>
      <c r="G3079" s="33" t="s">
        <v>1797</v>
      </c>
      <c r="H3079" s="33" t="s">
        <v>1876</v>
      </c>
      <c r="I3079" s="33" t="s">
        <v>1843</v>
      </c>
      <c r="J3079" s="33" t="s">
        <v>1843</v>
      </c>
      <c r="K3079" s="33">
        <v>2</v>
      </c>
      <c r="L3079" s="220">
        <v>45627</v>
      </c>
      <c r="M3079" s="220">
        <v>45627</v>
      </c>
      <c r="N3079" s="33" t="s">
        <v>124</v>
      </c>
      <c r="O3079" s="48" t="s">
        <v>125</v>
      </c>
      <c r="P3079" s="29" t="s">
        <v>1117</v>
      </c>
      <c r="Q3079" s="29" t="s">
        <v>1540</v>
      </c>
      <c r="R3079" s="29" t="s">
        <v>78</v>
      </c>
      <c r="S3079" s="33">
        <v>2</v>
      </c>
      <c r="T3079" s="29"/>
      <c r="U3079" s="29"/>
      <c r="V3079" s="29"/>
      <c r="W3079" s="29"/>
      <c r="X3079" s="29"/>
      <c r="Y3079" s="29"/>
      <c r="Z3079" s="33"/>
    </row>
    <row r="3080" ht="24" spans="1:26">
      <c r="A3080" s="33">
        <v>913</v>
      </c>
      <c r="B3080" s="33" t="s">
        <v>117</v>
      </c>
      <c r="C3080" s="33" t="s">
        <v>118</v>
      </c>
      <c r="D3080" s="33" t="s">
        <v>145</v>
      </c>
      <c r="E3080" s="33" t="s">
        <v>239</v>
      </c>
      <c r="F3080" s="33" t="s">
        <v>1564</v>
      </c>
      <c r="G3080" s="33" t="s">
        <v>1797</v>
      </c>
      <c r="H3080" s="33" t="s">
        <v>2035</v>
      </c>
      <c r="I3080" s="33" t="s">
        <v>1843</v>
      </c>
      <c r="J3080" s="33" t="s">
        <v>1843</v>
      </c>
      <c r="K3080" s="152">
        <v>8</v>
      </c>
      <c r="L3080" s="220">
        <v>45292</v>
      </c>
      <c r="M3080" s="220">
        <v>45292</v>
      </c>
      <c r="N3080" s="33" t="s">
        <v>124</v>
      </c>
      <c r="O3080" s="48" t="s">
        <v>125</v>
      </c>
      <c r="P3080" s="29" t="s">
        <v>1117</v>
      </c>
      <c r="Q3080" s="29" t="s">
        <v>1540</v>
      </c>
      <c r="R3080" s="29" t="s">
        <v>78</v>
      </c>
      <c r="S3080" s="152">
        <v>8</v>
      </c>
      <c r="T3080" s="29"/>
      <c r="U3080" s="29"/>
      <c r="V3080" s="29"/>
      <c r="W3080" s="29"/>
      <c r="X3080" s="29"/>
      <c r="Y3080" s="29"/>
      <c r="Z3080" s="33"/>
    </row>
    <row r="3081" ht="24" spans="1:26">
      <c r="A3081" s="33">
        <v>914</v>
      </c>
      <c r="B3081" s="33" t="s">
        <v>117</v>
      </c>
      <c r="C3081" s="33" t="s">
        <v>118</v>
      </c>
      <c r="D3081" s="33" t="s">
        <v>145</v>
      </c>
      <c r="E3081" s="33" t="s">
        <v>239</v>
      </c>
      <c r="F3081" s="33" t="s">
        <v>1564</v>
      </c>
      <c r="G3081" s="33" t="s">
        <v>1797</v>
      </c>
      <c r="H3081" s="33" t="s">
        <v>2035</v>
      </c>
      <c r="I3081" s="33" t="s">
        <v>1843</v>
      </c>
      <c r="J3081" s="33" t="s">
        <v>1843</v>
      </c>
      <c r="K3081" s="152">
        <v>8</v>
      </c>
      <c r="L3081" s="220">
        <v>45323</v>
      </c>
      <c r="M3081" s="220">
        <v>45323</v>
      </c>
      <c r="N3081" s="33" t="s">
        <v>124</v>
      </c>
      <c r="O3081" s="48" t="s">
        <v>125</v>
      </c>
      <c r="P3081" s="29" t="s">
        <v>1117</v>
      </c>
      <c r="Q3081" s="29" t="s">
        <v>1540</v>
      </c>
      <c r="R3081" s="29" t="s">
        <v>78</v>
      </c>
      <c r="S3081" s="152">
        <v>8</v>
      </c>
      <c r="T3081" s="29"/>
      <c r="U3081" s="29"/>
      <c r="V3081" s="29"/>
      <c r="W3081" s="29"/>
      <c r="X3081" s="29"/>
      <c r="Y3081" s="29"/>
      <c r="Z3081" s="33"/>
    </row>
    <row r="3082" ht="24" spans="1:28">
      <c r="A3082" s="33">
        <v>915</v>
      </c>
      <c r="B3082" s="33" t="s">
        <v>117</v>
      </c>
      <c r="C3082" s="33" t="s">
        <v>118</v>
      </c>
      <c r="D3082" s="33" t="s">
        <v>145</v>
      </c>
      <c r="E3082" s="33" t="s">
        <v>239</v>
      </c>
      <c r="F3082" s="33" t="s">
        <v>1564</v>
      </c>
      <c r="G3082" s="33" t="s">
        <v>1797</v>
      </c>
      <c r="H3082" s="33" t="s">
        <v>2035</v>
      </c>
      <c r="I3082" s="33" t="s">
        <v>1843</v>
      </c>
      <c r="J3082" s="33" t="s">
        <v>1843</v>
      </c>
      <c r="K3082" s="152">
        <v>8</v>
      </c>
      <c r="L3082" s="220">
        <v>45352</v>
      </c>
      <c r="M3082" s="220">
        <v>45352</v>
      </c>
      <c r="N3082" s="33" t="s">
        <v>124</v>
      </c>
      <c r="O3082" s="48" t="s">
        <v>125</v>
      </c>
      <c r="P3082" s="29" t="s">
        <v>1117</v>
      </c>
      <c r="Q3082" s="29" t="s">
        <v>1540</v>
      </c>
      <c r="R3082" s="29" t="s">
        <v>78</v>
      </c>
      <c r="S3082" s="152">
        <v>8</v>
      </c>
      <c r="T3082" s="34"/>
      <c r="U3082" s="34"/>
      <c r="V3082" s="35"/>
      <c r="W3082" s="35"/>
      <c r="X3082" s="40"/>
      <c r="Y3082" s="40"/>
      <c r="Z3082" s="38"/>
      <c r="AA3082" s="34"/>
      <c r="AB3082" s="34"/>
    </row>
    <row r="3083" ht="24" spans="1:26">
      <c r="A3083" s="33">
        <v>916</v>
      </c>
      <c r="B3083" s="33" t="s">
        <v>117</v>
      </c>
      <c r="C3083" s="33" t="s">
        <v>118</v>
      </c>
      <c r="D3083" s="33" t="s">
        <v>145</v>
      </c>
      <c r="E3083" s="33" t="s">
        <v>239</v>
      </c>
      <c r="F3083" s="33" t="s">
        <v>1564</v>
      </c>
      <c r="G3083" s="33" t="s">
        <v>1797</v>
      </c>
      <c r="H3083" s="33" t="s">
        <v>2035</v>
      </c>
      <c r="I3083" s="33" t="s">
        <v>1843</v>
      </c>
      <c r="J3083" s="33" t="s">
        <v>1843</v>
      </c>
      <c r="K3083" s="152">
        <v>8</v>
      </c>
      <c r="L3083" s="220">
        <v>45383</v>
      </c>
      <c r="M3083" s="220">
        <v>45383</v>
      </c>
      <c r="N3083" s="33" t="s">
        <v>124</v>
      </c>
      <c r="O3083" s="48" t="s">
        <v>125</v>
      </c>
      <c r="P3083" s="29" t="s">
        <v>1117</v>
      </c>
      <c r="Q3083" s="29" t="s">
        <v>1540</v>
      </c>
      <c r="R3083" s="29" t="s">
        <v>78</v>
      </c>
      <c r="S3083" s="152">
        <v>8</v>
      </c>
      <c r="T3083" s="29"/>
      <c r="U3083" s="29"/>
      <c r="V3083" s="29"/>
      <c r="W3083" s="29"/>
      <c r="X3083" s="29"/>
      <c r="Y3083" s="29"/>
      <c r="Z3083" s="33"/>
    </row>
    <row r="3084" ht="24" spans="1:26">
      <c r="A3084" s="33">
        <v>917</v>
      </c>
      <c r="B3084" s="33" t="s">
        <v>117</v>
      </c>
      <c r="C3084" s="33" t="s">
        <v>118</v>
      </c>
      <c r="D3084" s="33" t="s">
        <v>145</v>
      </c>
      <c r="E3084" s="33" t="s">
        <v>239</v>
      </c>
      <c r="F3084" s="33" t="s">
        <v>1564</v>
      </c>
      <c r="G3084" s="33" t="s">
        <v>1797</v>
      </c>
      <c r="H3084" s="33" t="s">
        <v>2035</v>
      </c>
      <c r="I3084" s="33" t="s">
        <v>1843</v>
      </c>
      <c r="J3084" s="33" t="s">
        <v>1843</v>
      </c>
      <c r="K3084" s="152">
        <v>8</v>
      </c>
      <c r="L3084" s="220">
        <v>45413</v>
      </c>
      <c r="M3084" s="220">
        <v>45413</v>
      </c>
      <c r="N3084" s="33" t="s">
        <v>124</v>
      </c>
      <c r="O3084" s="48" t="s">
        <v>125</v>
      </c>
      <c r="P3084" s="29" t="s">
        <v>1117</v>
      </c>
      <c r="Q3084" s="29" t="s">
        <v>1540</v>
      </c>
      <c r="R3084" s="29" t="s">
        <v>78</v>
      </c>
      <c r="S3084" s="152">
        <v>8</v>
      </c>
      <c r="T3084" s="29"/>
      <c r="U3084" s="29"/>
      <c r="V3084" s="29"/>
      <c r="W3084" s="29"/>
      <c r="X3084" s="29"/>
      <c r="Y3084" s="29"/>
      <c r="Z3084" s="33"/>
    </row>
    <row r="3085" ht="24" spans="1:26">
      <c r="A3085" s="33">
        <v>918</v>
      </c>
      <c r="B3085" s="33" t="s">
        <v>117</v>
      </c>
      <c r="C3085" s="33" t="s">
        <v>118</v>
      </c>
      <c r="D3085" s="33" t="s">
        <v>145</v>
      </c>
      <c r="E3085" s="33" t="s">
        <v>239</v>
      </c>
      <c r="F3085" s="33" t="s">
        <v>1564</v>
      </c>
      <c r="G3085" s="33" t="s">
        <v>1797</v>
      </c>
      <c r="H3085" s="33" t="s">
        <v>2035</v>
      </c>
      <c r="I3085" s="33" t="s">
        <v>1843</v>
      </c>
      <c r="J3085" s="33" t="s">
        <v>1843</v>
      </c>
      <c r="K3085" s="152">
        <v>8</v>
      </c>
      <c r="L3085" s="220">
        <v>45444</v>
      </c>
      <c r="M3085" s="220">
        <v>45444</v>
      </c>
      <c r="N3085" s="33" t="s">
        <v>124</v>
      </c>
      <c r="O3085" s="48" t="s">
        <v>125</v>
      </c>
      <c r="P3085" s="29" t="s">
        <v>1117</v>
      </c>
      <c r="Q3085" s="29" t="s">
        <v>1540</v>
      </c>
      <c r="R3085" s="29" t="s">
        <v>78</v>
      </c>
      <c r="S3085" s="152">
        <v>8</v>
      </c>
      <c r="T3085" s="29"/>
      <c r="U3085" s="29"/>
      <c r="V3085" s="29"/>
      <c r="W3085" s="29"/>
      <c r="X3085" s="29"/>
      <c r="Y3085" s="29"/>
      <c r="Z3085" s="33"/>
    </row>
    <row r="3086" ht="24" spans="1:26">
      <c r="A3086" s="33">
        <v>919</v>
      </c>
      <c r="B3086" s="33" t="s">
        <v>117</v>
      </c>
      <c r="C3086" s="33" t="s">
        <v>118</v>
      </c>
      <c r="D3086" s="33" t="s">
        <v>145</v>
      </c>
      <c r="E3086" s="33" t="s">
        <v>239</v>
      </c>
      <c r="F3086" s="33" t="s">
        <v>1564</v>
      </c>
      <c r="G3086" s="33" t="s">
        <v>1797</v>
      </c>
      <c r="H3086" s="33" t="s">
        <v>2035</v>
      </c>
      <c r="I3086" s="33" t="s">
        <v>1843</v>
      </c>
      <c r="J3086" s="33" t="s">
        <v>1843</v>
      </c>
      <c r="K3086" s="152">
        <v>8</v>
      </c>
      <c r="L3086" s="220">
        <v>45474</v>
      </c>
      <c r="M3086" s="220">
        <v>45474</v>
      </c>
      <c r="N3086" s="33" t="s">
        <v>124</v>
      </c>
      <c r="O3086" s="48" t="s">
        <v>125</v>
      </c>
      <c r="P3086" s="29" t="s">
        <v>1117</v>
      </c>
      <c r="Q3086" s="29" t="s">
        <v>1540</v>
      </c>
      <c r="R3086" s="29" t="s">
        <v>78</v>
      </c>
      <c r="S3086" s="152">
        <v>8</v>
      </c>
      <c r="T3086" s="29"/>
      <c r="U3086" s="29"/>
      <c r="V3086" s="29"/>
      <c r="W3086" s="29"/>
      <c r="X3086" s="29"/>
      <c r="Y3086" s="29"/>
      <c r="Z3086" s="33"/>
    </row>
    <row r="3087" ht="24" spans="1:26">
      <c r="A3087" s="33">
        <v>920</v>
      </c>
      <c r="B3087" s="33" t="s">
        <v>117</v>
      </c>
      <c r="C3087" s="33" t="s">
        <v>118</v>
      </c>
      <c r="D3087" s="33" t="s">
        <v>145</v>
      </c>
      <c r="E3087" s="33" t="s">
        <v>239</v>
      </c>
      <c r="F3087" s="33" t="s">
        <v>1564</v>
      </c>
      <c r="G3087" s="33" t="s">
        <v>1797</v>
      </c>
      <c r="H3087" s="33" t="s">
        <v>2035</v>
      </c>
      <c r="I3087" s="33" t="s">
        <v>1843</v>
      </c>
      <c r="J3087" s="33" t="s">
        <v>1843</v>
      </c>
      <c r="K3087" s="152">
        <v>8</v>
      </c>
      <c r="L3087" s="220">
        <v>45505</v>
      </c>
      <c r="M3087" s="220">
        <v>45505</v>
      </c>
      <c r="N3087" s="33" t="s">
        <v>124</v>
      </c>
      <c r="O3087" s="48" t="s">
        <v>125</v>
      </c>
      <c r="P3087" s="29" t="s">
        <v>1117</v>
      </c>
      <c r="Q3087" s="29" t="s">
        <v>1540</v>
      </c>
      <c r="R3087" s="29" t="s">
        <v>78</v>
      </c>
      <c r="S3087" s="152">
        <v>8</v>
      </c>
      <c r="T3087" s="29"/>
      <c r="U3087" s="29"/>
      <c r="V3087" s="29"/>
      <c r="W3087" s="29"/>
      <c r="X3087" s="29"/>
      <c r="Y3087" s="29"/>
      <c r="Z3087" s="33"/>
    </row>
    <row r="3088" ht="24" spans="1:26">
      <c r="A3088" s="33">
        <v>921</v>
      </c>
      <c r="B3088" s="33" t="s">
        <v>117</v>
      </c>
      <c r="C3088" s="33" t="s">
        <v>118</v>
      </c>
      <c r="D3088" s="33" t="s">
        <v>145</v>
      </c>
      <c r="E3088" s="33" t="s">
        <v>239</v>
      </c>
      <c r="F3088" s="33" t="s">
        <v>1564</v>
      </c>
      <c r="G3088" s="33" t="s">
        <v>1797</v>
      </c>
      <c r="H3088" s="33" t="s">
        <v>2035</v>
      </c>
      <c r="I3088" s="33" t="s">
        <v>1843</v>
      </c>
      <c r="J3088" s="33" t="s">
        <v>1843</v>
      </c>
      <c r="K3088" s="152">
        <v>8</v>
      </c>
      <c r="L3088" s="220">
        <v>45536</v>
      </c>
      <c r="M3088" s="220">
        <v>45536</v>
      </c>
      <c r="N3088" s="33" t="s">
        <v>124</v>
      </c>
      <c r="O3088" s="48" t="s">
        <v>125</v>
      </c>
      <c r="P3088" s="29" t="s">
        <v>1117</v>
      </c>
      <c r="Q3088" s="29" t="s">
        <v>1540</v>
      </c>
      <c r="R3088" s="29" t="s">
        <v>78</v>
      </c>
      <c r="S3088" s="152">
        <v>8</v>
      </c>
      <c r="T3088" s="29"/>
      <c r="U3088" s="29"/>
      <c r="V3088" s="29"/>
      <c r="W3088" s="29"/>
      <c r="X3088" s="29"/>
      <c r="Y3088" s="29"/>
      <c r="Z3088" s="33"/>
    </row>
    <row r="3089" ht="24" spans="1:26">
      <c r="A3089" s="33">
        <v>922</v>
      </c>
      <c r="B3089" s="33" t="s">
        <v>117</v>
      </c>
      <c r="C3089" s="33" t="s">
        <v>118</v>
      </c>
      <c r="D3089" s="33" t="s">
        <v>145</v>
      </c>
      <c r="E3089" s="33" t="s">
        <v>239</v>
      </c>
      <c r="F3089" s="33" t="s">
        <v>1564</v>
      </c>
      <c r="G3089" s="33" t="s">
        <v>1797</v>
      </c>
      <c r="H3089" s="33" t="s">
        <v>2035</v>
      </c>
      <c r="I3089" s="33" t="s">
        <v>1843</v>
      </c>
      <c r="J3089" s="33" t="s">
        <v>1843</v>
      </c>
      <c r="K3089" s="152">
        <v>8</v>
      </c>
      <c r="L3089" s="220">
        <v>45566</v>
      </c>
      <c r="M3089" s="220">
        <v>45566</v>
      </c>
      <c r="N3089" s="33" t="s">
        <v>124</v>
      </c>
      <c r="O3089" s="48" t="s">
        <v>125</v>
      </c>
      <c r="P3089" s="29" t="s">
        <v>1117</v>
      </c>
      <c r="Q3089" s="29" t="s">
        <v>1540</v>
      </c>
      <c r="R3089" s="29" t="s">
        <v>78</v>
      </c>
      <c r="S3089" s="152">
        <v>8</v>
      </c>
      <c r="T3089" s="29"/>
      <c r="U3089" s="29"/>
      <c r="V3089" s="29"/>
      <c r="W3089" s="29"/>
      <c r="X3089" s="29"/>
      <c r="Y3089" s="29"/>
      <c r="Z3089" s="33"/>
    </row>
    <row r="3090" ht="24" spans="1:26">
      <c r="A3090" s="33">
        <v>923</v>
      </c>
      <c r="B3090" s="33" t="s">
        <v>117</v>
      </c>
      <c r="C3090" s="33" t="s">
        <v>118</v>
      </c>
      <c r="D3090" s="33" t="s">
        <v>145</v>
      </c>
      <c r="E3090" s="33" t="s">
        <v>239</v>
      </c>
      <c r="F3090" s="33" t="s">
        <v>1564</v>
      </c>
      <c r="G3090" s="33" t="s">
        <v>1797</v>
      </c>
      <c r="H3090" s="33" t="s">
        <v>2035</v>
      </c>
      <c r="I3090" s="33" t="s">
        <v>1843</v>
      </c>
      <c r="J3090" s="33" t="s">
        <v>1843</v>
      </c>
      <c r="K3090" s="152">
        <v>8</v>
      </c>
      <c r="L3090" s="220">
        <v>45597</v>
      </c>
      <c r="M3090" s="220">
        <v>45597</v>
      </c>
      <c r="N3090" s="33" t="s">
        <v>124</v>
      </c>
      <c r="O3090" s="48" t="s">
        <v>125</v>
      </c>
      <c r="P3090" s="29" t="s">
        <v>1117</v>
      </c>
      <c r="Q3090" s="29" t="s">
        <v>1540</v>
      </c>
      <c r="R3090" s="29" t="s">
        <v>78</v>
      </c>
      <c r="S3090" s="152">
        <v>8</v>
      </c>
      <c r="T3090" s="29"/>
      <c r="U3090" s="29"/>
      <c r="V3090" s="29"/>
      <c r="W3090" s="29"/>
      <c r="X3090" s="29"/>
      <c r="Y3090" s="29"/>
      <c r="Z3090" s="33"/>
    </row>
    <row r="3091" ht="24" spans="1:26">
      <c r="A3091" s="33">
        <v>924</v>
      </c>
      <c r="B3091" s="33" t="s">
        <v>117</v>
      </c>
      <c r="C3091" s="33" t="s">
        <v>118</v>
      </c>
      <c r="D3091" s="33" t="s">
        <v>145</v>
      </c>
      <c r="E3091" s="33" t="s">
        <v>239</v>
      </c>
      <c r="F3091" s="33" t="s">
        <v>1564</v>
      </c>
      <c r="G3091" s="33" t="s">
        <v>1797</v>
      </c>
      <c r="H3091" s="33" t="s">
        <v>2035</v>
      </c>
      <c r="I3091" s="33" t="s">
        <v>1843</v>
      </c>
      <c r="J3091" s="33" t="s">
        <v>1843</v>
      </c>
      <c r="K3091" s="152">
        <v>8</v>
      </c>
      <c r="L3091" s="220">
        <v>45627</v>
      </c>
      <c r="M3091" s="220">
        <v>45627</v>
      </c>
      <c r="N3091" s="33" t="s">
        <v>124</v>
      </c>
      <c r="O3091" s="48" t="s">
        <v>125</v>
      </c>
      <c r="P3091" s="29" t="s">
        <v>1117</v>
      </c>
      <c r="Q3091" s="29" t="s">
        <v>1540</v>
      </c>
      <c r="R3091" s="29" t="s">
        <v>78</v>
      </c>
      <c r="S3091" s="152">
        <v>8</v>
      </c>
      <c r="T3091" s="29"/>
      <c r="U3091" s="29"/>
      <c r="V3091" s="29"/>
      <c r="W3091" s="29"/>
      <c r="X3091" s="29"/>
      <c r="Y3091" s="29"/>
      <c r="Z3091" s="33"/>
    </row>
    <row r="3092" ht="24" spans="1:26">
      <c r="A3092" s="33">
        <v>925</v>
      </c>
      <c r="B3092" s="33" t="s">
        <v>117</v>
      </c>
      <c r="C3092" s="33" t="s">
        <v>118</v>
      </c>
      <c r="D3092" s="33" t="s">
        <v>145</v>
      </c>
      <c r="E3092" s="33" t="s">
        <v>239</v>
      </c>
      <c r="F3092" s="33" t="s">
        <v>1564</v>
      </c>
      <c r="G3092" s="33" t="s">
        <v>1797</v>
      </c>
      <c r="H3092" s="33" t="s">
        <v>1876</v>
      </c>
      <c r="I3092" s="33" t="s">
        <v>1843</v>
      </c>
      <c r="J3092" s="33" t="s">
        <v>1843</v>
      </c>
      <c r="K3092" s="33">
        <v>2</v>
      </c>
      <c r="L3092" s="220">
        <v>45292</v>
      </c>
      <c r="M3092" s="220">
        <v>45292</v>
      </c>
      <c r="N3092" s="33" t="s">
        <v>124</v>
      </c>
      <c r="O3092" s="48" t="s">
        <v>125</v>
      </c>
      <c r="P3092" s="29" t="s">
        <v>1117</v>
      </c>
      <c r="Q3092" s="29" t="s">
        <v>1540</v>
      </c>
      <c r="R3092" s="29" t="s">
        <v>78</v>
      </c>
      <c r="S3092" s="33">
        <v>2</v>
      </c>
      <c r="T3092" s="29"/>
      <c r="U3092" s="29"/>
      <c r="V3092" s="29"/>
      <c r="W3092" s="29"/>
      <c r="X3092" s="29"/>
      <c r="Y3092" s="29"/>
      <c r="Z3092" s="33"/>
    </row>
    <row r="3093" ht="24" spans="1:26">
      <c r="A3093" s="33">
        <v>926</v>
      </c>
      <c r="B3093" s="33" t="s">
        <v>117</v>
      </c>
      <c r="C3093" s="33" t="s">
        <v>118</v>
      </c>
      <c r="D3093" s="33" t="s">
        <v>145</v>
      </c>
      <c r="E3093" s="33" t="s">
        <v>239</v>
      </c>
      <c r="F3093" s="33" t="s">
        <v>1564</v>
      </c>
      <c r="G3093" s="33" t="s">
        <v>1797</v>
      </c>
      <c r="H3093" s="33" t="s">
        <v>1876</v>
      </c>
      <c r="I3093" s="33" t="s">
        <v>1843</v>
      </c>
      <c r="J3093" s="33" t="s">
        <v>1843</v>
      </c>
      <c r="K3093" s="33">
        <v>2</v>
      </c>
      <c r="L3093" s="220">
        <v>45292</v>
      </c>
      <c r="M3093" s="220">
        <v>45292</v>
      </c>
      <c r="N3093" s="33" t="s">
        <v>124</v>
      </c>
      <c r="O3093" s="48" t="s">
        <v>125</v>
      </c>
      <c r="P3093" s="29" t="s">
        <v>1117</v>
      </c>
      <c r="Q3093" s="29" t="s">
        <v>1540</v>
      </c>
      <c r="R3093" s="29" t="s">
        <v>78</v>
      </c>
      <c r="S3093" s="33">
        <v>2</v>
      </c>
      <c r="T3093" s="29"/>
      <c r="U3093" s="29"/>
      <c r="V3093" s="29"/>
      <c r="W3093" s="29"/>
      <c r="X3093" s="29"/>
      <c r="Y3093" s="29"/>
      <c r="Z3093" s="33"/>
    </row>
    <row r="3094" ht="24" spans="1:28">
      <c r="A3094" s="33">
        <v>927</v>
      </c>
      <c r="B3094" s="33" t="s">
        <v>117</v>
      </c>
      <c r="C3094" s="33" t="s">
        <v>118</v>
      </c>
      <c r="D3094" s="33" t="s">
        <v>145</v>
      </c>
      <c r="E3094" s="33" t="s">
        <v>239</v>
      </c>
      <c r="F3094" s="33" t="s">
        <v>1564</v>
      </c>
      <c r="G3094" s="33" t="s">
        <v>1797</v>
      </c>
      <c r="H3094" s="33" t="s">
        <v>1876</v>
      </c>
      <c r="I3094" s="33" t="s">
        <v>1843</v>
      </c>
      <c r="J3094" s="33" t="s">
        <v>1843</v>
      </c>
      <c r="K3094" s="33">
        <v>2</v>
      </c>
      <c r="L3094" s="220">
        <v>45323</v>
      </c>
      <c r="M3094" s="220">
        <v>45323</v>
      </c>
      <c r="N3094" s="33" t="s">
        <v>124</v>
      </c>
      <c r="O3094" s="48" t="s">
        <v>125</v>
      </c>
      <c r="P3094" s="29" t="s">
        <v>1117</v>
      </c>
      <c r="Q3094" s="29" t="s">
        <v>1540</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239</v>
      </c>
      <c r="F3095" s="33" t="s">
        <v>1564</v>
      </c>
      <c r="G3095" s="33" t="s">
        <v>1797</v>
      </c>
      <c r="H3095" s="33" t="s">
        <v>1876</v>
      </c>
      <c r="I3095" s="33" t="s">
        <v>1843</v>
      </c>
      <c r="J3095" s="33" t="s">
        <v>1843</v>
      </c>
      <c r="K3095" s="33">
        <v>2</v>
      </c>
      <c r="L3095" s="220">
        <v>45323</v>
      </c>
      <c r="M3095" s="220">
        <v>45323</v>
      </c>
      <c r="N3095" s="33" t="s">
        <v>124</v>
      </c>
      <c r="O3095" s="48" t="s">
        <v>125</v>
      </c>
      <c r="P3095" s="29" t="s">
        <v>1117</v>
      </c>
      <c r="Q3095" s="29" t="s">
        <v>1540</v>
      </c>
      <c r="R3095" s="29" t="s">
        <v>78</v>
      </c>
      <c r="S3095" s="33">
        <v>2</v>
      </c>
      <c r="T3095" s="29"/>
      <c r="U3095" s="29"/>
      <c r="V3095" s="29"/>
      <c r="W3095" s="29"/>
      <c r="X3095" s="29"/>
      <c r="Y3095" s="29"/>
      <c r="Z3095" s="33"/>
    </row>
    <row r="3096" ht="24" spans="1:28">
      <c r="A3096" s="33">
        <v>929</v>
      </c>
      <c r="B3096" s="33" t="s">
        <v>117</v>
      </c>
      <c r="C3096" s="33" t="s">
        <v>118</v>
      </c>
      <c r="D3096" s="33" t="s">
        <v>145</v>
      </c>
      <c r="E3096" s="33" t="s">
        <v>239</v>
      </c>
      <c r="F3096" s="33" t="s">
        <v>1564</v>
      </c>
      <c r="G3096" s="33" t="s">
        <v>1797</v>
      </c>
      <c r="H3096" s="33" t="s">
        <v>1876</v>
      </c>
      <c r="I3096" s="33" t="s">
        <v>1843</v>
      </c>
      <c r="J3096" s="33" t="s">
        <v>1843</v>
      </c>
      <c r="K3096" s="33">
        <v>2</v>
      </c>
      <c r="L3096" s="220">
        <v>45352</v>
      </c>
      <c r="M3096" s="220">
        <v>45352</v>
      </c>
      <c r="N3096" s="33" t="s">
        <v>124</v>
      </c>
      <c r="O3096" s="48" t="s">
        <v>125</v>
      </c>
      <c r="P3096" s="29" t="s">
        <v>1117</v>
      </c>
      <c r="Q3096" s="29" t="s">
        <v>1540</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239</v>
      </c>
      <c r="F3097" s="33" t="s">
        <v>1564</v>
      </c>
      <c r="G3097" s="33" t="s">
        <v>1797</v>
      </c>
      <c r="H3097" s="33" t="s">
        <v>1876</v>
      </c>
      <c r="I3097" s="33" t="s">
        <v>1843</v>
      </c>
      <c r="J3097" s="33" t="s">
        <v>1843</v>
      </c>
      <c r="K3097" s="33">
        <v>2</v>
      </c>
      <c r="L3097" s="220">
        <v>45352</v>
      </c>
      <c r="M3097" s="220">
        <v>45352</v>
      </c>
      <c r="N3097" s="33" t="s">
        <v>124</v>
      </c>
      <c r="O3097" s="48" t="s">
        <v>125</v>
      </c>
      <c r="P3097" s="29" t="s">
        <v>1117</v>
      </c>
      <c r="Q3097" s="29" t="s">
        <v>1540</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239</v>
      </c>
      <c r="F3098" s="33" t="s">
        <v>1564</v>
      </c>
      <c r="G3098" s="33" t="s">
        <v>1797</v>
      </c>
      <c r="H3098" s="33" t="s">
        <v>1876</v>
      </c>
      <c r="I3098" s="33" t="s">
        <v>1843</v>
      </c>
      <c r="J3098" s="33" t="s">
        <v>1843</v>
      </c>
      <c r="K3098" s="33">
        <v>2</v>
      </c>
      <c r="L3098" s="220">
        <v>45383</v>
      </c>
      <c r="M3098" s="220">
        <v>45383</v>
      </c>
      <c r="N3098" s="33" t="s">
        <v>124</v>
      </c>
      <c r="O3098" s="48" t="s">
        <v>125</v>
      </c>
      <c r="P3098" s="29" t="s">
        <v>1117</v>
      </c>
      <c r="Q3098" s="29" t="s">
        <v>1540</v>
      </c>
      <c r="R3098" s="29" t="s">
        <v>78</v>
      </c>
      <c r="S3098" s="33">
        <v>2</v>
      </c>
      <c r="T3098" s="29"/>
      <c r="U3098" s="29"/>
      <c r="V3098" s="29"/>
      <c r="W3098" s="29"/>
      <c r="X3098" s="29"/>
      <c r="Y3098" s="29"/>
      <c r="Z3098" s="33"/>
    </row>
    <row r="3099" ht="24" spans="1:26">
      <c r="A3099" s="33">
        <v>932</v>
      </c>
      <c r="B3099" s="33" t="s">
        <v>117</v>
      </c>
      <c r="C3099" s="33" t="s">
        <v>118</v>
      </c>
      <c r="D3099" s="33" t="s">
        <v>145</v>
      </c>
      <c r="E3099" s="33" t="s">
        <v>239</v>
      </c>
      <c r="F3099" s="33" t="s">
        <v>1564</v>
      </c>
      <c r="G3099" s="33" t="s">
        <v>1797</v>
      </c>
      <c r="H3099" s="33" t="s">
        <v>1876</v>
      </c>
      <c r="I3099" s="33" t="s">
        <v>1843</v>
      </c>
      <c r="J3099" s="33" t="s">
        <v>1843</v>
      </c>
      <c r="K3099" s="33">
        <v>2</v>
      </c>
      <c r="L3099" s="220">
        <v>45383</v>
      </c>
      <c r="M3099" s="220">
        <v>45383</v>
      </c>
      <c r="N3099" s="33" t="s">
        <v>124</v>
      </c>
      <c r="O3099" s="48" t="s">
        <v>125</v>
      </c>
      <c r="P3099" s="29" t="s">
        <v>1117</v>
      </c>
      <c r="Q3099" s="29" t="s">
        <v>1540</v>
      </c>
      <c r="R3099" s="29" t="s">
        <v>78</v>
      </c>
      <c r="S3099" s="33">
        <v>2</v>
      </c>
      <c r="T3099" s="29"/>
      <c r="U3099" s="29"/>
      <c r="V3099" s="29"/>
      <c r="W3099" s="29"/>
      <c r="X3099" s="29"/>
      <c r="Y3099" s="29"/>
      <c r="Z3099" s="33"/>
    </row>
    <row r="3100" ht="24" spans="1:26">
      <c r="A3100" s="33">
        <v>933</v>
      </c>
      <c r="B3100" s="33" t="s">
        <v>117</v>
      </c>
      <c r="C3100" s="33" t="s">
        <v>118</v>
      </c>
      <c r="D3100" s="33" t="s">
        <v>145</v>
      </c>
      <c r="E3100" s="33" t="s">
        <v>239</v>
      </c>
      <c r="F3100" s="33" t="s">
        <v>1564</v>
      </c>
      <c r="G3100" s="33" t="s">
        <v>1797</v>
      </c>
      <c r="H3100" s="33" t="s">
        <v>1876</v>
      </c>
      <c r="I3100" s="33" t="s">
        <v>1843</v>
      </c>
      <c r="J3100" s="33" t="s">
        <v>1843</v>
      </c>
      <c r="K3100" s="33">
        <v>2</v>
      </c>
      <c r="L3100" s="220">
        <v>45413</v>
      </c>
      <c r="M3100" s="220">
        <v>45413</v>
      </c>
      <c r="N3100" s="33" t="s">
        <v>124</v>
      </c>
      <c r="O3100" s="48" t="s">
        <v>125</v>
      </c>
      <c r="P3100" s="29" t="s">
        <v>1117</v>
      </c>
      <c r="Q3100" s="29" t="s">
        <v>1540</v>
      </c>
      <c r="R3100" s="29" t="s">
        <v>78</v>
      </c>
      <c r="S3100" s="33">
        <v>2</v>
      </c>
      <c r="T3100" s="29"/>
      <c r="U3100" s="29"/>
      <c r="V3100" s="29"/>
      <c r="W3100" s="29"/>
      <c r="X3100" s="29"/>
      <c r="Y3100" s="29"/>
      <c r="Z3100" s="33"/>
    </row>
    <row r="3101" ht="24" spans="1:26">
      <c r="A3101" s="33">
        <v>934</v>
      </c>
      <c r="B3101" s="33" t="s">
        <v>117</v>
      </c>
      <c r="C3101" s="33" t="s">
        <v>118</v>
      </c>
      <c r="D3101" s="33" t="s">
        <v>145</v>
      </c>
      <c r="E3101" s="33" t="s">
        <v>239</v>
      </c>
      <c r="F3101" s="33" t="s">
        <v>1564</v>
      </c>
      <c r="G3101" s="33" t="s">
        <v>1797</v>
      </c>
      <c r="H3101" s="33" t="s">
        <v>1876</v>
      </c>
      <c r="I3101" s="33" t="s">
        <v>1843</v>
      </c>
      <c r="J3101" s="33" t="s">
        <v>1843</v>
      </c>
      <c r="K3101" s="33">
        <v>2</v>
      </c>
      <c r="L3101" s="220">
        <v>45413</v>
      </c>
      <c r="M3101" s="220">
        <v>45413</v>
      </c>
      <c r="N3101" s="33" t="s">
        <v>124</v>
      </c>
      <c r="O3101" s="48" t="s">
        <v>125</v>
      </c>
      <c r="P3101" s="29" t="s">
        <v>1117</v>
      </c>
      <c r="Q3101" s="29" t="s">
        <v>1540</v>
      </c>
      <c r="R3101" s="29" t="s">
        <v>78</v>
      </c>
      <c r="S3101" s="33">
        <v>2</v>
      </c>
      <c r="T3101" s="29"/>
      <c r="U3101" s="29"/>
      <c r="V3101" s="29"/>
      <c r="W3101" s="29"/>
      <c r="X3101" s="29"/>
      <c r="Y3101" s="29"/>
      <c r="Z3101" s="33"/>
    </row>
    <row r="3102" ht="24" spans="1:26">
      <c r="A3102" s="33">
        <v>935</v>
      </c>
      <c r="B3102" s="33" t="s">
        <v>117</v>
      </c>
      <c r="C3102" s="33" t="s">
        <v>118</v>
      </c>
      <c r="D3102" s="33" t="s">
        <v>145</v>
      </c>
      <c r="E3102" s="33" t="s">
        <v>239</v>
      </c>
      <c r="F3102" s="33" t="s">
        <v>1564</v>
      </c>
      <c r="G3102" s="33" t="s">
        <v>1797</v>
      </c>
      <c r="H3102" s="33" t="s">
        <v>1876</v>
      </c>
      <c r="I3102" s="33" t="s">
        <v>1843</v>
      </c>
      <c r="J3102" s="33" t="s">
        <v>1843</v>
      </c>
      <c r="K3102" s="33">
        <v>2</v>
      </c>
      <c r="L3102" s="220">
        <v>45444</v>
      </c>
      <c r="M3102" s="220">
        <v>45444</v>
      </c>
      <c r="N3102" s="33" t="s">
        <v>124</v>
      </c>
      <c r="O3102" s="48" t="s">
        <v>125</v>
      </c>
      <c r="P3102" s="29" t="s">
        <v>1117</v>
      </c>
      <c r="Q3102" s="29" t="s">
        <v>1540</v>
      </c>
      <c r="R3102" s="29" t="s">
        <v>78</v>
      </c>
      <c r="S3102" s="33">
        <v>2</v>
      </c>
      <c r="T3102" s="29"/>
      <c r="U3102" s="29"/>
      <c r="V3102" s="29"/>
      <c r="W3102" s="29"/>
      <c r="X3102" s="29"/>
      <c r="Y3102" s="29"/>
      <c r="Z3102" s="33"/>
    </row>
    <row r="3103" ht="24" spans="1:26">
      <c r="A3103" s="33">
        <v>936</v>
      </c>
      <c r="B3103" s="33" t="s">
        <v>117</v>
      </c>
      <c r="C3103" s="33" t="s">
        <v>118</v>
      </c>
      <c r="D3103" s="33" t="s">
        <v>145</v>
      </c>
      <c r="E3103" s="33" t="s">
        <v>239</v>
      </c>
      <c r="F3103" s="33" t="s">
        <v>1564</v>
      </c>
      <c r="G3103" s="33" t="s">
        <v>1797</v>
      </c>
      <c r="H3103" s="33" t="s">
        <v>1876</v>
      </c>
      <c r="I3103" s="33" t="s">
        <v>1843</v>
      </c>
      <c r="J3103" s="33" t="s">
        <v>1843</v>
      </c>
      <c r="K3103" s="33">
        <v>2</v>
      </c>
      <c r="L3103" s="220">
        <v>45444</v>
      </c>
      <c r="M3103" s="220">
        <v>45444</v>
      </c>
      <c r="N3103" s="33" t="s">
        <v>124</v>
      </c>
      <c r="O3103" s="48" t="s">
        <v>125</v>
      </c>
      <c r="P3103" s="29" t="s">
        <v>1117</v>
      </c>
      <c r="Q3103" s="29" t="s">
        <v>1540</v>
      </c>
      <c r="R3103" s="29" t="s">
        <v>78</v>
      </c>
      <c r="S3103" s="33">
        <v>2</v>
      </c>
      <c r="T3103" s="29"/>
      <c r="U3103" s="29"/>
      <c r="V3103" s="29"/>
      <c r="W3103" s="29"/>
      <c r="X3103" s="29"/>
      <c r="Y3103" s="29"/>
      <c r="Z3103" s="33"/>
    </row>
    <row r="3104" ht="24" spans="1:26">
      <c r="A3104" s="33">
        <v>937</v>
      </c>
      <c r="B3104" s="33" t="s">
        <v>117</v>
      </c>
      <c r="C3104" s="33" t="s">
        <v>118</v>
      </c>
      <c r="D3104" s="33" t="s">
        <v>145</v>
      </c>
      <c r="E3104" s="33" t="s">
        <v>239</v>
      </c>
      <c r="F3104" s="33" t="s">
        <v>1564</v>
      </c>
      <c r="G3104" s="33" t="s">
        <v>1797</v>
      </c>
      <c r="H3104" s="33" t="s">
        <v>1876</v>
      </c>
      <c r="I3104" s="33" t="s">
        <v>1843</v>
      </c>
      <c r="J3104" s="33" t="s">
        <v>1843</v>
      </c>
      <c r="K3104" s="33">
        <v>2</v>
      </c>
      <c r="L3104" s="220">
        <v>45474</v>
      </c>
      <c r="M3104" s="220">
        <v>45474</v>
      </c>
      <c r="N3104" s="33" t="s">
        <v>124</v>
      </c>
      <c r="O3104" s="48" t="s">
        <v>125</v>
      </c>
      <c r="P3104" s="29" t="s">
        <v>1117</v>
      </c>
      <c r="Q3104" s="29" t="s">
        <v>1540</v>
      </c>
      <c r="R3104" s="29" t="s">
        <v>78</v>
      </c>
      <c r="S3104" s="33">
        <v>2</v>
      </c>
      <c r="T3104" s="29"/>
      <c r="U3104" s="29"/>
      <c r="V3104" s="29"/>
      <c r="W3104" s="29"/>
      <c r="X3104" s="29"/>
      <c r="Y3104" s="29"/>
      <c r="Z3104" s="33"/>
    </row>
    <row r="3105" ht="24" spans="1:26">
      <c r="A3105" s="33">
        <v>938</v>
      </c>
      <c r="B3105" s="33" t="s">
        <v>117</v>
      </c>
      <c r="C3105" s="33" t="s">
        <v>118</v>
      </c>
      <c r="D3105" s="33" t="s">
        <v>145</v>
      </c>
      <c r="E3105" s="33" t="s">
        <v>239</v>
      </c>
      <c r="F3105" s="33" t="s">
        <v>1564</v>
      </c>
      <c r="G3105" s="33" t="s">
        <v>1797</v>
      </c>
      <c r="H3105" s="33" t="s">
        <v>1876</v>
      </c>
      <c r="I3105" s="33" t="s">
        <v>1843</v>
      </c>
      <c r="J3105" s="33" t="s">
        <v>1843</v>
      </c>
      <c r="K3105" s="33">
        <v>2</v>
      </c>
      <c r="L3105" s="220">
        <v>45474</v>
      </c>
      <c r="M3105" s="220">
        <v>45474</v>
      </c>
      <c r="N3105" s="33" t="s">
        <v>124</v>
      </c>
      <c r="O3105" s="48" t="s">
        <v>125</v>
      </c>
      <c r="P3105" s="29" t="s">
        <v>1117</v>
      </c>
      <c r="Q3105" s="29" t="s">
        <v>1540</v>
      </c>
      <c r="R3105" s="29" t="s">
        <v>78</v>
      </c>
      <c r="S3105" s="33">
        <v>2</v>
      </c>
      <c r="T3105" s="29"/>
      <c r="U3105" s="29"/>
      <c r="V3105" s="29"/>
      <c r="W3105" s="29"/>
      <c r="X3105" s="29"/>
      <c r="Y3105" s="29"/>
      <c r="Z3105" s="33"/>
    </row>
    <row r="3106" ht="24" spans="1:26">
      <c r="A3106" s="33">
        <v>939</v>
      </c>
      <c r="B3106" s="33" t="s">
        <v>117</v>
      </c>
      <c r="C3106" s="33" t="s">
        <v>118</v>
      </c>
      <c r="D3106" s="33" t="s">
        <v>145</v>
      </c>
      <c r="E3106" s="33" t="s">
        <v>239</v>
      </c>
      <c r="F3106" s="33" t="s">
        <v>1564</v>
      </c>
      <c r="G3106" s="33" t="s">
        <v>1797</v>
      </c>
      <c r="H3106" s="33" t="s">
        <v>1876</v>
      </c>
      <c r="I3106" s="33" t="s">
        <v>1843</v>
      </c>
      <c r="J3106" s="33" t="s">
        <v>1843</v>
      </c>
      <c r="K3106" s="33">
        <v>2</v>
      </c>
      <c r="L3106" s="220">
        <v>45505</v>
      </c>
      <c r="M3106" s="220">
        <v>45505</v>
      </c>
      <c r="N3106" s="33" t="s">
        <v>124</v>
      </c>
      <c r="O3106" s="48" t="s">
        <v>125</v>
      </c>
      <c r="P3106" s="29" t="s">
        <v>1117</v>
      </c>
      <c r="Q3106" s="29" t="s">
        <v>1540</v>
      </c>
      <c r="R3106" s="29" t="s">
        <v>78</v>
      </c>
      <c r="S3106" s="33">
        <v>2</v>
      </c>
      <c r="T3106" s="29"/>
      <c r="U3106" s="29"/>
      <c r="V3106" s="29"/>
      <c r="W3106" s="29"/>
      <c r="X3106" s="29"/>
      <c r="Y3106" s="29"/>
      <c r="Z3106" s="33"/>
    </row>
    <row r="3107" ht="24" spans="1:26">
      <c r="A3107" s="33">
        <v>940</v>
      </c>
      <c r="B3107" s="33" t="s">
        <v>117</v>
      </c>
      <c r="C3107" s="33" t="s">
        <v>118</v>
      </c>
      <c r="D3107" s="33" t="s">
        <v>145</v>
      </c>
      <c r="E3107" s="33" t="s">
        <v>239</v>
      </c>
      <c r="F3107" s="33" t="s">
        <v>1564</v>
      </c>
      <c r="G3107" s="33" t="s">
        <v>1797</v>
      </c>
      <c r="H3107" s="33" t="s">
        <v>1876</v>
      </c>
      <c r="I3107" s="33" t="s">
        <v>1843</v>
      </c>
      <c r="J3107" s="33" t="s">
        <v>1843</v>
      </c>
      <c r="K3107" s="33">
        <v>2</v>
      </c>
      <c r="L3107" s="220">
        <v>45505</v>
      </c>
      <c r="M3107" s="220">
        <v>45505</v>
      </c>
      <c r="N3107" s="33" t="s">
        <v>124</v>
      </c>
      <c r="O3107" s="48" t="s">
        <v>125</v>
      </c>
      <c r="P3107" s="29" t="s">
        <v>1117</v>
      </c>
      <c r="Q3107" s="29" t="s">
        <v>1540</v>
      </c>
      <c r="R3107" s="29" t="s">
        <v>78</v>
      </c>
      <c r="S3107" s="33">
        <v>2</v>
      </c>
      <c r="T3107" s="29"/>
      <c r="U3107" s="29"/>
      <c r="V3107" s="29"/>
      <c r="W3107" s="29"/>
      <c r="X3107" s="29"/>
      <c r="Y3107" s="29"/>
      <c r="Z3107" s="33"/>
    </row>
    <row r="3108" ht="24" spans="1:28">
      <c r="A3108" s="33">
        <v>941</v>
      </c>
      <c r="B3108" s="33" t="s">
        <v>117</v>
      </c>
      <c r="C3108" s="33" t="s">
        <v>118</v>
      </c>
      <c r="D3108" s="33" t="s">
        <v>145</v>
      </c>
      <c r="E3108" s="33" t="s">
        <v>239</v>
      </c>
      <c r="F3108" s="33" t="s">
        <v>1564</v>
      </c>
      <c r="G3108" s="33" t="s">
        <v>1797</v>
      </c>
      <c r="H3108" s="33" t="s">
        <v>1876</v>
      </c>
      <c r="I3108" s="33" t="s">
        <v>1843</v>
      </c>
      <c r="J3108" s="33" t="s">
        <v>1843</v>
      </c>
      <c r="K3108" s="33">
        <v>2</v>
      </c>
      <c r="L3108" s="220">
        <v>45536</v>
      </c>
      <c r="M3108" s="220">
        <v>45536</v>
      </c>
      <c r="N3108" s="33" t="s">
        <v>124</v>
      </c>
      <c r="O3108" s="48" t="s">
        <v>125</v>
      </c>
      <c r="P3108" s="29" t="s">
        <v>1117</v>
      </c>
      <c r="Q3108" s="29" t="s">
        <v>1540</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239</v>
      </c>
      <c r="F3109" s="33" t="s">
        <v>1564</v>
      </c>
      <c r="G3109" s="33" t="s">
        <v>1797</v>
      </c>
      <c r="H3109" s="33" t="s">
        <v>1876</v>
      </c>
      <c r="I3109" s="33" t="s">
        <v>1843</v>
      </c>
      <c r="J3109" s="33" t="s">
        <v>1843</v>
      </c>
      <c r="K3109" s="33">
        <v>2</v>
      </c>
      <c r="L3109" s="220">
        <v>45536</v>
      </c>
      <c r="M3109" s="220">
        <v>45536</v>
      </c>
      <c r="N3109" s="33" t="s">
        <v>124</v>
      </c>
      <c r="O3109" s="48" t="s">
        <v>125</v>
      </c>
      <c r="P3109" s="29" t="s">
        <v>1117</v>
      </c>
      <c r="Q3109" s="29" t="s">
        <v>1540</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239</v>
      </c>
      <c r="F3110" s="33" t="s">
        <v>1564</v>
      </c>
      <c r="G3110" s="33" t="s">
        <v>1797</v>
      </c>
      <c r="H3110" s="33" t="s">
        <v>1876</v>
      </c>
      <c r="I3110" s="33" t="s">
        <v>1843</v>
      </c>
      <c r="J3110" s="33" t="s">
        <v>1843</v>
      </c>
      <c r="K3110" s="33">
        <v>2</v>
      </c>
      <c r="L3110" s="220">
        <v>45566</v>
      </c>
      <c r="M3110" s="220">
        <v>45566</v>
      </c>
      <c r="N3110" s="33" t="s">
        <v>124</v>
      </c>
      <c r="O3110" s="48" t="s">
        <v>125</v>
      </c>
      <c r="P3110" s="29" t="s">
        <v>1117</v>
      </c>
      <c r="Q3110" s="29" t="s">
        <v>1540</v>
      </c>
      <c r="R3110" s="29" t="s">
        <v>78</v>
      </c>
      <c r="S3110" s="33">
        <v>2</v>
      </c>
      <c r="T3110" s="29"/>
      <c r="U3110" s="29"/>
      <c r="V3110" s="29"/>
      <c r="W3110" s="29"/>
      <c r="X3110" s="29"/>
      <c r="Y3110" s="29"/>
      <c r="Z3110" s="33"/>
    </row>
    <row r="3111" ht="24" spans="1:26">
      <c r="A3111" s="33">
        <v>944</v>
      </c>
      <c r="B3111" s="33" t="s">
        <v>117</v>
      </c>
      <c r="C3111" s="33" t="s">
        <v>118</v>
      </c>
      <c r="D3111" s="33" t="s">
        <v>145</v>
      </c>
      <c r="E3111" s="33" t="s">
        <v>239</v>
      </c>
      <c r="F3111" s="33" t="s">
        <v>1564</v>
      </c>
      <c r="G3111" s="33" t="s">
        <v>1797</v>
      </c>
      <c r="H3111" s="33" t="s">
        <v>1876</v>
      </c>
      <c r="I3111" s="33" t="s">
        <v>1843</v>
      </c>
      <c r="J3111" s="33" t="s">
        <v>1843</v>
      </c>
      <c r="K3111" s="33">
        <v>2</v>
      </c>
      <c r="L3111" s="220">
        <v>45566</v>
      </c>
      <c r="M3111" s="220">
        <v>45566</v>
      </c>
      <c r="N3111" s="33" t="s">
        <v>124</v>
      </c>
      <c r="O3111" s="48" t="s">
        <v>125</v>
      </c>
      <c r="P3111" s="29" t="s">
        <v>1117</v>
      </c>
      <c r="Q3111" s="29" t="s">
        <v>1540</v>
      </c>
      <c r="R3111" s="29" t="s">
        <v>78</v>
      </c>
      <c r="S3111" s="33">
        <v>2</v>
      </c>
      <c r="T3111" s="29"/>
      <c r="U3111" s="29"/>
      <c r="V3111" s="29"/>
      <c r="W3111" s="29"/>
      <c r="X3111" s="29"/>
      <c r="Y3111" s="29"/>
      <c r="Z3111" s="33"/>
    </row>
    <row r="3112" ht="24" spans="1:26">
      <c r="A3112" s="33">
        <v>945</v>
      </c>
      <c r="B3112" s="33" t="s">
        <v>117</v>
      </c>
      <c r="C3112" s="33" t="s">
        <v>118</v>
      </c>
      <c r="D3112" s="33" t="s">
        <v>145</v>
      </c>
      <c r="E3112" s="33" t="s">
        <v>239</v>
      </c>
      <c r="F3112" s="33" t="s">
        <v>1564</v>
      </c>
      <c r="G3112" s="33" t="s">
        <v>1797</v>
      </c>
      <c r="H3112" s="33" t="s">
        <v>1876</v>
      </c>
      <c r="I3112" s="33" t="s">
        <v>1843</v>
      </c>
      <c r="J3112" s="33" t="s">
        <v>1843</v>
      </c>
      <c r="K3112" s="33">
        <v>2</v>
      </c>
      <c r="L3112" s="220">
        <v>45597</v>
      </c>
      <c r="M3112" s="220">
        <v>45597</v>
      </c>
      <c r="N3112" s="33" t="s">
        <v>124</v>
      </c>
      <c r="O3112" s="48" t="s">
        <v>125</v>
      </c>
      <c r="P3112" s="29" t="s">
        <v>1117</v>
      </c>
      <c r="Q3112" s="29" t="s">
        <v>1540</v>
      </c>
      <c r="R3112" s="29" t="s">
        <v>78</v>
      </c>
      <c r="S3112" s="33">
        <v>2</v>
      </c>
      <c r="T3112" s="29"/>
      <c r="U3112" s="29"/>
      <c r="V3112" s="29"/>
      <c r="W3112" s="29"/>
      <c r="X3112" s="29"/>
      <c r="Y3112" s="29"/>
      <c r="Z3112" s="33"/>
    </row>
    <row r="3113" ht="24" spans="1:26">
      <c r="A3113" s="33">
        <v>946</v>
      </c>
      <c r="B3113" s="33" t="s">
        <v>117</v>
      </c>
      <c r="C3113" s="33" t="s">
        <v>118</v>
      </c>
      <c r="D3113" s="33" t="s">
        <v>145</v>
      </c>
      <c r="E3113" s="33" t="s">
        <v>239</v>
      </c>
      <c r="F3113" s="33" t="s">
        <v>1564</v>
      </c>
      <c r="G3113" s="33" t="s">
        <v>1797</v>
      </c>
      <c r="H3113" s="33" t="s">
        <v>1876</v>
      </c>
      <c r="I3113" s="33" t="s">
        <v>1843</v>
      </c>
      <c r="J3113" s="33" t="s">
        <v>1843</v>
      </c>
      <c r="K3113" s="33">
        <v>2</v>
      </c>
      <c r="L3113" s="220">
        <v>45597</v>
      </c>
      <c r="M3113" s="220">
        <v>45597</v>
      </c>
      <c r="N3113" s="33" t="s">
        <v>124</v>
      </c>
      <c r="O3113" s="48" t="s">
        <v>125</v>
      </c>
      <c r="P3113" s="29" t="s">
        <v>1117</v>
      </c>
      <c r="Q3113" s="29" t="s">
        <v>1540</v>
      </c>
      <c r="R3113" s="29" t="s">
        <v>78</v>
      </c>
      <c r="S3113" s="33">
        <v>2</v>
      </c>
      <c r="T3113" s="29"/>
      <c r="U3113" s="29"/>
      <c r="V3113" s="29"/>
      <c r="W3113" s="29"/>
      <c r="X3113" s="29"/>
      <c r="Y3113" s="29"/>
      <c r="Z3113" s="33"/>
    </row>
    <row r="3114" ht="24" spans="1:26">
      <c r="A3114" s="33">
        <v>947</v>
      </c>
      <c r="B3114" s="33" t="s">
        <v>117</v>
      </c>
      <c r="C3114" s="33" t="s">
        <v>118</v>
      </c>
      <c r="D3114" s="33" t="s">
        <v>145</v>
      </c>
      <c r="E3114" s="33" t="s">
        <v>239</v>
      </c>
      <c r="F3114" s="33" t="s">
        <v>1564</v>
      </c>
      <c r="G3114" s="33" t="s">
        <v>1797</v>
      </c>
      <c r="H3114" s="33" t="s">
        <v>1876</v>
      </c>
      <c r="I3114" s="33" t="s">
        <v>1843</v>
      </c>
      <c r="J3114" s="33" t="s">
        <v>1843</v>
      </c>
      <c r="K3114" s="33">
        <v>2</v>
      </c>
      <c r="L3114" s="220">
        <v>45627</v>
      </c>
      <c r="M3114" s="220">
        <v>45627</v>
      </c>
      <c r="N3114" s="33" t="s">
        <v>124</v>
      </c>
      <c r="O3114" s="48" t="s">
        <v>125</v>
      </c>
      <c r="P3114" s="29" t="s">
        <v>1117</v>
      </c>
      <c r="Q3114" s="29" t="s">
        <v>1540</v>
      </c>
      <c r="R3114" s="29" t="s">
        <v>78</v>
      </c>
      <c r="S3114" s="33">
        <v>2</v>
      </c>
      <c r="T3114" s="29"/>
      <c r="U3114" s="29"/>
      <c r="V3114" s="29"/>
      <c r="W3114" s="29"/>
      <c r="X3114" s="29"/>
      <c r="Y3114" s="29"/>
      <c r="Z3114" s="33"/>
    </row>
    <row r="3115" ht="24" spans="1:26">
      <c r="A3115" s="33">
        <v>948</v>
      </c>
      <c r="B3115" s="33" t="s">
        <v>117</v>
      </c>
      <c r="C3115" s="33" t="s">
        <v>118</v>
      </c>
      <c r="D3115" s="33" t="s">
        <v>145</v>
      </c>
      <c r="E3115" s="33" t="s">
        <v>239</v>
      </c>
      <c r="F3115" s="33" t="s">
        <v>1564</v>
      </c>
      <c r="G3115" s="33" t="s">
        <v>1797</v>
      </c>
      <c r="H3115" s="33" t="s">
        <v>1876</v>
      </c>
      <c r="I3115" s="33" t="s">
        <v>1843</v>
      </c>
      <c r="J3115" s="33" t="s">
        <v>1843</v>
      </c>
      <c r="K3115" s="33">
        <v>2</v>
      </c>
      <c r="L3115" s="220">
        <v>45627</v>
      </c>
      <c r="M3115" s="220">
        <v>45627</v>
      </c>
      <c r="N3115" s="33" t="s">
        <v>124</v>
      </c>
      <c r="O3115" s="48" t="s">
        <v>125</v>
      </c>
      <c r="P3115" s="29" t="s">
        <v>1117</v>
      </c>
      <c r="Q3115" s="29" t="s">
        <v>1540</v>
      </c>
      <c r="R3115" s="29" t="s">
        <v>78</v>
      </c>
      <c r="S3115" s="33">
        <v>2</v>
      </c>
      <c r="T3115" s="29"/>
      <c r="U3115" s="29"/>
      <c r="V3115" s="29"/>
      <c r="W3115" s="29"/>
      <c r="X3115" s="29"/>
      <c r="Y3115" s="29"/>
      <c r="Z3115" s="33"/>
    </row>
    <row r="3116" ht="24" spans="1:26">
      <c r="A3116" s="33">
        <v>952</v>
      </c>
      <c r="B3116" s="33" t="s">
        <v>117</v>
      </c>
      <c r="C3116" s="33" t="s">
        <v>118</v>
      </c>
      <c r="D3116" s="33" t="s">
        <v>361</v>
      </c>
      <c r="E3116" s="33" t="s">
        <v>120</v>
      </c>
      <c r="F3116" s="33" t="s">
        <v>1576</v>
      </c>
      <c r="G3116" s="33" t="s">
        <v>1797</v>
      </c>
      <c r="H3116" s="33" t="s">
        <v>2036</v>
      </c>
      <c r="I3116" s="33" t="s">
        <v>1843</v>
      </c>
      <c r="J3116" s="33" t="s">
        <v>1843</v>
      </c>
      <c r="K3116" s="33">
        <v>10</v>
      </c>
      <c r="L3116" s="220">
        <v>45292</v>
      </c>
      <c r="M3116" s="220">
        <v>45292</v>
      </c>
      <c r="N3116" s="33" t="s">
        <v>124</v>
      </c>
      <c r="O3116" s="48" t="s">
        <v>125</v>
      </c>
      <c r="P3116" s="29" t="s">
        <v>1117</v>
      </c>
      <c r="Q3116" s="29" t="s">
        <v>1577</v>
      </c>
      <c r="R3116" s="29" t="s">
        <v>78</v>
      </c>
      <c r="S3116" s="33">
        <v>10</v>
      </c>
      <c r="T3116" s="29"/>
      <c r="U3116" s="29"/>
      <c r="V3116" s="29"/>
      <c r="W3116" s="29"/>
      <c r="X3116" s="29"/>
      <c r="Y3116" s="29"/>
      <c r="Z3116" s="33"/>
    </row>
    <row r="3117" ht="24" spans="1:26">
      <c r="A3117" s="33">
        <v>953</v>
      </c>
      <c r="B3117" s="33" t="s">
        <v>117</v>
      </c>
      <c r="C3117" s="33" t="s">
        <v>118</v>
      </c>
      <c r="D3117" s="33" t="s">
        <v>361</v>
      </c>
      <c r="E3117" s="33" t="s">
        <v>120</v>
      </c>
      <c r="F3117" s="33" t="s">
        <v>1576</v>
      </c>
      <c r="G3117" s="33" t="s">
        <v>1797</v>
      </c>
      <c r="H3117" s="33" t="s">
        <v>2036</v>
      </c>
      <c r="I3117" s="33" t="s">
        <v>1843</v>
      </c>
      <c r="J3117" s="33" t="s">
        <v>1843</v>
      </c>
      <c r="K3117" s="33">
        <v>10</v>
      </c>
      <c r="L3117" s="220">
        <v>45323</v>
      </c>
      <c r="M3117" s="220">
        <v>45323</v>
      </c>
      <c r="N3117" s="33" t="s">
        <v>124</v>
      </c>
      <c r="O3117" s="48" t="s">
        <v>125</v>
      </c>
      <c r="P3117" s="29" t="s">
        <v>1117</v>
      </c>
      <c r="Q3117" s="29" t="s">
        <v>1577</v>
      </c>
      <c r="R3117" s="29" t="s">
        <v>78</v>
      </c>
      <c r="S3117" s="33">
        <v>10</v>
      </c>
      <c r="T3117" s="29"/>
      <c r="U3117" s="29"/>
      <c r="V3117" s="29"/>
      <c r="W3117" s="29"/>
      <c r="X3117" s="29"/>
      <c r="Y3117" s="29"/>
      <c r="Z3117" s="33"/>
    </row>
    <row r="3118" ht="24" spans="1:28">
      <c r="A3118" s="33">
        <v>954</v>
      </c>
      <c r="B3118" s="33" t="s">
        <v>117</v>
      </c>
      <c r="C3118" s="33" t="s">
        <v>118</v>
      </c>
      <c r="D3118" s="33" t="s">
        <v>361</v>
      </c>
      <c r="E3118" s="33" t="s">
        <v>120</v>
      </c>
      <c r="F3118" s="33" t="s">
        <v>1576</v>
      </c>
      <c r="G3118" s="33" t="s">
        <v>1797</v>
      </c>
      <c r="H3118" s="33" t="s">
        <v>2036</v>
      </c>
      <c r="I3118" s="33" t="s">
        <v>1843</v>
      </c>
      <c r="J3118" s="33" t="s">
        <v>1843</v>
      </c>
      <c r="K3118" s="33">
        <v>10</v>
      </c>
      <c r="L3118" s="220">
        <v>45352</v>
      </c>
      <c r="M3118" s="220">
        <v>45352</v>
      </c>
      <c r="N3118" s="33" t="s">
        <v>124</v>
      </c>
      <c r="O3118" s="48" t="s">
        <v>125</v>
      </c>
      <c r="P3118" s="29" t="s">
        <v>1117</v>
      </c>
      <c r="Q3118" s="29" t="s">
        <v>1577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361</v>
      </c>
      <c r="E3119" s="33" t="s">
        <v>120</v>
      </c>
      <c r="F3119" s="33" t="s">
        <v>1576</v>
      </c>
      <c r="G3119" s="33" t="s">
        <v>1797</v>
      </c>
      <c r="H3119" s="33" t="s">
        <v>2036</v>
      </c>
      <c r="I3119" s="33" t="s">
        <v>1843</v>
      </c>
      <c r="J3119" s="33" t="s">
        <v>1843</v>
      </c>
      <c r="K3119" s="33">
        <v>10</v>
      </c>
      <c r="L3119" s="220">
        <v>45383</v>
      </c>
      <c r="M3119" s="220">
        <v>45383</v>
      </c>
      <c r="N3119" s="33" t="s">
        <v>124</v>
      </c>
      <c r="O3119" s="48" t="s">
        <v>125</v>
      </c>
      <c r="P3119" s="29" t="s">
        <v>1117</v>
      </c>
      <c r="Q3119" s="29" t="s">
        <v>1577</v>
      </c>
      <c r="R3119" s="29" t="s">
        <v>78</v>
      </c>
      <c r="S3119" s="33">
        <v>10</v>
      </c>
      <c r="T3119" s="29"/>
      <c r="U3119" s="29"/>
      <c r="V3119" s="29"/>
      <c r="W3119" s="29"/>
      <c r="X3119" s="29"/>
      <c r="Y3119" s="29"/>
      <c r="Z3119" s="33"/>
    </row>
    <row r="3120" ht="24" spans="1:26">
      <c r="A3120" s="33">
        <v>956</v>
      </c>
      <c r="B3120" s="33" t="s">
        <v>117</v>
      </c>
      <c r="C3120" s="33" t="s">
        <v>118</v>
      </c>
      <c r="D3120" s="33" t="s">
        <v>361</v>
      </c>
      <c r="E3120" s="33" t="s">
        <v>120</v>
      </c>
      <c r="F3120" s="33" t="s">
        <v>1576</v>
      </c>
      <c r="G3120" s="33" t="s">
        <v>1797</v>
      </c>
      <c r="H3120" s="33" t="s">
        <v>2036</v>
      </c>
      <c r="I3120" s="33" t="s">
        <v>1843</v>
      </c>
      <c r="J3120" s="33" t="s">
        <v>1843</v>
      </c>
      <c r="K3120" s="33">
        <v>10</v>
      </c>
      <c r="L3120" s="220">
        <v>45413</v>
      </c>
      <c r="M3120" s="220">
        <v>45413</v>
      </c>
      <c r="N3120" s="33" t="s">
        <v>124</v>
      </c>
      <c r="O3120" s="48" t="s">
        <v>125</v>
      </c>
      <c r="P3120" s="29" t="s">
        <v>1117</v>
      </c>
      <c r="Q3120" s="29" t="s">
        <v>1577</v>
      </c>
      <c r="R3120" s="29" t="s">
        <v>78</v>
      </c>
      <c r="S3120" s="33">
        <v>10</v>
      </c>
      <c r="T3120" s="29"/>
      <c r="U3120" s="29"/>
      <c r="V3120" s="29"/>
      <c r="W3120" s="29"/>
      <c r="X3120" s="29"/>
      <c r="Y3120" s="29"/>
      <c r="Z3120" s="33"/>
    </row>
    <row r="3121" ht="24" spans="1:26">
      <c r="A3121" s="33">
        <v>957</v>
      </c>
      <c r="B3121" s="33" t="s">
        <v>117</v>
      </c>
      <c r="C3121" s="33" t="s">
        <v>118</v>
      </c>
      <c r="D3121" s="33" t="s">
        <v>361</v>
      </c>
      <c r="E3121" s="33" t="s">
        <v>120</v>
      </c>
      <c r="F3121" s="33" t="s">
        <v>1576</v>
      </c>
      <c r="G3121" s="33" t="s">
        <v>1797</v>
      </c>
      <c r="H3121" s="33" t="s">
        <v>2036</v>
      </c>
      <c r="I3121" s="33" t="s">
        <v>1843</v>
      </c>
      <c r="J3121" s="33" t="s">
        <v>1843</v>
      </c>
      <c r="K3121" s="33">
        <v>10</v>
      </c>
      <c r="L3121" s="220">
        <v>45444</v>
      </c>
      <c r="M3121" s="220">
        <v>45444</v>
      </c>
      <c r="N3121" s="33" t="s">
        <v>124</v>
      </c>
      <c r="O3121" s="48" t="s">
        <v>125</v>
      </c>
      <c r="P3121" s="29" t="s">
        <v>1117</v>
      </c>
      <c r="Q3121" s="29" t="s">
        <v>1577</v>
      </c>
      <c r="R3121" s="29" t="s">
        <v>78</v>
      </c>
      <c r="S3121" s="33">
        <v>10</v>
      </c>
      <c r="T3121" s="29"/>
      <c r="U3121" s="29"/>
      <c r="V3121" s="29"/>
      <c r="W3121" s="29"/>
      <c r="X3121" s="29"/>
      <c r="Y3121" s="29"/>
      <c r="Z3121" s="33"/>
    </row>
    <row r="3122" ht="24" spans="1:26">
      <c r="A3122" s="33">
        <v>958</v>
      </c>
      <c r="B3122" s="33" t="s">
        <v>117</v>
      </c>
      <c r="C3122" s="33" t="s">
        <v>118</v>
      </c>
      <c r="D3122" s="33" t="s">
        <v>361</v>
      </c>
      <c r="E3122" s="33" t="s">
        <v>120</v>
      </c>
      <c r="F3122" s="33" t="s">
        <v>1576</v>
      </c>
      <c r="G3122" s="33" t="s">
        <v>1797</v>
      </c>
      <c r="H3122" s="33" t="s">
        <v>2036</v>
      </c>
      <c r="I3122" s="33" t="s">
        <v>1843</v>
      </c>
      <c r="J3122" s="33" t="s">
        <v>1843</v>
      </c>
      <c r="K3122" s="33">
        <v>10</v>
      </c>
      <c r="L3122" s="220">
        <v>45474</v>
      </c>
      <c r="M3122" s="220">
        <v>45474</v>
      </c>
      <c r="N3122" s="33" t="s">
        <v>124</v>
      </c>
      <c r="O3122" s="48" t="s">
        <v>125</v>
      </c>
      <c r="P3122" s="29" t="s">
        <v>1117</v>
      </c>
      <c r="Q3122" s="29" t="s">
        <v>1577</v>
      </c>
      <c r="R3122" s="29" t="s">
        <v>78</v>
      </c>
      <c r="S3122" s="33">
        <v>10</v>
      </c>
      <c r="T3122" s="29"/>
      <c r="U3122" s="29"/>
      <c r="V3122" s="29"/>
      <c r="W3122" s="29"/>
      <c r="X3122" s="29"/>
      <c r="Y3122" s="29"/>
      <c r="Z3122" s="33"/>
    </row>
    <row r="3123" ht="24" spans="1:26">
      <c r="A3123" s="33">
        <v>959</v>
      </c>
      <c r="B3123" s="33" t="s">
        <v>117</v>
      </c>
      <c r="C3123" s="33" t="s">
        <v>118</v>
      </c>
      <c r="D3123" s="33" t="s">
        <v>361</v>
      </c>
      <c r="E3123" s="33" t="s">
        <v>120</v>
      </c>
      <c r="F3123" s="33" t="s">
        <v>1576</v>
      </c>
      <c r="G3123" s="33" t="s">
        <v>1797</v>
      </c>
      <c r="H3123" s="33" t="s">
        <v>2036</v>
      </c>
      <c r="I3123" s="33" t="s">
        <v>1843</v>
      </c>
      <c r="J3123" s="33" t="s">
        <v>1843</v>
      </c>
      <c r="K3123" s="33">
        <v>10</v>
      </c>
      <c r="L3123" s="220">
        <v>45505</v>
      </c>
      <c r="M3123" s="220">
        <v>45505</v>
      </c>
      <c r="N3123" s="33" t="s">
        <v>124</v>
      </c>
      <c r="O3123" s="48" t="s">
        <v>125</v>
      </c>
      <c r="P3123" s="29" t="s">
        <v>1117</v>
      </c>
      <c r="Q3123" s="29" t="s">
        <v>1577</v>
      </c>
      <c r="R3123" s="29" t="s">
        <v>78</v>
      </c>
      <c r="S3123" s="33">
        <v>10</v>
      </c>
      <c r="T3123" s="29"/>
      <c r="U3123" s="29"/>
      <c r="V3123" s="29"/>
      <c r="W3123" s="29"/>
      <c r="X3123" s="29"/>
      <c r="Y3123" s="29"/>
      <c r="Z3123" s="33"/>
    </row>
    <row r="3124" ht="24" spans="1:26">
      <c r="A3124" s="33">
        <v>960</v>
      </c>
      <c r="B3124" s="33" t="s">
        <v>117</v>
      </c>
      <c r="C3124" s="33" t="s">
        <v>118</v>
      </c>
      <c r="D3124" s="33" t="s">
        <v>361</v>
      </c>
      <c r="E3124" s="33" t="s">
        <v>120</v>
      </c>
      <c r="F3124" s="33" t="s">
        <v>1576</v>
      </c>
      <c r="G3124" s="33" t="s">
        <v>1797</v>
      </c>
      <c r="H3124" s="33" t="s">
        <v>2036</v>
      </c>
      <c r="I3124" s="33" t="s">
        <v>1843</v>
      </c>
      <c r="J3124" s="33" t="s">
        <v>1843</v>
      </c>
      <c r="K3124" s="33">
        <v>10</v>
      </c>
      <c r="L3124" s="220">
        <v>45536</v>
      </c>
      <c r="M3124" s="220">
        <v>45536</v>
      </c>
      <c r="N3124" s="33" t="s">
        <v>124</v>
      </c>
      <c r="O3124" s="48" t="s">
        <v>125</v>
      </c>
      <c r="P3124" s="29" t="s">
        <v>1117</v>
      </c>
      <c r="Q3124" s="29" t="s">
        <v>1577</v>
      </c>
      <c r="R3124" s="29" t="s">
        <v>78</v>
      </c>
      <c r="S3124" s="33">
        <v>10</v>
      </c>
      <c r="T3124" s="29"/>
      <c r="U3124" s="29"/>
      <c r="V3124" s="29"/>
      <c r="W3124" s="29"/>
      <c r="X3124" s="29"/>
      <c r="Y3124" s="29"/>
      <c r="Z3124" s="33"/>
    </row>
    <row r="3125" ht="24" spans="1:26">
      <c r="A3125" s="33">
        <v>961</v>
      </c>
      <c r="B3125" s="33" t="s">
        <v>117</v>
      </c>
      <c r="C3125" s="33" t="s">
        <v>118</v>
      </c>
      <c r="D3125" s="33" t="s">
        <v>361</v>
      </c>
      <c r="E3125" s="33" t="s">
        <v>120</v>
      </c>
      <c r="F3125" s="33" t="s">
        <v>1576</v>
      </c>
      <c r="G3125" s="33" t="s">
        <v>1797</v>
      </c>
      <c r="H3125" s="33" t="s">
        <v>2036</v>
      </c>
      <c r="I3125" s="33" t="s">
        <v>1843</v>
      </c>
      <c r="J3125" s="33" t="s">
        <v>1843</v>
      </c>
      <c r="K3125" s="33">
        <v>10</v>
      </c>
      <c r="L3125" s="220">
        <v>45566</v>
      </c>
      <c r="M3125" s="220">
        <v>45566</v>
      </c>
      <c r="N3125" s="33" t="s">
        <v>124</v>
      </c>
      <c r="O3125" s="48" t="s">
        <v>125</v>
      </c>
      <c r="P3125" s="29" t="s">
        <v>1117</v>
      </c>
      <c r="Q3125" s="29" t="s">
        <v>1577</v>
      </c>
      <c r="R3125" s="29" t="s">
        <v>78</v>
      </c>
      <c r="S3125" s="33">
        <v>10</v>
      </c>
      <c r="T3125" s="29"/>
      <c r="U3125" s="29"/>
      <c r="V3125" s="29"/>
      <c r="W3125" s="29"/>
      <c r="X3125" s="29"/>
      <c r="Y3125" s="29"/>
      <c r="Z3125" s="33"/>
    </row>
    <row r="3126" ht="24" spans="1:26">
      <c r="A3126" s="33">
        <v>962</v>
      </c>
      <c r="B3126" s="33" t="s">
        <v>117</v>
      </c>
      <c r="C3126" s="33" t="s">
        <v>118</v>
      </c>
      <c r="D3126" s="33" t="s">
        <v>361</v>
      </c>
      <c r="E3126" s="33" t="s">
        <v>120</v>
      </c>
      <c r="F3126" s="33" t="s">
        <v>1576</v>
      </c>
      <c r="G3126" s="33" t="s">
        <v>1797</v>
      </c>
      <c r="H3126" s="33" t="s">
        <v>2036</v>
      </c>
      <c r="I3126" s="33" t="s">
        <v>1843</v>
      </c>
      <c r="J3126" s="33" t="s">
        <v>1843</v>
      </c>
      <c r="K3126" s="33">
        <v>10</v>
      </c>
      <c r="L3126" s="220">
        <v>45597</v>
      </c>
      <c r="M3126" s="220">
        <v>45597</v>
      </c>
      <c r="N3126" s="33" t="s">
        <v>124</v>
      </c>
      <c r="O3126" s="48" t="s">
        <v>125</v>
      </c>
      <c r="P3126" s="29" t="s">
        <v>1117</v>
      </c>
      <c r="Q3126" s="29" t="s">
        <v>1577</v>
      </c>
      <c r="R3126" s="29" t="s">
        <v>78</v>
      </c>
      <c r="S3126" s="33">
        <v>10</v>
      </c>
      <c r="T3126" s="29"/>
      <c r="U3126" s="29"/>
      <c r="V3126" s="29"/>
      <c r="W3126" s="29"/>
      <c r="X3126" s="29"/>
      <c r="Y3126" s="29"/>
      <c r="Z3126" s="33"/>
    </row>
    <row r="3127" ht="24" spans="1:26">
      <c r="A3127" s="33">
        <v>963</v>
      </c>
      <c r="B3127" s="33" t="s">
        <v>117</v>
      </c>
      <c r="C3127" s="33" t="s">
        <v>118</v>
      </c>
      <c r="D3127" s="33" t="s">
        <v>361</v>
      </c>
      <c r="E3127" s="33" t="s">
        <v>120</v>
      </c>
      <c r="F3127" s="33" t="s">
        <v>1576</v>
      </c>
      <c r="G3127" s="33" t="s">
        <v>1797</v>
      </c>
      <c r="H3127" s="33" t="s">
        <v>2036</v>
      </c>
      <c r="I3127" s="33" t="s">
        <v>1843</v>
      </c>
      <c r="J3127" s="33" t="s">
        <v>1843</v>
      </c>
      <c r="K3127" s="33">
        <v>10</v>
      </c>
      <c r="L3127" s="220">
        <v>45627</v>
      </c>
      <c r="M3127" s="220">
        <v>45627</v>
      </c>
      <c r="N3127" s="33" t="s">
        <v>124</v>
      </c>
      <c r="O3127" s="48" t="s">
        <v>125</v>
      </c>
      <c r="P3127" s="29" t="s">
        <v>1117</v>
      </c>
      <c r="Q3127" s="29" t="s">
        <v>1577</v>
      </c>
      <c r="R3127" s="29" t="s">
        <v>78</v>
      </c>
      <c r="S3127" s="33">
        <v>10</v>
      </c>
      <c r="T3127" s="29"/>
      <c r="U3127" s="29"/>
      <c r="V3127" s="29"/>
      <c r="W3127" s="29"/>
      <c r="X3127" s="29"/>
      <c r="Y3127" s="29"/>
      <c r="Z3127" s="33"/>
    </row>
    <row r="3128" ht="24" spans="1:26">
      <c r="A3128" s="33">
        <v>966</v>
      </c>
      <c r="B3128" s="33" t="s">
        <v>117</v>
      </c>
      <c r="C3128" s="33" t="s">
        <v>118</v>
      </c>
      <c r="D3128" s="33" t="s">
        <v>361</v>
      </c>
      <c r="E3128" s="33" t="s">
        <v>120</v>
      </c>
      <c r="F3128" s="33" t="s">
        <v>1586</v>
      </c>
      <c r="G3128" s="33" t="s">
        <v>1797</v>
      </c>
      <c r="H3128" s="33" t="s">
        <v>2037</v>
      </c>
      <c r="I3128" s="33" t="s">
        <v>1843</v>
      </c>
      <c r="J3128" s="33" t="s">
        <v>1843</v>
      </c>
      <c r="K3128" s="33">
        <v>15</v>
      </c>
      <c r="L3128" s="220">
        <v>45292</v>
      </c>
      <c r="M3128" s="220">
        <v>45292</v>
      </c>
      <c r="N3128" s="33" t="s">
        <v>124</v>
      </c>
      <c r="O3128" s="48" t="s">
        <v>125</v>
      </c>
      <c r="P3128" s="29" t="s">
        <v>1117</v>
      </c>
      <c r="Q3128" s="29" t="s">
        <v>1577</v>
      </c>
      <c r="R3128" s="29" t="s">
        <v>78</v>
      </c>
      <c r="S3128" s="33">
        <v>15</v>
      </c>
      <c r="T3128" s="29"/>
      <c r="U3128" s="29"/>
      <c r="V3128" s="29"/>
      <c r="W3128" s="29"/>
      <c r="X3128" s="29"/>
      <c r="Y3128" s="29"/>
      <c r="Z3128" s="33"/>
    </row>
    <row r="3129" ht="24" spans="1:26">
      <c r="A3129" s="33">
        <v>967</v>
      </c>
      <c r="B3129" s="33" t="s">
        <v>117</v>
      </c>
      <c r="C3129" s="33" t="s">
        <v>118</v>
      </c>
      <c r="D3129" s="33" t="s">
        <v>361</v>
      </c>
      <c r="E3129" s="33" t="s">
        <v>120</v>
      </c>
      <c r="F3129" s="33" t="s">
        <v>1586</v>
      </c>
      <c r="G3129" s="33" t="s">
        <v>1797</v>
      </c>
      <c r="H3129" s="33" t="s">
        <v>2037</v>
      </c>
      <c r="I3129" s="33" t="s">
        <v>1843</v>
      </c>
      <c r="J3129" s="33" t="s">
        <v>1843</v>
      </c>
      <c r="K3129" s="33">
        <v>15</v>
      </c>
      <c r="L3129" s="220">
        <v>45323</v>
      </c>
      <c r="M3129" s="220">
        <v>45323</v>
      </c>
      <c r="N3129" s="33" t="s">
        <v>124</v>
      </c>
      <c r="O3129" s="48" t="s">
        <v>125</v>
      </c>
      <c r="P3129" s="29" t="s">
        <v>1117</v>
      </c>
      <c r="Q3129" s="29" t="s">
        <v>1577</v>
      </c>
      <c r="R3129" s="29" t="s">
        <v>78</v>
      </c>
      <c r="S3129" s="33">
        <v>15</v>
      </c>
      <c r="T3129" s="29"/>
      <c r="U3129" s="29"/>
      <c r="V3129" s="29"/>
      <c r="W3129" s="29"/>
      <c r="X3129" s="29"/>
      <c r="Y3129" s="29"/>
      <c r="Z3129" s="33"/>
    </row>
    <row r="3130" ht="24" spans="1:28">
      <c r="A3130" s="33">
        <v>968</v>
      </c>
      <c r="B3130" s="33" t="s">
        <v>117</v>
      </c>
      <c r="C3130" s="33" t="s">
        <v>118</v>
      </c>
      <c r="D3130" s="33" t="s">
        <v>361</v>
      </c>
      <c r="E3130" s="33" t="s">
        <v>120</v>
      </c>
      <c r="F3130" s="33" t="s">
        <v>1586</v>
      </c>
      <c r="G3130" s="33" t="s">
        <v>1797</v>
      </c>
      <c r="H3130" s="33" t="s">
        <v>2037</v>
      </c>
      <c r="I3130" s="33" t="s">
        <v>1843</v>
      </c>
      <c r="J3130" s="33" t="s">
        <v>1843</v>
      </c>
      <c r="K3130" s="33">
        <v>15</v>
      </c>
      <c r="L3130" s="220">
        <v>45352</v>
      </c>
      <c r="M3130" s="220">
        <v>45352</v>
      </c>
      <c r="N3130" s="33" t="s">
        <v>124</v>
      </c>
      <c r="O3130" s="48" t="s">
        <v>125</v>
      </c>
      <c r="P3130" s="29" t="s">
        <v>1117</v>
      </c>
      <c r="Q3130" s="29" t="s">
        <v>1577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361</v>
      </c>
      <c r="E3131" s="33" t="s">
        <v>120</v>
      </c>
      <c r="F3131" s="33" t="s">
        <v>1586</v>
      </c>
      <c r="G3131" s="33" t="s">
        <v>1797</v>
      </c>
      <c r="H3131" s="33" t="s">
        <v>2037</v>
      </c>
      <c r="I3131" s="33" t="s">
        <v>1843</v>
      </c>
      <c r="J3131" s="33" t="s">
        <v>1843</v>
      </c>
      <c r="K3131" s="33">
        <v>15</v>
      </c>
      <c r="L3131" s="220">
        <v>45383</v>
      </c>
      <c r="M3131" s="220">
        <v>45383</v>
      </c>
      <c r="N3131" s="33" t="s">
        <v>124</v>
      </c>
      <c r="O3131" s="48" t="s">
        <v>125</v>
      </c>
      <c r="P3131" s="29" t="s">
        <v>1117</v>
      </c>
      <c r="Q3131" s="29" t="s">
        <v>1577</v>
      </c>
      <c r="R3131" s="29" t="s">
        <v>78</v>
      </c>
      <c r="S3131" s="33">
        <v>15</v>
      </c>
      <c r="T3131" s="29"/>
      <c r="U3131" s="29"/>
      <c r="V3131" s="29"/>
      <c r="W3131" s="29"/>
      <c r="X3131" s="29"/>
      <c r="Y3131" s="29"/>
      <c r="Z3131" s="33"/>
    </row>
    <row r="3132" ht="24" spans="1:26">
      <c r="A3132" s="33">
        <v>970</v>
      </c>
      <c r="B3132" s="33" t="s">
        <v>117</v>
      </c>
      <c r="C3132" s="33" t="s">
        <v>118</v>
      </c>
      <c r="D3132" s="33" t="s">
        <v>361</v>
      </c>
      <c r="E3132" s="33" t="s">
        <v>120</v>
      </c>
      <c r="F3132" s="33" t="s">
        <v>1586</v>
      </c>
      <c r="G3132" s="33" t="s">
        <v>1797</v>
      </c>
      <c r="H3132" s="33" t="s">
        <v>2037</v>
      </c>
      <c r="I3132" s="33" t="s">
        <v>1843</v>
      </c>
      <c r="J3132" s="33" t="s">
        <v>1843</v>
      </c>
      <c r="K3132" s="33">
        <v>15</v>
      </c>
      <c r="L3132" s="220">
        <v>45413</v>
      </c>
      <c r="M3132" s="220">
        <v>45413</v>
      </c>
      <c r="N3132" s="33" t="s">
        <v>124</v>
      </c>
      <c r="O3132" s="48" t="s">
        <v>125</v>
      </c>
      <c r="P3132" s="29" t="s">
        <v>1117</v>
      </c>
      <c r="Q3132" s="29" t="s">
        <v>1577</v>
      </c>
      <c r="R3132" s="29" t="s">
        <v>78</v>
      </c>
      <c r="S3132" s="33">
        <v>15</v>
      </c>
      <c r="T3132" s="29"/>
      <c r="U3132" s="29"/>
      <c r="V3132" s="29"/>
      <c r="W3132" s="29"/>
      <c r="X3132" s="29"/>
      <c r="Y3132" s="29"/>
      <c r="Z3132" s="33"/>
    </row>
    <row r="3133" ht="24" spans="1:26">
      <c r="A3133" s="33">
        <v>971</v>
      </c>
      <c r="B3133" s="33" t="s">
        <v>117</v>
      </c>
      <c r="C3133" s="33" t="s">
        <v>118</v>
      </c>
      <c r="D3133" s="33" t="s">
        <v>361</v>
      </c>
      <c r="E3133" s="33" t="s">
        <v>120</v>
      </c>
      <c r="F3133" s="33" t="s">
        <v>1586</v>
      </c>
      <c r="G3133" s="33" t="s">
        <v>1797</v>
      </c>
      <c r="H3133" s="33" t="s">
        <v>2037</v>
      </c>
      <c r="I3133" s="33" t="s">
        <v>1843</v>
      </c>
      <c r="J3133" s="33" t="s">
        <v>1843</v>
      </c>
      <c r="K3133" s="33">
        <v>15</v>
      </c>
      <c r="L3133" s="220">
        <v>45444</v>
      </c>
      <c r="M3133" s="220">
        <v>45444</v>
      </c>
      <c r="N3133" s="33" t="s">
        <v>124</v>
      </c>
      <c r="O3133" s="48" t="s">
        <v>125</v>
      </c>
      <c r="P3133" s="29" t="s">
        <v>1117</v>
      </c>
      <c r="Q3133" s="29" t="s">
        <v>1577</v>
      </c>
      <c r="R3133" s="29" t="s">
        <v>78</v>
      </c>
      <c r="S3133" s="33">
        <v>15</v>
      </c>
      <c r="T3133" s="29"/>
      <c r="U3133" s="29"/>
      <c r="V3133" s="29"/>
      <c r="W3133" s="29"/>
      <c r="X3133" s="29"/>
      <c r="Y3133" s="29"/>
      <c r="Z3133" s="33"/>
    </row>
    <row r="3134" ht="24" spans="1:26">
      <c r="A3134" s="33">
        <v>972</v>
      </c>
      <c r="B3134" s="33" t="s">
        <v>117</v>
      </c>
      <c r="C3134" s="33" t="s">
        <v>118</v>
      </c>
      <c r="D3134" s="33" t="s">
        <v>361</v>
      </c>
      <c r="E3134" s="33" t="s">
        <v>120</v>
      </c>
      <c r="F3134" s="33" t="s">
        <v>1586</v>
      </c>
      <c r="G3134" s="33" t="s">
        <v>1797</v>
      </c>
      <c r="H3134" s="33" t="s">
        <v>2037</v>
      </c>
      <c r="I3134" s="33" t="s">
        <v>1843</v>
      </c>
      <c r="J3134" s="33" t="s">
        <v>1843</v>
      </c>
      <c r="K3134" s="33">
        <v>15</v>
      </c>
      <c r="L3134" s="220">
        <v>45474</v>
      </c>
      <c r="M3134" s="220">
        <v>45474</v>
      </c>
      <c r="N3134" s="33" t="s">
        <v>124</v>
      </c>
      <c r="O3134" s="48" t="s">
        <v>125</v>
      </c>
      <c r="P3134" s="29" t="s">
        <v>1117</v>
      </c>
      <c r="Q3134" s="29" t="s">
        <v>1577</v>
      </c>
      <c r="R3134" s="29" t="s">
        <v>78</v>
      </c>
      <c r="S3134" s="33">
        <v>15</v>
      </c>
      <c r="T3134" s="29"/>
      <c r="U3134" s="29"/>
      <c r="V3134" s="29"/>
      <c r="W3134" s="29"/>
      <c r="X3134" s="29"/>
      <c r="Y3134" s="29"/>
      <c r="Z3134" s="33"/>
    </row>
    <row r="3135" ht="24" spans="1:26">
      <c r="A3135" s="33">
        <v>973</v>
      </c>
      <c r="B3135" s="33" t="s">
        <v>117</v>
      </c>
      <c r="C3135" s="33" t="s">
        <v>118</v>
      </c>
      <c r="D3135" s="33" t="s">
        <v>361</v>
      </c>
      <c r="E3135" s="33" t="s">
        <v>120</v>
      </c>
      <c r="F3135" s="33" t="s">
        <v>1586</v>
      </c>
      <c r="G3135" s="33" t="s">
        <v>1797</v>
      </c>
      <c r="H3135" s="33" t="s">
        <v>2037</v>
      </c>
      <c r="I3135" s="33" t="s">
        <v>1843</v>
      </c>
      <c r="J3135" s="33" t="s">
        <v>1843</v>
      </c>
      <c r="K3135" s="33">
        <v>15</v>
      </c>
      <c r="L3135" s="220">
        <v>45505</v>
      </c>
      <c r="M3135" s="220">
        <v>45505</v>
      </c>
      <c r="N3135" s="33" t="s">
        <v>124</v>
      </c>
      <c r="O3135" s="48" t="s">
        <v>125</v>
      </c>
      <c r="P3135" s="29" t="s">
        <v>1117</v>
      </c>
      <c r="Q3135" s="29" t="s">
        <v>1577</v>
      </c>
      <c r="R3135" s="29" t="s">
        <v>78</v>
      </c>
      <c r="S3135" s="33">
        <v>15</v>
      </c>
      <c r="T3135" s="29"/>
      <c r="U3135" s="29"/>
      <c r="V3135" s="29"/>
      <c r="W3135" s="29"/>
      <c r="X3135" s="29"/>
      <c r="Y3135" s="29"/>
      <c r="Z3135" s="33"/>
    </row>
    <row r="3136" ht="24" spans="1:26">
      <c r="A3136" s="33">
        <v>974</v>
      </c>
      <c r="B3136" s="33" t="s">
        <v>117</v>
      </c>
      <c r="C3136" s="33" t="s">
        <v>118</v>
      </c>
      <c r="D3136" s="33" t="s">
        <v>361</v>
      </c>
      <c r="E3136" s="33" t="s">
        <v>120</v>
      </c>
      <c r="F3136" s="33" t="s">
        <v>1586</v>
      </c>
      <c r="G3136" s="33" t="s">
        <v>1797</v>
      </c>
      <c r="H3136" s="33" t="s">
        <v>2037</v>
      </c>
      <c r="I3136" s="33" t="s">
        <v>1843</v>
      </c>
      <c r="J3136" s="33" t="s">
        <v>1843</v>
      </c>
      <c r="K3136" s="33">
        <v>15</v>
      </c>
      <c r="L3136" s="220">
        <v>45536</v>
      </c>
      <c r="M3136" s="220">
        <v>45536</v>
      </c>
      <c r="N3136" s="33" t="s">
        <v>124</v>
      </c>
      <c r="O3136" s="48" t="s">
        <v>125</v>
      </c>
      <c r="P3136" s="29" t="s">
        <v>1117</v>
      </c>
      <c r="Q3136" s="29" t="s">
        <v>1577</v>
      </c>
      <c r="R3136" s="29" t="s">
        <v>78</v>
      </c>
      <c r="S3136" s="33">
        <v>15</v>
      </c>
      <c r="T3136" s="29"/>
      <c r="U3136" s="29"/>
      <c r="V3136" s="29"/>
      <c r="W3136" s="29"/>
      <c r="X3136" s="29"/>
      <c r="Y3136" s="29"/>
      <c r="Z3136" s="33"/>
    </row>
    <row r="3137" ht="24" spans="1:26">
      <c r="A3137" s="33">
        <v>975</v>
      </c>
      <c r="B3137" s="33" t="s">
        <v>117</v>
      </c>
      <c r="C3137" s="33" t="s">
        <v>118</v>
      </c>
      <c r="D3137" s="33" t="s">
        <v>361</v>
      </c>
      <c r="E3137" s="33" t="s">
        <v>120</v>
      </c>
      <c r="F3137" s="33" t="s">
        <v>1586</v>
      </c>
      <c r="G3137" s="33" t="s">
        <v>1797</v>
      </c>
      <c r="H3137" s="33" t="s">
        <v>2037</v>
      </c>
      <c r="I3137" s="33" t="s">
        <v>1843</v>
      </c>
      <c r="J3137" s="33" t="s">
        <v>1843</v>
      </c>
      <c r="K3137" s="33">
        <v>15</v>
      </c>
      <c r="L3137" s="220">
        <v>45566</v>
      </c>
      <c r="M3137" s="220">
        <v>45566</v>
      </c>
      <c r="N3137" s="33" t="s">
        <v>124</v>
      </c>
      <c r="O3137" s="48" t="s">
        <v>125</v>
      </c>
      <c r="P3137" s="29" t="s">
        <v>1117</v>
      </c>
      <c r="Q3137" s="29" t="s">
        <v>1577</v>
      </c>
      <c r="R3137" s="29" t="s">
        <v>78</v>
      </c>
      <c r="S3137" s="33">
        <v>15</v>
      </c>
      <c r="T3137" s="29"/>
      <c r="U3137" s="29"/>
      <c r="V3137" s="29"/>
      <c r="W3137" s="29"/>
      <c r="X3137" s="29"/>
      <c r="Y3137" s="29"/>
      <c r="Z3137" s="33"/>
    </row>
    <row r="3138" ht="24" spans="1:26">
      <c r="A3138" s="33">
        <v>976</v>
      </c>
      <c r="B3138" s="33" t="s">
        <v>117</v>
      </c>
      <c r="C3138" s="33" t="s">
        <v>118</v>
      </c>
      <c r="D3138" s="33" t="s">
        <v>361</v>
      </c>
      <c r="E3138" s="33" t="s">
        <v>120</v>
      </c>
      <c r="F3138" s="33" t="s">
        <v>1586</v>
      </c>
      <c r="G3138" s="33" t="s">
        <v>1797</v>
      </c>
      <c r="H3138" s="33" t="s">
        <v>2037</v>
      </c>
      <c r="I3138" s="33" t="s">
        <v>1843</v>
      </c>
      <c r="J3138" s="33" t="s">
        <v>1843</v>
      </c>
      <c r="K3138" s="33">
        <v>15</v>
      </c>
      <c r="L3138" s="220">
        <v>45597</v>
      </c>
      <c r="M3138" s="220">
        <v>45597</v>
      </c>
      <c r="N3138" s="33" t="s">
        <v>124</v>
      </c>
      <c r="O3138" s="48" t="s">
        <v>125</v>
      </c>
      <c r="P3138" s="29" t="s">
        <v>1117</v>
      </c>
      <c r="Q3138" s="29" t="s">
        <v>1577</v>
      </c>
      <c r="R3138" s="29" t="s">
        <v>78</v>
      </c>
      <c r="S3138" s="33">
        <v>15</v>
      </c>
      <c r="T3138" s="29"/>
      <c r="U3138" s="29"/>
      <c r="V3138" s="29"/>
      <c r="W3138" s="29"/>
      <c r="X3138" s="29"/>
      <c r="Y3138" s="29"/>
      <c r="Z3138" s="33"/>
    </row>
    <row r="3139" ht="24" spans="1:26">
      <c r="A3139" s="33">
        <v>977</v>
      </c>
      <c r="B3139" s="33" t="s">
        <v>117</v>
      </c>
      <c r="C3139" s="33" t="s">
        <v>118</v>
      </c>
      <c r="D3139" s="33" t="s">
        <v>361</v>
      </c>
      <c r="E3139" s="33" t="s">
        <v>120</v>
      </c>
      <c r="F3139" s="33" t="s">
        <v>1586</v>
      </c>
      <c r="G3139" s="33" t="s">
        <v>1797</v>
      </c>
      <c r="H3139" s="33" t="s">
        <v>2037</v>
      </c>
      <c r="I3139" s="33" t="s">
        <v>1843</v>
      </c>
      <c r="J3139" s="33" t="s">
        <v>1843</v>
      </c>
      <c r="K3139" s="33">
        <v>15</v>
      </c>
      <c r="L3139" s="220">
        <v>45627</v>
      </c>
      <c r="M3139" s="220">
        <v>45627</v>
      </c>
      <c r="N3139" s="33" t="s">
        <v>124</v>
      </c>
      <c r="O3139" s="48" t="s">
        <v>125</v>
      </c>
      <c r="P3139" s="29" t="s">
        <v>1117</v>
      </c>
      <c r="Q3139" s="29" t="s">
        <v>1577</v>
      </c>
      <c r="R3139" s="29" t="s">
        <v>78</v>
      </c>
      <c r="S3139" s="33">
        <v>15</v>
      </c>
      <c r="T3139" s="29"/>
      <c r="U3139" s="29"/>
      <c r="V3139" s="29"/>
      <c r="W3139" s="29"/>
      <c r="X3139" s="29"/>
      <c r="Y3139" s="29"/>
      <c r="Z3139" s="33"/>
    </row>
    <row r="3140" ht="24" spans="1:26">
      <c r="A3140" s="33">
        <v>978</v>
      </c>
      <c r="B3140" s="33" t="s">
        <v>117</v>
      </c>
      <c r="C3140" s="33" t="s">
        <v>118</v>
      </c>
      <c r="D3140" s="33" t="s">
        <v>361</v>
      </c>
      <c r="E3140" s="33" t="s">
        <v>120</v>
      </c>
      <c r="F3140" s="33" t="s">
        <v>1586</v>
      </c>
      <c r="G3140" s="33" t="s">
        <v>1797</v>
      </c>
      <c r="H3140" s="33" t="s">
        <v>2038</v>
      </c>
      <c r="I3140" s="33" t="s">
        <v>1843</v>
      </c>
      <c r="J3140" s="33" t="s">
        <v>1843</v>
      </c>
      <c r="K3140" s="33">
        <v>2</v>
      </c>
      <c r="L3140" s="220">
        <v>45292</v>
      </c>
      <c r="M3140" s="220">
        <v>45292</v>
      </c>
      <c r="N3140" s="33" t="s">
        <v>124</v>
      </c>
      <c r="O3140" s="48" t="s">
        <v>125</v>
      </c>
      <c r="P3140" s="29" t="s">
        <v>1117</v>
      </c>
      <c r="Q3140" s="29" t="s">
        <v>1577</v>
      </c>
      <c r="R3140" s="29" t="s">
        <v>78</v>
      </c>
      <c r="S3140" s="33">
        <v>2</v>
      </c>
      <c r="T3140" s="29"/>
      <c r="U3140" s="29"/>
      <c r="V3140" s="29"/>
      <c r="W3140" s="29"/>
      <c r="X3140" s="29"/>
      <c r="Y3140" s="29"/>
      <c r="Z3140" s="33"/>
    </row>
    <row r="3141" ht="24" spans="1:26">
      <c r="A3141" s="33">
        <v>979</v>
      </c>
      <c r="B3141" s="33" t="s">
        <v>117</v>
      </c>
      <c r="C3141" s="33" t="s">
        <v>118</v>
      </c>
      <c r="D3141" s="33" t="s">
        <v>361</v>
      </c>
      <c r="E3141" s="33" t="s">
        <v>120</v>
      </c>
      <c r="F3141" s="33" t="s">
        <v>1586</v>
      </c>
      <c r="G3141" s="33" t="s">
        <v>1797</v>
      </c>
      <c r="H3141" s="33" t="s">
        <v>2038</v>
      </c>
      <c r="I3141" s="33" t="s">
        <v>1843</v>
      </c>
      <c r="J3141" s="33" t="s">
        <v>1843</v>
      </c>
      <c r="K3141" s="33">
        <v>2</v>
      </c>
      <c r="L3141" s="220">
        <v>45292</v>
      </c>
      <c r="M3141" s="220">
        <v>45292</v>
      </c>
      <c r="N3141" s="33" t="s">
        <v>124</v>
      </c>
      <c r="O3141" s="48" t="s">
        <v>125</v>
      </c>
      <c r="P3141" s="29" t="s">
        <v>1117</v>
      </c>
      <c r="Q3141" s="29" t="s">
        <v>1577</v>
      </c>
      <c r="R3141" s="29" t="s">
        <v>78</v>
      </c>
      <c r="S3141" s="33">
        <v>2</v>
      </c>
      <c r="T3141" s="29"/>
      <c r="U3141" s="29"/>
      <c r="V3141" s="29"/>
      <c r="W3141" s="29"/>
      <c r="X3141" s="29"/>
      <c r="Y3141" s="29"/>
      <c r="Z3141" s="33"/>
    </row>
    <row r="3142" ht="24" spans="1:28">
      <c r="A3142" s="33">
        <v>980</v>
      </c>
      <c r="B3142" s="33" t="s">
        <v>117</v>
      </c>
      <c r="C3142" s="33" t="s">
        <v>118</v>
      </c>
      <c r="D3142" s="33" t="s">
        <v>361</v>
      </c>
      <c r="E3142" s="33" t="s">
        <v>120</v>
      </c>
      <c r="F3142" s="33" t="s">
        <v>1586</v>
      </c>
      <c r="G3142" s="33" t="s">
        <v>1797</v>
      </c>
      <c r="H3142" s="33" t="s">
        <v>2038</v>
      </c>
      <c r="I3142" s="33" t="s">
        <v>1843</v>
      </c>
      <c r="J3142" s="33" t="s">
        <v>1843</v>
      </c>
      <c r="K3142" s="33">
        <v>2</v>
      </c>
      <c r="L3142" s="220">
        <v>45323</v>
      </c>
      <c r="M3142" s="220">
        <v>45323</v>
      </c>
      <c r="N3142" s="33" t="s">
        <v>124</v>
      </c>
      <c r="O3142" s="48" t="s">
        <v>125</v>
      </c>
      <c r="P3142" s="29" t="s">
        <v>1117</v>
      </c>
      <c r="Q3142" s="29" t="s">
        <v>1577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361</v>
      </c>
      <c r="E3143" s="33" t="s">
        <v>120</v>
      </c>
      <c r="F3143" s="33" t="s">
        <v>1586</v>
      </c>
      <c r="G3143" s="33" t="s">
        <v>1797</v>
      </c>
      <c r="H3143" s="33" t="s">
        <v>2038</v>
      </c>
      <c r="I3143" s="33" t="s">
        <v>1843</v>
      </c>
      <c r="J3143" s="33" t="s">
        <v>1843</v>
      </c>
      <c r="K3143" s="33">
        <v>2</v>
      </c>
      <c r="L3143" s="220">
        <v>45323</v>
      </c>
      <c r="M3143" s="220">
        <v>45323</v>
      </c>
      <c r="N3143" s="33" t="s">
        <v>124</v>
      </c>
      <c r="O3143" s="48" t="s">
        <v>125</v>
      </c>
      <c r="P3143" s="29" t="s">
        <v>1117</v>
      </c>
      <c r="Q3143" s="29" t="s">
        <v>1577</v>
      </c>
      <c r="R3143" s="29" t="s">
        <v>78</v>
      </c>
      <c r="S3143" s="33">
        <v>2</v>
      </c>
      <c r="T3143" s="29"/>
      <c r="U3143" s="29"/>
      <c r="V3143" s="29"/>
      <c r="W3143" s="29"/>
      <c r="X3143" s="29"/>
      <c r="Y3143" s="29"/>
      <c r="Z3143" s="33"/>
    </row>
    <row r="3144" ht="24" spans="1:28">
      <c r="A3144" s="33">
        <v>982</v>
      </c>
      <c r="B3144" s="33" t="s">
        <v>117</v>
      </c>
      <c r="C3144" s="33" t="s">
        <v>118</v>
      </c>
      <c r="D3144" s="33" t="s">
        <v>361</v>
      </c>
      <c r="E3144" s="33" t="s">
        <v>120</v>
      </c>
      <c r="F3144" s="33" t="s">
        <v>1586</v>
      </c>
      <c r="G3144" s="33" t="s">
        <v>1797</v>
      </c>
      <c r="H3144" s="33" t="s">
        <v>2038</v>
      </c>
      <c r="I3144" s="33" t="s">
        <v>1843</v>
      </c>
      <c r="J3144" s="33" t="s">
        <v>1843</v>
      </c>
      <c r="K3144" s="33">
        <v>2</v>
      </c>
      <c r="L3144" s="220">
        <v>45352</v>
      </c>
      <c r="M3144" s="220">
        <v>45352</v>
      </c>
      <c r="N3144" s="33" t="s">
        <v>124</v>
      </c>
      <c r="O3144" s="48" t="s">
        <v>125</v>
      </c>
      <c r="P3144" s="29" t="s">
        <v>1117</v>
      </c>
      <c r="Q3144" s="29" t="s">
        <v>1577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361</v>
      </c>
      <c r="E3145" s="33" t="s">
        <v>120</v>
      </c>
      <c r="F3145" s="33" t="s">
        <v>1586</v>
      </c>
      <c r="G3145" s="33" t="s">
        <v>1797</v>
      </c>
      <c r="H3145" s="33" t="s">
        <v>2038</v>
      </c>
      <c r="I3145" s="33" t="s">
        <v>1843</v>
      </c>
      <c r="J3145" s="33" t="s">
        <v>1843</v>
      </c>
      <c r="K3145" s="33">
        <v>2</v>
      </c>
      <c r="L3145" s="220">
        <v>45352</v>
      </c>
      <c r="M3145" s="220">
        <v>45352</v>
      </c>
      <c r="N3145" s="33" t="s">
        <v>124</v>
      </c>
      <c r="O3145" s="48" t="s">
        <v>125</v>
      </c>
      <c r="P3145" s="29" t="s">
        <v>1117</v>
      </c>
      <c r="Q3145" s="29" t="s">
        <v>1577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361</v>
      </c>
      <c r="E3146" s="33" t="s">
        <v>120</v>
      </c>
      <c r="F3146" s="33" t="s">
        <v>1586</v>
      </c>
      <c r="G3146" s="33" t="s">
        <v>1797</v>
      </c>
      <c r="H3146" s="33" t="s">
        <v>2038</v>
      </c>
      <c r="I3146" s="33" t="s">
        <v>1843</v>
      </c>
      <c r="J3146" s="33" t="s">
        <v>1843</v>
      </c>
      <c r="K3146" s="33">
        <v>2</v>
      </c>
      <c r="L3146" s="220">
        <v>45383</v>
      </c>
      <c r="M3146" s="220">
        <v>45383</v>
      </c>
      <c r="N3146" s="33" t="s">
        <v>124</v>
      </c>
      <c r="O3146" s="48" t="s">
        <v>125</v>
      </c>
      <c r="P3146" s="29" t="s">
        <v>1117</v>
      </c>
      <c r="Q3146" s="29" t="s">
        <v>1577</v>
      </c>
      <c r="R3146" s="29" t="s">
        <v>78</v>
      </c>
      <c r="S3146" s="33">
        <v>2</v>
      </c>
      <c r="T3146" s="29"/>
      <c r="U3146" s="29"/>
      <c r="V3146" s="29"/>
      <c r="W3146" s="29"/>
      <c r="X3146" s="29"/>
      <c r="Y3146" s="29"/>
      <c r="Z3146" s="33"/>
    </row>
    <row r="3147" ht="24" spans="1:26">
      <c r="A3147" s="33">
        <v>985</v>
      </c>
      <c r="B3147" s="33" t="s">
        <v>117</v>
      </c>
      <c r="C3147" s="33" t="s">
        <v>118</v>
      </c>
      <c r="D3147" s="33" t="s">
        <v>361</v>
      </c>
      <c r="E3147" s="33" t="s">
        <v>120</v>
      </c>
      <c r="F3147" s="33" t="s">
        <v>1586</v>
      </c>
      <c r="G3147" s="33" t="s">
        <v>1797</v>
      </c>
      <c r="H3147" s="33" t="s">
        <v>2038</v>
      </c>
      <c r="I3147" s="33" t="s">
        <v>1843</v>
      </c>
      <c r="J3147" s="33" t="s">
        <v>1843</v>
      </c>
      <c r="K3147" s="33">
        <v>2</v>
      </c>
      <c r="L3147" s="220">
        <v>45383</v>
      </c>
      <c r="M3147" s="220">
        <v>45383</v>
      </c>
      <c r="N3147" s="33" t="s">
        <v>124</v>
      </c>
      <c r="O3147" s="48" t="s">
        <v>125</v>
      </c>
      <c r="P3147" s="29" t="s">
        <v>1117</v>
      </c>
      <c r="Q3147" s="29" t="s">
        <v>1577</v>
      </c>
      <c r="R3147" s="29" t="s">
        <v>78</v>
      </c>
      <c r="S3147" s="33">
        <v>2</v>
      </c>
      <c r="T3147" s="29"/>
      <c r="U3147" s="29"/>
      <c r="V3147" s="29"/>
      <c r="W3147" s="29"/>
      <c r="X3147" s="29"/>
      <c r="Y3147" s="29"/>
      <c r="Z3147" s="33"/>
    </row>
    <row r="3148" ht="24" spans="1:26">
      <c r="A3148" s="33">
        <v>986</v>
      </c>
      <c r="B3148" s="33" t="s">
        <v>117</v>
      </c>
      <c r="C3148" s="33" t="s">
        <v>118</v>
      </c>
      <c r="D3148" s="33" t="s">
        <v>361</v>
      </c>
      <c r="E3148" s="33" t="s">
        <v>120</v>
      </c>
      <c r="F3148" s="33" t="s">
        <v>1586</v>
      </c>
      <c r="G3148" s="33" t="s">
        <v>1797</v>
      </c>
      <c r="H3148" s="33" t="s">
        <v>2038</v>
      </c>
      <c r="I3148" s="33" t="s">
        <v>1843</v>
      </c>
      <c r="J3148" s="33" t="s">
        <v>1843</v>
      </c>
      <c r="K3148" s="33">
        <v>2</v>
      </c>
      <c r="L3148" s="220">
        <v>45413</v>
      </c>
      <c r="M3148" s="220">
        <v>45413</v>
      </c>
      <c r="N3148" s="33" t="s">
        <v>124</v>
      </c>
      <c r="O3148" s="48" t="s">
        <v>125</v>
      </c>
      <c r="P3148" s="29" t="s">
        <v>1117</v>
      </c>
      <c r="Q3148" s="29" t="s">
        <v>1577</v>
      </c>
      <c r="R3148" s="29" t="s">
        <v>78</v>
      </c>
      <c r="S3148" s="33">
        <v>2</v>
      </c>
      <c r="T3148" s="29"/>
      <c r="U3148" s="29"/>
      <c r="V3148" s="29"/>
      <c r="W3148" s="29"/>
      <c r="X3148" s="29"/>
      <c r="Y3148" s="29"/>
      <c r="Z3148" s="33"/>
    </row>
    <row r="3149" ht="24" spans="1:26">
      <c r="A3149" s="33">
        <v>987</v>
      </c>
      <c r="B3149" s="33" t="s">
        <v>117</v>
      </c>
      <c r="C3149" s="33" t="s">
        <v>118</v>
      </c>
      <c r="D3149" s="33" t="s">
        <v>361</v>
      </c>
      <c r="E3149" s="33" t="s">
        <v>120</v>
      </c>
      <c r="F3149" s="33" t="s">
        <v>1586</v>
      </c>
      <c r="G3149" s="33" t="s">
        <v>1797</v>
      </c>
      <c r="H3149" s="33" t="s">
        <v>2038</v>
      </c>
      <c r="I3149" s="33" t="s">
        <v>1843</v>
      </c>
      <c r="J3149" s="33" t="s">
        <v>1843</v>
      </c>
      <c r="K3149" s="33">
        <v>2</v>
      </c>
      <c r="L3149" s="220">
        <v>45413</v>
      </c>
      <c r="M3149" s="220">
        <v>45413</v>
      </c>
      <c r="N3149" s="33" t="s">
        <v>124</v>
      </c>
      <c r="O3149" s="48" t="s">
        <v>125</v>
      </c>
      <c r="P3149" s="29" t="s">
        <v>1117</v>
      </c>
      <c r="Q3149" s="29" t="s">
        <v>1577</v>
      </c>
      <c r="R3149" s="29" t="s">
        <v>78</v>
      </c>
      <c r="S3149" s="33">
        <v>2</v>
      </c>
      <c r="T3149" s="29"/>
      <c r="U3149" s="29"/>
      <c r="V3149" s="29"/>
      <c r="W3149" s="29"/>
      <c r="X3149" s="29"/>
      <c r="Y3149" s="29"/>
      <c r="Z3149" s="33"/>
    </row>
    <row r="3150" ht="24" spans="1:26">
      <c r="A3150" s="33">
        <v>988</v>
      </c>
      <c r="B3150" s="33" t="s">
        <v>117</v>
      </c>
      <c r="C3150" s="33" t="s">
        <v>118</v>
      </c>
      <c r="D3150" s="33" t="s">
        <v>361</v>
      </c>
      <c r="E3150" s="33" t="s">
        <v>120</v>
      </c>
      <c r="F3150" s="33" t="s">
        <v>1586</v>
      </c>
      <c r="G3150" s="33" t="s">
        <v>1797</v>
      </c>
      <c r="H3150" s="33" t="s">
        <v>2038</v>
      </c>
      <c r="I3150" s="33" t="s">
        <v>1843</v>
      </c>
      <c r="J3150" s="33" t="s">
        <v>1843</v>
      </c>
      <c r="K3150" s="33">
        <v>2</v>
      </c>
      <c r="L3150" s="220">
        <v>45444</v>
      </c>
      <c r="M3150" s="220">
        <v>45444</v>
      </c>
      <c r="N3150" s="33" t="s">
        <v>124</v>
      </c>
      <c r="O3150" s="48" t="s">
        <v>125</v>
      </c>
      <c r="P3150" s="29" t="s">
        <v>1117</v>
      </c>
      <c r="Q3150" s="29" t="s">
        <v>1577</v>
      </c>
      <c r="R3150" s="29" t="s">
        <v>78</v>
      </c>
      <c r="S3150" s="33">
        <v>2</v>
      </c>
      <c r="T3150" s="29"/>
      <c r="U3150" s="29"/>
      <c r="V3150" s="29"/>
      <c r="W3150" s="29"/>
      <c r="X3150" s="29"/>
      <c r="Y3150" s="29"/>
      <c r="Z3150" s="33"/>
    </row>
    <row r="3151" ht="24" spans="1:26">
      <c r="A3151" s="33">
        <v>989</v>
      </c>
      <c r="B3151" s="33" t="s">
        <v>117</v>
      </c>
      <c r="C3151" s="33" t="s">
        <v>118</v>
      </c>
      <c r="D3151" s="33" t="s">
        <v>361</v>
      </c>
      <c r="E3151" s="33" t="s">
        <v>120</v>
      </c>
      <c r="F3151" s="33" t="s">
        <v>1586</v>
      </c>
      <c r="G3151" s="33" t="s">
        <v>1797</v>
      </c>
      <c r="H3151" s="33" t="s">
        <v>2038</v>
      </c>
      <c r="I3151" s="33" t="s">
        <v>1843</v>
      </c>
      <c r="J3151" s="33" t="s">
        <v>1843</v>
      </c>
      <c r="K3151" s="33">
        <v>2</v>
      </c>
      <c r="L3151" s="220">
        <v>45444</v>
      </c>
      <c r="M3151" s="220">
        <v>45444</v>
      </c>
      <c r="N3151" s="33" t="s">
        <v>124</v>
      </c>
      <c r="O3151" s="48" t="s">
        <v>125</v>
      </c>
      <c r="P3151" s="29" t="s">
        <v>1117</v>
      </c>
      <c r="Q3151" s="29" t="s">
        <v>1577</v>
      </c>
      <c r="R3151" s="29" t="s">
        <v>78</v>
      </c>
      <c r="S3151" s="33">
        <v>2</v>
      </c>
      <c r="T3151" s="29"/>
      <c r="U3151" s="29"/>
      <c r="V3151" s="29"/>
      <c r="W3151" s="29"/>
      <c r="X3151" s="29"/>
      <c r="Y3151" s="29"/>
      <c r="Z3151" s="33"/>
    </row>
    <row r="3152" ht="24" spans="1:26">
      <c r="A3152" s="33">
        <v>990</v>
      </c>
      <c r="B3152" s="33" t="s">
        <v>117</v>
      </c>
      <c r="C3152" s="33" t="s">
        <v>118</v>
      </c>
      <c r="D3152" s="33" t="s">
        <v>361</v>
      </c>
      <c r="E3152" s="33" t="s">
        <v>120</v>
      </c>
      <c r="F3152" s="33" t="s">
        <v>1586</v>
      </c>
      <c r="G3152" s="33" t="s">
        <v>1797</v>
      </c>
      <c r="H3152" s="33" t="s">
        <v>2038</v>
      </c>
      <c r="I3152" s="33" t="s">
        <v>1843</v>
      </c>
      <c r="J3152" s="33" t="s">
        <v>1843</v>
      </c>
      <c r="K3152" s="33">
        <v>2</v>
      </c>
      <c r="L3152" s="220">
        <v>45474</v>
      </c>
      <c r="M3152" s="220">
        <v>45474</v>
      </c>
      <c r="N3152" s="33" t="s">
        <v>124</v>
      </c>
      <c r="O3152" s="48" t="s">
        <v>125</v>
      </c>
      <c r="P3152" s="29" t="s">
        <v>1117</v>
      </c>
      <c r="Q3152" s="29" t="s">
        <v>1577</v>
      </c>
      <c r="R3152" s="29" t="s">
        <v>78</v>
      </c>
      <c r="S3152" s="33">
        <v>2</v>
      </c>
      <c r="T3152" s="29"/>
      <c r="U3152" s="29"/>
      <c r="V3152" s="29"/>
      <c r="W3152" s="29"/>
      <c r="X3152" s="29"/>
      <c r="Y3152" s="29"/>
      <c r="Z3152" s="33"/>
    </row>
    <row r="3153" ht="24" spans="1:26">
      <c r="A3153" s="33">
        <v>991</v>
      </c>
      <c r="B3153" s="33" t="s">
        <v>117</v>
      </c>
      <c r="C3153" s="33" t="s">
        <v>118</v>
      </c>
      <c r="D3153" s="33" t="s">
        <v>361</v>
      </c>
      <c r="E3153" s="33" t="s">
        <v>120</v>
      </c>
      <c r="F3153" s="33" t="s">
        <v>1586</v>
      </c>
      <c r="G3153" s="33" t="s">
        <v>1797</v>
      </c>
      <c r="H3153" s="33" t="s">
        <v>2038</v>
      </c>
      <c r="I3153" s="33" t="s">
        <v>1843</v>
      </c>
      <c r="J3153" s="33" t="s">
        <v>1843</v>
      </c>
      <c r="K3153" s="33">
        <v>2</v>
      </c>
      <c r="L3153" s="220">
        <v>45474</v>
      </c>
      <c r="M3153" s="220">
        <v>45474</v>
      </c>
      <c r="N3153" s="33" t="s">
        <v>124</v>
      </c>
      <c r="O3153" s="48" t="s">
        <v>125</v>
      </c>
      <c r="P3153" s="29" t="s">
        <v>1117</v>
      </c>
      <c r="Q3153" s="29" t="s">
        <v>1577</v>
      </c>
      <c r="R3153" s="29" t="s">
        <v>78</v>
      </c>
      <c r="S3153" s="33">
        <v>2</v>
      </c>
      <c r="T3153" s="29"/>
      <c r="U3153" s="29"/>
      <c r="V3153" s="29"/>
      <c r="W3153" s="29"/>
      <c r="X3153" s="29"/>
      <c r="Y3153" s="29"/>
      <c r="Z3153" s="33"/>
    </row>
    <row r="3154" ht="24" spans="1:26">
      <c r="A3154" s="33">
        <v>992</v>
      </c>
      <c r="B3154" s="33" t="s">
        <v>117</v>
      </c>
      <c r="C3154" s="33" t="s">
        <v>118</v>
      </c>
      <c r="D3154" s="33" t="s">
        <v>361</v>
      </c>
      <c r="E3154" s="33" t="s">
        <v>120</v>
      </c>
      <c r="F3154" s="33" t="s">
        <v>1586</v>
      </c>
      <c r="G3154" s="33" t="s">
        <v>1797</v>
      </c>
      <c r="H3154" s="33" t="s">
        <v>2038</v>
      </c>
      <c r="I3154" s="33" t="s">
        <v>1843</v>
      </c>
      <c r="J3154" s="33" t="s">
        <v>1843</v>
      </c>
      <c r="K3154" s="33">
        <v>2</v>
      </c>
      <c r="L3154" s="220">
        <v>45505</v>
      </c>
      <c r="M3154" s="220">
        <v>45505</v>
      </c>
      <c r="N3154" s="33" t="s">
        <v>124</v>
      </c>
      <c r="O3154" s="48" t="s">
        <v>125</v>
      </c>
      <c r="P3154" s="29" t="s">
        <v>1117</v>
      </c>
      <c r="Q3154" s="29" t="s">
        <v>1577</v>
      </c>
      <c r="R3154" s="29" t="s">
        <v>78</v>
      </c>
      <c r="S3154" s="33">
        <v>2</v>
      </c>
      <c r="T3154" s="29"/>
      <c r="U3154" s="29"/>
      <c r="V3154" s="29"/>
      <c r="W3154" s="29"/>
      <c r="X3154" s="29"/>
      <c r="Y3154" s="29"/>
      <c r="Z3154" s="33"/>
    </row>
    <row r="3155" ht="24" spans="1:26">
      <c r="A3155" s="33">
        <v>993</v>
      </c>
      <c r="B3155" s="33" t="s">
        <v>117</v>
      </c>
      <c r="C3155" s="33" t="s">
        <v>118</v>
      </c>
      <c r="D3155" s="33" t="s">
        <v>361</v>
      </c>
      <c r="E3155" s="33" t="s">
        <v>120</v>
      </c>
      <c r="F3155" s="33" t="s">
        <v>1586</v>
      </c>
      <c r="G3155" s="33" t="s">
        <v>1797</v>
      </c>
      <c r="H3155" s="33" t="s">
        <v>2038</v>
      </c>
      <c r="I3155" s="33" t="s">
        <v>1843</v>
      </c>
      <c r="J3155" s="33" t="s">
        <v>1843</v>
      </c>
      <c r="K3155" s="33">
        <v>2</v>
      </c>
      <c r="L3155" s="220">
        <v>45505</v>
      </c>
      <c r="M3155" s="220">
        <v>45505</v>
      </c>
      <c r="N3155" s="33" t="s">
        <v>124</v>
      </c>
      <c r="O3155" s="48" t="s">
        <v>125</v>
      </c>
      <c r="P3155" s="29" t="s">
        <v>1117</v>
      </c>
      <c r="Q3155" s="29" t="s">
        <v>1577</v>
      </c>
      <c r="R3155" s="29" t="s">
        <v>78</v>
      </c>
      <c r="S3155" s="33">
        <v>2</v>
      </c>
      <c r="T3155" s="29"/>
      <c r="U3155" s="29"/>
      <c r="V3155" s="29"/>
      <c r="W3155" s="29"/>
      <c r="X3155" s="29"/>
      <c r="Y3155" s="29"/>
      <c r="Z3155" s="33"/>
    </row>
    <row r="3156" ht="24" spans="1:28">
      <c r="A3156" s="33">
        <v>994</v>
      </c>
      <c r="B3156" s="33" t="s">
        <v>117</v>
      </c>
      <c r="C3156" s="33" t="s">
        <v>118</v>
      </c>
      <c r="D3156" s="33" t="s">
        <v>361</v>
      </c>
      <c r="E3156" s="33" t="s">
        <v>120</v>
      </c>
      <c r="F3156" s="33" t="s">
        <v>1586</v>
      </c>
      <c r="G3156" s="33" t="s">
        <v>1797</v>
      </c>
      <c r="H3156" s="33" t="s">
        <v>2038</v>
      </c>
      <c r="I3156" s="33" t="s">
        <v>1843</v>
      </c>
      <c r="J3156" s="33" t="s">
        <v>1843</v>
      </c>
      <c r="K3156" s="33">
        <v>2</v>
      </c>
      <c r="L3156" s="220">
        <v>45536</v>
      </c>
      <c r="M3156" s="220">
        <v>45536</v>
      </c>
      <c r="N3156" s="33" t="s">
        <v>124</v>
      </c>
      <c r="O3156" s="48" t="s">
        <v>125</v>
      </c>
      <c r="P3156" s="29" t="s">
        <v>1117</v>
      </c>
      <c r="Q3156" s="29" t="s">
        <v>1577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361</v>
      </c>
      <c r="E3157" s="33" t="s">
        <v>120</v>
      </c>
      <c r="F3157" s="33" t="s">
        <v>1586</v>
      </c>
      <c r="G3157" s="33" t="s">
        <v>1797</v>
      </c>
      <c r="H3157" s="33" t="s">
        <v>2038</v>
      </c>
      <c r="I3157" s="33" t="s">
        <v>1843</v>
      </c>
      <c r="J3157" s="33" t="s">
        <v>1843</v>
      </c>
      <c r="K3157" s="33">
        <v>2</v>
      </c>
      <c r="L3157" s="220">
        <v>45536</v>
      </c>
      <c r="M3157" s="220">
        <v>45536</v>
      </c>
      <c r="N3157" s="33" t="s">
        <v>124</v>
      </c>
      <c r="O3157" s="48" t="s">
        <v>125</v>
      </c>
      <c r="P3157" s="29" t="s">
        <v>1117</v>
      </c>
      <c r="Q3157" s="29" t="s">
        <v>1577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361</v>
      </c>
      <c r="E3158" s="33" t="s">
        <v>120</v>
      </c>
      <c r="F3158" s="33" t="s">
        <v>1586</v>
      </c>
      <c r="G3158" s="33" t="s">
        <v>1797</v>
      </c>
      <c r="H3158" s="33" t="s">
        <v>2038</v>
      </c>
      <c r="I3158" s="33" t="s">
        <v>1843</v>
      </c>
      <c r="J3158" s="33" t="s">
        <v>1843</v>
      </c>
      <c r="K3158" s="33">
        <v>2</v>
      </c>
      <c r="L3158" s="220">
        <v>45566</v>
      </c>
      <c r="M3158" s="220">
        <v>45566</v>
      </c>
      <c r="N3158" s="33" t="s">
        <v>124</v>
      </c>
      <c r="O3158" s="48" t="s">
        <v>125</v>
      </c>
      <c r="P3158" s="29" t="s">
        <v>1117</v>
      </c>
      <c r="Q3158" s="29" t="s">
        <v>1577</v>
      </c>
      <c r="R3158" s="29" t="s">
        <v>78</v>
      </c>
      <c r="S3158" s="33">
        <v>2</v>
      </c>
      <c r="T3158" s="29"/>
      <c r="U3158" s="29"/>
      <c r="V3158" s="29"/>
      <c r="W3158" s="29"/>
      <c r="X3158" s="29"/>
      <c r="Y3158" s="29"/>
      <c r="Z3158" s="33"/>
    </row>
    <row r="3159" ht="24" spans="1:26">
      <c r="A3159" s="33">
        <v>997</v>
      </c>
      <c r="B3159" s="33" t="s">
        <v>117</v>
      </c>
      <c r="C3159" s="33" t="s">
        <v>118</v>
      </c>
      <c r="D3159" s="33" t="s">
        <v>361</v>
      </c>
      <c r="E3159" s="33" t="s">
        <v>120</v>
      </c>
      <c r="F3159" s="33" t="s">
        <v>1586</v>
      </c>
      <c r="G3159" s="33" t="s">
        <v>1797</v>
      </c>
      <c r="H3159" s="33" t="s">
        <v>2038</v>
      </c>
      <c r="I3159" s="33" t="s">
        <v>1843</v>
      </c>
      <c r="J3159" s="33" t="s">
        <v>1843</v>
      </c>
      <c r="K3159" s="33">
        <v>2</v>
      </c>
      <c r="L3159" s="220">
        <v>45566</v>
      </c>
      <c r="M3159" s="220">
        <v>45566</v>
      </c>
      <c r="N3159" s="33" t="s">
        <v>124</v>
      </c>
      <c r="O3159" s="48" t="s">
        <v>125</v>
      </c>
      <c r="P3159" s="29" t="s">
        <v>1117</v>
      </c>
      <c r="Q3159" s="29" t="s">
        <v>1577</v>
      </c>
      <c r="R3159" s="29" t="s">
        <v>78</v>
      </c>
      <c r="S3159" s="33">
        <v>2</v>
      </c>
      <c r="T3159" s="29"/>
      <c r="U3159" s="29"/>
      <c r="V3159" s="29"/>
      <c r="W3159" s="29"/>
      <c r="X3159" s="29"/>
      <c r="Y3159" s="29"/>
      <c r="Z3159" s="33"/>
    </row>
    <row r="3160" ht="24" spans="1:26">
      <c r="A3160" s="33">
        <v>998</v>
      </c>
      <c r="B3160" s="33" t="s">
        <v>117</v>
      </c>
      <c r="C3160" s="33" t="s">
        <v>118</v>
      </c>
      <c r="D3160" s="33" t="s">
        <v>361</v>
      </c>
      <c r="E3160" s="33" t="s">
        <v>120</v>
      </c>
      <c r="F3160" s="33" t="s">
        <v>1586</v>
      </c>
      <c r="G3160" s="33" t="s">
        <v>1797</v>
      </c>
      <c r="H3160" s="33" t="s">
        <v>2038</v>
      </c>
      <c r="I3160" s="33" t="s">
        <v>1843</v>
      </c>
      <c r="J3160" s="33" t="s">
        <v>1843</v>
      </c>
      <c r="K3160" s="33">
        <v>2</v>
      </c>
      <c r="L3160" s="220">
        <v>45597</v>
      </c>
      <c r="M3160" s="220">
        <v>45597</v>
      </c>
      <c r="N3160" s="33" t="s">
        <v>124</v>
      </c>
      <c r="O3160" s="48" t="s">
        <v>125</v>
      </c>
      <c r="P3160" s="29" t="s">
        <v>1117</v>
      </c>
      <c r="Q3160" s="29" t="s">
        <v>1577</v>
      </c>
      <c r="R3160" s="29" t="s">
        <v>78</v>
      </c>
      <c r="S3160" s="33">
        <v>2</v>
      </c>
      <c r="T3160" s="29"/>
      <c r="U3160" s="29"/>
      <c r="V3160" s="29"/>
      <c r="W3160" s="29"/>
      <c r="X3160" s="29"/>
      <c r="Y3160" s="29"/>
      <c r="Z3160" s="33"/>
    </row>
    <row r="3161" ht="24" spans="1:26">
      <c r="A3161" s="33">
        <v>999</v>
      </c>
      <c r="B3161" s="33" t="s">
        <v>117</v>
      </c>
      <c r="C3161" s="33" t="s">
        <v>118</v>
      </c>
      <c r="D3161" s="33" t="s">
        <v>361</v>
      </c>
      <c r="E3161" s="33" t="s">
        <v>120</v>
      </c>
      <c r="F3161" s="33" t="s">
        <v>1586</v>
      </c>
      <c r="G3161" s="33" t="s">
        <v>1797</v>
      </c>
      <c r="H3161" s="33" t="s">
        <v>2038</v>
      </c>
      <c r="I3161" s="33" t="s">
        <v>1843</v>
      </c>
      <c r="J3161" s="33" t="s">
        <v>1843</v>
      </c>
      <c r="K3161" s="33">
        <v>2</v>
      </c>
      <c r="L3161" s="220">
        <v>45597</v>
      </c>
      <c r="M3161" s="220">
        <v>45597</v>
      </c>
      <c r="N3161" s="33" t="s">
        <v>124</v>
      </c>
      <c r="O3161" s="48" t="s">
        <v>125</v>
      </c>
      <c r="P3161" s="29" t="s">
        <v>1117</v>
      </c>
      <c r="Q3161" s="29" t="s">
        <v>1577</v>
      </c>
      <c r="R3161" s="29" t="s">
        <v>78</v>
      </c>
      <c r="S3161" s="33">
        <v>2</v>
      </c>
      <c r="T3161" s="29"/>
      <c r="U3161" s="29"/>
      <c r="V3161" s="29"/>
      <c r="W3161" s="29"/>
      <c r="X3161" s="29"/>
      <c r="Y3161" s="29"/>
      <c r="Z3161" s="33"/>
    </row>
    <row r="3162" ht="24" spans="1:26">
      <c r="A3162" s="33">
        <v>1000</v>
      </c>
      <c r="B3162" s="33" t="s">
        <v>117</v>
      </c>
      <c r="C3162" s="33" t="s">
        <v>118</v>
      </c>
      <c r="D3162" s="33" t="s">
        <v>361</v>
      </c>
      <c r="E3162" s="33" t="s">
        <v>120</v>
      </c>
      <c r="F3162" s="33" t="s">
        <v>1586</v>
      </c>
      <c r="G3162" s="33" t="s">
        <v>1797</v>
      </c>
      <c r="H3162" s="33" t="s">
        <v>2038</v>
      </c>
      <c r="I3162" s="33" t="s">
        <v>1843</v>
      </c>
      <c r="J3162" s="33" t="s">
        <v>1843</v>
      </c>
      <c r="K3162" s="33">
        <v>2</v>
      </c>
      <c r="L3162" s="220">
        <v>45627</v>
      </c>
      <c r="M3162" s="220">
        <v>45627</v>
      </c>
      <c r="N3162" s="33" t="s">
        <v>124</v>
      </c>
      <c r="O3162" s="48" t="s">
        <v>125</v>
      </c>
      <c r="P3162" s="29" t="s">
        <v>1117</v>
      </c>
      <c r="Q3162" s="29" t="s">
        <v>1577</v>
      </c>
      <c r="R3162" s="29" t="s">
        <v>78</v>
      </c>
      <c r="S3162" s="33">
        <v>2</v>
      </c>
      <c r="T3162" s="29"/>
      <c r="U3162" s="29"/>
      <c r="V3162" s="29"/>
      <c r="W3162" s="29"/>
      <c r="X3162" s="29"/>
      <c r="Y3162" s="29"/>
      <c r="Z3162" s="33"/>
    </row>
    <row r="3163" ht="24" spans="1:26">
      <c r="A3163" s="33">
        <v>1001</v>
      </c>
      <c r="B3163" s="33" t="s">
        <v>117</v>
      </c>
      <c r="C3163" s="33" t="s">
        <v>118</v>
      </c>
      <c r="D3163" s="33" t="s">
        <v>361</v>
      </c>
      <c r="E3163" s="33" t="s">
        <v>120</v>
      </c>
      <c r="F3163" s="33" t="s">
        <v>1586</v>
      </c>
      <c r="G3163" s="33" t="s">
        <v>1797</v>
      </c>
      <c r="H3163" s="33" t="s">
        <v>2038</v>
      </c>
      <c r="I3163" s="33" t="s">
        <v>1843</v>
      </c>
      <c r="J3163" s="33" t="s">
        <v>1843</v>
      </c>
      <c r="K3163" s="33">
        <v>2</v>
      </c>
      <c r="L3163" s="220">
        <v>45627</v>
      </c>
      <c r="M3163" s="220">
        <v>45627</v>
      </c>
      <c r="N3163" s="33" t="s">
        <v>124</v>
      </c>
      <c r="O3163" s="48" t="s">
        <v>125</v>
      </c>
      <c r="P3163" s="29" t="s">
        <v>1117</v>
      </c>
      <c r="Q3163" s="29" t="s">
        <v>1577</v>
      </c>
      <c r="R3163" s="29" t="s">
        <v>78</v>
      </c>
      <c r="S3163" s="33">
        <v>2</v>
      </c>
      <c r="T3163" s="29"/>
      <c r="U3163" s="29"/>
      <c r="V3163" s="29"/>
      <c r="W3163" s="29"/>
      <c r="X3163" s="29"/>
      <c r="Y3163" s="29"/>
      <c r="Z3163" s="33"/>
    </row>
    <row r="3164" ht="24" spans="1:26">
      <c r="A3164" s="33">
        <v>1004</v>
      </c>
      <c r="B3164" s="33" t="s">
        <v>117</v>
      </c>
      <c r="C3164" s="33" t="s">
        <v>118</v>
      </c>
      <c r="D3164" s="33" t="s">
        <v>145</v>
      </c>
      <c r="E3164" s="33" t="s">
        <v>250</v>
      </c>
      <c r="F3164" s="33" t="s">
        <v>1595</v>
      </c>
      <c r="G3164" s="33" t="s">
        <v>1797</v>
      </c>
      <c r="H3164" s="33" t="s">
        <v>1810</v>
      </c>
      <c r="I3164" s="33" t="s">
        <v>1843</v>
      </c>
      <c r="J3164" s="33" t="s">
        <v>1843</v>
      </c>
      <c r="K3164" s="33">
        <v>2</v>
      </c>
      <c r="L3164" s="220">
        <v>45292</v>
      </c>
      <c r="M3164" s="220">
        <v>45292</v>
      </c>
      <c r="N3164" s="33" t="s">
        <v>124</v>
      </c>
      <c r="O3164" s="48" t="s">
        <v>125</v>
      </c>
      <c r="P3164" s="29" t="s">
        <v>1117</v>
      </c>
      <c r="Q3164" s="29" t="s">
        <v>1577</v>
      </c>
      <c r="R3164" s="29" t="s">
        <v>78</v>
      </c>
      <c r="S3164" s="33">
        <v>2</v>
      </c>
      <c r="T3164" s="29"/>
      <c r="U3164" s="29"/>
      <c r="V3164" s="29"/>
      <c r="W3164" s="29"/>
      <c r="X3164" s="29"/>
      <c r="Y3164" s="29"/>
      <c r="Z3164" s="33"/>
    </row>
    <row r="3165" ht="24" spans="1:26">
      <c r="A3165" s="33">
        <v>1005</v>
      </c>
      <c r="B3165" s="33" t="s">
        <v>117</v>
      </c>
      <c r="C3165" s="33" t="s">
        <v>118</v>
      </c>
      <c r="D3165" s="33" t="s">
        <v>145</v>
      </c>
      <c r="E3165" s="33" t="s">
        <v>250</v>
      </c>
      <c r="F3165" s="33" t="s">
        <v>1595</v>
      </c>
      <c r="G3165" s="33" t="s">
        <v>1797</v>
      </c>
      <c r="H3165" s="33" t="s">
        <v>1810</v>
      </c>
      <c r="I3165" s="33" t="s">
        <v>1843</v>
      </c>
      <c r="J3165" s="33" t="s">
        <v>1843</v>
      </c>
      <c r="K3165" s="33">
        <v>2</v>
      </c>
      <c r="L3165" s="220">
        <v>45323</v>
      </c>
      <c r="M3165" s="220">
        <v>45323</v>
      </c>
      <c r="N3165" s="33" t="s">
        <v>124</v>
      </c>
      <c r="O3165" s="48" t="s">
        <v>125</v>
      </c>
      <c r="P3165" s="29" t="s">
        <v>1117</v>
      </c>
      <c r="Q3165" s="29" t="s">
        <v>1577</v>
      </c>
      <c r="R3165" s="29" t="s">
        <v>78</v>
      </c>
      <c r="S3165" s="33">
        <v>2</v>
      </c>
      <c r="T3165" s="29"/>
      <c r="U3165" s="29"/>
      <c r="V3165" s="29"/>
      <c r="W3165" s="29"/>
      <c r="X3165" s="29"/>
      <c r="Y3165" s="29"/>
      <c r="Z3165" s="33"/>
    </row>
    <row r="3166" ht="24" spans="1:28">
      <c r="A3166" s="33">
        <v>1006</v>
      </c>
      <c r="B3166" s="33" t="s">
        <v>117</v>
      </c>
      <c r="C3166" s="33" t="s">
        <v>118</v>
      </c>
      <c r="D3166" s="33" t="s">
        <v>145</v>
      </c>
      <c r="E3166" s="33" t="s">
        <v>250</v>
      </c>
      <c r="F3166" s="33" t="s">
        <v>1595</v>
      </c>
      <c r="G3166" s="33" t="s">
        <v>1797</v>
      </c>
      <c r="H3166" s="33" t="s">
        <v>1810</v>
      </c>
      <c r="I3166" s="33" t="s">
        <v>1843</v>
      </c>
      <c r="J3166" s="33" t="s">
        <v>1843</v>
      </c>
      <c r="K3166" s="33">
        <v>2</v>
      </c>
      <c r="L3166" s="220">
        <v>45352</v>
      </c>
      <c r="M3166" s="220">
        <v>45352</v>
      </c>
      <c r="N3166" s="33" t="s">
        <v>124</v>
      </c>
      <c r="O3166" s="48" t="s">
        <v>125</v>
      </c>
      <c r="P3166" s="29" t="s">
        <v>1117</v>
      </c>
      <c r="Q3166" s="29" t="s">
        <v>1577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250</v>
      </c>
      <c r="F3167" s="33" t="s">
        <v>1595</v>
      </c>
      <c r="G3167" s="33" t="s">
        <v>1797</v>
      </c>
      <c r="H3167" s="33" t="s">
        <v>1810</v>
      </c>
      <c r="I3167" s="33" t="s">
        <v>1843</v>
      </c>
      <c r="J3167" s="33" t="s">
        <v>1843</v>
      </c>
      <c r="K3167" s="33">
        <v>2</v>
      </c>
      <c r="L3167" s="220">
        <v>45383</v>
      </c>
      <c r="M3167" s="220">
        <v>45383</v>
      </c>
      <c r="N3167" s="33" t="s">
        <v>124</v>
      </c>
      <c r="O3167" s="48" t="s">
        <v>125</v>
      </c>
      <c r="P3167" s="29" t="s">
        <v>1117</v>
      </c>
      <c r="Q3167" s="29" t="s">
        <v>1577</v>
      </c>
      <c r="R3167" s="29" t="s">
        <v>78</v>
      </c>
      <c r="S3167" s="33">
        <v>2</v>
      </c>
      <c r="T3167" s="29"/>
      <c r="U3167" s="29"/>
      <c r="V3167" s="29"/>
      <c r="W3167" s="29"/>
      <c r="X3167" s="29"/>
      <c r="Y3167" s="29"/>
      <c r="Z3167" s="33"/>
    </row>
    <row r="3168" ht="24" spans="1:26">
      <c r="A3168" s="33">
        <v>1008</v>
      </c>
      <c r="B3168" s="33" t="s">
        <v>117</v>
      </c>
      <c r="C3168" s="33" t="s">
        <v>118</v>
      </c>
      <c r="D3168" s="33" t="s">
        <v>145</v>
      </c>
      <c r="E3168" s="33" t="s">
        <v>250</v>
      </c>
      <c r="F3168" s="33" t="s">
        <v>1595</v>
      </c>
      <c r="G3168" s="33" t="s">
        <v>1797</v>
      </c>
      <c r="H3168" s="33" t="s">
        <v>1810</v>
      </c>
      <c r="I3168" s="33" t="s">
        <v>1843</v>
      </c>
      <c r="J3168" s="33" t="s">
        <v>1843</v>
      </c>
      <c r="K3168" s="33">
        <v>2</v>
      </c>
      <c r="L3168" s="220">
        <v>45413</v>
      </c>
      <c r="M3168" s="220">
        <v>45413</v>
      </c>
      <c r="N3168" s="33" t="s">
        <v>124</v>
      </c>
      <c r="O3168" s="48" t="s">
        <v>125</v>
      </c>
      <c r="P3168" s="29" t="s">
        <v>1117</v>
      </c>
      <c r="Q3168" s="29" t="s">
        <v>1577</v>
      </c>
      <c r="R3168" s="29" t="s">
        <v>78</v>
      </c>
      <c r="S3168" s="33">
        <v>2</v>
      </c>
      <c r="T3168" s="29"/>
      <c r="U3168" s="29"/>
      <c r="V3168" s="29"/>
      <c r="W3168" s="29"/>
      <c r="X3168" s="29"/>
      <c r="Y3168" s="29"/>
      <c r="Z3168" s="33"/>
    </row>
    <row r="3169" ht="24" spans="1:26">
      <c r="A3169" s="33">
        <v>1009</v>
      </c>
      <c r="B3169" s="33" t="s">
        <v>117</v>
      </c>
      <c r="C3169" s="33" t="s">
        <v>118</v>
      </c>
      <c r="D3169" s="33" t="s">
        <v>145</v>
      </c>
      <c r="E3169" s="33" t="s">
        <v>250</v>
      </c>
      <c r="F3169" s="33" t="s">
        <v>1595</v>
      </c>
      <c r="G3169" s="33" t="s">
        <v>1797</v>
      </c>
      <c r="H3169" s="33" t="s">
        <v>1810</v>
      </c>
      <c r="I3169" s="33" t="s">
        <v>1843</v>
      </c>
      <c r="J3169" s="33" t="s">
        <v>1843</v>
      </c>
      <c r="K3169" s="33">
        <v>2</v>
      </c>
      <c r="L3169" s="220">
        <v>45444</v>
      </c>
      <c r="M3169" s="220">
        <v>45444</v>
      </c>
      <c r="N3169" s="33" t="s">
        <v>124</v>
      </c>
      <c r="O3169" s="48" t="s">
        <v>125</v>
      </c>
      <c r="P3169" s="29" t="s">
        <v>1117</v>
      </c>
      <c r="Q3169" s="29" t="s">
        <v>1577</v>
      </c>
      <c r="R3169" s="29" t="s">
        <v>78</v>
      </c>
      <c r="S3169" s="33">
        <v>2</v>
      </c>
      <c r="T3169" s="29"/>
      <c r="U3169" s="29"/>
      <c r="V3169" s="29"/>
      <c r="W3169" s="29"/>
      <c r="X3169" s="29"/>
      <c r="Y3169" s="29"/>
      <c r="Z3169" s="33"/>
    </row>
    <row r="3170" ht="24" spans="1:26">
      <c r="A3170" s="33">
        <v>1010</v>
      </c>
      <c r="B3170" s="33" t="s">
        <v>117</v>
      </c>
      <c r="C3170" s="33" t="s">
        <v>118</v>
      </c>
      <c r="D3170" s="33" t="s">
        <v>145</v>
      </c>
      <c r="E3170" s="33" t="s">
        <v>250</v>
      </c>
      <c r="F3170" s="33" t="s">
        <v>1595</v>
      </c>
      <c r="G3170" s="33" t="s">
        <v>1797</v>
      </c>
      <c r="H3170" s="33" t="s">
        <v>1810</v>
      </c>
      <c r="I3170" s="33" t="s">
        <v>1843</v>
      </c>
      <c r="J3170" s="33" t="s">
        <v>1843</v>
      </c>
      <c r="K3170" s="33">
        <v>2</v>
      </c>
      <c r="L3170" s="220">
        <v>45474</v>
      </c>
      <c r="M3170" s="220">
        <v>45474</v>
      </c>
      <c r="N3170" s="33" t="s">
        <v>124</v>
      </c>
      <c r="O3170" s="48" t="s">
        <v>125</v>
      </c>
      <c r="P3170" s="29" t="s">
        <v>1117</v>
      </c>
      <c r="Q3170" s="29" t="s">
        <v>1577</v>
      </c>
      <c r="R3170" s="29" t="s">
        <v>78</v>
      </c>
      <c r="S3170" s="33">
        <v>2</v>
      </c>
      <c r="T3170" s="29"/>
      <c r="U3170" s="29"/>
      <c r="V3170" s="29"/>
      <c r="W3170" s="29"/>
      <c r="X3170" s="29"/>
      <c r="Y3170" s="29"/>
      <c r="Z3170" s="33"/>
    </row>
    <row r="3171" ht="24" spans="1:26">
      <c r="A3171" s="33">
        <v>1011</v>
      </c>
      <c r="B3171" s="33" t="s">
        <v>117</v>
      </c>
      <c r="C3171" s="33" t="s">
        <v>118</v>
      </c>
      <c r="D3171" s="33" t="s">
        <v>145</v>
      </c>
      <c r="E3171" s="33" t="s">
        <v>250</v>
      </c>
      <c r="F3171" s="33" t="s">
        <v>1595</v>
      </c>
      <c r="G3171" s="33" t="s">
        <v>1797</v>
      </c>
      <c r="H3171" s="33" t="s">
        <v>1810</v>
      </c>
      <c r="I3171" s="33" t="s">
        <v>1843</v>
      </c>
      <c r="J3171" s="33" t="s">
        <v>1843</v>
      </c>
      <c r="K3171" s="33">
        <v>2</v>
      </c>
      <c r="L3171" s="220">
        <v>45505</v>
      </c>
      <c r="M3171" s="220">
        <v>45505</v>
      </c>
      <c r="N3171" s="33" t="s">
        <v>124</v>
      </c>
      <c r="O3171" s="48" t="s">
        <v>125</v>
      </c>
      <c r="P3171" s="29" t="s">
        <v>1117</v>
      </c>
      <c r="Q3171" s="29" t="s">
        <v>1577</v>
      </c>
      <c r="R3171" s="29" t="s">
        <v>78</v>
      </c>
      <c r="S3171" s="33">
        <v>2</v>
      </c>
      <c r="T3171" s="29"/>
      <c r="U3171" s="29"/>
      <c r="V3171" s="29"/>
      <c r="W3171" s="29"/>
      <c r="X3171" s="29"/>
      <c r="Y3171" s="29"/>
      <c r="Z3171" s="33"/>
    </row>
    <row r="3172" ht="24" spans="1:26">
      <c r="A3172" s="33">
        <v>1012</v>
      </c>
      <c r="B3172" s="33" t="s">
        <v>117</v>
      </c>
      <c r="C3172" s="33" t="s">
        <v>118</v>
      </c>
      <c r="D3172" s="33" t="s">
        <v>145</v>
      </c>
      <c r="E3172" s="33" t="s">
        <v>250</v>
      </c>
      <c r="F3172" s="33" t="s">
        <v>1595</v>
      </c>
      <c r="G3172" s="33" t="s">
        <v>1797</v>
      </c>
      <c r="H3172" s="33" t="s">
        <v>1810</v>
      </c>
      <c r="I3172" s="33" t="s">
        <v>1843</v>
      </c>
      <c r="J3172" s="33" t="s">
        <v>1843</v>
      </c>
      <c r="K3172" s="33">
        <v>2</v>
      </c>
      <c r="L3172" s="220">
        <v>45536</v>
      </c>
      <c r="M3172" s="220">
        <v>45536</v>
      </c>
      <c r="N3172" s="33" t="s">
        <v>124</v>
      </c>
      <c r="O3172" s="48" t="s">
        <v>125</v>
      </c>
      <c r="P3172" s="29" t="s">
        <v>1117</v>
      </c>
      <c r="Q3172" s="29" t="s">
        <v>1577</v>
      </c>
      <c r="R3172" s="29" t="s">
        <v>78</v>
      </c>
      <c r="S3172" s="33">
        <v>2</v>
      </c>
      <c r="T3172" s="29"/>
      <c r="U3172" s="29"/>
      <c r="V3172" s="29"/>
      <c r="W3172" s="29"/>
      <c r="X3172" s="29"/>
      <c r="Y3172" s="29"/>
      <c r="Z3172" s="33"/>
    </row>
    <row r="3173" ht="24" spans="1:26">
      <c r="A3173" s="33">
        <v>1013</v>
      </c>
      <c r="B3173" s="33" t="s">
        <v>117</v>
      </c>
      <c r="C3173" s="33" t="s">
        <v>118</v>
      </c>
      <c r="D3173" s="33" t="s">
        <v>145</v>
      </c>
      <c r="E3173" s="33" t="s">
        <v>250</v>
      </c>
      <c r="F3173" s="33" t="s">
        <v>1595</v>
      </c>
      <c r="G3173" s="33" t="s">
        <v>1797</v>
      </c>
      <c r="H3173" s="33" t="s">
        <v>1810</v>
      </c>
      <c r="I3173" s="33" t="s">
        <v>1843</v>
      </c>
      <c r="J3173" s="33" t="s">
        <v>1843</v>
      </c>
      <c r="K3173" s="33">
        <v>2</v>
      </c>
      <c r="L3173" s="220">
        <v>45566</v>
      </c>
      <c r="M3173" s="220">
        <v>45566</v>
      </c>
      <c r="N3173" s="33" t="s">
        <v>124</v>
      </c>
      <c r="O3173" s="48" t="s">
        <v>125</v>
      </c>
      <c r="P3173" s="29" t="s">
        <v>1117</v>
      </c>
      <c r="Q3173" s="29" t="s">
        <v>1577</v>
      </c>
      <c r="R3173" s="29" t="s">
        <v>78</v>
      </c>
      <c r="S3173" s="33">
        <v>2</v>
      </c>
      <c r="T3173" s="29"/>
      <c r="U3173" s="29"/>
      <c r="V3173" s="29"/>
      <c r="W3173" s="29"/>
      <c r="X3173" s="29"/>
      <c r="Y3173" s="29"/>
      <c r="Z3173" s="33"/>
    </row>
    <row r="3174" ht="24" spans="1:26">
      <c r="A3174" s="33">
        <v>1014</v>
      </c>
      <c r="B3174" s="33" t="s">
        <v>117</v>
      </c>
      <c r="C3174" s="33" t="s">
        <v>118</v>
      </c>
      <c r="D3174" s="33" t="s">
        <v>145</v>
      </c>
      <c r="E3174" s="33" t="s">
        <v>250</v>
      </c>
      <c r="F3174" s="33" t="s">
        <v>1595</v>
      </c>
      <c r="G3174" s="33" t="s">
        <v>1797</v>
      </c>
      <c r="H3174" s="33" t="s">
        <v>1810</v>
      </c>
      <c r="I3174" s="33" t="s">
        <v>1843</v>
      </c>
      <c r="J3174" s="33" t="s">
        <v>1843</v>
      </c>
      <c r="K3174" s="33">
        <v>2</v>
      </c>
      <c r="L3174" s="220">
        <v>45597</v>
      </c>
      <c r="M3174" s="220">
        <v>45597</v>
      </c>
      <c r="N3174" s="33" t="s">
        <v>124</v>
      </c>
      <c r="O3174" s="48" t="s">
        <v>125</v>
      </c>
      <c r="P3174" s="29" t="s">
        <v>1117</v>
      </c>
      <c r="Q3174" s="29" t="s">
        <v>1577</v>
      </c>
      <c r="R3174" s="29" t="s">
        <v>78</v>
      </c>
      <c r="S3174" s="33">
        <v>2</v>
      </c>
      <c r="T3174" s="29"/>
      <c r="U3174" s="29"/>
      <c r="V3174" s="29"/>
      <c r="W3174" s="29"/>
      <c r="X3174" s="29"/>
      <c r="Y3174" s="29"/>
      <c r="Z3174" s="33"/>
    </row>
    <row r="3175" ht="24" spans="1:26">
      <c r="A3175" s="33">
        <v>1015</v>
      </c>
      <c r="B3175" s="33" t="s">
        <v>117</v>
      </c>
      <c r="C3175" s="33" t="s">
        <v>118</v>
      </c>
      <c r="D3175" s="33" t="s">
        <v>145</v>
      </c>
      <c r="E3175" s="33" t="s">
        <v>250</v>
      </c>
      <c r="F3175" s="33" t="s">
        <v>1595</v>
      </c>
      <c r="G3175" s="33" t="s">
        <v>1797</v>
      </c>
      <c r="H3175" s="33" t="s">
        <v>1810</v>
      </c>
      <c r="I3175" s="33" t="s">
        <v>1843</v>
      </c>
      <c r="J3175" s="33" t="s">
        <v>1843</v>
      </c>
      <c r="K3175" s="33">
        <v>2</v>
      </c>
      <c r="L3175" s="220">
        <v>45627</v>
      </c>
      <c r="M3175" s="220">
        <v>45627</v>
      </c>
      <c r="N3175" s="33" t="s">
        <v>124</v>
      </c>
      <c r="O3175" s="48" t="s">
        <v>125</v>
      </c>
      <c r="P3175" s="29" t="s">
        <v>1117</v>
      </c>
      <c r="Q3175" s="29" t="s">
        <v>1577</v>
      </c>
      <c r="R3175" s="29" t="s">
        <v>78</v>
      </c>
      <c r="S3175" s="33">
        <v>2</v>
      </c>
      <c r="T3175" s="29"/>
      <c r="U3175" s="29"/>
      <c r="V3175" s="29"/>
      <c r="W3175" s="29"/>
      <c r="X3175" s="29"/>
      <c r="Y3175" s="29"/>
      <c r="Z3175" s="33"/>
    </row>
    <row r="3176" ht="24" spans="1:26">
      <c r="A3176" s="33">
        <v>1017</v>
      </c>
      <c r="B3176" s="33" t="s">
        <v>117</v>
      </c>
      <c r="C3176" s="33" t="s">
        <v>118</v>
      </c>
      <c r="D3176" s="33" t="s">
        <v>145</v>
      </c>
      <c r="E3176" s="33" t="s">
        <v>250</v>
      </c>
      <c r="F3176" s="33" t="s">
        <v>1600</v>
      </c>
      <c r="G3176" s="33" t="s">
        <v>1797</v>
      </c>
      <c r="H3176" s="33" t="s">
        <v>1810</v>
      </c>
      <c r="I3176" s="33" t="s">
        <v>1843</v>
      </c>
      <c r="J3176" s="33" t="s">
        <v>1843</v>
      </c>
      <c r="K3176" s="33">
        <v>2</v>
      </c>
      <c r="L3176" s="220">
        <v>45292</v>
      </c>
      <c r="M3176" s="220">
        <v>45292</v>
      </c>
      <c r="N3176" s="33" t="s">
        <v>124</v>
      </c>
      <c r="O3176" s="48" t="s">
        <v>125</v>
      </c>
      <c r="P3176" s="29" t="s">
        <v>1117</v>
      </c>
      <c r="Q3176" s="29" t="s">
        <v>1577</v>
      </c>
      <c r="R3176" s="29" t="s">
        <v>78</v>
      </c>
      <c r="S3176" s="33">
        <v>2</v>
      </c>
      <c r="T3176" s="29"/>
      <c r="U3176" s="29"/>
      <c r="V3176" s="29"/>
      <c r="W3176" s="29"/>
      <c r="X3176" s="29"/>
      <c r="Y3176" s="29"/>
      <c r="Z3176" s="33"/>
    </row>
    <row r="3177" ht="24" spans="1:26">
      <c r="A3177" s="33">
        <v>1018</v>
      </c>
      <c r="B3177" s="33" t="s">
        <v>117</v>
      </c>
      <c r="C3177" s="33" t="s">
        <v>118</v>
      </c>
      <c r="D3177" s="33" t="s">
        <v>145</v>
      </c>
      <c r="E3177" s="33" t="s">
        <v>250</v>
      </c>
      <c r="F3177" s="33" t="s">
        <v>1600</v>
      </c>
      <c r="G3177" s="33" t="s">
        <v>1797</v>
      </c>
      <c r="H3177" s="33" t="s">
        <v>1810</v>
      </c>
      <c r="I3177" s="33" t="s">
        <v>1843</v>
      </c>
      <c r="J3177" s="33" t="s">
        <v>1843</v>
      </c>
      <c r="K3177" s="33">
        <v>2</v>
      </c>
      <c r="L3177" s="220">
        <v>45323</v>
      </c>
      <c r="M3177" s="220">
        <v>45323</v>
      </c>
      <c r="N3177" s="33" t="s">
        <v>124</v>
      </c>
      <c r="O3177" s="48" t="s">
        <v>125</v>
      </c>
      <c r="P3177" s="29" t="s">
        <v>1117</v>
      </c>
      <c r="Q3177" s="29" t="s">
        <v>1577</v>
      </c>
      <c r="R3177" s="29" t="s">
        <v>78</v>
      </c>
      <c r="S3177" s="33">
        <v>2</v>
      </c>
      <c r="T3177" s="29"/>
      <c r="U3177" s="29"/>
      <c r="V3177" s="29"/>
      <c r="W3177" s="29"/>
      <c r="X3177" s="29"/>
      <c r="Y3177" s="29"/>
      <c r="Z3177" s="33"/>
    </row>
    <row r="3178" ht="24" spans="1:28">
      <c r="A3178" s="33">
        <v>1019</v>
      </c>
      <c r="B3178" s="33" t="s">
        <v>117</v>
      </c>
      <c r="C3178" s="33" t="s">
        <v>118</v>
      </c>
      <c r="D3178" s="33" t="s">
        <v>145</v>
      </c>
      <c r="E3178" s="33" t="s">
        <v>250</v>
      </c>
      <c r="F3178" s="33" t="s">
        <v>1600</v>
      </c>
      <c r="G3178" s="33" t="s">
        <v>1797</v>
      </c>
      <c r="H3178" s="33" t="s">
        <v>1810</v>
      </c>
      <c r="I3178" s="33" t="s">
        <v>1843</v>
      </c>
      <c r="J3178" s="33" t="s">
        <v>1843</v>
      </c>
      <c r="K3178" s="33">
        <v>2</v>
      </c>
      <c r="L3178" s="220">
        <v>45352</v>
      </c>
      <c r="M3178" s="220">
        <v>45352</v>
      </c>
      <c r="N3178" s="33" t="s">
        <v>124</v>
      </c>
      <c r="O3178" s="48" t="s">
        <v>125</v>
      </c>
      <c r="P3178" s="29" t="s">
        <v>1117</v>
      </c>
      <c r="Q3178" s="29" t="s">
        <v>1577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250</v>
      </c>
      <c r="F3179" s="33" t="s">
        <v>1600</v>
      </c>
      <c r="G3179" s="33" t="s">
        <v>1797</v>
      </c>
      <c r="H3179" s="33" t="s">
        <v>1810</v>
      </c>
      <c r="I3179" s="33" t="s">
        <v>1843</v>
      </c>
      <c r="J3179" s="33" t="s">
        <v>1843</v>
      </c>
      <c r="K3179" s="33">
        <v>2</v>
      </c>
      <c r="L3179" s="220">
        <v>45383</v>
      </c>
      <c r="M3179" s="220">
        <v>45383</v>
      </c>
      <c r="N3179" s="33" t="s">
        <v>124</v>
      </c>
      <c r="O3179" s="48" t="s">
        <v>125</v>
      </c>
      <c r="P3179" s="29" t="s">
        <v>1117</v>
      </c>
      <c r="Q3179" s="29" t="s">
        <v>1577</v>
      </c>
      <c r="R3179" s="29" t="s">
        <v>78</v>
      </c>
      <c r="S3179" s="33">
        <v>2</v>
      </c>
      <c r="T3179" s="29"/>
      <c r="U3179" s="29"/>
      <c r="V3179" s="29"/>
      <c r="W3179" s="29"/>
      <c r="X3179" s="29"/>
      <c r="Y3179" s="29"/>
      <c r="Z3179" s="33"/>
    </row>
    <row r="3180" ht="24" spans="1:26">
      <c r="A3180" s="33">
        <v>1021</v>
      </c>
      <c r="B3180" s="33" t="s">
        <v>117</v>
      </c>
      <c r="C3180" s="33" t="s">
        <v>118</v>
      </c>
      <c r="D3180" s="33" t="s">
        <v>145</v>
      </c>
      <c r="E3180" s="33" t="s">
        <v>250</v>
      </c>
      <c r="F3180" s="33" t="s">
        <v>1600</v>
      </c>
      <c r="G3180" s="33" t="s">
        <v>1797</v>
      </c>
      <c r="H3180" s="33" t="s">
        <v>1810</v>
      </c>
      <c r="I3180" s="33" t="s">
        <v>1843</v>
      </c>
      <c r="J3180" s="33" t="s">
        <v>1843</v>
      </c>
      <c r="K3180" s="33">
        <v>2</v>
      </c>
      <c r="L3180" s="220">
        <v>45413</v>
      </c>
      <c r="M3180" s="220">
        <v>45413</v>
      </c>
      <c r="N3180" s="33" t="s">
        <v>124</v>
      </c>
      <c r="O3180" s="48" t="s">
        <v>125</v>
      </c>
      <c r="P3180" s="29" t="s">
        <v>1117</v>
      </c>
      <c r="Q3180" s="29" t="s">
        <v>1577</v>
      </c>
      <c r="R3180" s="29" t="s">
        <v>78</v>
      </c>
      <c r="S3180" s="33">
        <v>2</v>
      </c>
      <c r="T3180" s="29"/>
      <c r="U3180" s="29"/>
      <c r="V3180" s="29"/>
      <c r="W3180" s="29"/>
      <c r="X3180" s="29"/>
      <c r="Y3180" s="29"/>
      <c r="Z3180" s="33"/>
    </row>
    <row r="3181" ht="24" spans="1:26">
      <c r="A3181" s="33">
        <v>1022</v>
      </c>
      <c r="B3181" s="33" t="s">
        <v>117</v>
      </c>
      <c r="C3181" s="33" t="s">
        <v>118</v>
      </c>
      <c r="D3181" s="33" t="s">
        <v>145</v>
      </c>
      <c r="E3181" s="33" t="s">
        <v>250</v>
      </c>
      <c r="F3181" s="33" t="s">
        <v>1600</v>
      </c>
      <c r="G3181" s="33" t="s">
        <v>1797</v>
      </c>
      <c r="H3181" s="33" t="s">
        <v>1810</v>
      </c>
      <c r="I3181" s="33" t="s">
        <v>1843</v>
      </c>
      <c r="J3181" s="33" t="s">
        <v>1843</v>
      </c>
      <c r="K3181" s="33">
        <v>2</v>
      </c>
      <c r="L3181" s="220">
        <v>45444</v>
      </c>
      <c r="M3181" s="220">
        <v>45444</v>
      </c>
      <c r="N3181" s="33" t="s">
        <v>124</v>
      </c>
      <c r="O3181" s="48" t="s">
        <v>125</v>
      </c>
      <c r="P3181" s="29" t="s">
        <v>1117</v>
      </c>
      <c r="Q3181" s="29" t="s">
        <v>1577</v>
      </c>
      <c r="R3181" s="29" t="s">
        <v>78</v>
      </c>
      <c r="S3181" s="33">
        <v>2</v>
      </c>
      <c r="T3181" s="29"/>
      <c r="U3181" s="29"/>
      <c r="V3181" s="29"/>
      <c r="W3181" s="29"/>
      <c r="X3181" s="29"/>
      <c r="Y3181" s="29"/>
      <c r="Z3181" s="33"/>
    </row>
    <row r="3182" ht="24" spans="1:26">
      <c r="A3182" s="33">
        <v>1023</v>
      </c>
      <c r="B3182" s="33" t="s">
        <v>117</v>
      </c>
      <c r="C3182" s="33" t="s">
        <v>118</v>
      </c>
      <c r="D3182" s="33" t="s">
        <v>145</v>
      </c>
      <c r="E3182" s="33" t="s">
        <v>250</v>
      </c>
      <c r="F3182" s="33" t="s">
        <v>1600</v>
      </c>
      <c r="G3182" s="33" t="s">
        <v>1797</v>
      </c>
      <c r="H3182" s="33" t="s">
        <v>1810</v>
      </c>
      <c r="I3182" s="33" t="s">
        <v>1843</v>
      </c>
      <c r="J3182" s="33" t="s">
        <v>1843</v>
      </c>
      <c r="K3182" s="33">
        <v>2</v>
      </c>
      <c r="L3182" s="220">
        <v>45474</v>
      </c>
      <c r="M3182" s="220">
        <v>45474</v>
      </c>
      <c r="N3182" s="33" t="s">
        <v>124</v>
      </c>
      <c r="O3182" s="48" t="s">
        <v>125</v>
      </c>
      <c r="P3182" s="29" t="s">
        <v>1117</v>
      </c>
      <c r="Q3182" s="29" t="s">
        <v>1577</v>
      </c>
      <c r="R3182" s="29" t="s">
        <v>78</v>
      </c>
      <c r="S3182" s="33">
        <v>2</v>
      </c>
      <c r="T3182" s="29"/>
      <c r="U3182" s="29"/>
      <c r="V3182" s="29"/>
      <c r="W3182" s="29"/>
      <c r="X3182" s="29"/>
      <c r="Y3182" s="29"/>
      <c r="Z3182" s="33"/>
    </row>
    <row r="3183" ht="24" spans="1:26">
      <c r="A3183" s="33">
        <v>1024</v>
      </c>
      <c r="B3183" s="33" t="s">
        <v>117</v>
      </c>
      <c r="C3183" s="33" t="s">
        <v>118</v>
      </c>
      <c r="D3183" s="33" t="s">
        <v>145</v>
      </c>
      <c r="E3183" s="33" t="s">
        <v>250</v>
      </c>
      <c r="F3183" s="33" t="s">
        <v>1600</v>
      </c>
      <c r="G3183" s="33" t="s">
        <v>1797</v>
      </c>
      <c r="H3183" s="33" t="s">
        <v>1810</v>
      </c>
      <c r="I3183" s="33" t="s">
        <v>1843</v>
      </c>
      <c r="J3183" s="33" t="s">
        <v>1843</v>
      </c>
      <c r="K3183" s="33">
        <v>2</v>
      </c>
      <c r="L3183" s="220">
        <v>45505</v>
      </c>
      <c r="M3183" s="220">
        <v>45505</v>
      </c>
      <c r="N3183" s="33" t="s">
        <v>124</v>
      </c>
      <c r="O3183" s="48" t="s">
        <v>125</v>
      </c>
      <c r="P3183" s="29" t="s">
        <v>1117</v>
      </c>
      <c r="Q3183" s="29" t="s">
        <v>1577</v>
      </c>
      <c r="R3183" s="29" t="s">
        <v>78</v>
      </c>
      <c r="S3183" s="33">
        <v>2</v>
      </c>
      <c r="T3183" s="29"/>
      <c r="U3183" s="29"/>
      <c r="V3183" s="29"/>
      <c r="W3183" s="29"/>
      <c r="X3183" s="29"/>
      <c r="Y3183" s="29"/>
      <c r="Z3183" s="33"/>
    </row>
    <row r="3184" ht="24" spans="1:26">
      <c r="A3184" s="33">
        <v>1025</v>
      </c>
      <c r="B3184" s="33" t="s">
        <v>117</v>
      </c>
      <c r="C3184" s="33" t="s">
        <v>118</v>
      </c>
      <c r="D3184" s="33" t="s">
        <v>145</v>
      </c>
      <c r="E3184" s="33" t="s">
        <v>250</v>
      </c>
      <c r="F3184" s="33" t="s">
        <v>1600</v>
      </c>
      <c r="G3184" s="33" t="s">
        <v>1797</v>
      </c>
      <c r="H3184" s="33" t="s">
        <v>1810</v>
      </c>
      <c r="I3184" s="33" t="s">
        <v>1843</v>
      </c>
      <c r="J3184" s="33" t="s">
        <v>1843</v>
      </c>
      <c r="K3184" s="33">
        <v>2</v>
      </c>
      <c r="L3184" s="220">
        <v>45536</v>
      </c>
      <c r="M3184" s="220">
        <v>45536</v>
      </c>
      <c r="N3184" s="33" t="s">
        <v>124</v>
      </c>
      <c r="O3184" s="48" t="s">
        <v>125</v>
      </c>
      <c r="P3184" s="29" t="s">
        <v>1117</v>
      </c>
      <c r="Q3184" s="29" t="s">
        <v>1577</v>
      </c>
      <c r="R3184" s="29" t="s">
        <v>78</v>
      </c>
      <c r="S3184" s="33">
        <v>2</v>
      </c>
      <c r="T3184" s="29"/>
      <c r="U3184" s="29"/>
      <c r="V3184" s="29"/>
      <c r="W3184" s="29"/>
      <c r="X3184" s="29"/>
      <c r="Y3184" s="29"/>
      <c r="Z3184" s="33"/>
    </row>
    <row r="3185" ht="24" spans="1:26">
      <c r="A3185" s="33">
        <v>1026</v>
      </c>
      <c r="B3185" s="33" t="s">
        <v>117</v>
      </c>
      <c r="C3185" s="33" t="s">
        <v>118</v>
      </c>
      <c r="D3185" s="33" t="s">
        <v>145</v>
      </c>
      <c r="E3185" s="33" t="s">
        <v>250</v>
      </c>
      <c r="F3185" s="33" t="s">
        <v>1600</v>
      </c>
      <c r="G3185" s="33" t="s">
        <v>1797</v>
      </c>
      <c r="H3185" s="33" t="s">
        <v>1810</v>
      </c>
      <c r="I3185" s="33" t="s">
        <v>1843</v>
      </c>
      <c r="J3185" s="33" t="s">
        <v>1843</v>
      </c>
      <c r="K3185" s="33">
        <v>2</v>
      </c>
      <c r="L3185" s="220">
        <v>45566</v>
      </c>
      <c r="M3185" s="220">
        <v>45566</v>
      </c>
      <c r="N3185" s="33" t="s">
        <v>124</v>
      </c>
      <c r="O3185" s="48" t="s">
        <v>125</v>
      </c>
      <c r="P3185" s="29" t="s">
        <v>1117</v>
      </c>
      <c r="Q3185" s="29" t="s">
        <v>1577</v>
      </c>
      <c r="R3185" s="29" t="s">
        <v>78</v>
      </c>
      <c r="S3185" s="33">
        <v>2</v>
      </c>
      <c r="T3185" s="29"/>
      <c r="U3185" s="29"/>
      <c r="V3185" s="29"/>
      <c r="W3185" s="29"/>
      <c r="X3185" s="29"/>
      <c r="Y3185" s="29"/>
      <c r="Z3185" s="33"/>
    </row>
    <row r="3186" ht="24" spans="1:26">
      <c r="A3186" s="33">
        <v>1027</v>
      </c>
      <c r="B3186" s="33" t="s">
        <v>117</v>
      </c>
      <c r="C3186" s="33" t="s">
        <v>118</v>
      </c>
      <c r="D3186" s="33" t="s">
        <v>145</v>
      </c>
      <c r="E3186" s="33" t="s">
        <v>250</v>
      </c>
      <c r="F3186" s="33" t="s">
        <v>1600</v>
      </c>
      <c r="G3186" s="33" t="s">
        <v>1797</v>
      </c>
      <c r="H3186" s="33" t="s">
        <v>1810</v>
      </c>
      <c r="I3186" s="33" t="s">
        <v>1843</v>
      </c>
      <c r="J3186" s="33" t="s">
        <v>1843</v>
      </c>
      <c r="K3186" s="33">
        <v>2</v>
      </c>
      <c r="L3186" s="220">
        <v>45597</v>
      </c>
      <c r="M3186" s="220">
        <v>45597</v>
      </c>
      <c r="N3186" s="33" t="s">
        <v>124</v>
      </c>
      <c r="O3186" s="48" t="s">
        <v>125</v>
      </c>
      <c r="P3186" s="29" t="s">
        <v>1117</v>
      </c>
      <c r="Q3186" s="29" t="s">
        <v>1577</v>
      </c>
      <c r="R3186" s="29" t="s">
        <v>78</v>
      </c>
      <c r="S3186" s="33">
        <v>2</v>
      </c>
      <c r="T3186" s="29"/>
      <c r="U3186" s="29"/>
      <c r="V3186" s="29"/>
      <c r="W3186" s="29"/>
      <c r="X3186" s="29"/>
      <c r="Y3186" s="29"/>
      <c r="Z3186" s="33"/>
    </row>
    <row r="3187" ht="24" spans="1:26">
      <c r="A3187" s="33">
        <v>1028</v>
      </c>
      <c r="B3187" s="33" t="s">
        <v>117</v>
      </c>
      <c r="C3187" s="33" t="s">
        <v>118</v>
      </c>
      <c r="D3187" s="33" t="s">
        <v>145</v>
      </c>
      <c r="E3187" s="33" t="s">
        <v>250</v>
      </c>
      <c r="F3187" s="33" t="s">
        <v>1600</v>
      </c>
      <c r="G3187" s="33" t="s">
        <v>1797</v>
      </c>
      <c r="H3187" s="33" t="s">
        <v>1810</v>
      </c>
      <c r="I3187" s="33" t="s">
        <v>1843</v>
      </c>
      <c r="J3187" s="33" t="s">
        <v>1843</v>
      </c>
      <c r="K3187" s="33">
        <v>2</v>
      </c>
      <c r="L3187" s="220">
        <v>45627</v>
      </c>
      <c r="M3187" s="220">
        <v>45627</v>
      </c>
      <c r="N3187" s="33" t="s">
        <v>124</v>
      </c>
      <c r="O3187" s="48" t="s">
        <v>125</v>
      </c>
      <c r="P3187" s="29" t="s">
        <v>1117</v>
      </c>
      <c r="Q3187" s="29" t="s">
        <v>1577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1619</v>
      </c>
      <c r="G3188" s="33" t="s">
        <v>1797</v>
      </c>
      <c r="H3188" s="33" t="s">
        <v>2039</v>
      </c>
      <c r="I3188" s="33" t="s">
        <v>1843</v>
      </c>
      <c r="J3188" s="33" t="s">
        <v>1843</v>
      </c>
      <c r="K3188" s="33">
        <v>2</v>
      </c>
      <c r="L3188" s="220">
        <v>45292</v>
      </c>
      <c r="M3188" s="220">
        <v>45292</v>
      </c>
      <c r="N3188" s="33" t="s">
        <v>124</v>
      </c>
      <c r="O3188" s="48" t="s">
        <v>125</v>
      </c>
      <c r="P3188" s="29" t="s">
        <v>1117</v>
      </c>
      <c r="Q3188" s="29" t="s">
        <v>1620</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1619</v>
      </c>
      <c r="G3189" s="33" t="s">
        <v>1797</v>
      </c>
      <c r="H3189" s="33" t="s">
        <v>2039</v>
      </c>
      <c r="I3189" s="33" t="s">
        <v>1843</v>
      </c>
      <c r="J3189" s="33" t="s">
        <v>1843</v>
      </c>
      <c r="K3189" s="33">
        <v>2</v>
      </c>
      <c r="L3189" s="220">
        <v>45323</v>
      </c>
      <c r="M3189" s="220">
        <v>45323</v>
      </c>
      <c r="N3189" s="33" t="s">
        <v>124</v>
      </c>
      <c r="O3189" s="48" t="s">
        <v>125</v>
      </c>
      <c r="P3189" s="29" t="s">
        <v>1117</v>
      </c>
      <c r="Q3189" s="29" t="s">
        <v>1620</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1619</v>
      </c>
      <c r="G3190" s="33" t="s">
        <v>1797</v>
      </c>
      <c r="H3190" s="33" t="s">
        <v>2039</v>
      </c>
      <c r="I3190" s="33" t="s">
        <v>1843</v>
      </c>
      <c r="J3190" s="33" t="s">
        <v>1843</v>
      </c>
      <c r="K3190" s="33">
        <v>2</v>
      </c>
      <c r="L3190" s="220">
        <v>45352</v>
      </c>
      <c r="M3190" s="220">
        <v>45352</v>
      </c>
      <c r="N3190" s="33" t="s">
        <v>124</v>
      </c>
      <c r="O3190" s="48" t="s">
        <v>125</v>
      </c>
      <c r="P3190" s="29" t="s">
        <v>1117</v>
      </c>
      <c r="Q3190" s="29" t="s">
        <v>1620</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1619</v>
      </c>
      <c r="G3191" s="33" t="s">
        <v>1797</v>
      </c>
      <c r="H3191" s="33" t="s">
        <v>2039</v>
      </c>
      <c r="I3191" s="33" t="s">
        <v>1843</v>
      </c>
      <c r="J3191" s="33" t="s">
        <v>1843</v>
      </c>
      <c r="K3191" s="33">
        <v>2</v>
      </c>
      <c r="L3191" s="220">
        <v>45383</v>
      </c>
      <c r="M3191" s="220">
        <v>45383</v>
      </c>
      <c r="N3191" s="33" t="s">
        <v>124</v>
      </c>
      <c r="O3191" s="48" t="s">
        <v>125</v>
      </c>
      <c r="P3191" s="29" t="s">
        <v>1117</v>
      </c>
      <c r="Q3191" s="29" t="s">
        <v>1620</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1619</v>
      </c>
      <c r="G3192" s="33" t="s">
        <v>1797</v>
      </c>
      <c r="H3192" s="33" t="s">
        <v>2039</v>
      </c>
      <c r="I3192" s="33" t="s">
        <v>1843</v>
      </c>
      <c r="J3192" s="33" t="s">
        <v>1843</v>
      </c>
      <c r="K3192" s="33">
        <v>2</v>
      </c>
      <c r="L3192" s="220">
        <v>45413</v>
      </c>
      <c r="M3192" s="220">
        <v>45413</v>
      </c>
      <c r="N3192" s="33" t="s">
        <v>124</v>
      </c>
      <c r="O3192" s="48" t="s">
        <v>125</v>
      </c>
      <c r="P3192" s="29" t="s">
        <v>1117</v>
      </c>
      <c r="Q3192" s="29" t="s">
        <v>1620</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1619</v>
      </c>
      <c r="G3193" s="33" t="s">
        <v>1797</v>
      </c>
      <c r="H3193" s="33" t="s">
        <v>2039</v>
      </c>
      <c r="I3193" s="33" t="s">
        <v>1843</v>
      </c>
      <c r="J3193" s="33" t="s">
        <v>1843</v>
      </c>
      <c r="K3193" s="33">
        <v>2</v>
      </c>
      <c r="L3193" s="220">
        <v>45444</v>
      </c>
      <c r="M3193" s="220">
        <v>45444</v>
      </c>
      <c r="N3193" s="33" t="s">
        <v>124</v>
      </c>
      <c r="O3193" s="48" t="s">
        <v>125</v>
      </c>
      <c r="P3193" s="29" t="s">
        <v>1117</v>
      </c>
      <c r="Q3193" s="29" t="s">
        <v>1620</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1619</v>
      </c>
      <c r="G3194" s="33" t="s">
        <v>1797</v>
      </c>
      <c r="H3194" s="33" t="s">
        <v>2039</v>
      </c>
      <c r="I3194" s="33" t="s">
        <v>1843</v>
      </c>
      <c r="J3194" s="33" t="s">
        <v>1843</v>
      </c>
      <c r="K3194" s="33">
        <v>2</v>
      </c>
      <c r="L3194" s="220">
        <v>45474</v>
      </c>
      <c r="M3194" s="220">
        <v>45474</v>
      </c>
      <c r="N3194" s="33" t="s">
        <v>124</v>
      </c>
      <c r="O3194" s="48" t="s">
        <v>125</v>
      </c>
      <c r="P3194" s="29" t="s">
        <v>1117</v>
      </c>
      <c r="Q3194" s="29" t="s">
        <v>1620</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1619</v>
      </c>
      <c r="G3195" s="33" t="s">
        <v>1797</v>
      </c>
      <c r="H3195" s="33" t="s">
        <v>2039</v>
      </c>
      <c r="I3195" s="33" t="s">
        <v>1843</v>
      </c>
      <c r="J3195" s="33" t="s">
        <v>1843</v>
      </c>
      <c r="K3195" s="33">
        <v>2</v>
      </c>
      <c r="L3195" s="220">
        <v>45505</v>
      </c>
      <c r="M3195" s="220">
        <v>45505</v>
      </c>
      <c r="N3195" s="33" t="s">
        <v>124</v>
      </c>
      <c r="O3195" s="48" t="s">
        <v>125</v>
      </c>
      <c r="P3195" s="29" t="s">
        <v>1117</v>
      </c>
      <c r="Q3195" s="29" t="s">
        <v>1620</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1619</v>
      </c>
      <c r="G3196" s="33" t="s">
        <v>1797</v>
      </c>
      <c r="H3196" s="33" t="s">
        <v>2039</v>
      </c>
      <c r="I3196" s="33" t="s">
        <v>1843</v>
      </c>
      <c r="J3196" s="33" t="s">
        <v>1843</v>
      </c>
      <c r="K3196" s="33">
        <v>2</v>
      </c>
      <c r="L3196" s="220">
        <v>45536</v>
      </c>
      <c r="M3196" s="220">
        <v>45536</v>
      </c>
      <c r="N3196" s="33" t="s">
        <v>124</v>
      </c>
      <c r="O3196" s="48" t="s">
        <v>125</v>
      </c>
      <c r="P3196" s="29" t="s">
        <v>1117</v>
      </c>
      <c r="Q3196" s="29" t="s">
        <v>1620</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1619</v>
      </c>
      <c r="G3197" s="33" t="s">
        <v>1797</v>
      </c>
      <c r="H3197" s="33" t="s">
        <v>2039</v>
      </c>
      <c r="I3197" s="33" t="s">
        <v>1843</v>
      </c>
      <c r="J3197" s="33" t="s">
        <v>1843</v>
      </c>
      <c r="K3197" s="33">
        <v>2</v>
      </c>
      <c r="L3197" s="220">
        <v>45566</v>
      </c>
      <c r="M3197" s="220">
        <v>45566</v>
      </c>
      <c r="N3197" s="33" t="s">
        <v>124</v>
      </c>
      <c r="O3197" s="48" t="s">
        <v>125</v>
      </c>
      <c r="P3197" s="29" t="s">
        <v>1117</v>
      </c>
      <c r="Q3197" s="29" t="s">
        <v>1620</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1619</v>
      </c>
      <c r="G3198" s="33" t="s">
        <v>1797</v>
      </c>
      <c r="H3198" s="33" t="s">
        <v>2039</v>
      </c>
      <c r="I3198" s="33" t="s">
        <v>1843</v>
      </c>
      <c r="J3198" s="33" t="s">
        <v>1843</v>
      </c>
      <c r="K3198" s="33">
        <v>2</v>
      </c>
      <c r="L3198" s="220">
        <v>45597</v>
      </c>
      <c r="M3198" s="220">
        <v>45597</v>
      </c>
      <c r="N3198" s="33" t="s">
        <v>124</v>
      </c>
      <c r="O3198" s="48" t="s">
        <v>125</v>
      </c>
      <c r="P3198" s="29" t="s">
        <v>1117</v>
      </c>
      <c r="Q3198" s="29" t="s">
        <v>1620</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1619</v>
      </c>
      <c r="G3199" s="33" t="s">
        <v>1797</v>
      </c>
      <c r="H3199" s="33" t="s">
        <v>2039</v>
      </c>
      <c r="I3199" s="33" t="s">
        <v>1843</v>
      </c>
      <c r="J3199" s="33" t="s">
        <v>1843</v>
      </c>
      <c r="K3199" s="33">
        <v>2</v>
      </c>
      <c r="L3199" s="220">
        <v>45627</v>
      </c>
      <c r="M3199" s="220">
        <v>45627</v>
      </c>
      <c r="N3199" s="33" t="s">
        <v>124</v>
      </c>
      <c r="O3199" s="48" t="s">
        <v>125</v>
      </c>
      <c r="P3199" s="29" t="s">
        <v>1117</v>
      </c>
      <c r="Q3199" s="29" t="s">
        <v>1620</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1625</v>
      </c>
      <c r="G3200" s="33" t="s">
        <v>1797</v>
      </c>
      <c r="H3200" s="33" t="s">
        <v>2039</v>
      </c>
      <c r="I3200" s="33" t="s">
        <v>1843</v>
      </c>
      <c r="J3200" s="33" t="s">
        <v>1843</v>
      </c>
      <c r="K3200" s="33">
        <v>2</v>
      </c>
      <c r="L3200" s="220">
        <v>45292</v>
      </c>
      <c r="M3200" s="220">
        <v>45292</v>
      </c>
      <c r="N3200" s="33" t="s">
        <v>124</v>
      </c>
      <c r="O3200" s="48" t="s">
        <v>125</v>
      </c>
      <c r="P3200" s="29" t="s">
        <v>1117</v>
      </c>
      <c r="Q3200" s="29" t="s">
        <v>1620</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1625</v>
      </c>
      <c r="G3201" s="33" t="s">
        <v>1797</v>
      </c>
      <c r="H3201" s="33" t="s">
        <v>2039</v>
      </c>
      <c r="I3201" s="33" t="s">
        <v>1843</v>
      </c>
      <c r="J3201" s="33" t="s">
        <v>1843</v>
      </c>
      <c r="K3201" s="33">
        <v>2</v>
      </c>
      <c r="L3201" s="220">
        <v>45323</v>
      </c>
      <c r="M3201" s="220">
        <v>45323</v>
      </c>
      <c r="N3201" s="33" t="s">
        <v>124</v>
      </c>
      <c r="O3201" s="48" t="s">
        <v>125</v>
      </c>
      <c r="P3201" s="29" t="s">
        <v>1117</v>
      </c>
      <c r="Q3201" s="29" t="s">
        <v>1620</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1625</v>
      </c>
      <c r="G3202" s="33" t="s">
        <v>1797</v>
      </c>
      <c r="H3202" s="33" t="s">
        <v>2039</v>
      </c>
      <c r="I3202" s="33" t="s">
        <v>1843</v>
      </c>
      <c r="J3202" s="33" t="s">
        <v>1843</v>
      </c>
      <c r="K3202" s="33">
        <v>2</v>
      </c>
      <c r="L3202" s="220">
        <v>45352</v>
      </c>
      <c r="M3202" s="220">
        <v>45352</v>
      </c>
      <c r="N3202" s="33" t="s">
        <v>124</v>
      </c>
      <c r="O3202" s="48" t="s">
        <v>125</v>
      </c>
      <c r="P3202" s="29" t="s">
        <v>1117</v>
      </c>
      <c r="Q3202" s="29" t="s">
        <v>1620</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1625</v>
      </c>
      <c r="G3203" s="33" t="s">
        <v>1797</v>
      </c>
      <c r="H3203" s="33" t="s">
        <v>2039</v>
      </c>
      <c r="I3203" s="33" t="s">
        <v>1843</v>
      </c>
      <c r="J3203" s="33" t="s">
        <v>1843</v>
      </c>
      <c r="K3203" s="33">
        <v>2</v>
      </c>
      <c r="L3203" s="220">
        <v>45383</v>
      </c>
      <c r="M3203" s="220">
        <v>45383</v>
      </c>
      <c r="N3203" s="33" t="s">
        <v>124</v>
      </c>
      <c r="O3203" s="48" t="s">
        <v>125</v>
      </c>
      <c r="P3203" s="29" t="s">
        <v>1117</v>
      </c>
      <c r="Q3203" s="29" t="s">
        <v>1620</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1625</v>
      </c>
      <c r="G3204" s="33" t="s">
        <v>1797</v>
      </c>
      <c r="H3204" s="33" t="s">
        <v>2039</v>
      </c>
      <c r="I3204" s="33" t="s">
        <v>1843</v>
      </c>
      <c r="J3204" s="33" t="s">
        <v>1843</v>
      </c>
      <c r="K3204" s="33">
        <v>2</v>
      </c>
      <c r="L3204" s="220">
        <v>45413</v>
      </c>
      <c r="M3204" s="220">
        <v>45413</v>
      </c>
      <c r="N3204" s="33" t="s">
        <v>124</v>
      </c>
      <c r="O3204" s="48" t="s">
        <v>125</v>
      </c>
      <c r="P3204" s="29" t="s">
        <v>1117</v>
      </c>
      <c r="Q3204" s="29" t="s">
        <v>1620</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1625</v>
      </c>
      <c r="G3205" s="33" t="s">
        <v>1797</v>
      </c>
      <c r="H3205" s="33" t="s">
        <v>2039</v>
      </c>
      <c r="I3205" s="33" t="s">
        <v>1843</v>
      </c>
      <c r="J3205" s="33" t="s">
        <v>1843</v>
      </c>
      <c r="K3205" s="33">
        <v>2</v>
      </c>
      <c r="L3205" s="220">
        <v>45444</v>
      </c>
      <c r="M3205" s="220">
        <v>45444</v>
      </c>
      <c r="N3205" s="33" t="s">
        <v>124</v>
      </c>
      <c r="O3205" s="48" t="s">
        <v>125</v>
      </c>
      <c r="P3205" s="29" t="s">
        <v>1117</v>
      </c>
      <c r="Q3205" s="29" t="s">
        <v>1620</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1625</v>
      </c>
      <c r="G3206" s="33" t="s">
        <v>1797</v>
      </c>
      <c r="H3206" s="33" t="s">
        <v>2039</v>
      </c>
      <c r="I3206" s="33" t="s">
        <v>1843</v>
      </c>
      <c r="J3206" s="33" t="s">
        <v>1843</v>
      </c>
      <c r="K3206" s="33">
        <v>2</v>
      </c>
      <c r="L3206" s="220">
        <v>45474</v>
      </c>
      <c r="M3206" s="220">
        <v>45474</v>
      </c>
      <c r="N3206" s="33" t="s">
        <v>124</v>
      </c>
      <c r="O3206" s="48" t="s">
        <v>125</v>
      </c>
      <c r="P3206" s="29" t="s">
        <v>1117</v>
      </c>
      <c r="Q3206" s="29" t="s">
        <v>1620</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1625</v>
      </c>
      <c r="G3207" s="33" t="s">
        <v>1797</v>
      </c>
      <c r="H3207" s="33" t="s">
        <v>2039</v>
      </c>
      <c r="I3207" s="33" t="s">
        <v>1843</v>
      </c>
      <c r="J3207" s="33" t="s">
        <v>1843</v>
      </c>
      <c r="K3207" s="33">
        <v>2</v>
      </c>
      <c r="L3207" s="220">
        <v>45505</v>
      </c>
      <c r="M3207" s="220">
        <v>45505</v>
      </c>
      <c r="N3207" s="33" t="s">
        <v>124</v>
      </c>
      <c r="O3207" s="48" t="s">
        <v>125</v>
      </c>
      <c r="P3207" s="29" t="s">
        <v>1117</v>
      </c>
      <c r="Q3207" s="29" t="s">
        <v>1620</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1625</v>
      </c>
      <c r="G3208" s="33" t="s">
        <v>1797</v>
      </c>
      <c r="H3208" s="33" t="s">
        <v>2039</v>
      </c>
      <c r="I3208" s="33" t="s">
        <v>1843</v>
      </c>
      <c r="J3208" s="33" t="s">
        <v>1843</v>
      </c>
      <c r="K3208" s="33">
        <v>2</v>
      </c>
      <c r="L3208" s="220">
        <v>45536</v>
      </c>
      <c r="M3208" s="220">
        <v>45536</v>
      </c>
      <c r="N3208" s="33" t="s">
        <v>124</v>
      </c>
      <c r="O3208" s="48" t="s">
        <v>125</v>
      </c>
      <c r="P3208" s="29" t="s">
        <v>1117</v>
      </c>
      <c r="Q3208" s="29" t="s">
        <v>1620</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1625</v>
      </c>
      <c r="G3209" s="33" t="s">
        <v>1797</v>
      </c>
      <c r="H3209" s="33" t="s">
        <v>2039</v>
      </c>
      <c r="I3209" s="33" t="s">
        <v>1843</v>
      </c>
      <c r="J3209" s="33" t="s">
        <v>1843</v>
      </c>
      <c r="K3209" s="33">
        <v>2</v>
      </c>
      <c r="L3209" s="220">
        <v>45566</v>
      </c>
      <c r="M3209" s="220">
        <v>45566</v>
      </c>
      <c r="N3209" s="33" t="s">
        <v>124</v>
      </c>
      <c r="O3209" s="48" t="s">
        <v>125</v>
      </c>
      <c r="P3209" s="29" t="s">
        <v>1117</v>
      </c>
      <c r="Q3209" s="29" t="s">
        <v>1620</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1625</v>
      </c>
      <c r="G3210" s="33" t="s">
        <v>1797</v>
      </c>
      <c r="H3210" s="33" t="s">
        <v>2039</v>
      </c>
      <c r="I3210" s="33" t="s">
        <v>1843</v>
      </c>
      <c r="J3210" s="33" t="s">
        <v>1843</v>
      </c>
      <c r="K3210" s="33">
        <v>2</v>
      </c>
      <c r="L3210" s="220">
        <v>45597</v>
      </c>
      <c r="M3210" s="220">
        <v>45597</v>
      </c>
      <c r="N3210" s="33" t="s">
        <v>124</v>
      </c>
      <c r="O3210" s="48" t="s">
        <v>125</v>
      </c>
      <c r="P3210" s="29" t="s">
        <v>1117</v>
      </c>
      <c r="Q3210" s="29" t="s">
        <v>1620</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1625</v>
      </c>
      <c r="G3211" s="33" t="s">
        <v>1797</v>
      </c>
      <c r="H3211" s="33" t="s">
        <v>2039</v>
      </c>
      <c r="I3211" s="33" t="s">
        <v>1843</v>
      </c>
      <c r="J3211" s="33" t="s">
        <v>1843</v>
      </c>
      <c r="K3211" s="33">
        <v>2</v>
      </c>
      <c r="L3211" s="220">
        <v>45627</v>
      </c>
      <c r="M3211" s="220">
        <v>45627</v>
      </c>
      <c r="N3211" s="33" t="s">
        <v>124</v>
      </c>
      <c r="O3211" s="48" t="s">
        <v>125</v>
      </c>
      <c r="P3211" s="29" t="s">
        <v>1117</v>
      </c>
      <c r="Q3211" s="29" t="s">
        <v>1620</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1630</v>
      </c>
      <c r="G3212" s="33" t="s">
        <v>1797</v>
      </c>
      <c r="H3212" s="33" t="s">
        <v>2040</v>
      </c>
      <c r="I3212" s="33" t="s">
        <v>1843</v>
      </c>
      <c r="J3212" s="33" t="s">
        <v>1843</v>
      </c>
      <c r="K3212" s="33">
        <v>12</v>
      </c>
      <c r="L3212" s="220">
        <v>45292</v>
      </c>
      <c r="M3212" s="220">
        <v>45292</v>
      </c>
      <c r="N3212" s="33" t="s">
        <v>124</v>
      </c>
      <c r="O3212" s="48" t="s">
        <v>125</v>
      </c>
      <c r="P3212" s="29" t="s">
        <v>1117</v>
      </c>
      <c r="Q3212" s="29" t="s">
        <v>1447</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1630</v>
      </c>
      <c r="G3213" s="33" t="s">
        <v>1797</v>
      </c>
      <c r="H3213" s="33" t="s">
        <v>2040</v>
      </c>
      <c r="I3213" s="33" t="s">
        <v>1843</v>
      </c>
      <c r="J3213" s="33" t="s">
        <v>1843</v>
      </c>
      <c r="K3213" s="33">
        <v>12</v>
      </c>
      <c r="L3213" s="220">
        <v>45323</v>
      </c>
      <c r="M3213" s="220">
        <v>45323</v>
      </c>
      <c r="N3213" s="33" t="s">
        <v>124</v>
      </c>
      <c r="O3213" s="48" t="s">
        <v>125</v>
      </c>
      <c r="P3213" s="29" t="s">
        <v>1117</v>
      </c>
      <c r="Q3213" s="29" t="s">
        <v>1447</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1630</v>
      </c>
      <c r="G3214" s="33" t="s">
        <v>1797</v>
      </c>
      <c r="H3214" s="33" t="s">
        <v>2040</v>
      </c>
      <c r="I3214" s="33" t="s">
        <v>1843</v>
      </c>
      <c r="J3214" s="33" t="s">
        <v>1843</v>
      </c>
      <c r="K3214" s="33">
        <v>12</v>
      </c>
      <c r="L3214" s="220">
        <v>45352</v>
      </c>
      <c r="M3214" s="220">
        <v>45352</v>
      </c>
      <c r="N3214" s="33" t="s">
        <v>124</v>
      </c>
      <c r="O3214" s="48" t="s">
        <v>125</v>
      </c>
      <c r="P3214" s="29" t="s">
        <v>1117</v>
      </c>
      <c r="Q3214" s="29" t="s">
        <v>1447</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1630</v>
      </c>
      <c r="G3215" s="33" t="s">
        <v>1797</v>
      </c>
      <c r="H3215" s="33" t="s">
        <v>2040</v>
      </c>
      <c r="I3215" s="33" t="s">
        <v>1843</v>
      </c>
      <c r="J3215" s="33" t="s">
        <v>1843</v>
      </c>
      <c r="K3215" s="33">
        <v>12</v>
      </c>
      <c r="L3215" s="220">
        <v>45383</v>
      </c>
      <c r="M3215" s="220">
        <v>45383</v>
      </c>
      <c r="N3215" s="33" t="s">
        <v>124</v>
      </c>
      <c r="O3215" s="48" t="s">
        <v>125</v>
      </c>
      <c r="P3215" s="29" t="s">
        <v>1117</v>
      </c>
      <c r="Q3215" s="29" t="s">
        <v>1447</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1630</v>
      </c>
      <c r="G3216" s="33" t="s">
        <v>1797</v>
      </c>
      <c r="H3216" s="33" t="s">
        <v>2040</v>
      </c>
      <c r="I3216" s="33" t="s">
        <v>1843</v>
      </c>
      <c r="J3216" s="33" t="s">
        <v>1843</v>
      </c>
      <c r="K3216" s="33">
        <v>12</v>
      </c>
      <c r="L3216" s="220">
        <v>45413</v>
      </c>
      <c r="M3216" s="220">
        <v>45413</v>
      </c>
      <c r="N3216" s="33" t="s">
        <v>124</v>
      </c>
      <c r="O3216" s="48" t="s">
        <v>125</v>
      </c>
      <c r="P3216" s="29" t="s">
        <v>1117</v>
      </c>
      <c r="Q3216" s="29" t="s">
        <v>1447</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1630</v>
      </c>
      <c r="G3217" s="33" t="s">
        <v>1797</v>
      </c>
      <c r="H3217" s="33" t="s">
        <v>2040</v>
      </c>
      <c r="I3217" s="33" t="s">
        <v>1843</v>
      </c>
      <c r="J3217" s="33" t="s">
        <v>1843</v>
      </c>
      <c r="K3217" s="33">
        <v>12</v>
      </c>
      <c r="L3217" s="220">
        <v>45444</v>
      </c>
      <c r="M3217" s="220">
        <v>45444</v>
      </c>
      <c r="N3217" s="33" t="s">
        <v>124</v>
      </c>
      <c r="O3217" s="48" t="s">
        <v>125</v>
      </c>
      <c r="P3217" s="29" t="s">
        <v>1117</v>
      </c>
      <c r="Q3217" s="29" t="s">
        <v>1447</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1630</v>
      </c>
      <c r="G3218" s="33" t="s">
        <v>1797</v>
      </c>
      <c r="H3218" s="33" t="s">
        <v>2040</v>
      </c>
      <c r="I3218" s="33" t="s">
        <v>1843</v>
      </c>
      <c r="J3218" s="33" t="s">
        <v>1843</v>
      </c>
      <c r="K3218" s="33">
        <v>12</v>
      </c>
      <c r="L3218" s="220">
        <v>45474</v>
      </c>
      <c r="M3218" s="220">
        <v>45474</v>
      </c>
      <c r="N3218" s="33" t="s">
        <v>124</v>
      </c>
      <c r="O3218" s="48" t="s">
        <v>125</v>
      </c>
      <c r="P3218" s="29" t="s">
        <v>1117</v>
      </c>
      <c r="Q3218" s="29" t="s">
        <v>1447</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1630</v>
      </c>
      <c r="G3219" s="33" t="s">
        <v>1797</v>
      </c>
      <c r="H3219" s="33" t="s">
        <v>2040</v>
      </c>
      <c r="I3219" s="33" t="s">
        <v>1843</v>
      </c>
      <c r="J3219" s="33" t="s">
        <v>1843</v>
      </c>
      <c r="K3219" s="33">
        <v>12</v>
      </c>
      <c r="L3219" s="220">
        <v>45505</v>
      </c>
      <c r="M3219" s="220">
        <v>45505</v>
      </c>
      <c r="N3219" s="33" t="s">
        <v>124</v>
      </c>
      <c r="O3219" s="48" t="s">
        <v>125</v>
      </c>
      <c r="P3219" s="29" t="s">
        <v>1117</v>
      </c>
      <c r="Q3219" s="29" t="s">
        <v>1447</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1630</v>
      </c>
      <c r="G3220" s="33" t="s">
        <v>1797</v>
      </c>
      <c r="H3220" s="33" t="s">
        <v>2040</v>
      </c>
      <c r="I3220" s="33" t="s">
        <v>1843</v>
      </c>
      <c r="J3220" s="33" t="s">
        <v>1843</v>
      </c>
      <c r="K3220" s="33">
        <v>12</v>
      </c>
      <c r="L3220" s="220">
        <v>45536</v>
      </c>
      <c r="M3220" s="220">
        <v>45536</v>
      </c>
      <c r="N3220" s="33" t="s">
        <v>124</v>
      </c>
      <c r="O3220" s="48" t="s">
        <v>125</v>
      </c>
      <c r="P3220" s="29" t="s">
        <v>1117</v>
      </c>
      <c r="Q3220" s="29" t="s">
        <v>1447</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1630</v>
      </c>
      <c r="G3221" s="33" t="s">
        <v>1797</v>
      </c>
      <c r="H3221" s="33" t="s">
        <v>2040</v>
      </c>
      <c r="I3221" s="33" t="s">
        <v>1843</v>
      </c>
      <c r="J3221" s="33" t="s">
        <v>1843</v>
      </c>
      <c r="K3221" s="33">
        <v>12</v>
      </c>
      <c r="L3221" s="220">
        <v>45566</v>
      </c>
      <c r="M3221" s="220">
        <v>45566</v>
      </c>
      <c r="N3221" s="33" t="s">
        <v>124</v>
      </c>
      <c r="O3221" s="48" t="s">
        <v>125</v>
      </c>
      <c r="P3221" s="29" t="s">
        <v>1117</v>
      </c>
      <c r="Q3221" s="29" t="s">
        <v>1447</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1630</v>
      </c>
      <c r="G3222" s="33" t="s">
        <v>1797</v>
      </c>
      <c r="H3222" s="33" t="s">
        <v>2040</v>
      </c>
      <c r="I3222" s="33" t="s">
        <v>1843</v>
      </c>
      <c r="J3222" s="33" t="s">
        <v>1843</v>
      </c>
      <c r="K3222" s="33">
        <v>12</v>
      </c>
      <c r="L3222" s="220">
        <v>45597</v>
      </c>
      <c r="M3222" s="220">
        <v>45597</v>
      </c>
      <c r="N3222" s="33" t="s">
        <v>124</v>
      </c>
      <c r="O3222" s="48" t="s">
        <v>125</v>
      </c>
      <c r="P3222" s="29" t="s">
        <v>1117</v>
      </c>
      <c r="Q3222" s="29" t="s">
        <v>1447</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1630</v>
      </c>
      <c r="G3223" s="33" t="s">
        <v>1797</v>
      </c>
      <c r="H3223" s="33" t="s">
        <v>2040</v>
      </c>
      <c r="I3223" s="33" t="s">
        <v>1843</v>
      </c>
      <c r="J3223" s="33" t="s">
        <v>1843</v>
      </c>
      <c r="K3223" s="33">
        <v>12</v>
      </c>
      <c r="L3223" s="220">
        <v>45627</v>
      </c>
      <c r="M3223" s="220">
        <v>45627</v>
      </c>
      <c r="N3223" s="33" t="s">
        <v>124</v>
      </c>
      <c r="O3223" s="48" t="s">
        <v>125</v>
      </c>
      <c r="P3223" s="29" t="s">
        <v>1117</v>
      </c>
      <c r="Q3223" s="29" t="s">
        <v>1447</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1630</v>
      </c>
      <c r="G3224" s="33" t="s">
        <v>1797</v>
      </c>
      <c r="H3224" s="33" t="s">
        <v>2041</v>
      </c>
      <c r="I3224" s="33" t="s">
        <v>1843</v>
      </c>
      <c r="J3224" s="33" t="s">
        <v>1843</v>
      </c>
      <c r="K3224" s="33">
        <v>2</v>
      </c>
      <c r="L3224" s="220">
        <v>45292</v>
      </c>
      <c r="M3224" s="220">
        <v>45292</v>
      </c>
      <c r="N3224" s="33" t="s">
        <v>124</v>
      </c>
      <c r="O3224" s="48" t="s">
        <v>125</v>
      </c>
      <c r="P3224" s="29" t="s">
        <v>1117</v>
      </c>
      <c r="Q3224" s="29" t="s">
        <v>1447</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1630</v>
      </c>
      <c r="G3225" s="33" t="s">
        <v>1797</v>
      </c>
      <c r="H3225" s="33" t="s">
        <v>2041</v>
      </c>
      <c r="I3225" s="33" t="s">
        <v>1843</v>
      </c>
      <c r="J3225" s="33" t="s">
        <v>1843</v>
      </c>
      <c r="K3225" s="33">
        <v>2</v>
      </c>
      <c r="L3225" s="220">
        <v>45292</v>
      </c>
      <c r="M3225" s="220">
        <v>45292</v>
      </c>
      <c r="N3225" s="33" t="s">
        <v>124</v>
      </c>
      <c r="O3225" s="48" t="s">
        <v>125</v>
      </c>
      <c r="P3225" s="29" t="s">
        <v>1117</v>
      </c>
      <c r="Q3225" s="29" t="s">
        <v>1447</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1630</v>
      </c>
      <c r="G3226" s="33" t="s">
        <v>1797</v>
      </c>
      <c r="H3226" s="33" t="s">
        <v>2041</v>
      </c>
      <c r="I3226" s="33" t="s">
        <v>1843</v>
      </c>
      <c r="J3226" s="33" t="s">
        <v>1843</v>
      </c>
      <c r="K3226" s="33">
        <v>2</v>
      </c>
      <c r="L3226" s="220">
        <v>45323</v>
      </c>
      <c r="M3226" s="220">
        <v>45323</v>
      </c>
      <c r="N3226" s="33" t="s">
        <v>124</v>
      </c>
      <c r="O3226" s="48" t="s">
        <v>125</v>
      </c>
      <c r="P3226" s="29" t="s">
        <v>1117</v>
      </c>
      <c r="Q3226" s="29" t="s">
        <v>1447</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1630</v>
      </c>
      <c r="G3227" s="33" t="s">
        <v>1797</v>
      </c>
      <c r="H3227" s="33" t="s">
        <v>2041</v>
      </c>
      <c r="I3227" s="33" t="s">
        <v>1843</v>
      </c>
      <c r="J3227" s="33" t="s">
        <v>1843</v>
      </c>
      <c r="K3227" s="33">
        <v>2</v>
      </c>
      <c r="L3227" s="220">
        <v>45323</v>
      </c>
      <c r="M3227" s="220">
        <v>45323</v>
      </c>
      <c r="N3227" s="33" t="s">
        <v>124</v>
      </c>
      <c r="O3227" s="48" t="s">
        <v>125</v>
      </c>
      <c r="P3227" s="29" t="s">
        <v>1117</v>
      </c>
      <c r="Q3227" s="29" t="s">
        <v>1447</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1630</v>
      </c>
      <c r="G3228" s="33" t="s">
        <v>1797</v>
      </c>
      <c r="H3228" s="33" t="s">
        <v>2041</v>
      </c>
      <c r="I3228" s="33" t="s">
        <v>1843</v>
      </c>
      <c r="J3228" s="33" t="s">
        <v>1843</v>
      </c>
      <c r="K3228" s="33">
        <v>2</v>
      </c>
      <c r="L3228" s="220">
        <v>45352</v>
      </c>
      <c r="M3228" s="220">
        <v>45352</v>
      </c>
      <c r="N3228" s="33" t="s">
        <v>124</v>
      </c>
      <c r="O3228" s="48" t="s">
        <v>125</v>
      </c>
      <c r="P3228" s="29" t="s">
        <v>1117</v>
      </c>
      <c r="Q3228" s="29" t="s">
        <v>1447</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1630</v>
      </c>
      <c r="G3229" s="33" t="s">
        <v>1797</v>
      </c>
      <c r="H3229" s="33" t="s">
        <v>2041</v>
      </c>
      <c r="I3229" s="33" t="s">
        <v>1843</v>
      </c>
      <c r="J3229" s="33" t="s">
        <v>1843</v>
      </c>
      <c r="K3229" s="33">
        <v>2</v>
      </c>
      <c r="L3229" s="220">
        <v>45352</v>
      </c>
      <c r="M3229" s="220">
        <v>45352</v>
      </c>
      <c r="N3229" s="33" t="s">
        <v>124</v>
      </c>
      <c r="O3229" s="48" t="s">
        <v>125</v>
      </c>
      <c r="P3229" s="29" t="s">
        <v>1117</v>
      </c>
      <c r="Q3229" s="29" t="s">
        <v>1447</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1630</v>
      </c>
      <c r="G3230" s="33" t="s">
        <v>1797</v>
      </c>
      <c r="H3230" s="33" t="s">
        <v>2041</v>
      </c>
      <c r="I3230" s="33" t="s">
        <v>1843</v>
      </c>
      <c r="J3230" s="33" t="s">
        <v>1843</v>
      </c>
      <c r="K3230" s="33">
        <v>2</v>
      </c>
      <c r="L3230" s="220">
        <v>45383</v>
      </c>
      <c r="M3230" s="220">
        <v>45383</v>
      </c>
      <c r="N3230" s="33" t="s">
        <v>124</v>
      </c>
      <c r="O3230" s="48" t="s">
        <v>125</v>
      </c>
      <c r="P3230" s="29" t="s">
        <v>1117</v>
      </c>
      <c r="Q3230" s="29" t="s">
        <v>1447</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1630</v>
      </c>
      <c r="G3231" s="33" t="s">
        <v>1797</v>
      </c>
      <c r="H3231" s="33" t="s">
        <v>2041</v>
      </c>
      <c r="I3231" s="33" t="s">
        <v>1843</v>
      </c>
      <c r="J3231" s="33" t="s">
        <v>1843</v>
      </c>
      <c r="K3231" s="33">
        <v>2</v>
      </c>
      <c r="L3231" s="220">
        <v>45383</v>
      </c>
      <c r="M3231" s="220">
        <v>45383</v>
      </c>
      <c r="N3231" s="33" t="s">
        <v>124</v>
      </c>
      <c r="O3231" s="48" t="s">
        <v>125</v>
      </c>
      <c r="P3231" s="29" t="s">
        <v>1117</v>
      </c>
      <c r="Q3231" s="29" t="s">
        <v>1447</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1630</v>
      </c>
      <c r="G3232" s="33" t="s">
        <v>1797</v>
      </c>
      <c r="H3232" s="33" t="s">
        <v>2041</v>
      </c>
      <c r="I3232" s="33" t="s">
        <v>1843</v>
      </c>
      <c r="J3232" s="33" t="s">
        <v>1843</v>
      </c>
      <c r="K3232" s="33">
        <v>2</v>
      </c>
      <c r="L3232" s="220">
        <v>45413</v>
      </c>
      <c r="M3232" s="220">
        <v>45413</v>
      </c>
      <c r="N3232" s="33" t="s">
        <v>124</v>
      </c>
      <c r="O3232" s="48" t="s">
        <v>125</v>
      </c>
      <c r="P3232" s="29" t="s">
        <v>1117</v>
      </c>
      <c r="Q3232" s="29" t="s">
        <v>1447</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1630</v>
      </c>
      <c r="G3233" s="33" t="s">
        <v>1797</v>
      </c>
      <c r="H3233" s="33" t="s">
        <v>2041</v>
      </c>
      <c r="I3233" s="33" t="s">
        <v>1843</v>
      </c>
      <c r="J3233" s="33" t="s">
        <v>1843</v>
      </c>
      <c r="K3233" s="33">
        <v>2</v>
      </c>
      <c r="L3233" s="220">
        <v>45413</v>
      </c>
      <c r="M3233" s="220">
        <v>45413</v>
      </c>
      <c r="N3233" s="33" t="s">
        <v>124</v>
      </c>
      <c r="O3233" s="48" t="s">
        <v>125</v>
      </c>
      <c r="P3233" s="29" t="s">
        <v>1117</v>
      </c>
      <c r="Q3233" s="29" t="s">
        <v>1447</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1630</v>
      </c>
      <c r="G3234" s="33" t="s">
        <v>1797</v>
      </c>
      <c r="H3234" s="33" t="s">
        <v>2041</v>
      </c>
      <c r="I3234" s="33" t="s">
        <v>1843</v>
      </c>
      <c r="J3234" s="33" t="s">
        <v>1843</v>
      </c>
      <c r="K3234" s="33">
        <v>2</v>
      </c>
      <c r="L3234" s="220">
        <v>45444</v>
      </c>
      <c r="M3234" s="220">
        <v>45444</v>
      </c>
      <c r="N3234" s="33" t="s">
        <v>124</v>
      </c>
      <c r="O3234" s="48" t="s">
        <v>125</v>
      </c>
      <c r="P3234" s="29" t="s">
        <v>1117</v>
      </c>
      <c r="Q3234" s="29" t="s">
        <v>1447</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1630</v>
      </c>
      <c r="G3235" s="33" t="s">
        <v>1797</v>
      </c>
      <c r="H3235" s="33" t="s">
        <v>2041</v>
      </c>
      <c r="I3235" s="33" t="s">
        <v>1843</v>
      </c>
      <c r="J3235" s="33" t="s">
        <v>1843</v>
      </c>
      <c r="K3235" s="33">
        <v>2</v>
      </c>
      <c r="L3235" s="220">
        <v>45444</v>
      </c>
      <c r="M3235" s="220">
        <v>45444</v>
      </c>
      <c r="N3235" s="33" t="s">
        <v>124</v>
      </c>
      <c r="O3235" s="48" t="s">
        <v>125</v>
      </c>
      <c r="P3235" s="29" t="s">
        <v>1117</v>
      </c>
      <c r="Q3235" s="29" t="s">
        <v>1447</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1630</v>
      </c>
      <c r="G3236" s="33" t="s">
        <v>1797</v>
      </c>
      <c r="H3236" s="33" t="s">
        <v>2041</v>
      </c>
      <c r="I3236" s="33" t="s">
        <v>1843</v>
      </c>
      <c r="J3236" s="33" t="s">
        <v>1843</v>
      </c>
      <c r="K3236" s="33">
        <v>2</v>
      </c>
      <c r="L3236" s="220">
        <v>45474</v>
      </c>
      <c r="M3236" s="220">
        <v>45474</v>
      </c>
      <c r="N3236" s="33" t="s">
        <v>124</v>
      </c>
      <c r="O3236" s="48" t="s">
        <v>125</v>
      </c>
      <c r="P3236" s="29" t="s">
        <v>1117</v>
      </c>
      <c r="Q3236" s="29" t="s">
        <v>1447</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1630</v>
      </c>
      <c r="G3237" s="33" t="s">
        <v>1797</v>
      </c>
      <c r="H3237" s="33" t="s">
        <v>2041</v>
      </c>
      <c r="I3237" s="33" t="s">
        <v>1843</v>
      </c>
      <c r="J3237" s="33" t="s">
        <v>1843</v>
      </c>
      <c r="K3237" s="33">
        <v>2</v>
      </c>
      <c r="L3237" s="220">
        <v>45474</v>
      </c>
      <c r="M3237" s="220">
        <v>45474</v>
      </c>
      <c r="N3237" s="33" t="s">
        <v>124</v>
      </c>
      <c r="O3237" s="48" t="s">
        <v>125</v>
      </c>
      <c r="P3237" s="29" t="s">
        <v>1117</v>
      </c>
      <c r="Q3237" s="29" t="s">
        <v>1447</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1630</v>
      </c>
      <c r="G3238" s="33" t="s">
        <v>1797</v>
      </c>
      <c r="H3238" s="33" t="s">
        <v>2041</v>
      </c>
      <c r="I3238" s="33" t="s">
        <v>1843</v>
      </c>
      <c r="J3238" s="33" t="s">
        <v>1843</v>
      </c>
      <c r="K3238" s="33">
        <v>2</v>
      </c>
      <c r="L3238" s="220">
        <v>45505</v>
      </c>
      <c r="M3238" s="220">
        <v>45505</v>
      </c>
      <c r="N3238" s="33" t="s">
        <v>124</v>
      </c>
      <c r="O3238" s="48" t="s">
        <v>125</v>
      </c>
      <c r="P3238" s="29" t="s">
        <v>1117</v>
      </c>
      <c r="Q3238" s="29" t="s">
        <v>1447</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1630</v>
      </c>
      <c r="G3239" s="33" t="s">
        <v>1797</v>
      </c>
      <c r="H3239" s="33" t="s">
        <v>2041</v>
      </c>
      <c r="I3239" s="33" t="s">
        <v>1843</v>
      </c>
      <c r="J3239" s="33" t="s">
        <v>1843</v>
      </c>
      <c r="K3239" s="33">
        <v>2</v>
      </c>
      <c r="L3239" s="220">
        <v>45505</v>
      </c>
      <c r="M3239" s="220">
        <v>45505</v>
      </c>
      <c r="N3239" s="33" t="s">
        <v>124</v>
      </c>
      <c r="O3239" s="48" t="s">
        <v>125</v>
      </c>
      <c r="P3239" s="29" t="s">
        <v>1117</v>
      </c>
      <c r="Q3239" s="29" t="s">
        <v>1447</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1630</v>
      </c>
      <c r="G3240" s="33" t="s">
        <v>1797</v>
      </c>
      <c r="H3240" s="33" t="s">
        <v>2041</v>
      </c>
      <c r="I3240" s="33" t="s">
        <v>1843</v>
      </c>
      <c r="J3240" s="33" t="s">
        <v>1843</v>
      </c>
      <c r="K3240" s="33">
        <v>2</v>
      </c>
      <c r="L3240" s="220">
        <v>45536</v>
      </c>
      <c r="M3240" s="220">
        <v>45536</v>
      </c>
      <c r="N3240" s="33" t="s">
        <v>124</v>
      </c>
      <c r="O3240" s="48" t="s">
        <v>125</v>
      </c>
      <c r="P3240" s="29" t="s">
        <v>1117</v>
      </c>
      <c r="Q3240" s="29" t="s">
        <v>1447</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1630</v>
      </c>
      <c r="G3241" s="33" t="s">
        <v>1797</v>
      </c>
      <c r="H3241" s="33" t="s">
        <v>2041</v>
      </c>
      <c r="I3241" s="33" t="s">
        <v>1843</v>
      </c>
      <c r="J3241" s="33" t="s">
        <v>1843</v>
      </c>
      <c r="K3241" s="33">
        <v>2</v>
      </c>
      <c r="L3241" s="220">
        <v>45536</v>
      </c>
      <c r="M3241" s="220">
        <v>45536</v>
      </c>
      <c r="N3241" s="33" t="s">
        <v>124</v>
      </c>
      <c r="O3241" s="48" t="s">
        <v>125</v>
      </c>
      <c r="P3241" s="29" t="s">
        <v>1117</v>
      </c>
      <c r="Q3241" s="29" t="s">
        <v>1447</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1630</v>
      </c>
      <c r="G3242" s="33" t="s">
        <v>1797</v>
      </c>
      <c r="H3242" s="33" t="s">
        <v>2041</v>
      </c>
      <c r="I3242" s="33" t="s">
        <v>1843</v>
      </c>
      <c r="J3242" s="33" t="s">
        <v>1843</v>
      </c>
      <c r="K3242" s="33">
        <v>2</v>
      </c>
      <c r="L3242" s="220">
        <v>45566</v>
      </c>
      <c r="M3242" s="220">
        <v>45566</v>
      </c>
      <c r="N3242" s="33" t="s">
        <v>124</v>
      </c>
      <c r="O3242" s="48" t="s">
        <v>125</v>
      </c>
      <c r="P3242" s="29" t="s">
        <v>1117</v>
      </c>
      <c r="Q3242" s="29" t="s">
        <v>1447</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1630</v>
      </c>
      <c r="G3243" s="33" t="s">
        <v>1797</v>
      </c>
      <c r="H3243" s="33" t="s">
        <v>2041</v>
      </c>
      <c r="I3243" s="33" t="s">
        <v>1843</v>
      </c>
      <c r="J3243" s="33" t="s">
        <v>1843</v>
      </c>
      <c r="K3243" s="33">
        <v>2</v>
      </c>
      <c r="L3243" s="220">
        <v>45566</v>
      </c>
      <c r="M3243" s="220">
        <v>45566</v>
      </c>
      <c r="N3243" s="33" t="s">
        <v>124</v>
      </c>
      <c r="O3243" s="48" t="s">
        <v>125</v>
      </c>
      <c r="P3243" s="29" t="s">
        <v>1117</v>
      </c>
      <c r="Q3243" s="29" t="s">
        <v>1447</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1630</v>
      </c>
      <c r="G3244" s="33" t="s">
        <v>1797</v>
      </c>
      <c r="H3244" s="33" t="s">
        <v>2041</v>
      </c>
      <c r="I3244" s="33" t="s">
        <v>1843</v>
      </c>
      <c r="J3244" s="33" t="s">
        <v>1843</v>
      </c>
      <c r="K3244" s="33">
        <v>2</v>
      </c>
      <c r="L3244" s="220">
        <v>45597</v>
      </c>
      <c r="M3244" s="220">
        <v>45597</v>
      </c>
      <c r="N3244" s="33" t="s">
        <v>124</v>
      </c>
      <c r="O3244" s="48" t="s">
        <v>125</v>
      </c>
      <c r="P3244" s="29" t="s">
        <v>1117</v>
      </c>
      <c r="Q3244" s="29" t="s">
        <v>1447</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1630</v>
      </c>
      <c r="G3245" s="33" t="s">
        <v>1797</v>
      </c>
      <c r="H3245" s="33" t="s">
        <v>2041</v>
      </c>
      <c r="I3245" s="33" t="s">
        <v>1843</v>
      </c>
      <c r="J3245" s="33" t="s">
        <v>1843</v>
      </c>
      <c r="K3245" s="33">
        <v>2</v>
      </c>
      <c r="L3245" s="220">
        <v>45597</v>
      </c>
      <c r="M3245" s="220">
        <v>45597</v>
      </c>
      <c r="N3245" s="33" t="s">
        <v>124</v>
      </c>
      <c r="O3245" s="48" t="s">
        <v>125</v>
      </c>
      <c r="P3245" s="29" t="s">
        <v>1117</v>
      </c>
      <c r="Q3245" s="29" t="s">
        <v>1447</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1630</v>
      </c>
      <c r="G3246" s="33" t="s">
        <v>1797</v>
      </c>
      <c r="H3246" s="33" t="s">
        <v>2041</v>
      </c>
      <c r="I3246" s="33" t="s">
        <v>1843</v>
      </c>
      <c r="J3246" s="33" t="s">
        <v>1843</v>
      </c>
      <c r="K3246" s="33">
        <v>2</v>
      </c>
      <c r="L3246" s="220">
        <v>45627</v>
      </c>
      <c r="M3246" s="220">
        <v>45627</v>
      </c>
      <c r="N3246" s="33" t="s">
        <v>124</v>
      </c>
      <c r="O3246" s="48" t="s">
        <v>125</v>
      </c>
      <c r="P3246" s="29" t="s">
        <v>1117</v>
      </c>
      <c r="Q3246" s="29" t="s">
        <v>1447</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1630</v>
      </c>
      <c r="G3247" s="33" t="s">
        <v>1797</v>
      </c>
      <c r="H3247" s="33" t="s">
        <v>2041</v>
      </c>
      <c r="I3247" s="33" t="s">
        <v>1843</v>
      </c>
      <c r="J3247" s="33" t="s">
        <v>1843</v>
      </c>
      <c r="K3247" s="33">
        <v>2</v>
      </c>
      <c r="L3247" s="220">
        <v>45627</v>
      </c>
      <c r="M3247" s="220">
        <v>45627</v>
      </c>
      <c r="N3247" s="33" t="s">
        <v>124</v>
      </c>
      <c r="O3247" s="48" t="s">
        <v>125</v>
      </c>
      <c r="P3247" s="29" t="s">
        <v>1117</v>
      </c>
      <c r="Q3247" s="29" t="s">
        <v>1447</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1639</v>
      </c>
      <c r="G3248" s="33" t="s">
        <v>1797</v>
      </c>
      <c r="H3248" s="33" t="s">
        <v>2042</v>
      </c>
      <c r="I3248" s="33" t="s">
        <v>1843</v>
      </c>
      <c r="J3248" s="33" t="s">
        <v>1843</v>
      </c>
      <c r="K3248" s="33">
        <v>10</v>
      </c>
      <c r="L3248" s="220">
        <v>45292</v>
      </c>
      <c r="M3248" s="220">
        <v>45292</v>
      </c>
      <c r="N3248" s="33" t="s">
        <v>124</v>
      </c>
      <c r="O3248" s="48" t="s">
        <v>125</v>
      </c>
      <c r="P3248" s="29" t="s">
        <v>1117</v>
      </c>
      <c r="Q3248" s="29" t="s">
        <v>1447</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1639</v>
      </c>
      <c r="G3249" s="33" t="s">
        <v>1797</v>
      </c>
      <c r="H3249" s="33" t="s">
        <v>2042</v>
      </c>
      <c r="I3249" s="33" t="s">
        <v>1843</v>
      </c>
      <c r="J3249" s="33" t="s">
        <v>1843</v>
      </c>
      <c r="K3249" s="33">
        <v>10</v>
      </c>
      <c r="L3249" s="220">
        <v>45323</v>
      </c>
      <c r="M3249" s="220">
        <v>45323</v>
      </c>
      <c r="N3249" s="33" t="s">
        <v>124</v>
      </c>
      <c r="O3249" s="48" t="s">
        <v>125</v>
      </c>
      <c r="P3249" s="29" t="s">
        <v>1117</v>
      </c>
      <c r="Q3249" s="29" t="s">
        <v>1447</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1639</v>
      </c>
      <c r="G3250" s="33" t="s">
        <v>1797</v>
      </c>
      <c r="H3250" s="33" t="s">
        <v>2042</v>
      </c>
      <c r="I3250" s="33" t="s">
        <v>1843</v>
      </c>
      <c r="J3250" s="33" t="s">
        <v>1843</v>
      </c>
      <c r="K3250" s="33">
        <v>10</v>
      </c>
      <c r="L3250" s="220">
        <v>45352</v>
      </c>
      <c r="M3250" s="220">
        <v>45352</v>
      </c>
      <c r="N3250" s="33" t="s">
        <v>124</v>
      </c>
      <c r="O3250" s="48" t="s">
        <v>125</v>
      </c>
      <c r="P3250" s="29" t="s">
        <v>1117</v>
      </c>
      <c r="Q3250" s="29" t="s">
        <v>1447</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1639</v>
      </c>
      <c r="G3251" s="33" t="s">
        <v>1797</v>
      </c>
      <c r="H3251" s="33" t="s">
        <v>2042</v>
      </c>
      <c r="I3251" s="33" t="s">
        <v>1843</v>
      </c>
      <c r="J3251" s="33" t="s">
        <v>1843</v>
      </c>
      <c r="K3251" s="33">
        <v>10</v>
      </c>
      <c r="L3251" s="220">
        <v>45383</v>
      </c>
      <c r="M3251" s="220">
        <v>45383</v>
      </c>
      <c r="N3251" s="33" t="s">
        <v>124</v>
      </c>
      <c r="O3251" s="48" t="s">
        <v>125</v>
      </c>
      <c r="P3251" s="29" t="s">
        <v>1117</v>
      </c>
      <c r="Q3251" s="29" t="s">
        <v>1447</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1639</v>
      </c>
      <c r="G3252" s="33" t="s">
        <v>1797</v>
      </c>
      <c r="H3252" s="33" t="s">
        <v>2042</v>
      </c>
      <c r="I3252" s="33" t="s">
        <v>1843</v>
      </c>
      <c r="J3252" s="33" t="s">
        <v>1843</v>
      </c>
      <c r="K3252" s="33">
        <v>10</v>
      </c>
      <c r="L3252" s="220">
        <v>45413</v>
      </c>
      <c r="M3252" s="220">
        <v>45413</v>
      </c>
      <c r="N3252" s="33" t="s">
        <v>124</v>
      </c>
      <c r="O3252" s="48" t="s">
        <v>125</v>
      </c>
      <c r="P3252" s="29" t="s">
        <v>1117</v>
      </c>
      <c r="Q3252" s="29" t="s">
        <v>1447</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1639</v>
      </c>
      <c r="G3253" s="33" t="s">
        <v>1797</v>
      </c>
      <c r="H3253" s="33" t="s">
        <v>2042</v>
      </c>
      <c r="I3253" s="33" t="s">
        <v>1843</v>
      </c>
      <c r="J3253" s="33" t="s">
        <v>1843</v>
      </c>
      <c r="K3253" s="33">
        <v>10</v>
      </c>
      <c r="L3253" s="220">
        <v>45444</v>
      </c>
      <c r="M3253" s="220">
        <v>45444</v>
      </c>
      <c r="N3253" s="33" t="s">
        <v>124</v>
      </c>
      <c r="O3253" s="48" t="s">
        <v>125</v>
      </c>
      <c r="P3253" s="29" t="s">
        <v>1117</v>
      </c>
      <c r="Q3253" s="29" t="s">
        <v>1447</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1639</v>
      </c>
      <c r="G3254" s="33" t="s">
        <v>1797</v>
      </c>
      <c r="H3254" s="33" t="s">
        <v>2042</v>
      </c>
      <c r="I3254" s="33" t="s">
        <v>1843</v>
      </c>
      <c r="J3254" s="33" t="s">
        <v>1843</v>
      </c>
      <c r="K3254" s="33">
        <v>10</v>
      </c>
      <c r="L3254" s="220">
        <v>45474</v>
      </c>
      <c r="M3254" s="220">
        <v>45474</v>
      </c>
      <c r="N3254" s="33" t="s">
        <v>124</v>
      </c>
      <c r="O3254" s="48" t="s">
        <v>125</v>
      </c>
      <c r="P3254" s="29" t="s">
        <v>1117</v>
      </c>
      <c r="Q3254" s="29" t="s">
        <v>1447</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1639</v>
      </c>
      <c r="G3255" s="33" t="s">
        <v>1797</v>
      </c>
      <c r="H3255" s="33" t="s">
        <v>2042</v>
      </c>
      <c r="I3255" s="33" t="s">
        <v>1843</v>
      </c>
      <c r="J3255" s="33" t="s">
        <v>1843</v>
      </c>
      <c r="K3255" s="33">
        <v>10</v>
      </c>
      <c r="L3255" s="220">
        <v>45505</v>
      </c>
      <c r="M3255" s="220">
        <v>45505</v>
      </c>
      <c r="N3255" s="33" t="s">
        <v>124</v>
      </c>
      <c r="O3255" s="48" t="s">
        <v>125</v>
      </c>
      <c r="P3255" s="29" t="s">
        <v>1117</v>
      </c>
      <c r="Q3255" s="29" t="s">
        <v>1447</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1639</v>
      </c>
      <c r="G3256" s="33" t="s">
        <v>1797</v>
      </c>
      <c r="H3256" s="33" t="s">
        <v>2042</v>
      </c>
      <c r="I3256" s="33" t="s">
        <v>1843</v>
      </c>
      <c r="J3256" s="33" t="s">
        <v>1843</v>
      </c>
      <c r="K3256" s="33">
        <v>10</v>
      </c>
      <c r="L3256" s="220">
        <v>45536</v>
      </c>
      <c r="M3256" s="220">
        <v>45536</v>
      </c>
      <c r="N3256" s="33" t="s">
        <v>124</v>
      </c>
      <c r="O3256" s="48" t="s">
        <v>125</v>
      </c>
      <c r="P3256" s="29" t="s">
        <v>1117</v>
      </c>
      <c r="Q3256" s="29" t="s">
        <v>1447</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1639</v>
      </c>
      <c r="G3257" s="33" t="s">
        <v>1797</v>
      </c>
      <c r="H3257" s="33" t="s">
        <v>2042</v>
      </c>
      <c r="I3257" s="33" t="s">
        <v>1843</v>
      </c>
      <c r="J3257" s="33" t="s">
        <v>1843</v>
      </c>
      <c r="K3257" s="33">
        <v>10</v>
      </c>
      <c r="L3257" s="220">
        <v>45566</v>
      </c>
      <c r="M3257" s="220">
        <v>45566</v>
      </c>
      <c r="N3257" s="33" t="s">
        <v>124</v>
      </c>
      <c r="O3257" s="48" t="s">
        <v>125</v>
      </c>
      <c r="P3257" s="29" t="s">
        <v>1117</v>
      </c>
      <c r="Q3257" s="29" t="s">
        <v>1447</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1639</v>
      </c>
      <c r="G3258" s="33" t="s">
        <v>1797</v>
      </c>
      <c r="H3258" s="33" t="s">
        <v>2042</v>
      </c>
      <c r="I3258" s="33" t="s">
        <v>1843</v>
      </c>
      <c r="J3258" s="33" t="s">
        <v>1843</v>
      </c>
      <c r="K3258" s="33">
        <v>10</v>
      </c>
      <c r="L3258" s="220">
        <v>45597</v>
      </c>
      <c r="M3258" s="220">
        <v>45597</v>
      </c>
      <c r="N3258" s="33" t="s">
        <v>124</v>
      </c>
      <c r="O3258" s="48" t="s">
        <v>125</v>
      </c>
      <c r="P3258" s="29" t="s">
        <v>1117</v>
      </c>
      <c r="Q3258" s="29" t="s">
        <v>1447</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1639</v>
      </c>
      <c r="G3259" s="33" t="s">
        <v>1797</v>
      </c>
      <c r="H3259" s="33" t="s">
        <v>2042</v>
      </c>
      <c r="I3259" s="33" t="s">
        <v>1843</v>
      </c>
      <c r="J3259" s="33" t="s">
        <v>1843</v>
      </c>
      <c r="K3259" s="33">
        <v>10</v>
      </c>
      <c r="L3259" s="220">
        <v>45627</v>
      </c>
      <c r="M3259" s="220">
        <v>45627</v>
      </c>
      <c r="N3259" s="33" t="s">
        <v>124</v>
      </c>
      <c r="O3259" s="48" t="s">
        <v>125</v>
      </c>
      <c r="P3259" s="29" t="s">
        <v>1117</v>
      </c>
      <c r="Q3259" s="29" t="s">
        <v>1447</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1639</v>
      </c>
      <c r="G3260" s="33" t="s">
        <v>1797</v>
      </c>
      <c r="H3260" s="33" t="s">
        <v>2043</v>
      </c>
      <c r="I3260" s="33" t="s">
        <v>1843</v>
      </c>
      <c r="J3260" s="33" t="s">
        <v>1843</v>
      </c>
      <c r="K3260" s="33">
        <v>2</v>
      </c>
      <c r="L3260" s="220">
        <v>45292</v>
      </c>
      <c r="M3260" s="220">
        <v>45292</v>
      </c>
      <c r="N3260" s="33" t="s">
        <v>124</v>
      </c>
      <c r="O3260" s="48" t="s">
        <v>125</v>
      </c>
      <c r="P3260" s="29" t="s">
        <v>1117</v>
      </c>
      <c r="Q3260" s="29" t="s">
        <v>1447</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1639</v>
      </c>
      <c r="G3261" s="33" t="s">
        <v>1797</v>
      </c>
      <c r="H3261" s="33" t="s">
        <v>2043</v>
      </c>
      <c r="I3261" s="33" t="s">
        <v>1843</v>
      </c>
      <c r="J3261" s="33" t="s">
        <v>1843</v>
      </c>
      <c r="K3261" s="33">
        <v>2</v>
      </c>
      <c r="L3261" s="220">
        <v>45292</v>
      </c>
      <c r="M3261" s="220">
        <v>45292</v>
      </c>
      <c r="N3261" s="33" t="s">
        <v>124</v>
      </c>
      <c r="O3261" s="48" t="s">
        <v>125</v>
      </c>
      <c r="P3261" s="29" t="s">
        <v>1117</v>
      </c>
      <c r="Q3261" s="29" t="s">
        <v>1447</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1639</v>
      </c>
      <c r="G3262" s="33" t="s">
        <v>1797</v>
      </c>
      <c r="H3262" s="33" t="s">
        <v>2043</v>
      </c>
      <c r="I3262" s="33" t="s">
        <v>1843</v>
      </c>
      <c r="J3262" s="33" t="s">
        <v>1843</v>
      </c>
      <c r="K3262" s="33">
        <v>2</v>
      </c>
      <c r="L3262" s="220">
        <v>45323</v>
      </c>
      <c r="M3262" s="220">
        <v>45323</v>
      </c>
      <c r="N3262" s="33" t="s">
        <v>124</v>
      </c>
      <c r="O3262" s="48" t="s">
        <v>125</v>
      </c>
      <c r="P3262" s="29" t="s">
        <v>1117</v>
      </c>
      <c r="Q3262" s="29" t="s">
        <v>1447</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1639</v>
      </c>
      <c r="G3263" s="33" t="s">
        <v>1797</v>
      </c>
      <c r="H3263" s="33" t="s">
        <v>2043</v>
      </c>
      <c r="I3263" s="33" t="s">
        <v>1843</v>
      </c>
      <c r="J3263" s="33" t="s">
        <v>1843</v>
      </c>
      <c r="K3263" s="33">
        <v>2</v>
      </c>
      <c r="L3263" s="220">
        <v>45323</v>
      </c>
      <c r="M3263" s="220">
        <v>45323</v>
      </c>
      <c r="N3263" s="33" t="s">
        <v>124</v>
      </c>
      <c r="O3263" s="48" t="s">
        <v>125</v>
      </c>
      <c r="P3263" s="29" t="s">
        <v>1117</v>
      </c>
      <c r="Q3263" s="29" t="s">
        <v>1447</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1639</v>
      </c>
      <c r="G3264" s="33" t="s">
        <v>1797</v>
      </c>
      <c r="H3264" s="33" t="s">
        <v>2043</v>
      </c>
      <c r="I3264" s="33" t="s">
        <v>1843</v>
      </c>
      <c r="J3264" s="33" t="s">
        <v>1843</v>
      </c>
      <c r="K3264" s="33">
        <v>2</v>
      </c>
      <c r="L3264" s="220">
        <v>45352</v>
      </c>
      <c r="M3264" s="220">
        <v>45352</v>
      </c>
      <c r="N3264" s="33" t="s">
        <v>124</v>
      </c>
      <c r="O3264" s="48" t="s">
        <v>125</v>
      </c>
      <c r="P3264" s="29" t="s">
        <v>1117</v>
      </c>
      <c r="Q3264" s="29" t="s">
        <v>1447</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1639</v>
      </c>
      <c r="G3265" s="33" t="s">
        <v>1797</v>
      </c>
      <c r="H3265" s="33" t="s">
        <v>2043</v>
      </c>
      <c r="I3265" s="33" t="s">
        <v>1843</v>
      </c>
      <c r="J3265" s="33" t="s">
        <v>1843</v>
      </c>
      <c r="K3265" s="33">
        <v>2</v>
      </c>
      <c r="L3265" s="220">
        <v>45352</v>
      </c>
      <c r="M3265" s="220">
        <v>45352</v>
      </c>
      <c r="N3265" s="33" t="s">
        <v>124</v>
      </c>
      <c r="O3265" s="48" t="s">
        <v>125</v>
      </c>
      <c r="P3265" s="29" t="s">
        <v>1117</v>
      </c>
      <c r="Q3265" s="29" t="s">
        <v>1447</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1639</v>
      </c>
      <c r="G3266" s="33" t="s">
        <v>1797</v>
      </c>
      <c r="H3266" s="33" t="s">
        <v>2043</v>
      </c>
      <c r="I3266" s="33" t="s">
        <v>1843</v>
      </c>
      <c r="J3266" s="33" t="s">
        <v>1843</v>
      </c>
      <c r="K3266" s="33">
        <v>2</v>
      </c>
      <c r="L3266" s="220">
        <v>45383</v>
      </c>
      <c r="M3266" s="220">
        <v>45383</v>
      </c>
      <c r="N3266" s="33" t="s">
        <v>124</v>
      </c>
      <c r="O3266" s="48" t="s">
        <v>125</v>
      </c>
      <c r="P3266" s="29" t="s">
        <v>1117</v>
      </c>
      <c r="Q3266" s="29" t="s">
        <v>1447</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1639</v>
      </c>
      <c r="G3267" s="33" t="s">
        <v>1797</v>
      </c>
      <c r="H3267" s="33" t="s">
        <v>2043</v>
      </c>
      <c r="I3267" s="33" t="s">
        <v>1843</v>
      </c>
      <c r="J3267" s="33" t="s">
        <v>1843</v>
      </c>
      <c r="K3267" s="33">
        <v>2</v>
      </c>
      <c r="L3267" s="220">
        <v>45383</v>
      </c>
      <c r="M3267" s="220">
        <v>45383</v>
      </c>
      <c r="N3267" s="33" t="s">
        <v>124</v>
      </c>
      <c r="O3267" s="48" t="s">
        <v>125</v>
      </c>
      <c r="P3267" s="29" t="s">
        <v>1117</v>
      </c>
      <c r="Q3267" s="29" t="s">
        <v>1447</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1639</v>
      </c>
      <c r="G3268" s="33" t="s">
        <v>1797</v>
      </c>
      <c r="H3268" s="33" t="s">
        <v>2043</v>
      </c>
      <c r="I3268" s="33" t="s">
        <v>1843</v>
      </c>
      <c r="J3268" s="33" t="s">
        <v>1843</v>
      </c>
      <c r="K3268" s="33">
        <v>2</v>
      </c>
      <c r="L3268" s="220">
        <v>45413</v>
      </c>
      <c r="M3268" s="220">
        <v>45413</v>
      </c>
      <c r="N3268" s="33" t="s">
        <v>124</v>
      </c>
      <c r="O3268" s="48" t="s">
        <v>125</v>
      </c>
      <c r="P3268" s="29" t="s">
        <v>1117</v>
      </c>
      <c r="Q3268" s="29" t="s">
        <v>1447</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1639</v>
      </c>
      <c r="G3269" s="33" t="s">
        <v>1797</v>
      </c>
      <c r="H3269" s="33" t="s">
        <v>2043</v>
      </c>
      <c r="I3269" s="33" t="s">
        <v>1843</v>
      </c>
      <c r="J3269" s="33" t="s">
        <v>1843</v>
      </c>
      <c r="K3269" s="33">
        <v>2</v>
      </c>
      <c r="L3269" s="220">
        <v>45413</v>
      </c>
      <c r="M3269" s="220">
        <v>45413</v>
      </c>
      <c r="N3269" s="33" t="s">
        <v>124</v>
      </c>
      <c r="O3269" s="48" t="s">
        <v>125</v>
      </c>
      <c r="P3269" s="29" t="s">
        <v>1117</v>
      </c>
      <c r="Q3269" s="29" t="s">
        <v>1447</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1639</v>
      </c>
      <c r="G3270" s="33" t="s">
        <v>1797</v>
      </c>
      <c r="H3270" s="33" t="s">
        <v>2043</v>
      </c>
      <c r="I3270" s="33" t="s">
        <v>1843</v>
      </c>
      <c r="J3270" s="33" t="s">
        <v>1843</v>
      </c>
      <c r="K3270" s="33">
        <v>2</v>
      </c>
      <c r="L3270" s="220">
        <v>45444</v>
      </c>
      <c r="M3270" s="220">
        <v>45444</v>
      </c>
      <c r="N3270" s="33" t="s">
        <v>124</v>
      </c>
      <c r="O3270" s="48" t="s">
        <v>125</v>
      </c>
      <c r="P3270" s="29" t="s">
        <v>1117</v>
      </c>
      <c r="Q3270" s="29" t="s">
        <v>1447</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1639</v>
      </c>
      <c r="G3271" s="33" t="s">
        <v>1797</v>
      </c>
      <c r="H3271" s="33" t="s">
        <v>2043</v>
      </c>
      <c r="I3271" s="33" t="s">
        <v>1843</v>
      </c>
      <c r="J3271" s="33" t="s">
        <v>1843</v>
      </c>
      <c r="K3271" s="33">
        <v>2</v>
      </c>
      <c r="L3271" s="220">
        <v>45444</v>
      </c>
      <c r="M3271" s="220">
        <v>45444</v>
      </c>
      <c r="N3271" s="33" t="s">
        <v>124</v>
      </c>
      <c r="O3271" s="48" t="s">
        <v>125</v>
      </c>
      <c r="P3271" s="29" t="s">
        <v>1117</v>
      </c>
      <c r="Q3271" s="29" t="s">
        <v>1447</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1639</v>
      </c>
      <c r="G3272" s="33" t="s">
        <v>1797</v>
      </c>
      <c r="H3272" s="33" t="s">
        <v>2043</v>
      </c>
      <c r="I3272" s="33" t="s">
        <v>1843</v>
      </c>
      <c r="J3272" s="33" t="s">
        <v>1843</v>
      </c>
      <c r="K3272" s="33">
        <v>2</v>
      </c>
      <c r="L3272" s="220">
        <v>45474</v>
      </c>
      <c r="M3272" s="220">
        <v>45474</v>
      </c>
      <c r="N3272" s="33" t="s">
        <v>124</v>
      </c>
      <c r="O3272" s="48" t="s">
        <v>125</v>
      </c>
      <c r="P3272" s="29" t="s">
        <v>1117</v>
      </c>
      <c r="Q3272" s="29" t="s">
        <v>1447</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1639</v>
      </c>
      <c r="G3273" s="33" t="s">
        <v>1797</v>
      </c>
      <c r="H3273" s="33" t="s">
        <v>2043</v>
      </c>
      <c r="I3273" s="33" t="s">
        <v>1843</v>
      </c>
      <c r="J3273" s="33" t="s">
        <v>1843</v>
      </c>
      <c r="K3273" s="33">
        <v>2</v>
      </c>
      <c r="L3273" s="220">
        <v>45474</v>
      </c>
      <c r="M3273" s="220">
        <v>45474</v>
      </c>
      <c r="N3273" s="33" t="s">
        <v>124</v>
      </c>
      <c r="O3273" s="48" t="s">
        <v>125</v>
      </c>
      <c r="P3273" s="29" t="s">
        <v>1117</v>
      </c>
      <c r="Q3273" s="29" t="s">
        <v>1447</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1639</v>
      </c>
      <c r="G3274" s="33" t="s">
        <v>1797</v>
      </c>
      <c r="H3274" s="33" t="s">
        <v>2043</v>
      </c>
      <c r="I3274" s="33" t="s">
        <v>1843</v>
      </c>
      <c r="J3274" s="33" t="s">
        <v>1843</v>
      </c>
      <c r="K3274" s="33">
        <v>2</v>
      </c>
      <c r="L3274" s="220">
        <v>45505</v>
      </c>
      <c r="M3274" s="220">
        <v>45505</v>
      </c>
      <c r="N3274" s="33" t="s">
        <v>124</v>
      </c>
      <c r="O3274" s="48" t="s">
        <v>125</v>
      </c>
      <c r="P3274" s="29" t="s">
        <v>1117</v>
      </c>
      <c r="Q3274" s="29" t="s">
        <v>1447</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1639</v>
      </c>
      <c r="G3275" s="33" t="s">
        <v>1797</v>
      </c>
      <c r="H3275" s="33" t="s">
        <v>2043</v>
      </c>
      <c r="I3275" s="33" t="s">
        <v>1843</v>
      </c>
      <c r="J3275" s="33" t="s">
        <v>1843</v>
      </c>
      <c r="K3275" s="33">
        <v>2</v>
      </c>
      <c r="L3275" s="220">
        <v>45505</v>
      </c>
      <c r="M3275" s="220">
        <v>45505</v>
      </c>
      <c r="N3275" s="33" t="s">
        <v>124</v>
      </c>
      <c r="O3275" s="48" t="s">
        <v>125</v>
      </c>
      <c r="P3275" s="29" t="s">
        <v>1117</v>
      </c>
      <c r="Q3275" s="29" t="s">
        <v>1447</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1639</v>
      </c>
      <c r="G3276" s="33" t="s">
        <v>1797</v>
      </c>
      <c r="H3276" s="33" t="s">
        <v>2043</v>
      </c>
      <c r="I3276" s="33" t="s">
        <v>1843</v>
      </c>
      <c r="J3276" s="33" t="s">
        <v>1843</v>
      </c>
      <c r="K3276" s="33">
        <v>2</v>
      </c>
      <c r="L3276" s="220">
        <v>45536</v>
      </c>
      <c r="M3276" s="220">
        <v>45536</v>
      </c>
      <c r="N3276" s="33" t="s">
        <v>124</v>
      </c>
      <c r="O3276" s="48" t="s">
        <v>125</v>
      </c>
      <c r="P3276" s="29" t="s">
        <v>1117</v>
      </c>
      <c r="Q3276" s="29" t="s">
        <v>1447</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1639</v>
      </c>
      <c r="G3277" s="33" t="s">
        <v>1797</v>
      </c>
      <c r="H3277" s="33" t="s">
        <v>2043</v>
      </c>
      <c r="I3277" s="33" t="s">
        <v>1843</v>
      </c>
      <c r="J3277" s="33" t="s">
        <v>1843</v>
      </c>
      <c r="K3277" s="33">
        <v>2</v>
      </c>
      <c r="L3277" s="220">
        <v>45536</v>
      </c>
      <c r="M3277" s="220">
        <v>45536</v>
      </c>
      <c r="N3277" s="33" t="s">
        <v>124</v>
      </c>
      <c r="O3277" s="48" t="s">
        <v>125</v>
      </c>
      <c r="P3277" s="29" t="s">
        <v>1117</v>
      </c>
      <c r="Q3277" s="29" t="s">
        <v>1447</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1639</v>
      </c>
      <c r="G3278" s="33" t="s">
        <v>1797</v>
      </c>
      <c r="H3278" s="33" t="s">
        <v>2043</v>
      </c>
      <c r="I3278" s="33" t="s">
        <v>1843</v>
      </c>
      <c r="J3278" s="33" t="s">
        <v>1843</v>
      </c>
      <c r="K3278" s="33">
        <v>2</v>
      </c>
      <c r="L3278" s="220">
        <v>45566</v>
      </c>
      <c r="M3278" s="220">
        <v>45566</v>
      </c>
      <c r="N3278" s="33" t="s">
        <v>124</v>
      </c>
      <c r="O3278" s="48" t="s">
        <v>125</v>
      </c>
      <c r="P3278" s="29" t="s">
        <v>1117</v>
      </c>
      <c r="Q3278" s="29" t="s">
        <v>1447</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1639</v>
      </c>
      <c r="G3279" s="33" t="s">
        <v>1797</v>
      </c>
      <c r="H3279" s="33" t="s">
        <v>2043</v>
      </c>
      <c r="I3279" s="33" t="s">
        <v>1843</v>
      </c>
      <c r="J3279" s="33" t="s">
        <v>1843</v>
      </c>
      <c r="K3279" s="33">
        <v>2</v>
      </c>
      <c r="L3279" s="220">
        <v>45566</v>
      </c>
      <c r="M3279" s="220">
        <v>45566</v>
      </c>
      <c r="N3279" s="33" t="s">
        <v>124</v>
      </c>
      <c r="O3279" s="48" t="s">
        <v>125</v>
      </c>
      <c r="P3279" s="29" t="s">
        <v>1117</v>
      </c>
      <c r="Q3279" s="29" t="s">
        <v>1447</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1639</v>
      </c>
      <c r="G3280" s="33" t="s">
        <v>1797</v>
      </c>
      <c r="H3280" s="33" t="s">
        <v>2043</v>
      </c>
      <c r="I3280" s="33" t="s">
        <v>1843</v>
      </c>
      <c r="J3280" s="33" t="s">
        <v>1843</v>
      </c>
      <c r="K3280" s="33">
        <v>2</v>
      </c>
      <c r="L3280" s="220">
        <v>45597</v>
      </c>
      <c r="M3280" s="220">
        <v>45597</v>
      </c>
      <c r="N3280" s="33" t="s">
        <v>124</v>
      </c>
      <c r="O3280" s="48" t="s">
        <v>125</v>
      </c>
      <c r="P3280" s="29" t="s">
        <v>1117</v>
      </c>
      <c r="Q3280" s="29" t="s">
        <v>1447</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1639</v>
      </c>
      <c r="G3281" s="33" t="s">
        <v>1797</v>
      </c>
      <c r="H3281" s="33" t="s">
        <v>2043</v>
      </c>
      <c r="I3281" s="33" t="s">
        <v>1843</v>
      </c>
      <c r="J3281" s="33" t="s">
        <v>1843</v>
      </c>
      <c r="K3281" s="33">
        <v>2</v>
      </c>
      <c r="L3281" s="220">
        <v>45597</v>
      </c>
      <c r="M3281" s="220">
        <v>45597</v>
      </c>
      <c r="N3281" s="33" t="s">
        <v>124</v>
      </c>
      <c r="O3281" s="48" t="s">
        <v>125</v>
      </c>
      <c r="P3281" s="29" t="s">
        <v>1117</v>
      </c>
      <c r="Q3281" s="29" t="s">
        <v>1447</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1639</v>
      </c>
      <c r="G3282" s="33" t="s">
        <v>1797</v>
      </c>
      <c r="H3282" s="33" t="s">
        <v>2043</v>
      </c>
      <c r="I3282" s="33" t="s">
        <v>1843</v>
      </c>
      <c r="J3282" s="33" t="s">
        <v>1843</v>
      </c>
      <c r="K3282" s="33">
        <v>2</v>
      </c>
      <c r="L3282" s="220">
        <v>45627</v>
      </c>
      <c r="M3282" s="220">
        <v>45627</v>
      </c>
      <c r="N3282" s="33" t="s">
        <v>124</v>
      </c>
      <c r="O3282" s="48" t="s">
        <v>125</v>
      </c>
      <c r="P3282" s="29" t="s">
        <v>1117</v>
      </c>
      <c r="Q3282" s="29" t="s">
        <v>1447</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1639</v>
      </c>
      <c r="G3283" s="33" t="s">
        <v>1797</v>
      </c>
      <c r="H3283" s="33" t="s">
        <v>2043</v>
      </c>
      <c r="I3283" s="33" t="s">
        <v>1843</v>
      </c>
      <c r="J3283" s="33" t="s">
        <v>1843</v>
      </c>
      <c r="K3283" s="33">
        <v>2</v>
      </c>
      <c r="L3283" s="220">
        <v>45627</v>
      </c>
      <c r="M3283" s="220">
        <v>45627</v>
      </c>
      <c r="N3283" s="33" t="s">
        <v>124</v>
      </c>
      <c r="O3283" s="48" t="s">
        <v>125</v>
      </c>
      <c r="P3283" s="29" t="s">
        <v>1117</v>
      </c>
      <c r="Q3283" s="29" t="s">
        <v>1447</v>
      </c>
      <c r="R3283" s="29" t="s">
        <v>78</v>
      </c>
      <c r="S3283" s="33">
        <v>2</v>
      </c>
      <c r="T3283" s="29"/>
      <c r="U3283" s="29"/>
      <c r="V3283" s="29"/>
      <c r="W3283" s="29"/>
      <c r="X3283" s="29"/>
      <c r="Y3283" s="29"/>
      <c r="Z3283" s="33"/>
    </row>
    <row r="3284" ht="24" spans="1:26">
      <c r="A3284" s="33">
        <v>1136</v>
      </c>
      <c r="B3284" s="33" t="s">
        <v>117</v>
      </c>
      <c r="C3284" s="33" t="s">
        <v>118</v>
      </c>
      <c r="D3284" s="33" t="s">
        <v>145</v>
      </c>
      <c r="E3284" s="33" t="s">
        <v>1148</v>
      </c>
      <c r="F3284" s="29" t="s">
        <v>1644</v>
      </c>
      <c r="G3284" s="33" t="s">
        <v>1797</v>
      </c>
      <c r="H3284" s="29" t="s">
        <v>2044</v>
      </c>
      <c r="I3284" s="33" t="s">
        <v>1843</v>
      </c>
      <c r="J3284" s="33" t="s">
        <v>1843</v>
      </c>
      <c r="K3284" s="152">
        <v>6</v>
      </c>
      <c r="L3284" s="220">
        <v>45292</v>
      </c>
      <c r="M3284" s="220">
        <v>45292</v>
      </c>
      <c r="N3284" s="33" t="s">
        <v>124</v>
      </c>
      <c r="O3284" s="48" t="s">
        <v>125</v>
      </c>
      <c r="P3284" s="29" t="s">
        <v>1117</v>
      </c>
      <c r="Q3284" s="29" t="s">
        <v>1620</v>
      </c>
      <c r="R3284" s="29" t="s">
        <v>78</v>
      </c>
      <c r="S3284" s="152">
        <v>6</v>
      </c>
      <c r="T3284" s="29"/>
      <c r="U3284" s="29"/>
      <c r="V3284" s="29"/>
      <c r="W3284" s="29"/>
      <c r="X3284" s="29"/>
      <c r="Y3284" s="29"/>
      <c r="Z3284" s="33"/>
    </row>
    <row r="3285" ht="24" spans="1:26">
      <c r="A3285" s="33">
        <v>1137</v>
      </c>
      <c r="B3285" s="33" t="s">
        <v>117</v>
      </c>
      <c r="C3285" s="33" t="s">
        <v>118</v>
      </c>
      <c r="D3285" s="33" t="s">
        <v>145</v>
      </c>
      <c r="E3285" s="33" t="s">
        <v>1148</v>
      </c>
      <c r="F3285" s="29" t="s">
        <v>1644</v>
      </c>
      <c r="G3285" s="33" t="s">
        <v>1797</v>
      </c>
      <c r="H3285" s="29" t="s">
        <v>2044</v>
      </c>
      <c r="I3285" s="33" t="s">
        <v>1843</v>
      </c>
      <c r="J3285" s="33" t="s">
        <v>1843</v>
      </c>
      <c r="K3285" s="152">
        <v>6</v>
      </c>
      <c r="L3285" s="220">
        <v>45323</v>
      </c>
      <c r="M3285" s="220">
        <v>45323</v>
      </c>
      <c r="N3285" s="33" t="s">
        <v>124</v>
      </c>
      <c r="O3285" s="48" t="s">
        <v>125</v>
      </c>
      <c r="P3285" s="29" t="s">
        <v>1117</v>
      </c>
      <c r="Q3285" s="29" t="s">
        <v>1620</v>
      </c>
      <c r="R3285" s="29" t="s">
        <v>78</v>
      </c>
      <c r="S3285" s="152">
        <v>6</v>
      </c>
      <c r="T3285" s="29"/>
      <c r="U3285" s="29"/>
      <c r="V3285" s="29"/>
      <c r="W3285" s="29"/>
      <c r="X3285" s="29"/>
      <c r="Y3285" s="29"/>
      <c r="Z3285" s="33"/>
    </row>
    <row r="3286" ht="24" spans="1:28">
      <c r="A3286" s="33">
        <v>1138</v>
      </c>
      <c r="B3286" s="33" t="s">
        <v>117</v>
      </c>
      <c r="C3286" s="33" t="s">
        <v>118</v>
      </c>
      <c r="D3286" s="33" t="s">
        <v>145</v>
      </c>
      <c r="E3286" s="33" t="s">
        <v>1148</v>
      </c>
      <c r="F3286" s="29" t="s">
        <v>1644</v>
      </c>
      <c r="G3286" s="33" t="s">
        <v>1797</v>
      </c>
      <c r="H3286" s="29" t="s">
        <v>2044</v>
      </c>
      <c r="I3286" s="33" t="s">
        <v>1843</v>
      </c>
      <c r="J3286" s="33" t="s">
        <v>1843</v>
      </c>
      <c r="K3286" s="152">
        <v>6</v>
      </c>
      <c r="L3286" s="220">
        <v>45352</v>
      </c>
      <c r="M3286" s="220">
        <v>45352</v>
      </c>
      <c r="N3286" s="33" t="s">
        <v>124</v>
      </c>
      <c r="O3286" s="48" t="s">
        <v>125</v>
      </c>
      <c r="P3286" s="29" t="s">
        <v>1117</v>
      </c>
      <c r="Q3286" s="29" t="s">
        <v>1620</v>
      </c>
      <c r="R3286" s="29" t="s">
        <v>78</v>
      </c>
      <c r="S3286" s="152">
        <v>6</v>
      </c>
      <c r="T3286" s="34"/>
      <c r="U3286" s="34"/>
      <c r="V3286" s="35"/>
      <c r="W3286" s="35"/>
      <c r="X3286" s="40"/>
      <c r="Y3286" s="40"/>
      <c r="Z3286" s="38"/>
      <c r="AA3286" s="34"/>
      <c r="AB3286" s="34"/>
    </row>
    <row r="3287" ht="24" spans="1:26">
      <c r="A3287" s="33">
        <v>1139</v>
      </c>
      <c r="B3287" s="33" t="s">
        <v>117</v>
      </c>
      <c r="C3287" s="33" t="s">
        <v>118</v>
      </c>
      <c r="D3287" s="33" t="s">
        <v>145</v>
      </c>
      <c r="E3287" s="33" t="s">
        <v>1148</v>
      </c>
      <c r="F3287" s="29" t="s">
        <v>1644</v>
      </c>
      <c r="G3287" s="33" t="s">
        <v>1797</v>
      </c>
      <c r="H3287" s="29" t="s">
        <v>2044</v>
      </c>
      <c r="I3287" s="33" t="s">
        <v>1843</v>
      </c>
      <c r="J3287" s="33" t="s">
        <v>1843</v>
      </c>
      <c r="K3287" s="152">
        <v>6</v>
      </c>
      <c r="L3287" s="220">
        <v>45383</v>
      </c>
      <c r="M3287" s="220">
        <v>45383</v>
      </c>
      <c r="N3287" s="33" t="s">
        <v>124</v>
      </c>
      <c r="O3287" s="48" t="s">
        <v>125</v>
      </c>
      <c r="P3287" s="29" t="s">
        <v>1117</v>
      </c>
      <c r="Q3287" s="29" t="s">
        <v>1620</v>
      </c>
      <c r="R3287" s="29" t="s">
        <v>78</v>
      </c>
      <c r="S3287" s="152">
        <v>6</v>
      </c>
      <c r="T3287" s="29"/>
      <c r="U3287" s="29"/>
      <c r="V3287" s="29"/>
      <c r="W3287" s="29"/>
      <c r="X3287" s="29"/>
      <c r="Y3287" s="29"/>
      <c r="Z3287" s="33"/>
    </row>
    <row r="3288" ht="24" spans="1:26">
      <c r="A3288" s="33">
        <v>1140</v>
      </c>
      <c r="B3288" s="33" t="s">
        <v>117</v>
      </c>
      <c r="C3288" s="33" t="s">
        <v>118</v>
      </c>
      <c r="D3288" s="33" t="s">
        <v>145</v>
      </c>
      <c r="E3288" s="33" t="s">
        <v>1148</v>
      </c>
      <c r="F3288" s="29" t="s">
        <v>1644</v>
      </c>
      <c r="G3288" s="33" t="s">
        <v>1797</v>
      </c>
      <c r="H3288" s="29" t="s">
        <v>2044</v>
      </c>
      <c r="I3288" s="33" t="s">
        <v>1843</v>
      </c>
      <c r="J3288" s="33" t="s">
        <v>1843</v>
      </c>
      <c r="K3288" s="152">
        <v>6</v>
      </c>
      <c r="L3288" s="220">
        <v>45413</v>
      </c>
      <c r="M3288" s="220">
        <v>45413</v>
      </c>
      <c r="N3288" s="33" t="s">
        <v>124</v>
      </c>
      <c r="O3288" s="48" t="s">
        <v>125</v>
      </c>
      <c r="P3288" s="29" t="s">
        <v>1117</v>
      </c>
      <c r="Q3288" s="29" t="s">
        <v>1620</v>
      </c>
      <c r="R3288" s="29" t="s">
        <v>78</v>
      </c>
      <c r="S3288" s="152">
        <v>6</v>
      </c>
      <c r="T3288" s="29"/>
      <c r="U3288" s="29"/>
      <c r="V3288" s="29"/>
      <c r="W3288" s="29"/>
      <c r="X3288" s="29"/>
      <c r="Y3288" s="29"/>
      <c r="Z3288" s="33"/>
    </row>
    <row r="3289" ht="24" spans="1:26">
      <c r="A3289" s="33">
        <v>1141</v>
      </c>
      <c r="B3289" s="33" t="s">
        <v>117</v>
      </c>
      <c r="C3289" s="33" t="s">
        <v>118</v>
      </c>
      <c r="D3289" s="33" t="s">
        <v>145</v>
      </c>
      <c r="E3289" s="33" t="s">
        <v>1148</v>
      </c>
      <c r="F3289" s="29" t="s">
        <v>1644</v>
      </c>
      <c r="G3289" s="33" t="s">
        <v>1797</v>
      </c>
      <c r="H3289" s="29" t="s">
        <v>2044</v>
      </c>
      <c r="I3289" s="33" t="s">
        <v>1843</v>
      </c>
      <c r="J3289" s="33" t="s">
        <v>1843</v>
      </c>
      <c r="K3289" s="152">
        <v>6</v>
      </c>
      <c r="L3289" s="220">
        <v>45444</v>
      </c>
      <c r="M3289" s="220">
        <v>45444</v>
      </c>
      <c r="N3289" s="33" t="s">
        <v>124</v>
      </c>
      <c r="O3289" s="48" t="s">
        <v>125</v>
      </c>
      <c r="P3289" s="29" t="s">
        <v>1117</v>
      </c>
      <c r="Q3289" s="29" t="s">
        <v>1620</v>
      </c>
      <c r="R3289" s="29" t="s">
        <v>78</v>
      </c>
      <c r="S3289" s="152">
        <v>6</v>
      </c>
      <c r="T3289" s="29"/>
      <c r="U3289" s="29"/>
      <c r="V3289" s="29"/>
      <c r="W3289" s="29"/>
      <c r="X3289" s="29"/>
      <c r="Y3289" s="29"/>
      <c r="Z3289" s="33"/>
    </row>
    <row r="3290" ht="24" spans="1:26">
      <c r="A3290" s="33">
        <v>1142</v>
      </c>
      <c r="B3290" s="33" t="s">
        <v>117</v>
      </c>
      <c r="C3290" s="33" t="s">
        <v>118</v>
      </c>
      <c r="D3290" s="33" t="s">
        <v>145</v>
      </c>
      <c r="E3290" s="33" t="s">
        <v>1148</v>
      </c>
      <c r="F3290" s="29" t="s">
        <v>1644</v>
      </c>
      <c r="G3290" s="33" t="s">
        <v>1797</v>
      </c>
      <c r="H3290" s="29" t="s">
        <v>2044</v>
      </c>
      <c r="I3290" s="33" t="s">
        <v>1843</v>
      </c>
      <c r="J3290" s="33" t="s">
        <v>1843</v>
      </c>
      <c r="K3290" s="152">
        <v>6</v>
      </c>
      <c r="L3290" s="220">
        <v>45474</v>
      </c>
      <c r="M3290" s="220">
        <v>45474</v>
      </c>
      <c r="N3290" s="33" t="s">
        <v>124</v>
      </c>
      <c r="O3290" s="48" t="s">
        <v>125</v>
      </c>
      <c r="P3290" s="29" t="s">
        <v>1117</v>
      </c>
      <c r="Q3290" s="29" t="s">
        <v>1620</v>
      </c>
      <c r="R3290" s="29" t="s">
        <v>78</v>
      </c>
      <c r="S3290" s="152">
        <v>6</v>
      </c>
      <c r="T3290" s="29"/>
      <c r="U3290" s="29"/>
      <c r="V3290" s="29"/>
      <c r="W3290" s="29"/>
      <c r="X3290" s="29"/>
      <c r="Y3290" s="29"/>
      <c r="Z3290" s="33"/>
    </row>
    <row r="3291" ht="24" spans="1:26">
      <c r="A3291" s="33">
        <v>1143</v>
      </c>
      <c r="B3291" s="33" t="s">
        <v>117</v>
      </c>
      <c r="C3291" s="33" t="s">
        <v>118</v>
      </c>
      <c r="D3291" s="33" t="s">
        <v>145</v>
      </c>
      <c r="E3291" s="33" t="s">
        <v>1148</v>
      </c>
      <c r="F3291" s="29" t="s">
        <v>1644</v>
      </c>
      <c r="G3291" s="33" t="s">
        <v>1797</v>
      </c>
      <c r="H3291" s="29" t="s">
        <v>2044</v>
      </c>
      <c r="I3291" s="33" t="s">
        <v>1843</v>
      </c>
      <c r="J3291" s="33" t="s">
        <v>1843</v>
      </c>
      <c r="K3291" s="152">
        <v>6</v>
      </c>
      <c r="L3291" s="220">
        <v>45505</v>
      </c>
      <c r="M3291" s="220">
        <v>45505</v>
      </c>
      <c r="N3291" s="33" t="s">
        <v>124</v>
      </c>
      <c r="O3291" s="48" t="s">
        <v>125</v>
      </c>
      <c r="P3291" s="29" t="s">
        <v>1117</v>
      </c>
      <c r="Q3291" s="29" t="s">
        <v>1620</v>
      </c>
      <c r="R3291" s="29" t="s">
        <v>78</v>
      </c>
      <c r="S3291" s="152">
        <v>6</v>
      </c>
      <c r="T3291" s="29"/>
      <c r="U3291" s="29"/>
      <c r="V3291" s="29"/>
      <c r="W3291" s="29"/>
      <c r="X3291" s="29"/>
      <c r="Y3291" s="29"/>
      <c r="Z3291" s="33"/>
    </row>
    <row r="3292" ht="24" spans="1:26">
      <c r="A3292" s="33">
        <v>1144</v>
      </c>
      <c r="B3292" s="33" t="s">
        <v>117</v>
      </c>
      <c r="C3292" s="33" t="s">
        <v>118</v>
      </c>
      <c r="D3292" s="33" t="s">
        <v>145</v>
      </c>
      <c r="E3292" s="33" t="s">
        <v>1148</v>
      </c>
      <c r="F3292" s="29" t="s">
        <v>1644</v>
      </c>
      <c r="G3292" s="33" t="s">
        <v>1797</v>
      </c>
      <c r="H3292" s="29" t="s">
        <v>2044</v>
      </c>
      <c r="I3292" s="33" t="s">
        <v>1843</v>
      </c>
      <c r="J3292" s="33" t="s">
        <v>1843</v>
      </c>
      <c r="K3292" s="152">
        <v>6</v>
      </c>
      <c r="L3292" s="220">
        <v>45536</v>
      </c>
      <c r="M3292" s="220">
        <v>45536</v>
      </c>
      <c r="N3292" s="33" t="s">
        <v>124</v>
      </c>
      <c r="O3292" s="48" t="s">
        <v>125</v>
      </c>
      <c r="P3292" s="29" t="s">
        <v>1117</v>
      </c>
      <c r="Q3292" s="29" t="s">
        <v>1620</v>
      </c>
      <c r="R3292" s="29" t="s">
        <v>78</v>
      </c>
      <c r="S3292" s="152">
        <v>6</v>
      </c>
      <c r="T3292" s="29"/>
      <c r="U3292" s="29"/>
      <c r="V3292" s="29"/>
      <c r="W3292" s="29"/>
      <c r="X3292" s="29"/>
      <c r="Y3292" s="29"/>
      <c r="Z3292" s="33"/>
    </row>
    <row r="3293" ht="24" spans="1:26">
      <c r="A3293" s="33">
        <v>1145</v>
      </c>
      <c r="B3293" s="33" t="s">
        <v>117</v>
      </c>
      <c r="C3293" s="33" t="s">
        <v>118</v>
      </c>
      <c r="D3293" s="33" t="s">
        <v>145</v>
      </c>
      <c r="E3293" s="33" t="s">
        <v>1148</v>
      </c>
      <c r="F3293" s="29" t="s">
        <v>1644</v>
      </c>
      <c r="G3293" s="33" t="s">
        <v>1797</v>
      </c>
      <c r="H3293" s="29" t="s">
        <v>2044</v>
      </c>
      <c r="I3293" s="33" t="s">
        <v>1843</v>
      </c>
      <c r="J3293" s="33" t="s">
        <v>1843</v>
      </c>
      <c r="K3293" s="152">
        <v>6</v>
      </c>
      <c r="L3293" s="220">
        <v>45566</v>
      </c>
      <c r="M3293" s="220">
        <v>45566</v>
      </c>
      <c r="N3293" s="33" t="s">
        <v>124</v>
      </c>
      <c r="O3293" s="48" t="s">
        <v>125</v>
      </c>
      <c r="P3293" s="29" t="s">
        <v>1117</v>
      </c>
      <c r="Q3293" s="29" t="s">
        <v>1620</v>
      </c>
      <c r="R3293" s="29" t="s">
        <v>78</v>
      </c>
      <c r="S3293" s="152">
        <v>6</v>
      </c>
      <c r="T3293" s="29"/>
      <c r="U3293" s="29"/>
      <c r="V3293" s="29"/>
      <c r="W3293" s="29"/>
      <c r="X3293" s="29"/>
      <c r="Y3293" s="29"/>
      <c r="Z3293" s="33"/>
    </row>
    <row r="3294" ht="24" spans="1:26">
      <c r="A3294" s="33">
        <v>1146</v>
      </c>
      <c r="B3294" s="33" t="s">
        <v>117</v>
      </c>
      <c r="C3294" s="33" t="s">
        <v>118</v>
      </c>
      <c r="D3294" s="33" t="s">
        <v>145</v>
      </c>
      <c r="E3294" s="33" t="s">
        <v>1148</v>
      </c>
      <c r="F3294" s="29" t="s">
        <v>1644</v>
      </c>
      <c r="G3294" s="33" t="s">
        <v>1797</v>
      </c>
      <c r="H3294" s="29" t="s">
        <v>2044</v>
      </c>
      <c r="I3294" s="33" t="s">
        <v>1843</v>
      </c>
      <c r="J3294" s="33" t="s">
        <v>1843</v>
      </c>
      <c r="K3294" s="152">
        <v>6</v>
      </c>
      <c r="L3294" s="220">
        <v>45597</v>
      </c>
      <c r="M3294" s="220">
        <v>45597</v>
      </c>
      <c r="N3294" s="33" t="s">
        <v>124</v>
      </c>
      <c r="O3294" s="48" t="s">
        <v>125</v>
      </c>
      <c r="P3294" s="29" t="s">
        <v>1117</v>
      </c>
      <c r="Q3294" s="29" t="s">
        <v>1620</v>
      </c>
      <c r="R3294" s="29" t="s">
        <v>78</v>
      </c>
      <c r="S3294" s="152">
        <v>6</v>
      </c>
      <c r="T3294" s="29"/>
      <c r="U3294" s="29"/>
      <c r="V3294" s="29"/>
      <c r="W3294" s="29"/>
      <c r="X3294" s="29"/>
      <c r="Y3294" s="29"/>
      <c r="Z3294" s="33"/>
    </row>
    <row r="3295" ht="24" spans="1:26">
      <c r="A3295" s="33">
        <v>1147</v>
      </c>
      <c r="B3295" s="33" t="s">
        <v>117</v>
      </c>
      <c r="C3295" s="33" t="s">
        <v>118</v>
      </c>
      <c r="D3295" s="33" t="s">
        <v>145</v>
      </c>
      <c r="E3295" s="33" t="s">
        <v>1148</v>
      </c>
      <c r="F3295" s="29" t="s">
        <v>1644</v>
      </c>
      <c r="G3295" s="33" t="s">
        <v>1797</v>
      </c>
      <c r="H3295" s="29" t="s">
        <v>2044</v>
      </c>
      <c r="I3295" s="33" t="s">
        <v>1843</v>
      </c>
      <c r="J3295" s="33" t="s">
        <v>1843</v>
      </c>
      <c r="K3295" s="152">
        <v>6</v>
      </c>
      <c r="L3295" s="220">
        <v>45627</v>
      </c>
      <c r="M3295" s="220">
        <v>45627</v>
      </c>
      <c r="N3295" s="33" t="s">
        <v>124</v>
      </c>
      <c r="O3295" s="48" t="s">
        <v>125</v>
      </c>
      <c r="P3295" s="29" t="s">
        <v>1117</v>
      </c>
      <c r="Q3295" s="29" t="s">
        <v>1620</v>
      </c>
      <c r="R3295" s="29" t="s">
        <v>78</v>
      </c>
      <c r="S3295" s="152">
        <v>6</v>
      </c>
      <c r="T3295" s="29"/>
      <c r="U3295" s="29"/>
      <c r="V3295" s="29"/>
      <c r="W3295" s="29"/>
      <c r="X3295" s="29"/>
      <c r="Y3295" s="29"/>
      <c r="Z3295" s="33"/>
    </row>
    <row r="3296" ht="24" spans="1:26">
      <c r="A3296" s="33">
        <v>1149</v>
      </c>
      <c r="B3296" s="33" t="s">
        <v>117</v>
      </c>
      <c r="C3296" s="33" t="s">
        <v>118</v>
      </c>
      <c r="D3296" s="33" t="s">
        <v>145</v>
      </c>
      <c r="E3296" s="33" t="s">
        <v>1148</v>
      </c>
      <c r="F3296" s="33" t="s">
        <v>1652</v>
      </c>
      <c r="G3296" s="33" t="s">
        <v>1797</v>
      </c>
      <c r="H3296" s="33" t="s">
        <v>1741</v>
      </c>
      <c r="I3296" s="33" t="s">
        <v>1843</v>
      </c>
      <c r="J3296" s="33" t="s">
        <v>1843</v>
      </c>
      <c r="K3296" s="33">
        <v>2</v>
      </c>
      <c r="L3296" s="220">
        <v>45292</v>
      </c>
      <c r="M3296" s="220">
        <v>45292</v>
      </c>
      <c r="N3296" s="33" t="s">
        <v>124</v>
      </c>
      <c r="O3296" s="48" t="s">
        <v>125</v>
      </c>
      <c r="P3296" s="29" t="s">
        <v>1117</v>
      </c>
      <c r="Q3296" s="29" t="s">
        <v>1620</v>
      </c>
      <c r="R3296" s="29" t="s">
        <v>78</v>
      </c>
      <c r="S3296" s="33">
        <v>2</v>
      </c>
      <c r="T3296" s="29"/>
      <c r="U3296" s="29"/>
      <c r="V3296" s="29"/>
      <c r="W3296" s="29"/>
      <c r="X3296" s="29"/>
      <c r="Y3296" s="29"/>
      <c r="Z3296" s="33"/>
    </row>
    <row r="3297" ht="24" spans="1:26">
      <c r="A3297" s="33">
        <v>1150</v>
      </c>
      <c r="B3297" s="33" t="s">
        <v>117</v>
      </c>
      <c r="C3297" s="33" t="s">
        <v>118</v>
      </c>
      <c r="D3297" s="33" t="s">
        <v>145</v>
      </c>
      <c r="E3297" s="33" t="s">
        <v>1148</v>
      </c>
      <c r="F3297" s="33" t="s">
        <v>1652</v>
      </c>
      <c r="G3297" s="33" t="s">
        <v>1797</v>
      </c>
      <c r="H3297" s="33" t="s">
        <v>1741</v>
      </c>
      <c r="I3297" s="33" t="s">
        <v>1843</v>
      </c>
      <c r="J3297" s="33" t="s">
        <v>1843</v>
      </c>
      <c r="K3297" s="33">
        <v>2</v>
      </c>
      <c r="L3297" s="220">
        <v>45323</v>
      </c>
      <c r="M3297" s="220">
        <v>45323</v>
      </c>
      <c r="N3297" s="33" t="s">
        <v>124</v>
      </c>
      <c r="O3297" s="48" t="s">
        <v>125</v>
      </c>
      <c r="P3297" s="29" t="s">
        <v>1117</v>
      </c>
      <c r="Q3297" s="29" t="s">
        <v>1620</v>
      </c>
      <c r="R3297" s="29" t="s">
        <v>78</v>
      </c>
      <c r="S3297" s="33">
        <v>2</v>
      </c>
      <c r="T3297" s="29"/>
      <c r="U3297" s="29"/>
      <c r="V3297" s="29"/>
      <c r="W3297" s="29"/>
      <c r="X3297" s="29"/>
      <c r="Y3297" s="29"/>
      <c r="Z3297" s="33"/>
    </row>
    <row r="3298" ht="24" spans="1:28">
      <c r="A3298" s="33">
        <v>1151</v>
      </c>
      <c r="B3298" s="33" t="s">
        <v>117</v>
      </c>
      <c r="C3298" s="33" t="s">
        <v>118</v>
      </c>
      <c r="D3298" s="33" t="s">
        <v>145</v>
      </c>
      <c r="E3298" s="33" t="s">
        <v>1148</v>
      </c>
      <c r="F3298" s="33" t="s">
        <v>1652</v>
      </c>
      <c r="G3298" s="33" t="s">
        <v>1797</v>
      </c>
      <c r="H3298" s="33" t="s">
        <v>1741</v>
      </c>
      <c r="I3298" s="33" t="s">
        <v>1843</v>
      </c>
      <c r="J3298" s="33" t="s">
        <v>1843</v>
      </c>
      <c r="K3298" s="33">
        <v>2</v>
      </c>
      <c r="L3298" s="220">
        <v>45352</v>
      </c>
      <c r="M3298" s="220">
        <v>45352</v>
      </c>
      <c r="N3298" s="33" t="s">
        <v>124</v>
      </c>
      <c r="O3298" s="48" t="s">
        <v>125</v>
      </c>
      <c r="P3298" s="29" t="s">
        <v>1117</v>
      </c>
      <c r="Q3298" s="29" t="s">
        <v>1620</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1148</v>
      </c>
      <c r="F3299" s="33" t="s">
        <v>1652</v>
      </c>
      <c r="G3299" s="33" t="s">
        <v>1797</v>
      </c>
      <c r="H3299" s="33" t="s">
        <v>1741</v>
      </c>
      <c r="I3299" s="33" t="s">
        <v>1843</v>
      </c>
      <c r="J3299" s="33" t="s">
        <v>1843</v>
      </c>
      <c r="K3299" s="33">
        <v>2</v>
      </c>
      <c r="L3299" s="220">
        <v>45383</v>
      </c>
      <c r="M3299" s="220">
        <v>45383</v>
      </c>
      <c r="N3299" s="33" t="s">
        <v>124</v>
      </c>
      <c r="O3299" s="48" t="s">
        <v>125</v>
      </c>
      <c r="P3299" s="29" t="s">
        <v>1117</v>
      </c>
      <c r="Q3299" s="29" t="s">
        <v>1620</v>
      </c>
      <c r="R3299" s="29" t="s">
        <v>78</v>
      </c>
      <c r="S3299" s="33">
        <v>2</v>
      </c>
      <c r="T3299" s="29"/>
      <c r="U3299" s="29"/>
      <c r="V3299" s="29"/>
      <c r="W3299" s="29"/>
      <c r="X3299" s="29"/>
      <c r="Y3299" s="29"/>
      <c r="Z3299" s="33"/>
    </row>
    <row r="3300" ht="24" spans="1:26">
      <c r="A3300" s="33">
        <v>1153</v>
      </c>
      <c r="B3300" s="33" t="s">
        <v>117</v>
      </c>
      <c r="C3300" s="33" t="s">
        <v>118</v>
      </c>
      <c r="D3300" s="33" t="s">
        <v>145</v>
      </c>
      <c r="E3300" s="33" t="s">
        <v>1148</v>
      </c>
      <c r="F3300" s="33" t="s">
        <v>1652</v>
      </c>
      <c r="G3300" s="33" t="s">
        <v>1797</v>
      </c>
      <c r="H3300" s="33" t="s">
        <v>1741</v>
      </c>
      <c r="I3300" s="33" t="s">
        <v>1843</v>
      </c>
      <c r="J3300" s="33" t="s">
        <v>1843</v>
      </c>
      <c r="K3300" s="33">
        <v>2</v>
      </c>
      <c r="L3300" s="220">
        <v>45413</v>
      </c>
      <c r="M3300" s="220">
        <v>45413</v>
      </c>
      <c r="N3300" s="33" t="s">
        <v>124</v>
      </c>
      <c r="O3300" s="48" t="s">
        <v>125</v>
      </c>
      <c r="P3300" s="29" t="s">
        <v>1117</v>
      </c>
      <c r="Q3300" s="29" t="s">
        <v>1620</v>
      </c>
      <c r="R3300" s="29" t="s">
        <v>78</v>
      </c>
      <c r="S3300" s="33">
        <v>2</v>
      </c>
      <c r="T3300" s="29"/>
      <c r="U3300" s="29"/>
      <c r="V3300" s="29"/>
      <c r="W3300" s="29"/>
      <c r="X3300" s="29"/>
      <c r="Y3300" s="29"/>
      <c r="Z3300" s="33"/>
    </row>
    <row r="3301" ht="24" spans="1:26">
      <c r="A3301" s="33">
        <v>1154</v>
      </c>
      <c r="B3301" s="33" t="s">
        <v>117</v>
      </c>
      <c r="C3301" s="33" t="s">
        <v>118</v>
      </c>
      <c r="D3301" s="33" t="s">
        <v>145</v>
      </c>
      <c r="E3301" s="33" t="s">
        <v>1148</v>
      </c>
      <c r="F3301" s="33" t="s">
        <v>1652</v>
      </c>
      <c r="G3301" s="33" t="s">
        <v>1797</v>
      </c>
      <c r="H3301" s="33" t="s">
        <v>1741</v>
      </c>
      <c r="I3301" s="33" t="s">
        <v>1843</v>
      </c>
      <c r="J3301" s="33" t="s">
        <v>1843</v>
      </c>
      <c r="K3301" s="33">
        <v>2</v>
      </c>
      <c r="L3301" s="220">
        <v>45444</v>
      </c>
      <c r="M3301" s="220">
        <v>45444</v>
      </c>
      <c r="N3301" s="33" t="s">
        <v>124</v>
      </c>
      <c r="O3301" s="48" t="s">
        <v>125</v>
      </c>
      <c r="P3301" s="29" t="s">
        <v>1117</v>
      </c>
      <c r="Q3301" s="29" t="s">
        <v>1620</v>
      </c>
      <c r="R3301" s="29" t="s">
        <v>78</v>
      </c>
      <c r="S3301" s="33">
        <v>2</v>
      </c>
      <c r="T3301" s="29"/>
      <c r="U3301" s="29"/>
      <c r="V3301" s="29"/>
      <c r="W3301" s="29"/>
      <c r="X3301" s="29"/>
      <c r="Y3301" s="29"/>
      <c r="Z3301" s="33"/>
    </row>
    <row r="3302" ht="24" spans="1:26">
      <c r="A3302" s="33">
        <v>1155</v>
      </c>
      <c r="B3302" s="33" t="s">
        <v>117</v>
      </c>
      <c r="C3302" s="33" t="s">
        <v>118</v>
      </c>
      <c r="D3302" s="33" t="s">
        <v>145</v>
      </c>
      <c r="E3302" s="33" t="s">
        <v>1148</v>
      </c>
      <c r="F3302" s="33" t="s">
        <v>1652</v>
      </c>
      <c r="G3302" s="33" t="s">
        <v>1797</v>
      </c>
      <c r="H3302" s="33" t="s">
        <v>1741</v>
      </c>
      <c r="I3302" s="33" t="s">
        <v>1843</v>
      </c>
      <c r="J3302" s="33" t="s">
        <v>1843</v>
      </c>
      <c r="K3302" s="33">
        <v>2</v>
      </c>
      <c r="L3302" s="220">
        <v>45474</v>
      </c>
      <c r="M3302" s="220">
        <v>45474</v>
      </c>
      <c r="N3302" s="33" t="s">
        <v>124</v>
      </c>
      <c r="O3302" s="48" t="s">
        <v>125</v>
      </c>
      <c r="P3302" s="29" t="s">
        <v>1117</v>
      </c>
      <c r="Q3302" s="29" t="s">
        <v>1620</v>
      </c>
      <c r="R3302" s="29" t="s">
        <v>78</v>
      </c>
      <c r="S3302" s="33">
        <v>2</v>
      </c>
      <c r="T3302" s="29"/>
      <c r="U3302" s="29"/>
      <c r="V3302" s="29"/>
      <c r="W3302" s="29"/>
      <c r="X3302" s="29"/>
      <c r="Y3302" s="29"/>
      <c r="Z3302" s="33"/>
    </row>
    <row r="3303" ht="24" spans="1:26">
      <c r="A3303" s="33">
        <v>1156</v>
      </c>
      <c r="B3303" s="33" t="s">
        <v>117</v>
      </c>
      <c r="C3303" s="33" t="s">
        <v>118</v>
      </c>
      <c r="D3303" s="33" t="s">
        <v>145</v>
      </c>
      <c r="E3303" s="33" t="s">
        <v>1148</v>
      </c>
      <c r="F3303" s="33" t="s">
        <v>1652</v>
      </c>
      <c r="G3303" s="33" t="s">
        <v>1797</v>
      </c>
      <c r="H3303" s="33" t="s">
        <v>1741</v>
      </c>
      <c r="I3303" s="33" t="s">
        <v>1843</v>
      </c>
      <c r="J3303" s="33" t="s">
        <v>1843</v>
      </c>
      <c r="K3303" s="33">
        <v>2</v>
      </c>
      <c r="L3303" s="220">
        <v>45505</v>
      </c>
      <c r="M3303" s="220">
        <v>45505</v>
      </c>
      <c r="N3303" s="33" t="s">
        <v>124</v>
      </c>
      <c r="O3303" s="48" t="s">
        <v>125</v>
      </c>
      <c r="P3303" s="29" t="s">
        <v>1117</v>
      </c>
      <c r="Q3303" s="29" t="s">
        <v>1620</v>
      </c>
      <c r="R3303" s="29" t="s">
        <v>78</v>
      </c>
      <c r="S3303" s="33">
        <v>2</v>
      </c>
      <c r="T3303" s="29"/>
      <c r="U3303" s="29"/>
      <c r="V3303" s="29"/>
      <c r="W3303" s="29"/>
      <c r="X3303" s="29"/>
      <c r="Y3303" s="29"/>
      <c r="Z3303" s="33"/>
    </row>
    <row r="3304" ht="24" spans="1:26">
      <c r="A3304" s="33">
        <v>1157</v>
      </c>
      <c r="B3304" s="33" t="s">
        <v>117</v>
      </c>
      <c r="C3304" s="33" t="s">
        <v>118</v>
      </c>
      <c r="D3304" s="33" t="s">
        <v>145</v>
      </c>
      <c r="E3304" s="33" t="s">
        <v>1148</v>
      </c>
      <c r="F3304" s="33" t="s">
        <v>1652</v>
      </c>
      <c r="G3304" s="33" t="s">
        <v>1797</v>
      </c>
      <c r="H3304" s="33" t="s">
        <v>1741</v>
      </c>
      <c r="I3304" s="33" t="s">
        <v>1843</v>
      </c>
      <c r="J3304" s="33" t="s">
        <v>1843</v>
      </c>
      <c r="K3304" s="33">
        <v>2</v>
      </c>
      <c r="L3304" s="220">
        <v>45536</v>
      </c>
      <c r="M3304" s="220">
        <v>45536</v>
      </c>
      <c r="N3304" s="33" t="s">
        <v>124</v>
      </c>
      <c r="O3304" s="48" t="s">
        <v>125</v>
      </c>
      <c r="P3304" s="29" t="s">
        <v>1117</v>
      </c>
      <c r="Q3304" s="29" t="s">
        <v>1620</v>
      </c>
      <c r="R3304" s="29" t="s">
        <v>78</v>
      </c>
      <c r="S3304" s="33">
        <v>2</v>
      </c>
      <c r="T3304" s="29"/>
      <c r="U3304" s="29"/>
      <c r="V3304" s="29"/>
      <c r="W3304" s="29"/>
      <c r="X3304" s="29"/>
      <c r="Y3304" s="29"/>
      <c r="Z3304" s="33"/>
    </row>
    <row r="3305" ht="24" spans="1:26">
      <c r="A3305" s="33">
        <v>1158</v>
      </c>
      <c r="B3305" s="33" t="s">
        <v>117</v>
      </c>
      <c r="C3305" s="33" t="s">
        <v>118</v>
      </c>
      <c r="D3305" s="33" t="s">
        <v>145</v>
      </c>
      <c r="E3305" s="33" t="s">
        <v>1148</v>
      </c>
      <c r="F3305" s="33" t="s">
        <v>1652</v>
      </c>
      <c r="G3305" s="33" t="s">
        <v>1797</v>
      </c>
      <c r="H3305" s="33" t="s">
        <v>1741</v>
      </c>
      <c r="I3305" s="33" t="s">
        <v>1843</v>
      </c>
      <c r="J3305" s="33" t="s">
        <v>1843</v>
      </c>
      <c r="K3305" s="33">
        <v>2</v>
      </c>
      <c r="L3305" s="220">
        <v>45566</v>
      </c>
      <c r="M3305" s="220">
        <v>45566</v>
      </c>
      <c r="N3305" s="33" t="s">
        <v>124</v>
      </c>
      <c r="O3305" s="48" t="s">
        <v>125</v>
      </c>
      <c r="P3305" s="29" t="s">
        <v>1117</v>
      </c>
      <c r="Q3305" s="29" t="s">
        <v>1620</v>
      </c>
      <c r="R3305" s="29" t="s">
        <v>78</v>
      </c>
      <c r="S3305" s="33">
        <v>2</v>
      </c>
      <c r="T3305" s="29"/>
      <c r="U3305" s="29"/>
      <c r="V3305" s="29"/>
      <c r="W3305" s="29"/>
      <c r="X3305" s="29"/>
      <c r="Y3305" s="29"/>
      <c r="Z3305" s="33"/>
    </row>
    <row r="3306" ht="24" spans="1:26">
      <c r="A3306" s="33">
        <v>1159</v>
      </c>
      <c r="B3306" s="33" t="s">
        <v>117</v>
      </c>
      <c r="C3306" s="33" t="s">
        <v>118</v>
      </c>
      <c r="D3306" s="33" t="s">
        <v>145</v>
      </c>
      <c r="E3306" s="33" t="s">
        <v>1148</v>
      </c>
      <c r="F3306" s="33" t="s">
        <v>1652</v>
      </c>
      <c r="G3306" s="33" t="s">
        <v>1797</v>
      </c>
      <c r="H3306" s="33" t="s">
        <v>1741</v>
      </c>
      <c r="I3306" s="33" t="s">
        <v>1843</v>
      </c>
      <c r="J3306" s="33" t="s">
        <v>1843</v>
      </c>
      <c r="K3306" s="33">
        <v>2</v>
      </c>
      <c r="L3306" s="220">
        <v>45597</v>
      </c>
      <c r="M3306" s="220">
        <v>45597</v>
      </c>
      <c r="N3306" s="33" t="s">
        <v>124</v>
      </c>
      <c r="O3306" s="48" t="s">
        <v>125</v>
      </c>
      <c r="P3306" s="29" t="s">
        <v>1117</v>
      </c>
      <c r="Q3306" s="29" t="s">
        <v>1620</v>
      </c>
      <c r="R3306" s="29" t="s">
        <v>78</v>
      </c>
      <c r="S3306" s="33">
        <v>2</v>
      </c>
      <c r="T3306" s="29"/>
      <c r="U3306" s="29"/>
      <c r="V3306" s="29"/>
      <c r="W3306" s="29"/>
      <c r="X3306" s="29"/>
      <c r="Y3306" s="29"/>
      <c r="Z3306" s="33"/>
    </row>
    <row r="3307" ht="24" spans="1:26">
      <c r="A3307" s="33">
        <v>1160</v>
      </c>
      <c r="B3307" s="33" t="s">
        <v>117</v>
      </c>
      <c r="C3307" s="33" t="s">
        <v>118</v>
      </c>
      <c r="D3307" s="33" t="s">
        <v>145</v>
      </c>
      <c r="E3307" s="33" t="s">
        <v>1148</v>
      </c>
      <c r="F3307" s="33" t="s">
        <v>1652</v>
      </c>
      <c r="G3307" s="33" t="s">
        <v>1797</v>
      </c>
      <c r="H3307" s="33" t="s">
        <v>1741</v>
      </c>
      <c r="I3307" s="33" t="s">
        <v>1843</v>
      </c>
      <c r="J3307" s="33" t="s">
        <v>1843</v>
      </c>
      <c r="K3307" s="33">
        <v>2</v>
      </c>
      <c r="L3307" s="220">
        <v>45627</v>
      </c>
      <c r="M3307" s="220">
        <v>45627</v>
      </c>
      <c r="N3307" s="33" t="s">
        <v>124</v>
      </c>
      <c r="O3307" s="48" t="s">
        <v>125</v>
      </c>
      <c r="P3307" s="29" t="s">
        <v>1117</v>
      </c>
      <c r="Q3307" s="29" t="s">
        <v>1620</v>
      </c>
      <c r="R3307" s="29" t="s">
        <v>78</v>
      </c>
      <c r="S3307" s="33">
        <v>2</v>
      </c>
      <c r="T3307" s="29"/>
      <c r="U3307" s="29"/>
      <c r="V3307" s="29"/>
      <c r="W3307" s="29"/>
      <c r="X3307" s="29"/>
      <c r="Y3307" s="29"/>
      <c r="Z3307" s="33"/>
    </row>
    <row r="3308" ht="24" spans="1:26">
      <c r="A3308" s="33">
        <v>1162</v>
      </c>
      <c r="B3308" s="33" t="s">
        <v>117</v>
      </c>
      <c r="C3308" s="33" t="s">
        <v>118</v>
      </c>
      <c r="D3308" s="33" t="s">
        <v>145</v>
      </c>
      <c r="E3308" s="33" t="s">
        <v>1148</v>
      </c>
      <c r="F3308" s="29" t="s">
        <v>1661</v>
      </c>
      <c r="G3308" s="33" t="s">
        <v>1797</v>
      </c>
      <c r="H3308" s="29" t="s">
        <v>2044</v>
      </c>
      <c r="I3308" s="33" t="s">
        <v>1843</v>
      </c>
      <c r="J3308" s="33" t="s">
        <v>1843</v>
      </c>
      <c r="K3308" s="152">
        <v>6</v>
      </c>
      <c r="L3308" s="220">
        <v>45292</v>
      </c>
      <c r="M3308" s="220">
        <v>45292</v>
      </c>
      <c r="N3308" s="33" t="s">
        <v>124</v>
      </c>
      <c r="O3308" s="48" t="s">
        <v>125</v>
      </c>
      <c r="P3308" s="29" t="s">
        <v>1117</v>
      </c>
      <c r="Q3308" s="29" t="s">
        <v>1620</v>
      </c>
      <c r="R3308" s="29" t="s">
        <v>78</v>
      </c>
      <c r="S3308" s="152">
        <v>6</v>
      </c>
      <c r="T3308" s="29"/>
      <c r="U3308" s="29"/>
      <c r="V3308" s="29"/>
      <c r="W3308" s="29"/>
      <c r="X3308" s="29"/>
      <c r="Y3308" s="29"/>
      <c r="Z3308" s="33"/>
    </row>
    <row r="3309" ht="24" spans="1:26">
      <c r="A3309" s="33">
        <v>1163</v>
      </c>
      <c r="B3309" s="33" t="s">
        <v>117</v>
      </c>
      <c r="C3309" s="33" t="s">
        <v>118</v>
      </c>
      <c r="D3309" s="33" t="s">
        <v>145</v>
      </c>
      <c r="E3309" s="33" t="s">
        <v>1148</v>
      </c>
      <c r="F3309" s="29" t="s">
        <v>1661</v>
      </c>
      <c r="G3309" s="33" t="s">
        <v>1797</v>
      </c>
      <c r="H3309" s="29" t="s">
        <v>2044</v>
      </c>
      <c r="I3309" s="33" t="s">
        <v>1843</v>
      </c>
      <c r="J3309" s="33" t="s">
        <v>1843</v>
      </c>
      <c r="K3309" s="152">
        <v>6</v>
      </c>
      <c r="L3309" s="220">
        <v>45323</v>
      </c>
      <c r="M3309" s="220">
        <v>45323</v>
      </c>
      <c r="N3309" s="33" t="s">
        <v>124</v>
      </c>
      <c r="O3309" s="48" t="s">
        <v>125</v>
      </c>
      <c r="P3309" s="29" t="s">
        <v>1117</v>
      </c>
      <c r="Q3309" s="29" t="s">
        <v>1620</v>
      </c>
      <c r="R3309" s="29" t="s">
        <v>78</v>
      </c>
      <c r="S3309" s="152">
        <v>6</v>
      </c>
      <c r="T3309" s="29"/>
      <c r="U3309" s="29"/>
      <c r="V3309" s="29"/>
      <c r="W3309" s="29"/>
      <c r="X3309" s="29"/>
      <c r="Y3309" s="29"/>
      <c r="Z3309" s="33"/>
    </row>
    <row r="3310" ht="24" spans="1:28">
      <c r="A3310" s="33">
        <v>1164</v>
      </c>
      <c r="B3310" s="33" t="s">
        <v>117</v>
      </c>
      <c r="C3310" s="33" t="s">
        <v>118</v>
      </c>
      <c r="D3310" s="33" t="s">
        <v>145</v>
      </c>
      <c r="E3310" s="33" t="s">
        <v>1148</v>
      </c>
      <c r="F3310" s="29" t="s">
        <v>1661</v>
      </c>
      <c r="G3310" s="33" t="s">
        <v>1797</v>
      </c>
      <c r="H3310" s="29" t="s">
        <v>2044</v>
      </c>
      <c r="I3310" s="33" t="s">
        <v>1843</v>
      </c>
      <c r="J3310" s="33" t="s">
        <v>1843</v>
      </c>
      <c r="K3310" s="152">
        <v>6</v>
      </c>
      <c r="L3310" s="220">
        <v>45352</v>
      </c>
      <c r="M3310" s="220">
        <v>45352</v>
      </c>
      <c r="N3310" s="33" t="s">
        <v>124</v>
      </c>
      <c r="O3310" s="48" t="s">
        <v>125</v>
      </c>
      <c r="P3310" s="29" t="s">
        <v>1117</v>
      </c>
      <c r="Q3310" s="29" t="s">
        <v>1620</v>
      </c>
      <c r="R3310" s="29" t="s">
        <v>78</v>
      </c>
      <c r="S3310" s="152">
        <v>6</v>
      </c>
      <c r="T3310" s="34"/>
      <c r="U3310" s="34"/>
      <c r="V3310" s="35"/>
      <c r="W3310" s="35"/>
      <c r="X3310" s="40"/>
      <c r="Y3310" s="40"/>
      <c r="Z3310" s="38"/>
      <c r="AA3310" s="34"/>
      <c r="AB3310" s="34"/>
    </row>
    <row r="3311" ht="24" spans="1:26">
      <c r="A3311" s="33">
        <v>1165</v>
      </c>
      <c r="B3311" s="33" t="s">
        <v>117</v>
      </c>
      <c r="C3311" s="33" t="s">
        <v>118</v>
      </c>
      <c r="D3311" s="33" t="s">
        <v>145</v>
      </c>
      <c r="E3311" s="33" t="s">
        <v>1148</v>
      </c>
      <c r="F3311" s="29" t="s">
        <v>1661</v>
      </c>
      <c r="G3311" s="33" t="s">
        <v>1797</v>
      </c>
      <c r="H3311" s="29" t="s">
        <v>2044</v>
      </c>
      <c r="I3311" s="33" t="s">
        <v>1843</v>
      </c>
      <c r="J3311" s="33" t="s">
        <v>1843</v>
      </c>
      <c r="K3311" s="152">
        <v>6</v>
      </c>
      <c r="L3311" s="220">
        <v>45383</v>
      </c>
      <c r="M3311" s="220">
        <v>45383</v>
      </c>
      <c r="N3311" s="33" t="s">
        <v>124</v>
      </c>
      <c r="O3311" s="48" t="s">
        <v>125</v>
      </c>
      <c r="P3311" s="29" t="s">
        <v>1117</v>
      </c>
      <c r="Q3311" s="29" t="s">
        <v>1620</v>
      </c>
      <c r="R3311" s="29" t="s">
        <v>78</v>
      </c>
      <c r="S3311" s="152">
        <v>6</v>
      </c>
      <c r="T3311" s="29"/>
      <c r="U3311" s="29"/>
      <c r="V3311" s="29"/>
      <c r="W3311" s="29"/>
      <c r="X3311" s="29"/>
      <c r="Y3311" s="29"/>
      <c r="Z3311" s="33"/>
    </row>
    <row r="3312" ht="24" spans="1:26">
      <c r="A3312" s="33">
        <v>1166</v>
      </c>
      <c r="B3312" s="33" t="s">
        <v>117</v>
      </c>
      <c r="C3312" s="33" t="s">
        <v>118</v>
      </c>
      <c r="D3312" s="33" t="s">
        <v>145</v>
      </c>
      <c r="E3312" s="33" t="s">
        <v>1148</v>
      </c>
      <c r="F3312" s="29" t="s">
        <v>1661</v>
      </c>
      <c r="G3312" s="33" t="s">
        <v>1797</v>
      </c>
      <c r="H3312" s="29" t="s">
        <v>2044</v>
      </c>
      <c r="I3312" s="33" t="s">
        <v>1843</v>
      </c>
      <c r="J3312" s="33" t="s">
        <v>1843</v>
      </c>
      <c r="K3312" s="152">
        <v>6</v>
      </c>
      <c r="L3312" s="220">
        <v>45413</v>
      </c>
      <c r="M3312" s="220">
        <v>45413</v>
      </c>
      <c r="N3312" s="33" t="s">
        <v>124</v>
      </c>
      <c r="O3312" s="48" t="s">
        <v>125</v>
      </c>
      <c r="P3312" s="29" t="s">
        <v>1117</v>
      </c>
      <c r="Q3312" s="29" t="s">
        <v>1620</v>
      </c>
      <c r="R3312" s="29" t="s">
        <v>78</v>
      </c>
      <c r="S3312" s="152">
        <v>6</v>
      </c>
      <c r="T3312" s="29"/>
      <c r="U3312" s="29"/>
      <c r="V3312" s="29"/>
      <c r="W3312" s="29"/>
      <c r="X3312" s="29"/>
      <c r="Y3312" s="29"/>
      <c r="Z3312" s="33"/>
    </row>
    <row r="3313" ht="24" spans="1:26">
      <c r="A3313" s="33">
        <v>1167</v>
      </c>
      <c r="B3313" s="33" t="s">
        <v>117</v>
      </c>
      <c r="C3313" s="33" t="s">
        <v>118</v>
      </c>
      <c r="D3313" s="33" t="s">
        <v>145</v>
      </c>
      <c r="E3313" s="33" t="s">
        <v>1148</v>
      </c>
      <c r="F3313" s="29" t="s">
        <v>1661</v>
      </c>
      <c r="G3313" s="33" t="s">
        <v>1797</v>
      </c>
      <c r="H3313" s="29" t="s">
        <v>2044</v>
      </c>
      <c r="I3313" s="33" t="s">
        <v>1843</v>
      </c>
      <c r="J3313" s="33" t="s">
        <v>1843</v>
      </c>
      <c r="K3313" s="152">
        <v>6</v>
      </c>
      <c r="L3313" s="220">
        <v>45444</v>
      </c>
      <c r="M3313" s="220">
        <v>45444</v>
      </c>
      <c r="N3313" s="33" t="s">
        <v>124</v>
      </c>
      <c r="O3313" s="48" t="s">
        <v>125</v>
      </c>
      <c r="P3313" s="29" t="s">
        <v>1117</v>
      </c>
      <c r="Q3313" s="29" t="s">
        <v>1620</v>
      </c>
      <c r="R3313" s="29" t="s">
        <v>78</v>
      </c>
      <c r="S3313" s="152">
        <v>6</v>
      </c>
      <c r="T3313" s="29"/>
      <c r="U3313" s="29"/>
      <c r="V3313" s="29"/>
      <c r="W3313" s="29"/>
      <c r="X3313" s="29"/>
      <c r="Y3313" s="29"/>
      <c r="Z3313" s="33"/>
    </row>
    <row r="3314" ht="24" spans="1:26">
      <c r="A3314" s="33">
        <v>1168</v>
      </c>
      <c r="B3314" s="33" t="s">
        <v>117</v>
      </c>
      <c r="C3314" s="33" t="s">
        <v>118</v>
      </c>
      <c r="D3314" s="33" t="s">
        <v>145</v>
      </c>
      <c r="E3314" s="33" t="s">
        <v>1148</v>
      </c>
      <c r="F3314" s="29" t="s">
        <v>1661</v>
      </c>
      <c r="G3314" s="33" t="s">
        <v>1797</v>
      </c>
      <c r="H3314" s="29" t="s">
        <v>2044</v>
      </c>
      <c r="I3314" s="33" t="s">
        <v>1843</v>
      </c>
      <c r="J3314" s="33" t="s">
        <v>1843</v>
      </c>
      <c r="K3314" s="152">
        <v>6</v>
      </c>
      <c r="L3314" s="220">
        <v>45474</v>
      </c>
      <c r="M3314" s="220">
        <v>45474</v>
      </c>
      <c r="N3314" s="33" t="s">
        <v>124</v>
      </c>
      <c r="O3314" s="48" t="s">
        <v>125</v>
      </c>
      <c r="P3314" s="29" t="s">
        <v>1117</v>
      </c>
      <c r="Q3314" s="29" t="s">
        <v>1620</v>
      </c>
      <c r="R3314" s="29" t="s">
        <v>78</v>
      </c>
      <c r="S3314" s="152">
        <v>6</v>
      </c>
      <c r="T3314" s="29"/>
      <c r="U3314" s="29"/>
      <c r="V3314" s="29"/>
      <c r="W3314" s="29"/>
      <c r="X3314" s="29"/>
      <c r="Y3314" s="29"/>
      <c r="Z3314" s="33"/>
    </row>
    <row r="3315" ht="24" spans="1:26">
      <c r="A3315" s="33">
        <v>1169</v>
      </c>
      <c r="B3315" s="33" t="s">
        <v>117</v>
      </c>
      <c r="C3315" s="33" t="s">
        <v>118</v>
      </c>
      <c r="D3315" s="33" t="s">
        <v>145</v>
      </c>
      <c r="E3315" s="33" t="s">
        <v>1148</v>
      </c>
      <c r="F3315" s="29" t="s">
        <v>1661</v>
      </c>
      <c r="G3315" s="33" t="s">
        <v>1797</v>
      </c>
      <c r="H3315" s="29" t="s">
        <v>2044</v>
      </c>
      <c r="I3315" s="33" t="s">
        <v>1843</v>
      </c>
      <c r="J3315" s="33" t="s">
        <v>1843</v>
      </c>
      <c r="K3315" s="152">
        <v>6</v>
      </c>
      <c r="L3315" s="220">
        <v>45505</v>
      </c>
      <c r="M3315" s="220">
        <v>45505</v>
      </c>
      <c r="N3315" s="33" t="s">
        <v>124</v>
      </c>
      <c r="O3315" s="48" t="s">
        <v>125</v>
      </c>
      <c r="P3315" s="29" t="s">
        <v>1117</v>
      </c>
      <c r="Q3315" s="29" t="s">
        <v>1620</v>
      </c>
      <c r="R3315" s="29" t="s">
        <v>78</v>
      </c>
      <c r="S3315" s="152">
        <v>6</v>
      </c>
      <c r="T3315" s="29"/>
      <c r="U3315" s="29"/>
      <c r="V3315" s="29"/>
      <c r="W3315" s="29"/>
      <c r="X3315" s="29"/>
      <c r="Y3315" s="29"/>
      <c r="Z3315" s="33"/>
    </row>
    <row r="3316" ht="24" spans="1:26">
      <c r="A3316" s="33">
        <v>1170</v>
      </c>
      <c r="B3316" s="33" t="s">
        <v>117</v>
      </c>
      <c r="C3316" s="33" t="s">
        <v>118</v>
      </c>
      <c r="D3316" s="33" t="s">
        <v>145</v>
      </c>
      <c r="E3316" s="33" t="s">
        <v>1148</v>
      </c>
      <c r="F3316" s="29" t="s">
        <v>1661</v>
      </c>
      <c r="G3316" s="33" t="s">
        <v>1797</v>
      </c>
      <c r="H3316" s="29" t="s">
        <v>2044</v>
      </c>
      <c r="I3316" s="33" t="s">
        <v>1843</v>
      </c>
      <c r="J3316" s="33" t="s">
        <v>1843</v>
      </c>
      <c r="K3316" s="152">
        <v>6</v>
      </c>
      <c r="L3316" s="220">
        <v>45536</v>
      </c>
      <c r="M3316" s="220">
        <v>45536</v>
      </c>
      <c r="N3316" s="33" t="s">
        <v>124</v>
      </c>
      <c r="O3316" s="48" t="s">
        <v>125</v>
      </c>
      <c r="P3316" s="29" t="s">
        <v>1117</v>
      </c>
      <c r="Q3316" s="29" t="s">
        <v>1620</v>
      </c>
      <c r="R3316" s="29" t="s">
        <v>78</v>
      </c>
      <c r="S3316" s="152">
        <v>6</v>
      </c>
      <c r="T3316" s="29"/>
      <c r="U3316" s="29"/>
      <c r="V3316" s="29"/>
      <c r="W3316" s="29"/>
      <c r="X3316" s="29"/>
      <c r="Y3316" s="29"/>
      <c r="Z3316" s="33"/>
    </row>
    <row r="3317" ht="24" spans="1:26">
      <c r="A3317" s="33">
        <v>1171</v>
      </c>
      <c r="B3317" s="33" t="s">
        <v>117</v>
      </c>
      <c r="C3317" s="33" t="s">
        <v>118</v>
      </c>
      <c r="D3317" s="33" t="s">
        <v>145</v>
      </c>
      <c r="E3317" s="33" t="s">
        <v>1148</v>
      </c>
      <c r="F3317" s="29" t="s">
        <v>1661</v>
      </c>
      <c r="G3317" s="33" t="s">
        <v>1797</v>
      </c>
      <c r="H3317" s="29" t="s">
        <v>2044</v>
      </c>
      <c r="I3317" s="33" t="s">
        <v>1843</v>
      </c>
      <c r="J3317" s="33" t="s">
        <v>1843</v>
      </c>
      <c r="K3317" s="152">
        <v>6</v>
      </c>
      <c r="L3317" s="220">
        <v>45566</v>
      </c>
      <c r="M3317" s="220">
        <v>45566</v>
      </c>
      <c r="N3317" s="33" t="s">
        <v>124</v>
      </c>
      <c r="O3317" s="48" t="s">
        <v>125</v>
      </c>
      <c r="P3317" s="29" t="s">
        <v>1117</v>
      </c>
      <c r="Q3317" s="29" t="s">
        <v>1620</v>
      </c>
      <c r="R3317" s="29" t="s">
        <v>78</v>
      </c>
      <c r="S3317" s="152">
        <v>6</v>
      </c>
      <c r="T3317" s="29"/>
      <c r="U3317" s="29"/>
      <c r="V3317" s="29"/>
      <c r="W3317" s="29"/>
      <c r="X3317" s="29"/>
      <c r="Y3317" s="29"/>
      <c r="Z3317" s="33"/>
    </row>
    <row r="3318" ht="24" spans="1:26">
      <c r="A3318" s="33">
        <v>1172</v>
      </c>
      <c r="B3318" s="33" t="s">
        <v>117</v>
      </c>
      <c r="C3318" s="33" t="s">
        <v>118</v>
      </c>
      <c r="D3318" s="33" t="s">
        <v>145</v>
      </c>
      <c r="E3318" s="33" t="s">
        <v>1148</v>
      </c>
      <c r="F3318" s="29" t="s">
        <v>1661</v>
      </c>
      <c r="G3318" s="33" t="s">
        <v>1797</v>
      </c>
      <c r="H3318" s="29" t="s">
        <v>2044</v>
      </c>
      <c r="I3318" s="33" t="s">
        <v>1843</v>
      </c>
      <c r="J3318" s="33" t="s">
        <v>1843</v>
      </c>
      <c r="K3318" s="152">
        <v>6</v>
      </c>
      <c r="L3318" s="220">
        <v>45597</v>
      </c>
      <c r="M3318" s="220">
        <v>45597</v>
      </c>
      <c r="N3318" s="33" t="s">
        <v>124</v>
      </c>
      <c r="O3318" s="48" t="s">
        <v>125</v>
      </c>
      <c r="P3318" s="29" t="s">
        <v>1117</v>
      </c>
      <c r="Q3318" s="29" t="s">
        <v>1620</v>
      </c>
      <c r="R3318" s="29" t="s">
        <v>78</v>
      </c>
      <c r="S3318" s="152">
        <v>6</v>
      </c>
      <c r="T3318" s="29"/>
      <c r="U3318" s="29"/>
      <c r="V3318" s="29"/>
      <c r="W3318" s="29"/>
      <c r="X3318" s="29"/>
      <c r="Y3318" s="29"/>
      <c r="Z3318" s="33"/>
    </row>
    <row r="3319" ht="24" spans="1:26">
      <c r="A3319" s="33">
        <v>1173</v>
      </c>
      <c r="B3319" s="33" t="s">
        <v>117</v>
      </c>
      <c r="C3319" s="33" t="s">
        <v>118</v>
      </c>
      <c r="D3319" s="33" t="s">
        <v>145</v>
      </c>
      <c r="E3319" s="33" t="s">
        <v>1148</v>
      </c>
      <c r="F3319" s="29" t="s">
        <v>1661</v>
      </c>
      <c r="G3319" s="33" t="s">
        <v>1797</v>
      </c>
      <c r="H3319" s="29" t="s">
        <v>2044</v>
      </c>
      <c r="I3319" s="33" t="s">
        <v>1843</v>
      </c>
      <c r="J3319" s="33" t="s">
        <v>1843</v>
      </c>
      <c r="K3319" s="152">
        <v>6</v>
      </c>
      <c r="L3319" s="220">
        <v>45627</v>
      </c>
      <c r="M3319" s="220">
        <v>45627</v>
      </c>
      <c r="N3319" s="33" t="s">
        <v>124</v>
      </c>
      <c r="O3319" s="48" t="s">
        <v>125</v>
      </c>
      <c r="P3319" s="29" t="s">
        <v>1117</v>
      </c>
      <c r="Q3319" s="29" t="s">
        <v>1620</v>
      </c>
      <c r="R3319" s="29" t="s">
        <v>78</v>
      </c>
      <c r="S3319" s="152">
        <v>6</v>
      </c>
      <c r="T3319" s="29"/>
      <c r="U3319" s="29"/>
      <c r="V3319" s="29"/>
      <c r="W3319" s="29"/>
      <c r="X3319" s="29"/>
      <c r="Y3319" s="29"/>
      <c r="Z3319" s="33"/>
    </row>
    <row r="3320" ht="24" spans="1:26">
      <c r="A3320" s="33">
        <v>1176</v>
      </c>
      <c r="B3320" s="33" t="s">
        <v>117</v>
      </c>
      <c r="C3320" s="33" t="s">
        <v>118</v>
      </c>
      <c r="D3320" s="33" t="s">
        <v>145</v>
      </c>
      <c r="E3320" s="33" t="s">
        <v>1148</v>
      </c>
      <c r="F3320" s="33" t="s">
        <v>1670</v>
      </c>
      <c r="G3320" s="33" t="s">
        <v>1797</v>
      </c>
      <c r="H3320" s="33" t="s">
        <v>1741</v>
      </c>
      <c r="I3320" s="33" t="s">
        <v>1843</v>
      </c>
      <c r="J3320" s="33" t="s">
        <v>1843</v>
      </c>
      <c r="K3320" s="33">
        <v>2</v>
      </c>
      <c r="L3320" s="220">
        <v>45292</v>
      </c>
      <c r="M3320" s="220">
        <v>45292</v>
      </c>
      <c r="N3320" s="33" t="s">
        <v>124</v>
      </c>
      <c r="O3320" s="48" t="s">
        <v>125</v>
      </c>
      <c r="P3320" s="29" t="s">
        <v>1117</v>
      </c>
      <c r="Q3320" s="29" t="s">
        <v>1620</v>
      </c>
      <c r="R3320" s="29" t="s">
        <v>78</v>
      </c>
      <c r="S3320" s="33">
        <v>2</v>
      </c>
      <c r="T3320" s="29"/>
      <c r="U3320" s="29"/>
      <c r="V3320" s="29"/>
      <c r="W3320" s="29"/>
      <c r="X3320" s="29"/>
      <c r="Y3320" s="29"/>
      <c r="Z3320" s="33"/>
    </row>
    <row r="3321" ht="24" spans="1:26">
      <c r="A3321" s="33">
        <v>1177</v>
      </c>
      <c r="B3321" s="33" t="s">
        <v>117</v>
      </c>
      <c r="C3321" s="33" t="s">
        <v>118</v>
      </c>
      <c r="D3321" s="33" t="s">
        <v>145</v>
      </c>
      <c r="E3321" s="33" t="s">
        <v>1148</v>
      </c>
      <c r="F3321" s="33" t="s">
        <v>1670</v>
      </c>
      <c r="G3321" s="33" t="s">
        <v>1797</v>
      </c>
      <c r="H3321" s="33" t="s">
        <v>1741</v>
      </c>
      <c r="I3321" s="33" t="s">
        <v>1843</v>
      </c>
      <c r="J3321" s="33" t="s">
        <v>1843</v>
      </c>
      <c r="K3321" s="33">
        <v>2</v>
      </c>
      <c r="L3321" s="220">
        <v>45323</v>
      </c>
      <c r="M3321" s="220">
        <v>45323</v>
      </c>
      <c r="N3321" s="33" t="s">
        <v>124</v>
      </c>
      <c r="O3321" s="48" t="s">
        <v>125</v>
      </c>
      <c r="P3321" s="29" t="s">
        <v>1117</v>
      </c>
      <c r="Q3321" s="29" t="s">
        <v>1620</v>
      </c>
      <c r="R3321" s="29" t="s">
        <v>78</v>
      </c>
      <c r="S3321" s="33">
        <v>2</v>
      </c>
      <c r="T3321" s="29"/>
      <c r="U3321" s="29"/>
      <c r="V3321" s="29"/>
      <c r="W3321" s="29"/>
      <c r="X3321" s="29"/>
      <c r="Y3321" s="29"/>
      <c r="Z3321" s="33"/>
    </row>
    <row r="3322" ht="24" spans="1:28">
      <c r="A3322" s="33">
        <v>1178</v>
      </c>
      <c r="B3322" s="33" t="s">
        <v>117</v>
      </c>
      <c r="C3322" s="33" t="s">
        <v>118</v>
      </c>
      <c r="D3322" s="33" t="s">
        <v>145</v>
      </c>
      <c r="E3322" s="33" t="s">
        <v>1148</v>
      </c>
      <c r="F3322" s="33" t="s">
        <v>1670</v>
      </c>
      <c r="G3322" s="33" t="s">
        <v>1797</v>
      </c>
      <c r="H3322" s="33" t="s">
        <v>1741</v>
      </c>
      <c r="I3322" s="33" t="s">
        <v>1843</v>
      </c>
      <c r="J3322" s="33" t="s">
        <v>1843</v>
      </c>
      <c r="K3322" s="33">
        <v>2</v>
      </c>
      <c r="L3322" s="220">
        <v>45352</v>
      </c>
      <c r="M3322" s="220">
        <v>45352</v>
      </c>
      <c r="N3322" s="33" t="s">
        <v>124</v>
      </c>
      <c r="O3322" s="48" t="s">
        <v>125</v>
      </c>
      <c r="P3322" s="29" t="s">
        <v>1117</v>
      </c>
      <c r="Q3322" s="29" t="s">
        <v>1620</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1148</v>
      </c>
      <c r="F3323" s="33" t="s">
        <v>1670</v>
      </c>
      <c r="G3323" s="33" t="s">
        <v>1797</v>
      </c>
      <c r="H3323" s="33" t="s">
        <v>1741</v>
      </c>
      <c r="I3323" s="33" t="s">
        <v>1843</v>
      </c>
      <c r="J3323" s="33" t="s">
        <v>1843</v>
      </c>
      <c r="K3323" s="33">
        <v>2</v>
      </c>
      <c r="L3323" s="220">
        <v>45383</v>
      </c>
      <c r="M3323" s="220">
        <v>45383</v>
      </c>
      <c r="N3323" s="33" t="s">
        <v>124</v>
      </c>
      <c r="O3323" s="48" t="s">
        <v>125</v>
      </c>
      <c r="P3323" s="29" t="s">
        <v>1117</v>
      </c>
      <c r="Q3323" s="29" t="s">
        <v>1620</v>
      </c>
      <c r="R3323" s="29" t="s">
        <v>78</v>
      </c>
      <c r="S3323" s="33">
        <v>2</v>
      </c>
      <c r="T3323" s="29"/>
      <c r="U3323" s="29"/>
      <c r="V3323" s="29"/>
      <c r="W3323" s="29"/>
      <c r="X3323" s="29"/>
      <c r="Y3323" s="29"/>
      <c r="Z3323" s="33"/>
    </row>
    <row r="3324" ht="24" spans="1:26">
      <c r="A3324" s="33">
        <v>1180</v>
      </c>
      <c r="B3324" s="33" t="s">
        <v>117</v>
      </c>
      <c r="C3324" s="33" t="s">
        <v>118</v>
      </c>
      <c r="D3324" s="33" t="s">
        <v>145</v>
      </c>
      <c r="E3324" s="33" t="s">
        <v>1148</v>
      </c>
      <c r="F3324" s="33" t="s">
        <v>1670</v>
      </c>
      <c r="G3324" s="33" t="s">
        <v>1797</v>
      </c>
      <c r="H3324" s="33" t="s">
        <v>1741</v>
      </c>
      <c r="I3324" s="33" t="s">
        <v>1843</v>
      </c>
      <c r="J3324" s="33" t="s">
        <v>1843</v>
      </c>
      <c r="K3324" s="33">
        <v>2</v>
      </c>
      <c r="L3324" s="220">
        <v>45413</v>
      </c>
      <c r="M3324" s="220">
        <v>45413</v>
      </c>
      <c r="N3324" s="33" t="s">
        <v>124</v>
      </c>
      <c r="O3324" s="48" t="s">
        <v>125</v>
      </c>
      <c r="P3324" s="29" t="s">
        <v>1117</v>
      </c>
      <c r="Q3324" s="29" t="s">
        <v>1620</v>
      </c>
      <c r="R3324" s="29" t="s">
        <v>78</v>
      </c>
      <c r="S3324" s="33">
        <v>2</v>
      </c>
      <c r="T3324" s="29"/>
      <c r="U3324" s="29"/>
      <c r="V3324" s="29"/>
      <c r="W3324" s="29"/>
      <c r="X3324" s="29"/>
      <c r="Y3324" s="29"/>
      <c r="Z3324" s="33"/>
    </row>
    <row r="3325" ht="24" spans="1:26">
      <c r="A3325" s="33">
        <v>1181</v>
      </c>
      <c r="B3325" s="33" t="s">
        <v>117</v>
      </c>
      <c r="C3325" s="33" t="s">
        <v>118</v>
      </c>
      <c r="D3325" s="33" t="s">
        <v>145</v>
      </c>
      <c r="E3325" s="33" t="s">
        <v>1148</v>
      </c>
      <c r="F3325" s="33" t="s">
        <v>1670</v>
      </c>
      <c r="G3325" s="33" t="s">
        <v>1797</v>
      </c>
      <c r="H3325" s="33" t="s">
        <v>1741</v>
      </c>
      <c r="I3325" s="33" t="s">
        <v>1843</v>
      </c>
      <c r="J3325" s="33" t="s">
        <v>1843</v>
      </c>
      <c r="K3325" s="33">
        <v>2</v>
      </c>
      <c r="L3325" s="220">
        <v>45444</v>
      </c>
      <c r="M3325" s="220">
        <v>45444</v>
      </c>
      <c r="N3325" s="33" t="s">
        <v>124</v>
      </c>
      <c r="O3325" s="48" t="s">
        <v>125</v>
      </c>
      <c r="P3325" s="29" t="s">
        <v>1117</v>
      </c>
      <c r="Q3325" s="29" t="s">
        <v>1620</v>
      </c>
      <c r="R3325" s="29" t="s">
        <v>78</v>
      </c>
      <c r="S3325" s="33">
        <v>2</v>
      </c>
      <c r="T3325" s="29"/>
      <c r="U3325" s="29"/>
      <c r="V3325" s="29"/>
      <c r="W3325" s="29"/>
      <c r="X3325" s="29"/>
      <c r="Y3325" s="29"/>
      <c r="Z3325" s="33"/>
    </row>
    <row r="3326" ht="24" spans="1:26">
      <c r="A3326" s="33">
        <v>1182</v>
      </c>
      <c r="B3326" s="33" t="s">
        <v>117</v>
      </c>
      <c r="C3326" s="33" t="s">
        <v>118</v>
      </c>
      <c r="D3326" s="33" t="s">
        <v>145</v>
      </c>
      <c r="E3326" s="33" t="s">
        <v>1148</v>
      </c>
      <c r="F3326" s="33" t="s">
        <v>1670</v>
      </c>
      <c r="G3326" s="33" t="s">
        <v>1797</v>
      </c>
      <c r="H3326" s="33" t="s">
        <v>1741</v>
      </c>
      <c r="I3326" s="33" t="s">
        <v>1843</v>
      </c>
      <c r="J3326" s="33" t="s">
        <v>1843</v>
      </c>
      <c r="K3326" s="33">
        <v>2</v>
      </c>
      <c r="L3326" s="220">
        <v>45474</v>
      </c>
      <c r="M3326" s="220">
        <v>45474</v>
      </c>
      <c r="N3326" s="33" t="s">
        <v>124</v>
      </c>
      <c r="O3326" s="48" t="s">
        <v>125</v>
      </c>
      <c r="P3326" s="29" t="s">
        <v>1117</v>
      </c>
      <c r="Q3326" s="29" t="s">
        <v>1620</v>
      </c>
      <c r="R3326" s="29" t="s">
        <v>78</v>
      </c>
      <c r="S3326" s="33">
        <v>2</v>
      </c>
      <c r="T3326" s="29"/>
      <c r="U3326" s="29"/>
      <c r="V3326" s="29"/>
      <c r="W3326" s="29"/>
      <c r="X3326" s="29"/>
      <c r="Y3326" s="29"/>
      <c r="Z3326" s="33"/>
    </row>
    <row r="3327" ht="24" spans="1:26">
      <c r="A3327" s="33">
        <v>1183</v>
      </c>
      <c r="B3327" s="33" t="s">
        <v>117</v>
      </c>
      <c r="C3327" s="33" t="s">
        <v>118</v>
      </c>
      <c r="D3327" s="33" t="s">
        <v>145</v>
      </c>
      <c r="E3327" s="33" t="s">
        <v>1148</v>
      </c>
      <c r="F3327" s="33" t="s">
        <v>1670</v>
      </c>
      <c r="G3327" s="33" t="s">
        <v>1797</v>
      </c>
      <c r="H3327" s="33" t="s">
        <v>1741</v>
      </c>
      <c r="I3327" s="33" t="s">
        <v>1843</v>
      </c>
      <c r="J3327" s="33" t="s">
        <v>1843</v>
      </c>
      <c r="K3327" s="33">
        <v>2</v>
      </c>
      <c r="L3327" s="220">
        <v>45505</v>
      </c>
      <c r="M3327" s="220">
        <v>45505</v>
      </c>
      <c r="N3327" s="33" t="s">
        <v>124</v>
      </c>
      <c r="O3327" s="48" t="s">
        <v>125</v>
      </c>
      <c r="P3327" s="29" t="s">
        <v>1117</v>
      </c>
      <c r="Q3327" s="29" t="s">
        <v>1620</v>
      </c>
      <c r="R3327" s="29" t="s">
        <v>78</v>
      </c>
      <c r="S3327" s="33">
        <v>2</v>
      </c>
      <c r="T3327" s="29"/>
      <c r="U3327" s="29"/>
      <c r="V3327" s="29"/>
      <c r="W3327" s="29"/>
      <c r="X3327" s="29"/>
      <c r="Y3327" s="29"/>
      <c r="Z3327" s="33"/>
    </row>
    <row r="3328" ht="24" spans="1:26">
      <c r="A3328" s="33">
        <v>1184</v>
      </c>
      <c r="B3328" s="33" t="s">
        <v>117</v>
      </c>
      <c r="C3328" s="33" t="s">
        <v>118</v>
      </c>
      <c r="D3328" s="33" t="s">
        <v>145</v>
      </c>
      <c r="E3328" s="33" t="s">
        <v>1148</v>
      </c>
      <c r="F3328" s="33" t="s">
        <v>1670</v>
      </c>
      <c r="G3328" s="33" t="s">
        <v>1797</v>
      </c>
      <c r="H3328" s="33" t="s">
        <v>1741</v>
      </c>
      <c r="I3328" s="33" t="s">
        <v>1843</v>
      </c>
      <c r="J3328" s="33" t="s">
        <v>1843</v>
      </c>
      <c r="K3328" s="33">
        <v>2</v>
      </c>
      <c r="L3328" s="220">
        <v>45536</v>
      </c>
      <c r="M3328" s="220">
        <v>45536</v>
      </c>
      <c r="N3328" s="33" t="s">
        <v>124</v>
      </c>
      <c r="O3328" s="48" t="s">
        <v>125</v>
      </c>
      <c r="P3328" s="29" t="s">
        <v>1117</v>
      </c>
      <c r="Q3328" s="29" t="s">
        <v>1620</v>
      </c>
      <c r="R3328" s="29" t="s">
        <v>78</v>
      </c>
      <c r="S3328" s="33">
        <v>2</v>
      </c>
      <c r="T3328" s="29"/>
      <c r="U3328" s="29"/>
      <c r="V3328" s="29"/>
      <c r="W3328" s="29"/>
      <c r="X3328" s="29"/>
      <c r="Y3328" s="29"/>
      <c r="Z3328" s="33"/>
    </row>
    <row r="3329" ht="24" spans="1:26">
      <c r="A3329" s="33">
        <v>1185</v>
      </c>
      <c r="B3329" s="33" t="s">
        <v>117</v>
      </c>
      <c r="C3329" s="33" t="s">
        <v>118</v>
      </c>
      <c r="D3329" s="33" t="s">
        <v>145</v>
      </c>
      <c r="E3329" s="33" t="s">
        <v>1148</v>
      </c>
      <c r="F3329" s="33" t="s">
        <v>1670</v>
      </c>
      <c r="G3329" s="33" t="s">
        <v>1797</v>
      </c>
      <c r="H3329" s="33" t="s">
        <v>1741</v>
      </c>
      <c r="I3329" s="33" t="s">
        <v>1843</v>
      </c>
      <c r="J3329" s="33" t="s">
        <v>1843</v>
      </c>
      <c r="K3329" s="33">
        <v>2</v>
      </c>
      <c r="L3329" s="220">
        <v>45566</v>
      </c>
      <c r="M3329" s="220">
        <v>45566</v>
      </c>
      <c r="N3329" s="33" t="s">
        <v>124</v>
      </c>
      <c r="O3329" s="48" t="s">
        <v>125</v>
      </c>
      <c r="P3329" s="29" t="s">
        <v>1117</v>
      </c>
      <c r="Q3329" s="29" t="s">
        <v>1620</v>
      </c>
      <c r="R3329" s="29" t="s">
        <v>78</v>
      </c>
      <c r="S3329" s="33">
        <v>2</v>
      </c>
      <c r="T3329" s="29"/>
      <c r="U3329" s="29"/>
      <c r="V3329" s="29"/>
      <c r="W3329" s="29"/>
      <c r="X3329" s="29"/>
      <c r="Y3329" s="29"/>
      <c r="Z3329" s="33"/>
    </row>
    <row r="3330" ht="24" spans="1:26">
      <c r="A3330" s="33">
        <v>1186</v>
      </c>
      <c r="B3330" s="33" t="s">
        <v>117</v>
      </c>
      <c r="C3330" s="33" t="s">
        <v>118</v>
      </c>
      <c r="D3330" s="33" t="s">
        <v>145</v>
      </c>
      <c r="E3330" s="33" t="s">
        <v>1148</v>
      </c>
      <c r="F3330" s="33" t="s">
        <v>1670</v>
      </c>
      <c r="G3330" s="33" t="s">
        <v>1797</v>
      </c>
      <c r="H3330" s="33" t="s">
        <v>1741</v>
      </c>
      <c r="I3330" s="33" t="s">
        <v>1843</v>
      </c>
      <c r="J3330" s="33" t="s">
        <v>1843</v>
      </c>
      <c r="K3330" s="33">
        <v>2</v>
      </c>
      <c r="L3330" s="220">
        <v>45597</v>
      </c>
      <c r="M3330" s="220">
        <v>45597</v>
      </c>
      <c r="N3330" s="33" t="s">
        <v>124</v>
      </c>
      <c r="O3330" s="48" t="s">
        <v>125</v>
      </c>
      <c r="P3330" s="29" t="s">
        <v>1117</v>
      </c>
      <c r="Q3330" s="29" t="s">
        <v>1620</v>
      </c>
      <c r="R3330" s="29" t="s">
        <v>78</v>
      </c>
      <c r="S3330" s="33">
        <v>2</v>
      </c>
      <c r="T3330" s="29"/>
      <c r="U3330" s="29"/>
      <c r="V3330" s="29"/>
      <c r="W3330" s="29"/>
      <c r="X3330" s="29"/>
      <c r="Y3330" s="29"/>
      <c r="Z3330" s="33"/>
    </row>
    <row r="3331" ht="24" spans="1:26">
      <c r="A3331" s="33">
        <v>1187</v>
      </c>
      <c r="B3331" s="33" t="s">
        <v>117</v>
      </c>
      <c r="C3331" s="33" t="s">
        <v>118</v>
      </c>
      <c r="D3331" s="33" t="s">
        <v>145</v>
      </c>
      <c r="E3331" s="33" t="s">
        <v>1148</v>
      </c>
      <c r="F3331" s="33" t="s">
        <v>1670</v>
      </c>
      <c r="G3331" s="33" t="s">
        <v>1797</v>
      </c>
      <c r="H3331" s="33" t="s">
        <v>1741</v>
      </c>
      <c r="I3331" s="33" t="s">
        <v>1843</v>
      </c>
      <c r="J3331" s="33" t="s">
        <v>1843</v>
      </c>
      <c r="K3331" s="33">
        <v>2</v>
      </c>
      <c r="L3331" s="220">
        <v>45627</v>
      </c>
      <c r="M3331" s="220">
        <v>45627</v>
      </c>
      <c r="N3331" s="33" t="s">
        <v>124</v>
      </c>
      <c r="O3331" s="48" t="s">
        <v>125</v>
      </c>
      <c r="P3331" s="29" t="s">
        <v>1117</v>
      </c>
      <c r="Q3331" s="29" t="s">
        <v>1620</v>
      </c>
      <c r="R3331" s="29" t="s">
        <v>78</v>
      </c>
      <c r="S3331" s="33">
        <v>2</v>
      </c>
      <c r="T3331" s="29"/>
      <c r="U3331" s="29"/>
      <c r="V3331" s="29"/>
      <c r="W3331" s="29"/>
      <c r="X3331" s="29"/>
      <c r="Y3331" s="29"/>
      <c r="Z3331" s="33"/>
    </row>
    <row r="3332" ht="24" spans="1:26">
      <c r="A3332" s="33">
        <v>1190</v>
      </c>
      <c r="B3332" s="33" t="s">
        <v>117</v>
      </c>
      <c r="C3332" s="33" t="s">
        <v>118</v>
      </c>
      <c r="D3332" s="33" t="s">
        <v>361</v>
      </c>
      <c r="E3332" s="33" t="s">
        <v>120</v>
      </c>
      <c r="F3332" s="33" t="s">
        <v>1675</v>
      </c>
      <c r="G3332" s="33" t="s">
        <v>1797</v>
      </c>
      <c r="H3332" s="33" t="s">
        <v>2045</v>
      </c>
      <c r="I3332" s="33" t="s">
        <v>1843</v>
      </c>
      <c r="J3332" s="33" t="s">
        <v>1843</v>
      </c>
      <c r="K3332" s="33">
        <v>8</v>
      </c>
      <c r="L3332" s="220">
        <v>45292</v>
      </c>
      <c r="M3332" s="220">
        <v>45292</v>
      </c>
      <c r="N3332" s="33" t="s">
        <v>124</v>
      </c>
      <c r="O3332" s="48" t="s">
        <v>125</v>
      </c>
      <c r="P3332" s="29" t="s">
        <v>1117</v>
      </c>
      <c r="Q3332" s="33" t="s">
        <v>1577</v>
      </c>
      <c r="R3332" s="29" t="s">
        <v>78</v>
      </c>
      <c r="S3332" s="33">
        <v>8</v>
      </c>
      <c r="T3332" s="29"/>
      <c r="U3332" s="29"/>
      <c r="V3332" s="29"/>
      <c r="W3332" s="29"/>
      <c r="X3332" s="29"/>
      <c r="Y3332" s="29"/>
      <c r="Z3332" s="33"/>
    </row>
    <row r="3333" ht="24" spans="1:26">
      <c r="A3333" s="33">
        <v>1191</v>
      </c>
      <c r="B3333" s="33" t="s">
        <v>117</v>
      </c>
      <c r="C3333" s="33" t="s">
        <v>118</v>
      </c>
      <c r="D3333" s="33" t="s">
        <v>361</v>
      </c>
      <c r="E3333" s="33" t="s">
        <v>120</v>
      </c>
      <c r="F3333" s="33" t="s">
        <v>1675</v>
      </c>
      <c r="G3333" s="33" t="s">
        <v>1797</v>
      </c>
      <c r="H3333" s="33" t="s">
        <v>2045</v>
      </c>
      <c r="I3333" s="33" t="s">
        <v>1843</v>
      </c>
      <c r="J3333" s="33" t="s">
        <v>1843</v>
      </c>
      <c r="K3333" s="33">
        <v>8</v>
      </c>
      <c r="L3333" s="220">
        <v>45323</v>
      </c>
      <c r="M3333" s="220">
        <v>45323</v>
      </c>
      <c r="N3333" s="33" t="s">
        <v>124</v>
      </c>
      <c r="O3333" s="48" t="s">
        <v>125</v>
      </c>
      <c r="P3333" s="29" t="s">
        <v>1117</v>
      </c>
      <c r="Q3333" s="33" t="s">
        <v>1577</v>
      </c>
      <c r="R3333" s="29" t="s">
        <v>78</v>
      </c>
      <c r="S3333" s="33">
        <v>8</v>
      </c>
      <c r="T3333" s="29"/>
      <c r="U3333" s="29"/>
      <c r="V3333" s="29"/>
      <c r="W3333" s="29"/>
      <c r="X3333" s="29"/>
      <c r="Y3333" s="29"/>
      <c r="Z3333" s="33"/>
    </row>
    <row r="3334" ht="24" spans="1:28">
      <c r="A3334" s="33">
        <v>1192</v>
      </c>
      <c r="B3334" s="33" t="s">
        <v>117</v>
      </c>
      <c r="C3334" s="33" t="s">
        <v>118</v>
      </c>
      <c r="D3334" s="33" t="s">
        <v>361</v>
      </c>
      <c r="E3334" s="33" t="s">
        <v>120</v>
      </c>
      <c r="F3334" s="33" t="s">
        <v>1675</v>
      </c>
      <c r="G3334" s="33" t="s">
        <v>1797</v>
      </c>
      <c r="H3334" s="33" t="s">
        <v>2045</v>
      </c>
      <c r="I3334" s="33" t="s">
        <v>1843</v>
      </c>
      <c r="J3334" s="33" t="s">
        <v>1843</v>
      </c>
      <c r="K3334" s="33">
        <v>8</v>
      </c>
      <c r="L3334" s="220">
        <v>45352</v>
      </c>
      <c r="M3334" s="220">
        <v>45352</v>
      </c>
      <c r="N3334" s="33" t="s">
        <v>124</v>
      </c>
      <c r="O3334" s="48" t="s">
        <v>125</v>
      </c>
      <c r="P3334" s="29" t="s">
        <v>1117</v>
      </c>
      <c r="Q3334" s="33" t="s">
        <v>1577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361</v>
      </c>
      <c r="E3335" s="33" t="s">
        <v>120</v>
      </c>
      <c r="F3335" s="33" t="s">
        <v>1675</v>
      </c>
      <c r="G3335" s="33" t="s">
        <v>1797</v>
      </c>
      <c r="H3335" s="33" t="s">
        <v>2045</v>
      </c>
      <c r="I3335" s="33" t="s">
        <v>1843</v>
      </c>
      <c r="J3335" s="33" t="s">
        <v>1843</v>
      </c>
      <c r="K3335" s="33">
        <v>8</v>
      </c>
      <c r="L3335" s="220">
        <v>45383</v>
      </c>
      <c r="M3335" s="220">
        <v>45383</v>
      </c>
      <c r="N3335" s="33" t="s">
        <v>124</v>
      </c>
      <c r="O3335" s="48" t="s">
        <v>125</v>
      </c>
      <c r="P3335" s="29" t="s">
        <v>1117</v>
      </c>
      <c r="Q3335" s="33" t="s">
        <v>1577</v>
      </c>
      <c r="R3335" s="29" t="s">
        <v>78</v>
      </c>
      <c r="S3335" s="33">
        <v>8</v>
      </c>
      <c r="T3335" s="29"/>
      <c r="U3335" s="29"/>
      <c r="V3335" s="29"/>
      <c r="W3335" s="29"/>
      <c r="X3335" s="29"/>
      <c r="Y3335" s="29"/>
      <c r="Z3335" s="33"/>
    </row>
    <row r="3336" ht="24" spans="1:26">
      <c r="A3336" s="33">
        <v>1194</v>
      </c>
      <c r="B3336" s="33" t="s">
        <v>117</v>
      </c>
      <c r="C3336" s="33" t="s">
        <v>118</v>
      </c>
      <c r="D3336" s="33" t="s">
        <v>361</v>
      </c>
      <c r="E3336" s="33" t="s">
        <v>120</v>
      </c>
      <c r="F3336" s="33" t="s">
        <v>1675</v>
      </c>
      <c r="G3336" s="33" t="s">
        <v>1797</v>
      </c>
      <c r="H3336" s="33" t="s">
        <v>2045</v>
      </c>
      <c r="I3336" s="33" t="s">
        <v>1843</v>
      </c>
      <c r="J3336" s="33" t="s">
        <v>1843</v>
      </c>
      <c r="K3336" s="33">
        <v>8</v>
      </c>
      <c r="L3336" s="220">
        <v>45413</v>
      </c>
      <c r="M3336" s="220">
        <v>45413</v>
      </c>
      <c r="N3336" s="33" t="s">
        <v>124</v>
      </c>
      <c r="O3336" s="48" t="s">
        <v>125</v>
      </c>
      <c r="P3336" s="29" t="s">
        <v>1117</v>
      </c>
      <c r="Q3336" s="33" t="s">
        <v>1577</v>
      </c>
      <c r="R3336" s="29" t="s">
        <v>78</v>
      </c>
      <c r="S3336" s="33">
        <v>8</v>
      </c>
      <c r="T3336" s="29"/>
      <c r="U3336" s="29"/>
      <c r="V3336" s="29"/>
      <c r="W3336" s="29"/>
      <c r="X3336" s="29"/>
      <c r="Y3336" s="29"/>
      <c r="Z3336" s="33"/>
    </row>
    <row r="3337" ht="24" spans="1:26">
      <c r="A3337" s="33">
        <v>1195</v>
      </c>
      <c r="B3337" s="33" t="s">
        <v>117</v>
      </c>
      <c r="C3337" s="33" t="s">
        <v>118</v>
      </c>
      <c r="D3337" s="33" t="s">
        <v>361</v>
      </c>
      <c r="E3337" s="33" t="s">
        <v>120</v>
      </c>
      <c r="F3337" s="33" t="s">
        <v>1675</v>
      </c>
      <c r="G3337" s="33" t="s">
        <v>1797</v>
      </c>
      <c r="H3337" s="33" t="s">
        <v>2045</v>
      </c>
      <c r="I3337" s="33" t="s">
        <v>1843</v>
      </c>
      <c r="J3337" s="33" t="s">
        <v>1843</v>
      </c>
      <c r="K3337" s="33">
        <v>8</v>
      </c>
      <c r="L3337" s="220">
        <v>45444</v>
      </c>
      <c r="M3337" s="220">
        <v>45444</v>
      </c>
      <c r="N3337" s="33" t="s">
        <v>124</v>
      </c>
      <c r="O3337" s="48" t="s">
        <v>125</v>
      </c>
      <c r="P3337" s="29" t="s">
        <v>1117</v>
      </c>
      <c r="Q3337" s="33" t="s">
        <v>1577</v>
      </c>
      <c r="R3337" s="29" t="s">
        <v>78</v>
      </c>
      <c r="S3337" s="33">
        <v>8</v>
      </c>
      <c r="T3337" s="29"/>
      <c r="U3337" s="29"/>
      <c r="V3337" s="29"/>
      <c r="W3337" s="29"/>
      <c r="X3337" s="29"/>
      <c r="Y3337" s="29"/>
      <c r="Z3337" s="33"/>
    </row>
    <row r="3338" ht="24" spans="1:26">
      <c r="A3338" s="33">
        <v>1196</v>
      </c>
      <c r="B3338" s="33" t="s">
        <v>117</v>
      </c>
      <c r="C3338" s="33" t="s">
        <v>118</v>
      </c>
      <c r="D3338" s="33" t="s">
        <v>361</v>
      </c>
      <c r="E3338" s="33" t="s">
        <v>120</v>
      </c>
      <c r="F3338" s="33" t="s">
        <v>1675</v>
      </c>
      <c r="G3338" s="33" t="s">
        <v>1797</v>
      </c>
      <c r="H3338" s="33" t="s">
        <v>2045</v>
      </c>
      <c r="I3338" s="33" t="s">
        <v>1843</v>
      </c>
      <c r="J3338" s="33" t="s">
        <v>1843</v>
      </c>
      <c r="K3338" s="33">
        <v>8</v>
      </c>
      <c r="L3338" s="220">
        <v>45474</v>
      </c>
      <c r="M3338" s="220">
        <v>45474</v>
      </c>
      <c r="N3338" s="33" t="s">
        <v>124</v>
      </c>
      <c r="O3338" s="48" t="s">
        <v>125</v>
      </c>
      <c r="P3338" s="29" t="s">
        <v>1117</v>
      </c>
      <c r="Q3338" s="33" t="s">
        <v>1577</v>
      </c>
      <c r="R3338" s="29" t="s">
        <v>78</v>
      </c>
      <c r="S3338" s="33">
        <v>8</v>
      </c>
      <c r="T3338" s="29"/>
      <c r="U3338" s="29"/>
      <c r="V3338" s="29"/>
      <c r="W3338" s="29"/>
      <c r="X3338" s="29"/>
      <c r="Y3338" s="29"/>
      <c r="Z3338" s="33"/>
    </row>
    <row r="3339" ht="24" spans="1:26">
      <c r="A3339" s="33">
        <v>1197</v>
      </c>
      <c r="B3339" s="33" t="s">
        <v>117</v>
      </c>
      <c r="C3339" s="33" t="s">
        <v>118</v>
      </c>
      <c r="D3339" s="33" t="s">
        <v>361</v>
      </c>
      <c r="E3339" s="33" t="s">
        <v>120</v>
      </c>
      <c r="F3339" s="33" t="s">
        <v>1675</v>
      </c>
      <c r="G3339" s="33" t="s">
        <v>1797</v>
      </c>
      <c r="H3339" s="33" t="s">
        <v>2045</v>
      </c>
      <c r="I3339" s="33" t="s">
        <v>1843</v>
      </c>
      <c r="J3339" s="33" t="s">
        <v>1843</v>
      </c>
      <c r="K3339" s="33">
        <v>8</v>
      </c>
      <c r="L3339" s="220">
        <v>45505</v>
      </c>
      <c r="M3339" s="220">
        <v>45505</v>
      </c>
      <c r="N3339" s="33" t="s">
        <v>124</v>
      </c>
      <c r="O3339" s="48" t="s">
        <v>125</v>
      </c>
      <c r="P3339" s="29" t="s">
        <v>1117</v>
      </c>
      <c r="Q3339" s="33" t="s">
        <v>1577</v>
      </c>
      <c r="R3339" s="29" t="s">
        <v>78</v>
      </c>
      <c r="S3339" s="33">
        <v>8</v>
      </c>
      <c r="T3339" s="29"/>
      <c r="U3339" s="29"/>
      <c r="V3339" s="29"/>
      <c r="W3339" s="29"/>
      <c r="X3339" s="29"/>
      <c r="Y3339" s="29"/>
      <c r="Z3339" s="33"/>
    </row>
    <row r="3340" ht="24" spans="1:26">
      <c r="A3340" s="33">
        <v>1198</v>
      </c>
      <c r="B3340" s="33" t="s">
        <v>117</v>
      </c>
      <c r="C3340" s="33" t="s">
        <v>118</v>
      </c>
      <c r="D3340" s="33" t="s">
        <v>361</v>
      </c>
      <c r="E3340" s="33" t="s">
        <v>120</v>
      </c>
      <c r="F3340" s="33" t="s">
        <v>1675</v>
      </c>
      <c r="G3340" s="33" t="s">
        <v>1797</v>
      </c>
      <c r="H3340" s="33" t="s">
        <v>2045</v>
      </c>
      <c r="I3340" s="33" t="s">
        <v>1843</v>
      </c>
      <c r="J3340" s="33" t="s">
        <v>1843</v>
      </c>
      <c r="K3340" s="33">
        <v>8</v>
      </c>
      <c r="L3340" s="220">
        <v>45536</v>
      </c>
      <c r="M3340" s="220">
        <v>45536</v>
      </c>
      <c r="N3340" s="33" t="s">
        <v>124</v>
      </c>
      <c r="O3340" s="48" t="s">
        <v>125</v>
      </c>
      <c r="P3340" s="29" t="s">
        <v>1117</v>
      </c>
      <c r="Q3340" s="33" t="s">
        <v>1577</v>
      </c>
      <c r="R3340" s="29" t="s">
        <v>78</v>
      </c>
      <c r="S3340" s="33">
        <v>8</v>
      </c>
      <c r="T3340" s="29"/>
      <c r="U3340" s="29"/>
      <c r="V3340" s="29"/>
      <c r="W3340" s="29"/>
      <c r="X3340" s="29"/>
      <c r="Y3340" s="29"/>
      <c r="Z3340" s="33"/>
    </row>
    <row r="3341" ht="24" spans="1:26">
      <c r="A3341" s="33">
        <v>1199</v>
      </c>
      <c r="B3341" s="33" t="s">
        <v>117</v>
      </c>
      <c r="C3341" s="33" t="s">
        <v>118</v>
      </c>
      <c r="D3341" s="33" t="s">
        <v>361</v>
      </c>
      <c r="E3341" s="33" t="s">
        <v>120</v>
      </c>
      <c r="F3341" s="33" t="s">
        <v>1675</v>
      </c>
      <c r="G3341" s="33" t="s">
        <v>1797</v>
      </c>
      <c r="H3341" s="33" t="s">
        <v>2045</v>
      </c>
      <c r="I3341" s="33" t="s">
        <v>1843</v>
      </c>
      <c r="J3341" s="33" t="s">
        <v>1843</v>
      </c>
      <c r="K3341" s="33">
        <v>8</v>
      </c>
      <c r="L3341" s="220">
        <v>45566</v>
      </c>
      <c r="M3341" s="220">
        <v>45566</v>
      </c>
      <c r="N3341" s="33" t="s">
        <v>124</v>
      </c>
      <c r="O3341" s="48" t="s">
        <v>125</v>
      </c>
      <c r="P3341" s="29" t="s">
        <v>1117</v>
      </c>
      <c r="Q3341" s="33" t="s">
        <v>1577</v>
      </c>
      <c r="R3341" s="29" t="s">
        <v>78</v>
      </c>
      <c r="S3341" s="33">
        <v>8</v>
      </c>
      <c r="T3341" s="29"/>
      <c r="U3341" s="29"/>
      <c r="V3341" s="29"/>
      <c r="W3341" s="29"/>
      <c r="X3341" s="29"/>
      <c r="Y3341" s="29"/>
      <c r="Z3341" s="33"/>
    </row>
    <row r="3342" ht="24" spans="1:26">
      <c r="A3342" s="33">
        <v>1200</v>
      </c>
      <c r="B3342" s="33" t="s">
        <v>117</v>
      </c>
      <c r="C3342" s="33" t="s">
        <v>118</v>
      </c>
      <c r="D3342" s="33" t="s">
        <v>361</v>
      </c>
      <c r="E3342" s="33" t="s">
        <v>120</v>
      </c>
      <c r="F3342" s="33" t="s">
        <v>1675</v>
      </c>
      <c r="G3342" s="33" t="s">
        <v>1797</v>
      </c>
      <c r="H3342" s="33" t="s">
        <v>2045</v>
      </c>
      <c r="I3342" s="33" t="s">
        <v>1843</v>
      </c>
      <c r="J3342" s="33" t="s">
        <v>1843</v>
      </c>
      <c r="K3342" s="33">
        <v>8</v>
      </c>
      <c r="L3342" s="220">
        <v>45597</v>
      </c>
      <c r="M3342" s="220">
        <v>45597</v>
      </c>
      <c r="N3342" s="33" t="s">
        <v>124</v>
      </c>
      <c r="O3342" s="48" t="s">
        <v>125</v>
      </c>
      <c r="P3342" s="29" t="s">
        <v>1117</v>
      </c>
      <c r="Q3342" s="33" t="s">
        <v>1577</v>
      </c>
      <c r="R3342" s="29" t="s">
        <v>78</v>
      </c>
      <c r="S3342" s="33">
        <v>8</v>
      </c>
      <c r="T3342" s="29"/>
      <c r="U3342" s="29"/>
      <c r="V3342" s="29"/>
      <c r="W3342" s="29"/>
      <c r="X3342" s="29"/>
      <c r="Y3342" s="29"/>
      <c r="Z3342" s="33"/>
    </row>
    <row r="3343" ht="24" spans="1:26">
      <c r="A3343" s="33">
        <v>1201</v>
      </c>
      <c r="B3343" s="33" t="s">
        <v>117</v>
      </c>
      <c r="C3343" s="33" t="s">
        <v>118</v>
      </c>
      <c r="D3343" s="33" t="s">
        <v>361</v>
      </c>
      <c r="E3343" s="33" t="s">
        <v>120</v>
      </c>
      <c r="F3343" s="33" t="s">
        <v>1675</v>
      </c>
      <c r="G3343" s="33" t="s">
        <v>1797</v>
      </c>
      <c r="H3343" s="33" t="s">
        <v>2045</v>
      </c>
      <c r="I3343" s="33" t="s">
        <v>1843</v>
      </c>
      <c r="J3343" s="33" t="s">
        <v>1843</v>
      </c>
      <c r="K3343" s="33">
        <v>8</v>
      </c>
      <c r="L3343" s="220">
        <v>45627</v>
      </c>
      <c r="M3343" s="220">
        <v>45627</v>
      </c>
      <c r="N3343" s="33" t="s">
        <v>124</v>
      </c>
      <c r="O3343" s="48" t="s">
        <v>125</v>
      </c>
      <c r="P3343" s="29" t="s">
        <v>1117</v>
      </c>
      <c r="Q3343" s="33" t="s">
        <v>1577</v>
      </c>
      <c r="R3343" s="29" t="s">
        <v>78</v>
      </c>
      <c r="S3343" s="33">
        <v>8</v>
      </c>
      <c r="T3343" s="29"/>
      <c r="U3343" s="29"/>
      <c r="V3343" s="29"/>
      <c r="W3343" s="29"/>
      <c r="X3343" s="29"/>
      <c r="Y3343" s="29"/>
      <c r="Z3343" s="33"/>
    </row>
    <row r="3344" ht="24" spans="1:26">
      <c r="A3344" s="33">
        <v>1202</v>
      </c>
      <c r="B3344" s="33" t="s">
        <v>117</v>
      </c>
      <c r="C3344" s="33" t="s">
        <v>118</v>
      </c>
      <c r="D3344" s="33" t="s">
        <v>361</v>
      </c>
      <c r="E3344" s="33" t="s">
        <v>120</v>
      </c>
      <c r="F3344" s="33" t="s">
        <v>1675</v>
      </c>
      <c r="G3344" s="33" t="s">
        <v>1797</v>
      </c>
      <c r="H3344" s="33" t="s">
        <v>2039</v>
      </c>
      <c r="I3344" s="33" t="s">
        <v>1843</v>
      </c>
      <c r="J3344" s="33" t="s">
        <v>1843</v>
      </c>
      <c r="K3344" s="33">
        <v>2</v>
      </c>
      <c r="L3344" s="220">
        <v>45292</v>
      </c>
      <c r="M3344" s="220">
        <v>45292</v>
      </c>
      <c r="N3344" s="33" t="s">
        <v>124</v>
      </c>
      <c r="O3344" s="48" t="s">
        <v>125</v>
      </c>
      <c r="P3344" s="29" t="s">
        <v>1117</v>
      </c>
      <c r="Q3344" s="33" t="s">
        <v>1577</v>
      </c>
      <c r="R3344" s="29" t="s">
        <v>78</v>
      </c>
      <c r="S3344" s="33">
        <v>2</v>
      </c>
      <c r="T3344" s="33"/>
      <c r="U3344" s="29"/>
      <c r="V3344" s="29"/>
      <c r="W3344" s="29"/>
      <c r="X3344" s="29"/>
      <c r="Y3344" s="29"/>
      <c r="Z3344" s="33"/>
    </row>
    <row r="3345" ht="24" spans="1:26">
      <c r="A3345" s="33">
        <v>1203</v>
      </c>
      <c r="B3345" s="33" t="s">
        <v>117</v>
      </c>
      <c r="C3345" s="33" t="s">
        <v>118</v>
      </c>
      <c r="D3345" s="33" t="s">
        <v>361</v>
      </c>
      <c r="E3345" s="33" t="s">
        <v>120</v>
      </c>
      <c r="F3345" s="33" t="s">
        <v>1675</v>
      </c>
      <c r="G3345" s="33" t="s">
        <v>1797</v>
      </c>
      <c r="H3345" s="33" t="s">
        <v>2039</v>
      </c>
      <c r="I3345" s="33" t="s">
        <v>1843</v>
      </c>
      <c r="J3345" s="33" t="s">
        <v>1843</v>
      </c>
      <c r="K3345" s="33">
        <v>2</v>
      </c>
      <c r="L3345" s="220">
        <v>45292</v>
      </c>
      <c r="M3345" s="220">
        <v>45292</v>
      </c>
      <c r="N3345" s="33" t="s">
        <v>124</v>
      </c>
      <c r="O3345" s="48" t="s">
        <v>125</v>
      </c>
      <c r="P3345" s="29" t="s">
        <v>1117</v>
      </c>
      <c r="Q3345" s="33" t="s">
        <v>1577</v>
      </c>
      <c r="R3345" s="29" t="s">
        <v>78</v>
      </c>
      <c r="S3345" s="33">
        <v>2</v>
      </c>
      <c r="T3345" s="33"/>
      <c r="U3345" s="29"/>
      <c r="V3345" s="29"/>
      <c r="W3345" s="29"/>
      <c r="X3345" s="29"/>
      <c r="Y3345" s="29"/>
      <c r="Z3345" s="33"/>
    </row>
    <row r="3346" ht="24" spans="1:28">
      <c r="A3346" s="33">
        <v>1204</v>
      </c>
      <c r="B3346" s="33" t="s">
        <v>117</v>
      </c>
      <c r="C3346" s="33" t="s">
        <v>118</v>
      </c>
      <c r="D3346" s="33" t="s">
        <v>361</v>
      </c>
      <c r="E3346" s="33" t="s">
        <v>120</v>
      </c>
      <c r="F3346" s="33" t="s">
        <v>1675</v>
      </c>
      <c r="G3346" s="33" t="s">
        <v>1797</v>
      </c>
      <c r="H3346" s="33" t="s">
        <v>2039</v>
      </c>
      <c r="I3346" s="33" t="s">
        <v>1843</v>
      </c>
      <c r="J3346" s="33" t="s">
        <v>1843</v>
      </c>
      <c r="K3346" s="33">
        <v>2</v>
      </c>
      <c r="L3346" s="220">
        <v>45323</v>
      </c>
      <c r="M3346" s="220">
        <v>45323</v>
      </c>
      <c r="N3346" s="33" t="s">
        <v>124</v>
      </c>
      <c r="O3346" s="48" t="s">
        <v>125</v>
      </c>
      <c r="P3346" s="29" t="s">
        <v>1117</v>
      </c>
      <c r="Q3346" s="33" t="s">
        <v>1577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361</v>
      </c>
      <c r="E3347" s="33" t="s">
        <v>120</v>
      </c>
      <c r="F3347" s="33" t="s">
        <v>1675</v>
      </c>
      <c r="G3347" s="33" t="s">
        <v>1797</v>
      </c>
      <c r="H3347" s="33" t="s">
        <v>2039</v>
      </c>
      <c r="I3347" s="33" t="s">
        <v>1843</v>
      </c>
      <c r="J3347" s="33" t="s">
        <v>1843</v>
      </c>
      <c r="K3347" s="33">
        <v>2</v>
      </c>
      <c r="L3347" s="220">
        <v>45323</v>
      </c>
      <c r="M3347" s="220">
        <v>45323</v>
      </c>
      <c r="N3347" s="33" t="s">
        <v>124</v>
      </c>
      <c r="O3347" s="48" t="s">
        <v>125</v>
      </c>
      <c r="P3347" s="29" t="s">
        <v>1117</v>
      </c>
      <c r="Q3347" s="33" t="s">
        <v>1577</v>
      </c>
      <c r="R3347" s="29" t="s">
        <v>78</v>
      </c>
      <c r="S3347" s="33">
        <v>2</v>
      </c>
      <c r="T3347" s="33"/>
      <c r="U3347" s="29"/>
      <c r="V3347" s="29"/>
      <c r="W3347" s="29"/>
      <c r="X3347" s="29"/>
      <c r="Y3347" s="29"/>
      <c r="Z3347" s="33"/>
    </row>
    <row r="3348" ht="24" spans="1:28">
      <c r="A3348" s="33">
        <v>1206</v>
      </c>
      <c r="B3348" s="33" t="s">
        <v>117</v>
      </c>
      <c r="C3348" s="33" t="s">
        <v>118</v>
      </c>
      <c r="D3348" s="33" t="s">
        <v>361</v>
      </c>
      <c r="E3348" s="33" t="s">
        <v>120</v>
      </c>
      <c r="F3348" s="33" t="s">
        <v>1675</v>
      </c>
      <c r="G3348" s="33" t="s">
        <v>1797</v>
      </c>
      <c r="H3348" s="33" t="s">
        <v>2039</v>
      </c>
      <c r="I3348" s="33" t="s">
        <v>1843</v>
      </c>
      <c r="J3348" s="33" t="s">
        <v>1843</v>
      </c>
      <c r="K3348" s="33">
        <v>2</v>
      </c>
      <c r="L3348" s="220">
        <v>45352</v>
      </c>
      <c r="M3348" s="220">
        <v>45352</v>
      </c>
      <c r="N3348" s="33" t="s">
        <v>124</v>
      </c>
      <c r="O3348" s="48" t="s">
        <v>125</v>
      </c>
      <c r="P3348" s="29" t="s">
        <v>1117</v>
      </c>
      <c r="Q3348" s="33" t="s">
        <v>1577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361</v>
      </c>
      <c r="E3349" s="33" t="s">
        <v>120</v>
      </c>
      <c r="F3349" s="33" t="s">
        <v>1675</v>
      </c>
      <c r="G3349" s="33" t="s">
        <v>1797</v>
      </c>
      <c r="H3349" s="33" t="s">
        <v>2039</v>
      </c>
      <c r="I3349" s="33" t="s">
        <v>1843</v>
      </c>
      <c r="J3349" s="33" t="s">
        <v>1843</v>
      </c>
      <c r="K3349" s="33">
        <v>2</v>
      </c>
      <c r="L3349" s="220">
        <v>45352</v>
      </c>
      <c r="M3349" s="220">
        <v>45352</v>
      </c>
      <c r="N3349" s="33" t="s">
        <v>124</v>
      </c>
      <c r="O3349" s="48" t="s">
        <v>125</v>
      </c>
      <c r="P3349" s="29" t="s">
        <v>1117</v>
      </c>
      <c r="Q3349" s="33" t="s">
        <v>1577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361</v>
      </c>
      <c r="E3350" s="33" t="s">
        <v>120</v>
      </c>
      <c r="F3350" s="33" t="s">
        <v>1675</v>
      </c>
      <c r="G3350" s="33" t="s">
        <v>1797</v>
      </c>
      <c r="H3350" s="33" t="s">
        <v>2039</v>
      </c>
      <c r="I3350" s="33" t="s">
        <v>1843</v>
      </c>
      <c r="J3350" s="33" t="s">
        <v>1843</v>
      </c>
      <c r="K3350" s="33">
        <v>2</v>
      </c>
      <c r="L3350" s="220">
        <v>45383</v>
      </c>
      <c r="M3350" s="220">
        <v>45383</v>
      </c>
      <c r="N3350" s="33" t="s">
        <v>124</v>
      </c>
      <c r="O3350" s="48" t="s">
        <v>125</v>
      </c>
      <c r="P3350" s="29" t="s">
        <v>1117</v>
      </c>
      <c r="Q3350" s="33" t="s">
        <v>1577</v>
      </c>
      <c r="R3350" s="29" t="s">
        <v>78</v>
      </c>
      <c r="S3350" s="33">
        <v>2</v>
      </c>
      <c r="T3350" s="33"/>
      <c r="U3350" s="29"/>
      <c r="V3350" s="29"/>
      <c r="W3350" s="29"/>
      <c r="X3350" s="29"/>
      <c r="Y3350" s="29"/>
      <c r="Z3350" s="33"/>
    </row>
    <row r="3351" ht="24" spans="1:26">
      <c r="A3351" s="33">
        <v>1209</v>
      </c>
      <c r="B3351" s="33" t="s">
        <v>117</v>
      </c>
      <c r="C3351" s="33" t="s">
        <v>118</v>
      </c>
      <c r="D3351" s="33" t="s">
        <v>361</v>
      </c>
      <c r="E3351" s="33" t="s">
        <v>120</v>
      </c>
      <c r="F3351" s="33" t="s">
        <v>1675</v>
      </c>
      <c r="G3351" s="33" t="s">
        <v>1797</v>
      </c>
      <c r="H3351" s="33" t="s">
        <v>2039</v>
      </c>
      <c r="I3351" s="33" t="s">
        <v>1843</v>
      </c>
      <c r="J3351" s="33" t="s">
        <v>1843</v>
      </c>
      <c r="K3351" s="33">
        <v>2</v>
      </c>
      <c r="L3351" s="220">
        <v>45383</v>
      </c>
      <c r="M3351" s="220">
        <v>45383</v>
      </c>
      <c r="N3351" s="33" t="s">
        <v>124</v>
      </c>
      <c r="O3351" s="48" t="s">
        <v>125</v>
      </c>
      <c r="P3351" s="29" t="s">
        <v>1117</v>
      </c>
      <c r="Q3351" s="33" t="s">
        <v>1577</v>
      </c>
      <c r="R3351" s="29" t="s">
        <v>78</v>
      </c>
      <c r="S3351" s="33">
        <v>2</v>
      </c>
      <c r="T3351" s="33"/>
      <c r="U3351" s="29"/>
      <c r="V3351" s="29"/>
      <c r="W3351" s="29"/>
      <c r="X3351" s="29"/>
      <c r="Y3351" s="29"/>
      <c r="Z3351" s="33"/>
    </row>
    <row r="3352" ht="24" spans="1:26">
      <c r="A3352" s="33">
        <v>1210</v>
      </c>
      <c r="B3352" s="33" t="s">
        <v>117</v>
      </c>
      <c r="C3352" s="33" t="s">
        <v>118</v>
      </c>
      <c r="D3352" s="33" t="s">
        <v>361</v>
      </c>
      <c r="E3352" s="33" t="s">
        <v>120</v>
      </c>
      <c r="F3352" s="33" t="s">
        <v>1675</v>
      </c>
      <c r="G3352" s="33" t="s">
        <v>1797</v>
      </c>
      <c r="H3352" s="33" t="s">
        <v>2039</v>
      </c>
      <c r="I3352" s="33" t="s">
        <v>1843</v>
      </c>
      <c r="J3352" s="33" t="s">
        <v>1843</v>
      </c>
      <c r="K3352" s="33">
        <v>2</v>
      </c>
      <c r="L3352" s="220">
        <v>45413</v>
      </c>
      <c r="M3352" s="220">
        <v>45413</v>
      </c>
      <c r="N3352" s="33" t="s">
        <v>124</v>
      </c>
      <c r="O3352" s="48" t="s">
        <v>125</v>
      </c>
      <c r="P3352" s="29" t="s">
        <v>1117</v>
      </c>
      <c r="Q3352" s="33" t="s">
        <v>1577</v>
      </c>
      <c r="R3352" s="29" t="s">
        <v>78</v>
      </c>
      <c r="S3352" s="33">
        <v>2</v>
      </c>
      <c r="T3352" s="33"/>
      <c r="U3352" s="29"/>
      <c r="V3352" s="29"/>
      <c r="W3352" s="29"/>
      <c r="X3352" s="29"/>
      <c r="Y3352" s="29"/>
      <c r="Z3352" s="33"/>
    </row>
    <row r="3353" ht="24" spans="1:26">
      <c r="A3353" s="33">
        <v>1211</v>
      </c>
      <c r="B3353" s="33" t="s">
        <v>117</v>
      </c>
      <c r="C3353" s="33" t="s">
        <v>118</v>
      </c>
      <c r="D3353" s="33" t="s">
        <v>361</v>
      </c>
      <c r="E3353" s="33" t="s">
        <v>120</v>
      </c>
      <c r="F3353" s="33" t="s">
        <v>1675</v>
      </c>
      <c r="G3353" s="33" t="s">
        <v>1797</v>
      </c>
      <c r="H3353" s="33" t="s">
        <v>2039</v>
      </c>
      <c r="I3353" s="33" t="s">
        <v>1843</v>
      </c>
      <c r="J3353" s="33" t="s">
        <v>1843</v>
      </c>
      <c r="K3353" s="33">
        <v>2</v>
      </c>
      <c r="L3353" s="220">
        <v>45413</v>
      </c>
      <c r="M3353" s="220">
        <v>45413</v>
      </c>
      <c r="N3353" s="33" t="s">
        <v>124</v>
      </c>
      <c r="O3353" s="48" t="s">
        <v>125</v>
      </c>
      <c r="P3353" s="29" t="s">
        <v>1117</v>
      </c>
      <c r="Q3353" s="33" t="s">
        <v>1577</v>
      </c>
      <c r="R3353" s="29" t="s">
        <v>78</v>
      </c>
      <c r="S3353" s="33">
        <v>2</v>
      </c>
      <c r="T3353" s="33"/>
      <c r="U3353" s="29"/>
      <c r="V3353" s="29"/>
      <c r="W3353" s="29"/>
      <c r="X3353" s="29"/>
      <c r="Y3353" s="29"/>
      <c r="Z3353" s="33"/>
    </row>
    <row r="3354" ht="24" spans="1:26">
      <c r="A3354" s="33">
        <v>1212</v>
      </c>
      <c r="B3354" s="33" t="s">
        <v>117</v>
      </c>
      <c r="C3354" s="33" t="s">
        <v>118</v>
      </c>
      <c r="D3354" s="33" t="s">
        <v>361</v>
      </c>
      <c r="E3354" s="33" t="s">
        <v>120</v>
      </c>
      <c r="F3354" s="33" t="s">
        <v>1675</v>
      </c>
      <c r="G3354" s="33" t="s">
        <v>1797</v>
      </c>
      <c r="H3354" s="33" t="s">
        <v>2039</v>
      </c>
      <c r="I3354" s="33" t="s">
        <v>1843</v>
      </c>
      <c r="J3354" s="33" t="s">
        <v>1843</v>
      </c>
      <c r="K3354" s="33">
        <v>2</v>
      </c>
      <c r="L3354" s="220">
        <v>45444</v>
      </c>
      <c r="M3354" s="220">
        <v>45444</v>
      </c>
      <c r="N3354" s="33" t="s">
        <v>124</v>
      </c>
      <c r="O3354" s="48" t="s">
        <v>125</v>
      </c>
      <c r="P3354" s="29" t="s">
        <v>1117</v>
      </c>
      <c r="Q3354" s="33" t="s">
        <v>1577</v>
      </c>
      <c r="R3354" s="29" t="s">
        <v>78</v>
      </c>
      <c r="S3354" s="33">
        <v>2</v>
      </c>
      <c r="T3354" s="33"/>
      <c r="U3354" s="29"/>
      <c r="V3354" s="29"/>
      <c r="W3354" s="29"/>
      <c r="X3354" s="29"/>
      <c r="Y3354" s="29"/>
      <c r="Z3354" s="33"/>
    </row>
    <row r="3355" ht="24" spans="1:26">
      <c r="A3355" s="33">
        <v>1213</v>
      </c>
      <c r="B3355" s="33" t="s">
        <v>117</v>
      </c>
      <c r="C3355" s="33" t="s">
        <v>118</v>
      </c>
      <c r="D3355" s="33" t="s">
        <v>361</v>
      </c>
      <c r="E3355" s="33" t="s">
        <v>120</v>
      </c>
      <c r="F3355" s="33" t="s">
        <v>1675</v>
      </c>
      <c r="G3355" s="33" t="s">
        <v>1797</v>
      </c>
      <c r="H3355" s="33" t="s">
        <v>2039</v>
      </c>
      <c r="I3355" s="33" t="s">
        <v>1843</v>
      </c>
      <c r="J3355" s="33" t="s">
        <v>1843</v>
      </c>
      <c r="K3355" s="33">
        <v>2</v>
      </c>
      <c r="L3355" s="220">
        <v>45444</v>
      </c>
      <c r="M3355" s="220">
        <v>45444</v>
      </c>
      <c r="N3355" s="33" t="s">
        <v>124</v>
      </c>
      <c r="O3355" s="48" t="s">
        <v>125</v>
      </c>
      <c r="P3355" s="29" t="s">
        <v>1117</v>
      </c>
      <c r="Q3355" s="33" t="s">
        <v>1577</v>
      </c>
      <c r="R3355" s="29" t="s">
        <v>78</v>
      </c>
      <c r="S3355" s="33">
        <v>2</v>
      </c>
      <c r="T3355" s="33"/>
      <c r="U3355" s="29"/>
      <c r="V3355" s="29"/>
      <c r="W3355" s="29"/>
      <c r="X3355" s="29"/>
      <c r="Y3355" s="29"/>
      <c r="Z3355" s="33"/>
    </row>
    <row r="3356" ht="24" spans="1:26">
      <c r="A3356" s="33">
        <v>1214</v>
      </c>
      <c r="B3356" s="33" t="s">
        <v>117</v>
      </c>
      <c r="C3356" s="33" t="s">
        <v>118</v>
      </c>
      <c r="D3356" s="33" t="s">
        <v>361</v>
      </c>
      <c r="E3356" s="33" t="s">
        <v>120</v>
      </c>
      <c r="F3356" s="33" t="s">
        <v>1675</v>
      </c>
      <c r="G3356" s="33" t="s">
        <v>1797</v>
      </c>
      <c r="H3356" s="33" t="s">
        <v>2039</v>
      </c>
      <c r="I3356" s="33" t="s">
        <v>1843</v>
      </c>
      <c r="J3356" s="33" t="s">
        <v>1843</v>
      </c>
      <c r="K3356" s="33">
        <v>2</v>
      </c>
      <c r="L3356" s="220">
        <v>45474</v>
      </c>
      <c r="M3356" s="220">
        <v>45474</v>
      </c>
      <c r="N3356" s="33" t="s">
        <v>124</v>
      </c>
      <c r="O3356" s="48" t="s">
        <v>125</v>
      </c>
      <c r="P3356" s="29" t="s">
        <v>1117</v>
      </c>
      <c r="Q3356" s="33" t="s">
        <v>1577</v>
      </c>
      <c r="R3356" s="29" t="s">
        <v>78</v>
      </c>
      <c r="S3356" s="33">
        <v>2</v>
      </c>
      <c r="T3356" s="33"/>
      <c r="U3356" s="29"/>
      <c r="V3356" s="29"/>
      <c r="W3356" s="29"/>
      <c r="X3356" s="29"/>
      <c r="Y3356" s="29"/>
      <c r="Z3356" s="33"/>
    </row>
    <row r="3357" ht="24" spans="1:26">
      <c r="A3357" s="33">
        <v>1215</v>
      </c>
      <c r="B3357" s="33" t="s">
        <v>117</v>
      </c>
      <c r="C3357" s="33" t="s">
        <v>118</v>
      </c>
      <c r="D3357" s="33" t="s">
        <v>361</v>
      </c>
      <c r="E3357" s="33" t="s">
        <v>120</v>
      </c>
      <c r="F3357" s="33" t="s">
        <v>1675</v>
      </c>
      <c r="G3357" s="33" t="s">
        <v>1797</v>
      </c>
      <c r="H3357" s="33" t="s">
        <v>2039</v>
      </c>
      <c r="I3357" s="33" t="s">
        <v>1843</v>
      </c>
      <c r="J3357" s="33" t="s">
        <v>1843</v>
      </c>
      <c r="K3357" s="33">
        <v>2</v>
      </c>
      <c r="L3357" s="220">
        <v>45474</v>
      </c>
      <c r="M3357" s="220">
        <v>45474</v>
      </c>
      <c r="N3357" s="33" t="s">
        <v>124</v>
      </c>
      <c r="O3357" s="48" t="s">
        <v>125</v>
      </c>
      <c r="P3357" s="29" t="s">
        <v>1117</v>
      </c>
      <c r="Q3357" s="33" t="s">
        <v>1577</v>
      </c>
      <c r="R3357" s="29" t="s">
        <v>78</v>
      </c>
      <c r="S3357" s="33">
        <v>2</v>
      </c>
      <c r="T3357" s="33"/>
      <c r="U3357" s="29"/>
      <c r="V3357" s="29"/>
      <c r="W3357" s="29"/>
      <c r="X3357" s="29"/>
      <c r="Y3357" s="29"/>
      <c r="Z3357" s="33"/>
    </row>
    <row r="3358" ht="24" spans="1:26">
      <c r="A3358" s="33">
        <v>1216</v>
      </c>
      <c r="B3358" s="33" t="s">
        <v>117</v>
      </c>
      <c r="C3358" s="33" t="s">
        <v>118</v>
      </c>
      <c r="D3358" s="33" t="s">
        <v>361</v>
      </c>
      <c r="E3358" s="33" t="s">
        <v>120</v>
      </c>
      <c r="F3358" s="33" t="s">
        <v>1675</v>
      </c>
      <c r="G3358" s="33" t="s">
        <v>1797</v>
      </c>
      <c r="H3358" s="33" t="s">
        <v>2039</v>
      </c>
      <c r="I3358" s="33" t="s">
        <v>1843</v>
      </c>
      <c r="J3358" s="33" t="s">
        <v>1843</v>
      </c>
      <c r="K3358" s="33">
        <v>2</v>
      </c>
      <c r="L3358" s="220">
        <v>45505</v>
      </c>
      <c r="M3358" s="220">
        <v>45505</v>
      </c>
      <c r="N3358" s="33" t="s">
        <v>124</v>
      </c>
      <c r="O3358" s="48" t="s">
        <v>125</v>
      </c>
      <c r="P3358" s="29" t="s">
        <v>1117</v>
      </c>
      <c r="Q3358" s="33" t="s">
        <v>1577</v>
      </c>
      <c r="R3358" s="29" t="s">
        <v>78</v>
      </c>
      <c r="S3358" s="33">
        <v>2</v>
      </c>
      <c r="T3358" s="33"/>
      <c r="U3358" s="29"/>
      <c r="V3358" s="29"/>
      <c r="W3358" s="29"/>
      <c r="X3358" s="29"/>
      <c r="Y3358" s="29"/>
      <c r="Z3358" s="33"/>
    </row>
    <row r="3359" ht="24" spans="1:26">
      <c r="A3359" s="33">
        <v>1217</v>
      </c>
      <c r="B3359" s="33" t="s">
        <v>117</v>
      </c>
      <c r="C3359" s="33" t="s">
        <v>118</v>
      </c>
      <c r="D3359" s="33" t="s">
        <v>361</v>
      </c>
      <c r="E3359" s="33" t="s">
        <v>120</v>
      </c>
      <c r="F3359" s="33" t="s">
        <v>1675</v>
      </c>
      <c r="G3359" s="33" t="s">
        <v>1797</v>
      </c>
      <c r="H3359" s="33" t="s">
        <v>2039</v>
      </c>
      <c r="I3359" s="33" t="s">
        <v>1843</v>
      </c>
      <c r="J3359" s="33" t="s">
        <v>1843</v>
      </c>
      <c r="K3359" s="33">
        <v>2</v>
      </c>
      <c r="L3359" s="220">
        <v>45505</v>
      </c>
      <c r="M3359" s="220">
        <v>45505</v>
      </c>
      <c r="N3359" s="33" t="s">
        <v>124</v>
      </c>
      <c r="O3359" s="48" t="s">
        <v>125</v>
      </c>
      <c r="P3359" s="29" t="s">
        <v>1117</v>
      </c>
      <c r="Q3359" s="33" t="s">
        <v>1577</v>
      </c>
      <c r="R3359" s="29" t="s">
        <v>78</v>
      </c>
      <c r="S3359" s="33">
        <v>2</v>
      </c>
      <c r="T3359" s="33"/>
      <c r="U3359" s="29"/>
      <c r="V3359" s="29"/>
      <c r="W3359" s="29"/>
      <c r="X3359" s="29"/>
      <c r="Y3359" s="29"/>
      <c r="Z3359" s="33"/>
    </row>
    <row r="3360" ht="24" spans="1:28">
      <c r="A3360" s="33">
        <v>1218</v>
      </c>
      <c r="B3360" s="33" t="s">
        <v>117</v>
      </c>
      <c r="C3360" s="33" t="s">
        <v>118</v>
      </c>
      <c r="D3360" s="33" t="s">
        <v>361</v>
      </c>
      <c r="E3360" s="33" t="s">
        <v>120</v>
      </c>
      <c r="F3360" s="33" t="s">
        <v>1675</v>
      </c>
      <c r="G3360" s="33" t="s">
        <v>1797</v>
      </c>
      <c r="H3360" s="33" t="s">
        <v>2039</v>
      </c>
      <c r="I3360" s="33" t="s">
        <v>1843</v>
      </c>
      <c r="J3360" s="33" t="s">
        <v>1843</v>
      </c>
      <c r="K3360" s="33">
        <v>2</v>
      </c>
      <c r="L3360" s="220">
        <v>45536</v>
      </c>
      <c r="M3360" s="220">
        <v>45536</v>
      </c>
      <c r="N3360" s="33" t="s">
        <v>124</v>
      </c>
      <c r="O3360" s="48" t="s">
        <v>125</v>
      </c>
      <c r="P3360" s="29" t="s">
        <v>1117</v>
      </c>
      <c r="Q3360" s="33" t="s">
        <v>1577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361</v>
      </c>
      <c r="E3361" s="33" t="s">
        <v>120</v>
      </c>
      <c r="F3361" s="33" t="s">
        <v>1675</v>
      </c>
      <c r="G3361" s="33" t="s">
        <v>1797</v>
      </c>
      <c r="H3361" s="33" t="s">
        <v>2039</v>
      </c>
      <c r="I3361" s="33" t="s">
        <v>1843</v>
      </c>
      <c r="J3361" s="33" t="s">
        <v>1843</v>
      </c>
      <c r="K3361" s="33">
        <v>2</v>
      </c>
      <c r="L3361" s="220">
        <v>45536</v>
      </c>
      <c r="M3361" s="220">
        <v>45536</v>
      </c>
      <c r="N3361" s="33" t="s">
        <v>124</v>
      </c>
      <c r="O3361" s="48" t="s">
        <v>125</v>
      </c>
      <c r="P3361" s="29" t="s">
        <v>1117</v>
      </c>
      <c r="Q3361" s="33" t="s">
        <v>1577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361</v>
      </c>
      <c r="E3362" s="33" t="s">
        <v>120</v>
      </c>
      <c r="F3362" s="33" t="s">
        <v>1675</v>
      </c>
      <c r="G3362" s="33" t="s">
        <v>1797</v>
      </c>
      <c r="H3362" s="33" t="s">
        <v>2039</v>
      </c>
      <c r="I3362" s="33" t="s">
        <v>1843</v>
      </c>
      <c r="J3362" s="33" t="s">
        <v>1843</v>
      </c>
      <c r="K3362" s="33">
        <v>2</v>
      </c>
      <c r="L3362" s="220">
        <v>45566</v>
      </c>
      <c r="M3362" s="220">
        <v>45566</v>
      </c>
      <c r="N3362" s="33" t="s">
        <v>124</v>
      </c>
      <c r="O3362" s="48" t="s">
        <v>125</v>
      </c>
      <c r="P3362" s="29" t="s">
        <v>1117</v>
      </c>
      <c r="Q3362" s="33" t="s">
        <v>1577</v>
      </c>
      <c r="R3362" s="29" t="s">
        <v>78</v>
      </c>
      <c r="S3362" s="33">
        <v>2</v>
      </c>
      <c r="T3362" s="33"/>
      <c r="U3362" s="29"/>
      <c r="V3362" s="29"/>
      <c r="W3362" s="29"/>
      <c r="X3362" s="29"/>
      <c r="Y3362" s="29"/>
      <c r="Z3362" s="33"/>
    </row>
    <row r="3363" ht="24" spans="1:26">
      <c r="A3363" s="33">
        <v>1221</v>
      </c>
      <c r="B3363" s="33" t="s">
        <v>117</v>
      </c>
      <c r="C3363" s="33" t="s">
        <v>118</v>
      </c>
      <c r="D3363" s="33" t="s">
        <v>361</v>
      </c>
      <c r="E3363" s="33" t="s">
        <v>120</v>
      </c>
      <c r="F3363" s="33" t="s">
        <v>1675</v>
      </c>
      <c r="G3363" s="33" t="s">
        <v>1797</v>
      </c>
      <c r="H3363" s="33" t="s">
        <v>2039</v>
      </c>
      <c r="I3363" s="33" t="s">
        <v>1843</v>
      </c>
      <c r="J3363" s="33" t="s">
        <v>1843</v>
      </c>
      <c r="K3363" s="33">
        <v>2</v>
      </c>
      <c r="L3363" s="220">
        <v>45566</v>
      </c>
      <c r="M3363" s="220">
        <v>45566</v>
      </c>
      <c r="N3363" s="33" t="s">
        <v>124</v>
      </c>
      <c r="O3363" s="48" t="s">
        <v>125</v>
      </c>
      <c r="P3363" s="29" t="s">
        <v>1117</v>
      </c>
      <c r="Q3363" s="33" t="s">
        <v>1577</v>
      </c>
      <c r="R3363" s="29" t="s">
        <v>78</v>
      </c>
      <c r="S3363" s="33">
        <v>2</v>
      </c>
      <c r="T3363" s="33"/>
      <c r="U3363" s="29"/>
      <c r="V3363" s="29"/>
      <c r="W3363" s="29"/>
      <c r="X3363" s="29"/>
      <c r="Y3363" s="29"/>
      <c r="Z3363" s="33"/>
    </row>
    <row r="3364" ht="24" spans="1:26">
      <c r="A3364" s="33">
        <v>1222</v>
      </c>
      <c r="B3364" s="33" t="s">
        <v>117</v>
      </c>
      <c r="C3364" s="33" t="s">
        <v>118</v>
      </c>
      <c r="D3364" s="33" t="s">
        <v>361</v>
      </c>
      <c r="E3364" s="33" t="s">
        <v>120</v>
      </c>
      <c r="F3364" s="33" t="s">
        <v>1675</v>
      </c>
      <c r="G3364" s="33" t="s">
        <v>1797</v>
      </c>
      <c r="H3364" s="33" t="s">
        <v>2039</v>
      </c>
      <c r="I3364" s="33" t="s">
        <v>1843</v>
      </c>
      <c r="J3364" s="33" t="s">
        <v>1843</v>
      </c>
      <c r="K3364" s="33">
        <v>2</v>
      </c>
      <c r="L3364" s="220">
        <v>45597</v>
      </c>
      <c r="M3364" s="220">
        <v>45597</v>
      </c>
      <c r="N3364" s="33" t="s">
        <v>124</v>
      </c>
      <c r="O3364" s="48" t="s">
        <v>125</v>
      </c>
      <c r="P3364" s="29" t="s">
        <v>1117</v>
      </c>
      <c r="Q3364" s="33" t="s">
        <v>1577</v>
      </c>
      <c r="R3364" s="29" t="s">
        <v>78</v>
      </c>
      <c r="S3364" s="33">
        <v>2</v>
      </c>
      <c r="T3364" s="33"/>
      <c r="U3364" s="29"/>
      <c r="V3364" s="29"/>
      <c r="W3364" s="29"/>
      <c r="X3364" s="29"/>
      <c r="Y3364" s="29"/>
      <c r="Z3364" s="33"/>
    </row>
    <row r="3365" ht="24" spans="1:26">
      <c r="A3365" s="33">
        <v>1223</v>
      </c>
      <c r="B3365" s="33" t="s">
        <v>117</v>
      </c>
      <c r="C3365" s="33" t="s">
        <v>118</v>
      </c>
      <c r="D3365" s="33" t="s">
        <v>361</v>
      </c>
      <c r="E3365" s="33" t="s">
        <v>120</v>
      </c>
      <c r="F3365" s="33" t="s">
        <v>1675</v>
      </c>
      <c r="G3365" s="33" t="s">
        <v>1797</v>
      </c>
      <c r="H3365" s="33" t="s">
        <v>2039</v>
      </c>
      <c r="I3365" s="33" t="s">
        <v>1843</v>
      </c>
      <c r="J3365" s="33" t="s">
        <v>1843</v>
      </c>
      <c r="K3365" s="33">
        <v>2</v>
      </c>
      <c r="L3365" s="220">
        <v>45597</v>
      </c>
      <c r="M3365" s="220">
        <v>45597</v>
      </c>
      <c r="N3365" s="33" t="s">
        <v>124</v>
      </c>
      <c r="O3365" s="48" t="s">
        <v>125</v>
      </c>
      <c r="P3365" s="29" t="s">
        <v>1117</v>
      </c>
      <c r="Q3365" s="33" t="s">
        <v>1577</v>
      </c>
      <c r="R3365" s="29" t="s">
        <v>78</v>
      </c>
      <c r="S3365" s="33">
        <v>2</v>
      </c>
      <c r="T3365" s="33"/>
      <c r="U3365" s="29"/>
      <c r="V3365" s="29"/>
      <c r="W3365" s="29"/>
      <c r="X3365" s="29"/>
      <c r="Y3365" s="29"/>
      <c r="Z3365" s="33"/>
    </row>
    <row r="3366" ht="24" spans="1:26">
      <c r="A3366" s="33">
        <v>1224</v>
      </c>
      <c r="B3366" s="33" t="s">
        <v>117</v>
      </c>
      <c r="C3366" s="33" t="s">
        <v>118</v>
      </c>
      <c r="D3366" s="33" t="s">
        <v>361</v>
      </c>
      <c r="E3366" s="33" t="s">
        <v>120</v>
      </c>
      <c r="F3366" s="33" t="s">
        <v>1675</v>
      </c>
      <c r="G3366" s="33" t="s">
        <v>1797</v>
      </c>
      <c r="H3366" s="33" t="s">
        <v>2039</v>
      </c>
      <c r="I3366" s="33" t="s">
        <v>1843</v>
      </c>
      <c r="J3366" s="33" t="s">
        <v>1843</v>
      </c>
      <c r="K3366" s="33">
        <v>2</v>
      </c>
      <c r="L3366" s="220">
        <v>45627</v>
      </c>
      <c r="M3366" s="220">
        <v>45627</v>
      </c>
      <c r="N3366" s="33" t="s">
        <v>124</v>
      </c>
      <c r="O3366" s="48" t="s">
        <v>125</v>
      </c>
      <c r="P3366" s="29" t="s">
        <v>1117</v>
      </c>
      <c r="Q3366" s="33" t="s">
        <v>1577</v>
      </c>
      <c r="R3366" s="29" t="s">
        <v>78</v>
      </c>
      <c r="S3366" s="33">
        <v>2</v>
      </c>
      <c r="T3366" s="33"/>
      <c r="U3366" s="29"/>
      <c r="V3366" s="29"/>
      <c r="W3366" s="29"/>
      <c r="X3366" s="29"/>
      <c r="Y3366" s="29"/>
      <c r="Z3366" s="33"/>
    </row>
    <row r="3367" ht="24" spans="1:26">
      <c r="A3367" s="33">
        <v>1225</v>
      </c>
      <c r="B3367" s="33" t="s">
        <v>117</v>
      </c>
      <c r="C3367" s="33" t="s">
        <v>118</v>
      </c>
      <c r="D3367" s="33" t="s">
        <v>361</v>
      </c>
      <c r="E3367" s="33" t="s">
        <v>120</v>
      </c>
      <c r="F3367" s="33" t="s">
        <v>1675</v>
      </c>
      <c r="G3367" s="33" t="s">
        <v>1797</v>
      </c>
      <c r="H3367" s="33" t="s">
        <v>2039</v>
      </c>
      <c r="I3367" s="33" t="s">
        <v>1843</v>
      </c>
      <c r="J3367" s="33" t="s">
        <v>1843</v>
      </c>
      <c r="K3367" s="33">
        <v>2</v>
      </c>
      <c r="L3367" s="220">
        <v>45627</v>
      </c>
      <c r="M3367" s="220">
        <v>45627</v>
      </c>
      <c r="N3367" s="33" t="s">
        <v>124</v>
      </c>
      <c r="O3367" s="48" t="s">
        <v>125</v>
      </c>
      <c r="P3367" s="29" t="s">
        <v>1117</v>
      </c>
      <c r="Q3367" s="33" t="s">
        <v>1577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1684</v>
      </c>
      <c r="G3368" s="33" t="s">
        <v>1797</v>
      </c>
      <c r="H3368" s="33" t="s">
        <v>2046</v>
      </c>
      <c r="I3368" s="33" t="s">
        <v>1843</v>
      </c>
      <c r="J3368" s="33" t="s">
        <v>1843</v>
      </c>
      <c r="K3368" s="33">
        <v>2</v>
      </c>
      <c r="L3368" s="220">
        <v>45292</v>
      </c>
      <c r="M3368" s="220">
        <v>45292</v>
      </c>
      <c r="N3368" s="33" t="s">
        <v>124</v>
      </c>
      <c r="O3368" s="48" t="s">
        <v>125</v>
      </c>
      <c r="P3368" s="29" t="s">
        <v>1117</v>
      </c>
      <c r="Q3368" s="33" t="s">
        <v>1577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1684</v>
      </c>
      <c r="G3369" s="33" t="s">
        <v>1797</v>
      </c>
      <c r="H3369" s="33" t="s">
        <v>2046</v>
      </c>
      <c r="I3369" s="33" t="s">
        <v>1843</v>
      </c>
      <c r="J3369" s="33" t="s">
        <v>1843</v>
      </c>
      <c r="K3369" s="33">
        <v>2</v>
      </c>
      <c r="L3369" s="220">
        <v>45323</v>
      </c>
      <c r="M3369" s="220">
        <v>45323</v>
      </c>
      <c r="N3369" s="33" t="s">
        <v>124</v>
      </c>
      <c r="O3369" s="48" t="s">
        <v>125</v>
      </c>
      <c r="P3369" s="29" t="s">
        <v>1117</v>
      </c>
      <c r="Q3369" s="33" t="s">
        <v>1577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1684</v>
      </c>
      <c r="G3370" s="33" t="s">
        <v>1797</v>
      </c>
      <c r="H3370" s="33" t="s">
        <v>2046</v>
      </c>
      <c r="I3370" s="33" t="s">
        <v>1843</v>
      </c>
      <c r="J3370" s="33" t="s">
        <v>1843</v>
      </c>
      <c r="K3370" s="33">
        <v>2</v>
      </c>
      <c r="L3370" s="220">
        <v>45352</v>
      </c>
      <c r="M3370" s="220">
        <v>45352</v>
      </c>
      <c r="N3370" s="33" t="s">
        <v>124</v>
      </c>
      <c r="O3370" s="48" t="s">
        <v>125</v>
      </c>
      <c r="P3370" s="29" t="s">
        <v>1117</v>
      </c>
      <c r="Q3370" s="33" t="s">
        <v>1577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1684</v>
      </c>
      <c r="G3371" s="33" t="s">
        <v>1797</v>
      </c>
      <c r="H3371" s="33" t="s">
        <v>2046</v>
      </c>
      <c r="I3371" s="33" t="s">
        <v>1843</v>
      </c>
      <c r="J3371" s="33" t="s">
        <v>1843</v>
      </c>
      <c r="K3371" s="33">
        <v>2</v>
      </c>
      <c r="L3371" s="220">
        <v>45383</v>
      </c>
      <c r="M3371" s="220">
        <v>45383</v>
      </c>
      <c r="N3371" s="33" t="s">
        <v>124</v>
      </c>
      <c r="O3371" s="48" t="s">
        <v>125</v>
      </c>
      <c r="P3371" s="29" t="s">
        <v>1117</v>
      </c>
      <c r="Q3371" s="33" t="s">
        <v>1577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1684</v>
      </c>
      <c r="G3372" s="33" t="s">
        <v>1797</v>
      </c>
      <c r="H3372" s="33" t="s">
        <v>2046</v>
      </c>
      <c r="I3372" s="33" t="s">
        <v>1843</v>
      </c>
      <c r="J3372" s="33" t="s">
        <v>1843</v>
      </c>
      <c r="K3372" s="33">
        <v>2</v>
      </c>
      <c r="L3372" s="220">
        <v>45413</v>
      </c>
      <c r="M3372" s="220">
        <v>45413</v>
      </c>
      <c r="N3372" s="33" t="s">
        <v>124</v>
      </c>
      <c r="O3372" s="48" t="s">
        <v>125</v>
      </c>
      <c r="P3372" s="29" t="s">
        <v>1117</v>
      </c>
      <c r="Q3372" s="33" t="s">
        <v>1577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1684</v>
      </c>
      <c r="G3373" s="33" t="s">
        <v>1797</v>
      </c>
      <c r="H3373" s="33" t="s">
        <v>2046</v>
      </c>
      <c r="I3373" s="33" t="s">
        <v>1843</v>
      </c>
      <c r="J3373" s="33" t="s">
        <v>1843</v>
      </c>
      <c r="K3373" s="33">
        <v>2</v>
      </c>
      <c r="L3373" s="220">
        <v>45444</v>
      </c>
      <c r="M3373" s="220">
        <v>45444</v>
      </c>
      <c r="N3373" s="33" t="s">
        <v>124</v>
      </c>
      <c r="O3373" s="48" t="s">
        <v>125</v>
      </c>
      <c r="P3373" s="29" t="s">
        <v>1117</v>
      </c>
      <c r="Q3373" s="33" t="s">
        <v>1577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1684</v>
      </c>
      <c r="G3374" s="33" t="s">
        <v>1797</v>
      </c>
      <c r="H3374" s="33" t="s">
        <v>2046</v>
      </c>
      <c r="I3374" s="33" t="s">
        <v>1843</v>
      </c>
      <c r="J3374" s="33" t="s">
        <v>1843</v>
      </c>
      <c r="K3374" s="33">
        <v>2</v>
      </c>
      <c r="L3374" s="220">
        <v>45474</v>
      </c>
      <c r="M3374" s="220">
        <v>45474</v>
      </c>
      <c r="N3374" s="33" t="s">
        <v>124</v>
      </c>
      <c r="O3374" s="48" t="s">
        <v>125</v>
      </c>
      <c r="P3374" s="29" t="s">
        <v>1117</v>
      </c>
      <c r="Q3374" s="33" t="s">
        <v>1577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1684</v>
      </c>
      <c r="G3375" s="33" t="s">
        <v>1797</v>
      </c>
      <c r="H3375" s="33" t="s">
        <v>2046</v>
      </c>
      <c r="I3375" s="33" t="s">
        <v>1843</v>
      </c>
      <c r="J3375" s="33" t="s">
        <v>1843</v>
      </c>
      <c r="K3375" s="33">
        <v>2</v>
      </c>
      <c r="L3375" s="220">
        <v>45505</v>
      </c>
      <c r="M3375" s="220">
        <v>45505</v>
      </c>
      <c r="N3375" s="33" t="s">
        <v>124</v>
      </c>
      <c r="O3375" s="48" t="s">
        <v>125</v>
      </c>
      <c r="P3375" s="29" t="s">
        <v>1117</v>
      </c>
      <c r="Q3375" s="33" t="s">
        <v>1577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1684</v>
      </c>
      <c r="G3376" s="33" t="s">
        <v>1797</v>
      </c>
      <c r="H3376" s="33" t="s">
        <v>2046</v>
      </c>
      <c r="I3376" s="33" t="s">
        <v>1843</v>
      </c>
      <c r="J3376" s="33" t="s">
        <v>1843</v>
      </c>
      <c r="K3376" s="33">
        <v>2</v>
      </c>
      <c r="L3376" s="220">
        <v>45536</v>
      </c>
      <c r="M3376" s="220">
        <v>45536</v>
      </c>
      <c r="N3376" s="33" t="s">
        <v>124</v>
      </c>
      <c r="O3376" s="48" t="s">
        <v>125</v>
      </c>
      <c r="P3376" s="29" t="s">
        <v>1117</v>
      </c>
      <c r="Q3376" s="33" t="s">
        <v>1577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1684</v>
      </c>
      <c r="G3377" s="33" t="s">
        <v>1797</v>
      </c>
      <c r="H3377" s="33" t="s">
        <v>2046</v>
      </c>
      <c r="I3377" s="33" t="s">
        <v>1843</v>
      </c>
      <c r="J3377" s="33" t="s">
        <v>1843</v>
      </c>
      <c r="K3377" s="33">
        <v>2</v>
      </c>
      <c r="L3377" s="220">
        <v>45566</v>
      </c>
      <c r="M3377" s="220">
        <v>45566</v>
      </c>
      <c r="N3377" s="33" t="s">
        <v>124</v>
      </c>
      <c r="O3377" s="48" t="s">
        <v>125</v>
      </c>
      <c r="P3377" s="29" t="s">
        <v>1117</v>
      </c>
      <c r="Q3377" s="33" t="s">
        <v>1577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1684</v>
      </c>
      <c r="G3378" s="33" t="s">
        <v>1797</v>
      </c>
      <c r="H3378" s="33" t="s">
        <v>2046</v>
      </c>
      <c r="I3378" s="33" t="s">
        <v>1843</v>
      </c>
      <c r="J3378" s="33" t="s">
        <v>1843</v>
      </c>
      <c r="K3378" s="33">
        <v>2</v>
      </c>
      <c r="L3378" s="220">
        <v>45597</v>
      </c>
      <c r="M3378" s="220">
        <v>45597</v>
      </c>
      <c r="N3378" s="33" t="s">
        <v>124</v>
      </c>
      <c r="O3378" s="48" t="s">
        <v>125</v>
      </c>
      <c r="P3378" s="29" t="s">
        <v>1117</v>
      </c>
      <c r="Q3378" s="33" t="s">
        <v>1577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1684</v>
      </c>
      <c r="G3379" s="33" t="s">
        <v>1797</v>
      </c>
      <c r="H3379" s="33" t="s">
        <v>2046</v>
      </c>
      <c r="I3379" s="33" t="s">
        <v>1843</v>
      </c>
      <c r="J3379" s="33" t="s">
        <v>1843</v>
      </c>
      <c r="K3379" s="33">
        <v>2</v>
      </c>
      <c r="L3379" s="220">
        <v>45627</v>
      </c>
      <c r="M3379" s="220">
        <v>45627</v>
      </c>
      <c r="N3379" s="33" t="s">
        <v>124</v>
      </c>
      <c r="O3379" s="48" t="s">
        <v>125</v>
      </c>
      <c r="P3379" s="29" t="s">
        <v>1117</v>
      </c>
      <c r="Q3379" s="33" t="s">
        <v>1577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1694</v>
      </c>
      <c r="G3380" s="33" t="s">
        <v>1797</v>
      </c>
      <c r="H3380" s="33" t="s">
        <v>2047</v>
      </c>
      <c r="I3380" s="33" t="s">
        <v>1843</v>
      </c>
      <c r="J3380" s="33" t="s">
        <v>1843</v>
      </c>
      <c r="K3380" s="33">
        <v>4</v>
      </c>
      <c r="L3380" s="220">
        <v>45292</v>
      </c>
      <c r="M3380" s="220">
        <v>45292</v>
      </c>
      <c r="N3380" s="33" t="s">
        <v>124</v>
      </c>
      <c r="O3380" s="48" t="s">
        <v>125</v>
      </c>
      <c r="P3380" s="29" t="s">
        <v>1117</v>
      </c>
      <c r="Q3380" s="29" t="s">
        <v>1620</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1694</v>
      </c>
      <c r="G3381" s="33" t="s">
        <v>1797</v>
      </c>
      <c r="H3381" s="33" t="s">
        <v>2047</v>
      </c>
      <c r="I3381" s="33" t="s">
        <v>1843</v>
      </c>
      <c r="J3381" s="33" t="s">
        <v>1843</v>
      </c>
      <c r="K3381" s="33">
        <v>4</v>
      </c>
      <c r="L3381" s="220">
        <v>45323</v>
      </c>
      <c r="M3381" s="220">
        <v>45323</v>
      </c>
      <c r="N3381" s="33" t="s">
        <v>124</v>
      </c>
      <c r="O3381" s="48" t="s">
        <v>125</v>
      </c>
      <c r="P3381" s="29" t="s">
        <v>1117</v>
      </c>
      <c r="Q3381" s="29" t="s">
        <v>1620</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1694</v>
      </c>
      <c r="G3382" s="33" t="s">
        <v>1797</v>
      </c>
      <c r="H3382" s="33" t="s">
        <v>2047</v>
      </c>
      <c r="I3382" s="33" t="s">
        <v>1843</v>
      </c>
      <c r="J3382" s="33" t="s">
        <v>1843</v>
      </c>
      <c r="K3382" s="33">
        <v>4</v>
      </c>
      <c r="L3382" s="220">
        <v>45352</v>
      </c>
      <c r="M3382" s="220">
        <v>45352</v>
      </c>
      <c r="N3382" s="33" t="s">
        <v>124</v>
      </c>
      <c r="O3382" s="48" t="s">
        <v>125</v>
      </c>
      <c r="P3382" s="29" t="s">
        <v>1117</v>
      </c>
      <c r="Q3382" s="29" t="s">
        <v>1620</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1694</v>
      </c>
      <c r="G3383" s="33" t="s">
        <v>1797</v>
      </c>
      <c r="H3383" s="33" t="s">
        <v>2047</v>
      </c>
      <c r="I3383" s="33" t="s">
        <v>1843</v>
      </c>
      <c r="J3383" s="33" t="s">
        <v>1843</v>
      </c>
      <c r="K3383" s="33">
        <v>4</v>
      </c>
      <c r="L3383" s="220">
        <v>45383</v>
      </c>
      <c r="M3383" s="220">
        <v>45383</v>
      </c>
      <c r="N3383" s="33" t="s">
        <v>124</v>
      </c>
      <c r="O3383" s="48" t="s">
        <v>125</v>
      </c>
      <c r="P3383" s="29" t="s">
        <v>1117</v>
      </c>
      <c r="Q3383" s="29" t="s">
        <v>1620</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1694</v>
      </c>
      <c r="G3384" s="33" t="s">
        <v>1797</v>
      </c>
      <c r="H3384" s="33" t="s">
        <v>2047</v>
      </c>
      <c r="I3384" s="33" t="s">
        <v>1843</v>
      </c>
      <c r="J3384" s="33" t="s">
        <v>1843</v>
      </c>
      <c r="K3384" s="33">
        <v>4</v>
      </c>
      <c r="L3384" s="220">
        <v>45413</v>
      </c>
      <c r="M3384" s="220">
        <v>45413</v>
      </c>
      <c r="N3384" s="33" t="s">
        <v>124</v>
      </c>
      <c r="O3384" s="48" t="s">
        <v>125</v>
      </c>
      <c r="P3384" s="29" t="s">
        <v>1117</v>
      </c>
      <c r="Q3384" s="29" t="s">
        <v>1620</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1694</v>
      </c>
      <c r="G3385" s="33" t="s">
        <v>1797</v>
      </c>
      <c r="H3385" s="33" t="s">
        <v>2047</v>
      </c>
      <c r="I3385" s="33" t="s">
        <v>1843</v>
      </c>
      <c r="J3385" s="33" t="s">
        <v>1843</v>
      </c>
      <c r="K3385" s="33">
        <v>4</v>
      </c>
      <c r="L3385" s="220">
        <v>45444</v>
      </c>
      <c r="M3385" s="220">
        <v>45444</v>
      </c>
      <c r="N3385" s="33" t="s">
        <v>124</v>
      </c>
      <c r="O3385" s="48" t="s">
        <v>125</v>
      </c>
      <c r="P3385" s="29" t="s">
        <v>1117</v>
      </c>
      <c r="Q3385" s="29" t="s">
        <v>1620</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1694</v>
      </c>
      <c r="G3386" s="33" t="s">
        <v>1797</v>
      </c>
      <c r="H3386" s="33" t="s">
        <v>2047</v>
      </c>
      <c r="I3386" s="33" t="s">
        <v>1843</v>
      </c>
      <c r="J3386" s="33" t="s">
        <v>1843</v>
      </c>
      <c r="K3386" s="33">
        <v>4</v>
      </c>
      <c r="L3386" s="220">
        <v>45474</v>
      </c>
      <c r="M3386" s="220">
        <v>45474</v>
      </c>
      <c r="N3386" s="33" t="s">
        <v>124</v>
      </c>
      <c r="O3386" s="48" t="s">
        <v>125</v>
      </c>
      <c r="P3386" s="29" t="s">
        <v>1117</v>
      </c>
      <c r="Q3386" s="29" t="s">
        <v>1620</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1694</v>
      </c>
      <c r="G3387" s="33" t="s">
        <v>1797</v>
      </c>
      <c r="H3387" s="33" t="s">
        <v>2047</v>
      </c>
      <c r="I3387" s="33" t="s">
        <v>1843</v>
      </c>
      <c r="J3387" s="33" t="s">
        <v>1843</v>
      </c>
      <c r="K3387" s="33">
        <v>4</v>
      </c>
      <c r="L3387" s="220">
        <v>45505</v>
      </c>
      <c r="M3387" s="220">
        <v>45505</v>
      </c>
      <c r="N3387" s="33" t="s">
        <v>124</v>
      </c>
      <c r="O3387" s="48" t="s">
        <v>125</v>
      </c>
      <c r="P3387" s="29" t="s">
        <v>1117</v>
      </c>
      <c r="Q3387" s="29" t="s">
        <v>1620</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1694</v>
      </c>
      <c r="G3388" s="33" t="s">
        <v>1797</v>
      </c>
      <c r="H3388" s="33" t="s">
        <v>2047</v>
      </c>
      <c r="I3388" s="33" t="s">
        <v>1843</v>
      </c>
      <c r="J3388" s="33" t="s">
        <v>1843</v>
      </c>
      <c r="K3388" s="33">
        <v>4</v>
      </c>
      <c r="L3388" s="220">
        <v>45536</v>
      </c>
      <c r="M3388" s="220">
        <v>45536</v>
      </c>
      <c r="N3388" s="33" t="s">
        <v>124</v>
      </c>
      <c r="O3388" s="48" t="s">
        <v>125</v>
      </c>
      <c r="P3388" s="29" t="s">
        <v>1117</v>
      </c>
      <c r="Q3388" s="29" t="s">
        <v>1620</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1694</v>
      </c>
      <c r="G3389" s="33" t="s">
        <v>1797</v>
      </c>
      <c r="H3389" s="33" t="s">
        <v>2047</v>
      </c>
      <c r="I3389" s="33" t="s">
        <v>1843</v>
      </c>
      <c r="J3389" s="33" t="s">
        <v>1843</v>
      </c>
      <c r="K3389" s="33">
        <v>4</v>
      </c>
      <c r="L3389" s="220">
        <v>45566</v>
      </c>
      <c r="M3389" s="220">
        <v>45566</v>
      </c>
      <c r="N3389" s="33" t="s">
        <v>124</v>
      </c>
      <c r="O3389" s="48" t="s">
        <v>125</v>
      </c>
      <c r="P3389" s="29" t="s">
        <v>1117</v>
      </c>
      <c r="Q3389" s="29" t="s">
        <v>1620</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1694</v>
      </c>
      <c r="G3390" s="33" t="s">
        <v>1797</v>
      </c>
      <c r="H3390" s="33" t="s">
        <v>2047</v>
      </c>
      <c r="I3390" s="33" t="s">
        <v>1843</v>
      </c>
      <c r="J3390" s="33" t="s">
        <v>1843</v>
      </c>
      <c r="K3390" s="33">
        <v>4</v>
      </c>
      <c r="L3390" s="220">
        <v>45597</v>
      </c>
      <c r="M3390" s="220">
        <v>45597</v>
      </c>
      <c r="N3390" s="33" t="s">
        <v>124</v>
      </c>
      <c r="O3390" s="48" t="s">
        <v>125</v>
      </c>
      <c r="P3390" s="29" t="s">
        <v>1117</v>
      </c>
      <c r="Q3390" s="29" t="s">
        <v>1620</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1694</v>
      </c>
      <c r="G3391" s="33" t="s">
        <v>1797</v>
      </c>
      <c r="H3391" s="33" t="s">
        <v>2047</v>
      </c>
      <c r="I3391" s="33" t="s">
        <v>1843</v>
      </c>
      <c r="J3391" s="33" t="s">
        <v>1843</v>
      </c>
      <c r="K3391" s="33">
        <v>4</v>
      </c>
      <c r="L3391" s="220">
        <v>45627</v>
      </c>
      <c r="M3391" s="220">
        <v>45627</v>
      </c>
      <c r="N3391" s="33" t="s">
        <v>124</v>
      </c>
      <c r="O3391" s="48" t="s">
        <v>125</v>
      </c>
      <c r="P3391" s="29" t="s">
        <v>1117</v>
      </c>
      <c r="Q3391" s="29" t="s">
        <v>1620</v>
      </c>
      <c r="R3391" s="29" t="s">
        <v>78</v>
      </c>
      <c r="S3391" s="33">
        <v>4</v>
      </c>
      <c r="T3391" s="33"/>
      <c r="U3391" s="29"/>
      <c r="V3391" s="29"/>
      <c r="W3391" s="29"/>
      <c r="X3391" s="29"/>
      <c r="Y3391" s="29"/>
      <c r="Z3391" s="33"/>
    </row>
    <row r="3392" ht="24" spans="1:26">
      <c r="A3392" s="33">
        <v>1257</v>
      </c>
      <c r="B3392" s="33" t="s">
        <v>117</v>
      </c>
      <c r="C3392" s="33" t="s">
        <v>118</v>
      </c>
      <c r="D3392" s="33" t="s">
        <v>361</v>
      </c>
      <c r="E3392" s="33" t="s">
        <v>146</v>
      </c>
      <c r="F3392" s="33" t="s">
        <v>1707</v>
      </c>
      <c r="G3392" s="33" t="s">
        <v>1797</v>
      </c>
      <c r="H3392" s="33" t="s">
        <v>2048</v>
      </c>
      <c r="I3392" s="33" t="s">
        <v>1843</v>
      </c>
      <c r="J3392" s="33" t="s">
        <v>1843</v>
      </c>
      <c r="K3392" s="33">
        <v>2</v>
      </c>
      <c r="L3392" s="220">
        <v>45292</v>
      </c>
      <c r="M3392" s="220">
        <v>45292</v>
      </c>
      <c r="N3392" s="33" t="s">
        <v>124</v>
      </c>
      <c r="O3392" s="48" t="s">
        <v>125</v>
      </c>
      <c r="P3392" s="29" t="s">
        <v>1117</v>
      </c>
      <c r="Q3392" s="33" t="s">
        <v>1462</v>
      </c>
      <c r="R3392" s="29" t="s">
        <v>78</v>
      </c>
      <c r="S3392" s="33">
        <v>2</v>
      </c>
      <c r="T3392" s="33"/>
      <c r="U3392" s="220"/>
      <c r="V3392" s="220"/>
      <c r="W3392" s="33"/>
      <c r="X3392" s="33"/>
      <c r="Y3392" s="289"/>
      <c r="Z3392" s="289"/>
    </row>
    <row r="3393" ht="24" spans="1:26">
      <c r="A3393" s="33">
        <v>1258</v>
      </c>
      <c r="B3393" s="33" t="s">
        <v>117</v>
      </c>
      <c r="C3393" s="33" t="s">
        <v>118</v>
      </c>
      <c r="D3393" s="33" t="s">
        <v>361</v>
      </c>
      <c r="E3393" s="33" t="s">
        <v>146</v>
      </c>
      <c r="F3393" s="33" t="s">
        <v>1707</v>
      </c>
      <c r="G3393" s="33" t="s">
        <v>1797</v>
      </c>
      <c r="H3393" s="33" t="s">
        <v>2048</v>
      </c>
      <c r="I3393" s="33" t="s">
        <v>1843</v>
      </c>
      <c r="J3393" s="33" t="s">
        <v>1843</v>
      </c>
      <c r="K3393" s="33">
        <v>2</v>
      </c>
      <c r="L3393" s="220">
        <v>45323</v>
      </c>
      <c r="M3393" s="220">
        <v>45323</v>
      </c>
      <c r="N3393" s="33" t="s">
        <v>124</v>
      </c>
      <c r="O3393" s="48" t="s">
        <v>125</v>
      </c>
      <c r="P3393" s="29" t="s">
        <v>1117</v>
      </c>
      <c r="Q3393" s="33" t="s">
        <v>1462</v>
      </c>
      <c r="R3393" s="29" t="s">
        <v>78</v>
      </c>
      <c r="S3393" s="33">
        <v>2</v>
      </c>
      <c r="T3393" s="33"/>
      <c r="U3393" s="220"/>
      <c r="V3393" s="220"/>
      <c r="W3393" s="33"/>
      <c r="X3393" s="33"/>
      <c r="Y3393" s="289"/>
      <c r="Z3393" s="289"/>
    </row>
    <row r="3394" ht="24" spans="1:28">
      <c r="A3394" s="33">
        <v>1259</v>
      </c>
      <c r="B3394" s="33" t="s">
        <v>117</v>
      </c>
      <c r="C3394" s="33" t="s">
        <v>118</v>
      </c>
      <c r="D3394" s="33" t="s">
        <v>361</v>
      </c>
      <c r="E3394" s="33" t="s">
        <v>146</v>
      </c>
      <c r="F3394" s="33" t="s">
        <v>1707</v>
      </c>
      <c r="G3394" s="33" t="s">
        <v>1797</v>
      </c>
      <c r="H3394" s="33" t="s">
        <v>2048</v>
      </c>
      <c r="I3394" s="33" t="s">
        <v>1843</v>
      </c>
      <c r="J3394" s="33" t="s">
        <v>1843</v>
      </c>
      <c r="K3394" s="33">
        <v>2</v>
      </c>
      <c r="L3394" s="220">
        <v>45352</v>
      </c>
      <c r="M3394" s="220">
        <v>45352</v>
      </c>
      <c r="N3394" s="33" t="s">
        <v>124</v>
      </c>
      <c r="O3394" s="48" t="s">
        <v>125</v>
      </c>
      <c r="P3394" s="29" t="s">
        <v>1117</v>
      </c>
      <c r="Q3394" s="33" t="s">
        <v>1462</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361</v>
      </c>
      <c r="E3395" s="33" t="s">
        <v>146</v>
      </c>
      <c r="F3395" s="33" t="s">
        <v>1707</v>
      </c>
      <c r="G3395" s="33" t="s">
        <v>1797</v>
      </c>
      <c r="H3395" s="33" t="s">
        <v>2048</v>
      </c>
      <c r="I3395" s="33" t="s">
        <v>1843</v>
      </c>
      <c r="J3395" s="33" t="s">
        <v>1843</v>
      </c>
      <c r="K3395" s="33">
        <v>2</v>
      </c>
      <c r="L3395" s="220">
        <v>45383</v>
      </c>
      <c r="M3395" s="220">
        <v>45383</v>
      </c>
      <c r="N3395" s="33" t="s">
        <v>124</v>
      </c>
      <c r="O3395" s="48" t="s">
        <v>125</v>
      </c>
      <c r="P3395" s="29" t="s">
        <v>1117</v>
      </c>
      <c r="Q3395" s="33" t="s">
        <v>1462</v>
      </c>
      <c r="R3395" s="29" t="s">
        <v>78</v>
      </c>
      <c r="S3395" s="33">
        <v>2</v>
      </c>
      <c r="T3395" s="33"/>
      <c r="U3395" s="220"/>
      <c r="V3395" s="220"/>
      <c r="W3395" s="33"/>
      <c r="X3395" s="33"/>
      <c r="Y3395" s="289"/>
      <c r="Z3395" s="289"/>
    </row>
    <row r="3396" ht="24" spans="1:26">
      <c r="A3396" s="33">
        <v>1261</v>
      </c>
      <c r="B3396" s="33" t="s">
        <v>117</v>
      </c>
      <c r="C3396" s="33" t="s">
        <v>118</v>
      </c>
      <c r="D3396" s="33" t="s">
        <v>361</v>
      </c>
      <c r="E3396" s="33" t="s">
        <v>146</v>
      </c>
      <c r="F3396" s="33" t="s">
        <v>1707</v>
      </c>
      <c r="G3396" s="33" t="s">
        <v>1797</v>
      </c>
      <c r="H3396" s="33" t="s">
        <v>2048</v>
      </c>
      <c r="I3396" s="33" t="s">
        <v>1843</v>
      </c>
      <c r="J3396" s="33" t="s">
        <v>1843</v>
      </c>
      <c r="K3396" s="33">
        <v>2</v>
      </c>
      <c r="L3396" s="220">
        <v>45413</v>
      </c>
      <c r="M3396" s="220">
        <v>45413</v>
      </c>
      <c r="N3396" s="33" t="s">
        <v>124</v>
      </c>
      <c r="O3396" s="48" t="s">
        <v>125</v>
      </c>
      <c r="P3396" s="29" t="s">
        <v>1117</v>
      </c>
      <c r="Q3396" s="33" t="s">
        <v>1462</v>
      </c>
      <c r="R3396" s="29" t="s">
        <v>78</v>
      </c>
      <c r="S3396" s="33">
        <v>2</v>
      </c>
      <c r="T3396" s="33"/>
      <c r="U3396" s="220"/>
      <c r="V3396" s="220"/>
      <c r="W3396" s="33"/>
      <c r="X3396" s="33"/>
      <c r="Y3396" s="289"/>
      <c r="Z3396" s="289"/>
    </row>
    <row r="3397" ht="24" spans="1:26">
      <c r="A3397" s="33">
        <v>1262</v>
      </c>
      <c r="B3397" s="33" t="s">
        <v>117</v>
      </c>
      <c r="C3397" s="33" t="s">
        <v>118</v>
      </c>
      <c r="D3397" s="33" t="s">
        <v>361</v>
      </c>
      <c r="E3397" s="33" t="s">
        <v>146</v>
      </c>
      <c r="F3397" s="33" t="s">
        <v>1707</v>
      </c>
      <c r="G3397" s="33" t="s">
        <v>1797</v>
      </c>
      <c r="H3397" s="33" t="s">
        <v>2048</v>
      </c>
      <c r="I3397" s="33" t="s">
        <v>1843</v>
      </c>
      <c r="J3397" s="33" t="s">
        <v>1843</v>
      </c>
      <c r="K3397" s="33">
        <v>2</v>
      </c>
      <c r="L3397" s="220">
        <v>45444</v>
      </c>
      <c r="M3397" s="220">
        <v>45444</v>
      </c>
      <c r="N3397" s="33" t="s">
        <v>124</v>
      </c>
      <c r="O3397" s="48" t="s">
        <v>125</v>
      </c>
      <c r="P3397" s="29" t="s">
        <v>1117</v>
      </c>
      <c r="Q3397" s="33" t="s">
        <v>1462</v>
      </c>
      <c r="R3397" s="29" t="s">
        <v>78</v>
      </c>
      <c r="S3397" s="33">
        <v>2</v>
      </c>
      <c r="T3397" s="33"/>
      <c r="U3397" s="220"/>
      <c r="V3397" s="220"/>
      <c r="W3397" s="33"/>
      <c r="X3397" s="33"/>
      <c r="Y3397" s="289"/>
      <c r="Z3397" s="289"/>
    </row>
    <row r="3398" ht="24" spans="1:26">
      <c r="A3398" s="33">
        <v>1263</v>
      </c>
      <c r="B3398" s="33" t="s">
        <v>117</v>
      </c>
      <c r="C3398" s="33" t="s">
        <v>118</v>
      </c>
      <c r="D3398" s="33" t="s">
        <v>361</v>
      </c>
      <c r="E3398" s="33" t="s">
        <v>146</v>
      </c>
      <c r="F3398" s="33" t="s">
        <v>1707</v>
      </c>
      <c r="G3398" s="33" t="s">
        <v>1797</v>
      </c>
      <c r="H3398" s="33" t="s">
        <v>2048</v>
      </c>
      <c r="I3398" s="33" t="s">
        <v>1843</v>
      </c>
      <c r="J3398" s="33" t="s">
        <v>1843</v>
      </c>
      <c r="K3398" s="33">
        <v>2</v>
      </c>
      <c r="L3398" s="220">
        <v>45474</v>
      </c>
      <c r="M3398" s="220">
        <v>45474</v>
      </c>
      <c r="N3398" s="33" t="s">
        <v>124</v>
      </c>
      <c r="O3398" s="48" t="s">
        <v>125</v>
      </c>
      <c r="P3398" s="29" t="s">
        <v>1117</v>
      </c>
      <c r="Q3398" s="33" t="s">
        <v>1462</v>
      </c>
      <c r="R3398" s="29" t="s">
        <v>78</v>
      </c>
      <c r="S3398" s="33">
        <v>2</v>
      </c>
      <c r="T3398" s="33"/>
      <c r="U3398" s="220"/>
      <c r="V3398" s="220"/>
      <c r="W3398" s="33"/>
      <c r="X3398" s="33"/>
      <c r="Y3398" s="289"/>
      <c r="Z3398" s="289"/>
    </row>
    <row r="3399" ht="24" spans="1:26">
      <c r="A3399" s="33">
        <v>1264</v>
      </c>
      <c r="B3399" s="33" t="s">
        <v>117</v>
      </c>
      <c r="C3399" s="33" t="s">
        <v>118</v>
      </c>
      <c r="D3399" s="33" t="s">
        <v>361</v>
      </c>
      <c r="E3399" s="33" t="s">
        <v>146</v>
      </c>
      <c r="F3399" s="33" t="s">
        <v>1707</v>
      </c>
      <c r="G3399" s="33" t="s">
        <v>1797</v>
      </c>
      <c r="H3399" s="33" t="s">
        <v>2048</v>
      </c>
      <c r="I3399" s="33" t="s">
        <v>1843</v>
      </c>
      <c r="J3399" s="33" t="s">
        <v>1843</v>
      </c>
      <c r="K3399" s="33">
        <v>2</v>
      </c>
      <c r="L3399" s="220">
        <v>45505</v>
      </c>
      <c r="M3399" s="220">
        <v>45505</v>
      </c>
      <c r="N3399" s="33" t="s">
        <v>124</v>
      </c>
      <c r="O3399" s="48" t="s">
        <v>125</v>
      </c>
      <c r="P3399" s="29" t="s">
        <v>1117</v>
      </c>
      <c r="Q3399" s="33" t="s">
        <v>1462</v>
      </c>
      <c r="R3399" s="29" t="s">
        <v>78</v>
      </c>
      <c r="S3399" s="33">
        <v>2</v>
      </c>
      <c r="T3399" s="33"/>
      <c r="U3399" s="220"/>
      <c r="V3399" s="220"/>
      <c r="W3399" s="33"/>
      <c r="X3399" s="33"/>
      <c r="Y3399" s="289"/>
      <c r="Z3399" s="289"/>
    </row>
    <row r="3400" ht="24" spans="1:26">
      <c r="A3400" s="33">
        <v>1265</v>
      </c>
      <c r="B3400" s="33" t="s">
        <v>117</v>
      </c>
      <c r="C3400" s="33" t="s">
        <v>118</v>
      </c>
      <c r="D3400" s="33" t="s">
        <v>361</v>
      </c>
      <c r="E3400" s="33" t="s">
        <v>146</v>
      </c>
      <c r="F3400" s="33" t="s">
        <v>1707</v>
      </c>
      <c r="G3400" s="33" t="s">
        <v>1797</v>
      </c>
      <c r="H3400" s="33" t="s">
        <v>2048</v>
      </c>
      <c r="I3400" s="33" t="s">
        <v>1843</v>
      </c>
      <c r="J3400" s="33" t="s">
        <v>1843</v>
      </c>
      <c r="K3400" s="33">
        <v>2</v>
      </c>
      <c r="L3400" s="220">
        <v>45536</v>
      </c>
      <c r="M3400" s="220">
        <v>45536</v>
      </c>
      <c r="N3400" s="33" t="s">
        <v>124</v>
      </c>
      <c r="O3400" s="48" t="s">
        <v>125</v>
      </c>
      <c r="P3400" s="29" t="s">
        <v>1117</v>
      </c>
      <c r="Q3400" s="33" t="s">
        <v>1462</v>
      </c>
      <c r="R3400" s="29" t="s">
        <v>78</v>
      </c>
      <c r="S3400" s="33">
        <v>2</v>
      </c>
      <c r="T3400" s="33"/>
      <c r="U3400" s="220"/>
      <c r="V3400" s="220"/>
      <c r="W3400" s="33"/>
      <c r="X3400" s="33"/>
      <c r="Y3400" s="289"/>
      <c r="Z3400" s="289"/>
    </row>
    <row r="3401" ht="24" spans="1:26">
      <c r="A3401" s="33">
        <v>1266</v>
      </c>
      <c r="B3401" s="33" t="s">
        <v>117</v>
      </c>
      <c r="C3401" s="33" t="s">
        <v>118</v>
      </c>
      <c r="D3401" s="33" t="s">
        <v>361</v>
      </c>
      <c r="E3401" s="33" t="s">
        <v>146</v>
      </c>
      <c r="F3401" s="33" t="s">
        <v>1707</v>
      </c>
      <c r="G3401" s="33" t="s">
        <v>1797</v>
      </c>
      <c r="H3401" s="33" t="s">
        <v>2048</v>
      </c>
      <c r="I3401" s="33" t="s">
        <v>1843</v>
      </c>
      <c r="J3401" s="33" t="s">
        <v>1843</v>
      </c>
      <c r="K3401" s="33">
        <v>2</v>
      </c>
      <c r="L3401" s="220">
        <v>45566</v>
      </c>
      <c r="M3401" s="220">
        <v>45566</v>
      </c>
      <c r="N3401" s="33" t="s">
        <v>124</v>
      </c>
      <c r="O3401" s="48" t="s">
        <v>125</v>
      </c>
      <c r="P3401" s="29" t="s">
        <v>1117</v>
      </c>
      <c r="Q3401" s="33" t="s">
        <v>1462</v>
      </c>
      <c r="R3401" s="29" t="s">
        <v>78</v>
      </c>
      <c r="S3401" s="33">
        <v>2</v>
      </c>
      <c r="T3401" s="33"/>
      <c r="U3401" s="220"/>
      <c r="V3401" s="220"/>
      <c r="W3401" s="33"/>
      <c r="X3401" s="33"/>
      <c r="Y3401" s="289"/>
      <c r="Z3401" s="289"/>
    </row>
    <row r="3402" ht="24" spans="1:26">
      <c r="A3402" s="33">
        <v>1267</v>
      </c>
      <c r="B3402" s="33" t="s">
        <v>117</v>
      </c>
      <c r="C3402" s="33" t="s">
        <v>118</v>
      </c>
      <c r="D3402" s="33" t="s">
        <v>361</v>
      </c>
      <c r="E3402" s="33" t="s">
        <v>146</v>
      </c>
      <c r="F3402" s="33" t="s">
        <v>1707</v>
      </c>
      <c r="G3402" s="33" t="s">
        <v>1797</v>
      </c>
      <c r="H3402" s="33" t="s">
        <v>2048</v>
      </c>
      <c r="I3402" s="33" t="s">
        <v>1843</v>
      </c>
      <c r="J3402" s="33" t="s">
        <v>1843</v>
      </c>
      <c r="K3402" s="33">
        <v>2</v>
      </c>
      <c r="L3402" s="220">
        <v>45597</v>
      </c>
      <c r="M3402" s="220">
        <v>45597</v>
      </c>
      <c r="N3402" s="33" t="s">
        <v>124</v>
      </c>
      <c r="O3402" s="48" t="s">
        <v>125</v>
      </c>
      <c r="P3402" s="29" t="s">
        <v>1117</v>
      </c>
      <c r="Q3402" s="33" t="s">
        <v>1462</v>
      </c>
      <c r="R3402" s="29" t="s">
        <v>78</v>
      </c>
      <c r="S3402" s="33">
        <v>2</v>
      </c>
      <c r="T3402" s="33"/>
      <c r="U3402" s="220"/>
      <c r="V3402" s="220"/>
      <c r="W3402" s="33"/>
      <c r="X3402" s="33"/>
      <c r="Y3402" s="289"/>
      <c r="Z3402" s="289"/>
    </row>
    <row r="3403" ht="24" spans="1:26">
      <c r="A3403" s="33">
        <v>1268</v>
      </c>
      <c r="B3403" s="33" t="s">
        <v>117</v>
      </c>
      <c r="C3403" s="33" t="s">
        <v>118</v>
      </c>
      <c r="D3403" s="33" t="s">
        <v>361</v>
      </c>
      <c r="E3403" s="33" t="s">
        <v>146</v>
      </c>
      <c r="F3403" s="33" t="s">
        <v>1707</v>
      </c>
      <c r="G3403" s="33" t="s">
        <v>1797</v>
      </c>
      <c r="H3403" s="33" t="s">
        <v>2048</v>
      </c>
      <c r="I3403" s="33" t="s">
        <v>1843</v>
      </c>
      <c r="J3403" s="33" t="s">
        <v>1843</v>
      </c>
      <c r="K3403" s="33">
        <v>2</v>
      </c>
      <c r="L3403" s="220">
        <v>45627</v>
      </c>
      <c r="M3403" s="220">
        <v>45627</v>
      </c>
      <c r="N3403" s="33" t="s">
        <v>124</v>
      </c>
      <c r="O3403" s="48" t="s">
        <v>125</v>
      </c>
      <c r="P3403" s="29" t="s">
        <v>1117</v>
      </c>
      <c r="Q3403" s="33" t="s">
        <v>1462</v>
      </c>
      <c r="R3403" s="29" t="s">
        <v>78</v>
      </c>
      <c r="S3403" s="33">
        <v>2</v>
      </c>
      <c r="T3403" s="33"/>
      <c r="U3403" s="220"/>
      <c r="V3403" s="220"/>
      <c r="W3403" s="33"/>
      <c r="X3403" s="33"/>
      <c r="Y3403" s="289"/>
      <c r="Z3403" s="289"/>
    </row>
    <row r="3404" ht="24" spans="1:26">
      <c r="A3404" s="33">
        <v>1269</v>
      </c>
      <c r="B3404" s="33" t="s">
        <v>117</v>
      </c>
      <c r="C3404" s="33" t="s">
        <v>118</v>
      </c>
      <c r="D3404" s="33" t="s">
        <v>361</v>
      </c>
      <c r="E3404" s="33" t="s">
        <v>146</v>
      </c>
      <c r="F3404" s="33" t="s">
        <v>1707</v>
      </c>
      <c r="G3404" s="33" t="s">
        <v>1797</v>
      </c>
      <c r="H3404" s="33" t="s">
        <v>2049</v>
      </c>
      <c r="I3404" s="33" t="s">
        <v>1843</v>
      </c>
      <c r="J3404" s="33" t="s">
        <v>1843</v>
      </c>
      <c r="K3404" s="33">
        <v>4</v>
      </c>
      <c r="L3404" s="220">
        <v>45292</v>
      </c>
      <c r="M3404" s="220">
        <v>45292</v>
      </c>
      <c r="N3404" s="33" t="s">
        <v>124</v>
      </c>
      <c r="O3404" s="48" t="s">
        <v>125</v>
      </c>
      <c r="P3404" s="29" t="s">
        <v>1117</v>
      </c>
      <c r="Q3404" s="33" t="s">
        <v>1462</v>
      </c>
      <c r="R3404" s="29" t="s">
        <v>78</v>
      </c>
      <c r="S3404" s="33">
        <v>4</v>
      </c>
      <c r="T3404" s="33"/>
      <c r="U3404" s="33"/>
      <c r="V3404" s="33"/>
      <c r="W3404" s="289"/>
      <c r="X3404" s="289"/>
      <c r="Y3404" s="33"/>
      <c r="Z3404" s="33"/>
    </row>
    <row r="3405" ht="24" spans="1:26">
      <c r="A3405" s="33">
        <v>1270</v>
      </c>
      <c r="B3405" s="33" t="s">
        <v>117</v>
      </c>
      <c r="C3405" s="33" t="s">
        <v>118</v>
      </c>
      <c r="D3405" s="33" t="s">
        <v>361</v>
      </c>
      <c r="E3405" s="33" t="s">
        <v>146</v>
      </c>
      <c r="F3405" s="33" t="s">
        <v>1707</v>
      </c>
      <c r="G3405" s="33" t="s">
        <v>1797</v>
      </c>
      <c r="H3405" s="33" t="s">
        <v>2049</v>
      </c>
      <c r="I3405" s="33" t="s">
        <v>1843</v>
      </c>
      <c r="J3405" s="33" t="s">
        <v>1843</v>
      </c>
      <c r="K3405" s="33">
        <v>4</v>
      </c>
      <c r="L3405" s="220">
        <v>45292</v>
      </c>
      <c r="M3405" s="220">
        <v>45292</v>
      </c>
      <c r="N3405" s="33" t="s">
        <v>124</v>
      </c>
      <c r="O3405" s="48" t="s">
        <v>125</v>
      </c>
      <c r="P3405" s="29" t="s">
        <v>1117</v>
      </c>
      <c r="Q3405" s="33" t="s">
        <v>1462</v>
      </c>
      <c r="R3405" s="29" t="s">
        <v>78</v>
      </c>
      <c r="S3405" s="33">
        <v>4</v>
      </c>
      <c r="T3405" s="33"/>
      <c r="U3405" s="33"/>
      <c r="V3405" s="33"/>
      <c r="W3405" s="289"/>
      <c r="X3405" s="289"/>
      <c r="Y3405" s="33"/>
      <c r="Z3405" s="33"/>
    </row>
    <row r="3406" ht="24" spans="1:28">
      <c r="A3406" s="33">
        <v>1271</v>
      </c>
      <c r="B3406" s="33" t="s">
        <v>117</v>
      </c>
      <c r="C3406" s="33" t="s">
        <v>118</v>
      </c>
      <c r="D3406" s="33" t="s">
        <v>361</v>
      </c>
      <c r="E3406" s="33" t="s">
        <v>146</v>
      </c>
      <c r="F3406" s="33" t="s">
        <v>1707</v>
      </c>
      <c r="G3406" s="33" t="s">
        <v>1797</v>
      </c>
      <c r="H3406" s="33" t="s">
        <v>2049</v>
      </c>
      <c r="I3406" s="33" t="s">
        <v>1843</v>
      </c>
      <c r="J3406" s="33" t="s">
        <v>1843</v>
      </c>
      <c r="K3406" s="33">
        <v>4</v>
      </c>
      <c r="L3406" s="220">
        <v>45323</v>
      </c>
      <c r="M3406" s="220">
        <v>45323</v>
      </c>
      <c r="N3406" s="33" t="s">
        <v>124</v>
      </c>
      <c r="O3406" s="48" t="s">
        <v>125</v>
      </c>
      <c r="P3406" s="29" t="s">
        <v>1117</v>
      </c>
      <c r="Q3406" s="33" t="s">
        <v>1462</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361</v>
      </c>
      <c r="E3407" s="33" t="s">
        <v>146</v>
      </c>
      <c r="F3407" s="33" t="s">
        <v>1707</v>
      </c>
      <c r="G3407" s="33" t="s">
        <v>1797</v>
      </c>
      <c r="H3407" s="33" t="s">
        <v>2049</v>
      </c>
      <c r="I3407" s="33" t="s">
        <v>1843</v>
      </c>
      <c r="J3407" s="33" t="s">
        <v>1843</v>
      </c>
      <c r="K3407" s="33">
        <v>4</v>
      </c>
      <c r="L3407" s="220">
        <v>45323</v>
      </c>
      <c r="M3407" s="220">
        <v>45323</v>
      </c>
      <c r="N3407" s="33" t="s">
        <v>124</v>
      </c>
      <c r="O3407" s="48" t="s">
        <v>125</v>
      </c>
      <c r="P3407" s="29" t="s">
        <v>1117</v>
      </c>
      <c r="Q3407" s="33" t="s">
        <v>1462</v>
      </c>
      <c r="R3407" s="29" t="s">
        <v>78</v>
      </c>
      <c r="S3407" s="33">
        <v>4</v>
      </c>
      <c r="T3407" s="33"/>
      <c r="U3407" s="33"/>
      <c r="V3407" s="33"/>
      <c r="W3407" s="289"/>
      <c r="X3407" s="289"/>
      <c r="Y3407" s="33"/>
      <c r="Z3407" s="33"/>
    </row>
    <row r="3408" ht="24" spans="1:28">
      <c r="A3408" s="33">
        <v>1273</v>
      </c>
      <c r="B3408" s="33" t="s">
        <v>117</v>
      </c>
      <c r="C3408" s="33" t="s">
        <v>118</v>
      </c>
      <c r="D3408" s="33" t="s">
        <v>361</v>
      </c>
      <c r="E3408" s="33" t="s">
        <v>146</v>
      </c>
      <c r="F3408" s="33" t="s">
        <v>1707</v>
      </c>
      <c r="G3408" s="33" t="s">
        <v>1797</v>
      </c>
      <c r="H3408" s="33" t="s">
        <v>2049</v>
      </c>
      <c r="I3408" s="33" t="s">
        <v>1843</v>
      </c>
      <c r="J3408" s="33" t="s">
        <v>1843</v>
      </c>
      <c r="K3408" s="33">
        <v>4</v>
      </c>
      <c r="L3408" s="220">
        <v>45352</v>
      </c>
      <c r="M3408" s="220">
        <v>45352</v>
      </c>
      <c r="N3408" s="33" t="s">
        <v>124</v>
      </c>
      <c r="O3408" s="48" t="s">
        <v>125</v>
      </c>
      <c r="P3408" s="29" t="s">
        <v>1117</v>
      </c>
      <c r="Q3408" s="33" t="s">
        <v>1462</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361</v>
      </c>
      <c r="E3409" s="33" t="s">
        <v>146</v>
      </c>
      <c r="F3409" s="33" t="s">
        <v>1707</v>
      </c>
      <c r="G3409" s="33" t="s">
        <v>1797</v>
      </c>
      <c r="H3409" s="33" t="s">
        <v>2049</v>
      </c>
      <c r="I3409" s="33" t="s">
        <v>1843</v>
      </c>
      <c r="J3409" s="33" t="s">
        <v>1843</v>
      </c>
      <c r="K3409" s="33">
        <v>4</v>
      </c>
      <c r="L3409" s="220">
        <v>45352</v>
      </c>
      <c r="M3409" s="220">
        <v>45352</v>
      </c>
      <c r="N3409" s="33" t="s">
        <v>124</v>
      </c>
      <c r="O3409" s="48" t="s">
        <v>125</v>
      </c>
      <c r="P3409" s="29" t="s">
        <v>1117</v>
      </c>
      <c r="Q3409" s="33" t="s">
        <v>1462</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361</v>
      </c>
      <c r="E3410" s="33" t="s">
        <v>146</v>
      </c>
      <c r="F3410" s="33" t="s">
        <v>1707</v>
      </c>
      <c r="G3410" s="33" t="s">
        <v>1797</v>
      </c>
      <c r="H3410" s="33" t="s">
        <v>2049</v>
      </c>
      <c r="I3410" s="33" t="s">
        <v>1843</v>
      </c>
      <c r="J3410" s="33" t="s">
        <v>1843</v>
      </c>
      <c r="K3410" s="33">
        <v>4</v>
      </c>
      <c r="L3410" s="220">
        <v>45383</v>
      </c>
      <c r="M3410" s="220">
        <v>45383</v>
      </c>
      <c r="N3410" s="33" t="s">
        <v>124</v>
      </c>
      <c r="O3410" s="48" t="s">
        <v>125</v>
      </c>
      <c r="P3410" s="29" t="s">
        <v>1117</v>
      </c>
      <c r="Q3410" s="33" t="s">
        <v>1462</v>
      </c>
      <c r="R3410" s="29" t="s">
        <v>78</v>
      </c>
      <c r="S3410" s="33">
        <v>4</v>
      </c>
      <c r="T3410" s="33"/>
      <c r="U3410" s="33"/>
      <c r="V3410" s="33"/>
      <c r="W3410" s="289"/>
      <c r="X3410" s="289"/>
      <c r="Y3410" s="33"/>
      <c r="Z3410" s="33"/>
    </row>
    <row r="3411" ht="24" spans="1:26">
      <c r="A3411" s="33">
        <v>1276</v>
      </c>
      <c r="B3411" s="33" t="s">
        <v>117</v>
      </c>
      <c r="C3411" s="33" t="s">
        <v>118</v>
      </c>
      <c r="D3411" s="33" t="s">
        <v>361</v>
      </c>
      <c r="E3411" s="33" t="s">
        <v>146</v>
      </c>
      <c r="F3411" s="33" t="s">
        <v>1707</v>
      </c>
      <c r="G3411" s="33" t="s">
        <v>1797</v>
      </c>
      <c r="H3411" s="33" t="s">
        <v>2049</v>
      </c>
      <c r="I3411" s="33" t="s">
        <v>1843</v>
      </c>
      <c r="J3411" s="33" t="s">
        <v>1843</v>
      </c>
      <c r="K3411" s="33">
        <v>4</v>
      </c>
      <c r="L3411" s="220">
        <v>45383</v>
      </c>
      <c r="M3411" s="220">
        <v>45383</v>
      </c>
      <c r="N3411" s="33" t="s">
        <v>124</v>
      </c>
      <c r="O3411" s="48" t="s">
        <v>125</v>
      </c>
      <c r="P3411" s="29" t="s">
        <v>1117</v>
      </c>
      <c r="Q3411" s="33" t="s">
        <v>1462</v>
      </c>
      <c r="R3411" s="29" t="s">
        <v>78</v>
      </c>
      <c r="S3411" s="33">
        <v>4</v>
      </c>
      <c r="T3411" s="33"/>
      <c r="U3411" s="33"/>
      <c r="V3411" s="33"/>
      <c r="W3411" s="289"/>
      <c r="X3411" s="289"/>
      <c r="Y3411" s="33"/>
      <c r="Z3411" s="33"/>
    </row>
    <row r="3412" ht="24" spans="1:26">
      <c r="A3412" s="33">
        <v>1277</v>
      </c>
      <c r="B3412" s="33" t="s">
        <v>117</v>
      </c>
      <c r="C3412" s="33" t="s">
        <v>118</v>
      </c>
      <c r="D3412" s="33" t="s">
        <v>361</v>
      </c>
      <c r="E3412" s="33" t="s">
        <v>146</v>
      </c>
      <c r="F3412" s="33" t="s">
        <v>1707</v>
      </c>
      <c r="G3412" s="33" t="s">
        <v>1797</v>
      </c>
      <c r="H3412" s="33" t="s">
        <v>2049</v>
      </c>
      <c r="I3412" s="33" t="s">
        <v>1843</v>
      </c>
      <c r="J3412" s="33" t="s">
        <v>1843</v>
      </c>
      <c r="K3412" s="33">
        <v>4</v>
      </c>
      <c r="L3412" s="220">
        <v>45413</v>
      </c>
      <c r="M3412" s="220">
        <v>45413</v>
      </c>
      <c r="N3412" s="33" t="s">
        <v>124</v>
      </c>
      <c r="O3412" s="48" t="s">
        <v>125</v>
      </c>
      <c r="P3412" s="29" t="s">
        <v>1117</v>
      </c>
      <c r="Q3412" s="33" t="s">
        <v>1462</v>
      </c>
      <c r="R3412" s="29" t="s">
        <v>78</v>
      </c>
      <c r="S3412" s="33">
        <v>4</v>
      </c>
      <c r="T3412" s="33"/>
      <c r="U3412" s="33"/>
      <c r="V3412" s="33"/>
      <c r="W3412" s="289"/>
      <c r="X3412" s="289"/>
      <c r="Y3412" s="33"/>
      <c r="Z3412" s="33"/>
    </row>
    <row r="3413" ht="24" spans="1:26">
      <c r="A3413" s="33">
        <v>1278</v>
      </c>
      <c r="B3413" s="33" t="s">
        <v>117</v>
      </c>
      <c r="C3413" s="33" t="s">
        <v>118</v>
      </c>
      <c r="D3413" s="33" t="s">
        <v>361</v>
      </c>
      <c r="E3413" s="33" t="s">
        <v>146</v>
      </c>
      <c r="F3413" s="33" t="s">
        <v>1707</v>
      </c>
      <c r="G3413" s="33" t="s">
        <v>1797</v>
      </c>
      <c r="H3413" s="33" t="s">
        <v>2049</v>
      </c>
      <c r="I3413" s="33" t="s">
        <v>1843</v>
      </c>
      <c r="J3413" s="33" t="s">
        <v>1843</v>
      </c>
      <c r="K3413" s="33">
        <v>4</v>
      </c>
      <c r="L3413" s="220">
        <v>45413</v>
      </c>
      <c r="M3413" s="220">
        <v>45413</v>
      </c>
      <c r="N3413" s="33" t="s">
        <v>124</v>
      </c>
      <c r="O3413" s="48" t="s">
        <v>125</v>
      </c>
      <c r="P3413" s="29" t="s">
        <v>1117</v>
      </c>
      <c r="Q3413" s="33" t="s">
        <v>1462</v>
      </c>
      <c r="R3413" s="29" t="s">
        <v>78</v>
      </c>
      <c r="S3413" s="33">
        <v>4</v>
      </c>
      <c r="T3413" s="33"/>
      <c r="U3413" s="33"/>
      <c r="V3413" s="33"/>
      <c r="W3413" s="289"/>
      <c r="X3413" s="289"/>
      <c r="Y3413" s="33"/>
      <c r="Z3413" s="33"/>
    </row>
    <row r="3414" ht="24" spans="1:26">
      <c r="A3414" s="33">
        <v>1279</v>
      </c>
      <c r="B3414" s="33" t="s">
        <v>117</v>
      </c>
      <c r="C3414" s="33" t="s">
        <v>118</v>
      </c>
      <c r="D3414" s="33" t="s">
        <v>361</v>
      </c>
      <c r="E3414" s="33" t="s">
        <v>146</v>
      </c>
      <c r="F3414" s="33" t="s">
        <v>1707</v>
      </c>
      <c r="G3414" s="33" t="s">
        <v>1797</v>
      </c>
      <c r="H3414" s="33" t="s">
        <v>2049</v>
      </c>
      <c r="I3414" s="33" t="s">
        <v>1843</v>
      </c>
      <c r="J3414" s="33" t="s">
        <v>1843</v>
      </c>
      <c r="K3414" s="33">
        <v>4</v>
      </c>
      <c r="L3414" s="220">
        <v>45444</v>
      </c>
      <c r="M3414" s="220">
        <v>45444</v>
      </c>
      <c r="N3414" s="33" t="s">
        <v>124</v>
      </c>
      <c r="O3414" s="48" t="s">
        <v>125</v>
      </c>
      <c r="P3414" s="29" t="s">
        <v>1117</v>
      </c>
      <c r="Q3414" s="33" t="s">
        <v>1462</v>
      </c>
      <c r="R3414" s="29" t="s">
        <v>78</v>
      </c>
      <c r="S3414" s="33">
        <v>4</v>
      </c>
      <c r="T3414" s="33"/>
      <c r="U3414" s="33"/>
      <c r="V3414" s="33"/>
      <c r="W3414" s="289"/>
      <c r="X3414" s="289"/>
      <c r="Y3414" s="33"/>
      <c r="Z3414" s="33"/>
    </row>
    <row r="3415" ht="24" spans="1:26">
      <c r="A3415" s="33">
        <v>1280</v>
      </c>
      <c r="B3415" s="33" t="s">
        <v>117</v>
      </c>
      <c r="C3415" s="33" t="s">
        <v>118</v>
      </c>
      <c r="D3415" s="33" t="s">
        <v>361</v>
      </c>
      <c r="E3415" s="33" t="s">
        <v>146</v>
      </c>
      <c r="F3415" s="33" t="s">
        <v>1707</v>
      </c>
      <c r="G3415" s="33" t="s">
        <v>1797</v>
      </c>
      <c r="H3415" s="33" t="s">
        <v>2049</v>
      </c>
      <c r="I3415" s="33" t="s">
        <v>1843</v>
      </c>
      <c r="J3415" s="33" t="s">
        <v>1843</v>
      </c>
      <c r="K3415" s="33">
        <v>4</v>
      </c>
      <c r="L3415" s="220">
        <v>45444</v>
      </c>
      <c r="M3415" s="220">
        <v>45444</v>
      </c>
      <c r="N3415" s="33" t="s">
        <v>124</v>
      </c>
      <c r="O3415" s="48" t="s">
        <v>125</v>
      </c>
      <c r="P3415" s="29" t="s">
        <v>1117</v>
      </c>
      <c r="Q3415" s="33" t="s">
        <v>1462</v>
      </c>
      <c r="R3415" s="29" t="s">
        <v>78</v>
      </c>
      <c r="S3415" s="33">
        <v>4</v>
      </c>
      <c r="T3415" s="33"/>
      <c r="U3415" s="33"/>
      <c r="V3415" s="33"/>
      <c r="W3415" s="289"/>
      <c r="X3415" s="289"/>
      <c r="Y3415" s="33"/>
      <c r="Z3415" s="33"/>
    </row>
    <row r="3416" ht="24" spans="1:26">
      <c r="A3416" s="33">
        <v>1281</v>
      </c>
      <c r="B3416" s="33" t="s">
        <v>117</v>
      </c>
      <c r="C3416" s="33" t="s">
        <v>118</v>
      </c>
      <c r="D3416" s="33" t="s">
        <v>361</v>
      </c>
      <c r="E3416" s="33" t="s">
        <v>146</v>
      </c>
      <c r="F3416" s="33" t="s">
        <v>1707</v>
      </c>
      <c r="G3416" s="33" t="s">
        <v>1797</v>
      </c>
      <c r="H3416" s="33" t="s">
        <v>2049</v>
      </c>
      <c r="I3416" s="33" t="s">
        <v>1843</v>
      </c>
      <c r="J3416" s="33" t="s">
        <v>1843</v>
      </c>
      <c r="K3416" s="33">
        <v>4</v>
      </c>
      <c r="L3416" s="220">
        <v>45474</v>
      </c>
      <c r="M3416" s="220">
        <v>45474</v>
      </c>
      <c r="N3416" s="33" t="s">
        <v>124</v>
      </c>
      <c r="O3416" s="48" t="s">
        <v>125</v>
      </c>
      <c r="P3416" s="29" t="s">
        <v>1117</v>
      </c>
      <c r="Q3416" s="33" t="s">
        <v>1462</v>
      </c>
      <c r="R3416" s="29" t="s">
        <v>78</v>
      </c>
      <c r="S3416" s="33">
        <v>4</v>
      </c>
      <c r="T3416" s="33"/>
      <c r="U3416" s="33"/>
      <c r="V3416" s="33"/>
      <c r="W3416" s="289"/>
      <c r="X3416" s="289"/>
      <c r="Y3416" s="33"/>
      <c r="Z3416" s="33"/>
    </row>
    <row r="3417" ht="24" spans="1:26">
      <c r="A3417" s="33">
        <v>1282</v>
      </c>
      <c r="B3417" s="33" t="s">
        <v>117</v>
      </c>
      <c r="C3417" s="33" t="s">
        <v>118</v>
      </c>
      <c r="D3417" s="33" t="s">
        <v>361</v>
      </c>
      <c r="E3417" s="33" t="s">
        <v>146</v>
      </c>
      <c r="F3417" s="33" t="s">
        <v>1707</v>
      </c>
      <c r="G3417" s="33" t="s">
        <v>1797</v>
      </c>
      <c r="H3417" s="33" t="s">
        <v>2049</v>
      </c>
      <c r="I3417" s="33" t="s">
        <v>1843</v>
      </c>
      <c r="J3417" s="33" t="s">
        <v>1843</v>
      </c>
      <c r="K3417" s="33">
        <v>4</v>
      </c>
      <c r="L3417" s="220">
        <v>45474</v>
      </c>
      <c r="M3417" s="220">
        <v>45474</v>
      </c>
      <c r="N3417" s="33" t="s">
        <v>124</v>
      </c>
      <c r="O3417" s="48" t="s">
        <v>125</v>
      </c>
      <c r="P3417" s="29" t="s">
        <v>1117</v>
      </c>
      <c r="Q3417" s="33" t="s">
        <v>1462</v>
      </c>
      <c r="R3417" s="29" t="s">
        <v>78</v>
      </c>
      <c r="S3417" s="33">
        <v>4</v>
      </c>
      <c r="T3417" s="33"/>
      <c r="U3417" s="33"/>
      <c r="V3417" s="33"/>
      <c r="W3417" s="289"/>
      <c r="X3417" s="289"/>
      <c r="Y3417" s="33"/>
      <c r="Z3417" s="33"/>
    </row>
    <row r="3418" ht="24" spans="1:26">
      <c r="A3418" s="33">
        <v>1283</v>
      </c>
      <c r="B3418" s="33" t="s">
        <v>117</v>
      </c>
      <c r="C3418" s="33" t="s">
        <v>118</v>
      </c>
      <c r="D3418" s="33" t="s">
        <v>361</v>
      </c>
      <c r="E3418" s="33" t="s">
        <v>146</v>
      </c>
      <c r="F3418" s="33" t="s">
        <v>1707</v>
      </c>
      <c r="G3418" s="33" t="s">
        <v>1797</v>
      </c>
      <c r="H3418" s="33" t="s">
        <v>2049</v>
      </c>
      <c r="I3418" s="33" t="s">
        <v>1843</v>
      </c>
      <c r="J3418" s="33" t="s">
        <v>1843</v>
      </c>
      <c r="K3418" s="33">
        <v>4</v>
      </c>
      <c r="L3418" s="220">
        <v>45505</v>
      </c>
      <c r="M3418" s="220">
        <v>45505</v>
      </c>
      <c r="N3418" s="33" t="s">
        <v>124</v>
      </c>
      <c r="O3418" s="48" t="s">
        <v>125</v>
      </c>
      <c r="P3418" s="29" t="s">
        <v>1117</v>
      </c>
      <c r="Q3418" s="33" t="s">
        <v>1462</v>
      </c>
      <c r="R3418" s="29" t="s">
        <v>78</v>
      </c>
      <c r="S3418" s="33">
        <v>4</v>
      </c>
      <c r="T3418" s="33"/>
      <c r="U3418" s="33"/>
      <c r="V3418" s="33"/>
      <c r="W3418" s="289"/>
      <c r="X3418" s="289"/>
      <c r="Y3418" s="33"/>
      <c r="Z3418" s="33"/>
    </row>
    <row r="3419" ht="24" spans="1:26">
      <c r="A3419" s="33">
        <v>1284</v>
      </c>
      <c r="B3419" s="33" t="s">
        <v>117</v>
      </c>
      <c r="C3419" s="33" t="s">
        <v>118</v>
      </c>
      <c r="D3419" s="33" t="s">
        <v>361</v>
      </c>
      <c r="E3419" s="33" t="s">
        <v>146</v>
      </c>
      <c r="F3419" s="33" t="s">
        <v>1707</v>
      </c>
      <c r="G3419" s="33" t="s">
        <v>1797</v>
      </c>
      <c r="H3419" s="33" t="s">
        <v>2049</v>
      </c>
      <c r="I3419" s="33" t="s">
        <v>1843</v>
      </c>
      <c r="J3419" s="33" t="s">
        <v>1843</v>
      </c>
      <c r="K3419" s="33">
        <v>4</v>
      </c>
      <c r="L3419" s="220">
        <v>45505</v>
      </c>
      <c r="M3419" s="220">
        <v>45505</v>
      </c>
      <c r="N3419" s="33" t="s">
        <v>124</v>
      </c>
      <c r="O3419" s="48" t="s">
        <v>125</v>
      </c>
      <c r="P3419" s="29" t="s">
        <v>1117</v>
      </c>
      <c r="Q3419" s="33" t="s">
        <v>1462</v>
      </c>
      <c r="R3419" s="29" t="s">
        <v>78</v>
      </c>
      <c r="S3419" s="33">
        <v>4</v>
      </c>
      <c r="T3419" s="33"/>
      <c r="U3419" s="33"/>
      <c r="V3419" s="33"/>
      <c r="W3419" s="289"/>
      <c r="X3419" s="289"/>
      <c r="Y3419" s="33"/>
      <c r="Z3419" s="33"/>
    </row>
    <row r="3420" ht="24" spans="1:28">
      <c r="A3420" s="33">
        <v>1285</v>
      </c>
      <c r="B3420" s="33" t="s">
        <v>117</v>
      </c>
      <c r="C3420" s="33" t="s">
        <v>118</v>
      </c>
      <c r="D3420" s="33" t="s">
        <v>361</v>
      </c>
      <c r="E3420" s="33" t="s">
        <v>146</v>
      </c>
      <c r="F3420" s="33" t="s">
        <v>1707</v>
      </c>
      <c r="G3420" s="33" t="s">
        <v>1797</v>
      </c>
      <c r="H3420" s="33" t="s">
        <v>2049</v>
      </c>
      <c r="I3420" s="33" t="s">
        <v>1843</v>
      </c>
      <c r="J3420" s="33" t="s">
        <v>1843</v>
      </c>
      <c r="K3420" s="33">
        <v>4</v>
      </c>
      <c r="L3420" s="220">
        <v>45536</v>
      </c>
      <c r="M3420" s="220">
        <v>45536</v>
      </c>
      <c r="N3420" s="33" t="s">
        <v>124</v>
      </c>
      <c r="O3420" s="48" t="s">
        <v>125</v>
      </c>
      <c r="P3420" s="29" t="s">
        <v>1117</v>
      </c>
      <c r="Q3420" s="33" t="s">
        <v>1462</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361</v>
      </c>
      <c r="E3421" s="33" t="s">
        <v>146</v>
      </c>
      <c r="F3421" s="33" t="s">
        <v>1707</v>
      </c>
      <c r="G3421" s="33" t="s">
        <v>1797</v>
      </c>
      <c r="H3421" s="33" t="s">
        <v>2049</v>
      </c>
      <c r="I3421" s="33" t="s">
        <v>1843</v>
      </c>
      <c r="J3421" s="33" t="s">
        <v>1843</v>
      </c>
      <c r="K3421" s="33">
        <v>4</v>
      </c>
      <c r="L3421" s="220">
        <v>45536</v>
      </c>
      <c r="M3421" s="220">
        <v>45536</v>
      </c>
      <c r="N3421" s="33" t="s">
        <v>124</v>
      </c>
      <c r="O3421" s="48" t="s">
        <v>125</v>
      </c>
      <c r="P3421" s="29" t="s">
        <v>1117</v>
      </c>
      <c r="Q3421" s="33" t="s">
        <v>1462</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361</v>
      </c>
      <c r="E3422" s="33" t="s">
        <v>146</v>
      </c>
      <c r="F3422" s="33" t="s">
        <v>1707</v>
      </c>
      <c r="G3422" s="33" t="s">
        <v>1797</v>
      </c>
      <c r="H3422" s="33" t="s">
        <v>2049</v>
      </c>
      <c r="I3422" s="33" t="s">
        <v>1843</v>
      </c>
      <c r="J3422" s="33" t="s">
        <v>1843</v>
      </c>
      <c r="K3422" s="33">
        <v>4</v>
      </c>
      <c r="L3422" s="220">
        <v>45566</v>
      </c>
      <c r="M3422" s="220">
        <v>45566</v>
      </c>
      <c r="N3422" s="33" t="s">
        <v>124</v>
      </c>
      <c r="O3422" s="48" t="s">
        <v>125</v>
      </c>
      <c r="P3422" s="29" t="s">
        <v>1117</v>
      </c>
      <c r="Q3422" s="33" t="s">
        <v>1462</v>
      </c>
      <c r="R3422" s="29" t="s">
        <v>78</v>
      </c>
      <c r="S3422" s="33">
        <v>4</v>
      </c>
      <c r="T3422" s="33"/>
      <c r="U3422" s="33"/>
      <c r="V3422" s="33"/>
      <c r="W3422" s="289"/>
      <c r="X3422" s="289"/>
      <c r="Y3422" s="33"/>
      <c r="Z3422" s="33"/>
    </row>
    <row r="3423" ht="24" spans="1:26">
      <c r="A3423" s="33">
        <v>1288</v>
      </c>
      <c r="B3423" s="33" t="s">
        <v>117</v>
      </c>
      <c r="C3423" s="33" t="s">
        <v>118</v>
      </c>
      <c r="D3423" s="33" t="s">
        <v>361</v>
      </c>
      <c r="E3423" s="33" t="s">
        <v>146</v>
      </c>
      <c r="F3423" s="33" t="s">
        <v>1707</v>
      </c>
      <c r="G3423" s="33" t="s">
        <v>1797</v>
      </c>
      <c r="H3423" s="33" t="s">
        <v>2049</v>
      </c>
      <c r="I3423" s="33" t="s">
        <v>1843</v>
      </c>
      <c r="J3423" s="33" t="s">
        <v>1843</v>
      </c>
      <c r="K3423" s="33">
        <v>4</v>
      </c>
      <c r="L3423" s="220">
        <v>45566</v>
      </c>
      <c r="M3423" s="220">
        <v>45566</v>
      </c>
      <c r="N3423" s="33" t="s">
        <v>124</v>
      </c>
      <c r="O3423" s="48" t="s">
        <v>125</v>
      </c>
      <c r="P3423" s="29" t="s">
        <v>1117</v>
      </c>
      <c r="Q3423" s="33" t="s">
        <v>1462</v>
      </c>
      <c r="R3423" s="29" t="s">
        <v>78</v>
      </c>
      <c r="S3423" s="33">
        <v>4</v>
      </c>
      <c r="T3423" s="33"/>
      <c r="U3423" s="33"/>
      <c r="V3423" s="33"/>
      <c r="W3423" s="289"/>
      <c r="X3423" s="289"/>
      <c r="Y3423" s="33"/>
      <c r="Z3423" s="33"/>
    </row>
    <row r="3424" ht="24" spans="1:26">
      <c r="A3424" s="33">
        <v>1289</v>
      </c>
      <c r="B3424" s="33" t="s">
        <v>117</v>
      </c>
      <c r="C3424" s="33" t="s">
        <v>118</v>
      </c>
      <c r="D3424" s="33" t="s">
        <v>361</v>
      </c>
      <c r="E3424" s="33" t="s">
        <v>146</v>
      </c>
      <c r="F3424" s="33" t="s">
        <v>1707</v>
      </c>
      <c r="G3424" s="33" t="s">
        <v>1797</v>
      </c>
      <c r="H3424" s="33" t="s">
        <v>2049</v>
      </c>
      <c r="I3424" s="33" t="s">
        <v>1843</v>
      </c>
      <c r="J3424" s="33" t="s">
        <v>1843</v>
      </c>
      <c r="K3424" s="33">
        <v>4</v>
      </c>
      <c r="L3424" s="220">
        <v>45597</v>
      </c>
      <c r="M3424" s="220">
        <v>45597</v>
      </c>
      <c r="N3424" s="33" t="s">
        <v>124</v>
      </c>
      <c r="O3424" s="48" t="s">
        <v>125</v>
      </c>
      <c r="P3424" s="29" t="s">
        <v>1117</v>
      </c>
      <c r="Q3424" s="33" t="s">
        <v>1462</v>
      </c>
      <c r="R3424" s="29" t="s">
        <v>78</v>
      </c>
      <c r="S3424" s="33">
        <v>4</v>
      </c>
      <c r="T3424" s="33"/>
      <c r="U3424" s="33"/>
      <c r="V3424" s="33"/>
      <c r="W3424" s="289"/>
      <c r="X3424" s="289"/>
      <c r="Y3424" s="33"/>
      <c r="Z3424" s="33"/>
    </row>
    <row r="3425" ht="24" spans="1:26">
      <c r="A3425" s="33">
        <v>1290</v>
      </c>
      <c r="B3425" s="33" t="s">
        <v>117</v>
      </c>
      <c r="C3425" s="33" t="s">
        <v>118</v>
      </c>
      <c r="D3425" s="33" t="s">
        <v>361</v>
      </c>
      <c r="E3425" s="33" t="s">
        <v>146</v>
      </c>
      <c r="F3425" s="33" t="s">
        <v>1707</v>
      </c>
      <c r="G3425" s="33" t="s">
        <v>1797</v>
      </c>
      <c r="H3425" s="33" t="s">
        <v>2049</v>
      </c>
      <c r="I3425" s="33" t="s">
        <v>1843</v>
      </c>
      <c r="J3425" s="33" t="s">
        <v>1843</v>
      </c>
      <c r="K3425" s="33">
        <v>4</v>
      </c>
      <c r="L3425" s="220">
        <v>45597</v>
      </c>
      <c r="M3425" s="220">
        <v>45597</v>
      </c>
      <c r="N3425" s="33" t="s">
        <v>124</v>
      </c>
      <c r="O3425" s="48" t="s">
        <v>125</v>
      </c>
      <c r="P3425" s="29" t="s">
        <v>1117</v>
      </c>
      <c r="Q3425" s="33" t="s">
        <v>1462</v>
      </c>
      <c r="R3425" s="29" t="s">
        <v>78</v>
      </c>
      <c r="S3425" s="33">
        <v>4</v>
      </c>
      <c r="T3425" s="33"/>
      <c r="U3425" s="33"/>
      <c r="V3425" s="33"/>
      <c r="W3425" s="289"/>
      <c r="X3425" s="289"/>
      <c r="Y3425" s="33"/>
      <c r="Z3425" s="33"/>
    </row>
    <row r="3426" ht="24" spans="1:26">
      <c r="A3426" s="33">
        <v>1291</v>
      </c>
      <c r="B3426" s="33" t="s">
        <v>117</v>
      </c>
      <c r="C3426" s="33" t="s">
        <v>118</v>
      </c>
      <c r="D3426" s="33" t="s">
        <v>361</v>
      </c>
      <c r="E3426" s="33" t="s">
        <v>146</v>
      </c>
      <c r="F3426" s="33" t="s">
        <v>1707</v>
      </c>
      <c r="G3426" s="33" t="s">
        <v>1797</v>
      </c>
      <c r="H3426" s="33" t="s">
        <v>2049</v>
      </c>
      <c r="I3426" s="33" t="s">
        <v>1843</v>
      </c>
      <c r="J3426" s="33" t="s">
        <v>1843</v>
      </c>
      <c r="K3426" s="33">
        <v>4</v>
      </c>
      <c r="L3426" s="220">
        <v>45627</v>
      </c>
      <c r="M3426" s="220">
        <v>45627</v>
      </c>
      <c r="N3426" s="33" t="s">
        <v>124</v>
      </c>
      <c r="O3426" s="48" t="s">
        <v>125</v>
      </c>
      <c r="P3426" s="29" t="s">
        <v>1117</v>
      </c>
      <c r="Q3426" s="33" t="s">
        <v>1462</v>
      </c>
      <c r="R3426" s="29" t="s">
        <v>78</v>
      </c>
      <c r="S3426" s="33">
        <v>4</v>
      </c>
      <c r="T3426" s="33"/>
      <c r="U3426" s="33"/>
      <c r="V3426" s="33"/>
      <c r="W3426" s="289"/>
      <c r="X3426" s="289"/>
      <c r="Y3426" s="33"/>
      <c r="Z3426" s="33"/>
    </row>
    <row r="3427" ht="24" spans="1:26">
      <c r="A3427" s="33">
        <v>1292</v>
      </c>
      <c r="B3427" s="33" t="s">
        <v>117</v>
      </c>
      <c r="C3427" s="33" t="s">
        <v>118</v>
      </c>
      <c r="D3427" s="33" t="s">
        <v>361</v>
      </c>
      <c r="E3427" s="33" t="s">
        <v>146</v>
      </c>
      <c r="F3427" s="33" t="s">
        <v>1707</v>
      </c>
      <c r="G3427" s="33" t="s">
        <v>1797</v>
      </c>
      <c r="H3427" s="33" t="s">
        <v>2049</v>
      </c>
      <c r="I3427" s="33" t="s">
        <v>1843</v>
      </c>
      <c r="J3427" s="33" t="s">
        <v>1843</v>
      </c>
      <c r="K3427" s="33">
        <v>4</v>
      </c>
      <c r="L3427" s="220">
        <v>45627</v>
      </c>
      <c r="M3427" s="220">
        <v>45627</v>
      </c>
      <c r="N3427" s="33" t="s">
        <v>124</v>
      </c>
      <c r="O3427" s="48" t="s">
        <v>125</v>
      </c>
      <c r="P3427" s="29" t="s">
        <v>1117</v>
      </c>
      <c r="Q3427" s="33" t="s">
        <v>1462</v>
      </c>
      <c r="R3427" s="29" t="s">
        <v>78</v>
      </c>
      <c r="S3427" s="33">
        <v>4</v>
      </c>
      <c r="T3427" s="33"/>
      <c r="U3427" s="33"/>
      <c r="V3427" s="33"/>
      <c r="W3427" s="289"/>
      <c r="X3427" s="289"/>
      <c r="Y3427" s="33"/>
      <c r="Z3427" s="33"/>
    </row>
    <row r="3428" ht="24" spans="1:26">
      <c r="A3428" s="33">
        <v>1294</v>
      </c>
      <c r="B3428" s="33" t="s">
        <v>117</v>
      </c>
      <c r="C3428" s="33" t="s">
        <v>118</v>
      </c>
      <c r="D3428" s="33" t="s">
        <v>361</v>
      </c>
      <c r="E3428" s="33" t="s">
        <v>146</v>
      </c>
      <c r="F3428" s="33" t="s">
        <v>1712</v>
      </c>
      <c r="G3428" s="33" t="s">
        <v>1797</v>
      </c>
      <c r="H3428" s="33" t="s">
        <v>2048</v>
      </c>
      <c r="I3428" s="33" t="s">
        <v>1843</v>
      </c>
      <c r="J3428" s="33" t="s">
        <v>1843</v>
      </c>
      <c r="K3428" s="33">
        <v>2</v>
      </c>
      <c r="L3428" s="220">
        <v>45292</v>
      </c>
      <c r="M3428" s="220">
        <v>45292</v>
      </c>
      <c r="N3428" s="33" t="s">
        <v>124</v>
      </c>
      <c r="O3428" s="48" t="s">
        <v>125</v>
      </c>
      <c r="P3428" s="29" t="s">
        <v>1117</v>
      </c>
      <c r="Q3428" s="33" t="s">
        <v>1462</v>
      </c>
      <c r="R3428" s="29" t="s">
        <v>78</v>
      </c>
      <c r="S3428" s="33">
        <v>2</v>
      </c>
      <c r="T3428" s="33"/>
      <c r="U3428" s="33"/>
      <c r="V3428" s="33"/>
      <c r="W3428" s="289"/>
      <c r="X3428" s="289"/>
      <c r="Y3428" s="33"/>
      <c r="Z3428" s="33"/>
    </row>
    <row r="3429" ht="24" spans="1:26">
      <c r="A3429" s="33">
        <v>1295</v>
      </c>
      <c r="B3429" s="33" t="s">
        <v>117</v>
      </c>
      <c r="C3429" s="33" t="s">
        <v>118</v>
      </c>
      <c r="D3429" s="33" t="s">
        <v>361</v>
      </c>
      <c r="E3429" s="33" t="s">
        <v>146</v>
      </c>
      <c r="F3429" s="33" t="s">
        <v>1712</v>
      </c>
      <c r="G3429" s="33" t="s">
        <v>1797</v>
      </c>
      <c r="H3429" s="33" t="s">
        <v>2048</v>
      </c>
      <c r="I3429" s="33" t="s">
        <v>1843</v>
      </c>
      <c r="J3429" s="33" t="s">
        <v>1843</v>
      </c>
      <c r="K3429" s="33">
        <v>2</v>
      </c>
      <c r="L3429" s="220">
        <v>45323</v>
      </c>
      <c r="M3429" s="220">
        <v>45323</v>
      </c>
      <c r="N3429" s="33" t="s">
        <v>124</v>
      </c>
      <c r="O3429" s="48" t="s">
        <v>125</v>
      </c>
      <c r="P3429" s="29" t="s">
        <v>1117</v>
      </c>
      <c r="Q3429" s="33" t="s">
        <v>1462</v>
      </c>
      <c r="R3429" s="29" t="s">
        <v>78</v>
      </c>
      <c r="S3429" s="33">
        <v>2</v>
      </c>
      <c r="T3429" s="33"/>
      <c r="U3429" s="33"/>
      <c r="V3429" s="33"/>
      <c r="W3429" s="289"/>
      <c r="X3429" s="289"/>
      <c r="Y3429" s="33"/>
      <c r="Z3429" s="33"/>
    </row>
    <row r="3430" ht="24" spans="1:28">
      <c r="A3430" s="33">
        <v>1296</v>
      </c>
      <c r="B3430" s="33" t="s">
        <v>117</v>
      </c>
      <c r="C3430" s="33" t="s">
        <v>118</v>
      </c>
      <c r="D3430" s="33" t="s">
        <v>361</v>
      </c>
      <c r="E3430" s="33" t="s">
        <v>146</v>
      </c>
      <c r="F3430" s="33" t="s">
        <v>1712</v>
      </c>
      <c r="G3430" s="33" t="s">
        <v>1797</v>
      </c>
      <c r="H3430" s="33" t="s">
        <v>2048</v>
      </c>
      <c r="I3430" s="33" t="s">
        <v>1843</v>
      </c>
      <c r="J3430" s="33" t="s">
        <v>1843</v>
      </c>
      <c r="K3430" s="33">
        <v>2</v>
      </c>
      <c r="L3430" s="220">
        <v>45352</v>
      </c>
      <c r="M3430" s="220">
        <v>45352</v>
      </c>
      <c r="N3430" s="33" t="s">
        <v>124</v>
      </c>
      <c r="O3430" s="48" t="s">
        <v>125</v>
      </c>
      <c r="P3430" s="29" t="s">
        <v>1117</v>
      </c>
      <c r="Q3430" s="33" t="s">
        <v>1462</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361</v>
      </c>
      <c r="E3431" s="33" t="s">
        <v>146</v>
      </c>
      <c r="F3431" s="33" t="s">
        <v>1712</v>
      </c>
      <c r="G3431" s="33" t="s">
        <v>1797</v>
      </c>
      <c r="H3431" s="33" t="s">
        <v>2048</v>
      </c>
      <c r="I3431" s="33" t="s">
        <v>1843</v>
      </c>
      <c r="J3431" s="33" t="s">
        <v>1843</v>
      </c>
      <c r="K3431" s="33">
        <v>2</v>
      </c>
      <c r="L3431" s="220">
        <v>45383</v>
      </c>
      <c r="M3431" s="220">
        <v>45383</v>
      </c>
      <c r="N3431" s="33" t="s">
        <v>124</v>
      </c>
      <c r="O3431" s="48" t="s">
        <v>125</v>
      </c>
      <c r="P3431" s="29" t="s">
        <v>1117</v>
      </c>
      <c r="Q3431" s="33" t="s">
        <v>1462</v>
      </c>
      <c r="R3431" s="29" t="s">
        <v>78</v>
      </c>
      <c r="S3431" s="33">
        <v>2</v>
      </c>
      <c r="T3431" s="33"/>
      <c r="U3431" s="33"/>
      <c r="V3431" s="33"/>
      <c r="W3431" s="289"/>
      <c r="X3431" s="289"/>
      <c r="Y3431" s="33"/>
      <c r="Z3431" s="33"/>
    </row>
    <row r="3432" ht="24" spans="1:26">
      <c r="A3432" s="33">
        <v>1298</v>
      </c>
      <c r="B3432" s="33" t="s">
        <v>117</v>
      </c>
      <c r="C3432" s="33" t="s">
        <v>118</v>
      </c>
      <c r="D3432" s="33" t="s">
        <v>361</v>
      </c>
      <c r="E3432" s="33" t="s">
        <v>146</v>
      </c>
      <c r="F3432" s="33" t="s">
        <v>1712</v>
      </c>
      <c r="G3432" s="33" t="s">
        <v>1797</v>
      </c>
      <c r="H3432" s="33" t="s">
        <v>2048</v>
      </c>
      <c r="I3432" s="33" t="s">
        <v>1843</v>
      </c>
      <c r="J3432" s="33" t="s">
        <v>1843</v>
      </c>
      <c r="K3432" s="33">
        <v>2</v>
      </c>
      <c r="L3432" s="220">
        <v>45413</v>
      </c>
      <c r="M3432" s="220">
        <v>45413</v>
      </c>
      <c r="N3432" s="33" t="s">
        <v>124</v>
      </c>
      <c r="O3432" s="48" t="s">
        <v>125</v>
      </c>
      <c r="P3432" s="29" t="s">
        <v>1117</v>
      </c>
      <c r="Q3432" s="33" t="s">
        <v>1462</v>
      </c>
      <c r="R3432" s="29" t="s">
        <v>78</v>
      </c>
      <c r="S3432" s="33">
        <v>2</v>
      </c>
      <c r="T3432" s="33"/>
      <c r="U3432" s="33"/>
      <c r="V3432" s="33"/>
      <c r="W3432" s="289"/>
      <c r="X3432" s="289"/>
      <c r="Y3432" s="33"/>
      <c r="Z3432" s="33"/>
    </row>
    <row r="3433" ht="24" spans="1:26">
      <c r="A3433" s="33">
        <v>1299</v>
      </c>
      <c r="B3433" s="33" t="s">
        <v>117</v>
      </c>
      <c r="C3433" s="33" t="s">
        <v>118</v>
      </c>
      <c r="D3433" s="33" t="s">
        <v>361</v>
      </c>
      <c r="E3433" s="33" t="s">
        <v>146</v>
      </c>
      <c r="F3433" s="33" t="s">
        <v>1712</v>
      </c>
      <c r="G3433" s="33" t="s">
        <v>1797</v>
      </c>
      <c r="H3433" s="33" t="s">
        <v>2048</v>
      </c>
      <c r="I3433" s="33" t="s">
        <v>1843</v>
      </c>
      <c r="J3433" s="33" t="s">
        <v>1843</v>
      </c>
      <c r="K3433" s="33">
        <v>2</v>
      </c>
      <c r="L3433" s="220">
        <v>45444</v>
      </c>
      <c r="M3433" s="220">
        <v>45444</v>
      </c>
      <c r="N3433" s="33" t="s">
        <v>124</v>
      </c>
      <c r="O3433" s="48" t="s">
        <v>125</v>
      </c>
      <c r="P3433" s="29" t="s">
        <v>1117</v>
      </c>
      <c r="Q3433" s="33" t="s">
        <v>1462</v>
      </c>
      <c r="R3433" s="29" t="s">
        <v>78</v>
      </c>
      <c r="S3433" s="33">
        <v>2</v>
      </c>
      <c r="T3433" s="33"/>
      <c r="U3433" s="33"/>
      <c r="V3433" s="33"/>
      <c r="W3433" s="289"/>
      <c r="X3433" s="289"/>
      <c r="Y3433" s="33"/>
      <c r="Z3433" s="33"/>
    </row>
    <row r="3434" ht="24" spans="1:26">
      <c r="A3434" s="33">
        <v>1300</v>
      </c>
      <c r="B3434" s="33" t="s">
        <v>117</v>
      </c>
      <c r="C3434" s="33" t="s">
        <v>118</v>
      </c>
      <c r="D3434" s="33" t="s">
        <v>361</v>
      </c>
      <c r="E3434" s="33" t="s">
        <v>146</v>
      </c>
      <c r="F3434" s="33" t="s">
        <v>1712</v>
      </c>
      <c r="G3434" s="33" t="s">
        <v>1797</v>
      </c>
      <c r="H3434" s="33" t="s">
        <v>2048</v>
      </c>
      <c r="I3434" s="33" t="s">
        <v>1843</v>
      </c>
      <c r="J3434" s="33" t="s">
        <v>1843</v>
      </c>
      <c r="K3434" s="33">
        <v>2</v>
      </c>
      <c r="L3434" s="220">
        <v>45474</v>
      </c>
      <c r="M3434" s="220">
        <v>45474</v>
      </c>
      <c r="N3434" s="33" t="s">
        <v>124</v>
      </c>
      <c r="O3434" s="48" t="s">
        <v>125</v>
      </c>
      <c r="P3434" s="29" t="s">
        <v>1117</v>
      </c>
      <c r="Q3434" s="33" t="s">
        <v>1462</v>
      </c>
      <c r="R3434" s="29" t="s">
        <v>78</v>
      </c>
      <c r="S3434" s="33">
        <v>2</v>
      </c>
      <c r="T3434" s="33"/>
      <c r="U3434" s="33"/>
      <c r="V3434" s="33"/>
      <c r="W3434" s="289"/>
      <c r="X3434" s="289"/>
      <c r="Y3434" s="33"/>
      <c r="Z3434" s="33"/>
    </row>
    <row r="3435" ht="24" spans="1:26">
      <c r="A3435" s="33">
        <v>1301</v>
      </c>
      <c r="B3435" s="33" t="s">
        <v>117</v>
      </c>
      <c r="C3435" s="33" t="s">
        <v>118</v>
      </c>
      <c r="D3435" s="33" t="s">
        <v>361</v>
      </c>
      <c r="E3435" s="33" t="s">
        <v>146</v>
      </c>
      <c r="F3435" s="33" t="s">
        <v>1712</v>
      </c>
      <c r="G3435" s="33" t="s">
        <v>1797</v>
      </c>
      <c r="H3435" s="33" t="s">
        <v>2048</v>
      </c>
      <c r="I3435" s="33" t="s">
        <v>1843</v>
      </c>
      <c r="J3435" s="33" t="s">
        <v>1843</v>
      </c>
      <c r="K3435" s="33">
        <v>2</v>
      </c>
      <c r="L3435" s="220">
        <v>45505</v>
      </c>
      <c r="M3435" s="220">
        <v>45505</v>
      </c>
      <c r="N3435" s="33" t="s">
        <v>124</v>
      </c>
      <c r="O3435" s="48" t="s">
        <v>125</v>
      </c>
      <c r="P3435" s="29" t="s">
        <v>1117</v>
      </c>
      <c r="Q3435" s="33" t="s">
        <v>1462</v>
      </c>
      <c r="R3435" s="29" t="s">
        <v>78</v>
      </c>
      <c r="S3435" s="33">
        <v>2</v>
      </c>
      <c r="T3435" s="33"/>
      <c r="U3435" s="33"/>
      <c r="V3435" s="33"/>
      <c r="W3435" s="289"/>
      <c r="X3435" s="289"/>
      <c r="Y3435" s="33"/>
      <c r="Z3435" s="33"/>
    </row>
    <row r="3436" ht="24" spans="1:26">
      <c r="A3436" s="33">
        <v>1302</v>
      </c>
      <c r="B3436" s="33" t="s">
        <v>117</v>
      </c>
      <c r="C3436" s="33" t="s">
        <v>118</v>
      </c>
      <c r="D3436" s="33" t="s">
        <v>361</v>
      </c>
      <c r="E3436" s="33" t="s">
        <v>146</v>
      </c>
      <c r="F3436" s="33" t="s">
        <v>1712</v>
      </c>
      <c r="G3436" s="33" t="s">
        <v>1797</v>
      </c>
      <c r="H3436" s="33" t="s">
        <v>2048</v>
      </c>
      <c r="I3436" s="33" t="s">
        <v>1843</v>
      </c>
      <c r="J3436" s="33" t="s">
        <v>1843</v>
      </c>
      <c r="K3436" s="33">
        <v>2</v>
      </c>
      <c r="L3436" s="220">
        <v>45536</v>
      </c>
      <c r="M3436" s="220">
        <v>45536</v>
      </c>
      <c r="N3436" s="33" t="s">
        <v>124</v>
      </c>
      <c r="O3436" s="48" t="s">
        <v>125</v>
      </c>
      <c r="P3436" s="29" t="s">
        <v>1117</v>
      </c>
      <c r="Q3436" s="33" t="s">
        <v>1462</v>
      </c>
      <c r="R3436" s="29" t="s">
        <v>78</v>
      </c>
      <c r="S3436" s="33">
        <v>2</v>
      </c>
      <c r="T3436" s="33"/>
      <c r="U3436" s="33"/>
      <c r="V3436" s="33"/>
      <c r="W3436" s="289"/>
      <c r="X3436" s="289"/>
      <c r="Y3436" s="33"/>
      <c r="Z3436" s="33"/>
    </row>
    <row r="3437" ht="24" spans="1:26">
      <c r="A3437" s="33">
        <v>1303</v>
      </c>
      <c r="B3437" s="33" t="s">
        <v>117</v>
      </c>
      <c r="C3437" s="33" t="s">
        <v>118</v>
      </c>
      <c r="D3437" s="33" t="s">
        <v>361</v>
      </c>
      <c r="E3437" s="33" t="s">
        <v>146</v>
      </c>
      <c r="F3437" s="33" t="s">
        <v>1712</v>
      </c>
      <c r="G3437" s="33" t="s">
        <v>1797</v>
      </c>
      <c r="H3437" s="33" t="s">
        <v>2048</v>
      </c>
      <c r="I3437" s="33" t="s">
        <v>1843</v>
      </c>
      <c r="J3437" s="33" t="s">
        <v>1843</v>
      </c>
      <c r="K3437" s="33">
        <v>2</v>
      </c>
      <c r="L3437" s="220">
        <v>45566</v>
      </c>
      <c r="M3437" s="220">
        <v>45566</v>
      </c>
      <c r="N3437" s="33" t="s">
        <v>124</v>
      </c>
      <c r="O3437" s="48" t="s">
        <v>125</v>
      </c>
      <c r="P3437" s="29" t="s">
        <v>1117</v>
      </c>
      <c r="Q3437" s="33" t="s">
        <v>1462</v>
      </c>
      <c r="R3437" s="29" t="s">
        <v>78</v>
      </c>
      <c r="S3437" s="33">
        <v>2</v>
      </c>
      <c r="T3437" s="33"/>
      <c r="U3437" s="33"/>
      <c r="V3437" s="33"/>
      <c r="W3437" s="289"/>
      <c r="X3437" s="289"/>
      <c r="Y3437" s="33"/>
      <c r="Z3437" s="33"/>
    </row>
    <row r="3438" ht="24" spans="1:26">
      <c r="A3438" s="33">
        <v>1304</v>
      </c>
      <c r="B3438" s="33" t="s">
        <v>117</v>
      </c>
      <c r="C3438" s="33" t="s">
        <v>118</v>
      </c>
      <c r="D3438" s="33" t="s">
        <v>361</v>
      </c>
      <c r="E3438" s="33" t="s">
        <v>146</v>
      </c>
      <c r="F3438" s="33" t="s">
        <v>1712</v>
      </c>
      <c r="G3438" s="33" t="s">
        <v>1797</v>
      </c>
      <c r="H3438" s="33" t="s">
        <v>2048</v>
      </c>
      <c r="I3438" s="33" t="s">
        <v>1843</v>
      </c>
      <c r="J3438" s="33" t="s">
        <v>1843</v>
      </c>
      <c r="K3438" s="33">
        <v>2</v>
      </c>
      <c r="L3438" s="220">
        <v>45597</v>
      </c>
      <c r="M3438" s="220">
        <v>45597</v>
      </c>
      <c r="N3438" s="33" t="s">
        <v>124</v>
      </c>
      <c r="O3438" s="48" t="s">
        <v>125</v>
      </c>
      <c r="P3438" s="29" t="s">
        <v>1117</v>
      </c>
      <c r="Q3438" s="33" t="s">
        <v>1462</v>
      </c>
      <c r="R3438" s="29" t="s">
        <v>78</v>
      </c>
      <c r="S3438" s="33">
        <v>2</v>
      </c>
      <c r="T3438" s="33"/>
      <c r="U3438" s="33"/>
      <c r="V3438" s="33"/>
      <c r="W3438" s="289"/>
      <c r="X3438" s="289"/>
      <c r="Y3438" s="33"/>
      <c r="Z3438" s="33"/>
    </row>
    <row r="3439" ht="24" spans="1:26">
      <c r="A3439" s="33">
        <v>1305</v>
      </c>
      <c r="B3439" s="33" t="s">
        <v>117</v>
      </c>
      <c r="C3439" s="33" t="s">
        <v>118</v>
      </c>
      <c r="D3439" s="33" t="s">
        <v>361</v>
      </c>
      <c r="E3439" s="33" t="s">
        <v>146</v>
      </c>
      <c r="F3439" s="33" t="s">
        <v>1712</v>
      </c>
      <c r="G3439" s="33" t="s">
        <v>1797</v>
      </c>
      <c r="H3439" s="33" t="s">
        <v>2048</v>
      </c>
      <c r="I3439" s="33" t="s">
        <v>1843</v>
      </c>
      <c r="J3439" s="33" t="s">
        <v>1843</v>
      </c>
      <c r="K3439" s="33">
        <v>2</v>
      </c>
      <c r="L3439" s="220">
        <v>45627</v>
      </c>
      <c r="M3439" s="220">
        <v>45627</v>
      </c>
      <c r="N3439" s="33" t="s">
        <v>124</v>
      </c>
      <c r="O3439" s="48" t="s">
        <v>125</v>
      </c>
      <c r="P3439" s="29" t="s">
        <v>1117</v>
      </c>
      <c r="Q3439" s="33" t="s">
        <v>1462</v>
      </c>
      <c r="R3439" s="29" t="s">
        <v>78</v>
      </c>
      <c r="S3439" s="33">
        <v>2</v>
      </c>
      <c r="T3439" s="33"/>
      <c r="U3439" s="33"/>
      <c r="V3439" s="33"/>
      <c r="W3439" s="289"/>
      <c r="X3439" s="289"/>
      <c r="Y3439" s="33"/>
      <c r="Z3439" s="33"/>
    </row>
    <row r="3440" ht="24" spans="1:26">
      <c r="A3440" s="33">
        <v>1306</v>
      </c>
      <c r="B3440" s="33" t="s">
        <v>117</v>
      </c>
      <c r="C3440" s="33" t="s">
        <v>118</v>
      </c>
      <c r="D3440" s="33" t="s">
        <v>361</v>
      </c>
      <c r="E3440" s="33" t="s">
        <v>146</v>
      </c>
      <c r="F3440" s="33" t="s">
        <v>1712</v>
      </c>
      <c r="G3440" s="33" t="s">
        <v>1797</v>
      </c>
      <c r="H3440" s="33" t="s">
        <v>2049</v>
      </c>
      <c r="I3440" s="33" t="s">
        <v>1843</v>
      </c>
      <c r="J3440" s="33" t="s">
        <v>1843</v>
      </c>
      <c r="K3440" s="33">
        <v>4</v>
      </c>
      <c r="L3440" s="220">
        <v>45292</v>
      </c>
      <c r="M3440" s="220">
        <v>45292</v>
      </c>
      <c r="N3440" s="33" t="s">
        <v>124</v>
      </c>
      <c r="O3440" s="48" t="s">
        <v>125</v>
      </c>
      <c r="P3440" s="29" t="s">
        <v>1117</v>
      </c>
      <c r="Q3440" s="33" t="s">
        <v>1462</v>
      </c>
      <c r="R3440" s="29" t="s">
        <v>78</v>
      </c>
      <c r="S3440" s="33">
        <v>4</v>
      </c>
      <c r="T3440" s="33"/>
      <c r="U3440" s="33"/>
      <c r="V3440" s="33"/>
      <c r="W3440" s="289"/>
      <c r="X3440" s="289"/>
      <c r="Y3440" s="33"/>
      <c r="Z3440" s="33"/>
    </row>
    <row r="3441" ht="24" spans="1:26">
      <c r="A3441" s="33">
        <v>1307</v>
      </c>
      <c r="B3441" s="33" t="s">
        <v>117</v>
      </c>
      <c r="C3441" s="33" t="s">
        <v>118</v>
      </c>
      <c r="D3441" s="33" t="s">
        <v>361</v>
      </c>
      <c r="E3441" s="33" t="s">
        <v>146</v>
      </c>
      <c r="F3441" s="33" t="s">
        <v>1712</v>
      </c>
      <c r="G3441" s="33" t="s">
        <v>1797</v>
      </c>
      <c r="H3441" s="33" t="s">
        <v>2049</v>
      </c>
      <c r="I3441" s="33" t="s">
        <v>1843</v>
      </c>
      <c r="J3441" s="33" t="s">
        <v>1843</v>
      </c>
      <c r="K3441" s="33">
        <v>4</v>
      </c>
      <c r="L3441" s="220">
        <v>45292</v>
      </c>
      <c r="M3441" s="220">
        <v>45292</v>
      </c>
      <c r="N3441" s="33" t="s">
        <v>124</v>
      </c>
      <c r="O3441" s="48" t="s">
        <v>125</v>
      </c>
      <c r="P3441" s="29" t="s">
        <v>1117</v>
      </c>
      <c r="Q3441" s="33" t="s">
        <v>1462</v>
      </c>
      <c r="R3441" s="29" t="s">
        <v>78</v>
      </c>
      <c r="S3441" s="33">
        <v>4</v>
      </c>
      <c r="T3441" s="33"/>
      <c r="U3441" s="33"/>
      <c r="V3441" s="33"/>
      <c r="W3441" s="289"/>
      <c r="X3441" s="289"/>
      <c r="Y3441" s="33"/>
      <c r="Z3441" s="33"/>
    </row>
    <row r="3442" ht="24" spans="1:28">
      <c r="A3442" s="33">
        <v>1308</v>
      </c>
      <c r="B3442" s="33" t="s">
        <v>117</v>
      </c>
      <c r="C3442" s="33" t="s">
        <v>118</v>
      </c>
      <c r="D3442" s="33" t="s">
        <v>361</v>
      </c>
      <c r="E3442" s="33" t="s">
        <v>146</v>
      </c>
      <c r="F3442" s="33" t="s">
        <v>1712</v>
      </c>
      <c r="G3442" s="33" t="s">
        <v>1797</v>
      </c>
      <c r="H3442" s="33" t="s">
        <v>2049</v>
      </c>
      <c r="I3442" s="33" t="s">
        <v>1843</v>
      </c>
      <c r="J3442" s="33" t="s">
        <v>1843</v>
      </c>
      <c r="K3442" s="33">
        <v>4</v>
      </c>
      <c r="L3442" s="220">
        <v>45323</v>
      </c>
      <c r="M3442" s="220">
        <v>45323</v>
      </c>
      <c r="N3442" s="33" t="s">
        <v>124</v>
      </c>
      <c r="O3442" s="48" t="s">
        <v>125</v>
      </c>
      <c r="P3442" s="29" t="s">
        <v>1117</v>
      </c>
      <c r="Q3442" s="33" t="s">
        <v>1462</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361</v>
      </c>
      <c r="E3443" s="33" t="s">
        <v>146</v>
      </c>
      <c r="F3443" s="33" t="s">
        <v>1712</v>
      </c>
      <c r="G3443" s="33" t="s">
        <v>1797</v>
      </c>
      <c r="H3443" s="33" t="s">
        <v>2049</v>
      </c>
      <c r="I3443" s="33" t="s">
        <v>1843</v>
      </c>
      <c r="J3443" s="33" t="s">
        <v>1843</v>
      </c>
      <c r="K3443" s="33">
        <v>4</v>
      </c>
      <c r="L3443" s="220">
        <v>45323</v>
      </c>
      <c r="M3443" s="220">
        <v>45323</v>
      </c>
      <c r="N3443" s="33" t="s">
        <v>124</v>
      </c>
      <c r="O3443" s="48" t="s">
        <v>125</v>
      </c>
      <c r="P3443" s="29" t="s">
        <v>1117</v>
      </c>
      <c r="Q3443" s="33" t="s">
        <v>1462</v>
      </c>
      <c r="R3443" s="29" t="s">
        <v>78</v>
      </c>
      <c r="S3443" s="33">
        <v>4</v>
      </c>
      <c r="T3443" s="33"/>
      <c r="U3443" s="33"/>
      <c r="V3443" s="33"/>
      <c r="W3443" s="289"/>
      <c r="X3443" s="289"/>
      <c r="Y3443" s="33"/>
      <c r="Z3443" s="33"/>
    </row>
    <row r="3444" ht="24" spans="1:28">
      <c r="A3444" s="33">
        <v>1310</v>
      </c>
      <c r="B3444" s="33" t="s">
        <v>117</v>
      </c>
      <c r="C3444" s="33" t="s">
        <v>118</v>
      </c>
      <c r="D3444" s="33" t="s">
        <v>361</v>
      </c>
      <c r="E3444" s="33" t="s">
        <v>146</v>
      </c>
      <c r="F3444" s="33" t="s">
        <v>1712</v>
      </c>
      <c r="G3444" s="33" t="s">
        <v>1797</v>
      </c>
      <c r="H3444" s="33" t="s">
        <v>2049</v>
      </c>
      <c r="I3444" s="33" t="s">
        <v>1843</v>
      </c>
      <c r="J3444" s="33" t="s">
        <v>1843</v>
      </c>
      <c r="K3444" s="33">
        <v>4</v>
      </c>
      <c r="L3444" s="220">
        <v>45352</v>
      </c>
      <c r="M3444" s="220">
        <v>45352</v>
      </c>
      <c r="N3444" s="33" t="s">
        <v>124</v>
      </c>
      <c r="O3444" s="48" t="s">
        <v>125</v>
      </c>
      <c r="P3444" s="29" t="s">
        <v>1117</v>
      </c>
      <c r="Q3444" s="33" t="s">
        <v>1462</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361</v>
      </c>
      <c r="E3445" s="33" t="s">
        <v>146</v>
      </c>
      <c r="F3445" s="33" t="s">
        <v>1712</v>
      </c>
      <c r="G3445" s="33" t="s">
        <v>1797</v>
      </c>
      <c r="H3445" s="33" t="s">
        <v>2049</v>
      </c>
      <c r="I3445" s="33" t="s">
        <v>1843</v>
      </c>
      <c r="J3445" s="33" t="s">
        <v>1843</v>
      </c>
      <c r="K3445" s="33">
        <v>4</v>
      </c>
      <c r="L3445" s="220">
        <v>45352</v>
      </c>
      <c r="M3445" s="220">
        <v>45352</v>
      </c>
      <c r="N3445" s="33" t="s">
        <v>124</v>
      </c>
      <c r="O3445" s="48" t="s">
        <v>125</v>
      </c>
      <c r="P3445" s="29" t="s">
        <v>1117</v>
      </c>
      <c r="Q3445" s="33" t="s">
        <v>1462</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361</v>
      </c>
      <c r="E3446" s="33" t="s">
        <v>146</v>
      </c>
      <c r="F3446" s="33" t="s">
        <v>1712</v>
      </c>
      <c r="G3446" s="33" t="s">
        <v>1797</v>
      </c>
      <c r="H3446" s="33" t="s">
        <v>2049</v>
      </c>
      <c r="I3446" s="33" t="s">
        <v>1843</v>
      </c>
      <c r="J3446" s="33" t="s">
        <v>1843</v>
      </c>
      <c r="K3446" s="33">
        <v>4</v>
      </c>
      <c r="L3446" s="220">
        <v>45383</v>
      </c>
      <c r="M3446" s="220">
        <v>45383</v>
      </c>
      <c r="N3446" s="33" t="s">
        <v>124</v>
      </c>
      <c r="O3446" s="48" t="s">
        <v>125</v>
      </c>
      <c r="P3446" s="29" t="s">
        <v>1117</v>
      </c>
      <c r="Q3446" s="33" t="s">
        <v>1462</v>
      </c>
      <c r="R3446" s="29" t="s">
        <v>78</v>
      </c>
      <c r="S3446" s="33">
        <v>4</v>
      </c>
      <c r="T3446" s="33"/>
      <c r="U3446" s="33"/>
      <c r="V3446" s="33"/>
      <c r="W3446" s="289"/>
      <c r="X3446" s="289"/>
      <c r="Y3446" s="33"/>
      <c r="Z3446" s="33"/>
    </row>
    <row r="3447" ht="24" spans="1:26">
      <c r="A3447" s="33">
        <v>1313</v>
      </c>
      <c r="B3447" s="33" t="s">
        <v>117</v>
      </c>
      <c r="C3447" s="33" t="s">
        <v>118</v>
      </c>
      <c r="D3447" s="33" t="s">
        <v>361</v>
      </c>
      <c r="E3447" s="33" t="s">
        <v>146</v>
      </c>
      <c r="F3447" s="33" t="s">
        <v>1712</v>
      </c>
      <c r="G3447" s="33" t="s">
        <v>1797</v>
      </c>
      <c r="H3447" s="33" t="s">
        <v>2049</v>
      </c>
      <c r="I3447" s="33" t="s">
        <v>1843</v>
      </c>
      <c r="J3447" s="33" t="s">
        <v>1843</v>
      </c>
      <c r="K3447" s="33">
        <v>4</v>
      </c>
      <c r="L3447" s="220">
        <v>45383</v>
      </c>
      <c r="M3447" s="220">
        <v>45383</v>
      </c>
      <c r="N3447" s="33" t="s">
        <v>124</v>
      </c>
      <c r="O3447" s="48" t="s">
        <v>125</v>
      </c>
      <c r="P3447" s="29" t="s">
        <v>1117</v>
      </c>
      <c r="Q3447" s="33" t="s">
        <v>1462</v>
      </c>
      <c r="R3447" s="29" t="s">
        <v>78</v>
      </c>
      <c r="S3447" s="33">
        <v>4</v>
      </c>
      <c r="T3447" s="33"/>
      <c r="U3447" s="33"/>
      <c r="V3447" s="33"/>
      <c r="W3447" s="289"/>
      <c r="X3447" s="289"/>
      <c r="Y3447" s="33"/>
      <c r="Z3447" s="33"/>
    </row>
    <row r="3448" ht="24" spans="1:26">
      <c r="A3448" s="33">
        <v>1314</v>
      </c>
      <c r="B3448" s="33" t="s">
        <v>117</v>
      </c>
      <c r="C3448" s="33" t="s">
        <v>118</v>
      </c>
      <c r="D3448" s="33" t="s">
        <v>361</v>
      </c>
      <c r="E3448" s="33" t="s">
        <v>146</v>
      </c>
      <c r="F3448" s="33" t="s">
        <v>1712</v>
      </c>
      <c r="G3448" s="33" t="s">
        <v>1797</v>
      </c>
      <c r="H3448" s="33" t="s">
        <v>2049</v>
      </c>
      <c r="I3448" s="33" t="s">
        <v>1843</v>
      </c>
      <c r="J3448" s="33" t="s">
        <v>1843</v>
      </c>
      <c r="K3448" s="33">
        <v>4</v>
      </c>
      <c r="L3448" s="220">
        <v>45413</v>
      </c>
      <c r="M3448" s="220">
        <v>45413</v>
      </c>
      <c r="N3448" s="33" t="s">
        <v>124</v>
      </c>
      <c r="O3448" s="48" t="s">
        <v>125</v>
      </c>
      <c r="P3448" s="29" t="s">
        <v>1117</v>
      </c>
      <c r="Q3448" s="33" t="s">
        <v>1462</v>
      </c>
      <c r="R3448" s="29" t="s">
        <v>78</v>
      </c>
      <c r="S3448" s="33">
        <v>4</v>
      </c>
      <c r="T3448" s="33"/>
      <c r="U3448" s="33"/>
      <c r="V3448" s="33"/>
      <c r="W3448" s="289"/>
      <c r="X3448" s="289"/>
      <c r="Y3448" s="33"/>
      <c r="Z3448" s="33"/>
    </row>
    <row r="3449" ht="24" spans="1:26">
      <c r="A3449" s="33">
        <v>1315</v>
      </c>
      <c r="B3449" s="33" t="s">
        <v>117</v>
      </c>
      <c r="C3449" s="33" t="s">
        <v>118</v>
      </c>
      <c r="D3449" s="33" t="s">
        <v>361</v>
      </c>
      <c r="E3449" s="33" t="s">
        <v>146</v>
      </c>
      <c r="F3449" s="33" t="s">
        <v>1712</v>
      </c>
      <c r="G3449" s="33" t="s">
        <v>1797</v>
      </c>
      <c r="H3449" s="33" t="s">
        <v>2049</v>
      </c>
      <c r="I3449" s="33" t="s">
        <v>1843</v>
      </c>
      <c r="J3449" s="33" t="s">
        <v>1843</v>
      </c>
      <c r="K3449" s="33">
        <v>4</v>
      </c>
      <c r="L3449" s="220">
        <v>45413</v>
      </c>
      <c r="M3449" s="220">
        <v>45413</v>
      </c>
      <c r="N3449" s="33" t="s">
        <v>124</v>
      </c>
      <c r="O3449" s="48" t="s">
        <v>125</v>
      </c>
      <c r="P3449" s="29" t="s">
        <v>1117</v>
      </c>
      <c r="Q3449" s="33" t="s">
        <v>1462</v>
      </c>
      <c r="R3449" s="29" t="s">
        <v>78</v>
      </c>
      <c r="S3449" s="33">
        <v>4</v>
      </c>
      <c r="T3449" s="33"/>
      <c r="U3449" s="33"/>
      <c r="V3449" s="33"/>
      <c r="W3449" s="289"/>
      <c r="X3449" s="289"/>
      <c r="Y3449" s="33"/>
      <c r="Z3449" s="33"/>
    </row>
    <row r="3450" ht="24" spans="1:26">
      <c r="A3450" s="33">
        <v>1316</v>
      </c>
      <c r="B3450" s="33" t="s">
        <v>117</v>
      </c>
      <c r="C3450" s="33" t="s">
        <v>118</v>
      </c>
      <c r="D3450" s="33" t="s">
        <v>361</v>
      </c>
      <c r="E3450" s="33" t="s">
        <v>146</v>
      </c>
      <c r="F3450" s="33" t="s">
        <v>1712</v>
      </c>
      <c r="G3450" s="33" t="s">
        <v>1797</v>
      </c>
      <c r="H3450" s="33" t="s">
        <v>2049</v>
      </c>
      <c r="I3450" s="33" t="s">
        <v>1843</v>
      </c>
      <c r="J3450" s="33" t="s">
        <v>1843</v>
      </c>
      <c r="K3450" s="33">
        <v>4</v>
      </c>
      <c r="L3450" s="220">
        <v>45444</v>
      </c>
      <c r="M3450" s="220">
        <v>45444</v>
      </c>
      <c r="N3450" s="33" t="s">
        <v>124</v>
      </c>
      <c r="O3450" s="48" t="s">
        <v>125</v>
      </c>
      <c r="P3450" s="29" t="s">
        <v>1117</v>
      </c>
      <c r="Q3450" s="33" t="s">
        <v>1462</v>
      </c>
      <c r="R3450" s="29" t="s">
        <v>78</v>
      </c>
      <c r="S3450" s="33">
        <v>4</v>
      </c>
      <c r="T3450" s="33"/>
      <c r="U3450" s="33"/>
      <c r="V3450" s="33"/>
      <c r="W3450" s="289"/>
      <c r="X3450" s="289"/>
      <c r="Y3450" s="33"/>
      <c r="Z3450" s="33"/>
    </row>
    <row r="3451" ht="24" spans="1:26">
      <c r="A3451" s="33">
        <v>1317</v>
      </c>
      <c r="B3451" s="33" t="s">
        <v>117</v>
      </c>
      <c r="C3451" s="33" t="s">
        <v>118</v>
      </c>
      <c r="D3451" s="33" t="s">
        <v>361</v>
      </c>
      <c r="E3451" s="33" t="s">
        <v>146</v>
      </c>
      <c r="F3451" s="33" t="s">
        <v>1712</v>
      </c>
      <c r="G3451" s="33" t="s">
        <v>1797</v>
      </c>
      <c r="H3451" s="33" t="s">
        <v>2049</v>
      </c>
      <c r="I3451" s="33" t="s">
        <v>1843</v>
      </c>
      <c r="J3451" s="33" t="s">
        <v>1843</v>
      </c>
      <c r="K3451" s="33">
        <v>4</v>
      </c>
      <c r="L3451" s="220">
        <v>45444</v>
      </c>
      <c r="M3451" s="220">
        <v>45444</v>
      </c>
      <c r="N3451" s="33" t="s">
        <v>124</v>
      </c>
      <c r="O3451" s="48" t="s">
        <v>125</v>
      </c>
      <c r="P3451" s="29" t="s">
        <v>1117</v>
      </c>
      <c r="Q3451" s="33" t="s">
        <v>1462</v>
      </c>
      <c r="R3451" s="29" t="s">
        <v>78</v>
      </c>
      <c r="S3451" s="33">
        <v>4</v>
      </c>
      <c r="T3451" s="33"/>
      <c r="U3451" s="33"/>
      <c r="V3451" s="33"/>
      <c r="W3451" s="289"/>
      <c r="X3451" s="289"/>
      <c r="Y3451" s="33"/>
      <c r="Z3451" s="33"/>
    </row>
    <row r="3452" ht="24" spans="1:26">
      <c r="A3452" s="33">
        <v>1318</v>
      </c>
      <c r="B3452" s="33" t="s">
        <v>117</v>
      </c>
      <c r="C3452" s="33" t="s">
        <v>118</v>
      </c>
      <c r="D3452" s="33" t="s">
        <v>361</v>
      </c>
      <c r="E3452" s="33" t="s">
        <v>146</v>
      </c>
      <c r="F3452" s="33" t="s">
        <v>1712</v>
      </c>
      <c r="G3452" s="33" t="s">
        <v>1797</v>
      </c>
      <c r="H3452" s="33" t="s">
        <v>2049</v>
      </c>
      <c r="I3452" s="33" t="s">
        <v>1843</v>
      </c>
      <c r="J3452" s="33" t="s">
        <v>1843</v>
      </c>
      <c r="K3452" s="33">
        <v>4</v>
      </c>
      <c r="L3452" s="220">
        <v>45474</v>
      </c>
      <c r="M3452" s="220">
        <v>45474</v>
      </c>
      <c r="N3452" s="33" t="s">
        <v>124</v>
      </c>
      <c r="O3452" s="48" t="s">
        <v>125</v>
      </c>
      <c r="P3452" s="29" t="s">
        <v>1117</v>
      </c>
      <c r="Q3452" s="33" t="s">
        <v>1462</v>
      </c>
      <c r="R3452" s="29" t="s">
        <v>78</v>
      </c>
      <c r="S3452" s="33">
        <v>4</v>
      </c>
      <c r="T3452" s="33"/>
      <c r="U3452" s="33"/>
      <c r="V3452" s="33"/>
      <c r="W3452" s="289"/>
      <c r="X3452" s="289"/>
      <c r="Y3452" s="33"/>
      <c r="Z3452" s="33"/>
    </row>
    <row r="3453" ht="24" spans="1:26">
      <c r="A3453" s="33">
        <v>1319</v>
      </c>
      <c r="B3453" s="33" t="s">
        <v>117</v>
      </c>
      <c r="C3453" s="33" t="s">
        <v>118</v>
      </c>
      <c r="D3453" s="33" t="s">
        <v>361</v>
      </c>
      <c r="E3453" s="33" t="s">
        <v>146</v>
      </c>
      <c r="F3453" s="33" t="s">
        <v>1712</v>
      </c>
      <c r="G3453" s="33" t="s">
        <v>1797</v>
      </c>
      <c r="H3453" s="33" t="s">
        <v>2049</v>
      </c>
      <c r="I3453" s="33" t="s">
        <v>1843</v>
      </c>
      <c r="J3453" s="33" t="s">
        <v>1843</v>
      </c>
      <c r="K3453" s="33">
        <v>4</v>
      </c>
      <c r="L3453" s="220">
        <v>45474</v>
      </c>
      <c r="M3453" s="220">
        <v>45474</v>
      </c>
      <c r="N3453" s="33" t="s">
        <v>124</v>
      </c>
      <c r="O3453" s="48" t="s">
        <v>125</v>
      </c>
      <c r="P3453" s="29" t="s">
        <v>1117</v>
      </c>
      <c r="Q3453" s="33" t="s">
        <v>1462</v>
      </c>
      <c r="R3453" s="29" t="s">
        <v>78</v>
      </c>
      <c r="S3453" s="33">
        <v>4</v>
      </c>
      <c r="T3453" s="33"/>
      <c r="U3453" s="33"/>
      <c r="V3453" s="33"/>
      <c r="W3453" s="289"/>
      <c r="X3453" s="289"/>
      <c r="Y3453" s="33"/>
      <c r="Z3453" s="33"/>
    </row>
    <row r="3454" ht="24" spans="1:26">
      <c r="A3454" s="33">
        <v>1320</v>
      </c>
      <c r="B3454" s="33" t="s">
        <v>117</v>
      </c>
      <c r="C3454" s="33" t="s">
        <v>118</v>
      </c>
      <c r="D3454" s="33" t="s">
        <v>361</v>
      </c>
      <c r="E3454" s="33" t="s">
        <v>146</v>
      </c>
      <c r="F3454" s="33" t="s">
        <v>1712</v>
      </c>
      <c r="G3454" s="33" t="s">
        <v>1797</v>
      </c>
      <c r="H3454" s="33" t="s">
        <v>2049</v>
      </c>
      <c r="I3454" s="33" t="s">
        <v>1843</v>
      </c>
      <c r="J3454" s="33" t="s">
        <v>1843</v>
      </c>
      <c r="K3454" s="33">
        <v>4</v>
      </c>
      <c r="L3454" s="220">
        <v>45505</v>
      </c>
      <c r="M3454" s="220">
        <v>45505</v>
      </c>
      <c r="N3454" s="33" t="s">
        <v>124</v>
      </c>
      <c r="O3454" s="48" t="s">
        <v>125</v>
      </c>
      <c r="P3454" s="29" t="s">
        <v>1117</v>
      </c>
      <c r="Q3454" s="33" t="s">
        <v>1462</v>
      </c>
      <c r="R3454" s="29" t="s">
        <v>78</v>
      </c>
      <c r="S3454" s="33">
        <v>4</v>
      </c>
      <c r="T3454" s="33"/>
      <c r="U3454" s="33"/>
      <c r="V3454" s="33"/>
      <c r="W3454" s="289"/>
      <c r="X3454" s="289"/>
      <c r="Y3454" s="33"/>
      <c r="Z3454" s="33"/>
    </row>
    <row r="3455" ht="24" spans="1:26">
      <c r="A3455" s="33">
        <v>1321</v>
      </c>
      <c r="B3455" s="33" t="s">
        <v>117</v>
      </c>
      <c r="C3455" s="33" t="s">
        <v>118</v>
      </c>
      <c r="D3455" s="33" t="s">
        <v>361</v>
      </c>
      <c r="E3455" s="33" t="s">
        <v>146</v>
      </c>
      <c r="F3455" s="33" t="s">
        <v>1712</v>
      </c>
      <c r="G3455" s="33" t="s">
        <v>1797</v>
      </c>
      <c r="H3455" s="33" t="s">
        <v>2049</v>
      </c>
      <c r="I3455" s="33" t="s">
        <v>1843</v>
      </c>
      <c r="J3455" s="33" t="s">
        <v>1843</v>
      </c>
      <c r="K3455" s="33">
        <v>4</v>
      </c>
      <c r="L3455" s="220">
        <v>45505</v>
      </c>
      <c r="M3455" s="220">
        <v>45505</v>
      </c>
      <c r="N3455" s="33" t="s">
        <v>124</v>
      </c>
      <c r="O3455" s="48" t="s">
        <v>125</v>
      </c>
      <c r="P3455" s="29" t="s">
        <v>1117</v>
      </c>
      <c r="Q3455" s="33" t="s">
        <v>1462</v>
      </c>
      <c r="R3455" s="29" t="s">
        <v>78</v>
      </c>
      <c r="S3455" s="33">
        <v>4</v>
      </c>
      <c r="T3455" s="33"/>
      <c r="U3455" s="33"/>
      <c r="V3455" s="33"/>
      <c r="W3455" s="289"/>
      <c r="X3455" s="289"/>
      <c r="Y3455" s="33"/>
      <c r="Z3455" s="33"/>
    </row>
    <row r="3456" ht="24" spans="1:28">
      <c r="A3456" s="33">
        <v>1322</v>
      </c>
      <c r="B3456" s="33" t="s">
        <v>117</v>
      </c>
      <c r="C3456" s="33" t="s">
        <v>118</v>
      </c>
      <c r="D3456" s="33" t="s">
        <v>361</v>
      </c>
      <c r="E3456" s="33" t="s">
        <v>146</v>
      </c>
      <c r="F3456" s="33" t="s">
        <v>1712</v>
      </c>
      <c r="G3456" s="33" t="s">
        <v>1797</v>
      </c>
      <c r="H3456" s="33" t="s">
        <v>2049</v>
      </c>
      <c r="I3456" s="33" t="s">
        <v>1843</v>
      </c>
      <c r="J3456" s="33" t="s">
        <v>1843</v>
      </c>
      <c r="K3456" s="33">
        <v>4</v>
      </c>
      <c r="L3456" s="220">
        <v>45536</v>
      </c>
      <c r="M3456" s="220">
        <v>45536</v>
      </c>
      <c r="N3456" s="33" t="s">
        <v>124</v>
      </c>
      <c r="O3456" s="48" t="s">
        <v>125</v>
      </c>
      <c r="P3456" s="29" t="s">
        <v>1117</v>
      </c>
      <c r="Q3456" s="33" t="s">
        <v>1462</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361</v>
      </c>
      <c r="E3457" s="33" t="s">
        <v>146</v>
      </c>
      <c r="F3457" s="33" t="s">
        <v>1712</v>
      </c>
      <c r="G3457" s="33" t="s">
        <v>1797</v>
      </c>
      <c r="H3457" s="33" t="s">
        <v>2049</v>
      </c>
      <c r="I3457" s="33" t="s">
        <v>1843</v>
      </c>
      <c r="J3457" s="33" t="s">
        <v>1843</v>
      </c>
      <c r="K3457" s="33">
        <v>4</v>
      </c>
      <c r="L3457" s="220">
        <v>45536</v>
      </c>
      <c r="M3457" s="220">
        <v>45536</v>
      </c>
      <c r="N3457" s="33" t="s">
        <v>124</v>
      </c>
      <c r="O3457" s="48" t="s">
        <v>125</v>
      </c>
      <c r="P3457" s="29" t="s">
        <v>1117</v>
      </c>
      <c r="Q3457" s="33" t="s">
        <v>1462</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361</v>
      </c>
      <c r="E3458" s="33" t="s">
        <v>146</v>
      </c>
      <c r="F3458" s="33" t="s">
        <v>1712</v>
      </c>
      <c r="G3458" s="33" t="s">
        <v>1797</v>
      </c>
      <c r="H3458" s="33" t="s">
        <v>2049</v>
      </c>
      <c r="I3458" s="33" t="s">
        <v>1843</v>
      </c>
      <c r="J3458" s="33" t="s">
        <v>1843</v>
      </c>
      <c r="K3458" s="33">
        <v>4</v>
      </c>
      <c r="L3458" s="220">
        <v>45566</v>
      </c>
      <c r="M3458" s="220">
        <v>45566</v>
      </c>
      <c r="N3458" s="33" t="s">
        <v>124</v>
      </c>
      <c r="O3458" s="48" t="s">
        <v>125</v>
      </c>
      <c r="P3458" s="29" t="s">
        <v>1117</v>
      </c>
      <c r="Q3458" s="33" t="s">
        <v>1462</v>
      </c>
      <c r="R3458" s="29" t="s">
        <v>78</v>
      </c>
      <c r="S3458" s="33">
        <v>4</v>
      </c>
      <c r="T3458" s="33"/>
      <c r="U3458" s="33"/>
      <c r="V3458" s="33"/>
      <c r="W3458" s="289"/>
      <c r="X3458" s="289"/>
      <c r="Y3458" s="33"/>
      <c r="Z3458" s="33"/>
    </row>
    <row r="3459" ht="24" spans="1:26">
      <c r="A3459" s="33">
        <v>1325</v>
      </c>
      <c r="B3459" s="33" t="s">
        <v>117</v>
      </c>
      <c r="C3459" s="33" t="s">
        <v>118</v>
      </c>
      <c r="D3459" s="33" t="s">
        <v>361</v>
      </c>
      <c r="E3459" s="33" t="s">
        <v>146</v>
      </c>
      <c r="F3459" s="33" t="s">
        <v>1712</v>
      </c>
      <c r="G3459" s="33" t="s">
        <v>1797</v>
      </c>
      <c r="H3459" s="33" t="s">
        <v>2049</v>
      </c>
      <c r="I3459" s="33" t="s">
        <v>1843</v>
      </c>
      <c r="J3459" s="33" t="s">
        <v>1843</v>
      </c>
      <c r="K3459" s="33">
        <v>4</v>
      </c>
      <c r="L3459" s="220">
        <v>45566</v>
      </c>
      <c r="M3459" s="220">
        <v>45566</v>
      </c>
      <c r="N3459" s="33" t="s">
        <v>124</v>
      </c>
      <c r="O3459" s="48" t="s">
        <v>125</v>
      </c>
      <c r="P3459" s="29" t="s">
        <v>1117</v>
      </c>
      <c r="Q3459" s="33" t="s">
        <v>1462</v>
      </c>
      <c r="R3459" s="29" t="s">
        <v>78</v>
      </c>
      <c r="S3459" s="33">
        <v>4</v>
      </c>
      <c r="T3459" s="33"/>
      <c r="U3459" s="33"/>
      <c r="V3459" s="33"/>
      <c r="W3459" s="289"/>
      <c r="X3459" s="289"/>
      <c r="Y3459" s="33"/>
      <c r="Z3459" s="33"/>
    </row>
    <row r="3460" ht="24" spans="1:26">
      <c r="A3460" s="33">
        <v>1326</v>
      </c>
      <c r="B3460" s="33" t="s">
        <v>117</v>
      </c>
      <c r="C3460" s="33" t="s">
        <v>118</v>
      </c>
      <c r="D3460" s="33" t="s">
        <v>361</v>
      </c>
      <c r="E3460" s="33" t="s">
        <v>146</v>
      </c>
      <c r="F3460" s="33" t="s">
        <v>1712</v>
      </c>
      <c r="G3460" s="33" t="s">
        <v>1797</v>
      </c>
      <c r="H3460" s="33" t="s">
        <v>2049</v>
      </c>
      <c r="I3460" s="33" t="s">
        <v>1843</v>
      </c>
      <c r="J3460" s="33" t="s">
        <v>1843</v>
      </c>
      <c r="K3460" s="33">
        <v>4</v>
      </c>
      <c r="L3460" s="220">
        <v>45597</v>
      </c>
      <c r="M3460" s="220">
        <v>45597</v>
      </c>
      <c r="N3460" s="33" t="s">
        <v>124</v>
      </c>
      <c r="O3460" s="48" t="s">
        <v>125</v>
      </c>
      <c r="P3460" s="29" t="s">
        <v>1117</v>
      </c>
      <c r="Q3460" s="33" t="s">
        <v>1462</v>
      </c>
      <c r="R3460" s="29" t="s">
        <v>78</v>
      </c>
      <c r="S3460" s="33">
        <v>4</v>
      </c>
      <c r="T3460" s="33"/>
      <c r="U3460" s="33"/>
      <c r="V3460" s="33"/>
      <c r="W3460" s="289"/>
      <c r="X3460" s="289"/>
      <c r="Y3460" s="33"/>
      <c r="Z3460" s="33"/>
    </row>
    <row r="3461" ht="24" spans="1:26">
      <c r="A3461" s="33">
        <v>1327</v>
      </c>
      <c r="B3461" s="33" t="s">
        <v>117</v>
      </c>
      <c r="C3461" s="33" t="s">
        <v>118</v>
      </c>
      <c r="D3461" s="33" t="s">
        <v>361</v>
      </c>
      <c r="E3461" s="33" t="s">
        <v>146</v>
      </c>
      <c r="F3461" s="33" t="s">
        <v>1712</v>
      </c>
      <c r="G3461" s="33" t="s">
        <v>1797</v>
      </c>
      <c r="H3461" s="33" t="s">
        <v>2049</v>
      </c>
      <c r="I3461" s="33" t="s">
        <v>1843</v>
      </c>
      <c r="J3461" s="33" t="s">
        <v>1843</v>
      </c>
      <c r="K3461" s="33">
        <v>4</v>
      </c>
      <c r="L3461" s="220">
        <v>45597</v>
      </c>
      <c r="M3461" s="220">
        <v>45597</v>
      </c>
      <c r="N3461" s="33" t="s">
        <v>124</v>
      </c>
      <c r="O3461" s="48" t="s">
        <v>125</v>
      </c>
      <c r="P3461" s="29" t="s">
        <v>1117</v>
      </c>
      <c r="Q3461" s="33" t="s">
        <v>1462</v>
      </c>
      <c r="R3461" s="29" t="s">
        <v>78</v>
      </c>
      <c r="S3461" s="33">
        <v>4</v>
      </c>
      <c r="T3461" s="33"/>
      <c r="U3461" s="33"/>
      <c r="V3461" s="33"/>
      <c r="W3461" s="289"/>
      <c r="X3461" s="289"/>
      <c r="Y3461" s="33"/>
      <c r="Z3461" s="33"/>
    </row>
    <row r="3462" ht="24" spans="1:26">
      <c r="A3462" s="33">
        <v>1328</v>
      </c>
      <c r="B3462" s="33" t="s">
        <v>117</v>
      </c>
      <c r="C3462" s="33" t="s">
        <v>118</v>
      </c>
      <c r="D3462" s="33" t="s">
        <v>361</v>
      </c>
      <c r="E3462" s="33" t="s">
        <v>146</v>
      </c>
      <c r="F3462" s="33" t="s">
        <v>1712</v>
      </c>
      <c r="G3462" s="33" t="s">
        <v>1797</v>
      </c>
      <c r="H3462" s="33" t="s">
        <v>2049</v>
      </c>
      <c r="I3462" s="33" t="s">
        <v>1843</v>
      </c>
      <c r="J3462" s="33" t="s">
        <v>1843</v>
      </c>
      <c r="K3462" s="33">
        <v>4</v>
      </c>
      <c r="L3462" s="220">
        <v>45627</v>
      </c>
      <c r="M3462" s="220">
        <v>45627</v>
      </c>
      <c r="N3462" s="33" t="s">
        <v>124</v>
      </c>
      <c r="O3462" s="48" t="s">
        <v>125</v>
      </c>
      <c r="P3462" s="29" t="s">
        <v>1117</v>
      </c>
      <c r="Q3462" s="33" t="s">
        <v>1462</v>
      </c>
      <c r="R3462" s="29" t="s">
        <v>78</v>
      </c>
      <c r="S3462" s="33">
        <v>4</v>
      </c>
      <c r="T3462" s="33"/>
      <c r="U3462" s="33"/>
      <c r="V3462" s="33"/>
      <c r="W3462" s="289"/>
      <c r="X3462" s="289"/>
      <c r="Y3462" s="33"/>
      <c r="Z3462" s="33"/>
    </row>
    <row r="3463" ht="24" spans="1:26">
      <c r="A3463" s="33">
        <v>1329</v>
      </c>
      <c r="B3463" s="33" t="s">
        <v>117</v>
      </c>
      <c r="C3463" s="33" t="s">
        <v>118</v>
      </c>
      <c r="D3463" s="33" t="s">
        <v>361</v>
      </c>
      <c r="E3463" s="33" t="s">
        <v>146</v>
      </c>
      <c r="F3463" s="33" t="s">
        <v>1712</v>
      </c>
      <c r="G3463" s="33" t="s">
        <v>1797</v>
      </c>
      <c r="H3463" s="33" t="s">
        <v>2049</v>
      </c>
      <c r="I3463" s="33" t="s">
        <v>1843</v>
      </c>
      <c r="J3463" s="33" t="s">
        <v>1843</v>
      </c>
      <c r="K3463" s="33">
        <v>4</v>
      </c>
      <c r="L3463" s="220">
        <v>45627</v>
      </c>
      <c r="M3463" s="220">
        <v>45627</v>
      </c>
      <c r="N3463" s="33" t="s">
        <v>124</v>
      </c>
      <c r="O3463" s="48" t="s">
        <v>125</v>
      </c>
      <c r="P3463" s="29" t="s">
        <v>1117</v>
      </c>
      <c r="Q3463" s="33" t="s">
        <v>1462</v>
      </c>
      <c r="R3463" s="29" t="s">
        <v>78</v>
      </c>
      <c r="S3463" s="33">
        <v>4</v>
      </c>
      <c r="T3463" s="33"/>
      <c r="U3463" s="33"/>
      <c r="V3463" s="33"/>
      <c r="W3463" s="289"/>
      <c r="X3463" s="289"/>
      <c r="Y3463" s="33"/>
      <c r="Z3463" s="33"/>
    </row>
    <row r="3464" ht="24" spans="1:26">
      <c r="A3464" s="33">
        <v>1334</v>
      </c>
      <c r="B3464" s="33" t="s">
        <v>117</v>
      </c>
      <c r="C3464" s="33" t="s">
        <v>118</v>
      </c>
      <c r="D3464" s="33" t="s">
        <v>145</v>
      </c>
      <c r="E3464" s="33" t="s">
        <v>250</v>
      </c>
      <c r="F3464" s="33" t="s">
        <v>1731</v>
      </c>
      <c r="G3464" s="33" t="s">
        <v>1797</v>
      </c>
      <c r="H3464" s="33" t="s">
        <v>2050</v>
      </c>
      <c r="I3464" s="33" t="s">
        <v>1843</v>
      </c>
      <c r="J3464" s="33" t="s">
        <v>1843</v>
      </c>
      <c r="K3464" s="33">
        <v>4</v>
      </c>
      <c r="L3464" s="220">
        <v>45292</v>
      </c>
      <c r="M3464" s="220">
        <v>45292</v>
      </c>
      <c r="N3464" s="33" t="s">
        <v>124</v>
      </c>
      <c r="O3464" s="48" t="s">
        <v>125</v>
      </c>
      <c r="P3464" s="29" t="s">
        <v>1117</v>
      </c>
      <c r="Q3464" s="33" t="s">
        <v>1732</v>
      </c>
      <c r="R3464" s="29" t="s">
        <v>78</v>
      </c>
      <c r="S3464" s="33">
        <v>4</v>
      </c>
      <c r="T3464" s="33"/>
      <c r="U3464" s="33"/>
      <c r="V3464" s="33"/>
      <c r="W3464" s="289"/>
      <c r="X3464" s="289"/>
      <c r="Y3464" s="33"/>
      <c r="Z3464" s="33"/>
    </row>
    <row r="3465" ht="24" spans="1:26">
      <c r="A3465" s="33">
        <v>1335</v>
      </c>
      <c r="B3465" s="33" t="s">
        <v>117</v>
      </c>
      <c r="C3465" s="33" t="s">
        <v>118</v>
      </c>
      <c r="D3465" s="33" t="s">
        <v>145</v>
      </c>
      <c r="E3465" s="33" t="s">
        <v>250</v>
      </c>
      <c r="F3465" s="33" t="s">
        <v>1731</v>
      </c>
      <c r="G3465" s="33" t="s">
        <v>1797</v>
      </c>
      <c r="H3465" s="33" t="s">
        <v>2050</v>
      </c>
      <c r="I3465" s="33" t="s">
        <v>1843</v>
      </c>
      <c r="J3465" s="33" t="s">
        <v>1843</v>
      </c>
      <c r="K3465" s="33">
        <v>4</v>
      </c>
      <c r="L3465" s="220">
        <v>45323</v>
      </c>
      <c r="M3465" s="220">
        <v>45323</v>
      </c>
      <c r="N3465" s="33" t="s">
        <v>124</v>
      </c>
      <c r="O3465" s="48" t="s">
        <v>125</v>
      </c>
      <c r="P3465" s="29" t="s">
        <v>1117</v>
      </c>
      <c r="Q3465" s="33" t="s">
        <v>1732</v>
      </c>
      <c r="R3465" s="29" t="s">
        <v>78</v>
      </c>
      <c r="S3465" s="33">
        <v>4</v>
      </c>
      <c r="T3465" s="33"/>
      <c r="U3465" s="33"/>
      <c r="V3465" s="33"/>
      <c r="W3465" s="289"/>
      <c r="X3465" s="289"/>
      <c r="Y3465" s="33"/>
      <c r="Z3465" s="33"/>
    </row>
    <row r="3466" ht="24" spans="1:28">
      <c r="A3466" s="33">
        <v>1336</v>
      </c>
      <c r="B3466" s="33" t="s">
        <v>117</v>
      </c>
      <c r="C3466" s="33" t="s">
        <v>118</v>
      </c>
      <c r="D3466" s="33" t="s">
        <v>145</v>
      </c>
      <c r="E3466" s="33" t="s">
        <v>250</v>
      </c>
      <c r="F3466" s="33" t="s">
        <v>1731</v>
      </c>
      <c r="G3466" s="33" t="s">
        <v>1797</v>
      </c>
      <c r="H3466" s="33" t="s">
        <v>2050</v>
      </c>
      <c r="I3466" s="33" t="s">
        <v>1843</v>
      </c>
      <c r="J3466" s="33" t="s">
        <v>1843</v>
      </c>
      <c r="K3466" s="33">
        <v>4</v>
      </c>
      <c r="L3466" s="220">
        <v>45352</v>
      </c>
      <c r="M3466" s="220">
        <v>45352</v>
      </c>
      <c r="N3466" s="33" t="s">
        <v>124</v>
      </c>
      <c r="O3466" s="48" t="s">
        <v>125</v>
      </c>
      <c r="P3466" s="29" t="s">
        <v>1117</v>
      </c>
      <c r="Q3466" s="33" t="s">
        <v>1732</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250</v>
      </c>
      <c r="F3467" s="33" t="s">
        <v>1731</v>
      </c>
      <c r="G3467" s="33" t="s">
        <v>1797</v>
      </c>
      <c r="H3467" s="33" t="s">
        <v>2050</v>
      </c>
      <c r="I3467" s="33" t="s">
        <v>1843</v>
      </c>
      <c r="J3467" s="33" t="s">
        <v>1843</v>
      </c>
      <c r="K3467" s="33">
        <v>4</v>
      </c>
      <c r="L3467" s="220">
        <v>45383</v>
      </c>
      <c r="M3467" s="220">
        <v>45383</v>
      </c>
      <c r="N3467" s="33" t="s">
        <v>124</v>
      </c>
      <c r="O3467" s="48" t="s">
        <v>125</v>
      </c>
      <c r="P3467" s="29" t="s">
        <v>1117</v>
      </c>
      <c r="Q3467" s="33" t="s">
        <v>1732</v>
      </c>
      <c r="R3467" s="29" t="s">
        <v>78</v>
      </c>
      <c r="S3467" s="33">
        <v>4</v>
      </c>
      <c r="T3467" s="33"/>
      <c r="U3467" s="33"/>
      <c r="V3467" s="33"/>
      <c r="W3467" s="289"/>
      <c r="X3467" s="289"/>
      <c r="Y3467" s="33"/>
      <c r="Z3467" s="33"/>
    </row>
    <row r="3468" ht="24" spans="1:26">
      <c r="A3468" s="33">
        <v>1338</v>
      </c>
      <c r="B3468" s="33" t="s">
        <v>117</v>
      </c>
      <c r="C3468" s="33" t="s">
        <v>118</v>
      </c>
      <c r="D3468" s="33" t="s">
        <v>145</v>
      </c>
      <c r="E3468" s="33" t="s">
        <v>250</v>
      </c>
      <c r="F3468" s="33" t="s">
        <v>1731</v>
      </c>
      <c r="G3468" s="33" t="s">
        <v>1797</v>
      </c>
      <c r="H3468" s="33" t="s">
        <v>2050</v>
      </c>
      <c r="I3468" s="33" t="s">
        <v>1843</v>
      </c>
      <c r="J3468" s="33" t="s">
        <v>1843</v>
      </c>
      <c r="K3468" s="33">
        <v>4</v>
      </c>
      <c r="L3468" s="220">
        <v>45413</v>
      </c>
      <c r="M3468" s="220">
        <v>45413</v>
      </c>
      <c r="N3468" s="33" t="s">
        <v>124</v>
      </c>
      <c r="O3468" s="48" t="s">
        <v>125</v>
      </c>
      <c r="P3468" s="29" t="s">
        <v>1117</v>
      </c>
      <c r="Q3468" s="33" t="s">
        <v>1732</v>
      </c>
      <c r="R3468" s="29" t="s">
        <v>78</v>
      </c>
      <c r="S3468" s="33">
        <v>4</v>
      </c>
      <c r="T3468" s="33"/>
      <c r="U3468" s="33"/>
      <c r="V3468" s="33"/>
      <c r="W3468" s="289"/>
      <c r="X3468" s="289"/>
      <c r="Y3468" s="33"/>
      <c r="Z3468" s="33"/>
    </row>
    <row r="3469" ht="24" spans="1:26">
      <c r="A3469" s="33">
        <v>1339</v>
      </c>
      <c r="B3469" s="33" t="s">
        <v>117</v>
      </c>
      <c r="C3469" s="33" t="s">
        <v>118</v>
      </c>
      <c r="D3469" s="33" t="s">
        <v>145</v>
      </c>
      <c r="E3469" s="33" t="s">
        <v>250</v>
      </c>
      <c r="F3469" s="33" t="s">
        <v>1731</v>
      </c>
      <c r="G3469" s="33" t="s">
        <v>1797</v>
      </c>
      <c r="H3469" s="33" t="s">
        <v>2050</v>
      </c>
      <c r="I3469" s="33" t="s">
        <v>1843</v>
      </c>
      <c r="J3469" s="33" t="s">
        <v>1843</v>
      </c>
      <c r="K3469" s="33">
        <v>4</v>
      </c>
      <c r="L3469" s="220">
        <v>45444</v>
      </c>
      <c r="M3469" s="220">
        <v>45444</v>
      </c>
      <c r="N3469" s="33" t="s">
        <v>124</v>
      </c>
      <c r="O3469" s="48" t="s">
        <v>125</v>
      </c>
      <c r="P3469" s="29" t="s">
        <v>1117</v>
      </c>
      <c r="Q3469" s="33" t="s">
        <v>1732</v>
      </c>
      <c r="R3469" s="29" t="s">
        <v>78</v>
      </c>
      <c r="S3469" s="33">
        <v>4</v>
      </c>
      <c r="T3469" s="33"/>
      <c r="U3469" s="33"/>
      <c r="V3469" s="33"/>
      <c r="W3469" s="289"/>
      <c r="X3469" s="289"/>
      <c r="Y3469" s="33"/>
      <c r="Z3469" s="33"/>
    </row>
    <row r="3470" ht="24" spans="1:26">
      <c r="A3470" s="33">
        <v>1340</v>
      </c>
      <c r="B3470" s="33" t="s">
        <v>117</v>
      </c>
      <c r="C3470" s="33" t="s">
        <v>118</v>
      </c>
      <c r="D3470" s="33" t="s">
        <v>145</v>
      </c>
      <c r="E3470" s="33" t="s">
        <v>250</v>
      </c>
      <c r="F3470" s="33" t="s">
        <v>1731</v>
      </c>
      <c r="G3470" s="33" t="s">
        <v>1797</v>
      </c>
      <c r="H3470" s="33" t="s">
        <v>2050</v>
      </c>
      <c r="I3470" s="33" t="s">
        <v>1843</v>
      </c>
      <c r="J3470" s="33" t="s">
        <v>1843</v>
      </c>
      <c r="K3470" s="33">
        <v>4</v>
      </c>
      <c r="L3470" s="220">
        <v>45474</v>
      </c>
      <c r="M3470" s="220">
        <v>45474</v>
      </c>
      <c r="N3470" s="33" t="s">
        <v>124</v>
      </c>
      <c r="O3470" s="48" t="s">
        <v>125</v>
      </c>
      <c r="P3470" s="29" t="s">
        <v>1117</v>
      </c>
      <c r="Q3470" s="33" t="s">
        <v>1732</v>
      </c>
      <c r="R3470" s="29" t="s">
        <v>78</v>
      </c>
      <c r="S3470" s="33">
        <v>4</v>
      </c>
      <c r="T3470" s="33"/>
      <c r="U3470" s="33"/>
      <c r="V3470" s="33"/>
      <c r="W3470" s="289"/>
      <c r="X3470" s="289"/>
      <c r="Y3470" s="33"/>
      <c r="Z3470" s="33"/>
    </row>
    <row r="3471" ht="24" spans="1:26">
      <c r="A3471" s="33">
        <v>1341</v>
      </c>
      <c r="B3471" s="33" t="s">
        <v>117</v>
      </c>
      <c r="C3471" s="33" t="s">
        <v>118</v>
      </c>
      <c r="D3471" s="33" t="s">
        <v>145</v>
      </c>
      <c r="E3471" s="33" t="s">
        <v>250</v>
      </c>
      <c r="F3471" s="33" t="s">
        <v>1731</v>
      </c>
      <c r="G3471" s="33" t="s">
        <v>1797</v>
      </c>
      <c r="H3471" s="33" t="s">
        <v>2050</v>
      </c>
      <c r="I3471" s="33" t="s">
        <v>1843</v>
      </c>
      <c r="J3471" s="33" t="s">
        <v>1843</v>
      </c>
      <c r="K3471" s="33">
        <v>4</v>
      </c>
      <c r="L3471" s="220">
        <v>45505</v>
      </c>
      <c r="M3471" s="220">
        <v>45505</v>
      </c>
      <c r="N3471" s="33" t="s">
        <v>124</v>
      </c>
      <c r="O3471" s="48" t="s">
        <v>125</v>
      </c>
      <c r="P3471" s="29" t="s">
        <v>1117</v>
      </c>
      <c r="Q3471" s="33" t="s">
        <v>1732</v>
      </c>
      <c r="R3471" s="29" t="s">
        <v>78</v>
      </c>
      <c r="S3471" s="33">
        <v>4</v>
      </c>
      <c r="T3471" s="33"/>
      <c r="U3471" s="33"/>
      <c r="V3471" s="33"/>
      <c r="W3471" s="289"/>
      <c r="X3471" s="289"/>
      <c r="Y3471" s="33"/>
      <c r="Z3471" s="33"/>
    </row>
    <row r="3472" ht="24" spans="1:26">
      <c r="A3472" s="33">
        <v>1342</v>
      </c>
      <c r="B3472" s="33" t="s">
        <v>117</v>
      </c>
      <c r="C3472" s="33" t="s">
        <v>118</v>
      </c>
      <c r="D3472" s="33" t="s">
        <v>145</v>
      </c>
      <c r="E3472" s="33" t="s">
        <v>250</v>
      </c>
      <c r="F3472" s="33" t="s">
        <v>1731</v>
      </c>
      <c r="G3472" s="33" t="s">
        <v>1797</v>
      </c>
      <c r="H3472" s="33" t="s">
        <v>2050</v>
      </c>
      <c r="I3472" s="33" t="s">
        <v>1843</v>
      </c>
      <c r="J3472" s="33" t="s">
        <v>1843</v>
      </c>
      <c r="K3472" s="33">
        <v>4</v>
      </c>
      <c r="L3472" s="220">
        <v>45536</v>
      </c>
      <c r="M3472" s="220">
        <v>45536</v>
      </c>
      <c r="N3472" s="33" t="s">
        <v>124</v>
      </c>
      <c r="O3472" s="48" t="s">
        <v>125</v>
      </c>
      <c r="P3472" s="29" t="s">
        <v>1117</v>
      </c>
      <c r="Q3472" s="33" t="s">
        <v>1732</v>
      </c>
      <c r="R3472" s="29" t="s">
        <v>78</v>
      </c>
      <c r="S3472" s="33">
        <v>4</v>
      </c>
      <c r="T3472" s="33"/>
      <c r="U3472" s="33"/>
      <c r="V3472" s="33"/>
      <c r="W3472" s="289"/>
      <c r="X3472" s="289"/>
      <c r="Y3472" s="33"/>
      <c r="Z3472" s="33"/>
    </row>
    <row r="3473" ht="24" spans="1:26">
      <c r="A3473" s="33">
        <v>1343</v>
      </c>
      <c r="B3473" s="33" t="s">
        <v>117</v>
      </c>
      <c r="C3473" s="33" t="s">
        <v>118</v>
      </c>
      <c r="D3473" s="33" t="s">
        <v>145</v>
      </c>
      <c r="E3473" s="33" t="s">
        <v>250</v>
      </c>
      <c r="F3473" s="33" t="s">
        <v>1731</v>
      </c>
      <c r="G3473" s="33" t="s">
        <v>1797</v>
      </c>
      <c r="H3473" s="33" t="s">
        <v>2050</v>
      </c>
      <c r="I3473" s="33" t="s">
        <v>1843</v>
      </c>
      <c r="J3473" s="33" t="s">
        <v>1843</v>
      </c>
      <c r="K3473" s="33">
        <v>4</v>
      </c>
      <c r="L3473" s="220">
        <v>45566</v>
      </c>
      <c r="M3473" s="220">
        <v>45566</v>
      </c>
      <c r="N3473" s="33" t="s">
        <v>124</v>
      </c>
      <c r="O3473" s="48" t="s">
        <v>125</v>
      </c>
      <c r="P3473" s="29" t="s">
        <v>1117</v>
      </c>
      <c r="Q3473" s="33" t="s">
        <v>1732</v>
      </c>
      <c r="R3473" s="29" t="s">
        <v>78</v>
      </c>
      <c r="S3473" s="33">
        <v>4</v>
      </c>
      <c r="T3473" s="33"/>
      <c r="U3473" s="33"/>
      <c r="V3473" s="33"/>
      <c r="W3473" s="289"/>
      <c r="X3473" s="289"/>
      <c r="Y3473" s="33"/>
      <c r="Z3473" s="33"/>
    </row>
    <row r="3474" ht="24" spans="1:26">
      <c r="A3474" s="33">
        <v>1344</v>
      </c>
      <c r="B3474" s="33" t="s">
        <v>117</v>
      </c>
      <c r="C3474" s="33" t="s">
        <v>118</v>
      </c>
      <c r="D3474" s="33" t="s">
        <v>145</v>
      </c>
      <c r="E3474" s="33" t="s">
        <v>250</v>
      </c>
      <c r="F3474" s="33" t="s">
        <v>1731</v>
      </c>
      <c r="G3474" s="33" t="s">
        <v>1797</v>
      </c>
      <c r="H3474" s="33" t="s">
        <v>2050</v>
      </c>
      <c r="I3474" s="33" t="s">
        <v>1843</v>
      </c>
      <c r="J3474" s="33" t="s">
        <v>1843</v>
      </c>
      <c r="K3474" s="33">
        <v>4</v>
      </c>
      <c r="L3474" s="220">
        <v>45597</v>
      </c>
      <c r="M3474" s="220">
        <v>45597</v>
      </c>
      <c r="N3474" s="33" t="s">
        <v>124</v>
      </c>
      <c r="O3474" s="48" t="s">
        <v>125</v>
      </c>
      <c r="P3474" s="29" t="s">
        <v>1117</v>
      </c>
      <c r="Q3474" s="33" t="s">
        <v>1732</v>
      </c>
      <c r="R3474" s="29" t="s">
        <v>78</v>
      </c>
      <c r="S3474" s="33">
        <v>4</v>
      </c>
      <c r="T3474" s="33"/>
      <c r="U3474" s="33"/>
      <c r="V3474" s="33"/>
      <c r="W3474" s="289"/>
      <c r="X3474" s="289"/>
      <c r="Y3474" s="33"/>
      <c r="Z3474" s="33"/>
    </row>
    <row r="3475" ht="24" spans="1:26">
      <c r="A3475" s="33">
        <v>1345</v>
      </c>
      <c r="B3475" s="33" t="s">
        <v>117</v>
      </c>
      <c r="C3475" s="33" t="s">
        <v>118</v>
      </c>
      <c r="D3475" s="33" t="s">
        <v>145</v>
      </c>
      <c r="E3475" s="33" t="s">
        <v>250</v>
      </c>
      <c r="F3475" s="33" t="s">
        <v>1731</v>
      </c>
      <c r="G3475" s="33" t="s">
        <v>1797</v>
      </c>
      <c r="H3475" s="33" t="s">
        <v>2050</v>
      </c>
      <c r="I3475" s="33" t="s">
        <v>1843</v>
      </c>
      <c r="J3475" s="33" t="s">
        <v>1843</v>
      </c>
      <c r="K3475" s="33">
        <v>4</v>
      </c>
      <c r="L3475" s="220">
        <v>45627</v>
      </c>
      <c r="M3475" s="220">
        <v>45627</v>
      </c>
      <c r="N3475" s="33" t="s">
        <v>124</v>
      </c>
      <c r="O3475" s="48" t="s">
        <v>125</v>
      </c>
      <c r="P3475" s="29" t="s">
        <v>1117</v>
      </c>
      <c r="Q3475" s="33" t="s">
        <v>1732</v>
      </c>
      <c r="R3475" s="29" t="s">
        <v>78</v>
      </c>
      <c r="S3475" s="33">
        <v>4</v>
      </c>
      <c r="T3475" s="33"/>
      <c r="U3475" s="33"/>
      <c r="V3475" s="33"/>
      <c r="W3475" s="289"/>
      <c r="X3475" s="289"/>
      <c r="Y3475" s="33"/>
      <c r="Z3475" s="33"/>
    </row>
    <row r="3476" ht="24" spans="1:26">
      <c r="A3476" s="33">
        <v>1346</v>
      </c>
      <c r="B3476" s="33" t="s">
        <v>117</v>
      </c>
      <c r="C3476" s="33" t="s">
        <v>118</v>
      </c>
      <c r="D3476" s="33" t="s">
        <v>145</v>
      </c>
      <c r="E3476" s="33" t="s">
        <v>250</v>
      </c>
      <c r="F3476" s="33" t="s">
        <v>1731</v>
      </c>
      <c r="G3476" s="33" t="s">
        <v>1797</v>
      </c>
      <c r="H3476" s="33" t="s">
        <v>2051</v>
      </c>
      <c r="I3476" s="33" t="s">
        <v>1843</v>
      </c>
      <c r="J3476" s="33" t="s">
        <v>1843</v>
      </c>
      <c r="K3476" s="33">
        <v>4</v>
      </c>
      <c r="L3476" s="220">
        <v>45292</v>
      </c>
      <c r="M3476" s="220">
        <v>45292</v>
      </c>
      <c r="N3476" s="33" t="s">
        <v>124</v>
      </c>
      <c r="O3476" s="48" t="s">
        <v>125</v>
      </c>
      <c r="P3476" s="29" t="s">
        <v>1117</v>
      </c>
      <c r="Q3476" s="33" t="s">
        <v>1732</v>
      </c>
      <c r="R3476" s="29" t="s">
        <v>78</v>
      </c>
      <c r="S3476" s="33">
        <v>4</v>
      </c>
      <c r="T3476" s="33"/>
      <c r="U3476" s="33"/>
      <c r="V3476" s="33"/>
      <c r="W3476" s="289"/>
      <c r="X3476" s="289"/>
      <c r="Y3476" s="33"/>
      <c r="Z3476" s="33"/>
    </row>
    <row r="3477" ht="24" spans="1:26">
      <c r="A3477" s="33">
        <v>1347</v>
      </c>
      <c r="B3477" s="33" t="s">
        <v>117</v>
      </c>
      <c r="C3477" s="33" t="s">
        <v>118</v>
      </c>
      <c r="D3477" s="33" t="s">
        <v>145</v>
      </c>
      <c r="E3477" s="33" t="s">
        <v>250</v>
      </c>
      <c r="F3477" s="33" t="s">
        <v>1731</v>
      </c>
      <c r="G3477" s="33" t="s">
        <v>1797</v>
      </c>
      <c r="H3477" s="33" t="s">
        <v>2051</v>
      </c>
      <c r="I3477" s="33" t="s">
        <v>1843</v>
      </c>
      <c r="J3477" s="33" t="s">
        <v>1843</v>
      </c>
      <c r="K3477" s="33">
        <v>4</v>
      </c>
      <c r="L3477" s="220">
        <v>45292</v>
      </c>
      <c r="M3477" s="220">
        <v>45292</v>
      </c>
      <c r="N3477" s="33" t="s">
        <v>124</v>
      </c>
      <c r="O3477" s="48" t="s">
        <v>125</v>
      </c>
      <c r="P3477" s="29" t="s">
        <v>1117</v>
      </c>
      <c r="Q3477" s="33" t="s">
        <v>1732</v>
      </c>
      <c r="R3477" s="29" t="s">
        <v>78</v>
      </c>
      <c r="S3477" s="33">
        <v>4</v>
      </c>
      <c r="T3477" s="33"/>
      <c r="U3477" s="33"/>
      <c r="V3477" s="33"/>
      <c r="W3477" s="289"/>
      <c r="X3477" s="289"/>
      <c r="Y3477" s="33"/>
      <c r="Z3477" s="33"/>
    </row>
    <row r="3478" ht="24" spans="1:28">
      <c r="A3478" s="33">
        <v>1348</v>
      </c>
      <c r="B3478" s="33" t="s">
        <v>117</v>
      </c>
      <c r="C3478" s="33" t="s">
        <v>118</v>
      </c>
      <c r="D3478" s="33" t="s">
        <v>145</v>
      </c>
      <c r="E3478" s="33" t="s">
        <v>250</v>
      </c>
      <c r="F3478" s="33" t="s">
        <v>1731</v>
      </c>
      <c r="G3478" s="33" t="s">
        <v>1797</v>
      </c>
      <c r="H3478" s="33" t="s">
        <v>2051</v>
      </c>
      <c r="I3478" s="33" t="s">
        <v>1843</v>
      </c>
      <c r="J3478" s="33" t="s">
        <v>1843</v>
      </c>
      <c r="K3478" s="33">
        <v>4</v>
      </c>
      <c r="L3478" s="220">
        <v>45323</v>
      </c>
      <c r="M3478" s="220">
        <v>45323</v>
      </c>
      <c r="N3478" s="33" t="s">
        <v>124</v>
      </c>
      <c r="O3478" s="48" t="s">
        <v>125</v>
      </c>
      <c r="P3478" s="29" t="s">
        <v>1117</v>
      </c>
      <c r="Q3478" s="33" t="s">
        <v>1732</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250</v>
      </c>
      <c r="F3479" s="33" t="s">
        <v>1731</v>
      </c>
      <c r="G3479" s="33" t="s">
        <v>1797</v>
      </c>
      <c r="H3479" s="33" t="s">
        <v>2051</v>
      </c>
      <c r="I3479" s="33" t="s">
        <v>1843</v>
      </c>
      <c r="J3479" s="33" t="s">
        <v>1843</v>
      </c>
      <c r="K3479" s="33">
        <v>4</v>
      </c>
      <c r="L3479" s="220">
        <v>45323</v>
      </c>
      <c r="M3479" s="220">
        <v>45323</v>
      </c>
      <c r="N3479" s="33" t="s">
        <v>124</v>
      </c>
      <c r="O3479" s="48" t="s">
        <v>125</v>
      </c>
      <c r="P3479" s="29" t="s">
        <v>1117</v>
      </c>
      <c r="Q3479" s="33" t="s">
        <v>1732</v>
      </c>
      <c r="R3479" s="29" t="s">
        <v>78</v>
      </c>
      <c r="S3479" s="33">
        <v>4</v>
      </c>
      <c r="T3479" s="33"/>
      <c r="U3479" s="33"/>
      <c r="V3479" s="33"/>
      <c r="W3479" s="289"/>
      <c r="X3479" s="289"/>
      <c r="Y3479" s="33"/>
      <c r="Z3479" s="33"/>
    </row>
    <row r="3480" ht="24" spans="1:28">
      <c r="A3480" s="33">
        <v>1350</v>
      </c>
      <c r="B3480" s="33" t="s">
        <v>117</v>
      </c>
      <c r="C3480" s="33" t="s">
        <v>118</v>
      </c>
      <c r="D3480" s="33" t="s">
        <v>145</v>
      </c>
      <c r="E3480" s="33" t="s">
        <v>250</v>
      </c>
      <c r="F3480" s="33" t="s">
        <v>1731</v>
      </c>
      <c r="G3480" s="33" t="s">
        <v>1797</v>
      </c>
      <c r="H3480" s="33" t="s">
        <v>2051</v>
      </c>
      <c r="I3480" s="33" t="s">
        <v>1843</v>
      </c>
      <c r="J3480" s="33" t="s">
        <v>1843</v>
      </c>
      <c r="K3480" s="33">
        <v>4</v>
      </c>
      <c r="L3480" s="220">
        <v>45352</v>
      </c>
      <c r="M3480" s="220">
        <v>45352</v>
      </c>
      <c r="N3480" s="33" t="s">
        <v>124</v>
      </c>
      <c r="O3480" s="48" t="s">
        <v>125</v>
      </c>
      <c r="P3480" s="29" t="s">
        <v>1117</v>
      </c>
      <c r="Q3480" s="33" t="s">
        <v>1732</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250</v>
      </c>
      <c r="F3481" s="33" t="s">
        <v>1731</v>
      </c>
      <c r="G3481" s="33" t="s">
        <v>1797</v>
      </c>
      <c r="H3481" s="33" t="s">
        <v>2051</v>
      </c>
      <c r="I3481" s="33" t="s">
        <v>1843</v>
      </c>
      <c r="J3481" s="33" t="s">
        <v>1843</v>
      </c>
      <c r="K3481" s="33">
        <v>4</v>
      </c>
      <c r="L3481" s="220">
        <v>45352</v>
      </c>
      <c r="M3481" s="220">
        <v>45352</v>
      </c>
      <c r="N3481" s="33" t="s">
        <v>124</v>
      </c>
      <c r="O3481" s="48" t="s">
        <v>125</v>
      </c>
      <c r="P3481" s="29" t="s">
        <v>1117</v>
      </c>
      <c r="Q3481" s="33" t="s">
        <v>1732</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250</v>
      </c>
      <c r="F3482" s="33" t="s">
        <v>1731</v>
      </c>
      <c r="G3482" s="33" t="s">
        <v>1797</v>
      </c>
      <c r="H3482" s="33" t="s">
        <v>2051</v>
      </c>
      <c r="I3482" s="33" t="s">
        <v>1843</v>
      </c>
      <c r="J3482" s="33" t="s">
        <v>1843</v>
      </c>
      <c r="K3482" s="33">
        <v>4</v>
      </c>
      <c r="L3482" s="220">
        <v>45383</v>
      </c>
      <c r="M3482" s="220">
        <v>45383</v>
      </c>
      <c r="N3482" s="33" t="s">
        <v>124</v>
      </c>
      <c r="O3482" s="48" t="s">
        <v>125</v>
      </c>
      <c r="P3482" s="29" t="s">
        <v>1117</v>
      </c>
      <c r="Q3482" s="33" t="s">
        <v>1732</v>
      </c>
      <c r="R3482" s="29" t="s">
        <v>78</v>
      </c>
      <c r="S3482" s="33">
        <v>4</v>
      </c>
      <c r="T3482" s="33"/>
      <c r="U3482" s="33"/>
      <c r="V3482" s="33"/>
      <c r="W3482" s="289"/>
      <c r="X3482" s="289"/>
      <c r="Y3482" s="33"/>
      <c r="Z3482" s="33"/>
    </row>
    <row r="3483" ht="24" spans="1:26">
      <c r="A3483" s="33">
        <v>1353</v>
      </c>
      <c r="B3483" s="33" t="s">
        <v>117</v>
      </c>
      <c r="C3483" s="33" t="s">
        <v>118</v>
      </c>
      <c r="D3483" s="33" t="s">
        <v>145</v>
      </c>
      <c r="E3483" s="33" t="s">
        <v>250</v>
      </c>
      <c r="F3483" s="33" t="s">
        <v>1731</v>
      </c>
      <c r="G3483" s="33" t="s">
        <v>1797</v>
      </c>
      <c r="H3483" s="33" t="s">
        <v>2051</v>
      </c>
      <c r="I3483" s="33" t="s">
        <v>1843</v>
      </c>
      <c r="J3483" s="33" t="s">
        <v>1843</v>
      </c>
      <c r="K3483" s="33">
        <v>4</v>
      </c>
      <c r="L3483" s="220">
        <v>45383</v>
      </c>
      <c r="M3483" s="220">
        <v>45383</v>
      </c>
      <c r="N3483" s="33" t="s">
        <v>124</v>
      </c>
      <c r="O3483" s="48" t="s">
        <v>125</v>
      </c>
      <c r="P3483" s="29" t="s">
        <v>1117</v>
      </c>
      <c r="Q3483" s="33" t="s">
        <v>1732</v>
      </c>
      <c r="R3483" s="29" t="s">
        <v>78</v>
      </c>
      <c r="S3483" s="33">
        <v>4</v>
      </c>
      <c r="T3483" s="33"/>
      <c r="U3483" s="33"/>
      <c r="V3483" s="33"/>
      <c r="W3483" s="289"/>
      <c r="X3483" s="289"/>
      <c r="Y3483" s="33"/>
      <c r="Z3483" s="33"/>
    </row>
    <row r="3484" ht="24" spans="1:26">
      <c r="A3484" s="33">
        <v>1354</v>
      </c>
      <c r="B3484" s="33" t="s">
        <v>117</v>
      </c>
      <c r="C3484" s="33" t="s">
        <v>118</v>
      </c>
      <c r="D3484" s="33" t="s">
        <v>145</v>
      </c>
      <c r="E3484" s="33" t="s">
        <v>250</v>
      </c>
      <c r="F3484" s="33" t="s">
        <v>1731</v>
      </c>
      <c r="G3484" s="33" t="s">
        <v>1797</v>
      </c>
      <c r="H3484" s="33" t="s">
        <v>2051</v>
      </c>
      <c r="I3484" s="33" t="s">
        <v>1843</v>
      </c>
      <c r="J3484" s="33" t="s">
        <v>1843</v>
      </c>
      <c r="K3484" s="33">
        <v>4</v>
      </c>
      <c r="L3484" s="220">
        <v>45413</v>
      </c>
      <c r="M3484" s="220">
        <v>45413</v>
      </c>
      <c r="N3484" s="33" t="s">
        <v>124</v>
      </c>
      <c r="O3484" s="48" t="s">
        <v>125</v>
      </c>
      <c r="P3484" s="29" t="s">
        <v>1117</v>
      </c>
      <c r="Q3484" s="33" t="s">
        <v>1732</v>
      </c>
      <c r="R3484" s="29" t="s">
        <v>78</v>
      </c>
      <c r="S3484" s="33">
        <v>4</v>
      </c>
      <c r="T3484" s="33"/>
      <c r="U3484" s="33"/>
      <c r="V3484" s="33"/>
      <c r="W3484" s="289"/>
      <c r="X3484" s="289"/>
      <c r="Y3484" s="33"/>
      <c r="Z3484" s="33"/>
    </row>
    <row r="3485" ht="24" spans="1:26">
      <c r="A3485" s="33">
        <v>1355</v>
      </c>
      <c r="B3485" s="33" t="s">
        <v>117</v>
      </c>
      <c r="C3485" s="33" t="s">
        <v>118</v>
      </c>
      <c r="D3485" s="33" t="s">
        <v>145</v>
      </c>
      <c r="E3485" s="33" t="s">
        <v>250</v>
      </c>
      <c r="F3485" s="33" t="s">
        <v>1731</v>
      </c>
      <c r="G3485" s="33" t="s">
        <v>1797</v>
      </c>
      <c r="H3485" s="33" t="s">
        <v>2051</v>
      </c>
      <c r="I3485" s="33" t="s">
        <v>1843</v>
      </c>
      <c r="J3485" s="33" t="s">
        <v>1843</v>
      </c>
      <c r="K3485" s="33">
        <v>4</v>
      </c>
      <c r="L3485" s="220">
        <v>45413</v>
      </c>
      <c r="M3485" s="220">
        <v>45413</v>
      </c>
      <c r="N3485" s="33" t="s">
        <v>124</v>
      </c>
      <c r="O3485" s="48" t="s">
        <v>125</v>
      </c>
      <c r="P3485" s="29" t="s">
        <v>1117</v>
      </c>
      <c r="Q3485" s="33" t="s">
        <v>1732</v>
      </c>
      <c r="R3485" s="29" t="s">
        <v>78</v>
      </c>
      <c r="S3485" s="33">
        <v>4</v>
      </c>
      <c r="T3485" s="33"/>
      <c r="U3485" s="33"/>
      <c r="V3485" s="33"/>
      <c r="W3485" s="289"/>
      <c r="X3485" s="289"/>
      <c r="Y3485" s="33"/>
      <c r="Z3485" s="33"/>
    </row>
    <row r="3486" ht="24" spans="1:26">
      <c r="A3486" s="33">
        <v>1356</v>
      </c>
      <c r="B3486" s="33" t="s">
        <v>117</v>
      </c>
      <c r="C3486" s="33" t="s">
        <v>118</v>
      </c>
      <c r="D3486" s="33" t="s">
        <v>145</v>
      </c>
      <c r="E3486" s="33" t="s">
        <v>250</v>
      </c>
      <c r="F3486" s="33" t="s">
        <v>1731</v>
      </c>
      <c r="G3486" s="33" t="s">
        <v>1797</v>
      </c>
      <c r="H3486" s="33" t="s">
        <v>2051</v>
      </c>
      <c r="I3486" s="33" t="s">
        <v>1843</v>
      </c>
      <c r="J3486" s="33" t="s">
        <v>1843</v>
      </c>
      <c r="K3486" s="33">
        <v>4</v>
      </c>
      <c r="L3486" s="220">
        <v>45444</v>
      </c>
      <c r="M3486" s="220">
        <v>45444</v>
      </c>
      <c r="N3486" s="33" t="s">
        <v>124</v>
      </c>
      <c r="O3486" s="48" t="s">
        <v>125</v>
      </c>
      <c r="P3486" s="29" t="s">
        <v>1117</v>
      </c>
      <c r="Q3486" s="33" t="s">
        <v>1732</v>
      </c>
      <c r="R3486" s="29" t="s">
        <v>78</v>
      </c>
      <c r="S3486" s="33">
        <v>4</v>
      </c>
      <c r="T3486" s="33"/>
      <c r="U3486" s="33"/>
      <c r="V3486" s="33"/>
      <c r="W3486" s="289"/>
      <c r="X3486" s="289"/>
      <c r="Y3486" s="33"/>
      <c r="Z3486" s="33"/>
    </row>
    <row r="3487" ht="24" spans="1:26">
      <c r="A3487" s="33">
        <v>1357</v>
      </c>
      <c r="B3487" s="33" t="s">
        <v>117</v>
      </c>
      <c r="C3487" s="33" t="s">
        <v>118</v>
      </c>
      <c r="D3487" s="33" t="s">
        <v>145</v>
      </c>
      <c r="E3487" s="33" t="s">
        <v>250</v>
      </c>
      <c r="F3487" s="33" t="s">
        <v>1731</v>
      </c>
      <c r="G3487" s="33" t="s">
        <v>1797</v>
      </c>
      <c r="H3487" s="33" t="s">
        <v>2051</v>
      </c>
      <c r="I3487" s="33" t="s">
        <v>1843</v>
      </c>
      <c r="J3487" s="33" t="s">
        <v>1843</v>
      </c>
      <c r="K3487" s="33">
        <v>4</v>
      </c>
      <c r="L3487" s="220">
        <v>45444</v>
      </c>
      <c r="M3487" s="220">
        <v>45444</v>
      </c>
      <c r="N3487" s="33" t="s">
        <v>124</v>
      </c>
      <c r="O3487" s="48" t="s">
        <v>125</v>
      </c>
      <c r="P3487" s="29" t="s">
        <v>1117</v>
      </c>
      <c r="Q3487" s="33" t="s">
        <v>1732</v>
      </c>
      <c r="R3487" s="29" t="s">
        <v>78</v>
      </c>
      <c r="S3487" s="33">
        <v>4</v>
      </c>
      <c r="T3487" s="33"/>
      <c r="U3487" s="33"/>
      <c r="V3487" s="33"/>
      <c r="W3487" s="289"/>
      <c r="X3487" s="289"/>
      <c r="Y3487" s="33"/>
      <c r="Z3487" s="33"/>
    </row>
    <row r="3488" ht="24" spans="1:26">
      <c r="A3488" s="33">
        <v>1358</v>
      </c>
      <c r="B3488" s="33" t="s">
        <v>117</v>
      </c>
      <c r="C3488" s="33" t="s">
        <v>118</v>
      </c>
      <c r="D3488" s="33" t="s">
        <v>145</v>
      </c>
      <c r="E3488" s="33" t="s">
        <v>250</v>
      </c>
      <c r="F3488" s="33" t="s">
        <v>1731</v>
      </c>
      <c r="G3488" s="33" t="s">
        <v>1797</v>
      </c>
      <c r="H3488" s="33" t="s">
        <v>2051</v>
      </c>
      <c r="I3488" s="33" t="s">
        <v>1843</v>
      </c>
      <c r="J3488" s="33" t="s">
        <v>1843</v>
      </c>
      <c r="K3488" s="33">
        <v>4</v>
      </c>
      <c r="L3488" s="220">
        <v>45474</v>
      </c>
      <c r="M3488" s="220">
        <v>45474</v>
      </c>
      <c r="N3488" s="33" t="s">
        <v>124</v>
      </c>
      <c r="O3488" s="48" t="s">
        <v>125</v>
      </c>
      <c r="P3488" s="29" t="s">
        <v>1117</v>
      </c>
      <c r="Q3488" s="33" t="s">
        <v>1732</v>
      </c>
      <c r="R3488" s="29" t="s">
        <v>78</v>
      </c>
      <c r="S3488" s="33">
        <v>4</v>
      </c>
      <c r="T3488" s="33"/>
      <c r="U3488" s="33"/>
      <c r="V3488" s="33"/>
      <c r="W3488" s="289"/>
      <c r="X3488" s="289"/>
      <c r="Y3488" s="33"/>
      <c r="Z3488" s="33"/>
    </row>
    <row r="3489" ht="24" spans="1:26">
      <c r="A3489" s="33">
        <v>1359</v>
      </c>
      <c r="B3489" s="33" t="s">
        <v>117</v>
      </c>
      <c r="C3489" s="33" t="s">
        <v>118</v>
      </c>
      <c r="D3489" s="33" t="s">
        <v>145</v>
      </c>
      <c r="E3489" s="33" t="s">
        <v>250</v>
      </c>
      <c r="F3489" s="33" t="s">
        <v>1731</v>
      </c>
      <c r="G3489" s="33" t="s">
        <v>1797</v>
      </c>
      <c r="H3489" s="33" t="s">
        <v>2051</v>
      </c>
      <c r="I3489" s="33" t="s">
        <v>1843</v>
      </c>
      <c r="J3489" s="33" t="s">
        <v>1843</v>
      </c>
      <c r="K3489" s="33">
        <v>4</v>
      </c>
      <c r="L3489" s="220">
        <v>45474</v>
      </c>
      <c r="M3489" s="220">
        <v>45474</v>
      </c>
      <c r="N3489" s="33" t="s">
        <v>124</v>
      </c>
      <c r="O3489" s="48" t="s">
        <v>125</v>
      </c>
      <c r="P3489" s="29" t="s">
        <v>1117</v>
      </c>
      <c r="Q3489" s="33" t="s">
        <v>1732</v>
      </c>
      <c r="R3489" s="29" t="s">
        <v>78</v>
      </c>
      <c r="S3489" s="33">
        <v>4</v>
      </c>
      <c r="T3489" s="33"/>
      <c r="U3489" s="33"/>
      <c r="V3489" s="33"/>
      <c r="W3489" s="289"/>
      <c r="X3489" s="289"/>
      <c r="Y3489" s="33"/>
      <c r="Z3489" s="33"/>
    </row>
    <row r="3490" ht="24" spans="1:26">
      <c r="A3490" s="33">
        <v>1360</v>
      </c>
      <c r="B3490" s="33" t="s">
        <v>117</v>
      </c>
      <c r="C3490" s="33" t="s">
        <v>118</v>
      </c>
      <c r="D3490" s="33" t="s">
        <v>145</v>
      </c>
      <c r="E3490" s="33" t="s">
        <v>250</v>
      </c>
      <c r="F3490" s="33" t="s">
        <v>1731</v>
      </c>
      <c r="G3490" s="33" t="s">
        <v>1797</v>
      </c>
      <c r="H3490" s="33" t="s">
        <v>2051</v>
      </c>
      <c r="I3490" s="33" t="s">
        <v>1843</v>
      </c>
      <c r="J3490" s="33" t="s">
        <v>1843</v>
      </c>
      <c r="K3490" s="33">
        <v>4</v>
      </c>
      <c r="L3490" s="220">
        <v>45505</v>
      </c>
      <c r="M3490" s="220">
        <v>45505</v>
      </c>
      <c r="N3490" s="33" t="s">
        <v>124</v>
      </c>
      <c r="O3490" s="48" t="s">
        <v>125</v>
      </c>
      <c r="P3490" s="29" t="s">
        <v>1117</v>
      </c>
      <c r="Q3490" s="33" t="s">
        <v>1732</v>
      </c>
      <c r="R3490" s="29" t="s">
        <v>78</v>
      </c>
      <c r="S3490" s="33">
        <v>4</v>
      </c>
      <c r="T3490" s="33"/>
      <c r="U3490" s="33"/>
      <c r="V3490" s="33"/>
      <c r="W3490" s="289"/>
      <c r="X3490" s="289"/>
      <c r="Y3490" s="33"/>
      <c r="Z3490" s="33"/>
    </row>
    <row r="3491" ht="24" spans="1:26">
      <c r="A3491" s="33">
        <v>1361</v>
      </c>
      <c r="B3491" s="33" t="s">
        <v>117</v>
      </c>
      <c r="C3491" s="33" t="s">
        <v>118</v>
      </c>
      <c r="D3491" s="33" t="s">
        <v>145</v>
      </c>
      <c r="E3491" s="33" t="s">
        <v>250</v>
      </c>
      <c r="F3491" s="33" t="s">
        <v>1731</v>
      </c>
      <c r="G3491" s="33" t="s">
        <v>1797</v>
      </c>
      <c r="H3491" s="33" t="s">
        <v>2051</v>
      </c>
      <c r="I3491" s="33" t="s">
        <v>1843</v>
      </c>
      <c r="J3491" s="33" t="s">
        <v>1843</v>
      </c>
      <c r="K3491" s="33">
        <v>4</v>
      </c>
      <c r="L3491" s="220">
        <v>45505</v>
      </c>
      <c r="M3491" s="220">
        <v>45505</v>
      </c>
      <c r="N3491" s="33" t="s">
        <v>124</v>
      </c>
      <c r="O3491" s="48" t="s">
        <v>125</v>
      </c>
      <c r="P3491" s="29" t="s">
        <v>1117</v>
      </c>
      <c r="Q3491" s="33" t="s">
        <v>1732</v>
      </c>
      <c r="R3491" s="29" t="s">
        <v>78</v>
      </c>
      <c r="S3491" s="33">
        <v>4</v>
      </c>
      <c r="T3491" s="33"/>
      <c r="U3491" s="33"/>
      <c r="V3491" s="33"/>
      <c r="W3491" s="289"/>
      <c r="X3491" s="289"/>
      <c r="Y3491" s="33"/>
      <c r="Z3491" s="33"/>
    </row>
    <row r="3492" ht="24" spans="1:28">
      <c r="A3492" s="33">
        <v>1362</v>
      </c>
      <c r="B3492" s="33" t="s">
        <v>117</v>
      </c>
      <c r="C3492" s="33" t="s">
        <v>118</v>
      </c>
      <c r="D3492" s="33" t="s">
        <v>145</v>
      </c>
      <c r="E3492" s="33" t="s">
        <v>250</v>
      </c>
      <c r="F3492" s="33" t="s">
        <v>1731</v>
      </c>
      <c r="G3492" s="33" t="s">
        <v>1797</v>
      </c>
      <c r="H3492" s="33" t="s">
        <v>2051</v>
      </c>
      <c r="I3492" s="33" t="s">
        <v>1843</v>
      </c>
      <c r="J3492" s="33" t="s">
        <v>1843</v>
      </c>
      <c r="K3492" s="33">
        <v>4</v>
      </c>
      <c r="L3492" s="220">
        <v>45536</v>
      </c>
      <c r="M3492" s="220">
        <v>45536</v>
      </c>
      <c r="N3492" s="33" t="s">
        <v>124</v>
      </c>
      <c r="O3492" s="48" t="s">
        <v>125</v>
      </c>
      <c r="P3492" s="29" t="s">
        <v>1117</v>
      </c>
      <c r="Q3492" s="33" t="s">
        <v>1732</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250</v>
      </c>
      <c r="F3493" s="33" t="s">
        <v>1731</v>
      </c>
      <c r="G3493" s="33" t="s">
        <v>1797</v>
      </c>
      <c r="H3493" s="33" t="s">
        <v>2051</v>
      </c>
      <c r="I3493" s="33" t="s">
        <v>1843</v>
      </c>
      <c r="J3493" s="33" t="s">
        <v>1843</v>
      </c>
      <c r="K3493" s="33">
        <v>4</v>
      </c>
      <c r="L3493" s="220">
        <v>45536</v>
      </c>
      <c r="M3493" s="220">
        <v>45536</v>
      </c>
      <c r="N3493" s="33" t="s">
        <v>124</v>
      </c>
      <c r="O3493" s="48" t="s">
        <v>125</v>
      </c>
      <c r="P3493" s="29" t="s">
        <v>1117</v>
      </c>
      <c r="Q3493" s="33" t="s">
        <v>1732</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250</v>
      </c>
      <c r="F3494" s="33" t="s">
        <v>1731</v>
      </c>
      <c r="G3494" s="33" t="s">
        <v>1797</v>
      </c>
      <c r="H3494" s="33" t="s">
        <v>2051</v>
      </c>
      <c r="I3494" s="33" t="s">
        <v>1843</v>
      </c>
      <c r="J3494" s="33" t="s">
        <v>1843</v>
      </c>
      <c r="K3494" s="33">
        <v>4</v>
      </c>
      <c r="L3494" s="220">
        <v>45566</v>
      </c>
      <c r="M3494" s="220">
        <v>45566</v>
      </c>
      <c r="N3494" s="33" t="s">
        <v>124</v>
      </c>
      <c r="O3494" s="48" t="s">
        <v>125</v>
      </c>
      <c r="P3494" s="29" t="s">
        <v>1117</v>
      </c>
      <c r="Q3494" s="33" t="s">
        <v>1732</v>
      </c>
      <c r="R3494" s="29" t="s">
        <v>78</v>
      </c>
      <c r="S3494" s="33">
        <v>4</v>
      </c>
      <c r="T3494" s="33"/>
      <c r="U3494" s="33"/>
      <c r="V3494" s="33"/>
      <c r="W3494" s="289"/>
      <c r="X3494" s="289"/>
      <c r="Y3494" s="33"/>
      <c r="Z3494" s="33"/>
    </row>
    <row r="3495" ht="24" spans="1:26">
      <c r="A3495" s="33">
        <v>1365</v>
      </c>
      <c r="B3495" s="33" t="s">
        <v>117</v>
      </c>
      <c r="C3495" s="33" t="s">
        <v>118</v>
      </c>
      <c r="D3495" s="33" t="s">
        <v>145</v>
      </c>
      <c r="E3495" s="33" t="s">
        <v>250</v>
      </c>
      <c r="F3495" s="33" t="s">
        <v>1731</v>
      </c>
      <c r="G3495" s="33" t="s">
        <v>1797</v>
      </c>
      <c r="H3495" s="33" t="s">
        <v>2051</v>
      </c>
      <c r="I3495" s="33" t="s">
        <v>1843</v>
      </c>
      <c r="J3495" s="33" t="s">
        <v>1843</v>
      </c>
      <c r="K3495" s="33">
        <v>4</v>
      </c>
      <c r="L3495" s="220">
        <v>45566</v>
      </c>
      <c r="M3495" s="220">
        <v>45566</v>
      </c>
      <c r="N3495" s="33" t="s">
        <v>124</v>
      </c>
      <c r="O3495" s="48" t="s">
        <v>125</v>
      </c>
      <c r="P3495" s="29" t="s">
        <v>1117</v>
      </c>
      <c r="Q3495" s="33" t="s">
        <v>1732</v>
      </c>
      <c r="R3495" s="29" t="s">
        <v>78</v>
      </c>
      <c r="S3495" s="33">
        <v>4</v>
      </c>
      <c r="T3495" s="33"/>
      <c r="U3495" s="33"/>
      <c r="V3495" s="33"/>
      <c r="W3495" s="289"/>
      <c r="X3495" s="289"/>
      <c r="Y3495" s="33"/>
      <c r="Z3495" s="33"/>
    </row>
    <row r="3496" ht="24" spans="1:26">
      <c r="A3496" s="33">
        <v>1366</v>
      </c>
      <c r="B3496" s="33" t="s">
        <v>117</v>
      </c>
      <c r="C3496" s="33" t="s">
        <v>118</v>
      </c>
      <c r="D3496" s="33" t="s">
        <v>145</v>
      </c>
      <c r="E3496" s="33" t="s">
        <v>250</v>
      </c>
      <c r="F3496" s="33" t="s">
        <v>1731</v>
      </c>
      <c r="G3496" s="33" t="s">
        <v>1797</v>
      </c>
      <c r="H3496" s="33" t="s">
        <v>2051</v>
      </c>
      <c r="I3496" s="33" t="s">
        <v>1843</v>
      </c>
      <c r="J3496" s="33" t="s">
        <v>1843</v>
      </c>
      <c r="K3496" s="33">
        <v>4</v>
      </c>
      <c r="L3496" s="220">
        <v>45597</v>
      </c>
      <c r="M3496" s="220">
        <v>45597</v>
      </c>
      <c r="N3496" s="33" t="s">
        <v>124</v>
      </c>
      <c r="O3496" s="48" t="s">
        <v>125</v>
      </c>
      <c r="P3496" s="29" t="s">
        <v>1117</v>
      </c>
      <c r="Q3496" s="33" t="s">
        <v>1732</v>
      </c>
      <c r="R3496" s="29" t="s">
        <v>78</v>
      </c>
      <c r="S3496" s="33">
        <v>4</v>
      </c>
      <c r="T3496" s="33"/>
      <c r="U3496" s="33"/>
      <c r="V3496" s="33"/>
      <c r="W3496" s="289"/>
      <c r="X3496" s="289"/>
      <c r="Y3496" s="33"/>
      <c r="Z3496" s="33"/>
    </row>
    <row r="3497" ht="24" spans="1:26">
      <c r="A3497" s="33">
        <v>1367</v>
      </c>
      <c r="B3497" s="33" t="s">
        <v>117</v>
      </c>
      <c r="C3497" s="33" t="s">
        <v>118</v>
      </c>
      <c r="D3497" s="33" t="s">
        <v>145</v>
      </c>
      <c r="E3497" s="33" t="s">
        <v>250</v>
      </c>
      <c r="F3497" s="33" t="s">
        <v>1731</v>
      </c>
      <c r="G3497" s="33" t="s">
        <v>1797</v>
      </c>
      <c r="H3497" s="33" t="s">
        <v>2051</v>
      </c>
      <c r="I3497" s="33" t="s">
        <v>1843</v>
      </c>
      <c r="J3497" s="33" t="s">
        <v>1843</v>
      </c>
      <c r="K3497" s="33">
        <v>4</v>
      </c>
      <c r="L3497" s="220">
        <v>45597</v>
      </c>
      <c r="M3497" s="220">
        <v>45597</v>
      </c>
      <c r="N3497" s="33" t="s">
        <v>124</v>
      </c>
      <c r="O3497" s="48" t="s">
        <v>125</v>
      </c>
      <c r="P3497" s="29" t="s">
        <v>1117</v>
      </c>
      <c r="Q3497" s="33" t="s">
        <v>1732</v>
      </c>
      <c r="R3497" s="29" t="s">
        <v>78</v>
      </c>
      <c r="S3497" s="33">
        <v>4</v>
      </c>
      <c r="T3497" s="33"/>
      <c r="U3497" s="33"/>
      <c r="V3497" s="33"/>
      <c r="W3497" s="289"/>
      <c r="X3497" s="289"/>
      <c r="Y3497" s="33"/>
      <c r="Z3497" s="33"/>
    </row>
    <row r="3498" ht="24" spans="1:26">
      <c r="A3498" s="33">
        <v>1368</v>
      </c>
      <c r="B3498" s="33" t="s">
        <v>117</v>
      </c>
      <c r="C3498" s="33" t="s">
        <v>118</v>
      </c>
      <c r="D3498" s="33" t="s">
        <v>145</v>
      </c>
      <c r="E3498" s="33" t="s">
        <v>250</v>
      </c>
      <c r="F3498" s="33" t="s">
        <v>1731</v>
      </c>
      <c r="G3498" s="33" t="s">
        <v>1797</v>
      </c>
      <c r="H3498" s="33" t="s">
        <v>2051</v>
      </c>
      <c r="I3498" s="33" t="s">
        <v>1843</v>
      </c>
      <c r="J3498" s="33" t="s">
        <v>1843</v>
      </c>
      <c r="K3498" s="33">
        <v>4</v>
      </c>
      <c r="L3498" s="220">
        <v>45627</v>
      </c>
      <c r="M3498" s="220">
        <v>45627</v>
      </c>
      <c r="N3498" s="33" t="s">
        <v>124</v>
      </c>
      <c r="O3498" s="48" t="s">
        <v>125</v>
      </c>
      <c r="P3498" s="29" t="s">
        <v>1117</v>
      </c>
      <c r="Q3498" s="33" t="s">
        <v>1732</v>
      </c>
      <c r="R3498" s="29" t="s">
        <v>78</v>
      </c>
      <c r="S3498" s="33">
        <v>4</v>
      </c>
      <c r="T3498" s="33"/>
      <c r="U3498" s="33"/>
      <c r="V3498" s="33"/>
      <c r="W3498" s="289"/>
      <c r="X3498" s="289"/>
      <c r="Y3498" s="33"/>
      <c r="Z3498" s="33"/>
    </row>
    <row r="3499" ht="24" spans="1:26">
      <c r="A3499" s="33">
        <v>1369</v>
      </c>
      <c r="B3499" s="33" t="s">
        <v>117</v>
      </c>
      <c r="C3499" s="33" t="s">
        <v>118</v>
      </c>
      <c r="D3499" s="33" t="s">
        <v>145</v>
      </c>
      <c r="E3499" s="33" t="s">
        <v>250</v>
      </c>
      <c r="F3499" s="33" t="s">
        <v>1731</v>
      </c>
      <c r="G3499" s="33" t="s">
        <v>1797</v>
      </c>
      <c r="H3499" s="33" t="s">
        <v>2051</v>
      </c>
      <c r="I3499" s="33" t="s">
        <v>1843</v>
      </c>
      <c r="J3499" s="33" t="s">
        <v>1843</v>
      </c>
      <c r="K3499" s="33">
        <v>4</v>
      </c>
      <c r="L3499" s="220">
        <v>45627</v>
      </c>
      <c r="M3499" s="220">
        <v>45627</v>
      </c>
      <c r="N3499" s="33" t="s">
        <v>124</v>
      </c>
      <c r="O3499" s="48" t="s">
        <v>125</v>
      </c>
      <c r="P3499" s="29" t="s">
        <v>1117</v>
      </c>
      <c r="Q3499" s="33" t="s">
        <v>1732</v>
      </c>
      <c r="R3499" s="29" t="s">
        <v>78</v>
      </c>
      <c r="S3499" s="33">
        <v>4</v>
      </c>
      <c r="T3499" s="33"/>
      <c r="U3499" s="33"/>
      <c r="V3499" s="33"/>
      <c r="W3499" s="289"/>
      <c r="X3499" s="289"/>
      <c r="Y3499" s="33"/>
      <c r="Z3499" s="33"/>
    </row>
    <row r="3500" ht="24" spans="1:26">
      <c r="A3500" s="33">
        <v>1372</v>
      </c>
      <c r="B3500" s="33" t="s">
        <v>117</v>
      </c>
      <c r="C3500" s="33" t="s">
        <v>118</v>
      </c>
      <c r="D3500" s="33" t="s">
        <v>145</v>
      </c>
      <c r="E3500" s="33" t="s">
        <v>250</v>
      </c>
      <c r="F3500" s="33" t="s">
        <v>1742</v>
      </c>
      <c r="G3500" s="33" t="s">
        <v>1797</v>
      </c>
      <c r="H3500" s="33" t="s">
        <v>2050</v>
      </c>
      <c r="I3500" s="33" t="s">
        <v>1843</v>
      </c>
      <c r="J3500" s="33" t="s">
        <v>1843</v>
      </c>
      <c r="K3500" s="33">
        <v>4</v>
      </c>
      <c r="L3500" s="220">
        <v>45292</v>
      </c>
      <c r="M3500" s="220">
        <v>45292</v>
      </c>
      <c r="N3500" s="33" t="s">
        <v>124</v>
      </c>
      <c r="O3500" s="48" t="s">
        <v>125</v>
      </c>
      <c r="P3500" s="29" t="s">
        <v>1117</v>
      </c>
      <c r="Q3500" s="33" t="s">
        <v>1743</v>
      </c>
      <c r="R3500" s="29" t="s">
        <v>78</v>
      </c>
      <c r="S3500" s="33">
        <v>4</v>
      </c>
      <c r="T3500" s="33"/>
      <c r="U3500" s="33"/>
      <c r="V3500" s="33"/>
      <c r="W3500" s="289"/>
      <c r="X3500" s="289"/>
      <c r="Y3500" s="33"/>
      <c r="Z3500" s="33"/>
    </row>
    <row r="3501" ht="24" spans="1:26">
      <c r="A3501" s="33">
        <v>1373</v>
      </c>
      <c r="B3501" s="33" t="s">
        <v>117</v>
      </c>
      <c r="C3501" s="33" t="s">
        <v>118</v>
      </c>
      <c r="D3501" s="33" t="s">
        <v>145</v>
      </c>
      <c r="E3501" s="33" t="s">
        <v>250</v>
      </c>
      <c r="F3501" s="33" t="s">
        <v>1742</v>
      </c>
      <c r="G3501" s="33" t="s">
        <v>1797</v>
      </c>
      <c r="H3501" s="33" t="s">
        <v>2050</v>
      </c>
      <c r="I3501" s="33" t="s">
        <v>1843</v>
      </c>
      <c r="J3501" s="33" t="s">
        <v>1843</v>
      </c>
      <c r="K3501" s="33">
        <v>4</v>
      </c>
      <c r="L3501" s="220">
        <v>45323</v>
      </c>
      <c r="M3501" s="220">
        <v>45323</v>
      </c>
      <c r="N3501" s="33" t="s">
        <v>124</v>
      </c>
      <c r="O3501" s="48" t="s">
        <v>125</v>
      </c>
      <c r="P3501" s="29" t="s">
        <v>1117</v>
      </c>
      <c r="Q3501" s="33" t="s">
        <v>1743</v>
      </c>
      <c r="R3501" s="29" t="s">
        <v>78</v>
      </c>
      <c r="S3501" s="33">
        <v>4</v>
      </c>
      <c r="T3501" s="33"/>
      <c r="U3501" s="33"/>
      <c r="V3501" s="33"/>
      <c r="W3501" s="289"/>
      <c r="X3501" s="289"/>
      <c r="Y3501" s="33"/>
      <c r="Z3501" s="33"/>
    </row>
    <row r="3502" ht="24" spans="1:28">
      <c r="A3502" s="33">
        <v>1374</v>
      </c>
      <c r="B3502" s="33" t="s">
        <v>117</v>
      </c>
      <c r="C3502" s="33" t="s">
        <v>118</v>
      </c>
      <c r="D3502" s="33" t="s">
        <v>145</v>
      </c>
      <c r="E3502" s="33" t="s">
        <v>250</v>
      </c>
      <c r="F3502" s="33" t="s">
        <v>1742</v>
      </c>
      <c r="G3502" s="33" t="s">
        <v>1797</v>
      </c>
      <c r="H3502" s="33" t="s">
        <v>2050</v>
      </c>
      <c r="I3502" s="33" t="s">
        <v>1843</v>
      </c>
      <c r="J3502" s="33" t="s">
        <v>1843</v>
      </c>
      <c r="K3502" s="33">
        <v>4</v>
      </c>
      <c r="L3502" s="220">
        <v>45352</v>
      </c>
      <c r="M3502" s="220">
        <v>45352</v>
      </c>
      <c r="N3502" s="33" t="s">
        <v>124</v>
      </c>
      <c r="O3502" s="48" t="s">
        <v>125</v>
      </c>
      <c r="P3502" s="29" t="s">
        <v>1117</v>
      </c>
      <c r="Q3502" s="33" t="s">
        <v>1743</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250</v>
      </c>
      <c r="F3503" s="33" t="s">
        <v>1742</v>
      </c>
      <c r="G3503" s="33" t="s">
        <v>1797</v>
      </c>
      <c r="H3503" s="33" t="s">
        <v>2050</v>
      </c>
      <c r="I3503" s="33" t="s">
        <v>1843</v>
      </c>
      <c r="J3503" s="33" t="s">
        <v>1843</v>
      </c>
      <c r="K3503" s="33">
        <v>4</v>
      </c>
      <c r="L3503" s="220">
        <v>45383</v>
      </c>
      <c r="M3503" s="220">
        <v>45383</v>
      </c>
      <c r="N3503" s="33" t="s">
        <v>124</v>
      </c>
      <c r="O3503" s="48" t="s">
        <v>125</v>
      </c>
      <c r="P3503" s="29" t="s">
        <v>1117</v>
      </c>
      <c r="Q3503" s="33" t="s">
        <v>1743</v>
      </c>
      <c r="R3503" s="29" t="s">
        <v>78</v>
      </c>
      <c r="S3503" s="33">
        <v>4</v>
      </c>
      <c r="T3503" s="33"/>
      <c r="U3503" s="33"/>
      <c r="V3503" s="33"/>
      <c r="W3503" s="289"/>
      <c r="X3503" s="289"/>
      <c r="Y3503" s="33"/>
      <c r="Z3503" s="33"/>
    </row>
    <row r="3504" ht="24" spans="1:26">
      <c r="A3504" s="33">
        <v>1376</v>
      </c>
      <c r="B3504" s="33" t="s">
        <v>117</v>
      </c>
      <c r="C3504" s="33" t="s">
        <v>118</v>
      </c>
      <c r="D3504" s="33" t="s">
        <v>145</v>
      </c>
      <c r="E3504" s="33" t="s">
        <v>250</v>
      </c>
      <c r="F3504" s="33" t="s">
        <v>1742</v>
      </c>
      <c r="G3504" s="33" t="s">
        <v>1797</v>
      </c>
      <c r="H3504" s="33" t="s">
        <v>2050</v>
      </c>
      <c r="I3504" s="33" t="s">
        <v>1843</v>
      </c>
      <c r="J3504" s="33" t="s">
        <v>1843</v>
      </c>
      <c r="K3504" s="33">
        <v>4</v>
      </c>
      <c r="L3504" s="220">
        <v>45413</v>
      </c>
      <c r="M3504" s="220">
        <v>45413</v>
      </c>
      <c r="N3504" s="33" t="s">
        <v>124</v>
      </c>
      <c r="O3504" s="48" t="s">
        <v>125</v>
      </c>
      <c r="P3504" s="29" t="s">
        <v>1117</v>
      </c>
      <c r="Q3504" s="33" t="s">
        <v>1743</v>
      </c>
      <c r="R3504" s="29" t="s">
        <v>78</v>
      </c>
      <c r="S3504" s="33">
        <v>4</v>
      </c>
      <c r="T3504" s="33"/>
      <c r="U3504" s="33"/>
      <c r="V3504" s="33"/>
      <c r="W3504" s="289"/>
      <c r="X3504" s="289"/>
      <c r="Y3504" s="33"/>
      <c r="Z3504" s="33"/>
    </row>
    <row r="3505" ht="24" spans="1:26">
      <c r="A3505" s="33">
        <v>1377</v>
      </c>
      <c r="B3505" s="33" t="s">
        <v>117</v>
      </c>
      <c r="C3505" s="33" t="s">
        <v>118</v>
      </c>
      <c r="D3505" s="33" t="s">
        <v>145</v>
      </c>
      <c r="E3505" s="33" t="s">
        <v>250</v>
      </c>
      <c r="F3505" s="33" t="s">
        <v>1742</v>
      </c>
      <c r="G3505" s="33" t="s">
        <v>1797</v>
      </c>
      <c r="H3505" s="33" t="s">
        <v>2050</v>
      </c>
      <c r="I3505" s="33" t="s">
        <v>1843</v>
      </c>
      <c r="J3505" s="33" t="s">
        <v>1843</v>
      </c>
      <c r="K3505" s="33">
        <v>4</v>
      </c>
      <c r="L3505" s="220">
        <v>45444</v>
      </c>
      <c r="M3505" s="220">
        <v>45444</v>
      </c>
      <c r="N3505" s="33" t="s">
        <v>124</v>
      </c>
      <c r="O3505" s="48" t="s">
        <v>125</v>
      </c>
      <c r="P3505" s="29" t="s">
        <v>1117</v>
      </c>
      <c r="Q3505" s="33" t="s">
        <v>1743</v>
      </c>
      <c r="R3505" s="29" t="s">
        <v>78</v>
      </c>
      <c r="S3505" s="33">
        <v>4</v>
      </c>
      <c r="T3505" s="33"/>
      <c r="U3505" s="33"/>
      <c r="V3505" s="33"/>
      <c r="W3505" s="289"/>
      <c r="X3505" s="289"/>
      <c r="Y3505" s="33"/>
      <c r="Z3505" s="33"/>
    </row>
    <row r="3506" ht="24" spans="1:26">
      <c r="A3506" s="33">
        <v>1378</v>
      </c>
      <c r="B3506" s="33" t="s">
        <v>117</v>
      </c>
      <c r="C3506" s="33" t="s">
        <v>118</v>
      </c>
      <c r="D3506" s="33" t="s">
        <v>145</v>
      </c>
      <c r="E3506" s="33" t="s">
        <v>250</v>
      </c>
      <c r="F3506" s="33" t="s">
        <v>1742</v>
      </c>
      <c r="G3506" s="33" t="s">
        <v>1797</v>
      </c>
      <c r="H3506" s="33" t="s">
        <v>2050</v>
      </c>
      <c r="I3506" s="33" t="s">
        <v>1843</v>
      </c>
      <c r="J3506" s="33" t="s">
        <v>1843</v>
      </c>
      <c r="K3506" s="33">
        <v>4</v>
      </c>
      <c r="L3506" s="220">
        <v>45474</v>
      </c>
      <c r="M3506" s="220">
        <v>45474</v>
      </c>
      <c r="N3506" s="33" t="s">
        <v>124</v>
      </c>
      <c r="O3506" s="48" t="s">
        <v>125</v>
      </c>
      <c r="P3506" s="29" t="s">
        <v>1117</v>
      </c>
      <c r="Q3506" s="33" t="s">
        <v>1743</v>
      </c>
      <c r="R3506" s="29" t="s">
        <v>78</v>
      </c>
      <c r="S3506" s="33">
        <v>4</v>
      </c>
      <c r="T3506" s="33"/>
      <c r="U3506" s="33"/>
      <c r="V3506" s="33"/>
      <c r="W3506" s="289"/>
      <c r="X3506" s="289"/>
      <c r="Y3506" s="33"/>
      <c r="Z3506" s="33"/>
    </row>
    <row r="3507" ht="24" spans="1:26">
      <c r="A3507" s="33">
        <v>1379</v>
      </c>
      <c r="B3507" s="33" t="s">
        <v>117</v>
      </c>
      <c r="C3507" s="33" t="s">
        <v>118</v>
      </c>
      <c r="D3507" s="33" t="s">
        <v>145</v>
      </c>
      <c r="E3507" s="33" t="s">
        <v>250</v>
      </c>
      <c r="F3507" s="33" t="s">
        <v>1742</v>
      </c>
      <c r="G3507" s="33" t="s">
        <v>1797</v>
      </c>
      <c r="H3507" s="33" t="s">
        <v>2050</v>
      </c>
      <c r="I3507" s="33" t="s">
        <v>1843</v>
      </c>
      <c r="J3507" s="33" t="s">
        <v>1843</v>
      </c>
      <c r="K3507" s="33">
        <v>4</v>
      </c>
      <c r="L3507" s="220">
        <v>45505</v>
      </c>
      <c r="M3507" s="220">
        <v>45505</v>
      </c>
      <c r="N3507" s="33" t="s">
        <v>124</v>
      </c>
      <c r="O3507" s="48" t="s">
        <v>125</v>
      </c>
      <c r="P3507" s="29" t="s">
        <v>1117</v>
      </c>
      <c r="Q3507" s="33" t="s">
        <v>1743</v>
      </c>
      <c r="R3507" s="29" t="s">
        <v>78</v>
      </c>
      <c r="S3507" s="33">
        <v>4</v>
      </c>
      <c r="T3507" s="33"/>
      <c r="U3507" s="33"/>
      <c r="V3507" s="33"/>
      <c r="W3507" s="289"/>
      <c r="X3507" s="289"/>
      <c r="Y3507" s="33"/>
      <c r="Z3507" s="33"/>
    </row>
    <row r="3508" ht="24" spans="1:26">
      <c r="A3508" s="33">
        <v>1380</v>
      </c>
      <c r="B3508" s="33" t="s">
        <v>117</v>
      </c>
      <c r="C3508" s="33" t="s">
        <v>118</v>
      </c>
      <c r="D3508" s="33" t="s">
        <v>145</v>
      </c>
      <c r="E3508" s="33" t="s">
        <v>250</v>
      </c>
      <c r="F3508" s="33" t="s">
        <v>1742</v>
      </c>
      <c r="G3508" s="33" t="s">
        <v>1797</v>
      </c>
      <c r="H3508" s="33" t="s">
        <v>2050</v>
      </c>
      <c r="I3508" s="33" t="s">
        <v>1843</v>
      </c>
      <c r="J3508" s="33" t="s">
        <v>1843</v>
      </c>
      <c r="K3508" s="33">
        <v>4</v>
      </c>
      <c r="L3508" s="220">
        <v>45536</v>
      </c>
      <c r="M3508" s="220">
        <v>45536</v>
      </c>
      <c r="N3508" s="33" t="s">
        <v>124</v>
      </c>
      <c r="O3508" s="48" t="s">
        <v>125</v>
      </c>
      <c r="P3508" s="29" t="s">
        <v>1117</v>
      </c>
      <c r="Q3508" s="33" t="s">
        <v>1743</v>
      </c>
      <c r="R3508" s="29" t="s">
        <v>78</v>
      </c>
      <c r="S3508" s="33">
        <v>4</v>
      </c>
      <c r="T3508" s="33"/>
      <c r="U3508" s="33"/>
      <c r="V3508" s="33"/>
      <c r="W3508" s="289"/>
      <c r="X3508" s="289"/>
      <c r="Y3508" s="33"/>
      <c r="Z3508" s="33"/>
    </row>
    <row r="3509" ht="24" spans="1:26">
      <c r="A3509" s="33">
        <v>1381</v>
      </c>
      <c r="B3509" s="33" t="s">
        <v>117</v>
      </c>
      <c r="C3509" s="33" t="s">
        <v>118</v>
      </c>
      <c r="D3509" s="33" t="s">
        <v>145</v>
      </c>
      <c r="E3509" s="33" t="s">
        <v>250</v>
      </c>
      <c r="F3509" s="33" t="s">
        <v>1742</v>
      </c>
      <c r="G3509" s="33" t="s">
        <v>1797</v>
      </c>
      <c r="H3509" s="33" t="s">
        <v>2050</v>
      </c>
      <c r="I3509" s="33" t="s">
        <v>1843</v>
      </c>
      <c r="J3509" s="33" t="s">
        <v>1843</v>
      </c>
      <c r="K3509" s="33">
        <v>4</v>
      </c>
      <c r="L3509" s="220">
        <v>45566</v>
      </c>
      <c r="M3509" s="220">
        <v>45566</v>
      </c>
      <c r="N3509" s="33" t="s">
        <v>124</v>
      </c>
      <c r="O3509" s="48" t="s">
        <v>125</v>
      </c>
      <c r="P3509" s="29" t="s">
        <v>1117</v>
      </c>
      <c r="Q3509" s="33" t="s">
        <v>1743</v>
      </c>
      <c r="R3509" s="29" t="s">
        <v>78</v>
      </c>
      <c r="S3509" s="33">
        <v>4</v>
      </c>
      <c r="T3509" s="33"/>
      <c r="U3509" s="33"/>
      <c r="V3509" s="33"/>
      <c r="W3509" s="289"/>
      <c r="X3509" s="289"/>
      <c r="Y3509" s="33"/>
      <c r="Z3509" s="33"/>
    </row>
    <row r="3510" ht="24" spans="1:26">
      <c r="A3510" s="33">
        <v>1382</v>
      </c>
      <c r="B3510" s="33" t="s">
        <v>117</v>
      </c>
      <c r="C3510" s="33" t="s">
        <v>118</v>
      </c>
      <c r="D3510" s="33" t="s">
        <v>145</v>
      </c>
      <c r="E3510" s="33" t="s">
        <v>250</v>
      </c>
      <c r="F3510" s="33" t="s">
        <v>1742</v>
      </c>
      <c r="G3510" s="33" t="s">
        <v>1797</v>
      </c>
      <c r="H3510" s="33" t="s">
        <v>2050</v>
      </c>
      <c r="I3510" s="33" t="s">
        <v>1843</v>
      </c>
      <c r="J3510" s="33" t="s">
        <v>1843</v>
      </c>
      <c r="K3510" s="33">
        <v>4</v>
      </c>
      <c r="L3510" s="220">
        <v>45597</v>
      </c>
      <c r="M3510" s="220">
        <v>45597</v>
      </c>
      <c r="N3510" s="33" t="s">
        <v>124</v>
      </c>
      <c r="O3510" s="48" t="s">
        <v>125</v>
      </c>
      <c r="P3510" s="29" t="s">
        <v>1117</v>
      </c>
      <c r="Q3510" s="33" t="s">
        <v>1743</v>
      </c>
      <c r="R3510" s="29" t="s">
        <v>78</v>
      </c>
      <c r="S3510" s="33">
        <v>4</v>
      </c>
      <c r="T3510" s="33"/>
      <c r="U3510" s="33"/>
      <c r="V3510" s="33"/>
      <c r="W3510" s="289"/>
      <c r="X3510" s="289"/>
      <c r="Y3510" s="33"/>
      <c r="Z3510" s="33"/>
    </row>
    <row r="3511" ht="24" spans="1:26">
      <c r="A3511" s="33">
        <v>1383</v>
      </c>
      <c r="B3511" s="33" t="s">
        <v>117</v>
      </c>
      <c r="C3511" s="33" t="s">
        <v>118</v>
      </c>
      <c r="D3511" s="33" t="s">
        <v>145</v>
      </c>
      <c r="E3511" s="33" t="s">
        <v>250</v>
      </c>
      <c r="F3511" s="33" t="s">
        <v>1742</v>
      </c>
      <c r="G3511" s="33" t="s">
        <v>1797</v>
      </c>
      <c r="H3511" s="33" t="s">
        <v>2050</v>
      </c>
      <c r="I3511" s="33" t="s">
        <v>1843</v>
      </c>
      <c r="J3511" s="33" t="s">
        <v>1843</v>
      </c>
      <c r="K3511" s="33">
        <v>4</v>
      </c>
      <c r="L3511" s="220">
        <v>45627</v>
      </c>
      <c r="M3511" s="220">
        <v>45627</v>
      </c>
      <c r="N3511" s="33" t="s">
        <v>124</v>
      </c>
      <c r="O3511" s="48" t="s">
        <v>125</v>
      </c>
      <c r="P3511" s="29" t="s">
        <v>1117</v>
      </c>
      <c r="Q3511" s="33" t="s">
        <v>1743</v>
      </c>
      <c r="R3511" s="29" t="s">
        <v>78</v>
      </c>
      <c r="S3511" s="33">
        <v>4</v>
      </c>
      <c r="T3511" s="33"/>
      <c r="U3511" s="33"/>
      <c r="V3511" s="33"/>
      <c r="W3511" s="289"/>
      <c r="X3511" s="289"/>
      <c r="Y3511" s="33"/>
      <c r="Z3511" s="33"/>
    </row>
    <row r="3512" ht="24" spans="1:26">
      <c r="A3512" s="33">
        <v>1384</v>
      </c>
      <c r="B3512" s="33" t="s">
        <v>117</v>
      </c>
      <c r="C3512" s="33" t="s">
        <v>118</v>
      </c>
      <c r="D3512" s="33" t="s">
        <v>145</v>
      </c>
      <c r="E3512" s="33" t="s">
        <v>250</v>
      </c>
      <c r="F3512" s="33" t="s">
        <v>1742</v>
      </c>
      <c r="G3512" s="33" t="s">
        <v>1797</v>
      </c>
      <c r="H3512" s="33" t="s">
        <v>2051</v>
      </c>
      <c r="I3512" s="33" t="s">
        <v>1843</v>
      </c>
      <c r="J3512" s="33" t="s">
        <v>1843</v>
      </c>
      <c r="K3512" s="33">
        <v>4</v>
      </c>
      <c r="L3512" s="220">
        <v>45292</v>
      </c>
      <c r="M3512" s="220">
        <v>45292</v>
      </c>
      <c r="N3512" s="33" t="s">
        <v>124</v>
      </c>
      <c r="O3512" s="48" t="s">
        <v>125</v>
      </c>
      <c r="P3512" s="29" t="s">
        <v>1117</v>
      </c>
      <c r="Q3512" s="33" t="s">
        <v>1743</v>
      </c>
      <c r="R3512" s="29" t="s">
        <v>78</v>
      </c>
      <c r="S3512" s="33">
        <v>4</v>
      </c>
      <c r="T3512" s="33"/>
      <c r="U3512" s="33"/>
      <c r="V3512" s="33"/>
      <c r="W3512" s="289"/>
      <c r="X3512" s="289"/>
      <c r="Y3512" s="33"/>
      <c r="Z3512" s="33"/>
    </row>
    <row r="3513" ht="24" spans="1:26">
      <c r="A3513" s="33">
        <v>1385</v>
      </c>
      <c r="B3513" s="33" t="s">
        <v>117</v>
      </c>
      <c r="C3513" s="33" t="s">
        <v>118</v>
      </c>
      <c r="D3513" s="33" t="s">
        <v>145</v>
      </c>
      <c r="E3513" s="33" t="s">
        <v>250</v>
      </c>
      <c r="F3513" s="33" t="s">
        <v>1742</v>
      </c>
      <c r="G3513" s="33" t="s">
        <v>1797</v>
      </c>
      <c r="H3513" s="33" t="s">
        <v>2051</v>
      </c>
      <c r="I3513" s="33" t="s">
        <v>1843</v>
      </c>
      <c r="J3513" s="33" t="s">
        <v>1843</v>
      </c>
      <c r="K3513" s="33">
        <v>4</v>
      </c>
      <c r="L3513" s="220">
        <v>45292</v>
      </c>
      <c r="M3513" s="220">
        <v>45292</v>
      </c>
      <c r="N3513" s="33" t="s">
        <v>124</v>
      </c>
      <c r="O3513" s="48" t="s">
        <v>125</v>
      </c>
      <c r="P3513" s="29" t="s">
        <v>1117</v>
      </c>
      <c r="Q3513" s="33" t="s">
        <v>1743</v>
      </c>
      <c r="R3513" s="29" t="s">
        <v>78</v>
      </c>
      <c r="S3513" s="33">
        <v>4</v>
      </c>
      <c r="T3513" s="33"/>
      <c r="U3513" s="33"/>
      <c r="V3513" s="33"/>
      <c r="W3513" s="289"/>
      <c r="X3513" s="289"/>
      <c r="Y3513" s="33"/>
      <c r="Z3513" s="33"/>
    </row>
    <row r="3514" ht="24" spans="1:28">
      <c r="A3514" s="33">
        <v>1386</v>
      </c>
      <c r="B3514" s="33" t="s">
        <v>117</v>
      </c>
      <c r="C3514" s="33" t="s">
        <v>118</v>
      </c>
      <c r="D3514" s="33" t="s">
        <v>145</v>
      </c>
      <c r="E3514" s="33" t="s">
        <v>250</v>
      </c>
      <c r="F3514" s="33" t="s">
        <v>1742</v>
      </c>
      <c r="G3514" s="33" t="s">
        <v>1797</v>
      </c>
      <c r="H3514" s="33" t="s">
        <v>2051</v>
      </c>
      <c r="I3514" s="33" t="s">
        <v>1843</v>
      </c>
      <c r="J3514" s="33" t="s">
        <v>1843</v>
      </c>
      <c r="K3514" s="33">
        <v>4</v>
      </c>
      <c r="L3514" s="220">
        <v>45323</v>
      </c>
      <c r="M3514" s="220">
        <v>45323</v>
      </c>
      <c r="N3514" s="33" t="s">
        <v>124</v>
      </c>
      <c r="O3514" s="48" t="s">
        <v>125</v>
      </c>
      <c r="P3514" s="29" t="s">
        <v>1117</v>
      </c>
      <c r="Q3514" s="33" t="s">
        <v>1743</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250</v>
      </c>
      <c r="F3515" s="33" t="s">
        <v>1742</v>
      </c>
      <c r="G3515" s="33" t="s">
        <v>1797</v>
      </c>
      <c r="H3515" s="33" t="s">
        <v>2051</v>
      </c>
      <c r="I3515" s="33" t="s">
        <v>1843</v>
      </c>
      <c r="J3515" s="33" t="s">
        <v>1843</v>
      </c>
      <c r="K3515" s="33">
        <v>4</v>
      </c>
      <c r="L3515" s="220">
        <v>45323</v>
      </c>
      <c r="M3515" s="220">
        <v>45323</v>
      </c>
      <c r="N3515" s="33" t="s">
        <v>124</v>
      </c>
      <c r="O3515" s="48" t="s">
        <v>125</v>
      </c>
      <c r="P3515" s="29" t="s">
        <v>1117</v>
      </c>
      <c r="Q3515" s="33" t="s">
        <v>1743</v>
      </c>
      <c r="R3515" s="29" t="s">
        <v>78</v>
      </c>
      <c r="S3515" s="33">
        <v>4</v>
      </c>
      <c r="T3515" s="33"/>
      <c r="U3515" s="33"/>
      <c r="V3515" s="33"/>
      <c r="W3515" s="289"/>
      <c r="X3515" s="289"/>
      <c r="Y3515" s="33"/>
      <c r="Z3515" s="33"/>
    </row>
    <row r="3516" ht="24" spans="1:28">
      <c r="A3516" s="33">
        <v>1388</v>
      </c>
      <c r="B3516" s="33" t="s">
        <v>117</v>
      </c>
      <c r="C3516" s="33" t="s">
        <v>118</v>
      </c>
      <c r="D3516" s="33" t="s">
        <v>145</v>
      </c>
      <c r="E3516" s="33" t="s">
        <v>250</v>
      </c>
      <c r="F3516" s="33" t="s">
        <v>1742</v>
      </c>
      <c r="G3516" s="33" t="s">
        <v>1797</v>
      </c>
      <c r="H3516" s="33" t="s">
        <v>2051</v>
      </c>
      <c r="I3516" s="33" t="s">
        <v>1843</v>
      </c>
      <c r="J3516" s="33" t="s">
        <v>1843</v>
      </c>
      <c r="K3516" s="33">
        <v>4</v>
      </c>
      <c r="L3516" s="220">
        <v>45352</v>
      </c>
      <c r="M3516" s="220">
        <v>45352</v>
      </c>
      <c r="N3516" s="33" t="s">
        <v>124</v>
      </c>
      <c r="O3516" s="48" t="s">
        <v>125</v>
      </c>
      <c r="P3516" s="29" t="s">
        <v>1117</v>
      </c>
      <c r="Q3516" s="33" t="s">
        <v>1743</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250</v>
      </c>
      <c r="F3517" s="33" t="s">
        <v>1742</v>
      </c>
      <c r="G3517" s="33" t="s">
        <v>1797</v>
      </c>
      <c r="H3517" s="33" t="s">
        <v>2051</v>
      </c>
      <c r="I3517" s="33" t="s">
        <v>1843</v>
      </c>
      <c r="J3517" s="33" t="s">
        <v>1843</v>
      </c>
      <c r="K3517" s="33">
        <v>4</v>
      </c>
      <c r="L3517" s="220">
        <v>45352</v>
      </c>
      <c r="M3517" s="220">
        <v>45352</v>
      </c>
      <c r="N3517" s="33" t="s">
        <v>124</v>
      </c>
      <c r="O3517" s="48" t="s">
        <v>125</v>
      </c>
      <c r="P3517" s="29" t="s">
        <v>1117</v>
      </c>
      <c r="Q3517" s="33" t="s">
        <v>1743</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250</v>
      </c>
      <c r="F3518" s="33" t="s">
        <v>1742</v>
      </c>
      <c r="G3518" s="33" t="s">
        <v>1797</v>
      </c>
      <c r="H3518" s="33" t="s">
        <v>2051</v>
      </c>
      <c r="I3518" s="33" t="s">
        <v>1843</v>
      </c>
      <c r="J3518" s="33" t="s">
        <v>1843</v>
      </c>
      <c r="K3518" s="33">
        <v>4</v>
      </c>
      <c r="L3518" s="220">
        <v>45383</v>
      </c>
      <c r="M3518" s="220">
        <v>45383</v>
      </c>
      <c r="N3518" s="33" t="s">
        <v>124</v>
      </c>
      <c r="O3518" s="48" t="s">
        <v>125</v>
      </c>
      <c r="P3518" s="29" t="s">
        <v>1117</v>
      </c>
      <c r="Q3518" s="33" t="s">
        <v>1743</v>
      </c>
      <c r="R3518" s="29" t="s">
        <v>78</v>
      </c>
      <c r="S3518" s="33">
        <v>4</v>
      </c>
      <c r="T3518" s="33"/>
      <c r="U3518" s="33"/>
      <c r="V3518" s="33"/>
      <c r="W3518" s="289"/>
      <c r="X3518" s="289"/>
      <c r="Y3518" s="33"/>
      <c r="Z3518" s="33"/>
    </row>
    <row r="3519" ht="24" spans="1:26">
      <c r="A3519" s="33">
        <v>1391</v>
      </c>
      <c r="B3519" s="33" t="s">
        <v>117</v>
      </c>
      <c r="C3519" s="33" t="s">
        <v>118</v>
      </c>
      <c r="D3519" s="33" t="s">
        <v>145</v>
      </c>
      <c r="E3519" s="33" t="s">
        <v>250</v>
      </c>
      <c r="F3519" s="33" t="s">
        <v>1742</v>
      </c>
      <c r="G3519" s="33" t="s">
        <v>1797</v>
      </c>
      <c r="H3519" s="33" t="s">
        <v>2051</v>
      </c>
      <c r="I3519" s="33" t="s">
        <v>1843</v>
      </c>
      <c r="J3519" s="33" t="s">
        <v>1843</v>
      </c>
      <c r="K3519" s="33">
        <v>4</v>
      </c>
      <c r="L3519" s="220">
        <v>45383</v>
      </c>
      <c r="M3519" s="220">
        <v>45383</v>
      </c>
      <c r="N3519" s="33" t="s">
        <v>124</v>
      </c>
      <c r="O3519" s="48" t="s">
        <v>125</v>
      </c>
      <c r="P3519" s="29" t="s">
        <v>1117</v>
      </c>
      <c r="Q3519" s="33" t="s">
        <v>1743</v>
      </c>
      <c r="R3519" s="29" t="s">
        <v>78</v>
      </c>
      <c r="S3519" s="33">
        <v>4</v>
      </c>
      <c r="T3519" s="33"/>
      <c r="U3519" s="33"/>
      <c r="V3519" s="33"/>
      <c r="W3519" s="289"/>
      <c r="X3519" s="289"/>
      <c r="Y3519" s="33"/>
      <c r="Z3519" s="33"/>
    </row>
    <row r="3520" ht="24" spans="1:26">
      <c r="A3520" s="33">
        <v>1392</v>
      </c>
      <c r="B3520" s="33" t="s">
        <v>117</v>
      </c>
      <c r="C3520" s="33" t="s">
        <v>118</v>
      </c>
      <c r="D3520" s="33" t="s">
        <v>145</v>
      </c>
      <c r="E3520" s="33" t="s">
        <v>250</v>
      </c>
      <c r="F3520" s="33" t="s">
        <v>1742</v>
      </c>
      <c r="G3520" s="33" t="s">
        <v>1797</v>
      </c>
      <c r="H3520" s="33" t="s">
        <v>2051</v>
      </c>
      <c r="I3520" s="33" t="s">
        <v>1843</v>
      </c>
      <c r="J3520" s="33" t="s">
        <v>1843</v>
      </c>
      <c r="K3520" s="33">
        <v>4</v>
      </c>
      <c r="L3520" s="220">
        <v>45413</v>
      </c>
      <c r="M3520" s="220">
        <v>45413</v>
      </c>
      <c r="N3520" s="33" t="s">
        <v>124</v>
      </c>
      <c r="O3520" s="48" t="s">
        <v>125</v>
      </c>
      <c r="P3520" s="29" t="s">
        <v>1117</v>
      </c>
      <c r="Q3520" s="33" t="s">
        <v>1743</v>
      </c>
      <c r="R3520" s="29" t="s">
        <v>78</v>
      </c>
      <c r="S3520" s="33">
        <v>4</v>
      </c>
      <c r="T3520" s="33"/>
      <c r="U3520" s="33"/>
      <c r="V3520" s="33"/>
      <c r="W3520" s="289"/>
      <c r="X3520" s="289"/>
      <c r="Y3520" s="33"/>
      <c r="Z3520" s="33"/>
    </row>
    <row r="3521" ht="24" spans="1:26">
      <c r="A3521" s="33">
        <v>1393</v>
      </c>
      <c r="B3521" s="33" t="s">
        <v>117</v>
      </c>
      <c r="C3521" s="33" t="s">
        <v>118</v>
      </c>
      <c r="D3521" s="33" t="s">
        <v>145</v>
      </c>
      <c r="E3521" s="33" t="s">
        <v>250</v>
      </c>
      <c r="F3521" s="33" t="s">
        <v>1742</v>
      </c>
      <c r="G3521" s="33" t="s">
        <v>1797</v>
      </c>
      <c r="H3521" s="33" t="s">
        <v>2051</v>
      </c>
      <c r="I3521" s="33" t="s">
        <v>1843</v>
      </c>
      <c r="J3521" s="33" t="s">
        <v>1843</v>
      </c>
      <c r="K3521" s="33">
        <v>4</v>
      </c>
      <c r="L3521" s="220">
        <v>45413</v>
      </c>
      <c r="M3521" s="220">
        <v>45413</v>
      </c>
      <c r="N3521" s="33" t="s">
        <v>124</v>
      </c>
      <c r="O3521" s="48" t="s">
        <v>125</v>
      </c>
      <c r="P3521" s="29" t="s">
        <v>1117</v>
      </c>
      <c r="Q3521" s="33" t="s">
        <v>1743</v>
      </c>
      <c r="R3521" s="29" t="s">
        <v>78</v>
      </c>
      <c r="S3521" s="33">
        <v>4</v>
      </c>
      <c r="T3521" s="33"/>
      <c r="U3521" s="33"/>
      <c r="V3521" s="33"/>
      <c r="W3521" s="289"/>
      <c r="X3521" s="289"/>
      <c r="Y3521" s="33"/>
      <c r="Z3521" s="33"/>
    </row>
    <row r="3522" ht="24" spans="1:26">
      <c r="A3522" s="33">
        <v>1394</v>
      </c>
      <c r="B3522" s="33" t="s">
        <v>117</v>
      </c>
      <c r="C3522" s="33" t="s">
        <v>118</v>
      </c>
      <c r="D3522" s="33" t="s">
        <v>145</v>
      </c>
      <c r="E3522" s="33" t="s">
        <v>250</v>
      </c>
      <c r="F3522" s="33" t="s">
        <v>1742</v>
      </c>
      <c r="G3522" s="33" t="s">
        <v>1797</v>
      </c>
      <c r="H3522" s="33" t="s">
        <v>2051</v>
      </c>
      <c r="I3522" s="33" t="s">
        <v>1843</v>
      </c>
      <c r="J3522" s="33" t="s">
        <v>1843</v>
      </c>
      <c r="K3522" s="33">
        <v>4</v>
      </c>
      <c r="L3522" s="220">
        <v>45444</v>
      </c>
      <c r="M3522" s="220">
        <v>45444</v>
      </c>
      <c r="N3522" s="33" t="s">
        <v>124</v>
      </c>
      <c r="O3522" s="48" t="s">
        <v>125</v>
      </c>
      <c r="P3522" s="29" t="s">
        <v>1117</v>
      </c>
      <c r="Q3522" s="33" t="s">
        <v>1743</v>
      </c>
      <c r="R3522" s="29" t="s">
        <v>78</v>
      </c>
      <c r="S3522" s="33">
        <v>4</v>
      </c>
      <c r="T3522" s="33"/>
      <c r="U3522" s="33"/>
      <c r="V3522" s="33"/>
      <c r="W3522" s="289"/>
      <c r="X3522" s="289"/>
      <c r="Y3522" s="33"/>
      <c r="Z3522" s="33"/>
    </row>
    <row r="3523" ht="24" spans="1:26">
      <c r="A3523" s="33">
        <v>1395</v>
      </c>
      <c r="B3523" s="33" t="s">
        <v>117</v>
      </c>
      <c r="C3523" s="33" t="s">
        <v>118</v>
      </c>
      <c r="D3523" s="33" t="s">
        <v>145</v>
      </c>
      <c r="E3523" s="33" t="s">
        <v>250</v>
      </c>
      <c r="F3523" s="33" t="s">
        <v>1742</v>
      </c>
      <c r="G3523" s="33" t="s">
        <v>1797</v>
      </c>
      <c r="H3523" s="33" t="s">
        <v>2051</v>
      </c>
      <c r="I3523" s="33" t="s">
        <v>1843</v>
      </c>
      <c r="J3523" s="33" t="s">
        <v>1843</v>
      </c>
      <c r="K3523" s="33">
        <v>4</v>
      </c>
      <c r="L3523" s="220">
        <v>45444</v>
      </c>
      <c r="M3523" s="220">
        <v>45444</v>
      </c>
      <c r="N3523" s="33" t="s">
        <v>124</v>
      </c>
      <c r="O3523" s="48" t="s">
        <v>125</v>
      </c>
      <c r="P3523" s="29" t="s">
        <v>1117</v>
      </c>
      <c r="Q3523" s="33" t="s">
        <v>1743</v>
      </c>
      <c r="R3523" s="29" t="s">
        <v>78</v>
      </c>
      <c r="S3523" s="33">
        <v>4</v>
      </c>
      <c r="T3523" s="33"/>
      <c r="U3523" s="33"/>
      <c r="V3523" s="33"/>
      <c r="W3523" s="289"/>
      <c r="X3523" s="289"/>
      <c r="Y3523" s="33"/>
      <c r="Z3523" s="33"/>
    </row>
    <row r="3524" ht="24" spans="1:26">
      <c r="A3524" s="33">
        <v>1396</v>
      </c>
      <c r="B3524" s="33" t="s">
        <v>117</v>
      </c>
      <c r="C3524" s="33" t="s">
        <v>118</v>
      </c>
      <c r="D3524" s="33" t="s">
        <v>145</v>
      </c>
      <c r="E3524" s="33" t="s">
        <v>250</v>
      </c>
      <c r="F3524" s="33" t="s">
        <v>1742</v>
      </c>
      <c r="G3524" s="33" t="s">
        <v>1797</v>
      </c>
      <c r="H3524" s="33" t="s">
        <v>2051</v>
      </c>
      <c r="I3524" s="33" t="s">
        <v>1843</v>
      </c>
      <c r="J3524" s="33" t="s">
        <v>1843</v>
      </c>
      <c r="K3524" s="33">
        <v>4</v>
      </c>
      <c r="L3524" s="220">
        <v>45474</v>
      </c>
      <c r="M3524" s="220">
        <v>45474</v>
      </c>
      <c r="N3524" s="33" t="s">
        <v>124</v>
      </c>
      <c r="O3524" s="48" t="s">
        <v>125</v>
      </c>
      <c r="P3524" s="29" t="s">
        <v>1117</v>
      </c>
      <c r="Q3524" s="33" t="s">
        <v>1743</v>
      </c>
      <c r="R3524" s="29" t="s">
        <v>78</v>
      </c>
      <c r="S3524" s="33">
        <v>4</v>
      </c>
      <c r="T3524" s="33"/>
      <c r="U3524" s="33"/>
      <c r="V3524" s="33"/>
      <c r="W3524" s="289"/>
      <c r="X3524" s="289"/>
      <c r="Y3524" s="33"/>
      <c r="Z3524" s="33"/>
    </row>
    <row r="3525" ht="24" spans="1:26">
      <c r="A3525" s="33">
        <v>1397</v>
      </c>
      <c r="B3525" s="33" t="s">
        <v>117</v>
      </c>
      <c r="C3525" s="33" t="s">
        <v>118</v>
      </c>
      <c r="D3525" s="33" t="s">
        <v>145</v>
      </c>
      <c r="E3525" s="33" t="s">
        <v>250</v>
      </c>
      <c r="F3525" s="33" t="s">
        <v>1742</v>
      </c>
      <c r="G3525" s="33" t="s">
        <v>1797</v>
      </c>
      <c r="H3525" s="33" t="s">
        <v>2051</v>
      </c>
      <c r="I3525" s="33" t="s">
        <v>1843</v>
      </c>
      <c r="J3525" s="33" t="s">
        <v>1843</v>
      </c>
      <c r="K3525" s="33">
        <v>4</v>
      </c>
      <c r="L3525" s="220">
        <v>45474</v>
      </c>
      <c r="M3525" s="220">
        <v>45474</v>
      </c>
      <c r="N3525" s="33" t="s">
        <v>124</v>
      </c>
      <c r="O3525" s="48" t="s">
        <v>125</v>
      </c>
      <c r="P3525" s="29" t="s">
        <v>1117</v>
      </c>
      <c r="Q3525" s="33" t="s">
        <v>1743</v>
      </c>
      <c r="R3525" s="29" t="s">
        <v>78</v>
      </c>
      <c r="S3525" s="33">
        <v>4</v>
      </c>
      <c r="T3525" s="33"/>
      <c r="U3525" s="33"/>
      <c r="V3525" s="33"/>
      <c r="W3525" s="289"/>
      <c r="X3525" s="289"/>
      <c r="Y3525" s="33"/>
      <c r="Z3525" s="33"/>
    </row>
    <row r="3526" ht="24" spans="1:26">
      <c r="A3526" s="33">
        <v>1398</v>
      </c>
      <c r="B3526" s="33" t="s">
        <v>117</v>
      </c>
      <c r="C3526" s="33" t="s">
        <v>118</v>
      </c>
      <c r="D3526" s="33" t="s">
        <v>145</v>
      </c>
      <c r="E3526" s="33" t="s">
        <v>250</v>
      </c>
      <c r="F3526" s="33" t="s">
        <v>1742</v>
      </c>
      <c r="G3526" s="33" t="s">
        <v>1797</v>
      </c>
      <c r="H3526" s="33" t="s">
        <v>2051</v>
      </c>
      <c r="I3526" s="33" t="s">
        <v>1843</v>
      </c>
      <c r="J3526" s="33" t="s">
        <v>1843</v>
      </c>
      <c r="K3526" s="33">
        <v>4</v>
      </c>
      <c r="L3526" s="220">
        <v>45505</v>
      </c>
      <c r="M3526" s="220">
        <v>45505</v>
      </c>
      <c r="N3526" s="33" t="s">
        <v>124</v>
      </c>
      <c r="O3526" s="48" t="s">
        <v>125</v>
      </c>
      <c r="P3526" s="29" t="s">
        <v>1117</v>
      </c>
      <c r="Q3526" s="33" t="s">
        <v>1743</v>
      </c>
      <c r="R3526" s="29" t="s">
        <v>78</v>
      </c>
      <c r="S3526" s="33">
        <v>4</v>
      </c>
      <c r="T3526" s="33"/>
      <c r="U3526" s="33"/>
      <c r="V3526" s="33"/>
      <c r="W3526" s="289"/>
      <c r="X3526" s="289"/>
      <c r="Y3526" s="33"/>
      <c r="Z3526" s="33"/>
    </row>
    <row r="3527" ht="24" spans="1:26">
      <c r="A3527" s="33">
        <v>1399</v>
      </c>
      <c r="B3527" s="33" t="s">
        <v>117</v>
      </c>
      <c r="C3527" s="33" t="s">
        <v>118</v>
      </c>
      <c r="D3527" s="33" t="s">
        <v>145</v>
      </c>
      <c r="E3527" s="33" t="s">
        <v>250</v>
      </c>
      <c r="F3527" s="33" t="s">
        <v>1742</v>
      </c>
      <c r="G3527" s="33" t="s">
        <v>1797</v>
      </c>
      <c r="H3527" s="33" t="s">
        <v>2051</v>
      </c>
      <c r="I3527" s="33" t="s">
        <v>1843</v>
      </c>
      <c r="J3527" s="33" t="s">
        <v>1843</v>
      </c>
      <c r="K3527" s="33">
        <v>4</v>
      </c>
      <c r="L3527" s="220">
        <v>45505</v>
      </c>
      <c r="M3527" s="220">
        <v>45505</v>
      </c>
      <c r="N3527" s="33" t="s">
        <v>124</v>
      </c>
      <c r="O3527" s="48" t="s">
        <v>125</v>
      </c>
      <c r="P3527" s="29" t="s">
        <v>1117</v>
      </c>
      <c r="Q3527" s="33" t="s">
        <v>1743</v>
      </c>
      <c r="R3527" s="29" t="s">
        <v>78</v>
      </c>
      <c r="S3527" s="33">
        <v>4</v>
      </c>
      <c r="T3527" s="33"/>
      <c r="U3527" s="33"/>
      <c r="V3527" s="33"/>
      <c r="W3527" s="289"/>
      <c r="X3527" s="289"/>
      <c r="Y3527" s="33"/>
      <c r="Z3527" s="33"/>
    </row>
    <row r="3528" ht="24" spans="1:28">
      <c r="A3528" s="33">
        <v>1400</v>
      </c>
      <c r="B3528" s="33" t="s">
        <v>117</v>
      </c>
      <c r="C3528" s="33" t="s">
        <v>118</v>
      </c>
      <c r="D3528" s="33" t="s">
        <v>145</v>
      </c>
      <c r="E3528" s="33" t="s">
        <v>250</v>
      </c>
      <c r="F3528" s="33" t="s">
        <v>1742</v>
      </c>
      <c r="G3528" s="33" t="s">
        <v>1797</v>
      </c>
      <c r="H3528" s="33" t="s">
        <v>2051</v>
      </c>
      <c r="I3528" s="33" t="s">
        <v>1843</v>
      </c>
      <c r="J3528" s="33" t="s">
        <v>1843</v>
      </c>
      <c r="K3528" s="33">
        <v>4</v>
      </c>
      <c r="L3528" s="220">
        <v>45536</v>
      </c>
      <c r="M3528" s="220">
        <v>45536</v>
      </c>
      <c r="N3528" s="33" t="s">
        <v>124</v>
      </c>
      <c r="O3528" s="48" t="s">
        <v>125</v>
      </c>
      <c r="P3528" s="29" t="s">
        <v>1117</v>
      </c>
      <c r="Q3528" s="33" t="s">
        <v>1743</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250</v>
      </c>
      <c r="F3529" s="33" t="s">
        <v>1742</v>
      </c>
      <c r="G3529" s="33" t="s">
        <v>1797</v>
      </c>
      <c r="H3529" s="33" t="s">
        <v>2051</v>
      </c>
      <c r="I3529" s="33" t="s">
        <v>1843</v>
      </c>
      <c r="J3529" s="33" t="s">
        <v>1843</v>
      </c>
      <c r="K3529" s="33">
        <v>4</v>
      </c>
      <c r="L3529" s="220">
        <v>45536</v>
      </c>
      <c r="M3529" s="220">
        <v>45536</v>
      </c>
      <c r="N3529" s="33" t="s">
        <v>124</v>
      </c>
      <c r="O3529" s="48" t="s">
        <v>125</v>
      </c>
      <c r="P3529" s="29" t="s">
        <v>1117</v>
      </c>
      <c r="Q3529" s="33" t="s">
        <v>1743</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250</v>
      </c>
      <c r="F3530" s="33" t="s">
        <v>1742</v>
      </c>
      <c r="G3530" s="33" t="s">
        <v>1797</v>
      </c>
      <c r="H3530" s="33" t="s">
        <v>2051</v>
      </c>
      <c r="I3530" s="33" t="s">
        <v>1843</v>
      </c>
      <c r="J3530" s="33" t="s">
        <v>1843</v>
      </c>
      <c r="K3530" s="33">
        <v>4</v>
      </c>
      <c r="L3530" s="220">
        <v>45566</v>
      </c>
      <c r="M3530" s="220">
        <v>45566</v>
      </c>
      <c r="N3530" s="33" t="s">
        <v>124</v>
      </c>
      <c r="O3530" s="48" t="s">
        <v>125</v>
      </c>
      <c r="P3530" s="29" t="s">
        <v>1117</v>
      </c>
      <c r="Q3530" s="33" t="s">
        <v>1743</v>
      </c>
      <c r="R3530" s="29" t="s">
        <v>78</v>
      </c>
      <c r="S3530" s="33">
        <v>4</v>
      </c>
      <c r="T3530" s="33"/>
      <c r="U3530" s="33"/>
      <c r="V3530" s="33"/>
      <c r="W3530" s="289"/>
      <c r="X3530" s="289"/>
      <c r="Y3530" s="33"/>
      <c r="Z3530" s="33"/>
    </row>
    <row r="3531" ht="24" spans="1:26">
      <c r="A3531" s="33">
        <v>1403</v>
      </c>
      <c r="B3531" s="33" t="s">
        <v>117</v>
      </c>
      <c r="C3531" s="33" t="s">
        <v>118</v>
      </c>
      <c r="D3531" s="33" t="s">
        <v>145</v>
      </c>
      <c r="E3531" s="33" t="s">
        <v>250</v>
      </c>
      <c r="F3531" s="33" t="s">
        <v>1742</v>
      </c>
      <c r="G3531" s="33" t="s">
        <v>1797</v>
      </c>
      <c r="H3531" s="33" t="s">
        <v>2051</v>
      </c>
      <c r="I3531" s="33" t="s">
        <v>1843</v>
      </c>
      <c r="J3531" s="33" t="s">
        <v>1843</v>
      </c>
      <c r="K3531" s="33">
        <v>4</v>
      </c>
      <c r="L3531" s="220">
        <v>45566</v>
      </c>
      <c r="M3531" s="220">
        <v>45566</v>
      </c>
      <c r="N3531" s="33" t="s">
        <v>124</v>
      </c>
      <c r="O3531" s="48" t="s">
        <v>125</v>
      </c>
      <c r="P3531" s="29" t="s">
        <v>1117</v>
      </c>
      <c r="Q3531" s="33" t="s">
        <v>1743</v>
      </c>
      <c r="R3531" s="29" t="s">
        <v>78</v>
      </c>
      <c r="S3531" s="33">
        <v>4</v>
      </c>
      <c r="T3531" s="33"/>
      <c r="U3531" s="33"/>
      <c r="V3531" s="33"/>
      <c r="W3531" s="289"/>
      <c r="X3531" s="289"/>
      <c r="Y3531" s="33"/>
      <c r="Z3531" s="33"/>
    </row>
    <row r="3532" ht="24" spans="1:26">
      <c r="A3532" s="33">
        <v>1404</v>
      </c>
      <c r="B3532" s="33" t="s">
        <v>117</v>
      </c>
      <c r="C3532" s="33" t="s">
        <v>118</v>
      </c>
      <c r="D3532" s="33" t="s">
        <v>145</v>
      </c>
      <c r="E3532" s="33" t="s">
        <v>250</v>
      </c>
      <c r="F3532" s="33" t="s">
        <v>1742</v>
      </c>
      <c r="G3532" s="33" t="s">
        <v>1797</v>
      </c>
      <c r="H3532" s="33" t="s">
        <v>2051</v>
      </c>
      <c r="I3532" s="33" t="s">
        <v>1843</v>
      </c>
      <c r="J3532" s="33" t="s">
        <v>1843</v>
      </c>
      <c r="K3532" s="33">
        <v>4</v>
      </c>
      <c r="L3532" s="220">
        <v>45597</v>
      </c>
      <c r="M3532" s="220">
        <v>45597</v>
      </c>
      <c r="N3532" s="33" t="s">
        <v>124</v>
      </c>
      <c r="O3532" s="48" t="s">
        <v>125</v>
      </c>
      <c r="P3532" s="29" t="s">
        <v>1117</v>
      </c>
      <c r="Q3532" s="33" t="s">
        <v>1743</v>
      </c>
      <c r="R3532" s="29" t="s">
        <v>78</v>
      </c>
      <c r="S3532" s="33">
        <v>4</v>
      </c>
      <c r="T3532" s="33"/>
      <c r="U3532" s="33"/>
      <c r="V3532" s="33"/>
      <c r="W3532" s="289"/>
      <c r="X3532" s="289"/>
      <c r="Y3532" s="33"/>
      <c r="Z3532" s="33"/>
    </row>
    <row r="3533" ht="24" spans="1:26">
      <c r="A3533" s="33">
        <v>1405</v>
      </c>
      <c r="B3533" s="33" t="s">
        <v>117</v>
      </c>
      <c r="C3533" s="33" t="s">
        <v>118</v>
      </c>
      <c r="D3533" s="33" t="s">
        <v>145</v>
      </c>
      <c r="E3533" s="33" t="s">
        <v>250</v>
      </c>
      <c r="F3533" s="33" t="s">
        <v>1742</v>
      </c>
      <c r="G3533" s="33" t="s">
        <v>1797</v>
      </c>
      <c r="H3533" s="33" t="s">
        <v>2051</v>
      </c>
      <c r="I3533" s="33" t="s">
        <v>1843</v>
      </c>
      <c r="J3533" s="33" t="s">
        <v>1843</v>
      </c>
      <c r="K3533" s="33">
        <v>4</v>
      </c>
      <c r="L3533" s="220">
        <v>45597</v>
      </c>
      <c r="M3533" s="220">
        <v>45597</v>
      </c>
      <c r="N3533" s="33" t="s">
        <v>124</v>
      </c>
      <c r="O3533" s="48" t="s">
        <v>125</v>
      </c>
      <c r="P3533" s="29" t="s">
        <v>1117</v>
      </c>
      <c r="Q3533" s="33" t="s">
        <v>1743</v>
      </c>
      <c r="R3533" s="29" t="s">
        <v>78</v>
      </c>
      <c r="S3533" s="33">
        <v>4</v>
      </c>
      <c r="T3533" s="33"/>
      <c r="U3533" s="33"/>
      <c r="V3533" s="33"/>
      <c r="W3533" s="289"/>
      <c r="X3533" s="289"/>
      <c r="Y3533" s="33"/>
      <c r="Z3533" s="33"/>
    </row>
    <row r="3534" ht="24" spans="1:26">
      <c r="A3534" s="33">
        <v>1406</v>
      </c>
      <c r="B3534" s="33" t="s">
        <v>117</v>
      </c>
      <c r="C3534" s="33" t="s">
        <v>118</v>
      </c>
      <c r="D3534" s="33" t="s">
        <v>145</v>
      </c>
      <c r="E3534" s="33" t="s">
        <v>250</v>
      </c>
      <c r="F3534" s="33" t="s">
        <v>1742</v>
      </c>
      <c r="G3534" s="33" t="s">
        <v>1797</v>
      </c>
      <c r="H3534" s="33" t="s">
        <v>2051</v>
      </c>
      <c r="I3534" s="33" t="s">
        <v>1843</v>
      </c>
      <c r="J3534" s="33" t="s">
        <v>1843</v>
      </c>
      <c r="K3534" s="33">
        <v>4</v>
      </c>
      <c r="L3534" s="220">
        <v>45627</v>
      </c>
      <c r="M3534" s="220">
        <v>45627</v>
      </c>
      <c r="N3534" s="33" t="s">
        <v>124</v>
      </c>
      <c r="O3534" s="48" t="s">
        <v>125</v>
      </c>
      <c r="P3534" s="29" t="s">
        <v>1117</v>
      </c>
      <c r="Q3534" s="33" t="s">
        <v>1743</v>
      </c>
      <c r="R3534" s="29" t="s">
        <v>78</v>
      </c>
      <c r="S3534" s="33">
        <v>4</v>
      </c>
      <c r="T3534" s="33"/>
      <c r="U3534" s="33"/>
      <c r="V3534" s="33"/>
      <c r="W3534" s="289"/>
      <c r="X3534" s="289"/>
      <c r="Y3534" s="33"/>
      <c r="Z3534" s="33"/>
    </row>
    <row r="3535" ht="24" spans="1:26">
      <c r="A3535" s="33">
        <v>1407</v>
      </c>
      <c r="B3535" s="33" t="s">
        <v>117</v>
      </c>
      <c r="C3535" s="33" t="s">
        <v>118</v>
      </c>
      <c r="D3535" s="33" t="s">
        <v>145</v>
      </c>
      <c r="E3535" s="33" t="s">
        <v>250</v>
      </c>
      <c r="F3535" s="33" t="s">
        <v>1742</v>
      </c>
      <c r="G3535" s="33" t="s">
        <v>1797</v>
      </c>
      <c r="H3535" s="33" t="s">
        <v>2051</v>
      </c>
      <c r="I3535" s="33" t="s">
        <v>1843</v>
      </c>
      <c r="J3535" s="33" t="s">
        <v>1843</v>
      </c>
      <c r="K3535" s="33">
        <v>4</v>
      </c>
      <c r="L3535" s="220">
        <v>45627</v>
      </c>
      <c r="M3535" s="220">
        <v>45627</v>
      </c>
      <c r="N3535" s="33" t="s">
        <v>124</v>
      </c>
      <c r="O3535" s="48" t="s">
        <v>125</v>
      </c>
      <c r="P3535" s="29" t="s">
        <v>1117</v>
      </c>
      <c r="Q3535" s="33" t="s">
        <v>1743</v>
      </c>
      <c r="R3535" s="29" t="s">
        <v>78</v>
      </c>
      <c r="S3535" s="33">
        <v>4</v>
      </c>
      <c r="T3535" s="33"/>
      <c r="U3535" s="33"/>
      <c r="V3535" s="33"/>
      <c r="W3535" s="289"/>
      <c r="X3535" s="289"/>
      <c r="Y3535" s="33"/>
      <c r="Z3535" s="33"/>
    </row>
    <row r="3536" ht="24" spans="1:26">
      <c r="A3536" s="33">
        <v>1410</v>
      </c>
      <c r="B3536" s="33" t="s">
        <v>117</v>
      </c>
      <c r="C3536" s="33" t="s">
        <v>118</v>
      </c>
      <c r="D3536" s="33" t="s">
        <v>361</v>
      </c>
      <c r="E3536" s="33" t="s">
        <v>250</v>
      </c>
      <c r="F3536" s="33" t="s">
        <v>1752</v>
      </c>
      <c r="G3536" s="33" t="s">
        <v>1797</v>
      </c>
      <c r="H3536" s="33" t="s">
        <v>2052</v>
      </c>
      <c r="I3536" s="33" t="s">
        <v>1843</v>
      </c>
      <c r="J3536" s="33" t="s">
        <v>1843</v>
      </c>
      <c r="K3536" s="33">
        <v>6</v>
      </c>
      <c r="L3536" s="220">
        <v>45292</v>
      </c>
      <c r="M3536" s="220">
        <v>45292</v>
      </c>
      <c r="N3536" s="33" t="s">
        <v>124</v>
      </c>
      <c r="O3536" s="48" t="s">
        <v>125</v>
      </c>
      <c r="P3536" s="29" t="s">
        <v>1117</v>
      </c>
      <c r="Q3536" s="33" t="s">
        <v>1480</v>
      </c>
      <c r="R3536" s="29" t="s">
        <v>78</v>
      </c>
      <c r="S3536" s="33">
        <v>6</v>
      </c>
      <c r="T3536" s="33"/>
      <c r="U3536" s="33"/>
      <c r="V3536" s="33"/>
      <c r="W3536" s="289"/>
      <c r="X3536" s="289"/>
      <c r="Y3536" s="33"/>
      <c r="Z3536" s="33"/>
    </row>
    <row r="3537" ht="24" spans="1:26">
      <c r="A3537" s="33">
        <v>1411</v>
      </c>
      <c r="B3537" s="33" t="s">
        <v>117</v>
      </c>
      <c r="C3537" s="33" t="s">
        <v>118</v>
      </c>
      <c r="D3537" s="33" t="s">
        <v>361</v>
      </c>
      <c r="E3537" s="33" t="s">
        <v>250</v>
      </c>
      <c r="F3537" s="33" t="s">
        <v>1752</v>
      </c>
      <c r="G3537" s="33" t="s">
        <v>1797</v>
      </c>
      <c r="H3537" s="33" t="s">
        <v>2052</v>
      </c>
      <c r="I3537" s="33" t="s">
        <v>1843</v>
      </c>
      <c r="J3537" s="33" t="s">
        <v>1843</v>
      </c>
      <c r="K3537" s="33">
        <v>6</v>
      </c>
      <c r="L3537" s="220">
        <v>45323</v>
      </c>
      <c r="M3537" s="220">
        <v>45323</v>
      </c>
      <c r="N3537" s="33" t="s">
        <v>124</v>
      </c>
      <c r="O3537" s="48" t="s">
        <v>125</v>
      </c>
      <c r="P3537" s="29" t="s">
        <v>1117</v>
      </c>
      <c r="Q3537" s="33" t="s">
        <v>1480</v>
      </c>
      <c r="R3537" s="29" t="s">
        <v>78</v>
      </c>
      <c r="S3537" s="33">
        <v>6</v>
      </c>
      <c r="T3537" s="33"/>
      <c r="U3537" s="33"/>
      <c r="V3537" s="33"/>
      <c r="W3537" s="289"/>
      <c r="X3537" s="289"/>
      <c r="Y3537" s="33"/>
      <c r="Z3537" s="33"/>
    </row>
    <row r="3538" ht="24" spans="1:28">
      <c r="A3538" s="33">
        <v>1412</v>
      </c>
      <c r="B3538" s="33" t="s">
        <v>117</v>
      </c>
      <c r="C3538" s="33" t="s">
        <v>118</v>
      </c>
      <c r="D3538" s="33" t="s">
        <v>361</v>
      </c>
      <c r="E3538" s="33" t="s">
        <v>250</v>
      </c>
      <c r="F3538" s="33" t="s">
        <v>1752</v>
      </c>
      <c r="G3538" s="33" t="s">
        <v>1797</v>
      </c>
      <c r="H3538" s="33" t="s">
        <v>2052</v>
      </c>
      <c r="I3538" s="33" t="s">
        <v>1843</v>
      </c>
      <c r="J3538" s="33" t="s">
        <v>1843</v>
      </c>
      <c r="K3538" s="33">
        <v>6</v>
      </c>
      <c r="L3538" s="220">
        <v>45352</v>
      </c>
      <c r="M3538" s="220">
        <v>45352</v>
      </c>
      <c r="N3538" s="33" t="s">
        <v>124</v>
      </c>
      <c r="O3538" s="48" t="s">
        <v>125</v>
      </c>
      <c r="P3538" s="29" t="s">
        <v>1117</v>
      </c>
      <c r="Q3538" s="33" t="s">
        <v>1480</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361</v>
      </c>
      <c r="E3539" s="33" t="s">
        <v>250</v>
      </c>
      <c r="F3539" s="33" t="s">
        <v>1752</v>
      </c>
      <c r="G3539" s="33" t="s">
        <v>1797</v>
      </c>
      <c r="H3539" s="33" t="s">
        <v>2052</v>
      </c>
      <c r="I3539" s="33" t="s">
        <v>1843</v>
      </c>
      <c r="J3539" s="33" t="s">
        <v>1843</v>
      </c>
      <c r="K3539" s="33">
        <v>6</v>
      </c>
      <c r="L3539" s="220">
        <v>45383</v>
      </c>
      <c r="M3539" s="220">
        <v>45383</v>
      </c>
      <c r="N3539" s="33" t="s">
        <v>124</v>
      </c>
      <c r="O3539" s="48" t="s">
        <v>125</v>
      </c>
      <c r="P3539" s="29" t="s">
        <v>1117</v>
      </c>
      <c r="Q3539" s="33" t="s">
        <v>1480</v>
      </c>
      <c r="R3539" s="29" t="s">
        <v>78</v>
      </c>
      <c r="S3539" s="33">
        <v>6</v>
      </c>
      <c r="T3539" s="33"/>
      <c r="U3539" s="33"/>
      <c r="V3539" s="33"/>
      <c r="W3539" s="289"/>
      <c r="X3539" s="289"/>
      <c r="Y3539" s="33"/>
      <c r="Z3539" s="33"/>
    </row>
    <row r="3540" ht="24" spans="1:26">
      <c r="A3540" s="33">
        <v>1414</v>
      </c>
      <c r="B3540" s="33" t="s">
        <v>117</v>
      </c>
      <c r="C3540" s="33" t="s">
        <v>118</v>
      </c>
      <c r="D3540" s="33" t="s">
        <v>361</v>
      </c>
      <c r="E3540" s="33" t="s">
        <v>250</v>
      </c>
      <c r="F3540" s="33" t="s">
        <v>1752</v>
      </c>
      <c r="G3540" s="33" t="s">
        <v>1797</v>
      </c>
      <c r="H3540" s="33" t="s">
        <v>2052</v>
      </c>
      <c r="I3540" s="33" t="s">
        <v>1843</v>
      </c>
      <c r="J3540" s="33" t="s">
        <v>1843</v>
      </c>
      <c r="K3540" s="33">
        <v>6</v>
      </c>
      <c r="L3540" s="220">
        <v>45413</v>
      </c>
      <c r="M3540" s="220">
        <v>45413</v>
      </c>
      <c r="N3540" s="33" t="s">
        <v>124</v>
      </c>
      <c r="O3540" s="48" t="s">
        <v>125</v>
      </c>
      <c r="P3540" s="29" t="s">
        <v>1117</v>
      </c>
      <c r="Q3540" s="33" t="s">
        <v>1480</v>
      </c>
      <c r="R3540" s="29" t="s">
        <v>78</v>
      </c>
      <c r="S3540" s="33">
        <v>6</v>
      </c>
      <c r="T3540" s="33"/>
      <c r="U3540" s="33"/>
      <c r="V3540" s="33"/>
      <c r="W3540" s="289"/>
      <c r="X3540" s="289"/>
      <c r="Y3540" s="33"/>
      <c r="Z3540" s="33"/>
    </row>
    <row r="3541" ht="24" spans="1:26">
      <c r="A3541" s="33">
        <v>1415</v>
      </c>
      <c r="B3541" s="33" t="s">
        <v>117</v>
      </c>
      <c r="C3541" s="33" t="s">
        <v>118</v>
      </c>
      <c r="D3541" s="33" t="s">
        <v>361</v>
      </c>
      <c r="E3541" s="33" t="s">
        <v>250</v>
      </c>
      <c r="F3541" s="33" t="s">
        <v>1752</v>
      </c>
      <c r="G3541" s="33" t="s">
        <v>1797</v>
      </c>
      <c r="H3541" s="33" t="s">
        <v>2052</v>
      </c>
      <c r="I3541" s="33" t="s">
        <v>1843</v>
      </c>
      <c r="J3541" s="33" t="s">
        <v>1843</v>
      </c>
      <c r="K3541" s="33">
        <v>6</v>
      </c>
      <c r="L3541" s="220">
        <v>45444</v>
      </c>
      <c r="M3541" s="220">
        <v>45444</v>
      </c>
      <c r="N3541" s="33" t="s">
        <v>124</v>
      </c>
      <c r="O3541" s="48" t="s">
        <v>125</v>
      </c>
      <c r="P3541" s="29" t="s">
        <v>1117</v>
      </c>
      <c r="Q3541" s="33" t="s">
        <v>1480</v>
      </c>
      <c r="R3541" s="29" t="s">
        <v>78</v>
      </c>
      <c r="S3541" s="33">
        <v>6</v>
      </c>
      <c r="T3541" s="33"/>
      <c r="U3541" s="33"/>
      <c r="V3541" s="33"/>
      <c r="W3541" s="289"/>
      <c r="X3541" s="289"/>
      <c r="Y3541" s="33"/>
      <c r="Z3541" s="33"/>
    </row>
    <row r="3542" ht="24" spans="1:26">
      <c r="A3542" s="33">
        <v>1416</v>
      </c>
      <c r="B3542" s="33" t="s">
        <v>117</v>
      </c>
      <c r="C3542" s="33" t="s">
        <v>118</v>
      </c>
      <c r="D3542" s="33" t="s">
        <v>361</v>
      </c>
      <c r="E3542" s="33" t="s">
        <v>250</v>
      </c>
      <c r="F3542" s="33" t="s">
        <v>1752</v>
      </c>
      <c r="G3542" s="33" t="s">
        <v>1797</v>
      </c>
      <c r="H3542" s="33" t="s">
        <v>2052</v>
      </c>
      <c r="I3542" s="33" t="s">
        <v>1843</v>
      </c>
      <c r="J3542" s="33" t="s">
        <v>1843</v>
      </c>
      <c r="K3542" s="33">
        <v>6</v>
      </c>
      <c r="L3542" s="220">
        <v>45474</v>
      </c>
      <c r="M3542" s="220">
        <v>45474</v>
      </c>
      <c r="N3542" s="33" t="s">
        <v>124</v>
      </c>
      <c r="O3542" s="48" t="s">
        <v>125</v>
      </c>
      <c r="P3542" s="29" t="s">
        <v>1117</v>
      </c>
      <c r="Q3542" s="33" t="s">
        <v>1480</v>
      </c>
      <c r="R3542" s="29" t="s">
        <v>78</v>
      </c>
      <c r="S3542" s="33">
        <v>6</v>
      </c>
      <c r="T3542" s="33"/>
      <c r="U3542" s="33"/>
      <c r="V3542" s="33"/>
      <c r="W3542" s="289"/>
      <c r="X3542" s="289"/>
      <c r="Y3542" s="33"/>
      <c r="Z3542" s="33"/>
    </row>
    <row r="3543" ht="24" spans="1:26">
      <c r="A3543" s="33">
        <v>1417</v>
      </c>
      <c r="B3543" s="33" t="s">
        <v>117</v>
      </c>
      <c r="C3543" s="33" t="s">
        <v>118</v>
      </c>
      <c r="D3543" s="33" t="s">
        <v>361</v>
      </c>
      <c r="E3543" s="33" t="s">
        <v>250</v>
      </c>
      <c r="F3543" s="33" t="s">
        <v>1752</v>
      </c>
      <c r="G3543" s="33" t="s">
        <v>1797</v>
      </c>
      <c r="H3543" s="33" t="s">
        <v>2052</v>
      </c>
      <c r="I3543" s="33" t="s">
        <v>1843</v>
      </c>
      <c r="J3543" s="33" t="s">
        <v>1843</v>
      </c>
      <c r="K3543" s="33">
        <v>6</v>
      </c>
      <c r="L3543" s="220">
        <v>45505</v>
      </c>
      <c r="M3543" s="220">
        <v>45505</v>
      </c>
      <c r="N3543" s="33" t="s">
        <v>124</v>
      </c>
      <c r="O3543" s="48" t="s">
        <v>125</v>
      </c>
      <c r="P3543" s="29" t="s">
        <v>1117</v>
      </c>
      <c r="Q3543" s="33" t="s">
        <v>1480</v>
      </c>
      <c r="R3543" s="29" t="s">
        <v>78</v>
      </c>
      <c r="S3543" s="33">
        <v>6</v>
      </c>
      <c r="T3543" s="33"/>
      <c r="U3543" s="33"/>
      <c r="V3543" s="33"/>
      <c r="W3543" s="289"/>
      <c r="X3543" s="289"/>
      <c r="Y3543" s="33"/>
      <c r="Z3543" s="33"/>
    </row>
    <row r="3544" ht="24" spans="1:26">
      <c r="A3544" s="33">
        <v>1418</v>
      </c>
      <c r="B3544" s="33" t="s">
        <v>117</v>
      </c>
      <c r="C3544" s="33" t="s">
        <v>118</v>
      </c>
      <c r="D3544" s="33" t="s">
        <v>361</v>
      </c>
      <c r="E3544" s="33" t="s">
        <v>250</v>
      </c>
      <c r="F3544" s="33" t="s">
        <v>1752</v>
      </c>
      <c r="G3544" s="33" t="s">
        <v>1797</v>
      </c>
      <c r="H3544" s="33" t="s">
        <v>2052</v>
      </c>
      <c r="I3544" s="33" t="s">
        <v>1843</v>
      </c>
      <c r="J3544" s="33" t="s">
        <v>1843</v>
      </c>
      <c r="K3544" s="33">
        <v>6</v>
      </c>
      <c r="L3544" s="220">
        <v>45536</v>
      </c>
      <c r="M3544" s="220">
        <v>45536</v>
      </c>
      <c r="N3544" s="33" t="s">
        <v>124</v>
      </c>
      <c r="O3544" s="48" t="s">
        <v>125</v>
      </c>
      <c r="P3544" s="29" t="s">
        <v>1117</v>
      </c>
      <c r="Q3544" s="33" t="s">
        <v>1480</v>
      </c>
      <c r="R3544" s="29" t="s">
        <v>78</v>
      </c>
      <c r="S3544" s="33">
        <v>6</v>
      </c>
      <c r="T3544" s="33"/>
      <c r="U3544" s="33"/>
      <c r="V3544" s="33"/>
      <c r="W3544" s="289"/>
      <c r="X3544" s="289"/>
      <c r="Y3544" s="33"/>
      <c r="Z3544" s="33"/>
    </row>
    <row r="3545" ht="24" spans="1:26">
      <c r="A3545" s="33">
        <v>1419</v>
      </c>
      <c r="B3545" s="33" t="s">
        <v>117</v>
      </c>
      <c r="C3545" s="33" t="s">
        <v>118</v>
      </c>
      <c r="D3545" s="33" t="s">
        <v>361</v>
      </c>
      <c r="E3545" s="33" t="s">
        <v>250</v>
      </c>
      <c r="F3545" s="33" t="s">
        <v>1752</v>
      </c>
      <c r="G3545" s="33" t="s">
        <v>1797</v>
      </c>
      <c r="H3545" s="33" t="s">
        <v>2052</v>
      </c>
      <c r="I3545" s="33" t="s">
        <v>1843</v>
      </c>
      <c r="J3545" s="33" t="s">
        <v>1843</v>
      </c>
      <c r="K3545" s="33">
        <v>6</v>
      </c>
      <c r="L3545" s="220">
        <v>45566</v>
      </c>
      <c r="M3545" s="220">
        <v>45566</v>
      </c>
      <c r="N3545" s="33" t="s">
        <v>124</v>
      </c>
      <c r="O3545" s="48" t="s">
        <v>125</v>
      </c>
      <c r="P3545" s="29" t="s">
        <v>1117</v>
      </c>
      <c r="Q3545" s="33" t="s">
        <v>1480</v>
      </c>
      <c r="R3545" s="29" t="s">
        <v>78</v>
      </c>
      <c r="S3545" s="33">
        <v>6</v>
      </c>
      <c r="T3545" s="33"/>
      <c r="U3545" s="33"/>
      <c r="V3545" s="33"/>
      <c r="W3545" s="289"/>
      <c r="X3545" s="289"/>
      <c r="Y3545" s="33"/>
      <c r="Z3545" s="33"/>
    </row>
    <row r="3546" ht="24" spans="1:26">
      <c r="A3546" s="33">
        <v>1420</v>
      </c>
      <c r="B3546" s="33" t="s">
        <v>117</v>
      </c>
      <c r="C3546" s="33" t="s">
        <v>118</v>
      </c>
      <c r="D3546" s="33" t="s">
        <v>361</v>
      </c>
      <c r="E3546" s="33" t="s">
        <v>250</v>
      </c>
      <c r="F3546" s="33" t="s">
        <v>1752</v>
      </c>
      <c r="G3546" s="33" t="s">
        <v>1797</v>
      </c>
      <c r="H3546" s="33" t="s">
        <v>2052</v>
      </c>
      <c r="I3546" s="33" t="s">
        <v>1843</v>
      </c>
      <c r="J3546" s="33" t="s">
        <v>1843</v>
      </c>
      <c r="K3546" s="33">
        <v>6</v>
      </c>
      <c r="L3546" s="220">
        <v>45597</v>
      </c>
      <c r="M3546" s="220">
        <v>45597</v>
      </c>
      <c r="N3546" s="33" t="s">
        <v>124</v>
      </c>
      <c r="O3546" s="48" t="s">
        <v>125</v>
      </c>
      <c r="P3546" s="29" t="s">
        <v>1117</v>
      </c>
      <c r="Q3546" s="33" t="s">
        <v>1480</v>
      </c>
      <c r="R3546" s="29" t="s">
        <v>78</v>
      </c>
      <c r="S3546" s="33">
        <v>6</v>
      </c>
      <c r="T3546" s="33"/>
      <c r="U3546" s="33"/>
      <c r="V3546" s="33"/>
      <c r="W3546" s="289"/>
      <c r="X3546" s="289"/>
      <c r="Y3546" s="33"/>
      <c r="Z3546" s="33"/>
    </row>
    <row r="3547" ht="24" spans="1:26">
      <c r="A3547" s="33">
        <v>1421</v>
      </c>
      <c r="B3547" s="33" t="s">
        <v>117</v>
      </c>
      <c r="C3547" s="33" t="s">
        <v>118</v>
      </c>
      <c r="D3547" s="33" t="s">
        <v>361</v>
      </c>
      <c r="E3547" s="33" t="s">
        <v>250</v>
      </c>
      <c r="F3547" s="33" t="s">
        <v>1752</v>
      </c>
      <c r="G3547" s="33" t="s">
        <v>1797</v>
      </c>
      <c r="H3547" s="33" t="s">
        <v>2052</v>
      </c>
      <c r="I3547" s="33" t="s">
        <v>1843</v>
      </c>
      <c r="J3547" s="33" t="s">
        <v>1843</v>
      </c>
      <c r="K3547" s="33">
        <v>6</v>
      </c>
      <c r="L3547" s="220">
        <v>45627</v>
      </c>
      <c r="M3547" s="220">
        <v>45627</v>
      </c>
      <c r="N3547" s="33" t="s">
        <v>124</v>
      </c>
      <c r="O3547" s="48" t="s">
        <v>125</v>
      </c>
      <c r="P3547" s="29" t="s">
        <v>1117</v>
      </c>
      <c r="Q3547" s="33" t="s">
        <v>1480</v>
      </c>
      <c r="R3547" s="29" t="s">
        <v>78</v>
      </c>
      <c r="S3547" s="33">
        <v>6</v>
      </c>
      <c r="T3547" s="33"/>
      <c r="U3547" s="33"/>
      <c r="V3547" s="33"/>
      <c r="W3547" s="289"/>
      <c r="X3547" s="289"/>
      <c r="Y3547" s="33"/>
      <c r="Z3547" s="33"/>
    </row>
    <row r="3548" ht="24" spans="1:26">
      <c r="A3548" s="33">
        <v>1424</v>
      </c>
      <c r="B3548" s="33" t="s">
        <v>117</v>
      </c>
      <c r="C3548" s="33" t="s">
        <v>118</v>
      </c>
      <c r="D3548" s="33" t="s">
        <v>361</v>
      </c>
      <c r="E3548" s="33" t="s">
        <v>250</v>
      </c>
      <c r="F3548" s="33" t="s">
        <v>1757</v>
      </c>
      <c r="G3548" s="33" t="s">
        <v>1797</v>
      </c>
      <c r="H3548" s="33" t="s">
        <v>2052</v>
      </c>
      <c r="I3548" s="33" t="s">
        <v>1843</v>
      </c>
      <c r="J3548" s="33" t="s">
        <v>1843</v>
      </c>
      <c r="K3548" s="33">
        <v>6</v>
      </c>
      <c r="L3548" s="220">
        <v>45292</v>
      </c>
      <c r="M3548" s="220">
        <v>45292</v>
      </c>
      <c r="N3548" s="33" t="s">
        <v>124</v>
      </c>
      <c r="O3548" s="48" t="s">
        <v>125</v>
      </c>
      <c r="P3548" s="29" t="s">
        <v>1117</v>
      </c>
      <c r="Q3548" s="33" t="s">
        <v>1480</v>
      </c>
      <c r="R3548" s="29" t="s">
        <v>78</v>
      </c>
      <c r="S3548" s="33">
        <v>6</v>
      </c>
      <c r="T3548" s="33"/>
      <c r="U3548" s="33"/>
      <c r="V3548" s="33"/>
      <c r="W3548" s="289"/>
      <c r="X3548" s="289"/>
      <c r="Y3548" s="33"/>
      <c r="Z3548" s="33"/>
    </row>
    <row r="3549" ht="24" spans="1:26">
      <c r="A3549" s="33">
        <v>1425</v>
      </c>
      <c r="B3549" s="33" t="s">
        <v>117</v>
      </c>
      <c r="C3549" s="33" t="s">
        <v>118</v>
      </c>
      <c r="D3549" s="33" t="s">
        <v>361</v>
      </c>
      <c r="E3549" s="33" t="s">
        <v>250</v>
      </c>
      <c r="F3549" s="33" t="s">
        <v>1757</v>
      </c>
      <c r="G3549" s="33" t="s">
        <v>1797</v>
      </c>
      <c r="H3549" s="33" t="s">
        <v>2052</v>
      </c>
      <c r="I3549" s="33" t="s">
        <v>1843</v>
      </c>
      <c r="J3549" s="33" t="s">
        <v>1843</v>
      </c>
      <c r="K3549" s="33">
        <v>6</v>
      </c>
      <c r="L3549" s="220">
        <v>45323</v>
      </c>
      <c r="M3549" s="220">
        <v>45323</v>
      </c>
      <c r="N3549" s="33" t="s">
        <v>124</v>
      </c>
      <c r="O3549" s="48" t="s">
        <v>125</v>
      </c>
      <c r="P3549" s="29" t="s">
        <v>1117</v>
      </c>
      <c r="Q3549" s="33" t="s">
        <v>1480</v>
      </c>
      <c r="R3549" s="29" t="s">
        <v>78</v>
      </c>
      <c r="S3549" s="33">
        <v>6</v>
      </c>
      <c r="T3549" s="33"/>
      <c r="U3549" s="33"/>
      <c r="V3549" s="33"/>
      <c r="W3549" s="289"/>
      <c r="X3549" s="289"/>
      <c r="Y3549" s="33"/>
      <c r="Z3549" s="33"/>
    </row>
    <row r="3550" ht="24" spans="1:28">
      <c r="A3550" s="33">
        <v>1426</v>
      </c>
      <c r="B3550" s="33" t="s">
        <v>117</v>
      </c>
      <c r="C3550" s="33" t="s">
        <v>118</v>
      </c>
      <c r="D3550" s="33" t="s">
        <v>361</v>
      </c>
      <c r="E3550" s="33" t="s">
        <v>250</v>
      </c>
      <c r="F3550" s="33" t="s">
        <v>1757</v>
      </c>
      <c r="G3550" s="33" t="s">
        <v>1797</v>
      </c>
      <c r="H3550" s="33" t="s">
        <v>2052</v>
      </c>
      <c r="I3550" s="33" t="s">
        <v>1843</v>
      </c>
      <c r="J3550" s="33" t="s">
        <v>1843</v>
      </c>
      <c r="K3550" s="33">
        <v>6</v>
      </c>
      <c r="L3550" s="220">
        <v>45352</v>
      </c>
      <c r="M3550" s="220">
        <v>45352</v>
      </c>
      <c r="N3550" s="33" t="s">
        <v>124</v>
      </c>
      <c r="O3550" s="48" t="s">
        <v>125</v>
      </c>
      <c r="P3550" s="29" t="s">
        <v>1117</v>
      </c>
      <c r="Q3550" s="33" t="s">
        <v>1480</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361</v>
      </c>
      <c r="E3551" s="33" t="s">
        <v>250</v>
      </c>
      <c r="F3551" s="33" t="s">
        <v>1757</v>
      </c>
      <c r="G3551" s="33" t="s">
        <v>1797</v>
      </c>
      <c r="H3551" s="33" t="s">
        <v>2052</v>
      </c>
      <c r="I3551" s="33" t="s">
        <v>1843</v>
      </c>
      <c r="J3551" s="33" t="s">
        <v>1843</v>
      </c>
      <c r="K3551" s="33">
        <v>6</v>
      </c>
      <c r="L3551" s="220">
        <v>45383</v>
      </c>
      <c r="M3551" s="220">
        <v>45383</v>
      </c>
      <c r="N3551" s="33" t="s">
        <v>124</v>
      </c>
      <c r="O3551" s="48" t="s">
        <v>125</v>
      </c>
      <c r="P3551" s="29" t="s">
        <v>1117</v>
      </c>
      <c r="Q3551" s="33" t="s">
        <v>1480</v>
      </c>
      <c r="R3551" s="29" t="s">
        <v>78</v>
      </c>
      <c r="S3551" s="33">
        <v>6</v>
      </c>
      <c r="T3551" s="33"/>
      <c r="U3551" s="33"/>
      <c r="V3551" s="33"/>
      <c r="W3551" s="289"/>
      <c r="X3551" s="289"/>
      <c r="Y3551" s="33"/>
      <c r="Z3551" s="33"/>
    </row>
    <row r="3552" ht="24" spans="1:26">
      <c r="A3552" s="33">
        <v>1428</v>
      </c>
      <c r="B3552" s="33" t="s">
        <v>117</v>
      </c>
      <c r="C3552" s="33" t="s">
        <v>118</v>
      </c>
      <c r="D3552" s="33" t="s">
        <v>361</v>
      </c>
      <c r="E3552" s="33" t="s">
        <v>250</v>
      </c>
      <c r="F3552" s="33" t="s">
        <v>1757</v>
      </c>
      <c r="G3552" s="33" t="s">
        <v>1797</v>
      </c>
      <c r="H3552" s="33" t="s">
        <v>2052</v>
      </c>
      <c r="I3552" s="33" t="s">
        <v>1843</v>
      </c>
      <c r="J3552" s="33" t="s">
        <v>1843</v>
      </c>
      <c r="K3552" s="33">
        <v>6</v>
      </c>
      <c r="L3552" s="220">
        <v>45413</v>
      </c>
      <c r="M3552" s="220">
        <v>45413</v>
      </c>
      <c r="N3552" s="33" t="s">
        <v>124</v>
      </c>
      <c r="O3552" s="48" t="s">
        <v>125</v>
      </c>
      <c r="P3552" s="29" t="s">
        <v>1117</v>
      </c>
      <c r="Q3552" s="33" t="s">
        <v>1480</v>
      </c>
      <c r="R3552" s="29" t="s">
        <v>78</v>
      </c>
      <c r="S3552" s="33">
        <v>6</v>
      </c>
      <c r="T3552" s="33"/>
      <c r="U3552" s="33"/>
      <c r="V3552" s="33"/>
      <c r="W3552" s="289"/>
      <c r="X3552" s="289"/>
      <c r="Y3552" s="33"/>
      <c r="Z3552" s="33"/>
    </row>
    <row r="3553" ht="24" spans="1:26">
      <c r="A3553" s="33">
        <v>1429</v>
      </c>
      <c r="B3553" s="33" t="s">
        <v>117</v>
      </c>
      <c r="C3553" s="33" t="s">
        <v>118</v>
      </c>
      <c r="D3553" s="33" t="s">
        <v>361</v>
      </c>
      <c r="E3553" s="33" t="s">
        <v>250</v>
      </c>
      <c r="F3553" s="33" t="s">
        <v>1757</v>
      </c>
      <c r="G3553" s="33" t="s">
        <v>1797</v>
      </c>
      <c r="H3553" s="33" t="s">
        <v>2052</v>
      </c>
      <c r="I3553" s="33" t="s">
        <v>1843</v>
      </c>
      <c r="J3553" s="33" t="s">
        <v>1843</v>
      </c>
      <c r="K3553" s="33">
        <v>6</v>
      </c>
      <c r="L3553" s="220">
        <v>45444</v>
      </c>
      <c r="M3553" s="220">
        <v>45444</v>
      </c>
      <c r="N3553" s="33" t="s">
        <v>124</v>
      </c>
      <c r="O3553" s="48" t="s">
        <v>125</v>
      </c>
      <c r="P3553" s="29" t="s">
        <v>1117</v>
      </c>
      <c r="Q3553" s="33" t="s">
        <v>1480</v>
      </c>
      <c r="R3553" s="29" t="s">
        <v>78</v>
      </c>
      <c r="S3553" s="33">
        <v>6</v>
      </c>
      <c r="T3553" s="33"/>
      <c r="U3553" s="33"/>
      <c r="V3553" s="33"/>
      <c r="W3553" s="289"/>
      <c r="X3553" s="289"/>
      <c r="Y3553" s="33"/>
      <c r="Z3553" s="33"/>
    </row>
    <row r="3554" ht="24" spans="1:26">
      <c r="A3554" s="33">
        <v>1430</v>
      </c>
      <c r="B3554" s="33" t="s">
        <v>117</v>
      </c>
      <c r="C3554" s="33" t="s">
        <v>118</v>
      </c>
      <c r="D3554" s="33" t="s">
        <v>361</v>
      </c>
      <c r="E3554" s="33" t="s">
        <v>250</v>
      </c>
      <c r="F3554" s="33" t="s">
        <v>1757</v>
      </c>
      <c r="G3554" s="33" t="s">
        <v>1797</v>
      </c>
      <c r="H3554" s="33" t="s">
        <v>2052</v>
      </c>
      <c r="I3554" s="33" t="s">
        <v>1843</v>
      </c>
      <c r="J3554" s="33" t="s">
        <v>1843</v>
      </c>
      <c r="K3554" s="33">
        <v>6</v>
      </c>
      <c r="L3554" s="220">
        <v>45474</v>
      </c>
      <c r="M3554" s="220">
        <v>45474</v>
      </c>
      <c r="N3554" s="33" t="s">
        <v>124</v>
      </c>
      <c r="O3554" s="48" t="s">
        <v>125</v>
      </c>
      <c r="P3554" s="29" t="s">
        <v>1117</v>
      </c>
      <c r="Q3554" s="33" t="s">
        <v>1480</v>
      </c>
      <c r="R3554" s="29" t="s">
        <v>78</v>
      </c>
      <c r="S3554" s="33">
        <v>6</v>
      </c>
      <c r="T3554" s="33"/>
      <c r="U3554" s="33"/>
      <c r="V3554" s="33"/>
      <c r="W3554" s="289"/>
      <c r="X3554" s="289"/>
      <c r="Y3554" s="33"/>
      <c r="Z3554" s="33"/>
    </row>
    <row r="3555" ht="24" spans="1:26">
      <c r="A3555" s="33">
        <v>1431</v>
      </c>
      <c r="B3555" s="33" t="s">
        <v>117</v>
      </c>
      <c r="C3555" s="33" t="s">
        <v>118</v>
      </c>
      <c r="D3555" s="33" t="s">
        <v>361</v>
      </c>
      <c r="E3555" s="33" t="s">
        <v>250</v>
      </c>
      <c r="F3555" s="33" t="s">
        <v>1757</v>
      </c>
      <c r="G3555" s="33" t="s">
        <v>1797</v>
      </c>
      <c r="H3555" s="33" t="s">
        <v>2052</v>
      </c>
      <c r="I3555" s="33" t="s">
        <v>1843</v>
      </c>
      <c r="J3555" s="33" t="s">
        <v>1843</v>
      </c>
      <c r="K3555" s="33">
        <v>6</v>
      </c>
      <c r="L3555" s="220">
        <v>45505</v>
      </c>
      <c r="M3555" s="220">
        <v>45505</v>
      </c>
      <c r="N3555" s="33" t="s">
        <v>124</v>
      </c>
      <c r="O3555" s="48" t="s">
        <v>125</v>
      </c>
      <c r="P3555" s="29" t="s">
        <v>1117</v>
      </c>
      <c r="Q3555" s="33" t="s">
        <v>1480</v>
      </c>
      <c r="R3555" s="29" t="s">
        <v>78</v>
      </c>
      <c r="S3555" s="33">
        <v>6</v>
      </c>
      <c r="T3555" s="33"/>
      <c r="U3555" s="33"/>
      <c r="V3555" s="33"/>
      <c r="W3555" s="289"/>
      <c r="X3555" s="289"/>
      <c r="Y3555" s="33"/>
      <c r="Z3555" s="33"/>
    </row>
    <row r="3556" ht="24" spans="1:26">
      <c r="A3556" s="33">
        <v>1432</v>
      </c>
      <c r="B3556" s="33" t="s">
        <v>117</v>
      </c>
      <c r="C3556" s="33" t="s">
        <v>118</v>
      </c>
      <c r="D3556" s="33" t="s">
        <v>361</v>
      </c>
      <c r="E3556" s="33" t="s">
        <v>250</v>
      </c>
      <c r="F3556" s="33" t="s">
        <v>1757</v>
      </c>
      <c r="G3556" s="33" t="s">
        <v>1797</v>
      </c>
      <c r="H3556" s="33" t="s">
        <v>2052</v>
      </c>
      <c r="I3556" s="33" t="s">
        <v>1843</v>
      </c>
      <c r="J3556" s="33" t="s">
        <v>1843</v>
      </c>
      <c r="K3556" s="33">
        <v>6</v>
      </c>
      <c r="L3556" s="220">
        <v>45536</v>
      </c>
      <c r="M3556" s="220">
        <v>45536</v>
      </c>
      <c r="N3556" s="33" t="s">
        <v>124</v>
      </c>
      <c r="O3556" s="48" t="s">
        <v>125</v>
      </c>
      <c r="P3556" s="29" t="s">
        <v>1117</v>
      </c>
      <c r="Q3556" s="33" t="s">
        <v>1480</v>
      </c>
      <c r="R3556" s="29" t="s">
        <v>78</v>
      </c>
      <c r="S3556" s="33">
        <v>6</v>
      </c>
      <c r="T3556" s="33"/>
      <c r="U3556" s="33"/>
      <c r="V3556" s="33"/>
      <c r="W3556" s="289"/>
      <c r="X3556" s="289"/>
      <c r="Y3556" s="33"/>
      <c r="Z3556" s="33"/>
    </row>
    <row r="3557" ht="24" spans="1:26">
      <c r="A3557" s="33">
        <v>1433</v>
      </c>
      <c r="B3557" s="33" t="s">
        <v>117</v>
      </c>
      <c r="C3557" s="33" t="s">
        <v>118</v>
      </c>
      <c r="D3557" s="33" t="s">
        <v>361</v>
      </c>
      <c r="E3557" s="33" t="s">
        <v>250</v>
      </c>
      <c r="F3557" s="33" t="s">
        <v>1757</v>
      </c>
      <c r="G3557" s="33" t="s">
        <v>1797</v>
      </c>
      <c r="H3557" s="33" t="s">
        <v>2052</v>
      </c>
      <c r="I3557" s="33" t="s">
        <v>1843</v>
      </c>
      <c r="J3557" s="33" t="s">
        <v>1843</v>
      </c>
      <c r="K3557" s="33">
        <v>6</v>
      </c>
      <c r="L3557" s="220">
        <v>45566</v>
      </c>
      <c r="M3557" s="220">
        <v>45566</v>
      </c>
      <c r="N3557" s="33" t="s">
        <v>124</v>
      </c>
      <c r="O3557" s="48" t="s">
        <v>125</v>
      </c>
      <c r="P3557" s="29" t="s">
        <v>1117</v>
      </c>
      <c r="Q3557" s="33" t="s">
        <v>1480</v>
      </c>
      <c r="R3557" s="29" t="s">
        <v>78</v>
      </c>
      <c r="S3557" s="33">
        <v>6</v>
      </c>
      <c r="T3557" s="33"/>
      <c r="U3557" s="33"/>
      <c r="V3557" s="33"/>
      <c r="W3557" s="289"/>
      <c r="X3557" s="289"/>
      <c r="Y3557" s="33"/>
      <c r="Z3557" s="33"/>
    </row>
    <row r="3558" ht="24" spans="1:26">
      <c r="A3558" s="33">
        <v>1434</v>
      </c>
      <c r="B3558" s="33" t="s">
        <v>117</v>
      </c>
      <c r="C3558" s="33" t="s">
        <v>118</v>
      </c>
      <c r="D3558" s="33" t="s">
        <v>361</v>
      </c>
      <c r="E3558" s="33" t="s">
        <v>250</v>
      </c>
      <c r="F3558" s="33" t="s">
        <v>1757</v>
      </c>
      <c r="G3558" s="33" t="s">
        <v>1797</v>
      </c>
      <c r="H3558" s="33" t="s">
        <v>2052</v>
      </c>
      <c r="I3558" s="33" t="s">
        <v>1843</v>
      </c>
      <c r="J3558" s="33" t="s">
        <v>1843</v>
      </c>
      <c r="K3558" s="33">
        <v>6</v>
      </c>
      <c r="L3558" s="220">
        <v>45597</v>
      </c>
      <c r="M3558" s="220">
        <v>45597</v>
      </c>
      <c r="N3558" s="33" t="s">
        <v>124</v>
      </c>
      <c r="O3558" s="48" t="s">
        <v>125</v>
      </c>
      <c r="P3558" s="29" t="s">
        <v>1117</v>
      </c>
      <c r="Q3558" s="33" t="s">
        <v>1480</v>
      </c>
      <c r="R3558" s="29" t="s">
        <v>78</v>
      </c>
      <c r="S3558" s="33">
        <v>6</v>
      </c>
      <c r="T3558" s="33"/>
      <c r="U3558" s="33"/>
      <c r="V3558" s="33"/>
      <c r="W3558" s="289"/>
      <c r="X3558" s="289"/>
      <c r="Y3558" s="33"/>
      <c r="Z3558" s="33"/>
    </row>
    <row r="3559" ht="24" spans="1:26">
      <c r="A3559" s="33">
        <v>1435</v>
      </c>
      <c r="B3559" s="33" t="s">
        <v>117</v>
      </c>
      <c r="C3559" s="33" t="s">
        <v>118</v>
      </c>
      <c r="D3559" s="33" t="s">
        <v>361</v>
      </c>
      <c r="E3559" s="33" t="s">
        <v>250</v>
      </c>
      <c r="F3559" s="33" t="s">
        <v>1757</v>
      </c>
      <c r="G3559" s="33" t="s">
        <v>1797</v>
      </c>
      <c r="H3559" s="33" t="s">
        <v>2052</v>
      </c>
      <c r="I3559" s="33" t="s">
        <v>1843</v>
      </c>
      <c r="J3559" s="33" t="s">
        <v>1843</v>
      </c>
      <c r="K3559" s="33">
        <v>6</v>
      </c>
      <c r="L3559" s="220">
        <v>45627</v>
      </c>
      <c r="M3559" s="220">
        <v>45627</v>
      </c>
      <c r="N3559" s="33" t="s">
        <v>124</v>
      </c>
      <c r="O3559" s="48" t="s">
        <v>125</v>
      </c>
      <c r="P3559" s="29" t="s">
        <v>1117</v>
      </c>
      <c r="Q3559" s="33" t="s">
        <v>1480</v>
      </c>
      <c r="R3559" s="29" t="s">
        <v>78</v>
      </c>
      <c r="S3559" s="33">
        <v>6</v>
      </c>
      <c r="T3559" s="33"/>
      <c r="U3559" s="33"/>
      <c r="V3559" s="33"/>
      <c r="W3559" s="289"/>
      <c r="X3559" s="289"/>
      <c r="Y3559" s="33"/>
      <c r="Z3559" s="33"/>
    </row>
    <row r="3560" ht="24" spans="1:26">
      <c r="A3560" s="33">
        <v>1438</v>
      </c>
      <c r="B3560" s="33" t="s">
        <v>117</v>
      </c>
      <c r="C3560" s="33" t="s">
        <v>118</v>
      </c>
      <c r="D3560" s="33" t="s">
        <v>145</v>
      </c>
      <c r="E3560" s="33" t="s">
        <v>146</v>
      </c>
      <c r="F3560" s="33" t="s">
        <v>1762</v>
      </c>
      <c r="G3560" s="33" t="s">
        <v>1797</v>
      </c>
      <c r="H3560" s="33" t="s">
        <v>2046</v>
      </c>
      <c r="I3560" s="33" t="s">
        <v>1843</v>
      </c>
      <c r="J3560" s="33" t="s">
        <v>1843</v>
      </c>
      <c r="K3560" s="33">
        <v>2</v>
      </c>
      <c r="L3560" s="220">
        <v>45292</v>
      </c>
      <c r="M3560" s="220">
        <v>45292</v>
      </c>
      <c r="N3560" s="33" t="s">
        <v>124</v>
      </c>
      <c r="O3560" s="48" t="s">
        <v>125</v>
      </c>
      <c r="P3560" s="29" t="s">
        <v>1117</v>
      </c>
      <c r="Q3560" s="33" t="s">
        <v>1577</v>
      </c>
      <c r="R3560" s="29" t="s">
        <v>78</v>
      </c>
      <c r="S3560" s="33">
        <v>2</v>
      </c>
      <c r="T3560" s="33"/>
      <c r="U3560" s="33"/>
      <c r="V3560" s="33"/>
      <c r="W3560" s="289"/>
      <c r="X3560" s="289"/>
      <c r="Y3560" s="33"/>
      <c r="Z3560" s="33"/>
    </row>
    <row r="3561" ht="24" spans="1:26">
      <c r="A3561" s="33">
        <v>1439</v>
      </c>
      <c r="B3561" s="33" t="s">
        <v>117</v>
      </c>
      <c r="C3561" s="33" t="s">
        <v>118</v>
      </c>
      <c r="D3561" s="33" t="s">
        <v>145</v>
      </c>
      <c r="E3561" s="33" t="s">
        <v>146</v>
      </c>
      <c r="F3561" s="33" t="s">
        <v>1762</v>
      </c>
      <c r="G3561" s="33" t="s">
        <v>1797</v>
      </c>
      <c r="H3561" s="33" t="s">
        <v>2046</v>
      </c>
      <c r="I3561" s="33" t="s">
        <v>1843</v>
      </c>
      <c r="J3561" s="33" t="s">
        <v>1843</v>
      </c>
      <c r="K3561" s="33">
        <v>2</v>
      </c>
      <c r="L3561" s="220">
        <v>45292</v>
      </c>
      <c r="M3561" s="220">
        <v>45292</v>
      </c>
      <c r="N3561" s="33" t="s">
        <v>124</v>
      </c>
      <c r="O3561" s="48" t="s">
        <v>125</v>
      </c>
      <c r="P3561" s="29" t="s">
        <v>1117</v>
      </c>
      <c r="Q3561" s="33" t="s">
        <v>1577</v>
      </c>
      <c r="R3561" s="29" t="s">
        <v>78</v>
      </c>
      <c r="S3561" s="33">
        <v>2</v>
      </c>
      <c r="T3561" s="33"/>
      <c r="U3561" s="33"/>
      <c r="V3561" s="33"/>
      <c r="W3561" s="289"/>
      <c r="X3561" s="289"/>
      <c r="Y3561" s="33"/>
      <c r="Z3561" s="33"/>
    </row>
    <row r="3562" ht="24" spans="1:28">
      <c r="A3562" s="33">
        <v>1440</v>
      </c>
      <c r="B3562" s="33" t="s">
        <v>117</v>
      </c>
      <c r="C3562" s="33" t="s">
        <v>118</v>
      </c>
      <c r="D3562" s="33" t="s">
        <v>145</v>
      </c>
      <c r="E3562" s="33" t="s">
        <v>146</v>
      </c>
      <c r="F3562" s="33" t="s">
        <v>1762</v>
      </c>
      <c r="G3562" s="33" t="s">
        <v>1797</v>
      </c>
      <c r="H3562" s="33" t="s">
        <v>2046</v>
      </c>
      <c r="I3562" s="33" t="s">
        <v>1843</v>
      </c>
      <c r="J3562" s="33" t="s">
        <v>1843</v>
      </c>
      <c r="K3562" s="33">
        <v>2</v>
      </c>
      <c r="L3562" s="220">
        <v>45323</v>
      </c>
      <c r="M3562" s="220">
        <v>45323</v>
      </c>
      <c r="N3562" s="33" t="s">
        <v>124</v>
      </c>
      <c r="O3562" s="48" t="s">
        <v>125</v>
      </c>
      <c r="P3562" s="29" t="s">
        <v>1117</v>
      </c>
      <c r="Q3562" s="33" t="s">
        <v>1577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1762</v>
      </c>
      <c r="G3563" s="33" t="s">
        <v>1797</v>
      </c>
      <c r="H3563" s="33" t="s">
        <v>2046</v>
      </c>
      <c r="I3563" s="33" t="s">
        <v>1843</v>
      </c>
      <c r="J3563" s="33" t="s">
        <v>1843</v>
      </c>
      <c r="K3563" s="33">
        <v>2</v>
      </c>
      <c r="L3563" s="220">
        <v>45323</v>
      </c>
      <c r="M3563" s="220">
        <v>45323</v>
      </c>
      <c r="N3563" s="33" t="s">
        <v>124</v>
      </c>
      <c r="O3563" s="48" t="s">
        <v>125</v>
      </c>
      <c r="P3563" s="29" t="s">
        <v>1117</v>
      </c>
      <c r="Q3563" s="33" t="s">
        <v>1577</v>
      </c>
      <c r="R3563" s="29" t="s">
        <v>78</v>
      </c>
      <c r="S3563" s="33">
        <v>2</v>
      </c>
      <c r="T3563" s="33"/>
      <c r="U3563" s="33"/>
      <c r="V3563" s="33"/>
      <c r="W3563" s="289"/>
      <c r="X3563" s="289"/>
      <c r="Y3563" s="33"/>
      <c r="Z3563" s="33"/>
    </row>
    <row r="3564" ht="24" spans="1:28">
      <c r="A3564" s="33">
        <v>1442</v>
      </c>
      <c r="B3564" s="33" t="s">
        <v>117</v>
      </c>
      <c r="C3564" s="33" t="s">
        <v>118</v>
      </c>
      <c r="D3564" s="33" t="s">
        <v>145</v>
      </c>
      <c r="E3564" s="33" t="s">
        <v>146</v>
      </c>
      <c r="F3564" s="33" t="s">
        <v>1762</v>
      </c>
      <c r="G3564" s="33" t="s">
        <v>1797</v>
      </c>
      <c r="H3564" s="33" t="s">
        <v>2046</v>
      </c>
      <c r="I3564" s="33" t="s">
        <v>1843</v>
      </c>
      <c r="J3564" s="33" t="s">
        <v>1843</v>
      </c>
      <c r="K3564" s="33">
        <v>2</v>
      </c>
      <c r="L3564" s="220">
        <v>45352</v>
      </c>
      <c r="M3564" s="220">
        <v>45352</v>
      </c>
      <c r="N3564" s="33" t="s">
        <v>124</v>
      </c>
      <c r="O3564" s="48" t="s">
        <v>125</v>
      </c>
      <c r="P3564" s="29" t="s">
        <v>1117</v>
      </c>
      <c r="Q3564" s="33" t="s">
        <v>1577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1762</v>
      </c>
      <c r="G3565" s="33" t="s">
        <v>1797</v>
      </c>
      <c r="H3565" s="33" t="s">
        <v>2046</v>
      </c>
      <c r="I3565" s="33" t="s">
        <v>1843</v>
      </c>
      <c r="J3565" s="33" t="s">
        <v>1843</v>
      </c>
      <c r="K3565" s="33">
        <v>2</v>
      </c>
      <c r="L3565" s="220">
        <v>45352</v>
      </c>
      <c r="M3565" s="220">
        <v>45352</v>
      </c>
      <c r="N3565" s="33" t="s">
        <v>124</v>
      </c>
      <c r="O3565" s="48" t="s">
        <v>125</v>
      </c>
      <c r="P3565" s="29" t="s">
        <v>1117</v>
      </c>
      <c r="Q3565" s="33" t="s">
        <v>1577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1762</v>
      </c>
      <c r="G3566" s="33" t="s">
        <v>1797</v>
      </c>
      <c r="H3566" s="33" t="s">
        <v>2046</v>
      </c>
      <c r="I3566" s="33" t="s">
        <v>1843</v>
      </c>
      <c r="J3566" s="33" t="s">
        <v>1843</v>
      </c>
      <c r="K3566" s="33">
        <v>2</v>
      </c>
      <c r="L3566" s="220">
        <v>45383</v>
      </c>
      <c r="M3566" s="220">
        <v>45383</v>
      </c>
      <c r="N3566" s="33" t="s">
        <v>124</v>
      </c>
      <c r="O3566" s="48" t="s">
        <v>125</v>
      </c>
      <c r="P3566" s="29" t="s">
        <v>1117</v>
      </c>
      <c r="Q3566" s="33" t="s">
        <v>1577</v>
      </c>
      <c r="R3566" s="29" t="s">
        <v>78</v>
      </c>
      <c r="S3566" s="33">
        <v>2</v>
      </c>
      <c r="T3566" s="33"/>
      <c r="U3566" s="33"/>
      <c r="V3566" s="33"/>
      <c r="W3566" s="289"/>
      <c r="X3566" s="289"/>
      <c r="Y3566" s="33"/>
      <c r="Z3566" s="33"/>
    </row>
    <row r="3567" ht="24" spans="1:26">
      <c r="A3567" s="33">
        <v>1445</v>
      </c>
      <c r="B3567" s="33" t="s">
        <v>117</v>
      </c>
      <c r="C3567" s="33" t="s">
        <v>118</v>
      </c>
      <c r="D3567" s="33" t="s">
        <v>145</v>
      </c>
      <c r="E3567" s="33" t="s">
        <v>146</v>
      </c>
      <c r="F3567" s="33" t="s">
        <v>1762</v>
      </c>
      <c r="G3567" s="33" t="s">
        <v>1797</v>
      </c>
      <c r="H3567" s="33" t="s">
        <v>2046</v>
      </c>
      <c r="I3567" s="33" t="s">
        <v>1843</v>
      </c>
      <c r="J3567" s="33" t="s">
        <v>1843</v>
      </c>
      <c r="K3567" s="33">
        <v>2</v>
      </c>
      <c r="L3567" s="220">
        <v>45383</v>
      </c>
      <c r="M3567" s="220">
        <v>45383</v>
      </c>
      <c r="N3567" s="33" t="s">
        <v>124</v>
      </c>
      <c r="O3567" s="48" t="s">
        <v>125</v>
      </c>
      <c r="P3567" s="29" t="s">
        <v>1117</v>
      </c>
      <c r="Q3567" s="33" t="s">
        <v>1577</v>
      </c>
      <c r="R3567" s="29" t="s">
        <v>78</v>
      </c>
      <c r="S3567" s="33">
        <v>2</v>
      </c>
      <c r="T3567" s="33"/>
      <c r="U3567" s="33"/>
      <c r="V3567" s="33"/>
      <c r="W3567" s="289"/>
      <c r="X3567" s="289"/>
      <c r="Y3567" s="33"/>
      <c r="Z3567" s="33"/>
    </row>
    <row r="3568" ht="24" spans="1:26">
      <c r="A3568" s="33">
        <v>1446</v>
      </c>
      <c r="B3568" s="33" t="s">
        <v>117</v>
      </c>
      <c r="C3568" s="33" t="s">
        <v>118</v>
      </c>
      <c r="D3568" s="33" t="s">
        <v>145</v>
      </c>
      <c r="E3568" s="33" t="s">
        <v>146</v>
      </c>
      <c r="F3568" s="33" t="s">
        <v>1762</v>
      </c>
      <c r="G3568" s="33" t="s">
        <v>1797</v>
      </c>
      <c r="H3568" s="33" t="s">
        <v>2046</v>
      </c>
      <c r="I3568" s="33" t="s">
        <v>1843</v>
      </c>
      <c r="J3568" s="33" t="s">
        <v>1843</v>
      </c>
      <c r="K3568" s="33">
        <v>2</v>
      </c>
      <c r="L3568" s="220">
        <v>45413</v>
      </c>
      <c r="M3568" s="220">
        <v>45413</v>
      </c>
      <c r="N3568" s="33" t="s">
        <v>124</v>
      </c>
      <c r="O3568" s="48" t="s">
        <v>125</v>
      </c>
      <c r="P3568" s="29" t="s">
        <v>1117</v>
      </c>
      <c r="Q3568" s="33" t="s">
        <v>1577</v>
      </c>
      <c r="R3568" s="29" t="s">
        <v>78</v>
      </c>
      <c r="S3568" s="33">
        <v>2</v>
      </c>
      <c r="T3568" s="33"/>
      <c r="U3568" s="33"/>
      <c r="V3568" s="33"/>
      <c r="W3568" s="289"/>
      <c r="X3568" s="289"/>
      <c r="Y3568" s="33"/>
      <c r="Z3568" s="33"/>
    </row>
    <row r="3569" ht="24" spans="1:26">
      <c r="A3569" s="33">
        <v>1447</v>
      </c>
      <c r="B3569" s="33" t="s">
        <v>117</v>
      </c>
      <c r="C3569" s="33" t="s">
        <v>118</v>
      </c>
      <c r="D3569" s="33" t="s">
        <v>145</v>
      </c>
      <c r="E3569" s="33" t="s">
        <v>146</v>
      </c>
      <c r="F3569" s="33" t="s">
        <v>1762</v>
      </c>
      <c r="G3569" s="33" t="s">
        <v>1797</v>
      </c>
      <c r="H3569" s="33" t="s">
        <v>2046</v>
      </c>
      <c r="I3569" s="33" t="s">
        <v>1843</v>
      </c>
      <c r="J3569" s="33" t="s">
        <v>1843</v>
      </c>
      <c r="K3569" s="33">
        <v>2</v>
      </c>
      <c r="L3569" s="220">
        <v>45413</v>
      </c>
      <c r="M3569" s="220">
        <v>45413</v>
      </c>
      <c r="N3569" s="33" t="s">
        <v>124</v>
      </c>
      <c r="O3569" s="48" t="s">
        <v>125</v>
      </c>
      <c r="P3569" s="29" t="s">
        <v>1117</v>
      </c>
      <c r="Q3569" s="33" t="s">
        <v>1577</v>
      </c>
      <c r="R3569" s="29" t="s">
        <v>78</v>
      </c>
      <c r="S3569" s="33">
        <v>2</v>
      </c>
      <c r="T3569" s="33"/>
      <c r="U3569" s="33"/>
      <c r="V3569" s="33"/>
      <c r="W3569" s="289"/>
      <c r="X3569" s="289"/>
      <c r="Y3569" s="33"/>
      <c r="Z3569" s="33"/>
    </row>
    <row r="3570" ht="24" spans="1:26">
      <c r="A3570" s="33">
        <v>1448</v>
      </c>
      <c r="B3570" s="33" t="s">
        <v>117</v>
      </c>
      <c r="C3570" s="33" t="s">
        <v>118</v>
      </c>
      <c r="D3570" s="33" t="s">
        <v>145</v>
      </c>
      <c r="E3570" s="33" t="s">
        <v>146</v>
      </c>
      <c r="F3570" s="33" t="s">
        <v>1762</v>
      </c>
      <c r="G3570" s="33" t="s">
        <v>1797</v>
      </c>
      <c r="H3570" s="33" t="s">
        <v>2046</v>
      </c>
      <c r="I3570" s="33" t="s">
        <v>1843</v>
      </c>
      <c r="J3570" s="33" t="s">
        <v>1843</v>
      </c>
      <c r="K3570" s="33">
        <v>2</v>
      </c>
      <c r="L3570" s="220">
        <v>45444</v>
      </c>
      <c r="M3570" s="220">
        <v>45444</v>
      </c>
      <c r="N3570" s="33" t="s">
        <v>124</v>
      </c>
      <c r="O3570" s="48" t="s">
        <v>125</v>
      </c>
      <c r="P3570" s="29" t="s">
        <v>1117</v>
      </c>
      <c r="Q3570" s="33" t="s">
        <v>1577</v>
      </c>
      <c r="R3570" s="29" t="s">
        <v>78</v>
      </c>
      <c r="S3570" s="33">
        <v>2</v>
      </c>
      <c r="T3570" s="33"/>
      <c r="U3570" s="33"/>
      <c r="V3570" s="33"/>
      <c r="W3570" s="289"/>
      <c r="X3570" s="289"/>
      <c r="Y3570" s="33"/>
      <c r="Z3570" s="33"/>
    </row>
    <row r="3571" ht="24" spans="1:26">
      <c r="A3571" s="33">
        <v>1449</v>
      </c>
      <c r="B3571" s="33" t="s">
        <v>117</v>
      </c>
      <c r="C3571" s="33" t="s">
        <v>118</v>
      </c>
      <c r="D3571" s="33" t="s">
        <v>145</v>
      </c>
      <c r="E3571" s="33" t="s">
        <v>146</v>
      </c>
      <c r="F3571" s="33" t="s">
        <v>1762</v>
      </c>
      <c r="G3571" s="33" t="s">
        <v>1797</v>
      </c>
      <c r="H3571" s="33" t="s">
        <v>2046</v>
      </c>
      <c r="I3571" s="33" t="s">
        <v>1843</v>
      </c>
      <c r="J3571" s="33" t="s">
        <v>1843</v>
      </c>
      <c r="K3571" s="33">
        <v>2</v>
      </c>
      <c r="L3571" s="220">
        <v>45444</v>
      </c>
      <c r="M3571" s="220">
        <v>45444</v>
      </c>
      <c r="N3571" s="33" t="s">
        <v>124</v>
      </c>
      <c r="O3571" s="48" t="s">
        <v>125</v>
      </c>
      <c r="P3571" s="29" t="s">
        <v>1117</v>
      </c>
      <c r="Q3571" s="33" t="s">
        <v>1577</v>
      </c>
      <c r="R3571" s="29" t="s">
        <v>78</v>
      </c>
      <c r="S3571" s="33">
        <v>2</v>
      </c>
      <c r="T3571" s="33"/>
      <c r="U3571" s="33"/>
      <c r="V3571" s="33"/>
      <c r="W3571" s="289"/>
      <c r="X3571" s="289"/>
      <c r="Y3571" s="33"/>
      <c r="Z3571" s="33"/>
    </row>
    <row r="3572" ht="24" spans="1:26">
      <c r="A3572" s="33">
        <v>1450</v>
      </c>
      <c r="B3572" s="33" t="s">
        <v>117</v>
      </c>
      <c r="C3572" s="33" t="s">
        <v>118</v>
      </c>
      <c r="D3572" s="33" t="s">
        <v>145</v>
      </c>
      <c r="E3572" s="33" t="s">
        <v>146</v>
      </c>
      <c r="F3572" s="33" t="s">
        <v>1762</v>
      </c>
      <c r="G3572" s="33" t="s">
        <v>1797</v>
      </c>
      <c r="H3572" s="33" t="s">
        <v>2046</v>
      </c>
      <c r="I3572" s="33" t="s">
        <v>1843</v>
      </c>
      <c r="J3572" s="33" t="s">
        <v>1843</v>
      </c>
      <c r="K3572" s="33">
        <v>2</v>
      </c>
      <c r="L3572" s="220">
        <v>45474</v>
      </c>
      <c r="M3572" s="220">
        <v>45474</v>
      </c>
      <c r="N3572" s="33" t="s">
        <v>124</v>
      </c>
      <c r="O3572" s="48" t="s">
        <v>125</v>
      </c>
      <c r="P3572" s="29" t="s">
        <v>1117</v>
      </c>
      <c r="Q3572" s="33" t="s">
        <v>1577</v>
      </c>
      <c r="R3572" s="29" t="s">
        <v>78</v>
      </c>
      <c r="S3572" s="33">
        <v>2</v>
      </c>
      <c r="T3572" s="33"/>
      <c r="U3572" s="33"/>
      <c r="V3572" s="33"/>
      <c r="W3572" s="289"/>
      <c r="X3572" s="289"/>
      <c r="Y3572" s="33"/>
      <c r="Z3572" s="33"/>
    </row>
    <row r="3573" ht="24" spans="1:26">
      <c r="A3573" s="33">
        <v>1451</v>
      </c>
      <c r="B3573" s="33" t="s">
        <v>117</v>
      </c>
      <c r="C3573" s="33" t="s">
        <v>118</v>
      </c>
      <c r="D3573" s="33" t="s">
        <v>145</v>
      </c>
      <c r="E3573" s="33" t="s">
        <v>146</v>
      </c>
      <c r="F3573" s="33" t="s">
        <v>1762</v>
      </c>
      <c r="G3573" s="33" t="s">
        <v>1797</v>
      </c>
      <c r="H3573" s="33" t="s">
        <v>2046</v>
      </c>
      <c r="I3573" s="33" t="s">
        <v>1843</v>
      </c>
      <c r="J3573" s="33" t="s">
        <v>1843</v>
      </c>
      <c r="K3573" s="33">
        <v>2</v>
      </c>
      <c r="L3573" s="220">
        <v>45474</v>
      </c>
      <c r="M3573" s="220">
        <v>45474</v>
      </c>
      <c r="N3573" s="33" t="s">
        <v>124</v>
      </c>
      <c r="O3573" s="48" t="s">
        <v>125</v>
      </c>
      <c r="P3573" s="29" t="s">
        <v>1117</v>
      </c>
      <c r="Q3573" s="33" t="s">
        <v>1577</v>
      </c>
      <c r="R3573" s="29" t="s">
        <v>78</v>
      </c>
      <c r="S3573" s="33">
        <v>2</v>
      </c>
      <c r="T3573" s="33"/>
      <c r="U3573" s="33"/>
      <c r="V3573" s="33"/>
      <c r="W3573" s="289"/>
      <c r="X3573" s="289"/>
      <c r="Y3573" s="33"/>
      <c r="Z3573" s="33"/>
    </row>
    <row r="3574" ht="24" spans="1:26">
      <c r="A3574" s="33">
        <v>1452</v>
      </c>
      <c r="B3574" s="33" t="s">
        <v>117</v>
      </c>
      <c r="C3574" s="33" t="s">
        <v>118</v>
      </c>
      <c r="D3574" s="33" t="s">
        <v>145</v>
      </c>
      <c r="E3574" s="33" t="s">
        <v>146</v>
      </c>
      <c r="F3574" s="33" t="s">
        <v>1762</v>
      </c>
      <c r="G3574" s="33" t="s">
        <v>1797</v>
      </c>
      <c r="H3574" s="33" t="s">
        <v>2046</v>
      </c>
      <c r="I3574" s="33" t="s">
        <v>1843</v>
      </c>
      <c r="J3574" s="33" t="s">
        <v>1843</v>
      </c>
      <c r="K3574" s="33">
        <v>2</v>
      </c>
      <c r="L3574" s="220">
        <v>45505</v>
      </c>
      <c r="M3574" s="220">
        <v>45505</v>
      </c>
      <c r="N3574" s="33" t="s">
        <v>124</v>
      </c>
      <c r="O3574" s="48" t="s">
        <v>125</v>
      </c>
      <c r="P3574" s="29" t="s">
        <v>1117</v>
      </c>
      <c r="Q3574" s="33" t="s">
        <v>1577</v>
      </c>
      <c r="R3574" s="29" t="s">
        <v>78</v>
      </c>
      <c r="S3574" s="33">
        <v>2</v>
      </c>
      <c r="T3574" s="33"/>
      <c r="U3574" s="33"/>
      <c r="V3574" s="33"/>
      <c r="W3574" s="289"/>
      <c r="X3574" s="289"/>
      <c r="Y3574" s="33"/>
      <c r="Z3574" s="33"/>
    </row>
    <row r="3575" ht="24" spans="1:26">
      <c r="A3575" s="33">
        <v>1453</v>
      </c>
      <c r="B3575" s="33" t="s">
        <v>117</v>
      </c>
      <c r="C3575" s="33" t="s">
        <v>118</v>
      </c>
      <c r="D3575" s="33" t="s">
        <v>145</v>
      </c>
      <c r="E3575" s="33" t="s">
        <v>146</v>
      </c>
      <c r="F3575" s="33" t="s">
        <v>1762</v>
      </c>
      <c r="G3575" s="33" t="s">
        <v>1797</v>
      </c>
      <c r="H3575" s="33" t="s">
        <v>2046</v>
      </c>
      <c r="I3575" s="33" t="s">
        <v>1843</v>
      </c>
      <c r="J3575" s="33" t="s">
        <v>1843</v>
      </c>
      <c r="K3575" s="33">
        <v>2</v>
      </c>
      <c r="L3575" s="220">
        <v>45505</v>
      </c>
      <c r="M3575" s="220">
        <v>45505</v>
      </c>
      <c r="N3575" s="33" t="s">
        <v>124</v>
      </c>
      <c r="O3575" s="48" t="s">
        <v>125</v>
      </c>
      <c r="P3575" s="29" t="s">
        <v>1117</v>
      </c>
      <c r="Q3575" s="33" t="s">
        <v>1577</v>
      </c>
      <c r="R3575" s="29" t="s">
        <v>78</v>
      </c>
      <c r="S3575" s="33">
        <v>2</v>
      </c>
      <c r="T3575" s="33"/>
      <c r="U3575" s="33"/>
      <c r="V3575" s="33"/>
      <c r="W3575" s="289"/>
      <c r="X3575" s="289"/>
      <c r="Y3575" s="33"/>
      <c r="Z3575" s="33"/>
    </row>
    <row r="3576" ht="24" spans="1:28">
      <c r="A3576" s="33">
        <v>1454</v>
      </c>
      <c r="B3576" s="33" t="s">
        <v>117</v>
      </c>
      <c r="C3576" s="33" t="s">
        <v>118</v>
      </c>
      <c r="D3576" s="33" t="s">
        <v>145</v>
      </c>
      <c r="E3576" s="33" t="s">
        <v>146</v>
      </c>
      <c r="F3576" s="33" t="s">
        <v>1762</v>
      </c>
      <c r="G3576" s="33" t="s">
        <v>1797</v>
      </c>
      <c r="H3576" s="33" t="s">
        <v>2046</v>
      </c>
      <c r="I3576" s="33" t="s">
        <v>1843</v>
      </c>
      <c r="J3576" s="33" t="s">
        <v>1843</v>
      </c>
      <c r="K3576" s="33">
        <v>2</v>
      </c>
      <c r="L3576" s="220">
        <v>45536</v>
      </c>
      <c r="M3576" s="220">
        <v>45536</v>
      </c>
      <c r="N3576" s="33" t="s">
        <v>124</v>
      </c>
      <c r="O3576" s="48" t="s">
        <v>125</v>
      </c>
      <c r="P3576" s="29" t="s">
        <v>1117</v>
      </c>
      <c r="Q3576" s="33" t="s">
        <v>1577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1762</v>
      </c>
      <c r="G3577" s="33" t="s">
        <v>1797</v>
      </c>
      <c r="H3577" s="33" t="s">
        <v>2046</v>
      </c>
      <c r="I3577" s="33" t="s">
        <v>1843</v>
      </c>
      <c r="J3577" s="33" t="s">
        <v>1843</v>
      </c>
      <c r="K3577" s="33">
        <v>2</v>
      </c>
      <c r="L3577" s="220">
        <v>45536</v>
      </c>
      <c r="M3577" s="220">
        <v>45536</v>
      </c>
      <c r="N3577" s="33" t="s">
        <v>124</v>
      </c>
      <c r="O3577" s="48" t="s">
        <v>125</v>
      </c>
      <c r="P3577" s="29" t="s">
        <v>1117</v>
      </c>
      <c r="Q3577" s="33" t="s">
        <v>1577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1762</v>
      </c>
      <c r="G3578" s="33" t="s">
        <v>1797</v>
      </c>
      <c r="H3578" s="33" t="s">
        <v>2046</v>
      </c>
      <c r="I3578" s="33" t="s">
        <v>1843</v>
      </c>
      <c r="J3578" s="33" t="s">
        <v>1843</v>
      </c>
      <c r="K3578" s="33">
        <v>2</v>
      </c>
      <c r="L3578" s="220">
        <v>45566</v>
      </c>
      <c r="M3578" s="220">
        <v>45566</v>
      </c>
      <c r="N3578" s="33" t="s">
        <v>124</v>
      </c>
      <c r="O3578" s="48" t="s">
        <v>125</v>
      </c>
      <c r="P3578" s="29" t="s">
        <v>1117</v>
      </c>
      <c r="Q3578" s="33" t="s">
        <v>1577</v>
      </c>
      <c r="R3578" s="29" t="s">
        <v>78</v>
      </c>
      <c r="S3578" s="33">
        <v>2</v>
      </c>
      <c r="T3578" s="33"/>
      <c r="U3578" s="33"/>
      <c r="V3578" s="33"/>
      <c r="W3578" s="289"/>
      <c r="X3578" s="289"/>
      <c r="Y3578" s="33"/>
      <c r="Z3578" s="33"/>
    </row>
    <row r="3579" ht="24" spans="1:26">
      <c r="A3579" s="33">
        <v>1457</v>
      </c>
      <c r="B3579" s="33" t="s">
        <v>117</v>
      </c>
      <c r="C3579" s="33" t="s">
        <v>118</v>
      </c>
      <c r="D3579" s="33" t="s">
        <v>145</v>
      </c>
      <c r="E3579" s="33" t="s">
        <v>146</v>
      </c>
      <c r="F3579" s="33" t="s">
        <v>1762</v>
      </c>
      <c r="G3579" s="33" t="s">
        <v>1797</v>
      </c>
      <c r="H3579" s="33" t="s">
        <v>2046</v>
      </c>
      <c r="I3579" s="33" t="s">
        <v>1843</v>
      </c>
      <c r="J3579" s="33" t="s">
        <v>1843</v>
      </c>
      <c r="K3579" s="33">
        <v>2</v>
      </c>
      <c r="L3579" s="220">
        <v>45566</v>
      </c>
      <c r="M3579" s="220">
        <v>45566</v>
      </c>
      <c r="N3579" s="33" t="s">
        <v>124</v>
      </c>
      <c r="O3579" s="48" t="s">
        <v>125</v>
      </c>
      <c r="P3579" s="29" t="s">
        <v>1117</v>
      </c>
      <c r="Q3579" s="33" t="s">
        <v>1577</v>
      </c>
      <c r="R3579" s="29" t="s">
        <v>78</v>
      </c>
      <c r="S3579" s="33">
        <v>2</v>
      </c>
      <c r="T3579" s="33"/>
      <c r="U3579" s="33"/>
      <c r="V3579" s="33"/>
      <c r="W3579" s="289"/>
      <c r="X3579" s="289"/>
      <c r="Y3579" s="33"/>
      <c r="Z3579" s="33"/>
    </row>
    <row r="3580" ht="24" spans="1:26">
      <c r="A3580" s="33">
        <v>1458</v>
      </c>
      <c r="B3580" s="33" t="s">
        <v>117</v>
      </c>
      <c r="C3580" s="33" t="s">
        <v>118</v>
      </c>
      <c r="D3580" s="33" t="s">
        <v>145</v>
      </c>
      <c r="E3580" s="33" t="s">
        <v>146</v>
      </c>
      <c r="F3580" s="33" t="s">
        <v>1762</v>
      </c>
      <c r="G3580" s="33" t="s">
        <v>1797</v>
      </c>
      <c r="H3580" s="33" t="s">
        <v>2046</v>
      </c>
      <c r="I3580" s="33" t="s">
        <v>1843</v>
      </c>
      <c r="J3580" s="33" t="s">
        <v>1843</v>
      </c>
      <c r="K3580" s="33">
        <v>2</v>
      </c>
      <c r="L3580" s="220">
        <v>45597</v>
      </c>
      <c r="M3580" s="220">
        <v>45597</v>
      </c>
      <c r="N3580" s="33" t="s">
        <v>124</v>
      </c>
      <c r="O3580" s="48" t="s">
        <v>125</v>
      </c>
      <c r="P3580" s="29" t="s">
        <v>1117</v>
      </c>
      <c r="Q3580" s="33" t="s">
        <v>1577</v>
      </c>
      <c r="R3580" s="29" t="s">
        <v>78</v>
      </c>
      <c r="S3580" s="33">
        <v>2</v>
      </c>
      <c r="T3580" s="33"/>
      <c r="U3580" s="33"/>
      <c r="V3580" s="33"/>
      <c r="W3580" s="289"/>
      <c r="X3580" s="289"/>
      <c r="Y3580" s="33"/>
      <c r="Z3580" s="33"/>
    </row>
    <row r="3581" ht="24" spans="1:26">
      <c r="A3581" s="33">
        <v>1459</v>
      </c>
      <c r="B3581" s="33" t="s">
        <v>117</v>
      </c>
      <c r="C3581" s="33" t="s">
        <v>118</v>
      </c>
      <c r="D3581" s="33" t="s">
        <v>145</v>
      </c>
      <c r="E3581" s="33" t="s">
        <v>146</v>
      </c>
      <c r="F3581" s="33" t="s">
        <v>1762</v>
      </c>
      <c r="G3581" s="33" t="s">
        <v>1797</v>
      </c>
      <c r="H3581" s="33" t="s">
        <v>2046</v>
      </c>
      <c r="I3581" s="33" t="s">
        <v>1843</v>
      </c>
      <c r="J3581" s="33" t="s">
        <v>1843</v>
      </c>
      <c r="K3581" s="33">
        <v>2</v>
      </c>
      <c r="L3581" s="220">
        <v>45597</v>
      </c>
      <c r="M3581" s="220">
        <v>45597</v>
      </c>
      <c r="N3581" s="33" t="s">
        <v>124</v>
      </c>
      <c r="O3581" s="48" t="s">
        <v>125</v>
      </c>
      <c r="P3581" s="29" t="s">
        <v>1117</v>
      </c>
      <c r="Q3581" s="33" t="s">
        <v>1577</v>
      </c>
      <c r="R3581" s="29" t="s">
        <v>78</v>
      </c>
      <c r="S3581" s="33">
        <v>2</v>
      </c>
      <c r="T3581" s="33"/>
      <c r="U3581" s="33"/>
      <c r="V3581" s="33"/>
      <c r="W3581" s="289"/>
      <c r="X3581" s="289"/>
      <c r="Y3581" s="33"/>
      <c r="Z3581" s="33"/>
    </row>
    <row r="3582" ht="24" spans="1:26">
      <c r="A3582" s="33">
        <v>1460</v>
      </c>
      <c r="B3582" s="33" t="s">
        <v>117</v>
      </c>
      <c r="C3582" s="33" t="s">
        <v>118</v>
      </c>
      <c r="D3582" s="33" t="s">
        <v>145</v>
      </c>
      <c r="E3582" s="33" t="s">
        <v>146</v>
      </c>
      <c r="F3582" s="33" t="s">
        <v>1762</v>
      </c>
      <c r="G3582" s="33" t="s">
        <v>1797</v>
      </c>
      <c r="H3582" s="33" t="s">
        <v>2046</v>
      </c>
      <c r="I3582" s="33" t="s">
        <v>1843</v>
      </c>
      <c r="J3582" s="33" t="s">
        <v>1843</v>
      </c>
      <c r="K3582" s="33">
        <v>2</v>
      </c>
      <c r="L3582" s="220">
        <v>45627</v>
      </c>
      <c r="M3582" s="220">
        <v>45627</v>
      </c>
      <c r="N3582" s="33" t="s">
        <v>124</v>
      </c>
      <c r="O3582" s="48" t="s">
        <v>125</v>
      </c>
      <c r="P3582" s="29" t="s">
        <v>1117</v>
      </c>
      <c r="Q3582" s="33" t="s">
        <v>1577</v>
      </c>
      <c r="R3582" s="29" t="s">
        <v>78</v>
      </c>
      <c r="S3582" s="33">
        <v>2</v>
      </c>
      <c r="T3582" s="33"/>
      <c r="U3582" s="33"/>
      <c r="V3582" s="33"/>
      <c r="W3582" s="289"/>
      <c r="X3582" s="289"/>
      <c r="Y3582" s="33"/>
      <c r="Z3582" s="33"/>
    </row>
    <row r="3583" ht="24" spans="1:26">
      <c r="A3583" s="33">
        <v>1461</v>
      </c>
      <c r="B3583" s="33" t="s">
        <v>117</v>
      </c>
      <c r="C3583" s="33" t="s">
        <v>118</v>
      </c>
      <c r="D3583" s="33" t="s">
        <v>145</v>
      </c>
      <c r="E3583" s="33" t="s">
        <v>146</v>
      </c>
      <c r="F3583" s="33" t="s">
        <v>1762</v>
      </c>
      <c r="G3583" s="33" t="s">
        <v>1797</v>
      </c>
      <c r="H3583" s="33" t="s">
        <v>2046</v>
      </c>
      <c r="I3583" s="33" t="s">
        <v>1843</v>
      </c>
      <c r="J3583" s="33" t="s">
        <v>1843</v>
      </c>
      <c r="K3583" s="33">
        <v>2</v>
      </c>
      <c r="L3583" s="220">
        <v>45627</v>
      </c>
      <c r="M3583" s="220">
        <v>45627</v>
      </c>
      <c r="N3583" s="33" t="s">
        <v>124</v>
      </c>
      <c r="O3583" s="48" t="s">
        <v>125</v>
      </c>
      <c r="P3583" s="29" t="s">
        <v>1117</v>
      </c>
      <c r="Q3583" s="33" t="s">
        <v>1577</v>
      </c>
      <c r="R3583" s="29" t="s">
        <v>78</v>
      </c>
      <c r="S3583" s="33">
        <v>2</v>
      </c>
      <c r="T3583" s="33"/>
      <c r="U3583" s="33"/>
      <c r="V3583" s="33"/>
      <c r="W3583" s="289"/>
      <c r="X3583" s="289"/>
      <c r="Y3583" s="33"/>
      <c r="Z3583" s="33"/>
    </row>
    <row r="3584" ht="24" spans="1:26">
      <c r="A3584" s="33">
        <v>1465</v>
      </c>
      <c r="B3584" s="33" t="s">
        <v>117</v>
      </c>
      <c r="C3584" s="33" t="s">
        <v>118</v>
      </c>
      <c r="D3584" s="33" t="s">
        <v>145</v>
      </c>
      <c r="E3584" s="33" t="s">
        <v>146</v>
      </c>
      <c r="F3584" s="33" t="s">
        <v>1775</v>
      </c>
      <c r="G3584" s="33" t="s">
        <v>1797</v>
      </c>
      <c r="H3584" s="33" t="s">
        <v>2046</v>
      </c>
      <c r="I3584" s="33" t="s">
        <v>1843</v>
      </c>
      <c r="J3584" s="33" t="s">
        <v>1843</v>
      </c>
      <c r="K3584" s="33">
        <v>2</v>
      </c>
      <c r="L3584" s="220">
        <v>45292</v>
      </c>
      <c r="M3584" s="220">
        <v>45292</v>
      </c>
      <c r="N3584" s="33" t="s">
        <v>124</v>
      </c>
      <c r="O3584" s="48" t="s">
        <v>125</v>
      </c>
      <c r="P3584" s="29" t="s">
        <v>1117</v>
      </c>
      <c r="Q3584" s="33" t="s">
        <v>1577</v>
      </c>
      <c r="R3584" s="29" t="s">
        <v>78</v>
      </c>
      <c r="S3584" s="33">
        <v>2</v>
      </c>
      <c r="T3584" s="33"/>
      <c r="U3584" s="33"/>
      <c r="V3584" s="33"/>
      <c r="W3584" s="289"/>
      <c r="X3584" s="289"/>
      <c r="Y3584" s="33"/>
      <c r="Z3584" s="33"/>
    </row>
    <row r="3585" ht="24" spans="1:26">
      <c r="A3585" s="33">
        <v>1466</v>
      </c>
      <c r="B3585" s="33" t="s">
        <v>117</v>
      </c>
      <c r="C3585" s="33" t="s">
        <v>118</v>
      </c>
      <c r="D3585" s="33" t="s">
        <v>145</v>
      </c>
      <c r="E3585" s="33" t="s">
        <v>146</v>
      </c>
      <c r="F3585" s="33" t="s">
        <v>1775</v>
      </c>
      <c r="G3585" s="33" t="s">
        <v>1797</v>
      </c>
      <c r="H3585" s="33" t="s">
        <v>2046</v>
      </c>
      <c r="I3585" s="33" t="s">
        <v>1843</v>
      </c>
      <c r="J3585" s="33" t="s">
        <v>1843</v>
      </c>
      <c r="K3585" s="33">
        <v>2</v>
      </c>
      <c r="L3585" s="220">
        <v>45292</v>
      </c>
      <c r="M3585" s="220">
        <v>45292</v>
      </c>
      <c r="N3585" s="33" t="s">
        <v>124</v>
      </c>
      <c r="O3585" s="48" t="s">
        <v>125</v>
      </c>
      <c r="P3585" s="29" t="s">
        <v>1117</v>
      </c>
      <c r="Q3585" s="33" t="s">
        <v>1577</v>
      </c>
      <c r="R3585" s="29" t="s">
        <v>78</v>
      </c>
      <c r="S3585" s="33">
        <v>2</v>
      </c>
      <c r="T3585" s="33"/>
      <c r="U3585" s="33"/>
      <c r="V3585" s="33"/>
      <c r="W3585" s="289"/>
      <c r="X3585" s="289"/>
      <c r="Y3585" s="33"/>
      <c r="Z3585" s="33"/>
    </row>
    <row r="3586" ht="24" spans="1:26">
      <c r="A3586" s="33">
        <v>1467</v>
      </c>
      <c r="B3586" s="33" t="s">
        <v>117</v>
      </c>
      <c r="C3586" s="33" t="s">
        <v>118</v>
      </c>
      <c r="D3586" s="33" t="s">
        <v>145</v>
      </c>
      <c r="E3586" s="33" t="s">
        <v>146</v>
      </c>
      <c r="F3586" s="33" t="s">
        <v>1775</v>
      </c>
      <c r="G3586" s="33" t="s">
        <v>1797</v>
      </c>
      <c r="H3586" s="33" t="s">
        <v>2046</v>
      </c>
      <c r="I3586" s="33" t="s">
        <v>1843</v>
      </c>
      <c r="J3586" s="33" t="s">
        <v>1843</v>
      </c>
      <c r="K3586" s="33">
        <v>2</v>
      </c>
      <c r="L3586" s="220">
        <v>45323</v>
      </c>
      <c r="M3586" s="220">
        <v>45323</v>
      </c>
      <c r="N3586" s="33" t="s">
        <v>124</v>
      </c>
      <c r="O3586" s="48" t="s">
        <v>125</v>
      </c>
      <c r="P3586" s="29" t="s">
        <v>1117</v>
      </c>
      <c r="Q3586" s="33" t="s">
        <v>1577</v>
      </c>
      <c r="R3586" s="29" t="s">
        <v>78</v>
      </c>
      <c r="S3586" s="33">
        <v>2</v>
      </c>
      <c r="T3586" s="33"/>
      <c r="U3586" s="33"/>
      <c r="V3586" s="33"/>
      <c r="W3586" s="289"/>
      <c r="X3586" s="289"/>
      <c r="Y3586" s="33"/>
      <c r="Z3586" s="33"/>
    </row>
    <row r="3587" ht="24" spans="1:26">
      <c r="A3587" s="33">
        <v>1468</v>
      </c>
      <c r="B3587" s="33" t="s">
        <v>117</v>
      </c>
      <c r="C3587" s="33" t="s">
        <v>118</v>
      </c>
      <c r="D3587" s="33" t="s">
        <v>145</v>
      </c>
      <c r="E3587" s="33" t="s">
        <v>146</v>
      </c>
      <c r="F3587" s="33" t="s">
        <v>1775</v>
      </c>
      <c r="G3587" s="33" t="s">
        <v>1797</v>
      </c>
      <c r="H3587" s="33" t="s">
        <v>2046</v>
      </c>
      <c r="I3587" s="33" t="s">
        <v>1843</v>
      </c>
      <c r="J3587" s="33" t="s">
        <v>1843</v>
      </c>
      <c r="K3587" s="33">
        <v>2</v>
      </c>
      <c r="L3587" s="220">
        <v>45323</v>
      </c>
      <c r="M3587" s="220">
        <v>45323</v>
      </c>
      <c r="N3587" s="33" t="s">
        <v>124</v>
      </c>
      <c r="O3587" s="48" t="s">
        <v>125</v>
      </c>
      <c r="P3587" s="29" t="s">
        <v>1117</v>
      </c>
      <c r="Q3587" s="33" t="s">
        <v>1577</v>
      </c>
      <c r="R3587" s="29" t="s">
        <v>78</v>
      </c>
      <c r="S3587" s="33">
        <v>2</v>
      </c>
      <c r="T3587" s="33"/>
      <c r="U3587" s="33"/>
      <c r="V3587" s="33"/>
      <c r="W3587" s="289"/>
      <c r="X3587" s="289"/>
      <c r="Y3587" s="33"/>
      <c r="Z3587" s="33"/>
    </row>
    <row r="3588" ht="24" spans="1:28">
      <c r="A3588" s="33">
        <v>1469</v>
      </c>
      <c r="B3588" s="33" t="s">
        <v>117</v>
      </c>
      <c r="C3588" s="33" t="s">
        <v>118</v>
      </c>
      <c r="D3588" s="33" t="s">
        <v>145</v>
      </c>
      <c r="E3588" s="33" t="s">
        <v>146</v>
      </c>
      <c r="F3588" s="33" t="s">
        <v>1775</v>
      </c>
      <c r="G3588" s="33" t="s">
        <v>1797</v>
      </c>
      <c r="H3588" s="33" t="s">
        <v>2046</v>
      </c>
      <c r="I3588" s="33" t="s">
        <v>1843</v>
      </c>
      <c r="J3588" s="33" t="s">
        <v>1843</v>
      </c>
      <c r="K3588" s="33">
        <v>2</v>
      </c>
      <c r="L3588" s="220">
        <v>45352</v>
      </c>
      <c r="M3588" s="220">
        <v>45352</v>
      </c>
      <c r="N3588" s="33" t="s">
        <v>124</v>
      </c>
      <c r="O3588" s="48" t="s">
        <v>125</v>
      </c>
      <c r="P3588" s="29" t="s">
        <v>1117</v>
      </c>
      <c r="Q3588" s="33" t="s">
        <v>1577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1775</v>
      </c>
      <c r="G3589" s="33" t="s">
        <v>1797</v>
      </c>
      <c r="H3589" s="33" t="s">
        <v>2046</v>
      </c>
      <c r="I3589" s="33" t="s">
        <v>1843</v>
      </c>
      <c r="J3589" s="33" t="s">
        <v>1843</v>
      </c>
      <c r="K3589" s="33">
        <v>2</v>
      </c>
      <c r="L3589" s="220">
        <v>45352</v>
      </c>
      <c r="M3589" s="220">
        <v>45352</v>
      </c>
      <c r="N3589" s="33" t="s">
        <v>124</v>
      </c>
      <c r="O3589" s="48" t="s">
        <v>125</v>
      </c>
      <c r="P3589" s="29" t="s">
        <v>1117</v>
      </c>
      <c r="Q3589" s="33" t="s">
        <v>1577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1775</v>
      </c>
      <c r="G3590" s="33" t="s">
        <v>1797</v>
      </c>
      <c r="H3590" s="33" t="s">
        <v>2046</v>
      </c>
      <c r="I3590" s="33" t="s">
        <v>1843</v>
      </c>
      <c r="J3590" s="33" t="s">
        <v>1843</v>
      </c>
      <c r="K3590" s="33">
        <v>2</v>
      </c>
      <c r="L3590" s="220">
        <v>45383</v>
      </c>
      <c r="M3590" s="220">
        <v>45383</v>
      </c>
      <c r="N3590" s="33" t="s">
        <v>124</v>
      </c>
      <c r="O3590" s="48" t="s">
        <v>125</v>
      </c>
      <c r="P3590" s="29" t="s">
        <v>1117</v>
      </c>
      <c r="Q3590" s="33" t="s">
        <v>1577</v>
      </c>
      <c r="R3590" s="29" t="s">
        <v>78</v>
      </c>
      <c r="S3590" s="33">
        <v>2</v>
      </c>
      <c r="T3590" s="33"/>
      <c r="U3590" s="33"/>
      <c r="V3590" s="33"/>
      <c r="W3590" s="289"/>
      <c r="X3590" s="289"/>
      <c r="Y3590" s="33"/>
      <c r="Z3590" s="33"/>
    </row>
    <row r="3591" ht="24" spans="1:26">
      <c r="A3591" s="33">
        <v>1472</v>
      </c>
      <c r="B3591" s="33" t="s">
        <v>117</v>
      </c>
      <c r="C3591" s="33" t="s">
        <v>118</v>
      </c>
      <c r="D3591" s="33" t="s">
        <v>145</v>
      </c>
      <c r="E3591" s="33" t="s">
        <v>146</v>
      </c>
      <c r="F3591" s="33" t="s">
        <v>1775</v>
      </c>
      <c r="G3591" s="33" t="s">
        <v>1797</v>
      </c>
      <c r="H3591" s="33" t="s">
        <v>2046</v>
      </c>
      <c r="I3591" s="33" t="s">
        <v>1843</v>
      </c>
      <c r="J3591" s="33" t="s">
        <v>1843</v>
      </c>
      <c r="K3591" s="33">
        <v>2</v>
      </c>
      <c r="L3591" s="220">
        <v>45383</v>
      </c>
      <c r="M3591" s="220">
        <v>45383</v>
      </c>
      <c r="N3591" s="33" t="s">
        <v>124</v>
      </c>
      <c r="O3591" s="48" t="s">
        <v>125</v>
      </c>
      <c r="P3591" s="29" t="s">
        <v>1117</v>
      </c>
      <c r="Q3591" s="33" t="s">
        <v>1577</v>
      </c>
      <c r="R3591" s="29" t="s">
        <v>78</v>
      </c>
      <c r="S3591" s="33">
        <v>2</v>
      </c>
      <c r="T3591" s="33"/>
      <c r="U3591" s="33"/>
      <c r="V3591" s="33"/>
      <c r="W3591" s="289"/>
      <c r="X3591" s="289"/>
      <c r="Y3591" s="33"/>
      <c r="Z3591" s="33"/>
    </row>
    <row r="3592" ht="24" spans="1:26">
      <c r="A3592" s="33">
        <v>1473</v>
      </c>
      <c r="B3592" s="33" t="s">
        <v>117</v>
      </c>
      <c r="C3592" s="33" t="s">
        <v>118</v>
      </c>
      <c r="D3592" s="33" t="s">
        <v>145</v>
      </c>
      <c r="E3592" s="33" t="s">
        <v>146</v>
      </c>
      <c r="F3592" s="33" t="s">
        <v>1775</v>
      </c>
      <c r="G3592" s="33" t="s">
        <v>1797</v>
      </c>
      <c r="H3592" s="33" t="s">
        <v>2046</v>
      </c>
      <c r="I3592" s="33" t="s">
        <v>1843</v>
      </c>
      <c r="J3592" s="33" t="s">
        <v>1843</v>
      </c>
      <c r="K3592" s="33">
        <v>2</v>
      </c>
      <c r="L3592" s="220">
        <v>45413</v>
      </c>
      <c r="M3592" s="220">
        <v>45413</v>
      </c>
      <c r="N3592" s="33" t="s">
        <v>124</v>
      </c>
      <c r="O3592" s="48" t="s">
        <v>125</v>
      </c>
      <c r="P3592" s="29" t="s">
        <v>1117</v>
      </c>
      <c r="Q3592" s="33" t="s">
        <v>1577</v>
      </c>
      <c r="R3592" s="29" t="s">
        <v>78</v>
      </c>
      <c r="S3592" s="33">
        <v>2</v>
      </c>
      <c r="T3592" s="33"/>
      <c r="U3592" s="33"/>
      <c r="V3592" s="33"/>
      <c r="W3592" s="289"/>
      <c r="X3592" s="289"/>
      <c r="Y3592" s="33"/>
      <c r="Z3592" s="33"/>
    </row>
    <row r="3593" ht="24" spans="1:26">
      <c r="A3593" s="33">
        <v>1474</v>
      </c>
      <c r="B3593" s="33" t="s">
        <v>117</v>
      </c>
      <c r="C3593" s="33" t="s">
        <v>118</v>
      </c>
      <c r="D3593" s="33" t="s">
        <v>145</v>
      </c>
      <c r="E3593" s="33" t="s">
        <v>146</v>
      </c>
      <c r="F3593" s="33" t="s">
        <v>1775</v>
      </c>
      <c r="G3593" s="33" t="s">
        <v>1797</v>
      </c>
      <c r="H3593" s="33" t="s">
        <v>2046</v>
      </c>
      <c r="I3593" s="33" t="s">
        <v>1843</v>
      </c>
      <c r="J3593" s="33" t="s">
        <v>1843</v>
      </c>
      <c r="K3593" s="33">
        <v>2</v>
      </c>
      <c r="L3593" s="220">
        <v>45413</v>
      </c>
      <c r="M3593" s="220">
        <v>45413</v>
      </c>
      <c r="N3593" s="33" t="s">
        <v>124</v>
      </c>
      <c r="O3593" s="48" t="s">
        <v>125</v>
      </c>
      <c r="P3593" s="29" t="s">
        <v>1117</v>
      </c>
      <c r="Q3593" s="33" t="s">
        <v>1577</v>
      </c>
      <c r="R3593" s="29" t="s">
        <v>78</v>
      </c>
      <c r="S3593" s="33">
        <v>2</v>
      </c>
      <c r="T3593" s="33"/>
      <c r="U3593" s="33"/>
      <c r="V3593" s="33"/>
      <c r="W3593" s="289"/>
      <c r="X3593" s="289"/>
      <c r="Y3593" s="33"/>
      <c r="Z3593" s="33"/>
    </row>
    <row r="3594" ht="24" spans="1:26">
      <c r="A3594" s="33">
        <v>1475</v>
      </c>
      <c r="B3594" s="33" t="s">
        <v>117</v>
      </c>
      <c r="C3594" s="33" t="s">
        <v>118</v>
      </c>
      <c r="D3594" s="33" t="s">
        <v>145</v>
      </c>
      <c r="E3594" s="33" t="s">
        <v>146</v>
      </c>
      <c r="F3594" s="33" t="s">
        <v>1775</v>
      </c>
      <c r="G3594" s="33" t="s">
        <v>1797</v>
      </c>
      <c r="H3594" s="33" t="s">
        <v>2046</v>
      </c>
      <c r="I3594" s="33" t="s">
        <v>1843</v>
      </c>
      <c r="J3594" s="33" t="s">
        <v>1843</v>
      </c>
      <c r="K3594" s="33">
        <v>2</v>
      </c>
      <c r="L3594" s="220">
        <v>45444</v>
      </c>
      <c r="M3594" s="220">
        <v>45444</v>
      </c>
      <c r="N3594" s="33" t="s">
        <v>124</v>
      </c>
      <c r="O3594" s="48" t="s">
        <v>125</v>
      </c>
      <c r="P3594" s="29" t="s">
        <v>1117</v>
      </c>
      <c r="Q3594" s="33" t="s">
        <v>1577</v>
      </c>
      <c r="R3594" s="29" t="s">
        <v>78</v>
      </c>
      <c r="S3594" s="33">
        <v>2</v>
      </c>
      <c r="T3594" s="33"/>
      <c r="U3594" s="33"/>
      <c r="V3594" s="33"/>
      <c r="W3594" s="289"/>
      <c r="X3594" s="289"/>
      <c r="Y3594" s="33"/>
      <c r="Z3594" s="33"/>
    </row>
    <row r="3595" ht="24" spans="1:26">
      <c r="A3595" s="33">
        <v>1476</v>
      </c>
      <c r="B3595" s="33" t="s">
        <v>117</v>
      </c>
      <c r="C3595" s="33" t="s">
        <v>118</v>
      </c>
      <c r="D3595" s="33" t="s">
        <v>145</v>
      </c>
      <c r="E3595" s="33" t="s">
        <v>146</v>
      </c>
      <c r="F3595" s="33" t="s">
        <v>1775</v>
      </c>
      <c r="G3595" s="33" t="s">
        <v>1797</v>
      </c>
      <c r="H3595" s="33" t="s">
        <v>2046</v>
      </c>
      <c r="I3595" s="33" t="s">
        <v>1843</v>
      </c>
      <c r="J3595" s="33" t="s">
        <v>1843</v>
      </c>
      <c r="K3595" s="33">
        <v>2</v>
      </c>
      <c r="L3595" s="220">
        <v>45444</v>
      </c>
      <c r="M3595" s="220">
        <v>45444</v>
      </c>
      <c r="N3595" s="33" t="s">
        <v>124</v>
      </c>
      <c r="O3595" s="48" t="s">
        <v>125</v>
      </c>
      <c r="P3595" s="29" t="s">
        <v>1117</v>
      </c>
      <c r="Q3595" s="33" t="s">
        <v>1577</v>
      </c>
      <c r="R3595" s="29" t="s">
        <v>78</v>
      </c>
      <c r="S3595" s="33">
        <v>2</v>
      </c>
      <c r="T3595" s="33"/>
      <c r="U3595" s="33"/>
      <c r="V3595" s="33"/>
      <c r="W3595" s="289"/>
      <c r="X3595" s="289"/>
      <c r="Y3595" s="33"/>
      <c r="Z3595" s="33"/>
    </row>
    <row r="3596" ht="24" spans="1:26">
      <c r="A3596" s="33">
        <v>1477</v>
      </c>
      <c r="B3596" s="33" t="s">
        <v>117</v>
      </c>
      <c r="C3596" s="33" t="s">
        <v>118</v>
      </c>
      <c r="D3596" s="33" t="s">
        <v>145</v>
      </c>
      <c r="E3596" s="33" t="s">
        <v>146</v>
      </c>
      <c r="F3596" s="33" t="s">
        <v>1775</v>
      </c>
      <c r="G3596" s="33" t="s">
        <v>1797</v>
      </c>
      <c r="H3596" s="33" t="s">
        <v>2046</v>
      </c>
      <c r="I3596" s="33" t="s">
        <v>1843</v>
      </c>
      <c r="J3596" s="33" t="s">
        <v>1843</v>
      </c>
      <c r="K3596" s="33">
        <v>2</v>
      </c>
      <c r="L3596" s="220">
        <v>45474</v>
      </c>
      <c r="M3596" s="220">
        <v>45474</v>
      </c>
      <c r="N3596" s="33" t="s">
        <v>124</v>
      </c>
      <c r="O3596" s="48" t="s">
        <v>125</v>
      </c>
      <c r="P3596" s="29" t="s">
        <v>1117</v>
      </c>
      <c r="Q3596" s="33" t="s">
        <v>1577</v>
      </c>
      <c r="R3596" s="29" t="s">
        <v>78</v>
      </c>
      <c r="S3596" s="33">
        <v>2</v>
      </c>
      <c r="T3596" s="33"/>
      <c r="U3596" s="33"/>
      <c r="V3596" s="33"/>
      <c r="W3596" s="289"/>
      <c r="X3596" s="289"/>
      <c r="Y3596" s="33"/>
      <c r="Z3596" s="33"/>
    </row>
    <row r="3597" ht="24" spans="1:26">
      <c r="A3597" s="33">
        <v>1478</v>
      </c>
      <c r="B3597" s="33" t="s">
        <v>117</v>
      </c>
      <c r="C3597" s="33" t="s">
        <v>118</v>
      </c>
      <c r="D3597" s="33" t="s">
        <v>145</v>
      </c>
      <c r="E3597" s="33" t="s">
        <v>146</v>
      </c>
      <c r="F3597" s="33" t="s">
        <v>1775</v>
      </c>
      <c r="G3597" s="33" t="s">
        <v>1797</v>
      </c>
      <c r="H3597" s="33" t="s">
        <v>2046</v>
      </c>
      <c r="I3597" s="33" t="s">
        <v>1843</v>
      </c>
      <c r="J3597" s="33" t="s">
        <v>1843</v>
      </c>
      <c r="K3597" s="33">
        <v>2</v>
      </c>
      <c r="L3597" s="220">
        <v>45474</v>
      </c>
      <c r="M3597" s="220">
        <v>45474</v>
      </c>
      <c r="N3597" s="33" t="s">
        <v>124</v>
      </c>
      <c r="O3597" s="48" t="s">
        <v>125</v>
      </c>
      <c r="P3597" s="29" t="s">
        <v>1117</v>
      </c>
      <c r="Q3597" s="33" t="s">
        <v>1577</v>
      </c>
      <c r="R3597" s="29" t="s">
        <v>78</v>
      </c>
      <c r="S3597" s="33">
        <v>2</v>
      </c>
      <c r="T3597" s="33"/>
      <c r="U3597" s="33"/>
      <c r="V3597" s="33"/>
      <c r="W3597" s="289"/>
      <c r="X3597" s="289"/>
      <c r="Y3597" s="33"/>
      <c r="Z3597" s="33"/>
    </row>
    <row r="3598" ht="24" spans="1:26">
      <c r="A3598" s="33">
        <v>1479</v>
      </c>
      <c r="B3598" s="33" t="s">
        <v>117</v>
      </c>
      <c r="C3598" s="33" t="s">
        <v>118</v>
      </c>
      <c r="D3598" s="33" t="s">
        <v>145</v>
      </c>
      <c r="E3598" s="33" t="s">
        <v>146</v>
      </c>
      <c r="F3598" s="33" t="s">
        <v>1775</v>
      </c>
      <c r="G3598" s="33" t="s">
        <v>1797</v>
      </c>
      <c r="H3598" s="33" t="s">
        <v>2046</v>
      </c>
      <c r="I3598" s="33" t="s">
        <v>1843</v>
      </c>
      <c r="J3598" s="33" t="s">
        <v>1843</v>
      </c>
      <c r="K3598" s="33">
        <v>2</v>
      </c>
      <c r="L3598" s="220">
        <v>45505</v>
      </c>
      <c r="M3598" s="220">
        <v>45505</v>
      </c>
      <c r="N3598" s="33" t="s">
        <v>124</v>
      </c>
      <c r="O3598" s="48" t="s">
        <v>125</v>
      </c>
      <c r="P3598" s="29" t="s">
        <v>1117</v>
      </c>
      <c r="Q3598" s="33" t="s">
        <v>1577</v>
      </c>
      <c r="R3598" s="29" t="s">
        <v>78</v>
      </c>
      <c r="S3598" s="33">
        <v>2</v>
      </c>
      <c r="T3598" s="33"/>
      <c r="U3598" s="33"/>
      <c r="V3598" s="33"/>
      <c r="W3598" s="289"/>
      <c r="X3598" s="289"/>
      <c r="Y3598" s="33"/>
      <c r="Z3598" s="33"/>
    </row>
    <row r="3599" ht="24" spans="1:26">
      <c r="A3599" s="33">
        <v>1480</v>
      </c>
      <c r="B3599" s="33" t="s">
        <v>117</v>
      </c>
      <c r="C3599" s="33" t="s">
        <v>118</v>
      </c>
      <c r="D3599" s="33" t="s">
        <v>145</v>
      </c>
      <c r="E3599" s="33" t="s">
        <v>146</v>
      </c>
      <c r="F3599" s="33" t="s">
        <v>1775</v>
      </c>
      <c r="G3599" s="33" t="s">
        <v>1797</v>
      </c>
      <c r="H3599" s="33" t="s">
        <v>2046</v>
      </c>
      <c r="I3599" s="33" t="s">
        <v>1843</v>
      </c>
      <c r="J3599" s="33" t="s">
        <v>1843</v>
      </c>
      <c r="K3599" s="33">
        <v>2</v>
      </c>
      <c r="L3599" s="220">
        <v>45505</v>
      </c>
      <c r="M3599" s="220">
        <v>45505</v>
      </c>
      <c r="N3599" s="33" t="s">
        <v>124</v>
      </c>
      <c r="O3599" s="48" t="s">
        <v>125</v>
      </c>
      <c r="P3599" s="29" t="s">
        <v>1117</v>
      </c>
      <c r="Q3599" s="33" t="s">
        <v>1577</v>
      </c>
      <c r="R3599" s="29" t="s">
        <v>78</v>
      </c>
      <c r="S3599" s="33">
        <v>2</v>
      </c>
      <c r="T3599" s="33"/>
      <c r="U3599" s="33"/>
      <c r="V3599" s="33"/>
      <c r="W3599" s="289"/>
      <c r="X3599" s="289"/>
      <c r="Y3599" s="33"/>
      <c r="Z3599" s="33"/>
    </row>
    <row r="3600" ht="24" spans="1:28">
      <c r="A3600" s="33">
        <v>1481</v>
      </c>
      <c r="B3600" s="33" t="s">
        <v>117</v>
      </c>
      <c r="C3600" s="33" t="s">
        <v>118</v>
      </c>
      <c r="D3600" s="33" t="s">
        <v>145</v>
      </c>
      <c r="E3600" s="33" t="s">
        <v>146</v>
      </c>
      <c r="F3600" s="33" t="s">
        <v>1775</v>
      </c>
      <c r="G3600" s="33" t="s">
        <v>1797</v>
      </c>
      <c r="H3600" s="33" t="s">
        <v>2046</v>
      </c>
      <c r="I3600" s="33" t="s">
        <v>1843</v>
      </c>
      <c r="J3600" s="33" t="s">
        <v>1843</v>
      </c>
      <c r="K3600" s="33">
        <v>2</v>
      </c>
      <c r="L3600" s="220">
        <v>45536</v>
      </c>
      <c r="M3600" s="220">
        <v>45536</v>
      </c>
      <c r="N3600" s="33" t="s">
        <v>124</v>
      </c>
      <c r="O3600" s="48" t="s">
        <v>125</v>
      </c>
      <c r="P3600" s="29" t="s">
        <v>1117</v>
      </c>
      <c r="Q3600" s="33" t="s">
        <v>1577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1775</v>
      </c>
      <c r="G3601" s="33" t="s">
        <v>1797</v>
      </c>
      <c r="H3601" s="33" t="s">
        <v>2046</v>
      </c>
      <c r="I3601" s="33" t="s">
        <v>1843</v>
      </c>
      <c r="J3601" s="33" t="s">
        <v>1843</v>
      </c>
      <c r="K3601" s="33">
        <v>2</v>
      </c>
      <c r="L3601" s="220">
        <v>45536</v>
      </c>
      <c r="M3601" s="220">
        <v>45536</v>
      </c>
      <c r="N3601" s="33" t="s">
        <v>124</v>
      </c>
      <c r="O3601" s="48" t="s">
        <v>125</v>
      </c>
      <c r="P3601" s="29" t="s">
        <v>1117</v>
      </c>
      <c r="Q3601" s="33" t="s">
        <v>1577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1775</v>
      </c>
      <c r="G3602" s="33" t="s">
        <v>1797</v>
      </c>
      <c r="H3602" s="33" t="s">
        <v>2046</v>
      </c>
      <c r="I3602" s="33" t="s">
        <v>1843</v>
      </c>
      <c r="J3602" s="33" t="s">
        <v>1843</v>
      </c>
      <c r="K3602" s="33">
        <v>2</v>
      </c>
      <c r="L3602" s="220">
        <v>45566</v>
      </c>
      <c r="M3602" s="220">
        <v>45566</v>
      </c>
      <c r="N3602" s="33" t="s">
        <v>124</v>
      </c>
      <c r="O3602" s="48" t="s">
        <v>125</v>
      </c>
      <c r="P3602" s="29" t="s">
        <v>1117</v>
      </c>
      <c r="Q3602" s="33" t="s">
        <v>1577</v>
      </c>
      <c r="R3602" s="29" t="s">
        <v>78</v>
      </c>
      <c r="S3602" s="33">
        <v>2</v>
      </c>
      <c r="T3602" s="33"/>
      <c r="U3602" s="33"/>
      <c r="V3602" s="33"/>
      <c r="W3602" s="289"/>
      <c r="X3602" s="289"/>
      <c r="Y3602" s="33"/>
      <c r="Z3602" s="33"/>
    </row>
    <row r="3603" ht="24" spans="1:26">
      <c r="A3603" s="33">
        <v>1484</v>
      </c>
      <c r="B3603" s="33" t="s">
        <v>117</v>
      </c>
      <c r="C3603" s="33" t="s">
        <v>118</v>
      </c>
      <c r="D3603" s="33" t="s">
        <v>145</v>
      </c>
      <c r="E3603" s="33" t="s">
        <v>146</v>
      </c>
      <c r="F3603" s="33" t="s">
        <v>1775</v>
      </c>
      <c r="G3603" s="33" t="s">
        <v>1797</v>
      </c>
      <c r="H3603" s="33" t="s">
        <v>2046</v>
      </c>
      <c r="I3603" s="33" t="s">
        <v>1843</v>
      </c>
      <c r="J3603" s="33" t="s">
        <v>1843</v>
      </c>
      <c r="K3603" s="33">
        <v>2</v>
      </c>
      <c r="L3603" s="220">
        <v>45566</v>
      </c>
      <c r="M3603" s="220">
        <v>45566</v>
      </c>
      <c r="N3603" s="33" t="s">
        <v>124</v>
      </c>
      <c r="O3603" s="48" t="s">
        <v>125</v>
      </c>
      <c r="P3603" s="29" t="s">
        <v>1117</v>
      </c>
      <c r="Q3603" s="33" t="s">
        <v>1577</v>
      </c>
      <c r="R3603" s="29" t="s">
        <v>78</v>
      </c>
      <c r="S3603" s="33">
        <v>2</v>
      </c>
      <c r="T3603" s="33"/>
      <c r="U3603" s="33"/>
      <c r="V3603" s="33"/>
      <c r="W3603" s="289"/>
      <c r="X3603" s="289"/>
      <c r="Y3603" s="33"/>
      <c r="Z3603" s="33"/>
    </row>
    <row r="3604" ht="24" spans="1:26">
      <c r="A3604" s="33">
        <v>1485</v>
      </c>
      <c r="B3604" s="33" t="s">
        <v>117</v>
      </c>
      <c r="C3604" s="33" t="s">
        <v>118</v>
      </c>
      <c r="D3604" s="33" t="s">
        <v>145</v>
      </c>
      <c r="E3604" s="33" t="s">
        <v>146</v>
      </c>
      <c r="F3604" s="33" t="s">
        <v>1775</v>
      </c>
      <c r="G3604" s="33" t="s">
        <v>1797</v>
      </c>
      <c r="H3604" s="33" t="s">
        <v>2046</v>
      </c>
      <c r="I3604" s="33" t="s">
        <v>1843</v>
      </c>
      <c r="J3604" s="33" t="s">
        <v>1843</v>
      </c>
      <c r="K3604" s="33">
        <v>2</v>
      </c>
      <c r="L3604" s="220">
        <v>45597</v>
      </c>
      <c r="M3604" s="220">
        <v>45597</v>
      </c>
      <c r="N3604" s="33" t="s">
        <v>124</v>
      </c>
      <c r="O3604" s="48" t="s">
        <v>125</v>
      </c>
      <c r="P3604" s="29" t="s">
        <v>1117</v>
      </c>
      <c r="Q3604" s="33" t="s">
        <v>1577</v>
      </c>
      <c r="R3604" s="29" t="s">
        <v>78</v>
      </c>
      <c r="S3604" s="33">
        <v>2</v>
      </c>
      <c r="T3604" s="33"/>
      <c r="U3604" s="33"/>
      <c r="V3604" s="33"/>
      <c r="W3604" s="289"/>
      <c r="X3604" s="289"/>
      <c r="Y3604" s="33"/>
      <c r="Z3604" s="33"/>
    </row>
    <row r="3605" ht="24" spans="1:26">
      <c r="A3605" s="33">
        <v>1486</v>
      </c>
      <c r="B3605" s="33" t="s">
        <v>117</v>
      </c>
      <c r="C3605" s="33" t="s">
        <v>118</v>
      </c>
      <c r="D3605" s="33" t="s">
        <v>145</v>
      </c>
      <c r="E3605" s="33" t="s">
        <v>146</v>
      </c>
      <c r="F3605" s="33" t="s">
        <v>1775</v>
      </c>
      <c r="G3605" s="33" t="s">
        <v>1797</v>
      </c>
      <c r="H3605" s="33" t="s">
        <v>2046</v>
      </c>
      <c r="I3605" s="33" t="s">
        <v>1843</v>
      </c>
      <c r="J3605" s="33" t="s">
        <v>1843</v>
      </c>
      <c r="K3605" s="33">
        <v>2</v>
      </c>
      <c r="L3605" s="220">
        <v>45597</v>
      </c>
      <c r="M3605" s="220">
        <v>45597</v>
      </c>
      <c r="N3605" s="33" t="s">
        <v>124</v>
      </c>
      <c r="O3605" s="48" t="s">
        <v>125</v>
      </c>
      <c r="P3605" s="29" t="s">
        <v>1117</v>
      </c>
      <c r="Q3605" s="33" t="s">
        <v>1577</v>
      </c>
      <c r="R3605" s="29" t="s">
        <v>78</v>
      </c>
      <c r="S3605" s="33">
        <v>2</v>
      </c>
      <c r="T3605" s="33"/>
      <c r="U3605" s="33"/>
      <c r="V3605" s="33"/>
      <c r="W3605" s="289"/>
      <c r="X3605" s="289"/>
      <c r="Y3605" s="33"/>
      <c r="Z3605" s="33"/>
    </row>
    <row r="3606" ht="24" spans="1:26">
      <c r="A3606" s="33">
        <v>1487</v>
      </c>
      <c r="B3606" s="33" t="s">
        <v>117</v>
      </c>
      <c r="C3606" s="33" t="s">
        <v>118</v>
      </c>
      <c r="D3606" s="33" t="s">
        <v>145</v>
      </c>
      <c r="E3606" s="33" t="s">
        <v>146</v>
      </c>
      <c r="F3606" s="33" t="s">
        <v>1775</v>
      </c>
      <c r="G3606" s="33" t="s">
        <v>1797</v>
      </c>
      <c r="H3606" s="33" t="s">
        <v>2046</v>
      </c>
      <c r="I3606" s="33" t="s">
        <v>1843</v>
      </c>
      <c r="J3606" s="33" t="s">
        <v>1843</v>
      </c>
      <c r="K3606" s="33">
        <v>2</v>
      </c>
      <c r="L3606" s="220">
        <v>45627</v>
      </c>
      <c r="M3606" s="220">
        <v>45627</v>
      </c>
      <c r="N3606" s="33" t="s">
        <v>124</v>
      </c>
      <c r="O3606" s="48" t="s">
        <v>125</v>
      </c>
      <c r="P3606" s="29" t="s">
        <v>1117</v>
      </c>
      <c r="Q3606" s="33" t="s">
        <v>1577</v>
      </c>
      <c r="R3606" s="29" t="s">
        <v>78</v>
      </c>
      <c r="S3606" s="33">
        <v>2</v>
      </c>
      <c r="T3606" s="33"/>
      <c r="U3606" s="33"/>
      <c r="V3606" s="33"/>
      <c r="W3606" s="289"/>
      <c r="X3606" s="289"/>
      <c r="Y3606" s="33"/>
      <c r="Z3606" s="33"/>
    </row>
    <row r="3607" ht="24" spans="1:26">
      <c r="A3607" s="33">
        <v>1488</v>
      </c>
      <c r="B3607" s="33" t="s">
        <v>117</v>
      </c>
      <c r="C3607" s="33" t="s">
        <v>118</v>
      </c>
      <c r="D3607" s="33" t="s">
        <v>145</v>
      </c>
      <c r="E3607" s="33" t="s">
        <v>146</v>
      </c>
      <c r="F3607" s="33" t="s">
        <v>1775</v>
      </c>
      <c r="G3607" s="33" t="s">
        <v>1797</v>
      </c>
      <c r="H3607" s="33" t="s">
        <v>2046</v>
      </c>
      <c r="I3607" s="33" t="s">
        <v>1843</v>
      </c>
      <c r="J3607" s="33" t="s">
        <v>1843</v>
      </c>
      <c r="K3607" s="33">
        <v>2</v>
      </c>
      <c r="L3607" s="220">
        <v>45627</v>
      </c>
      <c r="M3607" s="220">
        <v>45627</v>
      </c>
      <c r="N3607" s="33" t="s">
        <v>124</v>
      </c>
      <c r="O3607" s="48" t="s">
        <v>125</v>
      </c>
      <c r="P3607" s="29" t="s">
        <v>1117</v>
      </c>
      <c r="Q3607" s="33" t="s">
        <v>1577</v>
      </c>
      <c r="R3607" s="29" t="s">
        <v>78</v>
      </c>
      <c r="S3607" s="33">
        <v>2</v>
      </c>
      <c r="T3607" s="33"/>
      <c r="U3607" s="33"/>
      <c r="V3607" s="33"/>
      <c r="W3607" s="289"/>
      <c r="X3607" s="289"/>
      <c r="Y3607" s="33"/>
      <c r="Z3607" s="33"/>
    </row>
    <row r="3608" ht="24" spans="1:26">
      <c r="A3608" s="33">
        <v>1491</v>
      </c>
      <c r="B3608" s="33" t="s">
        <v>117</v>
      </c>
      <c r="C3608" s="33" t="s">
        <v>118</v>
      </c>
      <c r="D3608" s="33" t="s">
        <v>145</v>
      </c>
      <c r="E3608" s="33" t="s">
        <v>146</v>
      </c>
      <c r="F3608" s="33" t="s">
        <v>1783</v>
      </c>
      <c r="G3608" s="33" t="s">
        <v>1797</v>
      </c>
      <c r="H3608" s="28" t="s">
        <v>1858</v>
      </c>
      <c r="I3608" s="33" t="s">
        <v>1843</v>
      </c>
      <c r="J3608" s="33" t="s">
        <v>1843</v>
      </c>
      <c r="K3608" s="33">
        <v>2</v>
      </c>
      <c r="L3608" s="220">
        <v>45292</v>
      </c>
      <c r="M3608" s="220">
        <v>45292</v>
      </c>
      <c r="N3608" s="33" t="s">
        <v>124</v>
      </c>
      <c r="O3608" s="48" t="s">
        <v>125</v>
      </c>
      <c r="P3608" s="29" t="s">
        <v>1117</v>
      </c>
      <c r="Q3608" s="33" t="s">
        <v>1577</v>
      </c>
      <c r="R3608" s="29" t="s">
        <v>78</v>
      </c>
      <c r="S3608" s="33">
        <v>2</v>
      </c>
      <c r="T3608" s="33"/>
      <c r="U3608" s="33"/>
      <c r="V3608" s="33"/>
      <c r="W3608" s="289"/>
      <c r="X3608" s="289"/>
      <c r="Y3608" s="33"/>
      <c r="Z3608" s="33"/>
    </row>
    <row r="3609" ht="24" spans="1:26">
      <c r="A3609" s="33">
        <v>1492</v>
      </c>
      <c r="B3609" s="33" t="s">
        <v>117</v>
      </c>
      <c r="C3609" s="33" t="s">
        <v>118</v>
      </c>
      <c r="D3609" s="33" t="s">
        <v>145</v>
      </c>
      <c r="E3609" s="33" t="s">
        <v>146</v>
      </c>
      <c r="F3609" s="33" t="s">
        <v>1783</v>
      </c>
      <c r="G3609" s="33" t="s">
        <v>1797</v>
      </c>
      <c r="H3609" s="28" t="s">
        <v>1858</v>
      </c>
      <c r="I3609" s="33" t="s">
        <v>1843</v>
      </c>
      <c r="J3609" s="33" t="s">
        <v>1843</v>
      </c>
      <c r="K3609" s="33">
        <v>2</v>
      </c>
      <c r="L3609" s="220">
        <v>45323</v>
      </c>
      <c r="M3609" s="220">
        <v>45323</v>
      </c>
      <c r="N3609" s="33" t="s">
        <v>124</v>
      </c>
      <c r="O3609" s="48" t="s">
        <v>125</v>
      </c>
      <c r="P3609" s="29" t="s">
        <v>1117</v>
      </c>
      <c r="Q3609" s="33" t="s">
        <v>1577</v>
      </c>
      <c r="R3609" s="29" t="s">
        <v>78</v>
      </c>
      <c r="S3609" s="33">
        <v>2</v>
      </c>
      <c r="T3609" s="33"/>
      <c r="U3609" s="33"/>
      <c r="V3609" s="33"/>
      <c r="W3609" s="289"/>
      <c r="X3609" s="289"/>
      <c r="Y3609" s="33"/>
      <c r="Z3609" s="33"/>
    </row>
    <row r="3610" ht="24" spans="1:28">
      <c r="A3610" s="33">
        <v>1493</v>
      </c>
      <c r="B3610" s="33" t="s">
        <v>117</v>
      </c>
      <c r="C3610" s="33" t="s">
        <v>118</v>
      </c>
      <c r="D3610" s="33" t="s">
        <v>145</v>
      </c>
      <c r="E3610" s="33" t="s">
        <v>146</v>
      </c>
      <c r="F3610" s="33" t="s">
        <v>1783</v>
      </c>
      <c r="G3610" s="33" t="s">
        <v>1797</v>
      </c>
      <c r="H3610" s="28" t="s">
        <v>1858</v>
      </c>
      <c r="I3610" s="33" t="s">
        <v>1843</v>
      </c>
      <c r="J3610" s="33" t="s">
        <v>1843</v>
      </c>
      <c r="K3610" s="33">
        <v>2</v>
      </c>
      <c r="L3610" s="220">
        <v>45352</v>
      </c>
      <c r="M3610" s="220">
        <v>45352</v>
      </c>
      <c r="N3610" s="33" t="s">
        <v>124</v>
      </c>
      <c r="O3610" s="48" t="s">
        <v>125</v>
      </c>
      <c r="P3610" s="29" t="s">
        <v>1117</v>
      </c>
      <c r="Q3610" s="33" t="s">
        <v>1577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1783</v>
      </c>
      <c r="G3611" s="33" t="s">
        <v>1797</v>
      </c>
      <c r="H3611" s="28" t="s">
        <v>1858</v>
      </c>
      <c r="I3611" s="33" t="s">
        <v>1843</v>
      </c>
      <c r="J3611" s="33" t="s">
        <v>1843</v>
      </c>
      <c r="K3611" s="33">
        <v>2</v>
      </c>
      <c r="L3611" s="220">
        <v>45444</v>
      </c>
      <c r="M3611" s="220">
        <v>45444</v>
      </c>
      <c r="N3611" s="33" t="s">
        <v>124</v>
      </c>
      <c r="O3611" s="48" t="s">
        <v>125</v>
      </c>
      <c r="P3611" s="29" t="s">
        <v>1117</v>
      </c>
      <c r="Q3611" s="33" t="s">
        <v>1577</v>
      </c>
      <c r="R3611" s="29" t="s">
        <v>78</v>
      </c>
      <c r="S3611" s="33">
        <v>2</v>
      </c>
      <c r="T3611" s="33"/>
      <c r="U3611" s="33"/>
      <c r="V3611" s="33"/>
      <c r="W3611" s="289"/>
      <c r="X3611" s="289"/>
      <c r="Y3611" s="33"/>
      <c r="Z3611" s="33"/>
    </row>
    <row r="3612" ht="24" spans="1:26">
      <c r="A3612" s="33">
        <v>1495</v>
      </c>
      <c r="B3612" s="33" t="s">
        <v>117</v>
      </c>
      <c r="C3612" s="33" t="s">
        <v>118</v>
      </c>
      <c r="D3612" s="33" t="s">
        <v>145</v>
      </c>
      <c r="E3612" s="33" t="s">
        <v>146</v>
      </c>
      <c r="F3612" s="33" t="s">
        <v>1783</v>
      </c>
      <c r="G3612" s="33" t="s">
        <v>1797</v>
      </c>
      <c r="H3612" s="28" t="s">
        <v>1858</v>
      </c>
      <c r="I3612" s="33" t="s">
        <v>1843</v>
      </c>
      <c r="J3612" s="33" t="s">
        <v>1843</v>
      </c>
      <c r="K3612" s="33">
        <v>2</v>
      </c>
      <c r="L3612" s="220">
        <v>45536</v>
      </c>
      <c r="M3612" s="220">
        <v>45536</v>
      </c>
      <c r="N3612" s="33" t="s">
        <v>124</v>
      </c>
      <c r="O3612" s="48" t="s">
        <v>125</v>
      </c>
      <c r="P3612" s="29" t="s">
        <v>1117</v>
      </c>
      <c r="Q3612" s="33" t="s">
        <v>1577</v>
      </c>
      <c r="R3612" s="29" t="s">
        <v>78</v>
      </c>
      <c r="S3612" s="33">
        <v>2</v>
      </c>
      <c r="T3612" s="33"/>
      <c r="U3612" s="33"/>
      <c r="V3612" s="33"/>
      <c r="W3612" s="289"/>
      <c r="X3612" s="289"/>
      <c r="Y3612" s="33"/>
      <c r="Z3612" s="33"/>
    </row>
    <row r="3613" ht="24" spans="1:26">
      <c r="A3613" s="33">
        <v>1496</v>
      </c>
      <c r="B3613" s="33" t="s">
        <v>117</v>
      </c>
      <c r="C3613" s="33" t="s">
        <v>118</v>
      </c>
      <c r="D3613" s="33" t="s">
        <v>145</v>
      </c>
      <c r="E3613" s="33" t="s">
        <v>146</v>
      </c>
      <c r="F3613" s="33" t="s">
        <v>1783</v>
      </c>
      <c r="G3613" s="33" t="s">
        <v>1797</v>
      </c>
      <c r="H3613" s="28" t="s">
        <v>1858</v>
      </c>
      <c r="I3613" s="33" t="s">
        <v>1843</v>
      </c>
      <c r="J3613" s="33" t="s">
        <v>1843</v>
      </c>
      <c r="K3613" s="33">
        <v>2</v>
      </c>
      <c r="L3613" s="220">
        <v>45627</v>
      </c>
      <c r="M3613" s="220">
        <v>45627</v>
      </c>
      <c r="N3613" s="33" t="s">
        <v>124</v>
      </c>
      <c r="O3613" s="48" t="s">
        <v>125</v>
      </c>
      <c r="P3613" s="29" t="s">
        <v>1117</v>
      </c>
      <c r="Q3613" s="33" t="s">
        <v>1577</v>
      </c>
      <c r="R3613" s="29" t="s">
        <v>78</v>
      </c>
      <c r="S3613" s="33">
        <v>2</v>
      </c>
      <c r="T3613" s="33"/>
      <c r="U3613" s="33"/>
      <c r="V3613" s="33"/>
      <c r="W3613" s="289"/>
      <c r="X3613" s="289"/>
      <c r="Y3613" s="33"/>
      <c r="Z3613" s="33"/>
    </row>
    <row r="3614" ht="24" spans="1:26">
      <c r="A3614" s="33">
        <v>1497</v>
      </c>
      <c r="B3614" s="33" t="s">
        <v>117</v>
      </c>
      <c r="C3614" s="33" t="s">
        <v>118</v>
      </c>
      <c r="D3614" s="33" t="s">
        <v>145</v>
      </c>
      <c r="E3614" s="33" t="s">
        <v>146</v>
      </c>
      <c r="F3614" s="33" t="s">
        <v>1783</v>
      </c>
      <c r="G3614" s="33" t="s">
        <v>1797</v>
      </c>
      <c r="H3614" s="28" t="s">
        <v>2009</v>
      </c>
      <c r="I3614" s="33" t="s">
        <v>1843</v>
      </c>
      <c r="J3614" s="33" t="s">
        <v>1843</v>
      </c>
      <c r="K3614" s="33">
        <v>2</v>
      </c>
      <c r="L3614" s="220">
        <v>45292</v>
      </c>
      <c r="M3614" s="220">
        <v>45292</v>
      </c>
      <c r="N3614" s="33" t="s">
        <v>124</v>
      </c>
      <c r="O3614" s="48" t="s">
        <v>125</v>
      </c>
      <c r="P3614" s="29" t="s">
        <v>1117</v>
      </c>
      <c r="Q3614" s="33" t="s">
        <v>1577</v>
      </c>
      <c r="R3614" s="29" t="s">
        <v>78</v>
      </c>
      <c r="S3614" s="33">
        <v>2</v>
      </c>
      <c r="T3614" s="33"/>
      <c r="U3614" s="33"/>
      <c r="V3614" s="33"/>
      <c r="W3614" s="289"/>
      <c r="X3614" s="289"/>
      <c r="Y3614" s="33"/>
      <c r="Z3614" s="33"/>
    </row>
    <row r="3615" ht="24" spans="1:26">
      <c r="A3615" s="33">
        <v>1498</v>
      </c>
      <c r="B3615" s="33" t="s">
        <v>117</v>
      </c>
      <c r="C3615" s="33" t="s">
        <v>118</v>
      </c>
      <c r="D3615" s="33" t="s">
        <v>145</v>
      </c>
      <c r="E3615" s="33" t="s">
        <v>146</v>
      </c>
      <c r="F3615" s="33" t="s">
        <v>1783</v>
      </c>
      <c r="G3615" s="33" t="s">
        <v>1797</v>
      </c>
      <c r="H3615" s="28" t="s">
        <v>2009</v>
      </c>
      <c r="I3615" s="33" t="s">
        <v>1843</v>
      </c>
      <c r="J3615" s="33" t="s">
        <v>1843</v>
      </c>
      <c r="K3615" s="33">
        <v>2</v>
      </c>
      <c r="L3615" s="220">
        <v>45323</v>
      </c>
      <c r="M3615" s="220">
        <v>45323</v>
      </c>
      <c r="N3615" s="33" t="s">
        <v>124</v>
      </c>
      <c r="O3615" s="48" t="s">
        <v>125</v>
      </c>
      <c r="P3615" s="29" t="s">
        <v>1117</v>
      </c>
      <c r="Q3615" s="33" t="s">
        <v>1577</v>
      </c>
      <c r="R3615" s="29" t="s">
        <v>78</v>
      </c>
      <c r="S3615" s="33">
        <v>2</v>
      </c>
      <c r="T3615" s="33"/>
      <c r="U3615" s="33"/>
      <c r="V3615" s="33"/>
      <c r="W3615" s="289"/>
      <c r="X3615" s="289"/>
      <c r="Y3615" s="33"/>
      <c r="Z3615" s="33"/>
    </row>
    <row r="3616" ht="24" spans="1:28">
      <c r="A3616" s="33">
        <v>1499</v>
      </c>
      <c r="B3616" s="33" t="s">
        <v>117</v>
      </c>
      <c r="C3616" s="33" t="s">
        <v>118</v>
      </c>
      <c r="D3616" s="33" t="s">
        <v>145</v>
      </c>
      <c r="E3616" s="33" t="s">
        <v>146</v>
      </c>
      <c r="F3616" s="33" t="s">
        <v>1783</v>
      </c>
      <c r="G3616" s="33" t="s">
        <v>1797</v>
      </c>
      <c r="H3616" s="28" t="s">
        <v>2009</v>
      </c>
      <c r="I3616" s="33" t="s">
        <v>1843</v>
      </c>
      <c r="J3616" s="33" t="s">
        <v>1843</v>
      </c>
      <c r="K3616" s="33">
        <v>2</v>
      </c>
      <c r="L3616" s="220">
        <v>45352</v>
      </c>
      <c r="M3616" s="220">
        <v>45352</v>
      </c>
      <c r="N3616" s="33" t="s">
        <v>124</v>
      </c>
      <c r="O3616" s="48" t="s">
        <v>125</v>
      </c>
      <c r="P3616" s="29" t="s">
        <v>1117</v>
      </c>
      <c r="Q3616" s="33" t="s">
        <v>1577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1783</v>
      </c>
      <c r="G3617" s="33" t="s">
        <v>1797</v>
      </c>
      <c r="H3617" s="28" t="s">
        <v>2009</v>
      </c>
      <c r="I3617" s="33" t="s">
        <v>1843</v>
      </c>
      <c r="J3617" s="33" t="s">
        <v>1843</v>
      </c>
      <c r="K3617" s="33">
        <v>2</v>
      </c>
      <c r="L3617" s="220">
        <v>45383</v>
      </c>
      <c r="M3617" s="220">
        <v>45383</v>
      </c>
      <c r="N3617" s="33" t="s">
        <v>124</v>
      </c>
      <c r="O3617" s="48" t="s">
        <v>125</v>
      </c>
      <c r="P3617" s="29" t="s">
        <v>1117</v>
      </c>
      <c r="Q3617" s="33" t="s">
        <v>1577</v>
      </c>
      <c r="R3617" s="29" t="s">
        <v>78</v>
      </c>
      <c r="S3617" s="33">
        <v>2</v>
      </c>
      <c r="T3617" s="33"/>
      <c r="U3617" s="33"/>
      <c r="V3617" s="33"/>
      <c r="W3617" s="289"/>
      <c r="X3617" s="289"/>
      <c r="Y3617" s="33"/>
      <c r="Z3617" s="33"/>
    </row>
    <row r="3618" ht="24" spans="1:26">
      <c r="A3618" s="33">
        <v>1501</v>
      </c>
      <c r="B3618" s="33" t="s">
        <v>117</v>
      </c>
      <c r="C3618" s="33" t="s">
        <v>118</v>
      </c>
      <c r="D3618" s="33" t="s">
        <v>145</v>
      </c>
      <c r="E3618" s="33" t="s">
        <v>146</v>
      </c>
      <c r="F3618" s="33" t="s">
        <v>1783</v>
      </c>
      <c r="G3618" s="33" t="s">
        <v>1797</v>
      </c>
      <c r="H3618" s="28" t="s">
        <v>2009</v>
      </c>
      <c r="I3618" s="33" t="s">
        <v>1843</v>
      </c>
      <c r="J3618" s="33" t="s">
        <v>1843</v>
      </c>
      <c r="K3618" s="33">
        <v>2</v>
      </c>
      <c r="L3618" s="220">
        <v>45413</v>
      </c>
      <c r="M3618" s="220">
        <v>45413</v>
      </c>
      <c r="N3618" s="33" t="s">
        <v>124</v>
      </c>
      <c r="O3618" s="48" t="s">
        <v>125</v>
      </c>
      <c r="P3618" s="29" t="s">
        <v>1117</v>
      </c>
      <c r="Q3618" s="33" t="s">
        <v>1577</v>
      </c>
      <c r="R3618" s="29" t="s">
        <v>78</v>
      </c>
      <c r="S3618" s="33">
        <v>2</v>
      </c>
      <c r="T3618" s="33"/>
      <c r="U3618" s="33"/>
      <c r="V3618" s="33"/>
      <c r="W3618" s="289"/>
      <c r="X3618" s="289"/>
      <c r="Y3618" s="33"/>
      <c r="Z3618" s="33"/>
    </row>
    <row r="3619" ht="24" spans="1:26">
      <c r="A3619" s="33">
        <v>1502</v>
      </c>
      <c r="B3619" s="33" t="s">
        <v>117</v>
      </c>
      <c r="C3619" s="33" t="s">
        <v>118</v>
      </c>
      <c r="D3619" s="33" t="s">
        <v>145</v>
      </c>
      <c r="E3619" s="33" t="s">
        <v>146</v>
      </c>
      <c r="F3619" s="33" t="s">
        <v>1783</v>
      </c>
      <c r="G3619" s="33" t="s">
        <v>1797</v>
      </c>
      <c r="H3619" s="28" t="s">
        <v>2009</v>
      </c>
      <c r="I3619" s="33" t="s">
        <v>1843</v>
      </c>
      <c r="J3619" s="33" t="s">
        <v>1843</v>
      </c>
      <c r="K3619" s="33">
        <v>2</v>
      </c>
      <c r="L3619" s="220">
        <v>45444</v>
      </c>
      <c r="M3619" s="220">
        <v>45444</v>
      </c>
      <c r="N3619" s="33" t="s">
        <v>124</v>
      </c>
      <c r="O3619" s="48" t="s">
        <v>125</v>
      </c>
      <c r="P3619" s="29" t="s">
        <v>1117</v>
      </c>
      <c r="Q3619" s="33" t="s">
        <v>1577</v>
      </c>
      <c r="R3619" s="29" t="s">
        <v>78</v>
      </c>
      <c r="S3619" s="33">
        <v>2</v>
      </c>
      <c r="T3619" s="33"/>
      <c r="U3619" s="33"/>
      <c r="V3619" s="33"/>
      <c r="W3619" s="289"/>
      <c r="X3619" s="289"/>
      <c r="Y3619" s="33"/>
      <c r="Z3619" s="33"/>
    </row>
    <row r="3620" ht="24" spans="1:26">
      <c r="A3620" s="33">
        <v>1503</v>
      </c>
      <c r="B3620" s="33" t="s">
        <v>117</v>
      </c>
      <c r="C3620" s="33" t="s">
        <v>118</v>
      </c>
      <c r="D3620" s="33" t="s">
        <v>145</v>
      </c>
      <c r="E3620" s="33" t="s">
        <v>146</v>
      </c>
      <c r="F3620" s="33" t="s">
        <v>1783</v>
      </c>
      <c r="G3620" s="33" t="s">
        <v>1797</v>
      </c>
      <c r="H3620" s="28" t="s">
        <v>2009</v>
      </c>
      <c r="I3620" s="33" t="s">
        <v>1843</v>
      </c>
      <c r="J3620" s="33" t="s">
        <v>1843</v>
      </c>
      <c r="K3620" s="33">
        <v>2</v>
      </c>
      <c r="L3620" s="220">
        <v>45474</v>
      </c>
      <c r="M3620" s="220">
        <v>45474</v>
      </c>
      <c r="N3620" s="33" t="s">
        <v>124</v>
      </c>
      <c r="O3620" s="48" t="s">
        <v>125</v>
      </c>
      <c r="P3620" s="29" t="s">
        <v>1117</v>
      </c>
      <c r="Q3620" s="33" t="s">
        <v>1577</v>
      </c>
      <c r="R3620" s="29" t="s">
        <v>78</v>
      </c>
      <c r="S3620" s="33">
        <v>2</v>
      </c>
      <c r="T3620" s="33"/>
      <c r="U3620" s="33"/>
      <c r="V3620" s="33"/>
      <c r="W3620" s="289"/>
      <c r="X3620" s="289"/>
      <c r="Y3620" s="33"/>
      <c r="Z3620" s="33"/>
    </row>
    <row r="3621" ht="24" spans="1:26">
      <c r="A3621" s="33">
        <v>1504</v>
      </c>
      <c r="B3621" s="33" t="s">
        <v>117</v>
      </c>
      <c r="C3621" s="33" t="s">
        <v>118</v>
      </c>
      <c r="D3621" s="33" t="s">
        <v>145</v>
      </c>
      <c r="E3621" s="33" t="s">
        <v>146</v>
      </c>
      <c r="F3621" s="33" t="s">
        <v>1783</v>
      </c>
      <c r="G3621" s="33" t="s">
        <v>1797</v>
      </c>
      <c r="H3621" s="28" t="s">
        <v>2009</v>
      </c>
      <c r="I3621" s="33" t="s">
        <v>1843</v>
      </c>
      <c r="J3621" s="33" t="s">
        <v>1843</v>
      </c>
      <c r="K3621" s="33">
        <v>2</v>
      </c>
      <c r="L3621" s="220">
        <v>45505</v>
      </c>
      <c r="M3621" s="220">
        <v>45505</v>
      </c>
      <c r="N3621" s="33" t="s">
        <v>124</v>
      </c>
      <c r="O3621" s="48" t="s">
        <v>125</v>
      </c>
      <c r="P3621" s="29" t="s">
        <v>1117</v>
      </c>
      <c r="Q3621" s="33" t="s">
        <v>1577</v>
      </c>
      <c r="R3621" s="29" t="s">
        <v>78</v>
      </c>
      <c r="S3621" s="33">
        <v>2</v>
      </c>
      <c r="T3621" s="33"/>
      <c r="U3621" s="33"/>
      <c r="V3621" s="33"/>
      <c r="W3621" s="289"/>
      <c r="X3621" s="289"/>
      <c r="Y3621" s="33"/>
      <c r="Z3621" s="33"/>
    </row>
    <row r="3622" ht="24" spans="1:28">
      <c r="A3622" s="33">
        <v>1505</v>
      </c>
      <c r="B3622" s="33" t="s">
        <v>117</v>
      </c>
      <c r="C3622" s="33" t="s">
        <v>118</v>
      </c>
      <c r="D3622" s="33" t="s">
        <v>145</v>
      </c>
      <c r="E3622" s="33" t="s">
        <v>146</v>
      </c>
      <c r="F3622" s="33" t="s">
        <v>1783</v>
      </c>
      <c r="G3622" s="33" t="s">
        <v>1797</v>
      </c>
      <c r="H3622" s="28" t="s">
        <v>2009</v>
      </c>
      <c r="I3622" s="33" t="s">
        <v>1843</v>
      </c>
      <c r="J3622" s="33" t="s">
        <v>1843</v>
      </c>
      <c r="K3622" s="33">
        <v>2</v>
      </c>
      <c r="L3622" s="220">
        <v>45536</v>
      </c>
      <c r="M3622" s="220">
        <v>45536</v>
      </c>
      <c r="N3622" s="33" t="s">
        <v>124</v>
      </c>
      <c r="O3622" s="48" t="s">
        <v>125</v>
      </c>
      <c r="P3622" s="29" t="s">
        <v>1117</v>
      </c>
      <c r="Q3622" s="33" t="s">
        <v>1577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1783</v>
      </c>
      <c r="G3623" s="33" t="s">
        <v>1797</v>
      </c>
      <c r="H3623" s="28" t="s">
        <v>2009</v>
      </c>
      <c r="I3623" s="33" t="s">
        <v>1843</v>
      </c>
      <c r="J3623" s="33" t="s">
        <v>1843</v>
      </c>
      <c r="K3623" s="33">
        <v>2</v>
      </c>
      <c r="L3623" s="220">
        <v>45566</v>
      </c>
      <c r="M3623" s="220">
        <v>45566</v>
      </c>
      <c r="N3623" s="33" t="s">
        <v>124</v>
      </c>
      <c r="O3623" s="48" t="s">
        <v>125</v>
      </c>
      <c r="P3623" s="29" t="s">
        <v>1117</v>
      </c>
      <c r="Q3623" s="33" t="s">
        <v>1577</v>
      </c>
      <c r="R3623" s="29" t="s">
        <v>78</v>
      </c>
      <c r="S3623" s="33">
        <v>2</v>
      </c>
      <c r="T3623" s="33"/>
      <c r="U3623" s="33"/>
      <c r="V3623" s="33"/>
      <c r="W3623" s="289"/>
      <c r="X3623" s="289"/>
      <c r="Y3623" s="33"/>
      <c r="Z3623" s="33"/>
    </row>
    <row r="3624" ht="24" spans="1:26">
      <c r="A3624" s="33">
        <v>1507</v>
      </c>
      <c r="B3624" s="33" t="s">
        <v>117</v>
      </c>
      <c r="C3624" s="33" t="s">
        <v>118</v>
      </c>
      <c r="D3624" s="33" t="s">
        <v>145</v>
      </c>
      <c r="E3624" s="33" t="s">
        <v>146</v>
      </c>
      <c r="F3624" s="33" t="s">
        <v>1783</v>
      </c>
      <c r="G3624" s="33" t="s">
        <v>1797</v>
      </c>
      <c r="H3624" s="28" t="s">
        <v>2009</v>
      </c>
      <c r="I3624" s="33" t="s">
        <v>1843</v>
      </c>
      <c r="J3624" s="33" t="s">
        <v>1843</v>
      </c>
      <c r="K3624" s="33">
        <v>2</v>
      </c>
      <c r="L3624" s="220">
        <v>45597</v>
      </c>
      <c r="M3624" s="220">
        <v>45597</v>
      </c>
      <c r="N3624" s="33" t="s">
        <v>124</v>
      </c>
      <c r="O3624" s="48" t="s">
        <v>125</v>
      </c>
      <c r="P3624" s="29" t="s">
        <v>1117</v>
      </c>
      <c r="Q3624" s="33" t="s">
        <v>1577</v>
      </c>
      <c r="R3624" s="29" t="s">
        <v>78</v>
      </c>
      <c r="S3624" s="33">
        <v>2</v>
      </c>
      <c r="T3624" s="33"/>
      <c r="U3624" s="33"/>
      <c r="V3624" s="33"/>
      <c r="W3624" s="289"/>
      <c r="X3624" s="289"/>
      <c r="Y3624" s="33"/>
      <c r="Z3624" s="33"/>
    </row>
    <row r="3625" ht="24" spans="1:26">
      <c r="A3625" s="33">
        <v>1508</v>
      </c>
      <c r="B3625" s="33" t="s">
        <v>117</v>
      </c>
      <c r="C3625" s="33" t="s">
        <v>118</v>
      </c>
      <c r="D3625" s="33" t="s">
        <v>145</v>
      </c>
      <c r="E3625" s="33" t="s">
        <v>146</v>
      </c>
      <c r="F3625" s="33" t="s">
        <v>1783</v>
      </c>
      <c r="G3625" s="33" t="s">
        <v>1797</v>
      </c>
      <c r="H3625" s="28" t="s">
        <v>2009</v>
      </c>
      <c r="I3625" s="33" t="s">
        <v>1843</v>
      </c>
      <c r="J3625" s="33" t="s">
        <v>1843</v>
      </c>
      <c r="K3625" s="33">
        <v>2</v>
      </c>
      <c r="L3625" s="220">
        <v>45627</v>
      </c>
      <c r="M3625" s="220">
        <v>45627</v>
      </c>
      <c r="N3625" s="33" t="s">
        <v>124</v>
      </c>
      <c r="O3625" s="48" t="s">
        <v>125</v>
      </c>
      <c r="P3625" s="29" t="s">
        <v>1117</v>
      </c>
      <c r="Q3625" s="33" t="s">
        <v>1577</v>
      </c>
      <c r="R3625" s="29" t="s">
        <v>78</v>
      </c>
      <c r="S3625" s="33">
        <v>2</v>
      </c>
      <c r="T3625" s="33"/>
      <c r="U3625" s="33"/>
      <c r="V3625" s="33"/>
      <c r="W3625" s="289"/>
      <c r="X3625" s="289"/>
      <c r="Y3625" s="33"/>
      <c r="Z3625" s="33"/>
    </row>
    <row r="3626" ht="24" spans="1:26">
      <c r="A3626" s="33">
        <v>1510</v>
      </c>
      <c r="B3626" s="33" t="s">
        <v>117</v>
      </c>
      <c r="C3626" s="33" t="s">
        <v>118</v>
      </c>
      <c r="D3626" s="33" t="s">
        <v>145</v>
      </c>
      <c r="E3626" s="33" t="s">
        <v>146</v>
      </c>
      <c r="F3626" s="33" t="s">
        <v>1787</v>
      </c>
      <c r="G3626" s="33" t="s">
        <v>1797</v>
      </c>
      <c r="H3626" s="33" t="s">
        <v>1858</v>
      </c>
      <c r="I3626" s="33" t="s">
        <v>1843</v>
      </c>
      <c r="J3626" s="33" t="s">
        <v>1843</v>
      </c>
      <c r="K3626" s="33">
        <v>2</v>
      </c>
      <c r="L3626" s="220">
        <v>45292</v>
      </c>
      <c r="M3626" s="220">
        <v>45292</v>
      </c>
      <c r="N3626" s="33" t="s">
        <v>124</v>
      </c>
      <c r="O3626" s="48" t="s">
        <v>125</v>
      </c>
      <c r="P3626" s="29" t="s">
        <v>1117</v>
      </c>
      <c r="Q3626" s="33" t="s">
        <v>1577</v>
      </c>
      <c r="R3626" s="29" t="s">
        <v>78</v>
      </c>
      <c r="S3626" s="33">
        <v>2</v>
      </c>
      <c r="T3626" s="33"/>
      <c r="U3626" s="33"/>
      <c r="V3626" s="33"/>
      <c r="W3626" s="289"/>
      <c r="X3626" s="289"/>
      <c r="Y3626" s="33"/>
      <c r="Z3626" s="33"/>
    </row>
    <row r="3627" ht="24" spans="1:26">
      <c r="A3627" s="33">
        <v>1511</v>
      </c>
      <c r="B3627" s="33" t="s">
        <v>117</v>
      </c>
      <c r="C3627" s="33" t="s">
        <v>118</v>
      </c>
      <c r="D3627" s="33" t="s">
        <v>145</v>
      </c>
      <c r="E3627" s="33" t="s">
        <v>146</v>
      </c>
      <c r="F3627" s="33" t="s">
        <v>1787</v>
      </c>
      <c r="G3627" s="33" t="s">
        <v>1797</v>
      </c>
      <c r="H3627" s="33" t="s">
        <v>1858</v>
      </c>
      <c r="I3627" s="33" t="s">
        <v>1843</v>
      </c>
      <c r="J3627" s="33" t="s">
        <v>1843</v>
      </c>
      <c r="K3627" s="33">
        <v>2</v>
      </c>
      <c r="L3627" s="220">
        <v>45323</v>
      </c>
      <c r="M3627" s="220">
        <v>45323</v>
      </c>
      <c r="N3627" s="33" t="s">
        <v>124</v>
      </c>
      <c r="O3627" s="48" t="s">
        <v>125</v>
      </c>
      <c r="P3627" s="29" t="s">
        <v>1117</v>
      </c>
      <c r="Q3627" s="33" t="s">
        <v>1577</v>
      </c>
      <c r="R3627" s="29" t="s">
        <v>78</v>
      </c>
      <c r="S3627" s="33">
        <v>2</v>
      </c>
      <c r="T3627" s="33"/>
      <c r="U3627" s="33"/>
      <c r="V3627" s="33"/>
      <c r="W3627" s="289"/>
      <c r="X3627" s="289"/>
      <c r="Y3627" s="33"/>
      <c r="Z3627" s="33"/>
    </row>
    <row r="3628" ht="24" spans="1:28">
      <c r="A3628" s="33">
        <v>1512</v>
      </c>
      <c r="B3628" s="33" t="s">
        <v>117</v>
      </c>
      <c r="C3628" s="33" t="s">
        <v>118</v>
      </c>
      <c r="D3628" s="33" t="s">
        <v>145</v>
      </c>
      <c r="E3628" s="33" t="s">
        <v>146</v>
      </c>
      <c r="F3628" s="33" t="s">
        <v>1787</v>
      </c>
      <c r="G3628" s="33" t="s">
        <v>1797</v>
      </c>
      <c r="H3628" s="33" t="s">
        <v>1858</v>
      </c>
      <c r="I3628" s="33" t="s">
        <v>1843</v>
      </c>
      <c r="J3628" s="33" t="s">
        <v>1843</v>
      </c>
      <c r="K3628" s="33">
        <v>2</v>
      </c>
      <c r="L3628" s="220">
        <v>45352</v>
      </c>
      <c r="M3628" s="220">
        <v>45352</v>
      </c>
      <c r="N3628" s="33" t="s">
        <v>124</v>
      </c>
      <c r="O3628" s="48" t="s">
        <v>125</v>
      </c>
      <c r="P3628" s="29" t="s">
        <v>1117</v>
      </c>
      <c r="Q3628" s="33" t="s">
        <v>1577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1787</v>
      </c>
      <c r="G3629" s="33" t="s">
        <v>1797</v>
      </c>
      <c r="H3629" s="33" t="s">
        <v>1858</v>
      </c>
      <c r="I3629" s="33" t="s">
        <v>1843</v>
      </c>
      <c r="J3629" s="33" t="s">
        <v>1843</v>
      </c>
      <c r="K3629" s="33">
        <v>2</v>
      </c>
      <c r="L3629" s="220">
        <v>45383</v>
      </c>
      <c r="M3629" s="220">
        <v>45383</v>
      </c>
      <c r="N3629" s="33" t="s">
        <v>124</v>
      </c>
      <c r="O3629" s="48" t="s">
        <v>125</v>
      </c>
      <c r="P3629" s="29" t="s">
        <v>1117</v>
      </c>
      <c r="Q3629" s="33" t="s">
        <v>1577</v>
      </c>
      <c r="R3629" s="29" t="s">
        <v>78</v>
      </c>
      <c r="S3629" s="33">
        <v>2</v>
      </c>
      <c r="T3629" s="33"/>
      <c r="U3629" s="33"/>
      <c r="V3629" s="33"/>
      <c r="W3629" s="289"/>
      <c r="X3629" s="289"/>
      <c r="Y3629" s="33"/>
      <c r="Z3629" s="33"/>
    </row>
    <row r="3630" ht="24" spans="1:26">
      <c r="A3630" s="33">
        <v>1514</v>
      </c>
      <c r="B3630" s="33" t="s">
        <v>117</v>
      </c>
      <c r="C3630" s="33" t="s">
        <v>118</v>
      </c>
      <c r="D3630" s="33" t="s">
        <v>145</v>
      </c>
      <c r="E3630" s="33" t="s">
        <v>146</v>
      </c>
      <c r="F3630" s="33" t="s">
        <v>1787</v>
      </c>
      <c r="G3630" s="33" t="s">
        <v>1797</v>
      </c>
      <c r="H3630" s="33" t="s">
        <v>1858</v>
      </c>
      <c r="I3630" s="33" t="s">
        <v>1843</v>
      </c>
      <c r="J3630" s="33" t="s">
        <v>1843</v>
      </c>
      <c r="K3630" s="33">
        <v>2</v>
      </c>
      <c r="L3630" s="220">
        <v>45413</v>
      </c>
      <c r="M3630" s="220">
        <v>45413</v>
      </c>
      <c r="N3630" s="33" t="s">
        <v>124</v>
      </c>
      <c r="O3630" s="48" t="s">
        <v>125</v>
      </c>
      <c r="P3630" s="29" t="s">
        <v>1117</v>
      </c>
      <c r="Q3630" s="33" t="s">
        <v>1577</v>
      </c>
      <c r="R3630" s="29" t="s">
        <v>78</v>
      </c>
      <c r="S3630" s="33">
        <v>2</v>
      </c>
      <c r="T3630" s="33"/>
      <c r="U3630" s="33"/>
      <c r="V3630" s="33"/>
      <c r="W3630" s="289"/>
      <c r="X3630" s="289"/>
      <c r="Y3630" s="33"/>
      <c r="Z3630" s="33"/>
    </row>
    <row r="3631" ht="24" spans="1:26">
      <c r="A3631" s="33">
        <v>1515</v>
      </c>
      <c r="B3631" s="33" t="s">
        <v>117</v>
      </c>
      <c r="C3631" s="33" t="s">
        <v>118</v>
      </c>
      <c r="D3631" s="33" t="s">
        <v>145</v>
      </c>
      <c r="E3631" s="33" t="s">
        <v>146</v>
      </c>
      <c r="F3631" s="33" t="s">
        <v>1787</v>
      </c>
      <c r="G3631" s="33" t="s">
        <v>1797</v>
      </c>
      <c r="H3631" s="33" t="s">
        <v>1858</v>
      </c>
      <c r="I3631" s="33" t="s">
        <v>1843</v>
      </c>
      <c r="J3631" s="33" t="s">
        <v>1843</v>
      </c>
      <c r="K3631" s="33">
        <v>2</v>
      </c>
      <c r="L3631" s="220">
        <v>45444</v>
      </c>
      <c r="M3631" s="220">
        <v>45444</v>
      </c>
      <c r="N3631" s="33" t="s">
        <v>124</v>
      </c>
      <c r="O3631" s="48" t="s">
        <v>125</v>
      </c>
      <c r="P3631" s="29" t="s">
        <v>1117</v>
      </c>
      <c r="Q3631" s="33" t="s">
        <v>1577</v>
      </c>
      <c r="R3631" s="29" t="s">
        <v>78</v>
      </c>
      <c r="S3631" s="33">
        <v>2</v>
      </c>
      <c r="T3631" s="33"/>
      <c r="U3631" s="33"/>
      <c r="V3631" s="33"/>
      <c r="W3631" s="289"/>
      <c r="X3631" s="289"/>
      <c r="Y3631" s="33"/>
      <c r="Z3631" s="33"/>
    </row>
    <row r="3632" ht="24" spans="1:26">
      <c r="A3632" s="33">
        <v>1516</v>
      </c>
      <c r="B3632" s="33" t="s">
        <v>117</v>
      </c>
      <c r="C3632" s="33" t="s">
        <v>118</v>
      </c>
      <c r="D3632" s="33" t="s">
        <v>145</v>
      </c>
      <c r="E3632" s="33" t="s">
        <v>146</v>
      </c>
      <c r="F3632" s="33" t="s">
        <v>1787</v>
      </c>
      <c r="G3632" s="33" t="s">
        <v>1797</v>
      </c>
      <c r="H3632" s="33" t="s">
        <v>1858</v>
      </c>
      <c r="I3632" s="33" t="s">
        <v>1843</v>
      </c>
      <c r="J3632" s="33" t="s">
        <v>1843</v>
      </c>
      <c r="K3632" s="33">
        <v>2</v>
      </c>
      <c r="L3632" s="220">
        <v>45474</v>
      </c>
      <c r="M3632" s="220">
        <v>45474</v>
      </c>
      <c r="N3632" s="33" t="s">
        <v>124</v>
      </c>
      <c r="O3632" s="48" t="s">
        <v>125</v>
      </c>
      <c r="P3632" s="29" t="s">
        <v>1117</v>
      </c>
      <c r="Q3632" s="33" t="s">
        <v>1577</v>
      </c>
      <c r="R3632" s="29" t="s">
        <v>78</v>
      </c>
      <c r="S3632" s="33">
        <v>2</v>
      </c>
      <c r="T3632" s="33"/>
      <c r="U3632" s="33"/>
      <c r="V3632" s="33"/>
      <c r="W3632" s="289"/>
      <c r="X3632" s="289"/>
      <c r="Y3632" s="33"/>
      <c r="Z3632" s="33"/>
    </row>
    <row r="3633" ht="24" spans="1:26">
      <c r="A3633" s="33">
        <v>1517</v>
      </c>
      <c r="B3633" s="33" t="s">
        <v>117</v>
      </c>
      <c r="C3633" s="33" t="s">
        <v>118</v>
      </c>
      <c r="D3633" s="33" t="s">
        <v>145</v>
      </c>
      <c r="E3633" s="33" t="s">
        <v>146</v>
      </c>
      <c r="F3633" s="33" t="s">
        <v>1787</v>
      </c>
      <c r="G3633" s="33" t="s">
        <v>1797</v>
      </c>
      <c r="H3633" s="33" t="s">
        <v>1858</v>
      </c>
      <c r="I3633" s="33" t="s">
        <v>1843</v>
      </c>
      <c r="J3633" s="33" t="s">
        <v>1843</v>
      </c>
      <c r="K3633" s="33">
        <v>2</v>
      </c>
      <c r="L3633" s="220">
        <v>45505</v>
      </c>
      <c r="M3633" s="220">
        <v>45505</v>
      </c>
      <c r="N3633" s="33" t="s">
        <v>124</v>
      </c>
      <c r="O3633" s="48" t="s">
        <v>125</v>
      </c>
      <c r="P3633" s="29" t="s">
        <v>1117</v>
      </c>
      <c r="Q3633" s="33" t="s">
        <v>1577</v>
      </c>
      <c r="R3633" s="29" t="s">
        <v>78</v>
      </c>
      <c r="S3633" s="33">
        <v>2</v>
      </c>
      <c r="T3633" s="33"/>
      <c r="U3633" s="33"/>
      <c r="V3633" s="33"/>
      <c r="W3633" s="289"/>
      <c r="X3633" s="289"/>
      <c r="Y3633" s="33"/>
      <c r="Z3633" s="33"/>
    </row>
    <row r="3634" ht="24" spans="1:26">
      <c r="A3634" s="33">
        <v>1518</v>
      </c>
      <c r="B3634" s="33" t="s">
        <v>117</v>
      </c>
      <c r="C3634" s="33" t="s">
        <v>118</v>
      </c>
      <c r="D3634" s="33" t="s">
        <v>145</v>
      </c>
      <c r="E3634" s="33" t="s">
        <v>146</v>
      </c>
      <c r="F3634" s="33" t="s">
        <v>1787</v>
      </c>
      <c r="G3634" s="33" t="s">
        <v>1797</v>
      </c>
      <c r="H3634" s="33" t="s">
        <v>1858</v>
      </c>
      <c r="I3634" s="33" t="s">
        <v>1843</v>
      </c>
      <c r="J3634" s="33" t="s">
        <v>1843</v>
      </c>
      <c r="K3634" s="33">
        <v>2</v>
      </c>
      <c r="L3634" s="220">
        <v>45536</v>
      </c>
      <c r="M3634" s="220">
        <v>45536</v>
      </c>
      <c r="N3634" s="33" t="s">
        <v>124</v>
      </c>
      <c r="O3634" s="48" t="s">
        <v>125</v>
      </c>
      <c r="P3634" s="29" t="s">
        <v>1117</v>
      </c>
      <c r="Q3634" s="33" t="s">
        <v>1577</v>
      </c>
      <c r="R3634" s="29" t="s">
        <v>78</v>
      </c>
      <c r="S3634" s="33">
        <v>2</v>
      </c>
      <c r="T3634" s="33"/>
      <c r="U3634" s="33"/>
      <c r="V3634" s="33"/>
      <c r="W3634" s="289"/>
      <c r="X3634" s="289"/>
      <c r="Y3634" s="33"/>
      <c r="Z3634" s="33"/>
    </row>
    <row r="3635" ht="24" spans="1:26">
      <c r="A3635" s="33">
        <v>1519</v>
      </c>
      <c r="B3635" s="33" t="s">
        <v>117</v>
      </c>
      <c r="C3635" s="33" t="s">
        <v>118</v>
      </c>
      <c r="D3635" s="33" t="s">
        <v>145</v>
      </c>
      <c r="E3635" s="33" t="s">
        <v>146</v>
      </c>
      <c r="F3635" s="33" t="s">
        <v>1787</v>
      </c>
      <c r="G3635" s="33" t="s">
        <v>1797</v>
      </c>
      <c r="H3635" s="33" t="s">
        <v>1858</v>
      </c>
      <c r="I3635" s="33" t="s">
        <v>1843</v>
      </c>
      <c r="J3635" s="33" t="s">
        <v>1843</v>
      </c>
      <c r="K3635" s="33">
        <v>2</v>
      </c>
      <c r="L3635" s="220">
        <v>45566</v>
      </c>
      <c r="M3635" s="220">
        <v>45566</v>
      </c>
      <c r="N3635" s="33" t="s">
        <v>124</v>
      </c>
      <c r="O3635" s="48" t="s">
        <v>125</v>
      </c>
      <c r="P3635" s="29" t="s">
        <v>1117</v>
      </c>
      <c r="Q3635" s="33" t="s">
        <v>1577</v>
      </c>
      <c r="R3635" s="29" t="s">
        <v>78</v>
      </c>
      <c r="S3635" s="33">
        <v>2</v>
      </c>
      <c r="T3635" s="33"/>
      <c r="U3635" s="33"/>
      <c r="V3635" s="33"/>
      <c r="W3635" s="289"/>
      <c r="X3635" s="289"/>
      <c r="Y3635" s="33"/>
      <c r="Z3635" s="33"/>
    </row>
    <row r="3636" ht="24" spans="1:26">
      <c r="A3636" s="33">
        <v>1520</v>
      </c>
      <c r="B3636" s="33" t="s">
        <v>117</v>
      </c>
      <c r="C3636" s="33" t="s">
        <v>118</v>
      </c>
      <c r="D3636" s="33" t="s">
        <v>145</v>
      </c>
      <c r="E3636" s="33" t="s">
        <v>146</v>
      </c>
      <c r="F3636" s="33" t="s">
        <v>1787</v>
      </c>
      <c r="G3636" s="33" t="s">
        <v>1797</v>
      </c>
      <c r="H3636" s="33" t="s">
        <v>1858</v>
      </c>
      <c r="I3636" s="33" t="s">
        <v>1843</v>
      </c>
      <c r="J3636" s="33" t="s">
        <v>1843</v>
      </c>
      <c r="K3636" s="33">
        <v>2</v>
      </c>
      <c r="L3636" s="220">
        <v>45597</v>
      </c>
      <c r="M3636" s="220">
        <v>45597</v>
      </c>
      <c r="N3636" s="33" t="s">
        <v>124</v>
      </c>
      <c r="O3636" s="48" t="s">
        <v>125</v>
      </c>
      <c r="P3636" s="29" t="s">
        <v>1117</v>
      </c>
      <c r="Q3636" s="33" t="s">
        <v>1577</v>
      </c>
      <c r="R3636" s="29" t="s">
        <v>78</v>
      </c>
      <c r="S3636" s="33">
        <v>2</v>
      </c>
      <c r="T3636" s="33"/>
      <c r="U3636" s="33"/>
      <c r="V3636" s="33"/>
      <c r="W3636" s="289"/>
      <c r="X3636" s="289"/>
      <c r="Y3636" s="33"/>
      <c r="Z3636" s="33"/>
    </row>
    <row r="3637" ht="24" spans="1:26">
      <c r="A3637" s="33">
        <v>1521</v>
      </c>
      <c r="B3637" s="33" t="s">
        <v>117</v>
      </c>
      <c r="C3637" s="33" t="s">
        <v>118</v>
      </c>
      <c r="D3637" s="33" t="s">
        <v>145</v>
      </c>
      <c r="E3637" s="33" t="s">
        <v>146</v>
      </c>
      <c r="F3637" s="33" t="s">
        <v>1787</v>
      </c>
      <c r="G3637" s="33" t="s">
        <v>1797</v>
      </c>
      <c r="H3637" s="33" t="s">
        <v>1997</v>
      </c>
      <c r="I3637" s="33" t="s">
        <v>1843</v>
      </c>
      <c r="J3637" s="33" t="s">
        <v>1843</v>
      </c>
      <c r="K3637" s="33">
        <v>2</v>
      </c>
      <c r="L3637" s="220">
        <v>45627</v>
      </c>
      <c r="M3637" s="220">
        <v>45627</v>
      </c>
      <c r="N3637" s="33" t="s">
        <v>124</v>
      </c>
      <c r="O3637" s="48" t="s">
        <v>125</v>
      </c>
      <c r="P3637" s="29" t="s">
        <v>1117</v>
      </c>
      <c r="Q3637" s="33" t="s">
        <v>1577</v>
      </c>
      <c r="R3637" s="29" t="s">
        <v>78</v>
      </c>
      <c r="S3637" s="33">
        <v>2</v>
      </c>
      <c r="T3637" s="33"/>
      <c r="U3637" s="33"/>
      <c r="V3637" s="33"/>
      <c r="W3637" s="289"/>
      <c r="X3637" s="289"/>
      <c r="Y3637" s="33"/>
      <c r="Z3637" s="33"/>
    </row>
    <row r="3638" ht="24" spans="1:26">
      <c r="A3638" s="33">
        <v>1522</v>
      </c>
      <c r="B3638" s="33" t="s">
        <v>117</v>
      </c>
      <c r="C3638" s="33" t="s">
        <v>118</v>
      </c>
      <c r="D3638" s="33" t="s">
        <v>145</v>
      </c>
      <c r="E3638" s="33" t="s">
        <v>146</v>
      </c>
      <c r="F3638" s="33" t="s">
        <v>1787</v>
      </c>
      <c r="G3638" s="33" t="s">
        <v>1797</v>
      </c>
      <c r="H3638" s="33" t="s">
        <v>1997</v>
      </c>
      <c r="I3638" s="33" t="s">
        <v>1843</v>
      </c>
      <c r="J3638" s="33" t="s">
        <v>1843</v>
      </c>
      <c r="K3638" s="33">
        <v>2</v>
      </c>
      <c r="L3638" s="220">
        <v>45292</v>
      </c>
      <c r="M3638" s="220">
        <v>45292</v>
      </c>
      <c r="N3638" s="33" t="s">
        <v>124</v>
      </c>
      <c r="O3638" s="48" t="s">
        <v>125</v>
      </c>
      <c r="P3638" s="29" t="s">
        <v>1117</v>
      </c>
      <c r="Q3638" s="33" t="s">
        <v>1577</v>
      </c>
      <c r="R3638" s="29" t="s">
        <v>78</v>
      </c>
      <c r="S3638" s="33">
        <v>2</v>
      </c>
      <c r="T3638" s="33"/>
      <c r="U3638" s="33"/>
      <c r="V3638" s="33"/>
      <c r="W3638" s="289"/>
      <c r="X3638" s="289"/>
      <c r="Y3638" s="33"/>
      <c r="Z3638" s="33"/>
    </row>
    <row r="3639" ht="24" spans="1:26">
      <c r="A3639" s="33">
        <v>1523</v>
      </c>
      <c r="B3639" s="33" t="s">
        <v>117</v>
      </c>
      <c r="C3639" s="33" t="s">
        <v>118</v>
      </c>
      <c r="D3639" s="33" t="s">
        <v>145</v>
      </c>
      <c r="E3639" s="33" t="s">
        <v>146</v>
      </c>
      <c r="F3639" s="33" t="s">
        <v>1787</v>
      </c>
      <c r="G3639" s="33" t="s">
        <v>1797</v>
      </c>
      <c r="H3639" s="33" t="s">
        <v>1997</v>
      </c>
      <c r="I3639" s="33" t="s">
        <v>1843</v>
      </c>
      <c r="J3639" s="33" t="s">
        <v>1843</v>
      </c>
      <c r="K3639" s="33">
        <v>2</v>
      </c>
      <c r="L3639" s="220">
        <v>45323</v>
      </c>
      <c r="M3639" s="220">
        <v>45323</v>
      </c>
      <c r="N3639" s="33" t="s">
        <v>124</v>
      </c>
      <c r="O3639" s="48" t="s">
        <v>125</v>
      </c>
      <c r="P3639" s="29" t="s">
        <v>1117</v>
      </c>
      <c r="Q3639" s="33" t="s">
        <v>1577</v>
      </c>
      <c r="R3639" s="29" t="s">
        <v>78</v>
      </c>
      <c r="S3639" s="33">
        <v>2</v>
      </c>
      <c r="T3639" s="33"/>
      <c r="U3639" s="33"/>
      <c r="V3639" s="33"/>
      <c r="W3639" s="289"/>
      <c r="X3639" s="289"/>
      <c r="Y3639" s="33"/>
      <c r="Z3639" s="33"/>
    </row>
    <row r="3640" ht="24" spans="1:28">
      <c r="A3640" s="33">
        <v>1524</v>
      </c>
      <c r="B3640" s="33" t="s">
        <v>117</v>
      </c>
      <c r="C3640" s="33" t="s">
        <v>118</v>
      </c>
      <c r="D3640" s="33" t="s">
        <v>145</v>
      </c>
      <c r="E3640" s="33" t="s">
        <v>146</v>
      </c>
      <c r="F3640" s="33" t="s">
        <v>1787</v>
      </c>
      <c r="G3640" s="33" t="s">
        <v>1797</v>
      </c>
      <c r="H3640" s="33" t="s">
        <v>1997</v>
      </c>
      <c r="I3640" s="33" t="s">
        <v>1843</v>
      </c>
      <c r="J3640" s="33" t="s">
        <v>1843</v>
      </c>
      <c r="K3640" s="33">
        <v>2</v>
      </c>
      <c r="L3640" s="220">
        <v>45323</v>
      </c>
      <c r="M3640" s="220">
        <v>45323</v>
      </c>
      <c r="N3640" s="33" t="s">
        <v>124</v>
      </c>
      <c r="O3640" s="48" t="s">
        <v>125</v>
      </c>
      <c r="P3640" s="29" t="s">
        <v>1117</v>
      </c>
      <c r="Q3640" s="33" t="s">
        <v>1577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1787</v>
      </c>
      <c r="G3641" s="33" t="s">
        <v>1797</v>
      </c>
      <c r="H3641" s="33" t="s">
        <v>1997</v>
      </c>
      <c r="I3641" s="33" t="s">
        <v>1843</v>
      </c>
      <c r="J3641" s="33" t="s">
        <v>1843</v>
      </c>
      <c r="K3641" s="33">
        <v>2</v>
      </c>
      <c r="L3641" s="220">
        <v>45352</v>
      </c>
      <c r="M3641" s="220">
        <v>45352</v>
      </c>
      <c r="N3641" s="33" t="s">
        <v>124</v>
      </c>
      <c r="O3641" s="48" t="s">
        <v>125</v>
      </c>
      <c r="P3641" s="29" t="s">
        <v>1117</v>
      </c>
      <c r="Q3641" s="33" t="s">
        <v>1577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1787</v>
      </c>
      <c r="G3642" s="33" t="s">
        <v>1797</v>
      </c>
      <c r="H3642" s="33" t="s">
        <v>1997</v>
      </c>
      <c r="I3642" s="33" t="s">
        <v>1843</v>
      </c>
      <c r="J3642" s="33" t="s">
        <v>1843</v>
      </c>
      <c r="K3642" s="33">
        <v>2</v>
      </c>
      <c r="L3642" s="220">
        <v>45352</v>
      </c>
      <c r="M3642" s="220">
        <v>45352</v>
      </c>
      <c r="N3642" s="33" t="s">
        <v>124</v>
      </c>
      <c r="O3642" s="48" t="s">
        <v>125</v>
      </c>
      <c r="P3642" s="29" t="s">
        <v>1117</v>
      </c>
      <c r="Q3642" s="33" t="s">
        <v>1577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1787</v>
      </c>
      <c r="G3643" s="33" t="s">
        <v>1797</v>
      </c>
      <c r="H3643" s="33" t="s">
        <v>1997</v>
      </c>
      <c r="I3643" s="33" t="s">
        <v>1843</v>
      </c>
      <c r="J3643" s="33" t="s">
        <v>1843</v>
      </c>
      <c r="K3643" s="33">
        <v>2</v>
      </c>
      <c r="L3643" s="220">
        <v>45383</v>
      </c>
      <c r="M3643" s="220">
        <v>45383</v>
      </c>
      <c r="N3643" s="33" t="s">
        <v>124</v>
      </c>
      <c r="O3643" s="48" t="s">
        <v>125</v>
      </c>
      <c r="P3643" s="29" t="s">
        <v>1117</v>
      </c>
      <c r="Q3643" s="33" t="s">
        <v>1577</v>
      </c>
      <c r="R3643" s="29" t="s">
        <v>78</v>
      </c>
      <c r="S3643" s="33">
        <v>2</v>
      </c>
      <c r="T3643" s="33"/>
      <c r="U3643" s="33"/>
      <c r="V3643" s="33"/>
      <c r="W3643" s="289"/>
      <c r="X3643" s="289"/>
      <c r="Y3643" s="33"/>
      <c r="Z3643" s="33"/>
    </row>
    <row r="3644" ht="24" spans="1:26">
      <c r="A3644" s="33">
        <v>1528</v>
      </c>
      <c r="B3644" s="33" t="s">
        <v>117</v>
      </c>
      <c r="C3644" s="33" t="s">
        <v>118</v>
      </c>
      <c r="D3644" s="33" t="s">
        <v>145</v>
      </c>
      <c r="E3644" s="33" t="s">
        <v>146</v>
      </c>
      <c r="F3644" s="33" t="s">
        <v>1787</v>
      </c>
      <c r="G3644" s="33" t="s">
        <v>1797</v>
      </c>
      <c r="H3644" s="33" t="s">
        <v>1997</v>
      </c>
      <c r="I3644" s="33" t="s">
        <v>1843</v>
      </c>
      <c r="J3644" s="33" t="s">
        <v>1843</v>
      </c>
      <c r="K3644" s="33">
        <v>2</v>
      </c>
      <c r="L3644" s="220">
        <v>45383</v>
      </c>
      <c r="M3644" s="220">
        <v>45383</v>
      </c>
      <c r="N3644" s="33" t="s">
        <v>124</v>
      </c>
      <c r="O3644" s="48" t="s">
        <v>125</v>
      </c>
      <c r="P3644" s="29" t="s">
        <v>1117</v>
      </c>
      <c r="Q3644" s="33" t="s">
        <v>1577</v>
      </c>
      <c r="R3644" s="29" t="s">
        <v>78</v>
      </c>
      <c r="S3644" s="33">
        <v>2</v>
      </c>
      <c r="T3644" s="33"/>
      <c r="U3644" s="33"/>
      <c r="V3644" s="33"/>
      <c r="W3644" s="289"/>
      <c r="X3644" s="289"/>
      <c r="Y3644" s="33"/>
      <c r="Z3644" s="33"/>
    </row>
    <row r="3645" ht="24" spans="1:26">
      <c r="A3645" s="33">
        <v>1529</v>
      </c>
      <c r="B3645" s="33" t="s">
        <v>117</v>
      </c>
      <c r="C3645" s="33" t="s">
        <v>118</v>
      </c>
      <c r="D3645" s="33" t="s">
        <v>145</v>
      </c>
      <c r="E3645" s="33" t="s">
        <v>146</v>
      </c>
      <c r="F3645" s="33" t="s">
        <v>1787</v>
      </c>
      <c r="G3645" s="33" t="s">
        <v>1797</v>
      </c>
      <c r="H3645" s="33" t="s">
        <v>1997</v>
      </c>
      <c r="I3645" s="33" t="s">
        <v>1843</v>
      </c>
      <c r="J3645" s="33" t="s">
        <v>1843</v>
      </c>
      <c r="K3645" s="33">
        <v>2</v>
      </c>
      <c r="L3645" s="220">
        <v>45413</v>
      </c>
      <c r="M3645" s="220">
        <v>45413</v>
      </c>
      <c r="N3645" s="33" t="s">
        <v>124</v>
      </c>
      <c r="O3645" s="48" t="s">
        <v>125</v>
      </c>
      <c r="P3645" s="29" t="s">
        <v>1117</v>
      </c>
      <c r="Q3645" s="33" t="s">
        <v>1577</v>
      </c>
      <c r="R3645" s="29" t="s">
        <v>78</v>
      </c>
      <c r="S3645" s="33">
        <v>2</v>
      </c>
      <c r="T3645" s="33"/>
      <c r="U3645" s="33"/>
      <c r="V3645" s="33"/>
      <c r="W3645" s="289"/>
      <c r="X3645" s="289"/>
      <c r="Y3645" s="33"/>
      <c r="Z3645" s="33"/>
    </row>
    <row r="3646" ht="24" spans="1:26">
      <c r="A3646" s="33">
        <v>1530</v>
      </c>
      <c r="B3646" s="33" t="s">
        <v>117</v>
      </c>
      <c r="C3646" s="33" t="s">
        <v>118</v>
      </c>
      <c r="D3646" s="33" t="s">
        <v>145</v>
      </c>
      <c r="E3646" s="33" t="s">
        <v>146</v>
      </c>
      <c r="F3646" s="33" t="s">
        <v>1787</v>
      </c>
      <c r="G3646" s="33" t="s">
        <v>1797</v>
      </c>
      <c r="H3646" s="33" t="s">
        <v>1997</v>
      </c>
      <c r="I3646" s="33" t="s">
        <v>1843</v>
      </c>
      <c r="J3646" s="33" t="s">
        <v>1843</v>
      </c>
      <c r="K3646" s="33">
        <v>2</v>
      </c>
      <c r="L3646" s="220">
        <v>45413</v>
      </c>
      <c r="M3646" s="220">
        <v>45413</v>
      </c>
      <c r="N3646" s="33" t="s">
        <v>124</v>
      </c>
      <c r="O3646" s="48" t="s">
        <v>125</v>
      </c>
      <c r="P3646" s="29" t="s">
        <v>1117</v>
      </c>
      <c r="Q3646" s="33" t="s">
        <v>1577</v>
      </c>
      <c r="R3646" s="29" t="s">
        <v>78</v>
      </c>
      <c r="S3646" s="33">
        <v>2</v>
      </c>
      <c r="T3646" s="33"/>
      <c r="U3646" s="33"/>
      <c r="V3646" s="33"/>
      <c r="W3646" s="289"/>
      <c r="X3646" s="289"/>
      <c r="Y3646" s="33"/>
      <c r="Z3646" s="33"/>
    </row>
    <row r="3647" ht="24" spans="1:26">
      <c r="A3647" s="33">
        <v>1531</v>
      </c>
      <c r="B3647" s="33" t="s">
        <v>117</v>
      </c>
      <c r="C3647" s="33" t="s">
        <v>118</v>
      </c>
      <c r="D3647" s="33" t="s">
        <v>145</v>
      </c>
      <c r="E3647" s="33" t="s">
        <v>146</v>
      </c>
      <c r="F3647" s="33" t="s">
        <v>1787</v>
      </c>
      <c r="G3647" s="33" t="s">
        <v>1797</v>
      </c>
      <c r="H3647" s="33" t="s">
        <v>1997</v>
      </c>
      <c r="I3647" s="33" t="s">
        <v>1843</v>
      </c>
      <c r="J3647" s="33" t="s">
        <v>1843</v>
      </c>
      <c r="K3647" s="33">
        <v>2</v>
      </c>
      <c r="L3647" s="220">
        <v>45444</v>
      </c>
      <c r="M3647" s="220">
        <v>45444</v>
      </c>
      <c r="N3647" s="33" t="s">
        <v>124</v>
      </c>
      <c r="O3647" s="48" t="s">
        <v>125</v>
      </c>
      <c r="P3647" s="29" t="s">
        <v>1117</v>
      </c>
      <c r="Q3647" s="33" t="s">
        <v>1577</v>
      </c>
      <c r="R3647" s="29" t="s">
        <v>78</v>
      </c>
      <c r="S3647" s="33">
        <v>2</v>
      </c>
      <c r="T3647" s="33"/>
      <c r="U3647" s="33"/>
      <c r="V3647" s="33"/>
      <c r="W3647" s="289"/>
      <c r="X3647" s="289"/>
      <c r="Y3647" s="33"/>
      <c r="Z3647" s="33"/>
    </row>
    <row r="3648" ht="24" spans="1:26">
      <c r="A3648" s="33">
        <v>1532</v>
      </c>
      <c r="B3648" s="33" t="s">
        <v>117</v>
      </c>
      <c r="C3648" s="33" t="s">
        <v>118</v>
      </c>
      <c r="D3648" s="33" t="s">
        <v>145</v>
      </c>
      <c r="E3648" s="33" t="s">
        <v>146</v>
      </c>
      <c r="F3648" s="33" t="s">
        <v>1787</v>
      </c>
      <c r="G3648" s="33" t="s">
        <v>1797</v>
      </c>
      <c r="H3648" s="33" t="s">
        <v>1997</v>
      </c>
      <c r="I3648" s="33" t="s">
        <v>1843</v>
      </c>
      <c r="J3648" s="33" t="s">
        <v>1843</v>
      </c>
      <c r="K3648" s="33">
        <v>2</v>
      </c>
      <c r="L3648" s="220">
        <v>45444</v>
      </c>
      <c r="M3648" s="220">
        <v>45444</v>
      </c>
      <c r="N3648" s="33" t="s">
        <v>124</v>
      </c>
      <c r="O3648" s="48" t="s">
        <v>125</v>
      </c>
      <c r="P3648" s="29" t="s">
        <v>1117</v>
      </c>
      <c r="Q3648" s="33" t="s">
        <v>1577</v>
      </c>
      <c r="R3648" s="29" t="s">
        <v>78</v>
      </c>
      <c r="S3648" s="33">
        <v>2</v>
      </c>
      <c r="T3648" s="33"/>
      <c r="U3648" s="33"/>
      <c r="V3648" s="33"/>
      <c r="W3648" s="289"/>
      <c r="X3648" s="289"/>
      <c r="Y3648" s="33"/>
      <c r="Z3648" s="33"/>
    </row>
    <row r="3649" ht="24" spans="1:26">
      <c r="A3649" s="33">
        <v>1533</v>
      </c>
      <c r="B3649" s="33" t="s">
        <v>117</v>
      </c>
      <c r="C3649" s="33" t="s">
        <v>118</v>
      </c>
      <c r="D3649" s="33" t="s">
        <v>145</v>
      </c>
      <c r="E3649" s="33" t="s">
        <v>146</v>
      </c>
      <c r="F3649" s="33" t="s">
        <v>1787</v>
      </c>
      <c r="G3649" s="33" t="s">
        <v>1797</v>
      </c>
      <c r="H3649" s="33" t="s">
        <v>1997</v>
      </c>
      <c r="I3649" s="33" t="s">
        <v>1843</v>
      </c>
      <c r="J3649" s="33" t="s">
        <v>1843</v>
      </c>
      <c r="K3649" s="33">
        <v>2</v>
      </c>
      <c r="L3649" s="220">
        <v>45474</v>
      </c>
      <c r="M3649" s="220">
        <v>45474</v>
      </c>
      <c r="N3649" s="33" t="s">
        <v>124</v>
      </c>
      <c r="O3649" s="48" t="s">
        <v>125</v>
      </c>
      <c r="P3649" s="29" t="s">
        <v>1117</v>
      </c>
      <c r="Q3649" s="33" t="s">
        <v>1577</v>
      </c>
      <c r="R3649" s="29" t="s">
        <v>78</v>
      </c>
      <c r="S3649" s="33">
        <v>2</v>
      </c>
      <c r="T3649" s="33"/>
      <c r="U3649" s="33"/>
      <c r="V3649" s="33"/>
      <c r="W3649" s="289"/>
      <c r="X3649" s="289"/>
      <c r="Y3649" s="33"/>
      <c r="Z3649" s="33"/>
    </row>
    <row r="3650" ht="24" spans="1:26">
      <c r="A3650" s="33">
        <v>1534</v>
      </c>
      <c r="B3650" s="33" t="s">
        <v>117</v>
      </c>
      <c r="C3650" s="33" t="s">
        <v>118</v>
      </c>
      <c r="D3650" s="33" t="s">
        <v>145</v>
      </c>
      <c r="E3650" s="33" t="s">
        <v>146</v>
      </c>
      <c r="F3650" s="33" t="s">
        <v>1787</v>
      </c>
      <c r="G3650" s="33" t="s">
        <v>1797</v>
      </c>
      <c r="H3650" s="33" t="s">
        <v>1997</v>
      </c>
      <c r="I3650" s="33" t="s">
        <v>1843</v>
      </c>
      <c r="J3650" s="33" t="s">
        <v>1843</v>
      </c>
      <c r="K3650" s="33">
        <v>2</v>
      </c>
      <c r="L3650" s="220">
        <v>45474</v>
      </c>
      <c r="M3650" s="220">
        <v>45474</v>
      </c>
      <c r="N3650" s="33" t="s">
        <v>124</v>
      </c>
      <c r="O3650" s="48" t="s">
        <v>125</v>
      </c>
      <c r="P3650" s="29" t="s">
        <v>1117</v>
      </c>
      <c r="Q3650" s="33" t="s">
        <v>1577</v>
      </c>
      <c r="R3650" s="29" t="s">
        <v>78</v>
      </c>
      <c r="S3650" s="33">
        <v>2</v>
      </c>
      <c r="T3650" s="33"/>
      <c r="U3650" s="33"/>
      <c r="V3650" s="33"/>
      <c r="W3650" s="289"/>
      <c r="X3650" s="289"/>
      <c r="Y3650" s="33"/>
      <c r="Z3650" s="33"/>
    </row>
    <row r="3651" ht="24" spans="1:26">
      <c r="A3651" s="33">
        <v>1535</v>
      </c>
      <c r="B3651" s="33" t="s">
        <v>117</v>
      </c>
      <c r="C3651" s="33" t="s">
        <v>118</v>
      </c>
      <c r="D3651" s="33" t="s">
        <v>145</v>
      </c>
      <c r="E3651" s="33" t="s">
        <v>146</v>
      </c>
      <c r="F3651" s="33" t="s">
        <v>1787</v>
      </c>
      <c r="G3651" s="33" t="s">
        <v>1797</v>
      </c>
      <c r="H3651" s="33" t="s">
        <v>1997</v>
      </c>
      <c r="I3651" s="33" t="s">
        <v>1843</v>
      </c>
      <c r="J3651" s="33" t="s">
        <v>1843</v>
      </c>
      <c r="K3651" s="33">
        <v>2</v>
      </c>
      <c r="L3651" s="220">
        <v>45505</v>
      </c>
      <c r="M3651" s="220">
        <v>45505</v>
      </c>
      <c r="N3651" s="33" t="s">
        <v>124</v>
      </c>
      <c r="O3651" s="48" t="s">
        <v>125</v>
      </c>
      <c r="P3651" s="29" t="s">
        <v>1117</v>
      </c>
      <c r="Q3651" s="33" t="s">
        <v>1577</v>
      </c>
      <c r="R3651" s="29" t="s">
        <v>78</v>
      </c>
      <c r="S3651" s="33">
        <v>2</v>
      </c>
      <c r="T3651" s="33"/>
      <c r="U3651" s="33"/>
      <c r="V3651" s="33"/>
      <c r="W3651" s="289"/>
      <c r="X3651" s="289"/>
      <c r="Y3651" s="33"/>
      <c r="Z3651" s="33"/>
    </row>
    <row r="3652" ht="24" spans="1:26">
      <c r="A3652" s="33">
        <v>1536</v>
      </c>
      <c r="B3652" s="33" t="s">
        <v>117</v>
      </c>
      <c r="C3652" s="33" t="s">
        <v>118</v>
      </c>
      <c r="D3652" s="33" t="s">
        <v>145</v>
      </c>
      <c r="E3652" s="33" t="s">
        <v>146</v>
      </c>
      <c r="F3652" s="33" t="s">
        <v>1787</v>
      </c>
      <c r="G3652" s="33" t="s">
        <v>1797</v>
      </c>
      <c r="H3652" s="33" t="s">
        <v>1997</v>
      </c>
      <c r="I3652" s="33" t="s">
        <v>1843</v>
      </c>
      <c r="J3652" s="33" t="s">
        <v>1843</v>
      </c>
      <c r="K3652" s="33">
        <v>2</v>
      </c>
      <c r="L3652" s="220">
        <v>45505</v>
      </c>
      <c r="M3652" s="220">
        <v>45505</v>
      </c>
      <c r="N3652" s="33" t="s">
        <v>124</v>
      </c>
      <c r="O3652" s="48" t="s">
        <v>125</v>
      </c>
      <c r="P3652" s="29" t="s">
        <v>1117</v>
      </c>
      <c r="Q3652" s="33" t="s">
        <v>1577</v>
      </c>
      <c r="R3652" s="29" t="s">
        <v>78</v>
      </c>
      <c r="S3652" s="33">
        <v>2</v>
      </c>
      <c r="T3652" s="33"/>
      <c r="U3652" s="33"/>
      <c r="V3652" s="33"/>
      <c r="W3652" s="289"/>
      <c r="X3652" s="289"/>
      <c r="Y3652" s="33"/>
      <c r="Z3652" s="33"/>
    </row>
    <row r="3653" ht="24" spans="1:28">
      <c r="A3653" s="33">
        <v>1537</v>
      </c>
      <c r="B3653" s="33" t="s">
        <v>117</v>
      </c>
      <c r="C3653" s="33" t="s">
        <v>118</v>
      </c>
      <c r="D3653" s="33" t="s">
        <v>145</v>
      </c>
      <c r="E3653" s="33" t="s">
        <v>146</v>
      </c>
      <c r="F3653" s="33" t="s">
        <v>1787</v>
      </c>
      <c r="G3653" s="33" t="s">
        <v>1797</v>
      </c>
      <c r="H3653" s="33" t="s">
        <v>1997</v>
      </c>
      <c r="I3653" s="33" t="s">
        <v>1843</v>
      </c>
      <c r="J3653" s="33" t="s">
        <v>1843</v>
      </c>
      <c r="K3653" s="33">
        <v>2</v>
      </c>
      <c r="L3653" s="220">
        <v>45536</v>
      </c>
      <c r="M3653" s="220">
        <v>45536</v>
      </c>
      <c r="N3653" s="33" t="s">
        <v>124</v>
      </c>
      <c r="O3653" s="48" t="s">
        <v>125</v>
      </c>
      <c r="P3653" s="29" t="s">
        <v>1117</v>
      </c>
      <c r="Q3653" s="33" t="s">
        <v>1577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1787</v>
      </c>
      <c r="G3654" s="33" t="s">
        <v>1797</v>
      </c>
      <c r="H3654" s="33" t="s">
        <v>1997</v>
      </c>
      <c r="I3654" s="33" t="s">
        <v>1843</v>
      </c>
      <c r="J3654" s="33" t="s">
        <v>1843</v>
      </c>
      <c r="K3654" s="33">
        <v>2</v>
      </c>
      <c r="L3654" s="220">
        <v>45536</v>
      </c>
      <c r="M3654" s="220">
        <v>45536</v>
      </c>
      <c r="N3654" s="33" t="s">
        <v>124</v>
      </c>
      <c r="O3654" s="48" t="s">
        <v>125</v>
      </c>
      <c r="P3654" s="29" t="s">
        <v>1117</v>
      </c>
      <c r="Q3654" s="33" t="s">
        <v>1577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1787</v>
      </c>
      <c r="G3655" s="33" t="s">
        <v>1797</v>
      </c>
      <c r="H3655" s="33" t="s">
        <v>1997</v>
      </c>
      <c r="I3655" s="33" t="s">
        <v>1843</v>
      </c>
      <c r="J3655" s="33" t="s">
        <v>1843</v>
      </c>
      <c r="K3655" s="33">
        <v>2</v>
      </c>
      <c r="L3655" s="220">
        <v>45566</v>
      </c>
      <c r="M3655" s="220">
        <v>45566</v>
      </c>
      <c r="N3655" s="33" t="s">
        <v>124</v>
      </c>
      <c r="O3655" s="48" t="s">
        <v>125</v>
      </c>
      <c r="P3655" s="29" t="s">
        <v>1117</v>
      </c>
      <c r="Q3655" s="33" t="s">
        <v>1577</v>
      </c>
      <c r="R3655" s="29" t="s">
        <v>78</v>
      </c>
      <c r="S3655" s="33">
        <v>2</v>
      </c>
      <c r="T3655" s="33"/>
      <c r="U3655" s="33"/>
      <c r="V3655" s="33"/>
      <c r="W3655" s="289"/>
      <c r="X3655" s="289"/>
      <c r="Y3655" s="33"/>
      <c r="Z3655" s="33"/>
    </row>
    <row r="3656" ht="24" spans="1:26">
      <c r="A3656" s="33">
        <v>1540</v>
      </c>
      <c r="B3656" s="33" t="s">
        <v>117</v>
      </c>
      <c r="C3656" s="33" t="s">
        <v>118</v>
      </c>
      <c r="D3656" s="33" t="s">
        <v>145</v>
      </c>
      <c r="E3656" s="33" t="s">
        <v>146</v>
      </c>
      <c r="F3656" s="33" t="s">
        <v>1787</v>
      </c>
      <c r="G3656" s="33" t="s">
        <v>1797</v>
      </c>
      <c r="H3656" s="33" t="s">
        <v>1997</v>
      </c>
      <c r="I3656" s="33" t="s">
        <v>1843</v>
      </c>
      <c r="J3656" s="33" t="s">
        <v>1843</v>
      </c>
      <c r="K3656" s="33">
        <v>2</v>
      </c>
      <c r="L3656" s="220">
        <v>45566</v>
      </c>
      <c r="M3656" s="220">
        <v>45566</v>
      </c>
      <c r="N3656" s="33" t="s">
        <v>124</v>
      </c>
      <c r="O3656" s="48" t="s">
        <v>125</v>
      </c>
      <c r="P3656" s="29" t="s">
        <v>1117</v>
      </c>
      <c r="Q3656" s="33" t="s">
        <v>1577</v>
      </c>
      <c r="R3656" s="29" t="s">
        <v>78</v>
      </c>
      <c r="S3656" s="33">
        <v>2</v>
      </c>
      <c r="T3656" s="33"/>
      <c r="U3656" s="33"/>
      <c r="V3656" s="33"/>
      <c r="W3656" s="289"/>
      <c r="X3656" s="289"/>
      <c r="Y3656" s="33"/>
      <c r="Z3656" s="33"/>
    </row>
    <row r="3657" ht="24" spans="1:26">
      <c r="A3657" s="33">
        <v>1541</v>
      </c>
      <c r="B3657" s="33" t="s">
        <v>117</v>
      </c>
      <c r="C3657" s="33" t="s">
        <v>118</v>
      </c>
      <c r="D3657" s="33" t="s">
        <v>145</v>
      </c>
      <c r="E3657" s="33" t="s">
        <v>146</v>
      </c>
      <c r="F3657" s="33" t="s">
        <v>1787</v>
      </c>
      <c r="G3657" s="33" t="s">
        <v>1797</v>
      </c>
      <c r="H3657" s="33" t="s">
        <v>1997</v>
      </c>
      <c r="I3657" s="33" t="s">
        <v>1843</v>
      </c>
      <c r="J3657" s="33" t="s">
        <v>1843</v>
      </c>
      <c r="K3657" s="33">
        <v>2</v>
      </c>
      <c r="L3657" s="220">
        <v>45597</v>
      </c>
      <c r="M3657" s="220">
        <v>45597</v>
      </c>
      <c r="N3657" s="33" t="s">
        <v>124</v>
      </c>
      <c r="O3657" s="48" t="s">
        <v>125</v>
      </c>
      <c r="P3657" s="29" t="s">
        <v>1117</v>
      </c>
      <c r="Q3657" s="33" t="s">
        <v>1577</v>
      </c>
      <c r="R3657" s="29" t="s">
        <v>78</v>
      </c>
      <c r="S3657" s="33">
        <v>2</v>
      </c>
      <c r="T3657" s="33"/>
      <c r="U3657" s="33"/>
      <c r="V3657" s="33"/>
      <c r="W3657" s="289"/>
      <c r="X3657" s="289"/>
      <c r="Y3657" s="33"/>
      <c r="Z3657" s="33"/>
    </row>
    <row r="3658" ht="24" spans="1:26">
      <c r="A3658" s="33">
        <v>1542</v>
      </c>
      <c r="B3658" s="33" t="s">
        <v>117</v>
      </c>
      <c r="C3658" s="33" t="s">
        <v>118</v>
      </c>
      <c r="D3658" s="33" t="s">
        <v>145</v>
      </c>
      <c r="E3658" s="33" t="s">
        <v>146</v>
      </c>
      <c r="F3658" s="33" t="s">
        <v>1787</v>
      </c>
      <c r="G3658" s="33" t="s">
        <v>1797</v>
      </c>
      <c r="H3658" s="33" t="s">
        <v>1997</v>
      </c>
      <c r="I3658" s="33" t="s">
        <v>1843</v>
      </c>
      <c r="J3658" s="33" t="s">
        <v>1843</v>
      </c>
      <c r="K3658" s="33">
        <v>2</v>
      </c>
      <c r="L3658" s="220">
        <v>45597</v>
      </c>
      <c r="M3658" s="220">
        <v>45597</v>
      </c>
      <c r="N3658" s="33" t="s">
        <v>124</v>
      </c>
      <c r="O3658" s="48" t="s">
        <v>125</v>
      </c>
      <c r="P3658" s="29" t="s">
        <v>1117</v>
      </c>
      <c r="Q3658" s="33" t="s">
        <v>1577</v>
      </c>
      <c r="R3658" s="29" t="s">
        <v>78</v>
      </c>
      <c r="S3658" s="33">
        <v>2</v>
      </c>
      <c r="T3658" s="33"/>
      <c r="U3658" s="33"/>
      <c r="V3658" s="33"/>
      <c r="W3658" s="289"/>
      <c r="X3658" s="289"/>
      <c r="Y3658" s="33"/>
      <c r="Z3658" s="33"/>
    </row>
    <row r="3659" ht="24" spans="1:26">
      <c r="A3659" s="33">
        <v>1543</v>
      </c>
      <c r="B3659" s="33" t="s">
        <v>117</v>
      </c>
      <c r="C3659" s="33" t="s">
        <v>118</v>
      </c>
      <c r="D3659" s="33" t="s">
        <v>145</v>
      </c>
      <c r="E3659" s="33" t="s">
        <v>146</v>
      </c>
      <c r="F3659" s="33" t="s">
        <v>1787</v>
      </c>
      <c r="G3659" s="33" t="s">
        <v>1797</v>
      </c>
      <c r="H3659" s="33" t="s">
        <v>1997</v>
      </c>
      <c r="I3659" s="33" t="s">
        <v>1843</v>
      </c>
      <c r="J3659" s="33" t="s">
        <v>1843</v>
      </c>
      <c r="K3659" s="33">
        <v>2</v>
      </c>
      <c r="L3659" s="220">
        <v>45627</v>
      </c>
      <c r="M3659" s="220">
        <v>45627</v>
      </c>
      <c r="N3659" s="33" t="s">
        <v>124</v>
      </c>
      <c r="O3659" s="48" t="s">
        <v>125</v>
      </c>
      <c r="P3659" s="29" t="s">
        <v>1117</v>
      </c>
      <c r="Q3659" s="33" t="s">
        <v>1577</v>
      </c>
      <c r="R3659" s="29" t="s">
        <v>78</v>
      </c>
      <c r="S3659" s="33">
        <v>2</v>
      </c>
      <c r="T3659" s="33"/>
      <c r="U3659" s="33"/>
      <c r="V3659" s="33"/>
      <c r="W3659" s="289"/>
      <c r="X3659" s="289"/>
      <c r="Y3659" s="33"/>
      <c r="Z3659" s="33"/>
    </row>
    <row r="3660" ht="24" spans="1:26">
      <c r="A3660" s="33">
        <v>1544</v>
      </c>
      <c r="B3660" s="33" t="s">
        <v>117</v>
      </c>
      <c r="C3660" s="33" t="s">
        <v>118</v>
      </c>
      <c r="D3660" s="33" t="s">
        <v>145</v>
      </c>
      <c r="E3660" s="33" t="s">
        <v>146</v>
      </c>
      <c r="F3660" s="33" t="s">
        <v>1787</v>
      </c>
      <c r="G3660" s="33" t="s">
        <v>1797</v>
      </c>
      <c r="H3660" s="33" t="s">
        <v>1997</v>
      </c>
      <c r="I3660" s="33" t="s">
        <v>1843</v>
      </c>
      <c r="J3660" s="33" t="s">
        <v>1843</v>
      </c>
      <c r="K3660" s="33">
        <v>2</v>
      </c>
      <c r="L3660" s="220">
        <v>45627</v>
      </c>
      <c r="M3660" s="220">
        <v>45627</v>
      </c>
      <c r="N3660" s="33" t="s">
        <v>124</v>
      </c>
      <c r="O3660" s="48" t="s">
        <v>125</v>
      </c>
      <c r="P3660" s="29" t="s">
        <v>1117</v>
      </c>
      <c r="Q3660" s="33" t="s">
        <v>1577</v>
      </c>
      <c r="R3660" s="29" t="s">
        <v>78</v>
      </c>
      <c r="S3660" s="33">
        <v>2</v>
      </c>
      <c r="T3660" s="33"/>
      <c r="U3660" s="33"/>
      <c r="V3660" s="33"/>
      <c r="W3660" s="289"/>
      <c r="X3660" s="289"/>
      <c r="Y3660" s="33"/>
      <c r="Z3660" s="33"/>
    </row>
    <row r="3661" ht="24" spans="1:26">
      <c r="A3661" s="33">
        <v>1546</v>
      </c>
      <c r="B3661" s="33" t="s">
        <v>117</v>
      </c>
      <c r="C3661" s="33" t="s">
        <v>118</v>
      </c>
      <c r="D3661" s="33" t="s">
        <v>145</v>
      </c>
      <c r="E3661" s="33" t="s">
        <v>250</v>
      </c>
      <c r="F3661" s="33" t="s">
        <v>1791</v>
      </c>
      <c r="G3661" s="33" t="s">
        <v>1797</v>
      </c>
      <c r="H3661" s="33" t="s">
        <v>2018</v>
      </c>
      <c r="I3661" s="33" t="s">
        <v>1843</v>
      </c>
      <c r="J3661" s="33" t="s">
        <v>1843</v>
      </c>
      <c r="K3661" s="33">
        <v>2</v>
      </c>
      <c r="L3661" s="220">
        <v>45292</v>
      </c>
      <c r="M3661" s="220">
        <v>45292</v>
      </c>
      <c r="N3661" s="33" t="s">
        <v>124</v>
      </c>
      <c r="O3661" s="48" t="s">
        <v>125</v>
      </c>
      <c r="P3661" s="29" t="s">
        <v>1117</v>
      </c>
      <c r="Q3661" s="33" t="s">
        <v>1540</v>
      </c>
      <c r="R3661" s="29" t="s">
        <v>78</v>
      </c>
      <c r="S3661" s="33">
        <v>2</v>
      </c>
      <c r="T3661" s="33"/>
      <c r="U3661" s="33"/>
      <c r="V3661" s="33"/>
      <c r="W3661" s="289"/>
      <c r="X3661" s="289"/>
      <c r="Y3661" s="33"/>
      <c r="Z3661" s="33"/>
    </row>
    <row r="3662" ht="24" spans="1:26">
      <c r="A3662" s="33">
        <v>1547</v>
      </c>
      <c r="B3662" s="33" t="s">
        <v>117</v>
      </c>
      <c r="C3662" s="33" t="s">
        <v>118</v>
      </c>
      <c r="D3662" s="33" t="s">
        <v>145</v>
      </c>
      <c r="E3662" s="33" t="s">
        <v>250</v>
      </c>
      <c r="F3662" s="33" t="s">
        <v>1791</v>
      </c>
      <c r="G3662" s="33" t="s">
        <v>1797</v>
      </c>
      <c r="H3662" s="33" t="s">
        <v>2018</v>
      </c>
      <c r="I3662" s="33" t="s">
        <v>1843</v>
      </c>
      <c r="J3662" s="33" t="s">
        <v>1843</v>
      </c>
      <c r="K3662" s="33">
        <v>2</v>
      </c>
      <c r="L3662" s="220">
        <v>45323</v>
      </c>
      <c r="M3662" s="220">
        <v>45323</v>
      </c>
      <c r="N3662" s="33" t="s">
        <v>124</v>
      </c>
      <c r="O3662" s="48" t="s">
        <v>125</v>
      </c>
      <c r="P3662" s="29" t="s">
        <v>1117</v>
      </c>
      <c r="Q3662" s="33" t="s">
        <v>1540</v>
      </c>
      <c r="R3662" s="29" t="s">
        <v>78</v>
      </c>
      <c r="S3662" s="33">
        <v>2</v>
      </c>
      <c r="T3662" s="33"/>
      <c r="U3662" s="33"/>
      <c r="V3662" s="33"/>
      <c r="W3662" s="289"/>
      <c r="X3662" s="289"/>
      <c r="Y3662" s="33"/>
      <c r="Z3662" s="33"/>
    </row>
    <row r="3663" ht="24" spans="1:28">
      <c r="A3663" s="33">
        <v>1548</v>
      </c>
      <c r="B3663" s="33" t="s">
        <v>117</v>
      </c>
      <c r="C3663" s="33" t="s">
        <v>118</v>
      </c>
      <c r="D3663" s="33" t="s">
        <v>145</v>
      </c>
      <c r="E3663" s="33" t="s">
        <v>250</v>
      </c>
      <c r="F3663" s="33" t="s">
        <v>1791</v>
      </c>
      <c r="G3663" s="33" t="s">
        <v>1797</v>
      </c>
      <c r="H3663" s="33" t="s">
        <v>2018</v>
      </c>
      <c r="I3663" s="33" t="s">
        <v>1843</v>
      </c>
      <c r="J3663" s="33" t="s">
        <v>1843</v>
      </c>
      <c r="K3663" s="33">
        <v>2</v>
      </c>
      <c r="L3663" s="220">
        <v>45352</v>
      </c>
      <c r="M3663" s="220">
        <v>45352</v>
      </c>
      <c r="N3663" s="33" t="s">
        <v>124</v>
      </c>
      <c r="O3663" s="48" t="s">
        <v>125</v>
      </c>
      <c r="P3663" s="29" t="s">
        <v>1117</v>
      </c>
      <c r="Q3663" s="33" t="s">
        <v>1540</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250</v>
      </c>
      <c r="F3664" s="33" t="s">
        <v>1791</v>
      </c>
      <c r="G3664" s="33" t="s">
        <v>1797</v>
      </c>
      <c r="H3664" s="33" t="s">
        <v>2018</v>
      </c>
      <c r="I3664" s="33" t="s">
        <v>1843</v>
      </c>
      <c r="J3664" s="33" t="s">
        <v>1843</v>
      </c>
      <c r="K3664" s="33">
        <v>2</v>
      </c>
      <c r="L3664" s="220">
        <v>45383</v>
      </c>
      <c r="M3664" s="220">
        <v>45383</v>
      </c>
      <c r="N3664" s="33" t="s">
        <v>124</v>
      </c>
      <c r="O3664" s="48" t="s">
        <v>125</v>
      </c>
      <c r="P3664" s="29" t="s">
        <v>1117</v>
      </c>
      <c r="Q3664" s="33" t="s">
        <v>1540</v>
      </c>
      <c r="R3664" s="29" t="s">
        <v>78</v>
      </c>
      <c r="S3664" s="33">
        <v>2</v>
      </c>
      <c r="T3664" s="33"/>
      <c r="U3664" s="33"/>
      <c r="V3664" s="33"/>
      <c r="W3664" s="289"/>
      <c r="X3664" s="289"/>
      <c r="Y3664" s="33"/>
      <c r="Z3664" s="33"/>
    </row>
    <row r="3665" ht="24" spans="1:26">
      <c r="A3665" s="33">
        <v>1550</v>
      </c>
      <c r="B3665" s="33" t="s">
        <v>117</v>
      </c>
      <c r="C3665" s="33" t="s">
        <v>118</v>
      </c>
      <c r="D3665" s="33" t="s">
        <v>145</v>
      </c>
      <c r="E3665" s="33" t="s">
        <v>250</v>
      </c>
      <c r="F3665" s="33" t="s">
        <v>1791</v>
      </c>
      <c r="G3665" s="33" t="s">
        <v>1797</v>
      </c>
      <c r="H3665" s="33" t="s">
        <v>2018</v>
      </c>
      <c r="I3665" s="33" t="s">
        <v>1843</v>
      </c>
      <c r="J3665" s="33" t="s">
        <v>1843</v>
      </c>
      <c r="K3665" s="33">
        <v>2</v>
      </c>
      <c r="L3665" s="220">
        <v>45413</v>
      </c>
      <c r="M3665" s="220">
        <v>45413</v>
      </c>
      <c r="N3665" s="33" t="s">
        <v>124</v>
      </c>
      <c r="O3665" s="48" t="s">
        <v>125</v>
      </c>
      <c r="P3665" s="29" t="s">
        <v>1117</v>
      </c>
      <c r="Q3665" s="33" t="s">
        <v>1540</v>
      </c>
      <c r="R3665" s="29" t="s">
        <v>78</v>
      </c>
      <c r="S3665" s="33">
        <v>2</v>
      </c>
      <c r="T3665" s="33"/>
      <c r="U3665" s="33"/>
      <c r="V3665" s="33"/>
      <c r="W3665" s="289"/>
      <c r="X3665" s="289"/>
      <c r="Y3665" s="33"/>
      <c r="Z3665" s="33"/>
    </row>
    <row r="3666" ht="24" spans="1:26">
      <c r="A3666" s="33">
        <v>1551</v>
      </c>
      <c r="B3666" s="33" t="s">
        <v>117</v>
      </c>
      <c r="C3666" s="33" t="s">
        <v>118</v>
      </c>
      <c r="D3666" s="33" t="s">
        <v>145</v>
      </c>
      <c r="E3666" s="33" t="s">
        <v>250</v>
      </c>
      <c r="F3666" s="33" t="s">
        <v>1791</v>
      </c>
      <c r="G3666" s="33" t="s">
        <v>1797</v>
      </c>
      <c r="H3666" s="33" t="s">
        <v>2018</v>
      </c>
      <c r="I3666" s="33" t="s">
        <v>1843</v>
      </c>
      <c r="J3666" s="33" t="s">
        <v>1843</v>
      </c>
      <c r="K3666" s="33">
        <v>2</v>
      </c>
      <c r="L3666" s="220">
        <v>45444</v>
      </c>
      <c r="M3666" s="220">
        <v>45444</v>
      </c>
      <c r="N3666" s="33" t="s">
        <v>124</v>
      </c>
      <c r="O3666" s="48" t="s">
        <v>125</v>
      </c>
      <c r="P3666" s="29" t="s">
        <v>1117</v>
      </c>
      <c r="Q3666" s="33" t="s">
        <v>1540</v>
      </c>
      <c r="R3666" s="29" t="s">
        <v>78</v>
      </c>
      <c r="S3666" s="33">
        <v>2</v>
      </c>
      <c r="T3666" s="33"/>
      <c r="U3666" s="33"/>
      <c r="V3666" s="33"/>
      <c r="W3666" s="289"/>
      <c r="X3666" s="289"/>
      <c r="Y3666" s="33"/>
      <c r="Z3666" s="33"/>
    </row>
    <row r="3667" ht="24" spans="1:26">
      <c r="A3667" s="33">
        <v>1552</v>
      </c>
      <c r="B3667" s="33" t="s">
        <v>117</v>
      </c>
      <c r="C3667" s="33" t="s">
        <v>118</v>
      </c>
      <c r="D3667" s="33" t="s">
        <v>145</v>
      </c>
      <c r="E3667" s="33" t="s">
        <v>250</v>
      </c>
      <c r="F3667" s="33" t="s">
        <v>1791</v>
      </c>
      <c r="G3667" s="33" t="s">
        <v>1797</v>
      </c>
      <c r="H3667" s="33" t="s">
        <v>2018</v>
      </c>
      <c r="I3667" s="33" t="s">
        <v>1843</v>
      </c>
      <c r="J3667" s="33" t="s">
        <v>1843</v>
      </c>
      <c r="K3667" s="33">
        <v>2</v>
      </c>
      <c r="L3667" s="220">
        <v>45474</v>
      </c>
      <c r="M3667" s="220">
        <v>45474</v>
      </c>
      <c r="N3667" s="33" t="s">
        <v>124</v>
      </c>
      <c r="O3667" s="48" t="s">
        <v>125</v>
      </c>
      <c r="P3667" s="29" t="s">
        <v>1117</v>
      </c>
      <c r="Q3667" s="33" t="s">
        <v>1540</v>
      </c>
      <c r="R3667" s="29" t="s">
        <v>78</v>
      </c>
      <c r="S3667" s="33">
        <v>2</v>
      </c>
      <c r="T3667" s="33"/>
      <c r="U3667" s="33"/>
      <c r="V3667" s="33"/>
      <c r="W3667" s="289"/>
      <c r="X3667" s="289"/>
      <c r="Y3667" s="33"/>
      <c r="Z3667" s="33"/>
    </row>
    <row r="3668" ht="24" spans="1:26">
      <c r="A3668" s="33">
        <v>1553</v>
      </c>
      <c r="B3668" s="33" t="s">
        <v>117</v>
      </c>
      <c r="C3668" s="33" t="s">
        <v>118</v>
      </c>
      <c r="D3668" s="33" t="s">
        <v>145</v>
      </c>
      <c r="E3668" s="33" t="s">
        <v>250</v>
      </c>
      <c r="F3668" s="33" t="s">
        <v>1791</v>
      </c>
      <c r="G3668" s="33" t="s">
        <v>1797</v>
      </c>
      <c r="H3668" s="33" t="s">
        <v>2018</v>
      </c>
      <c r="I3668" s="33" t="s">
        <v>1843</v>
      </c>
      <c r="J3668" s="33" t="s">
        <v>1843</v>
      </c>
      <c r="K3668" s="33">
        <v>2</v>
      </c>
      <c r="L3668" s="220">
        <v>45505</v>
      </c>
      <c r="M3668" s="220">
        <v>45505</v>
      </c>
      <c r="N3668" s="33" t="s">
        <v>124</v>
      </c>
      <c r="O3668" s="48" t="s">
        <v>125</v>
      </c>
      <c r="P3668" s="29" t="s">
        <v>1117</v>
      </c>
      <c r="Q3668" s="33" t="s">
        <v>1540</v>
      </c>
      <c r="R3668" s="29" t="s">
        <v>78</v>
      </c>
      <c r="S3668" s="33">
        <v>2</v>
      </c>
      <c r="T3668" s="33"/>
      <c r="U3668" s="33"/>
      <c r="V3668" s="33"/>
      <c r="W3668" s="289"/>
      <c r="X3668" s="289"/>
      <c r="Y3668" s="33"/>
      <c r="Z3668" s="33"/>
    </row>
    <row r="3669" ht="24" spans="1:26">
      <c r="A3669" s="33">
        <v>1554</v>
      </c>
      <c r="B3669" s="33" t="s">
        <v>117</v>
      </c>
      <c r="C3669" s="33" t="s">
        <v>118</v>
      </c>
      <c r="D3669" s="33" t="s">
        <v>145</v>
      </c>
      <c r="E3669" s="33" t="s">
        <v>250</v>
      </c>
      <c r="F3669" s="33" t="s">
        <v>1791</v>
      </c>
      <c r="G3669" s="33" t="s">
        <v>1797</v>
      </c>
      <c r="H3669" s="33" t="s">
        <v>2018</v>
      </c>
      <c r="I3669" s="33" t="s">
        <v>1843</v>
      </c>
      <c r="J3669" s="33" t="s">
        <v>1843</v>
      </c>
      <c r="K3669" s="33">
        <v>2</v>
      </c>
      <c r="L3669" s="220">
        <v>45536</v>
      </c>
      <c r="M3669" s="220">
        <v>45536</v>
      </c>
      <c r="N3669" s="33" t="s">
        <v>124</v>
      </c>
      <c r="O3669" s="48" t="s">
        <v>125</v>
      </c>
      <c r="P3669" s="29" t="s">
        <v>1117</v>
      </c>
      <c r="Q3669" s="33" t="s">
        <v>1540</v>
      </c>
      <c r="R3669" s="29" t="s">
        <v>78</v>
      </c>
      <c r="S3669" s="33">
        <v>2</v>
      </c>
      <c r="T3669" s="33"/>
      <c r="U3669" s="33"/>
      <c r="V3669" s="33"/>
      <c r="W3669" s="289"/>
      <c r="X3669" s="289"/>
      <c r="Y3669" s="33"/>
      <c r="Z3669" s="33"/>
    </row>
    <row r="3670" ht="24" spans="1:26">
      <c r="A3670" s="33">
        <v>1555</v>
      </c>
      <c r="B3670" s="33" t="s">
        <v>117</v>
      </c>
      <c r="C3670" s="33" t="s">
        <v>118</v>
      </c>
      <c r="D3670" s="33" t="s">
        <v>145</v>
      </c>
      <c r="E3670" s="33" t="s">
        <v>250</v>
      </c>
      <c r="F3670" s="33" t="s">
        <v>1791</v>
      </c>
      <c r="G3670" s="33" t="s">
        <v>1797</v>
      </c>
      <c r="H3670" s="33" t="s">
        <v>2018</v>
      </c>
      <c r="I3670" s="33" t="s">
        <v>1843</v>
      </c>
      <c r="J3670" s="33" t="s">
        <v>1843</v>
      </c>
      <c r="K3670" s="33">
        <v>2</v>
      </c>
      <c r="L3670" s="220">
        <v>45566</v>
      </c>
      <c r="M3670" s="220">
        <v>45566</v>
      </c>
      <c r="N3670" s="33" t="s">
        <v>124</v>
      </c>
      <c r="O3670" s="48" t="s">
        <v>125</v>
      </c>
      <c r="P3670" s="29" t="s">
        <v>1117</v>
      </c>
      <c r="Q3670" s="33" t="s">
        <v>1540</v>
      </c>
      <c r="R3670" s="29" t="s">
        <v>78</v>
      </c>
      <c r="S3670" s="33">
        <v>2</v>
      </c>
      <c r="T3670" s="33"/>
      <c r="U3670" s="33"/>
      <c r="V3670" s="33"/>
      <c r="W3670" s="289"/>
      <c r="X3670" s="289"/>
      <c r="Y3670" s="33"/>
      <c r="Z3670" s="33"/>
    </row>
    <row r="3671" ht="24" spans="1:26">
      <c r="A3671" s="33">
        <v>1556</v>
      </c>
      <c r="B3671" s="33" t="s">
        <v>117</v>
      </c>
      <c r="C3671" s="33" t="s">
        <v>118</v>
      </c>
      <c r="D3671" s="33" t="s">
        <v>145</v>
      </c>
      <c r="E3671" s="33" t="s">
        <v>250</v>
      </c>
      <c r="F3671" s="33" t="s">
        <v>1791</v>
      </c>
      <c r="G3671" s="33" t="s">
        <v>1797</v>
      </c>
      <c r="H3671" s="33" t="s">
        <v>2018</v>
      </c>
      <c r="I3671" s="33" t="s">
        <v>1843</v>
      </c>
      <c r="J3671" s="33" t="s">
        <v>1843</v>
      </c>
      <c r="K3671" s="33">
        <v>2</v>
      </c>
      <c r="L3671" s="220">
        <v>45597</v>
      </c>
      <c r="M3671" s="220">
        <v>45597</v>
      </c>
      <c r="N3671" s="33" t="s">
        <v>124</v>
      </c>
      <c r="O3671" s="48" t="s">
        <v>125</v>
      </c>
      <c r="P3671" s="29" t="s">
        <v>1117</v>
      </c>
      <c r="Q3671" s="33" t="s">
        <v>1540</v>
      </c>
      <c r="R3671" s="29" t="s">
        <v>78</v>
      </c>
      <c r="S3671" s="33">
        <v>2</v>
      </c>
      <c r="T3671" s="33"/>
      <c r="U3671" s="33"/>
      <c r="V3671" s="33"/>
      <c r="W3671" s="289"/>
      <c r="X3671" s="289"/>
      <c r="Y3671" s="33"/>
      <c r="Z3671" s="33"/>
    </row>
    <row r="3672" ht="24" spans="1:26">
      <c r="A3672" s="33">
        <v>1557</v>
      </c>
      <c r="B3672" s="33" t="s">
        <v>117</v>
      </c>
      <c r="C3672" s="33" t="s">
        <v>118</v>
      </c>
      <c r="D3672" s="33" t="s">
        <v>145</v>
      </c>
      <c r="E3672" s="33" t="s">
        <v>250</v>
      </c>
      <c r="F3672" s="33" t="s">
        <v>1791</v>
      </c>
      <c r="G3672" s="33" t="s">
        <v>1797</v>
      </c>
      <c r="H3672" s="33" t="s">
        <v>2018</v>
      </c>
      <c r="I3672" s="33" t="s">
        <v>1843</v>
      </c>
      <c r="J3672" s="33" t="s">
        <v>1843</v>
      </c>
      <c r="K3672" s="33">
        <v>2</v>
      </c>
      <c r="L3672" s="220">
        <v>45627</v>
      </c>
      <c r="M3672" s="220">
        <v>45627</v>
      </c>
      <c r="N3672" s="33" t="s">
        <v>124</v>
      </c>
      <c r="O3672" s="48" t="s">
        <v>125</v>
      </c>
      <c r="P3672" s="29" t="s">
        <v>1117</v>
      </c>
      <c r="Q3672" s="33" t="s">
        <v>1540</v>
      </c>
      <c r="R3672" s="29" t="s">
        <v>78</v>
      </c>
      <c r="S3672" s="33">
        <v>2</v>
      </c>
      <c r="T3672" s="33"/>
      <c r="U3672" s="33"/>
      <c r="V3672" s="33"/>
      <c r="W3672" s="289"/>
      <c r="X3672" s="289"/>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D1" workbookViewId="0">
      <selection activeCell="AB11" sqref="AB11"/>
    </sheetView>
  </sheetViews>
  <sheetFormatPr defaultColWidth="9" defaultRowHeight="13.5"/>
  <cols>
    <col min="2" max="4" width="20.1333333333333" customWidth="1"/>
    <col min="9" max="18" width="19.1083333333333" hidden="1" customWidth="1"/>
    <col min="19" max="32" width="19.1083333333333"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2053</v>
      </c>
      <c r="D2" s="246" t="s">
        <v>2054</v>
      </c>
      <c r="E2" s="246" t="s">
        <v>2055</v>
      </c>
      <c r="F2" s="246" t="s">
        <v>2056</v>
      </c>
      <c r="G2" s="246" t="s">
        <v>2057</v>
      </c>
      <c r="H2" s="246" t="s">
        <v>2058</v>
      </c>
      <c r="I2" s="250" t="s">
        <v>2059</v>
      </c>
      <c r="J2" s="251"/>
      <c r="K2" s="250" t="s">
        <v>2060</v>
      </c>
      <c r="L2" s="251"/>
      <c r="M2" s="250" t="s">
        <v>2061</v>
      </c>
      <c r="N2" s="251"/>
      <c r="O2" s="250" t="s">
        <v>2062</v>
      </c>
      <c r="P2" s="251"/>
      <c r="Q2" s="245" t="s">
        <v>2063</v>
      </c>
      <c r="R2" s="245"/>
      <c r="S2" s="250" t="s">
        <v>2064</v>
      </c>
      <c r="T2" s="251"/>
      <c r="U2" s="245" t="s">
        <v>2065</v>
      </c>
      <c r="V2" s="245"/>
      <c r="W2" s="245" t="s">
        <v>2066</v>
      </c>
      <c r="X2" s="245"/>
      <c r="Y2" s="245" t="s">
        <v>2067</v>
      </c>
      <c r="Z2" s="245"/>
      <c r="AA2" s="245" t="s">
        <v>2068</v>
      </c>
      <c r="AB2" s="245"/>
      <c r="AC2" s="245" t="s">
        <v>2069</v>
      </c>
      <c r="AD2" s="245"/>
      <c r="AE2" s="245" t="s">
        <v>2070</v>
      </c>
      <c r="AF2" s="245"/>
    </row>
    <row r="3" spans="1:35">
      <c r="A3" s="246"/>
      <c r="B3" s="246"/>
      <c r="C3" s="246"/>
      <c r="D3" s="246"/>
      <c r="E3" s="246"/>
      <c r="F3" s="246"/>
      <c r="G3" s="246"/>
      <c r="H3" s="246"/>
      <c r="I3" s="246" t="s">
        <v>2071</v>
      </c>
      <c r="J3" s="246" t="s">
        <v>2072</v>
      </c>
      <c r="K3" s="246" t="s">
        <v>2071</v>
      </c>
      <c r="L3" s="246" t="s">
        <v>2072</v>
      </c>
      <c r="M3" s="246" t="s">
        <v>2071</v>
      </c>
      <c r="N3" s="246" t="s">
        <v>2072</v>
      </c>
      <c r="O3" s="246" t="s">
        <v>2071</v>
      </c>
      <c r="P3" s="246" t="s">
        <v>2072</v>
      </c>
      <c r="Q3" s="246" t="s">
        <v>2071</v>
      </c>
      <c r="R3" s="246" t="s">
        <v>2072</v>
      </c>
      <c r="S3" s="260" t="s">
        <v>2071</v>
      </c>
      <c r="T3" s="246" t="s">
        <v>2072</v>
      </c>
      <c r="U3" s="246" t="s">
        <v>2071</v>
      </c>
      <c r="V3" s="246" t="s">
        <v>2072</v>
      </c>
      <c r="W3" s="246" t="s">
        <v>2071</v>
      </c>
      <c r="X3" s="246" t="s">
        <v>2072</v>
      </c>
      <c r="Y3" s="246" t="s">
        <v>2071</v>
      </c>
      <c r="Z3" s="246" t="s">
        <v>2072</v>
      </c>
      <c r="AA3" s="246" t="s">
        <v>2071</v>
      </c>
      <c r="AB3" s="246" t="s">
        <v>2072</v>
      </c>
      <c r="AC3" s="246" t="s">
        <v>2071</v>
      </c>
      <c r="AD3" s="246" t="s">
        <v>2072</v>
      </c>
      <c r="AE3" s="246" t="s">
        <v>2071</v>
      </c>
      <c r="AF3" s="246" t="s">
        <v>2072</v>
      </c>
      <c r="AG3" s="246" t="s">
        <v>2073</v>
      </c>
      <c r="AH3" s="246" t="s">
        <v>2074</v>
      </c>
      <c r="AI3" s="246" t="s">
        <v>2075</v>
      </c>
    </row>
    <row r="4" ht="14.25" spans="1:35">
      <c r="A4" s="247" t="s">
        <v>361</v>
      </c>
      <c r="B4" s="248" t="s">
        <v>2076</v>
      </c>
      <c r="C4" s="247" t="s">
        <v>2077</v>
      </c>
      <c r="D4" s="247" t="s">
        <v>2078</v>
      </c>
      <c r="E4" s="249" t="s">
        <v>2079</v>
      </c>
      <c r="F4" s="248" t="s">
        <v>125</v>
      </c>
      <c r="G4" s="247" t="s">
        <v>2080</v>
      </c>
      <c r="H4" s="247" t="s">
        <v>1118</v>
      </c>
      <c r="I4" s="252"/>
      <c r="J4" s="215"/>
      <c r="K4" s="215"/>
      <c r="L4" s="215"/>
      <c r="M4" s="215"/>
      <c r="N4" s="215"/>
      <c r="O4" s="215"/>
      <c r="P4" s="215"/>
      <c r="Q4" s="261"/>
      <c r="R4" s="261"/>
      <c r="S4" s="262">
        <v>45448</v>
      </c>
      <c r="T4" s="263" t="s">
        <v>2081</v>
      </c>
      <c r="U4" s="252"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15"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52">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45520</v>
      </c>
      <c r="X4" s="215"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绿灯</v>
      </c>
      <c r="Y4" s="252"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15"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52"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6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6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str">
        <f t="array" ref="AH4">INDEX(三跨两临近重点区段!$G:$G,MATCH(D4,三跨两临近重点区段!$A:$A,0))</f>
        <v>高速公路</v>
      </c>
      <c r="AI4" s="273" t="s">
        <v>2082</v>
      </c>
    </row>
    <row r="5" ht="14.25" spans="1:35">
      <c r="A5" s="247" t="s">
        <v>361</v>
      </c>
      <c r="B5" s="248" t="s">
        <v>2083</v>
      </c>
      <c r="C5" s="247" t="s">
        <v>2077</v>
      </c>
      <c r="D5" s="247" t="s">
        <v>2084</v>
      </c>
      <c r="E5" s="249" t="s">
        <v>2079</v>
      </c>
      <c r="F5" s="248" t="s">
        <v>125</v>
      </c>
      <c r="G5" s="247" t="s">
        <v>2080</v>
      </c>
      <c r="H5" s="247" t="s">
        <v>1118</v>
      </c>
      <c r="I5" s="253"/>
      <c r="J5" s="100"/>
      <c r="K5" s="100"/>
      <c r="L5" s="100"/>
      <c r="M5" s="254"/>
      <c r="N5" s="254"/>
      <c r="O5" s="33"/>
      <c r="P5" s="96"/>
      <c r="Q5" s="264"/>
      <c r="R5" s="264"/>
      <c r="S5" s="262">
        <v>45448</v>
      </c>
      <c r="T5" s="263" t="s">
        <v>2081</v>
      </c>
      <c r="U5" s="252"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15"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52">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45520</v>
      </c>
      <c r="X5" s="215"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绿灯</v>
      </c>
      <c r="Y5" s="252"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15"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52"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6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6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str">
        <f t="array" ref="AH5">INDEX(三跨两临近重点区段!$G:$G,MATCH(D5,三跨两临近重点区段!$A:$A,0))</f>
        <v>高速公路</v>
      </c>
      <c r="AI5" s="273" t="s">
        <v>2082</v>
      </c>
    </row>
    <row r="6" ht="14.25" spans="1:35">
      <c r="A6" s="247" t="s">
        <v>361</v>
      </c>
      <c r="B6" s="248" t="s">
        <v>2076</v>
      </c>
      <c r="C6" s="247" t="s">
        <v>2085</v>
      </c>
      <c r="D6" s="247" t="s">
        <v>2086</v>
      </c>
      <c r="E6" s="249" t="s">
        <v>2079</v>
      </c>
      <c r="F6" s="248" t="s">
        <v>125</v>
      </c>
      <c r="G6" s="247" t="s">
        <v>2080</v>
      </c>
      <c r="H6" s="247" t="s">
        <v>1118</v>
      </c>
      <c r="I6" s="255"/>
      <c r="J6" s="100"/>
      <c r="K6" s="100"/>
      <c r="L6" s="100"/>
      <c r="M6" s="254"/>
      <c r="N6" s="254"/>
      <c r="O6" s="33"/>
      <c r="P6" s="96"/>
      <c r="Q6" s="263"/>
      <c r="R6" s="263"/>
      <c r="S6" s="265"/>
      <c r="T6" s="263"/>
      <c r="U6" s="252"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15"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52">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45505</v>
      </c>
      <c r="X6" s="215"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绿灯</v>
      </c>
      <c r="Y6" s="252"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15"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52"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6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6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str">
        <f t="array" ref="AH6">INDEX(三跨两临近重点区段!$G:$G,MATCH(D6,三跨两临近重点区段!$A:$A,0))</f>
        <v>高速公路</v>
      </c>
      <c r="AI6" s="273" t="s">
        <v>2082</v>
      </c>
    </row>
    <row r="7" ht="14.25" spans="1:35">
      <c r="A7" s="247" t="s">
        <v>361</v>
      </c>
      <c r="B7" s="248" t="s">
        <v>2083</v>
      </c>
      <c r="C7" s="247" t="s">
        <v>2085</v>
      </c>
      <c r="D7" s="247" t="s">
        <v>2087</v>
      </c>
      <c r="E7" s="249" t="s">
        <v>2079</v>
      </c>
      <c r="F7" s="248" t="s">
        <v>125</v>
      </c>
      <c r="G7" s="247" t="s">
        <v>2080</v>
      </c>
      <c r="H7" s="247" t="s">
        <v>1118</v>
      </c>
      <c r="I7" s="255"/>
      <c r="J7" s="100"/>
      <c r="K7" s="100"/>
      <c r="L7" s="100"/>
      <c r="M7" s="254"/>
      <c r="N7" s="254"/>
      <c r="O7" s="33"/>
      <c r="P7" s="96"/>
      <c r="Q7" s="263"/>
      <c r="R7" s="263"/>
      <c r="S7" s="266">
        <v>45446.4833333333</v>
      </c>
      <c r="T7" s="263" t="s">
        <v>2081</v>
      </c>
      <c r="U7" s="252"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15"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52">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45505</v>
      </c>
      <c r="X7" s="215"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绿灯</v>
      </c>
      <c r="Y7" s="252"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15"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52"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6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6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str">
        <f t="array" ref="AH7">INDEX(三跨两临近重点区段!$G:$G,MATCH(D7,三跨两临近重点区段!$A:$A,0))</f>
        <v>高速公路</v>
      </c>
      <c r="AI7" s="273" t="s">
        <v>2082</v>
      </c>
    </row>
    <row r="8" ht="14.25" spans="1:35">
      <c r="A8" s="247" t="s">
        <v>361</v>
      </c>
      <c r="B8" s="248" t="s">
        <v>2076</v>
      </c>
      <c r="C8" s="247" t="s">
        <v>2088</v>
      </c>
      <c r="D8" s="247" t="s">
        <v>2089</v>
      </c>
      <c r="E8" s="249" t="s">
        <v>2079</v>
      </c>
      <c r="F8" s="248" t="s">
        <v>125</v>
      </c>
      <c r="G8" s="247" t="s">
        <v>2080</v>
      </c>
      <c r="H8" s="247" t="s">
        <v>1118</v>
      </c>
      <c r="I8" s="255"/>
      <c r="J8" s="100"/>
      <c r="K8" s="100"/>
      <c r="L8" s="100"/>
      <c r="M8" s="254"/>
      <c r="N8" s="254"/>
      <c r="O8" s="33"/>
      <c r="P8" s="96"/>
      <c r="Q8" s="263"/>
      <c r="R8" s="263"/>
      <c r="S8" s="265"/>
      <c r="T8" s="263"/>
      <c r="U8" s="252"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15"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52">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45510</v>
      </c>
      <c r="X8" s="215"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绿灯</v>
      </c>
      <c r="Y8" s="252"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15"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52"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6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6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str">
        <f t="array" ref="AH8">INDEX(三跨两临近重点区段!$G:$G,MATCH(D8,三跨两临近重点区段!$A:$A,0))</f>
        <v>高速公路</v>
      </c>
      <c r="AI8" s="273" t="s">
        <v>2082</v>
      </c>
    </row>
    <row r="9" ht="14.25" spans="1:35">
      <c r="A9" s="247" t="s">
        <v>361</v>
      </c>
      <c r="B9" s="248" t="s">
        <v>2083</v>
      </c>
      <c r="C9" s="247" t="s">
        <v>2088</v>
      </c>
      <c r="D9" s="247" t="s">
        <v>2090</v>
      </c>
      <c r="E9" s="249" t="s">
        <v>2079</v>
      </c>
      <c r="F9" s="248" t="s">
        <v>125</v>
      </c>
      <c r="G9" s="247" t="s">
        <v>2080</v>
      </c>
      <c r="H9" s="247" t="s">
        <v>1118</v>
      </c>
      <c r="I9" s="255"/>
      <c r="J9" s="100"/>
      <c r="K9" s="100"/>
      <c r="L9" s="100"/>
      <c r="M9" s="254"/>
      <c r="N9" s="254"/>
      <c r="O9" s="33"/>
      <c r="P9" s="96"/>
      <c r="Q9" s="263"/>
      <c r="R9" s="263"/>
      <c r="S9" s="266">
        <v>45446.4833333333</v>
      </c>
      <c r="T9" s="263" t="s">
        <v>2081</v>
      </c>
      <c r="U9" s="252"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15"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52">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45510</v>
      </c>
      <c r="X9" s="215"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绿灯</v>
      </c>
      <c r="Y9" s="252"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15"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52"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6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6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str">
        <f t="array" ref="AH9">INDEX(三跨两临近重点区段!$G:$G,MATCH(D9,三跨两临近重点区段!$A:$A,0))</f>
        <v>高速公路</v>
      </c>
      <c r="AI9" s="273" t="s">
        <v>2082</v>
      </c>
    </row>
    <row r="10" ht="14.25" spans="1:35">
      <c r="A10" s="247" t="s">
        <v>361</v>
      </c>
      <c r="B10" s="248" t="s">
        <v>2076</v>
      </c>
      <c r="C10" s="247" t="s">
        <v>2091</v>
      </c>
      <c r="D10" s="247" t="s">
        <v>2092</v>
      </c>
      <c r="E10" s="249" t="s">
        <v>2079</v>
      </c>
      <c r="F10" s="248" t="s">
        <v>125</v>
      </c>
      <c r="G10" s="247" t="s">
        <v>2080</v>
      </c>
      <c r="H10" s="247" t="s">
        <v>1118</v>
      </c>
      <c r="I10" s="255"/>
      <c r="J10" s="100"/>
      <c r="K10" s="100"/>
      <c r="L10" s="100"/>
      <c r="M10" s="254"/>
      <c r="N10" s="254"/>
      <c r="O10" s="33"/>
      <c r="P10" s="96"/>
      <c r="Q10" s="263"/>
      <c r="R10" s="263"/>
      <c r="S10" s="265"/>
      <c r="T10" s="263"/>
      <c r="U10" s="252"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15"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52">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45518</v>
      </c>
      <c r="X10" s="215"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绿灯</v>
      </c>
      <c r="Y10" s="252"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15"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52"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6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6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str">
        <f t="array" ref="AH10">INDEX(三跨两临近重点区段!$G:$G,MATCH(D10,三跨两临近重点区段!$A:$A,0))</f>
        <v>一级公路</v>
      </c>
      <c r="AI10" s="273" t="s">
        <v>2082</v>
      </c>
    </row>
    <row r="11" ht="14.25" spans="1:35">
      <c r="A11" s="247" t="s">
        <v>361</v>
      </c>
      <c r="B11" s="248" t="s">
        <v>2083</v>
      </c>
      <c r="C11" s="247" t="s">
        <v>2091</v>
      </c>
      <c r="D11" s="247" t="s">
        <v>2093</v>
      </c>
      <c r="E11" s="249" t="s">
        <v>2079</v>
      </c>
      <c r="F11" s="248" t="s">
        <v>125</v>
      </c>
      <c r="G11" s="247" t="s">
        <v>2080</v>
      </c>
      <c r="H11" s="247" t="s">
        <v>1118</v>
      </c>
      <c r="I11" s="255"/>
      <c r="J11" s="100"/>
      <c r="K11" s="100"/>
      <c r="L11" s="100"/>
      <c r="M11" s="254"/>
      <c r="N11" s="254"/>
      <c r="O11" s="33"/>
      <c r="P11" s="96"/>
      <c r="Q11" s="263"/>
      <c r="R11" s="263"/>
      <c r="S11" s="266">
        <v>45446.4833333333</v>
      </c>
      <c r="T11" s="263" t="s">
        <v>2081</v>
      </c>
      <c r="U11" s="252"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15"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52">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45518</v>
      </c>
      <c r="X11" s="215"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绿灯</v>
      </c>
      <c r="Y11" s="252"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15"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52"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6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6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str">
        <f t="array" ref="AH11">INDEX(三跨两临近重点区段!$G:$G,MATCH(D11,三跨两临近重点区段!$A:$A,0))</f>
        <v>一级公路</v>
      </c>
      <c r="AI11" s="273" t="s">
        <v>2082</v>
      </c>
    </row>
    <row r="12" ht="14.25" spans="1:35">
      <c r="A12" s="247" t="s">
        <v>361</v>
      </c>
      <c r="B12" s="248" t="s">
        <v>2094</v>
      </c>
      <c r="C12" s="247" t="s">
        <v>2095</v>
      </c>
      <c r="D12" s="247" t="s">
        <v>2096</v>
      </c>
      <c r="E12" s="249" t="s">
        <v>2079</v>
      </c>
      <c r="F12" s="248" t="s">
        <v>125</v>
      </c>
      <c r="G12" s="247" t="s">
        <v>2080</v>
      </c>
      <c r="H12" s="247" t="s">
        <v>1318</v>
      </c>
      <c r="I12" s="255"/>
      <c r="J12" s="100"/>
      <c r="K12" s="100"/>
      <c r="L12" s="100"/>
      <c r="M12" s="254"/>
      <c r="N12" s="254"/>
      <c r="O12" s="33"/>
      <c r="P12" s="96"/>
      <c r="Q12" s="263"/>
      <c r="R12" s="263"/>
      <c r="S12" s="265"/>
      <c r="T12" s="263"/>
      <c r="U12" s="252"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15"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52">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45518</v>
      </c>
      <c r="X12" s="215"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绿灯</v>
      </c>
      <c r="Y12" s="252"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15"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52"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6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6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str">
        <f t="array" ref="AH12">INDEX(三跨两临近重点区段!$G:$G,MATCH(D12,三跨两临近重点区段!$A:$A,0))</f>
        <v>一级公路</v>
      </c>
      <c r="AI12" s="273" t="s">
        <v>2082</v>
      </c>
    </row>
    <row r="13" ht="14.25" spans="1:35">
      <c r="A13" s="247" t="s">
        <v>361</v>
      </c>
      <c r="B13" s="248" t="s">
        <v>2097</v>
      </c>
      <c r="C13" s="247" t="s">
        <v>2095</v>
      </c>
      <c r="D13" s="247" t="s">
        <v>2098</v>
      </c>
      <c r="E13" s="249" t="s">
        <v>2079</v>
      </c>
      <c r="F13" s="248" t="s">
        <v>125</v>
      </c>
      <c r="G13" s="247" t="s">
        <v>2080</v>
      </c>
      <c r="H13" s="247" t="s">
        <v>1318</v>
      </c>
      <c r="I13" s="255"/>
      <c r="J13" s="100"/>
      <c r="K13" s="100"/>
      <c r="L13" s="100"/>
      <c r="M13" s="254"/>
      <c r="N13" s="254"/>
      <c r="O13" s="33"/>
      <c r="P13" s="96"/>
      <c r="Q13" s="263"/>
      <c r="R13" s="263"/>
      <c r="S13" s="266">
        <v>45446.4833333333</v>
      </c>
      <c r="T13" s="263" t="s">
        <v>2081</v>
      </c>
      <c r="U13" s="252"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15"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52">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45518</v>
      </c>
      <c r="X13" s="215"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绿灯</v>
      </c>
      <c r="Y13" s="252"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15"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52"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6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6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str">
        <f t="array" ref="AH13">INDEX(三跨两临近重点区段!$G:$G,MATCH(D13,三跨两临近重点区段!$A:$A,0))</f>
        <v>一级公路</v>
      </c>
      <c r="AI13" s="273" t="s">
        <v>2082</v>
      </c>
    </row>
    <row r="14" ht="14.25" spans="1:35">
      <c r="A14" s="247" t="s">
        <v>145</v>
      </c>
      <c r="B14" s="248" t="s">
        <v>2099</v>
      </c>
      <c r="C14" s="247" t="s">
        <v>2100</v>
      </c>
      <c r="D14" s="247" t="s">
        <v>2101</v>
      </c>
      <c r="E14" s="249" t="s">
        <v>2102</v>
      </c>
      <c r="F14" s="248" t="s">
        <v>125</v>
      </c>
      <c r="G14" s="247" t="s">
        <v>2103</v>
      </c>
      <c r="H14" s="247" t="s">
        <v>992</v>
      </c>
      <c r="I14" s="255"/>
      <c r="J14" s="100"/>
      <c r="K14" s="100"/>
      <c r="L14" s="100"/>
      <c r="M14" s="254"/>
      <c r="N14" s="254"/>
      <c r="O14" s="33"/>
      <c r="P14" s="96"/>
      <c r="Q14" s="267"/>
      <c r="R14" s="263"/>
      <c r="S14" s="265"/>
      <c r="T14" s="263"/>
      <c r="U14" s="252"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15"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52">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45510</v>
      </c>
      <c r="X14" s="215"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绿灯</v>
      </c>
      <c r="Y14" s="252"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15"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52"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6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6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s="273" t="s">
        <v>2082</v>
      </c>
    </row>
    <row r="15" ht="14.25" spans="1:35">
      <c r="A15" s="247" t="s">
        <v>361</v>
      </c>
      <c r="B15" s="248" t="s">
        <v>2104</v>
      </c>
      <c r="C15" s="247" t="s">
        <v>2105</v>
      </c>
      <c r="D15" s="247" t="s">
        <v>2106</v>
      </c>
      <c r="E15" s="249" t="s">
        <v>2107</v>
      </c>
      <c r="F15" s="248" t="s">
        <v>125</v>
      </c>
      <c r="G15" s="247" t="s">
        <v>2108</v>
      </c>
      <c r="H15" s="247" t="s">
        <v>536</v>
      </c>
      <c r="I15" s="255"/>
      <c r="J15" s="100"/>
      <c r="K15" s="100"/>
      <c r="L15" s="100"/>
      <c r="M15" s="254"/>
      <c r="N15" s="254"/>
      <c r="O15" s="33"/>
      <c r="P15" s="96"/>
      <c r="Q15" s="261"/>
      <c r="R15" s="261"/>
      <c r="S15" s="262">
        <v>45456</v>
      </c>
      <c r="T15" s="263" t="s">
        <v>2081</v>
      </c>
      <c r="U15" s="252"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15"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52">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45531</v>
      </c>
      <c r="X15" s="215"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绿灯</v>
      </c>
      <c r="Y15" s="252"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15"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52"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6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6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s="273" t="s">
        <v>2082</v>
      </c>
    </row>
    <row r="16" ht="14.25" spans="1:35">
      <c r="A16" s="247" t="s">
        <v>361</v>
      </c>
      <c r="B16" s="248" t="s">
        <v>2109</v>
      </c>
      <c r="C16" s="247" t="s">
        <v>2105</v>
      </c>
      <c r="D16" s="247" t="s">
        <v>2110</v>
      </c>
      <c r="E16" s="249" t="s">
        <v>2107</v>
      </c>
      <c r="F16" s="248" t="s">
        <v>125</v>
      </c>
      <c r="G16" s="247" t="s">
        <v>2108</v>
      </c>
      <c r="H16" s="247" t="s">
        <v>536</v>
      </c>
      <c r="I16" s="255"/>
      <c r="J16" s="100"/>
      <c r="K16" s="100"/>
      <c r="L16" s="100"/>
      <c r="M16" s="254"/>
      <c r="N16" s="254"/>
      <c r="O16" s="33"/>
      <c r="P16" s="96"/>
      <c r="Q16" s="263"/>
      <c r="R16" s="263"/>
      <c r="S16" s="262">
        <v>45456</v>
      </c>
      <c r="T16" s="263" t="s">
        <v>2081</v>
      </c>
      <c r="U16" s="252"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15"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52">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45531</v>
      </c>
      <c r="X16" s="215"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绿灯</v>
      </c>
      <c r="Y16" s="252"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15"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52"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6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6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s="273" t="s">
        <v>2082</v>
      </c>
    </row>
    <row r="17" ht="14.25" spans="1:35">
      <c r="A17" s="247" t="s">
        <v>361</v>
      </c>
      <c r="B17" s="248" t="s">
        <v>2104</v>
      </c>
      <c r="C17" s="247" t="s">
        <v>2111</v>
      </c>
      <c r="D17" s="247" t="s">
        <v>2112</v>
      </c>
      <c r="E17" s="249" t="s">
        <v>2107</v>
      </c>
      <c r="F17" s="248" t="s">
        <v>125</v>
      </c>
      <c r="G17" s="247" t="s">
        <v>2108</v>
      </c>
      <c r="H17" s="247" t="s">
        <v>536</v>
      </c>
      <c r="I17" s="256"/>
      <c r="J17" s="100"/>
      <c r="K17" s="100"/>
      <c r="L17" s="100"/>
      <c r="M17" s="254"/>
      <c r="N17" s="254"/>
      <c r="O17" s="33"/>
      <c r="P17" s="96"/>
      <c r="Q17" s="263"/>
      <c r="R17" s="263"/>
      <c r="S17" s="262">
        <v>45469</v>
      </c>
      <c r="T17" s="263" t="s">
        <v>2081</v>
      </c>
      <c r="U17" s="252"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15"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52">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45531</v>
      </c>
      <c r="X17" s="215"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绿灯</v>
      </c>
      <c r="Y17" s="252"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15"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52"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6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6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s="273" t="s">
        <v>2082</v>
      </c>
    </row>
    <row r="18" ht="14.25" spans="1:35">
      <c r="A18" s="247" t="s">
        <v>361</v>
      </c>
      <c r="B18" s="248" t="s">
        <v>2109</v>
      </c>
      <c r="C18" s="247" t="s">
        <v>2111</v>
      </c>
      <c r="D18" s="247" t="s">
        <v>2113</v>
      </c>
      <c r="E18" s="249" t="s">
        <v>2107</v>
      </c>
      <c r="F18" s="248" t="s">
        <v>125</v>
      </c>
      <c r="G18" s="247" t="s">
        <v>2108</v>
      </c>
      <c r="H18" s="247" t="s">
        <v>536</v>
      </c>
      <c r="I18" s="256"/>
      <c r="J18" s="100"/>
      <c r="K18" s="100"/>
      <c r="L18" s="100"/>
      <c r="M18" s="254"/>
      <c r="N18" s="254"/>
      <c r="O18" s="33"/>
      <c r="P18" s="96"/>
      <c r="Q18" s="263"/>
      <c r="R18" s="263"/>
      <c r="S18" s="262">
        <v>45456</v>
      </c>
      <c r="T18" s="263" t="s">
        <v>2081</v>
      </c>
      <c r="U18" s="252"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15"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52">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45531</v>
      </c>
      <c r="X18" s="215"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绿灯</v>
      </c>
      <c r="Y18" s="252"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15"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52"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6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6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s="273" t="s">
        <v>2082</v>
      </c>
    </row>
    <row r="19" ht="14.25" spans="1:35">
      <c r="A19" s="247" t="s">
        <v>145</v>
      </c>
      <c r="B19" s="248" t="s">
        <v>2114</v>
      </c>
      <c r="C19" s="247" t="s">
        <v>2095</v>
      </c>
      <c r="D19" s="247" t="s">
        <v>2115</v>
      </c>
      <c r="E19" s="249" t="s">
        <v>2107</v>
      </c>
      <c r="F19" s="248" t="s">
        <v>125</v>
      </c>
      <c r="G19" s="247" t="s">
        <v>2108</v>
      </c>
      <c r="H19" s="247" t="s">
        <v>609</v>
      </c>
      <c r="I19" s="256"/>
      <c r="J19" s="100"/>
      <c r="K19" s="100"/>
      <c r="L19" s="100"/>
      <c r="M19" s="254"/>
      <c r="N19" s="254"/>
      <c r="O19" s="33"/>
      <c r="P19" s="96"/>
      <c r="Q19" s="263"/>
      <c r="R19" s="263"/>
      <c r="S19" s="262">
        <v>45470</v>
      </c>
      <c r="T19" s="263" t="s">
        <v>2081</v>
      </c>
      <c r="U19" s="252"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15"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52">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45509</v>
      </c>
      <c r="X19" s="215"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绿灯</v>
      </c>
      <c r="Y19" s="252"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15"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52"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6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6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s="273" t="s">
        <v>2082</v>
      </c>
    </row>
    <row r="20" ht="14.25" spans="1:35">
      <c r="A20" s="247" t="s">
        <v>145</v>
      </c>
      <c r="B20" s="248" t="s">
        <v>2116</v>
      </c>
      <c r="C20" s="247" t="s">
        <v>2117</v>
      </c>
      <c r="D20" s="247" t="s">
        <v>2118</v>
      </c>
      <c r="E20" s="249" t="s">
        <v>2102</v>
      </c>
      <c r="F20" s="248" t="s">
        <v>125</v>
      </c>
      <c r="G20" s="247" t="s">
        <v>2103</v>
      </c>
      <c r="H20" s="247" t="s">
        <v>1049</v>
      </c>
      <c r="I20" s="256"/>
      <c r="J20" s="100"/>
      <c r="K20" s="100"/>
      <c r="L20" s="100"/>
      <c r="M20" s="254"/>
      <c r="N20" s="254"/>
      <c r="O20" s="33"/>
      <c r="P20" s="96"/>
      <c r="Q20" s="263"/>
      <c r="R20" s="263"/>
      <c r="S20" s="262">
        <v>45447</v>
      </c>
      <c r="T20" s="263" t="s">
        <v>2081</v>
      </c>
      <c r="U20" s="252"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15"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52">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45510</v>
      </c>
      <c r="X20" s="215"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绿灯</v>
      </c>
      <c r="Y20" s="252"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15"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52"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6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6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s="273" t="s">
        <v>2082</v>
      </c>
    </row>
    <row r="21" ht="14.25" spans="1:35">
      <c r="A21" s="247" t="s">
        <v>145</v>
      </c>
      <c r="B21" s="248" t="s">
        <v>2119</v>
      </c>
      <c r="C21" s="247" t="s">
        <v>2117</v>
      </c>
      <c r="D21" s="247" t="s">
        <v>2120</v>
      </c>
      <c r="E21" s="249" t="s">
        <v>2102</v>
      </c>
      <c r="F21" s="248" t="s">
        <v>125</v>
      </c>
      <c r="G21" s="247" t="s">
        <v>2103</v>
      </c>
      <c r="H21" s="247" t="s">
        <v>1049</v>
      </c>
      <c r="I21" s="257"/>
      <c r="J21" s="100"/>
      <c r="K21" s="100"/>
      <c r="L21" s="100"/>
      <c r="M21" s="254"/>
      <c r="N21" s="254"/>
      <c r="O21" s="33"/>
      <c r="P21" s="96"/>
      <c r="Q21" s="263"/>
      <c r="R21" s="263"/>
      <c r="S21" s="262">
        <v>45447</v>
      </c>
      <c r="T21" s="263" t="s">
        <v>2081</v>
      </c>
      <c r="U21" s="252"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15"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52">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45510</v>
      </c>
      <c r="X21" s="215"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绿灯</v>
      </c>
      <c r="Y21" s="252"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15"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52"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6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6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s="273" t="s">
        <v>2082</v>
      </c>
    </row>
    <row r="22" ht="14.25" spans="1:35">
      <c r="A22" s="247" t="s">
        <v>145</v>
      </c>
      <c r="B22" s="248" t="s">
        <v>2119</v>
      </c>
      <c r="C22" s="247" t="s">
        <v>2117</v>
      </c>
      <c r="D22" s="247" t="s">
        <v>2121</v>
      </c>
      <c r="E22" s="249" t="s">
        <v>2102</v>
      </c>
      <c r="F22" s="248" t="s">
        <v>125</v>
      </c>
      <c r="G22" s="247" t="s">
        <v>2103</v>
      </c>
      <c r="H22" s="247" t="s">
        <v>1049</v>
      </c>
      <c r="I22" s="257"/>
      <c r="J22" s="100"/>
      <c r="K22" s="100"/>
      <c r="L22" s="100"/>
      <c r="M22" s="254"/>
      <c r="N22" s="254"/>
      <c r="O22" s="33"/>
      <c r="P22" s="96"/>
      <c r="Q22" s="263"/>
      <c r="R22" s="263"/>
      <c r="S22" s="262">
        <v>45447</v>
      </c>
      <c r="T22" s="263" t="s">
        <v>2081</v>
      </c>
      <c r="U22" s="252"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15"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52">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45510</v>
      </c>
      <c r="X22" s="215"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绿灯</v>
      </c>
      <c r="Y22" s="252"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15"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52"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6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6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s="273" t="s">
        <v>2082</v>
      </c>
    </row>
    <row r="23" ht="14.25" spans="1:35">
      <c r="A23" s="247" t="s">
        <v>145</v>
      </c>
      <c r="B23" s="248" t="s">
        <v>2119</v>
      </c>
      <c r="C23" s="247" t="s">
        <v>2122</v>
      </c>
      <c r="D23" s="247" t="s">
        <v>2123</v>
      </c>
      <c r="E23" s="249" t="s">
        <v>2102</v>
      </c>
      <c r="F23" s="248" t="s">
        <v>125</v>
      </c>
      <c r="G23" s="247" t="s">
        <v>2103</v>
      </c>
      <c r="H23" s="247" t="s">
        <v>1049</v>
      </c>
      <c r="I23" s="257"/>
      <c r="J23" s="100"/>
      <c r="K23" s="100"/>
      <c r="L23" s="100"/>
      <c r="M23" s="254"/>
      <c r="N23" s="254"/>
      <c r="O23" s="33"/>
      <c r="P23" s="96"/>
      <c r="Q23" s="263"/>
      <c r="R23" s="263"/>
      <c r="S23" s="262">
        <v>45447</v>
      </c>
      <c r="T23" s="263" t="s">
        <v>2081</v>
      </c>
      <c r="U23" s="252"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15"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52">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45510</v>
      </c>
      <c r="X23" s="215"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绿灯</v>
      </c>
      <c r="Y23" s="252"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15"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52"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6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6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s="273" t="s">
        <v>2082</v>
      </c>
    </row>
    <row r="24" ht="14.25" spans="1:35">
      <c r="A24" s="247" t="s">
        <v>145</v>
      </c>
      <c r="B24" s="248" t="s">
        <v>2119</v>
      </c>
      <c r="C24" s="247" t="s">
        <v>2124</v>
      </c>
      <c r="D24" s="247" t="s">
        <v>2125</v>
      </c>
      <c r="E24" s="249" t="s">
        <v>2102</v>
      </c>
      <c r="F24" s="248" t="s">
        <v>125</v>
      </c>
      <c r="G24" s="247" t="s">
        <v>2103</v>
      </c>
      <c r="H24" s="247" t="s">
        <v>1049</v>
      </c>
      <c r="I24" s="257"/>
      <c r="J24" s="100"/>
      <c r="K24" s="100"/>
      <c r="L24" s="100"/>
      <c r="M24" s="254"/>
      <c r="N24" s="254"/>
      <c r="O24" s="33"/>
      <c r="P24" s="96"/>
      <c r="Q24" s="263"/>
      <c r="R24" s="263"/>
      <c r="S24" s="262">
        <v>45447</v>
      </c>
      <c r="T24" s="263" t="s">
        <v>2081</v>
      </c>
      <c r="U24" s="252"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15"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52">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45510</v>
      </c>
      <c r="X24" s="215"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绿灯</v>
      </c>
      <c r="Y24" s="252"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15"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52"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6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6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s="273" t="s">
        <v>2082</v>
      </c>
    </row>
    <row r="25" ht="14.25" spans="1:35">
      <c r="A25" s="247" t="s">
        <v>145</v>
      </c>
      <c r="B25" s="248" t="s">
        <v>2119</v>
      </c>
      <c r="C25" s="247" t="s">
        <v>2126</v>
      </c>
      <c r="D25" s="247" t="s">
        <v>2127</v>
      </c>
      <c r="E25" s="249" t="s">
        <v>2102</v>
      </c>
      <c r="F25" s="248" t="s">
        <v>125</v>
      </c>
      <c r="G25" s="247" t="s">
        <v>2103</v>
      </c>
      <c r="H25" s="247" t="s">
        <v>1049</v>
      </c>
      <c r="I25" s="257"/>
      <c r="J25" s="100"/>
      <c r="K25" s="100"/>
      <c r="L25" s="100"/>
      <c r="M25" s="254"/>
      <c r="N25" s="254"/>
      <c r="O25" s="33"/>
      <c r="P25" s="96"/>
      <c r="Q25" s="263"/>
      <c r="R25" s="263"/>
      <c r="S25" s="262">
        <v>45447</v>
      </c>
      <c r="T25" s="263" t="s">
        <v>2081</v>
      </c>
      <c r="U25" s="252"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15"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52">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45510</v>
      </c>
      <c r="X25" s="215"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绿灯</v>
      </c>
      <c r="Y25" s="252"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15"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52"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6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6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s="273" t="s">
        <v>2082</v>
      </c>
    </row>
    <row r="26" ht="14.25" spans="1:35">
      <c r="A26" s="247" t="s">
        <v>145</v>
      </c>
      <c r="B26" s="248" t="s">
        <v>2119</v>
      </c>
      <c r="C26" s="247" t="s">
        <v>2128</v>
      </c>
      <c r="D26" s="247" t="s">
        <v>2129</v>
      </c>
      <c r="E26" s="249" t="s">
        <v>2102</v>
      </c>
      <c r="F26" s="248" t="s">
        <v>125</v>
      </c>
      <c r="G26" s="247" t="s">
        <v>2103</v>
      </c>
      <c r="H26" s="247" t="s">
        <v>1049</v>
      </c>
      <c r="I26" s="257"/>
      <c r="J26" s="100"/>
      <c r="K26" s="100"/>
      <c r="L26" s="100"/>
      <c r="M26" s="254"/>
      <c r="N26" s="254"/>
      <c r="O26" s="33"/>
      <c r="P26" s="96"/>
      <c r="Q26" s="263"/>
      <c r="R26" s="263"/>
      <c r="S26" s="262">
        <v>45447</v>
      </c>
      <c r="T26" s="263" t="s">
        <v>2081</v>
      </c>
      <c r="U26" s="252"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15"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52">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45510</v>
      </c>
      <c r="X26" s="215"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绿灯</v>
      </c>
      <c r="Y26" s="252"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15"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52"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6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6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s="273" t="s">
        <v>2082</v>
      </c>
    </row>
    <row r="27" ht="14.25" spans="1:35">
      <c r="A27" s="247" t="s">
        <v>145</v>
      </c>
      <c r="B27" s="248" t="s">
        <v>2119</v>
      </c>
      <c r="C27" s="247" t="s">
        <v>2130</v>
      </c>
      <c r="D27" s="247" t="s">
        <v>2131</v>
      </c>
      <c r="E27" s="249" t="s">
        <v>2102</v>
      </c>
      <c r="F27" s="248" t="s">
        <v>125</v>
      </c>
      <c r="G27" s="247" t="s">
        <v>2103</v>
      </c>
      <c r="H27" s="247" t="s">
        <v>1049</v>
      </c>
      <c r="I27" s="257"/>
      <c r="J27" s="100"/>
      <c r="K27" s="100"/>
      <c r="L27" s="100"/>
      <c r="M27" s="254"/>
      <c r="N27" s="254"/>
      <c r="O27" s="33"/>
      <c r="P27" s="96"/>
      <c r="Q27" s="263"/>
      <c r="R27" s="263"/>
      <c r="S27" s="262">
        <v>45447</v>
      </c>
      <c r="T27" s="263" t="s">
        <v>2081</v>
      </c>
      <c r="U27" s="252"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15"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52">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45510</v>
      </c>
      <c r="X27" s="215"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绿灯</v>
      </c>
      <c r="Y27" s="252"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15"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52"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6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6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s="273" t="s">
        <v>2082</v>
      </c>
    </row>
    <row r="28" ht="14.25" spans="1:35">
      <c r="A28" s="247" t="s">
        <v>145</v>
      </c>
      <c r="B28" s="248" t="s">
        <v>2119</v>
      </c>
      <c r="C28" s="247" t="s">
        <v>2132</v>
      </c>
      <c r="D28" s="247" t="s">
        <v>2133</v>
      </c>
      <c r="E28" s="249" t="s">
        <v>2102</v>
      </c>
      <c r="F28" s="248" t="s">
        <v>125</v>
      </c>
      <c r="G28" s="247" t="s">
        <v>2103</v>
      </c>
      <c r="H28" s="247" t="s">
        <v>1049</v>
      </c>
      <c r="I28" s="257"/>
      <c r="J28" s="100"/>
      <c r="K28" s="100"/>
      <c r="L28" s="100"/>
      <c r="M28" s="254"/>
      <c r="N28" s="254"/>
      <c r="O28" s="33"/>
      <c r="P28" s="96"/>
      <c r="Q28" s="263"/>
      <c r="R28" s="263"/>
      <c r="S28" s="262">
        <v>45447</v>
      </c>
      <c r="T28" s="263" t="s">
        <v>2081</v>
      </c>
      <c r="U28" s="252"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15"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52">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45510</v>
      </c>
      <c r="X28" s="215"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绿灯</v>
      </c>
      <c r="Y28" s="252"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15"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52"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6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6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s="273" t="s">
        <v>2082</v>
      </c>
    </row>
    <row r="29" ht="14.25" spans="1:35">
      <c r="A29" s="247" t="s">
        <v>145</v>
      </c>
      <c r="B29" s="248" t="s">
        <v>2119</v>
      </c>
      <c r="C29" s="247" t="s">
        <v>2134</v>
      </c>
      <c r="D29" s="247" t="s">
        <v>2135</v>
      </c>
      <c r="E29" s="249" t="s">
        <v>2102</v>
      </c>
      <c r="F29" s="248" t="s">
        <v>125</v>
      </c>
      <c r="G29" s="247" t="s">
        <v>2103</v>
      </c>
      <c r="H29" s="247" t="s">
        <v>1049</v>
      </c>
      <c r="I29" s="257"/>
      <c r="J29" s="100"/>
      <c r="K29" s="100"/>
      <c r="L29" s="100"/>
      <c r="M29" s="254"/>
      <c r="N29" s="254"/>
      <c r="O29" s="33"/>
      <c r="P29" s="96"/>
      <c r="Q29" s="263"/>
      <c r="R29" s="263"/>
      <c r="S29" s="262">
        <v>45447</v>
      </c>
      <c r="T29" s="263" t="s">
        <v>2081</v>
      </c>
      <c r="U29" s="252"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15"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52">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45510</v>
      </c>
      <c r="X29" s="215"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绿灯</v>
      </c>
      <c r="Y29" s="252"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15"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52"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6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6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s="273" t="s">
        <v>2082</v>
      </c>
    </row>
    <row r="30" ht="14.25" spans="1:35">
      <c r="A30" s="247" t="s">
        <v>145</v>
      </c>
      <c r="B30" s="248" t="s">
        <v>2136</v>
      </c>
      <c r="C30" s="247" t="s">
        <v>2137</v>
      </c>
      <c r="D30" s="247" t="s">
        <v>2138</v>
      </c>
      <c r="E30" s="249" t="s">
        <v>2102</v>
      </c>
      <c r="F30" s="248" t="s">
        <v>125</v>
      </c>
      <c r="G30" s="247" t="s">
        <v>2103</v>
      </c>
      <c r="H30" s="247" t="s">
        <v>1049</v>
      </c>
      <c r="I30" s="257"/>
      <c r="J30" s="100"/>
      <c r="K30" s="100"/>
      <c r="L30" s="100"/>
      <c r="M30" s="254"/>
      <c r="N30" s="254"/>
      <c r="O30" s="33"/>
      <c r="P30" s="96"/>
      <c r="Q30" s="263"/>
      <c r="R30" s="263"/>
      <c r="S30" s="262">
        <v>45447</v>
      </c>
      <c r="T30" s="263" t="s">
        <v>2081</v>
      </c>
      <c r="U30" s="252"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15"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52">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45510</v>
      </c>
      <c r="X30" s="215"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绿灯</v>
      </c>
      <c r="Y30" s="252"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15"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52"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6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6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s="273" t="s">
        <v>2082</v>
      </c>
    </row>
    <row r="31" ht="14.25" spans="1:35">
      <c r="A31" s="247" t="s">
        <v>145</v>
      </c>
      <c r="B31" s="248" t="s">
        <v>2139</v>
      </c>
      <c r="C31" s="247" t="s">
        <v>2122</v>
      </c>
      <c r="D31" s="247" t="s">
        <v>2140</v>
      </c>
      <c r="E31" s="249" t="s">
        <v>2107</v>
      </c>
      <c r="F31" s="248" t="s">
        <v>125</v>
      </c>
      <c r="G31" s="247" t="s">
        <v>2108</v>
      </c>
      <c r="H31" s="247" t="s">
        <v>632</v>
      </c>
      <c r="I31" s="257"/>
      <c r="J31" s="100"/>
      <c r="K31" s="100"/>
      <c r="L31" s="100"/>
      <c r="M31" s="254"/>
      <c r="N31" s="254"/>
      <c r="O31" s="33"/>
      <c r="P31" s="96"/>
      <c r="Q31" s="263"/>
      <c r="R31" s="263"/>
      <c r="S31" s="262">
        <v>45456</v>
      </c>
      <c r="T31" s="263" t="s">
        <v>2081</v>
      </c>
      <c r="U31" s="252"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15"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52">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45517</v>
      </c>
      <c r="X31" s="215"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绿灯</v>
      </c>
      <c r="Y31" s="252"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15"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52"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6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6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str">
        <f t="array" ref="AH31">INDEX(三跨两临近重点区段!$G:$G,MATCH(D31,三跨两临近重点区段!$A:$A,0))</f>
        <v>一级公路</v>
      </c>
      <c r="AI31" s="273" t="s">
        <v>2082</v>
      </c>
    </row>
    <row r="32" ht="14.25" spans="1:35">
      <c r="A32" s="247" t="s">
        <v>361</v>
      </c>
      <c r="B32" s="248" t="s">
        <v>2141</v>
      </c>
      <c r="C32" s="247" t="s">
        <v>2142</v>
      </c>
      <c r="D32" s="247" t="s">
        <v>2143</v>
      </c>
      <c r="E32" s="249" t="s">
        <v>2102</v>
      </c>
      <c r="F32" s="248" t="s">
        <v>125</v>
      </c>
      <c r="G32" s="247" t="s">
        <v>2103</v>
      </c>
      <c r="H32" s="247" t="s">
        <v>1021</v>
      </c>
      <c r="I32" s="257"/>
      <c r="J32" s="100"/>
      <c r="K32" s="100"/>
      <c r="L32" s="100"/>
      <c r="M32" s="254"/>
      <c r="N32" s="254"/>
      <c r="O32" s="33"/>
      <c r="P32" s="96"/>
      <c r="Q32" s="263"/>
      <c r="R32" s="263"/>
      <c r="S32" s="262">
        <v>45447</v>
      </c>
      <c r="T32" s="263" t="s">
        <v>2081</v>
      </c>
      <c r="U32" s="252"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15"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52">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45510</v>
      </c>
      <c r="X32" s="215"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绿灯</v>
      </c>
      <c r="Y32" s="252"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15"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52"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6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6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s="273" t="s">
        <v>2082</v>
      </c>
    </row>
    <row r="33" ht="14.25" spans="1:35">
      <c r="A33" s="247" t="s">
        <v>145</v>
      </c>
      <c r="B33" s="248" t="s">
        <v>2144</v>
      </c>
      <c r="C33" s="247" t="s">
        <v>2145</v>
      </c>
      <c r="D33" s="247" t="s">
        <v>2146</v>
      </c>
      <c r="E33" s="249" t="s">
        <v>2107</v>
      </c>
      <c r="F33" s="248" t="s">
        <v>125</v>
      </c>
      <c r="G33" s="247" t="s">
        <v>2108</v>
      </c>
      <c r="H33" s="247" t="s">
        <v>632</v>
      </c>
      <c r="I33" s="257"/>
      <c r="J33" s="100"/>
      <c r="K33" s="100"/>
      <c r="L33" s="100"/>
      <c r="M33" s="254"/>
      <c r="N33" s="254"/>
      <c r="O33" s="33"/>
      <c r="P33" s="96"/>
      <c r="Q33" s="263"/>
      <c r="R33" s="263"/>
      <c r="S33" s="262">
        <v>45456</v>
      </c>
      <c r="T33" s="263" t="s">
        <v>2081</v>
      </c>
      <c r="U33" s="252"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15"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52">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45518</v>
      </c>
      <c r="X33" s="215"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绿灯</v>
      </c>
      <c r="Y33" s="252"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15"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52"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6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6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s="273" t="s">
        <v>2082</v>
      </c>
    </row>
    <row r="34" ht="14.25" spans="1:35">
      <c r="A34" s="247" t="s">
        <v>361</v>
      </c>
      <c r="B34" s="248" t="s">
        <v>2147</v>
      </c>
      <c r="C34" s="247" t="s">
        <v>2148</v>
      </c>
      <c r="D34" s="247" t="s">
        <v>2149</v>
      </c>
      <c r="E34" s="249" t="s">
        <v>2107</v>
      </c>
      <c r="F34" s="248" t="s">
        <v>125</v>
      </c>
      <c r="G34" s="247" t="s">
        <v>2108</v>
      </c>
      <c r="H34" s="247" t="s">
        <v>571</v>
      </c>
      <c r="I34" s="257"/>
      <c r="J34" s="100"/>
      <c r="K34" s="100"/>
      <c r="L34" s="100"/>
      <c r="M34" s="254"/>
      <c r="N34" s="254"/>
      <c r="O34" s="33"/>
      <c r="P34" s="96"/>
      <c r="Q34" s="263"/>
      <c r="R34" s="263"/>
      <c r="S34" s="262">
        <v>45456</v>
      </c>
      <c r="T34" s="263" t="s">
        <v>2081</v>
      </c>
      <c r="U34" s="252"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15"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52">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45506</v>
      </c>
      <c r="X34" s="215"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绿灯</v>
      </c>
      <c r="Y34" s="252"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15"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52"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6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6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str">
        <f t="array" ref="AH34">INDEX(三跨两临近重点区段!$G:$G,MATCH(D34,三跨两临近重点区段!$A:$A,0))</f>
        <v>高速公路</v>
      </c>
      <c r="AI34" s="273" t="s">
        <v>2082</v>
      </c>
    </row>
    <row r="35" ht="14.25" spans="1:35">
      <c r="A35" s="247" t="s">
        <v>361</v>
      </c>
      <c r="B35" s="248" t="s">
        <v>2150</v>
      </c>
      <c r="C35" s="247" t="s">
        <v>2148</v>
      </c>
      <c r="D35" s="247" t="s">
        <v>2151</v>
      </c>
      <c r="E35" s="249" t="s">
        <v>2107</v>
      </c>
      <c r="F35" s="248" t="s">
        <v>125</v>
      </c>
      <c r="G35" s="247" t="s">
        <v>2108</v>
      </c>
      <c r="H35" s="247" t="s">
        <v>571</v>
      </c>
      <c r="I35" s="257"/>
      <c r="J35" s="100"/>
      <c r="K35" s="100"/>
      <c r="L35" s="100"/>
      <c r="M35" s="254"/>
      <c r="N35" s="254"/>
      <c r="O35" s="33"/>
      <c r="P35" s="96"/>
      <c r="Q35" s="263"/>
      <c r="R35" s="263"/>
      <c r="S35" s="262">
        <v>45456</v>
      </c>
      <c r="T35" s="263" t="s">
        <v>2081</v>
      </c>
      <c r="U35" s="252"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15"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52">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45506</v>
      </c>
      <c r="X35" s="215"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绿灯</v>
      </c>
      <c r="Y35" s="252"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15"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52"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6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6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str">
        <f t="array" ref="AH35">INDEX(三跨两临近重点区段!$G:$G,MATCH(D35,三跨两临近重点区段!$A:$A,0))</f>
        <v>高速公路</v>
      </c>
      <c r="AI35" s="273" t="s">
        <v>2082</v>
      </c>
    </row>
    <row r="36" ht="14.25" spans="1:35">
      <c r="A36" s="247" t="s">
        <v>145</v>
      </c>
      <c r="B36" s="248" t="s">
        <v>2139</v>
      </c>
      <c r="C36" s="247" t="s">
        <v>2152</v>
      </c>
      <c r="D36" s="247" t="s">
        <v>2153</v>
      </c>
      <c r="E36" s="249" t="s">
        <v>2107</v>
      </c>
      <c r="F36" s="248" t="s">
        <v>125</v>
      </c>
      <c r="G36" s="247" t="s">
        <v>2108</v>
      </c>
      <c r="H36" s="247" t="s">
        <v>632</v>
      </c>
      <c r="I36" s="257"/>
      <c r="J36" s="100"/>
      <c r="K36" s="100"/>
      <c r="L36" s="100"/>
      <c r="M36" s="254"/>
      <c r="N36" s="254"/>
      <c r="O36" s="33"/>
      <c r="P36" s="96"/>
      <c r="Q36" s="263"/>
      <c r="R36" s="263"/>
      <c r="S36" s="262">
        <v>45456</v>
      </c>
      <c r="T36" s="263" t="s">
        <v>2081</v>
      </c>
      <c r="U36" s="252"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15"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52">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45517</v>
      </c>
      <c r="X36" s="215"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绿灯</v>
      </c>
      <c r="Y36" s="252"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15"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52"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6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6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str">
        <f t="array" ref="AH36">INDEX(三跨两临近重点区段!$G:$G,MATCH(D36,三跨两临近重点区段!$A:$A,0))</f>
        <v>一级公路</v>
      </c>
      <c r="AI36" s="273" t="s">
        <v>2082</v>
      </c>
    </row>
    <row r="37" ht="14.25" spans="1:35">
      <c r="A37" s="247" t="s">
        <v>145</v>
      </c>
      <c r="B37" s="248" t="s">
        <v>2144</v>
      </c>
      <c r="C37" s="247" t="s">
        <v>2154</v>
      </c>
      <c r="D37" s="247" t="s">
        <v>2155</v>
      </c>
      <c r="E37" s="249" t="s">
        <v>2107</v>
      </c>
      <c r="F37" s="248" t="s">
        <v>125</v>
      </c>
      <c r="G37" s="247" t="s">
        <v>2108</v>
      </c>
      <c r="H37" s="247" t="s">
        <v>632</v>
      </c>
      <c r="I37" s="257"/>
      <c r="J37" s="100"/>
      <c r="K37" s="100"/>
      <c r="L37" s="100"/>
      <c r="M37" s="254"/>
      <c r="N37" s="254"/>
      <c r="O37" s="33"/>
      <c r="P37" s="96"/>
      <c r="Q37" s="263"/>
      <c r="R37" s="263"/>
      <c r="S37" s="262">
        <v>45456</v>
      </c>
      <c r="T37" s="263" t="s">
        <v>2081</v>
      </c>
      <c r="U37" s="252"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15"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52">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45524</v>
      </c>
      <c r="X37" s="215"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绿灯</v>
      </c>
      <c r="Y37" s="252"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15"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52"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6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6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s="273" t="s">
        <v>2082</v>
      </c>
    </row>
    <row r="38" ht="14.25" spans="1:35">
      <c r="A38" s="247" t="s">
        <v>145</v>
      </c>
      <c r="B38" s="248" t="s">
        <v>2144</v>
      </c>
      <c r="C38" s="247" t="s">
        <v>2156</v>
      </c>
      <c r="D38" s="247" t="s">
        <v>2157</v>
      </c>
      <c r="E38" s="249" t="s">
        <v>2107</v>
      </c>
      <c r="F38" s="248" t="s">
        <v>125</v>
      </c>
      <c r="G38" s="247" t="s">
        <v>2108</v>
      </c>
      <c r="H38" s="247" t="s">
        <v>632</v>
      </c>
      <c r="I38" s="257"/>
      <c r="J38" s="100"/>
      <c r="K38" s="100"/>
      <c r="L38" s="100"/>
      <c r="M38" s="254"/>
      <c r="N38" s="254"/>
      <c r="O38" s="33"/>
      <c r="P38" s="96"/>
      <c r="Q38" s="263"/>
      <c r="R38" s="263"/>
      <c r="S38" s="262">
        <v>45456</v>
      </c>
      <c r="T38" s="263" t="s">
        <v>2081</v>
      </c>
      <c r="U38" s="252"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15"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52">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45517</v>
      </c>
      <c r="X38" s="215"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绿灯</v>
      </c>
      <c r="Y38" s="252"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15"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52"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6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6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str">
        <f t="array" ref="AH38">INDEX(三跨两临近重点区段!$G:$G,MATCH(D38,三跨两临近重点区段!$A:$A,0))</f>
        <v>一级公路</v>
      </c>
      <c r="AI38" s="273" t="s">
        <v>2082</v>
      </c>
    </row>
    <row r="39" ht="14.25" spans="1:35">
      <c r="A39" s="247" t="s">
        <v>145</v>
      </c>
      <c r="B39" s="248" t="s">
        <v>2144</v>
      </c>
      <c r="C39" s="247" t="s">
        <v>2154</v>
      </c>
      <c r="D39" s="247" t="s">
        <v>2158</v>
      </c>
      <c r="E39" s="249" t="s">
        <v>2107</v>
      </c>
      <c r="F39" s="248" t="s">
        <v>125</v>
      </c>
      <c r="G39" s="247" t="s">
        <v>2108</v>
      </c>
      <c r="H39" s="247" t="s">
        <v>632</v>
      </c>
      <c r="I39" s="257"/>
      <c r="J39" s="100"/>
      <c r="K39" s="100"/>
      <c r="L39" s="100"/>
      <c r="M39" s="254"/>
      <c r="N39" s="254"/>
      <c r="O39" s="33"/>
      <c r="P39" s="96"/>
      <c r="Q39" s="263"/>
      <c r="R39" s="263"/>
      <c r="S39" s="262">
        <v>45456</v>
      </c>
      <c r="T39" s="263" t="s">
        <v>2081</v>
      </c>
      <c r="U39" s="252"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15"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52">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45524</v>
      </c>
      <c r="X39" s="215"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绿灯</v>
      </c>
      <c r="Y39" s="252"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15"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52"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6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6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s="273" t="s">
        <v>2082</v>
      </c>
    </row>
    <row r="40" ht="14.25" spans="1:35">
      <c r="A40" s="247" t="s">
        <v>361</v>
      </c>
      <c r="B40" s="248" t="s">
        <v>2159</v>
      </c>
      <c r="C40" s="247" t="s">
        <v>2085</v>
      </c>
      <c r="D40" s="247" t="s">
        <v>2160</v>
      </c>
      <c r="E40" s="249" t="s">
        <v>2102</v>
      </c>
      <c r="F40" s="248" t="s">
        <v>125</v>
      </c>
      <c r="G40" s="247" t="s">
        <v>2103</v>
      </c>
      <c r="H40" s="247" t="s">
        <v>1004</v>
      </c>
      <c r="I40" s="257"/>
      <c r="J40" s="100"/>
      <c r="K40" s="100"/>
      <c r="L40" s="100"/>
      <c r="M40" s="254"/>
      <c r="N40" s="254"/>
      <c r="O40" s="33"/>
      <c r="P40" s="96"/>
      <c r="Q40" s="263"/>
      <c r="R40" s="263"/>
      <c r="S40" s="262">
        <v>45447</v>
      </c>
      <c r="T40" s="263" t="s">
        <v>2081</v>
      </c>
      <c r="U40" s="252"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15"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52">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45510</v>
      </c>
      <c r="X40" s="215"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绿灯</v>
      </c>
      <c r="Y40" s="252"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15"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52"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6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6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s="273" t="s">
        <v>2082</v>
      </c>
    </row>
    <row r="41" ht="14.25" spans="1:35">
      <c r="A41" s="247" t="s">
        <v>361</v>
      </c>
      <c r="B41" s="248" t="s">
        <v>2159</v>
      </c>
      <c r="C41" s="247" t="s">
        <v>2142</v>
      </c>
      <c r="D41" s="247" t="s">
        <v>2161</v>
      </c>
      <c r="E41" s="249" t="s">
        <v>2102</v>
      </c>
      <c r="F41" s="248" t="s">
        <v>125</v>
      </c>
      <c r="G41" s="247" t="s">
        <v>2103</v>
      </c>
      <c r="H41" s="247" t="s">
        <v>1004</v>
      </c>
      <c r="I41" s="257"/>
      <c r="J41" s="100"/>
      <c r="K41" s="100"/>
      <c r="L41" s="100"/>
      <c r="M41" s="254"/>
      <c r="N41" s="254"/>
      <c r="O41" s="33"/>
      <c r="P41" s="96"/>
      <c r="Q41" s="263"/>
      <c r="R41" s="263"/>
      <c r="S41" s="262">
        <v>45447</v>
      </c>
      <c r="T41" s="263" t="s">
        <v>2081</v>
      </c>
      <c r="U41" s="252"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15"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52">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45510</v>
      </c>
      <c r="X41" s="215"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绿灯</v>
      </c>
      <c r="Y41" s="252"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15"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52"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6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6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s="273" t="s">
        <v>2082</v>
      </c>
    </row>
    <row r="42" ht="14.25" spans="1:35">
      <c r="A42" s="247" t="s">
        <v>361</v>
      </c>
      <c r="B42" s="248" t="s">
        <v>2159</v>
      </c>
      <c r="C42" s="247" t="s">
        <v>2162</v>
      </c>
      <c r="D42" s="247" t="s">
        <v>2163</v>
      </c>
      <c r="E42" s="249" t="s">
        <v>2102</v>
      </c>
      <c r="F42" s="248" t="s">
        <v>125</v>
      </c>
      <c r="G42" s="247" t="s">
        <v>2103</v>
      </c>
      <c r="H42" s="247" t="s">
        <v>1004</v>
      </c>
      <c r="I42" s="257"/>
      <c r="J42" s="100"/>
      <c r="K42" s="100"/>
      <c r="L42" s="100"/>
      <c r="M42" s="254"/>
      <c r="N42" s="254"/>
      <c r="O42" s="33"/>
      <c r="P42" s="96"/>
      <c r="Q42" s="263"/>
      <c r="R42" s="263"/>
      <c r="S42" s="262">
        <v>45447</v>
      </c>
      <c r="T42" s="263" t="s">
        <v>2081</v>
      </c>
      <c r="U42" s="252"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15"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52">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45510</v>
      </c>
      <c r="X42" s="215"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绿灯</v>
      </c>
      <c r="Y42" s="252"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15"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52"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6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6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s="273" t="s">
        <v>2082</v>
      </c>
    </row>
    <row r="43" ht="14.25" spans="1:35">
      <c r="A43" s="247" t="s">
        <v>361</v>
      </c>
      <c r="B43" s="248" t="s">
        <v>2159</v>
      </c>
      <c r="C43" s="247" t="s">
        <v>2164</v>
      </c>
      <c r="D43" s="247" t="s">
        <v>2165</v>
      </c>
      <c r="E43" s="249" t="s">
        <v>2102</v>
      </c>
      <c r="F43" s="248" t="s">
        <v>125</v>
      </c>
      <c r="G43" s="247" t="s">
        <v>2103</v>
      </c>
      <c r="H43" s="247" t="s">
        <v>1004</v>
      </c>
      <c r="I43" s="257"/>
      <c r="J43" s="100"/>
      <c r="K43" s="100"/>
      <c r="L43" s="100"/>
      <c r="M43" s="254"/>
      <c r="N43" s="254"/>
      <c r="O43" s="33"/>
      <c r="P43" s="96"/>
      <c r="Q43" s="263"/>
      <c r="R43" s="263"/>
      <c r="S43" s="262">
        <v>45447</v>
      </c>
      <c r="T43" s="263" t="s">
        <v>2081</v>
      </c>
      <c r="U43" s="252"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15"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52">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45510</v>
      </c>
      <c r="X43" s="215"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绿灯</v>
      </c>
      <c r="Y43" s="252"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15"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52"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6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6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s="273" t="s">
        <v>2082</v>
      </c>
    </row>
    <row r="44" ht="14.25" spans="1:35">
      <c r="A44" s="247" t="s">
        <v>361</v>
      </c>
      <c r="B44" s="248" t="s">
        <v>2159</v>
      </c>
      <c r="C44" s="247" t="s">
        <v>2166</v>
      </c>
      <c r="D44" s="247" t="s">
        <v>2167</v>
      </c>
      <c r="E44" s="249" t="s">
        <v>2102</v>
      </c>
      <c r="F44" s="248" t="s">
        <v>125</v>
      </c>
      <c r="G44" s="247" t="s">
        <v>2103</v>
      </c>
      <c r="H44" s="247" t="s">
        <v>1004</v>
      </c>
      <c r="I44" s="257"/>
      <c r="J44" s="100"/>
      <c r="K44" s="100"/>
      <c r="L44" s="100"/>
      <c r="M44" s="254"/>
      <c r="N44" s="254"/>
      <c r="O44" s="33"/>
      <c r="P44" s="96"/>
      <c r="Q44" s="263"/>
      <c r="R44" s="263"/>
      <c r="S44" s="262">
        <v>45447</v>
      </c>
      <c r="T44" s="263" t="s">
        <v>2081</v>
      </c>
      <c r="U44" s="252"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15"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52">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45510</v>
      </c>
      <c r="X44" s="215"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绿灯</v>
      </c>
      <c r="Y44" s="252"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15"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52"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6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6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s="273" t="s">
        <v>2082</v>
      </c>
    </row>
    <row r="45" ht="14.25" spans="1:35">
      <c r="A45" s="247" t="s">
        <v>361</v>
      </c>
      <c r="B45" s="248" t="s">
        <v>2159</v>
      </c>
      <c r="C45" s="247" t="s">
        <v>2168</v>
      </c>
      <c r="D45" s="247" t="s">
        <v>2169</v>
      </c>
      <c r="E45" s="249" t="s">
        <v>2102</v>
      </c>
      <c r="F45" s="248" t="s">
        <v>125</v>
      </c>
      <c r="G45" s="247" t="s">
        <v>2103</v>
      </c>
      <c r="H45" s="247" t="s">
        <v>1004</v>
      </c>
      <c r="I45" s="255"/>
      <c r="J45" s="100"/>
      <c r="K45" s="100"/>
      <c r="L45" s="100"/>
      <c r="M45" s="254"/>
      <c r="N45" s="254"/>
      <c r="O45" s="33"/>
      <c r="P45" s="96"/>
      <c r="Q45" s="263"/>
      <c r="R45" s="263"/>
      <c r="S45" s="262">
        <v>45447</v>
      </c>
      <c r="T45" s="263" t="s">
        <v>2081</v>
      </c>
      <c r="U45" s="252"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15"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52">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45510</v>
      </c>
      <c r="X45" s="215"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绿灯</v>
      </c>
      <c r="Y45" s="252"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15"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52"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6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6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s="273" t="s">
        <v>2082</v>
      </c>
    </row>
    <row r="46" ht="14.25" spans="1:35">
      <c r="A46" s="247" t="s">
        <v>361</v>
      </c>
      <c r="B46" s="248" t="s">
        <v>2159</v>
      </c>
      <c r="C46" s="247" t="s">
        <v>2170</v>
      </c>
      <c r="D46" s="247" t="s">
        <v>2171</v>
      </c>
      <c r="E46" s="249" t="s">
        <v>2102</v>
      </c>
      <c r="F46" s="248" t="s">
        <v>125</v>
      </c>
      <c r="G46" s="247" t="s">
        <v>2103</v>
      </c>
      <c r="H46" s="247" t="s">
        <v>1004</v>
      </c>
      <c r="I46" s="255"/>
      <c r="J46" s="100"/>
      <c r="K46" s="100"/>
      <c r="L46" s="100"/>
      <c r="M46" s="254"/>
      <c r="N46" s="254"/>
      <c r="O46" s="33"/>
      <c r="P46" s="96"/>
      <c r="Q46" s="263"/>
      <c r="R46" s="263"/>
      <c r="S46" s="262">
        <v>45447</v>
      </c>
      <c r="T46" s="263" t="s">
        <v>2081</v>
      </c>
      <c r="U46" s="252"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15"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52">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45510</v>
      </c>
      <c r="X46" s="215"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绿灯</v>
      </c>
      <c r="Y46" s="252"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15"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52"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6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6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s="273" t="s">
        <v>2082</v>
      </c>
    </row>
    <row r="47" ht="14.25" spans="1:35">
      <c r="A47" s="247" t="s">
        <v>361</v>
      </c>
      <c r="B47" s="248" t="s">
        <v>2159</v>
      </c>
      <c r="C47" s="247" t="s">
        <v>2172</v>
      </c>
      <c r="D47" s="247" t="s">
        <v>2173</v>
      </c>
      <c r="E47" s="249" t="s">
        <v>2102</v>
      </c>
      <c r="F47" s="248" t="s">
        <v>125</v>
      </c>
      <c r="G47" s="247" t="s">
        <v>2103</v>
      </c>
      <c r="H47" s="247" t="s">
        <v>1004</v>
      </c>
      <c r="I47" s="255"/>
      <c r="J47" s="100"/>
      <c r="K47" s="100"/>
      <c r="L47" s="100"/>
      <c r="M47" s="254"/>
      <c r="N47" s="254"/>
      <c r="O47" s="33"/>
      <c r="P47" s="96"/>
      <c r="Q47" s="263"/>
      <c r="R47" s="263"/>
      <c r="S47" s="262">
        <v>45447</v>
      </c>
      <c r="T47" s="263" t="s">
        <v>2081</v>
      </c>
      <c r="U47" s="252"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15"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52">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45510</v>
      </c>
      <c r="X47" s="215"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绿灯</v>
      </c>
      <c r="Y47" s="252"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15"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52"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6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6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s="273" t="s">
        <v>2082</v>
      </c>
    </row>
    <row r="48" ht="14.25" spans="1:35">
      <c r="A48" s="247" t="s">
        <v>361</v>
      </c>
      <c r="B48" s="248" t="s">
        <v>2174</v>
      </c>
      <c r="C48" s="247" t="s">
        <v>2085</v>
      </c>
      <c r="D48" s="247" t="s">
        <v>2175</v>
      </c>
      <c r="E48" s="249" t="s">
        <v>2102</v>
      </c>
      <c r="F48" s="248" t="s">
        <v>125</v>
      </c>
      <c r="G48" s="247" t="s">
        <v>2103</v>
      </c>
      <c r="H48" s="247" t="s">
        <v>1004</v>
      </c>
      <c r="I48" s="255"/>
      <c r="J48" s="100"/>
      <c r="K48" s="100"/>
      <c r="L48" s="100"/>
      <c r="M48" s="254"/>
      <c r="N48" s="254"/>
      <c r="O48" s="33"/>
      <c r="P48" s="96"/>
      <c r="Q48" s="263"/>
      <c r="R48" s="263"/>
      <c r="S48" s="262">
        <v>45447</v>
      </c>
      <c r="T48" s="263" t="s">
        <v>2081</v>
      </c>
      <c r="U48" s="252"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15"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52">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45510</v>
      </c>
      <c r="X48" s="215"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绿灯</v>
      </c>
      <c r="Y48" s="252"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15"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52"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6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6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s="273" t="s">
        <v>2082</v>
      </c>
    </row>
    <row r="49" ht="14.25" spans="1:35">
      <c r="A49" s="247" t="s">
        <v>361</v>
      </c>
      <c r="B49" s="248" t="s">
        <v>2174</v>
      </c>
      <c r="C49" s="247" t="s">
        <v>2142</v>
      </c>
      <c r="D49" s="247" t="s">
        <v>2176</v>
      </c>
      <c r="E49" s="249" t="s">
        <v>2102</v>
      </c>
      <c r="F49" s="248" t="s">
        <v>125</v>
      </c>
      <c r="G49" s="247" t="s">
        <v>2103</v>
      </c>
      <c r="H49" s="247" t="s">
        <v>1004</v>
      </c>
      <c r="I49" s="255"/>
      <c r="J49" s="100"/>
      <c r="K49" s="100"/>
      <c r="L49" s="100"/>
      <c r="M49" s="254"/>
      <c r="N49" s="254"/>
      <c r="O49" s="33"/>
      <c r="P49" s="96"/>
      <c r="Q49" s="263"/>
      <c r="R49" s="263"/>
      <c r="S49" s="262">
        <v>45447</v>
      </c>
      <c r="T49" s="263" t="s">
        <v>2081</v>
      </c>
      <c r="U49" s="252"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15"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52">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45510</v>
      </c>
      <c r="X49" s="215"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绿灯</v>
      </c>
      <c r="Y49" s="252"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15"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52"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6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6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s="273" t="s">
        <v>2082</v>
      </c>
    </row>
    <row r="50" ht="14.25" spans="1:35">
      <c r="A50" s="247" t="s">
        <v>361</v>
      </c>
      <c r="B50" s="248" t="s">
        <v>2174</v>
      </c>
      <c r="C50" s="247" t="s">
        <v>2162</v>
      </c>
      <c r="D50" s="247" t="s">
        <v>2177</v>
      </c>
      <c r="E50" s="249" t="s">
        <v>2102</v>
      </c>
      <c r="F50" s="248" t="s">
        <v>125</v>
      </c>
      <c r="G50" s="247" t="s">
        <v>2103</v>
      </c>
      <c r="H50" s="247" t="s">
        <v>1004</v>
      </c>
      <c r="I50" s="255"/>
      <c r="J50" s="100"/>
      <c r="K50" s="100"/>
      <c r="L50" s="100"/>
      <c r="M50" s="254"/>
      <c r="N50" s="254"/>
      <c r="O50" s="33"/>
      <c r="P50" s="96"/>
      <c r="Q50" s="263"/>
      <c r="R50" s="263"/>
      <c r="S50" s="262">
        <v>45447</v>
      </c>
      <c r="T50" s="263" t="s">
        <v>2081</v>
      </c>
      <c r="U50" s="252"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15"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52">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45510</v>
      </c>
      <c r="X50" s="215"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绿灯</v>
      </c>
      <c r="Y50" s="252"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15"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52"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6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6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s="273" t="s">
        <v>2082</v>
      </c>
    </row>
    <row r="51" ht="14.25" spans="1:35">
      <c r="A51" s="247" t="s">
        <v>361</v>
      </c>
      <c r="B51" s="248" t="s">
        <v>2174</v>
      </c>
      <c r="C51" s="247" t="s">
        <v>2164</v>
      </c>
      <c r="D51" s="247" t="s">
        <v>2178</v>
      </c>
      <c r="E51" s="249" t="s">
        <v>2102</v>
      </c>
      <c r="F51" s="248" t="s">
        <v>125</v>
      </c>
      <c r="G51" s="247" t="s">
        <v>2103</v>
      </c>
      <c r="H51" s="247" t="s">
        <v>1004</v>
      </c>
      <c r="I51" s="255"/>
      <c r="J51" s="100"/>
      <c r="K51" s="100"/>
      <c r="L51" s="100"/>
      <c r="M51" s="254"/>
      <c r="N51" s="254"/>
      <c r="O51" s="33"/>
      <c r="P51" s="96"/>
      <c r="Q51" s="263"/>
      <c r="R51" s="263"/>
      <c r="S51" s="262">
        <v>45447</v>
      </c>
      <c r="T51" s="263" t="s">
        <v>2081</v>
      </c>
      <c r="U51" s="252"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15"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52">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45510</v>
      </c>
      <c r="X51" s="215"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绿灯</v>
      </c>
      <c r="Y51" s="252"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15"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52"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6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6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s="273" t="s">
        <v>2082</v>
      </c>
    </row>
    <row r="52" ht="14.25" spans="1:35">
      <c r="A52" s="247" t="s">
        <v>361</v>
      </c>
      <c r="B52" s="248" t="s">
        <v>2174</v>
      </c>
      <c r="C52" s="247" t="s">
        <v>2166</v>
      </c>
      <c r="D52" s="247" t="s">
        <v>2179</v>
      </c>
      <c r="E52" s="249" t="s">
        <v>2102</v>
      </c>
      <c r="F52" s="248" t="s">
        <v>125</v>
      </c>
      <c r="G52" s="247" t="s">
        <v>2103</v>
      </c>
      <c r="H52" s="247" t="s">
        <v>1004</v>
      </c>
      <c r="I52" s="255"/>
      <c r="J52" s="100"/>
      <c r="K52" s="100"/>
      <c r="L52" s="100"/>
      <c r="M52" s="254"/>
      <c r="N52" s="254"/>
      <c r="O52" s="33"/>
      <c r="P52" s="96"/>
      <c r="Q52" s="263"/>
      <c r="R52" s="263"/>
      <c r="S52" s="262">
        <v>45447</v>
      </c>
      <c r="T52" s="263" t="s">
        <v>2081</v>
      </c>
      <c r="U52" s="252"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15"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52">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45510</v>
      </c>
      <c r="X52" s="215"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绿灯</v>
      </c>
      <c r="Y52" s="252"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15"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52"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6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6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s="273" t="s">
        <v>2082</v>
      </c>
    </row>
    <row r="53" ht="14.25" spans="1:35">
      <c r="A53" s="247" t="s">
        <v>361</v>
      </c>
      <c r="B53" s="248" t="s">
        <v>2174</v>
      </c>
      <c r="C53" s="247" t="s">
        <v>2168</v>
      </c>
      <c r="D53" s="247" t="s">
        <v>2180</v>
      </c>
      <c r="E53" s="249" t="s">
        <v>2102</v>
      </c>
      <c r="F53" s="248" t="s">
        <v>125</v>
      </c>
      <c r="G53" s="247" t="s">
        <v>2103</v>
      </c>
      <c r="H53" s="247" t="s">
        <v>1004</v>
      </c>
      <c r="I53" s="255"/>
      <c r="J53" s="100"/>
      <c r="K53" s="100"/>
      <c r="L53" s="100"/>
      <c r="M53" s="254"/>
      <c r="N53" s="254"/>
      <c r="O53" s="33"/>
      <c r="P53" s="96"/>
      <c r="Q53" s="263"/>
      <c r="R53" s="263"/>
      <c r="S53" s="262">
        <v>45447</v>
      </c>
      <c r="T53" s="263" t="s">
        <v>2081</v>
      </c>
      <c r="U53" s="252"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15"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52">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45510</v>
      </c>
      <c r="X53" s="215"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绿灯</v>
      </c>
      <c r="Y53" s="252"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15"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52"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6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6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s="273" t="s">
        <v>2082</v>
      </c>
    </row>
    <row r="54" ht="14.25" spans="1:35">
      <c r="A54" s="247" t="s">
        <v>361</v>
      </c>
      <c r="B54" s="248" t="s">
        <v>2174</v>
      </c>
      <c r="C54" s="247" t="s">
        <v>2170</v>
      </c>
      <c r="D54" s="247" t="s">
        <v>2181</v>
      </c>
      <c r="E54" s="249" t="s">
        <v>2102</v>
      </c>
      <c r="F54" s="248" t="s">
        <v>125</v>
      </c>
      <c r="G54" s="247" t="s">
        <v>2103</v>
      </c>
      <c r="H54" s="247" t="s">
        <v>1004</v>
      </c>
      <c r="I54" s="255"/>
      <c r="J54" s="100"/>
      <c r="K54" s="100"/>
      <c r="L54" s="100"/>
      <c r="M54" s="254"/>
      <c r="N54" s="254"/>
      <c r="O54" s="33"/>
      <c r="P54" s="96"/>
      <c r="Q54" s="263"/>
      <c r="R54" s="263"/>
      <c r="S54" s="262">
        <v>45447</v>
      </c>
      <c r="T54" s="263" t="s">
        <v>2081</v>
      </c>
      <c r="U54" s="252"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15"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52">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45510</v>
      </c>
      <c r="X54" s="215"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绿灯</v>
      </c>
      <c r="Y54" s="252"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15"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52"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6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6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s="273" t="s">
        <v>2082</v>
      </c>
    </row>
    <row r="55" ht="14.25" spans="1:35">
      <c r="A55" s="247" t="s">
        <v>361</v>
      </c>
      <c r="B55" s="248" t="s">
        <v>2174</v>
      </c>
      <c r="C55" s="247" t="s">
        <v>2172</v>
      </c>
      <c r="D55" s="247" t="s">
        <v>2182</v>
      </c>
      <c r="E55" s="249" t="s">
        <v>2102</v>
      </c>
      <c r="F55" s="248" t="s">
        <v>125</v>
      </c>
      <c r="G55" s="247" t="s">
        <v>2103</v>
      </c>
      <c r="H55" s="247" t="s">
        <v>1004</v>
      </c>
      <c r="I55" s="255"/>
      <c r="J55" s="100"/>
      <c r="K55" s="100"/>
      <c r="L55" s="100"/>
      <c r="M55" s="254"/>
      <c r="N55" s="254"/>
      <c r="O55" s="33"/>
      <c r="P55" s="96"/>
      <c r="Q55" s="263"/>
      <c r="R55" s="263"/>
      <c r="S55" s="262">
        <v>45447</v>
      </c>
      <c r="T55" s="263" t="s">
        <v>2081</v>
      </c>
      <c r="U55" s="252"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15"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52">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45510</v>
      </c>
      <c r="X55" s="215"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绿灯</v>
      </c>
      <c r="Y55" s="252"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15"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52"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6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6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s="273" t="s">
        <v>2082</v>
      </c>
    </row>
    <row r="56" ht="14.25" spans="1:35">
      <c r="A56" s="247" t="s">
        <v>361</v>
      </c>
      <c r="B56" s="248" t="s">
        <v>2183</v>
      </c>
      <c r="C56" s="247" t="s">
        <v>2085</v>
      </c>
      <c r="D56" s="247" t="s">
        <v>2184</v>
      </c>
      <c r="E56" s="249" t="s">
        <v>2102</v>
      </c>
      <c r="F56" s="248" t="s">
        <v>125</v>
      </c>
      <c r="G56" s="247" t="s">
        <v>2103</v>
      </c>
      <c r="H56" s="247" t="s">
        <v>946</v>
      </c>
      <c r="I56" s="255"/>
      <c r="J56" s="100"/>
      <c r="K56" s="100"/>
      <c r="L56" s="100"/>
      <c r="M56" s="254"/>
      <c r="N56" s="254"/>
      <c r="O56" s="33"/>
      <c r="P56" s="96"/>
      <c r="Q56" s="263"/>
      <c r="R56" s="263"/>
      <c r="S56" s="262">
        <v>45447</v>
      </c>
      <c r="T56" s="263" t="s">
        <v>2081</v>
      </c>
      <c r="U56" s="252"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15"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52">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45510</v>
      </c>
      <c r="X56" s="215"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绿灯</v>
      </c>
      <c r="Y56" s="252"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15"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52"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6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6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s="273" t="s">
        <v>2082</v>
      </c>
    </row>
    <row r="57" ht="14.25" spans="1:35">
      <c r="A57" s="247" t="s">
        <v>361</v>
      </c>
      <c r="B57" s="248" t="s">
        <v>2183</v>
      </c>
      <c r="C57" s="247" t="s">
        <v>2142</v>
      </c>
      <c r="D57" s="247" t="s">
        <v>2185</v>
      </c>
      <c r="E57" s="249" t="s">
        <v>2102</v>
      </c>
      <c r="F57" s="248" t="s">
        <v>125</v>
      </c>
      <c r="G57" s="247" t="s">
        <v>2103</v>
      </c>
      <c r="H57" s="247" t="s">
        <v>946</v>
      </c>
      <c r="I57" s="257"/>
      <c r="J57" s="100"/>
      <c r="K57" s="100"/>
      <c r="L57" s="100"/>
      <c r="M57" s="254"/>
      <c r="N57" s="254"/>
      <c r="O57" s="33"/>
      <c r="P57" s="96"/>
      <c r="Q57" s="263"/>
      <c r="R57" s="263"/>
      <c r="S57" s="262">
        <v>45447</v>
      </c>
      <c r="T57" s="263" t="s">
        <v>2081</v>
      </c>
      <c r="U57" s="252"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15"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52">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45510</v>
      </c>
      <c r="X57" s="215"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绿灯</v>
      </c>
      <c r="Y57" s="252"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15"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52"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6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6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s="273" t="s">
        <v>2082</v>
      </c>
    </row>
    <row r="58" ht="14.25" spans="1:35">
      <c r="A58" s="247" t="s">
        <v>361</v>
      </c>
      <c r="B58" s="248" t="s">
        <v>2183</v>
      </c>
      <c r="C58" s="247" t="s">
        <v>2186</v>
      </c>
      <c r="D58" s="247" t="s">
        <v>2187</v>
      </c>
      <c r="E58" s="249" t="s">
        <v>2102</v>
      </c>
      <c r="F58" s="248" t="s">
        <v>125</v>
      </c>
      <c r="G58" s="247" t="s">
        <v>2103</v>
      </c>
      <c r="H58" s="247" t="s">
        <v>946</v>
      </c>
      <c r="I58" s="257"/>
      <c r="J58" s="100"/>
      <c r="K58" s="100"/>
      <c r="L58" s="100"/>
      <c r="M58" s="254"/>
      <c r="N58" s="254"/>
      <c r="O58" s="33"/>
      <c r="P58" s="96"/>
      <c r="Q58" s="263"/>
      <c r="R58" s="263"/>
      <c r="S58" s="262">
        <v>45447</v>
      </c>
      <c r="T58" s="263" t="s">
        <v>2081</v>
      </c>
      <c r="U58" s="252"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15"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52">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45510</v>
      </c>
      <c r="X58" s="215"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绿灯</v>
      </c>
      <c r="Y58" s="252"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15"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52"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6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6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s="273" t="s">
        <v>2082</v>
      </c>
    </row>
    <row r="59" ht="14.25" spans="1:35">
      <c r="A59" s="247" t="s">
        <v>361</v>
      </c>
      <c r="B59" s="248" t="s">
        <v>2183</v>
      </c>
      <c r="C59" s="247" t="s">
        <v>2188</v>
      </c>
      <c r="D59" s="247" t="s">
        <v>2189</v>
      </c>
      <c r="E59" s="249" t="s">
        <v>2102</v>
      </c>
      <c r="F59" s="248" t="s">
        <v>125</v>
      </c>
      <c r="G59" s="247" t="s">
        <v>2103</v>
      </c>
      <c r="H59" s="247" t="s">
        <v>946</v>
      </c>
      <c r="I59" s="257"/>
      <c r="J59" s="100"/>
      <c r="K59" s="100"/>
      <c r="L59" s="100"/>
      <c r="M59" s="254"/>
      <c r="N59" s="254"/>
      <c r="O59" s="33"/>
      <c r="P59" s="96"/>
      <c r="Q59" s="263"/>
      <c r="R59" s="263"/>
      <c r="S59" s="262">
        <v>45447</v>
      </c>
      <c r="T59" s="263" t="s">
        <v>2081</v>
      </c>
      <c r="U59" s="252"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15"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52">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45510</v>
      </c>
      <c r="X59" s="215"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绿灯</v>
      </c>
      <c r="Y59" s="252"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15"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52"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6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6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s="273" t="s">
        <v>2082</v>
      </c>
    </row>
    <row r="60" ht="14.25" spans="1:35">
      <c r="A60" s="247" t="s">
        <v>361</v>
      </c>
      <c r="B60" s="248" t="s">
        <v>2183</v>
      </c>
      <c r="C60" s="247" t="s">
        <v>2190</v>
      </c>
      <c r="D60" s="247" t="s">
        <v>2191</v>
      </c>
      <c r="E60" s="249" t="s">
        <v>2102</v>
      </c>
      <c r="F60" s="248" t="s">
        <v>125</v>
      </c>
      <c r="G60" s="247" t="s">
        <v>2103</v>
      </c>
      <c r="H60" s="247" t="s">
        <v>946</v>
      </c>
      <c r="I60" s="257"/>
      <c r="J60" s="100"/>
      <c r="K60" s="100"/>
      <c r="L60" s="100"/>
      <c r="M60" s="254"/>
      <c r="N60" s="254"/>
      <c r="O60" s="33"/>
      <c r="P60" s="96"/>
      <c r="Q60" s="263"/>
      <c r="R60" s="263"/>
      <c r="S60" s="262">
        <v>45447</v>
      </c>
      <c r="T60" s="263" t="s">
        <v>2081</v>
      </c>
      <c r="U60" s="252"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15"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52">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45510</v>
      </c>
      <c r="X60" s="215"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绿灯</v>
      </c>
      <c r="Y60" s="252"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15"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52"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6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6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s="273" t="s">
        <v>2082</v>
      </c>
    </row>
    <row r="61" ht="14.25" spans="1:35">
      <c r="A61" s="247" t="s">
        <v>361</v>
      </c>
      <c r="B61" s="248" t="s">
        <v>2183</v>
      </c>
      <c r="C61" s="247" t="s">
        <v>2192</v>
      </c>
      <c r="D61" s="247" t="s">
        <v>2193</v>
      </c>
      <c r="E61" s="249" t="s">
        <v>2102</v>
      </c>
      <c r="F61" s="248" t="s">
        <v>125</v>
      </c>
      <c r="G61" s="247" t="s">
        <v>2103</v>
      </c>
      <c r="H61" s="247" t="s">
        <v>946</v>
      </c>
      <c r="I61" s="257"/>
      <c r="J61" s="100"/>
      <c r="K61" s="100"/>
      <c r="L61" s="100"/>
      <c r="M61" s="254"/>
      <c r="N61" s="254"/>
      <c r="O61" s="33"/>
      <c r="P61" s="96"/>
      <c r="Q61" s="263"/>
      <c r="R61" s="263"/>
      <c r="S61" s="262">
        <v>45447</v>
      </c>
      <c r="T61" s="263" t="s">
        <v>2081</v>
      </c>
      <c r="U61" s="252"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15"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52">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45510</v>
      </c>
      <c r="X61" s="215"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绿灯</v>
      </c>
      <c r="Y61" s="252"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15"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52"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6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6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s="273" t="s">
        <v>2082</v>
      </c>
    </row>
    <row r="62" ht="14.25" spans="1:35">
      <c r="A62" s="247" t="s">
        <v>361</v>
      </c>
      <c r="B62" s="248" t="s">
        <v>2183</v>
      </c>
      <c r="C62" s="247" t="s">
        <v>2194</v>
      </c>
      <c r="D62" s="247" t="s">
        <v>2195</v>
      </c>
      <c r="E62" s="249" t="s">
        <v>2102</v>
      </c>
      <c r="F62" s="248" t="s">
        <v>125</v>
      </c>
      <c r="G62" s="247" t="s">
        <v>2103</v>
      </c>
      <c r="H62" s="247" t="s">
        <v>946</v>
      </c>
      <c r="I62" s="257"/>
      <c r="J62" s="100"/>
      <c r="K62" s="100"/>
      <c r="L62" s="100"/>
      <c r="M62" s="254"/>
      <c r="N62" s="254"/>
      <c r="O62" s="33"/>
      <c r="P62" s="96"/>
      <c r="Q62" s="263"/>
      <c r="R62" s="263"/>
      <c r="S62" s="262">
        <v>45447</v>
      </c>
      <c r="T62" s="263" t="s">
        <v>2081</v>
      </c>
      <c r="U62" s="252"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15"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52">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45510</v>
      </c>
      <c r="X62" s="215"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绿灯</v>
      </c>
      <c r="Y62" s="252"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15"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52"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6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6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s="273" t="s">
        <v>2082</v>
      </c>
    </row>
    <row r="63" ht="14.25" spans="1:35">
      <c r="A63" s="247" t="s">
        <v>361</v>
      </c>
      <c r="B63" s="248" t="s">
        <v>2183</v>
      </c>
      <c r="C63" s="247" t="s">
        <v>2168</v>
      </c>
      <c r="D63" s="247" t="s">
        <v>2196</v>
      </c>
      <c r="E63" s="249" t="s">
        <v>2102</v>
      </c>
      <c r="F63" s="248" t="s">
        <v>125</v>
      </c>
      <c r="G63" s="247" t="s">
        <v>2103</v>
      </c>
      <c r="H63" s="247" t="s">
        <v>946</v>
      </c>
      <c r="I63" s="257"/>
      <c r="J63" s="100"/>
      <c r="K63" s="100"/>
      <c r="L63" s="100"/>
      <c r="M63" s="254"/>
      <c r="N63" s="254"/>
      <c r="O63" s="33"/>
      <c r="P63" s="96"/>
      <c r="Q63" s="263"/>
      <c r="R63" s="263"/>
      <c r="S63" s="262">
        <v>45447</v>
      </c>
      <c r="T63" s="263" t="s">
        <v>2081</v>
      </c>
      <c r="U63" s="252"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15"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52">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45510</v>
      </c>
      <c r="X63" s="215"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绿灯</v>
      </c>
      <c r="Y63" s="252"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15"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52"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6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6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s="273" t="s">
        <v>2082</v>
      </c>
    </row>
    <row r="64" ht="14.25" spans="1:35">
      <c r="A64" s="247" t="s">
        <v>361</v>
      </c>
      <c r="B64" s="248" t="s">
        <v>2197</v>
      </c>
      <c r="C64" s="247" t="s">
        <v>2085</v>
      </c>
      <c r="D64" s="247" t="s">
        <v>2198</v>
      </c>
      <c r="E64" s="249" t="s">
        <v>2102</v>
      </c>
      <c r="F64" s="248" t="s">
        <v>125</v>
      </c>
      <c r="G64" s="247" t="s">
        <v>2103</v>
      </c>
      <c r="H64" s="247" t="s">
        <v>946</v>
      </c>
      <c r="I64" s="257"/>
      <c r="J64" s="100"/>
      <c r="K64" s="100"/>
      <c r="L64" s="100"/>
      <c r="M64" s="254"/>
      <c r="N64" s="254"/>
      <c r="O64" s="33"/>
      <c r="P64" s="96"/>
      <c r="Q64" s="263"/>
      <c r="R64" s="263"/>
      <c r="S64" s="262">
        <v>45447</v>
      </c>
      <c r="T64" s="263" t="s">
        <v>2081</v>
      </c>
      <c r="U64" s="252"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15"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52">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45510</v>
      </c>
      <c r="X64" s="215"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绿灯</v>
      </c>
      <c r="Y64" s="252"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15"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52"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6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6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s="273" t="s">
        <v>2082</v>
      </c>
    </row>
    <row r="65" ht="14.25" spans="1:35">
      <c r="A65" s="247" t="s">
        <v>361</v>
      </c>
      <c r="B65" s="248" t="s">
        <v>2197</v>
      </c>
      <c r="C65" s="247" t="s">
        <v>2142</v>
      </c>
      <c r="D65" s="247" t="s">
        <v>2199</v>
      </c>
      <c r="E65" s="249" t="s">
        <v>2102</v>
      </c>
      <c r="F65" s="248" t="s">
        <v>125</v>
      </c>
      <c r="G65" s="247" t="s">
        <v>2103</v>
      </c>
      <c r="H65" s="247" t="s">
        <v>946</v>
      </c>
      <c r="I65" s="257"/>
      <c r="J65" s="100"/>
      <c r="K65" s="100"/>
      <c r="L65" s="100"/>
      <c r="M65" s="254"/>
      <c r="N65" s="254"/>
      <c r="O65" s="33"/>
      <c r="P65" s="96"/>
      <c r="Q65" s="263"/>
      <c r="R65" s="263"/>
      <c r="S65" s="262">
        <v>45447</v>
      </c>
      <c r="T65" s="263" t="s">
        <v>2081</v>
      </c>
      <c r="U65" s="252"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15"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52">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45510</v>
      </c>
      <c r="X65" s="215"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绿灯</v>
      </c>
      <c r="Y65" s="252"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15"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52"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6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6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s="273" t="s">
        <v>2082</v>
      </c>
    </row>
    <row r="66" ht="14.25" spans="1:35">
      <c r="A66" s="247" t="s">
        <v>361</v>
      </c>
      <c r="B66" s="248" t="s">
        <v>2197</v>
      </c>
      <c r="C66" s="247" t="s">
        <v>2186</v>
      </c>
      <c r="D66" s="247" t="s">
        <v>2200</v>
      </c>
      <c r="E66" s="249" t="s">
        <v>2102</v>
      </c>
      <c r="F66" s="248" t="s">
        <v>125</v>
      </c>
      <c r="G66" s="247" t="s">
        <v>2103</v>
      </c>
      <c r="H66" s="247" t="s">
        <v>946</v>
      </c>
      <c r="I66" s="257"/>
      <c r="J66" s="100"/>
      <c r="K66" s="100"/>
      <c r="L66" s="100"/>
      <c r="M66" s="254"/>
      <c r="N66" s="254"/>
      <c r="O66" s="33"/>
      <c r="P66" s="96"/>
      <c r="Q66" s="263"/>
      <c r="R66" s="263"/>
      <c r="S66" s="262">
        <v>45447</v>
      </c>
      <c r="T66" s="263" t="s">
        <v>2081</v>
      </c>
      <c r="U66" s="252"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15"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52">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45510</v>
      </c>
      <c r="X66" s="215"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绿灯</v>
      </c>
      <c r="Y66" s="252"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15"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52"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6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6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s="273" t="s">
        <v>2082</v>
      </c>
    </row>
    <row r="67" ht="14.25" spans="1:35">
      <c r="A67" s="247" t="s">
        <v>361</v>
      </c>
      <c r="B67" s="248" t="s">
        <v>2197</v>
      </c>
      <c r="C67" s="247" t="s">
        <v>2188</v>
      </c>
      <c r="D67" s="247" t="s">
        <v>2201</v>
      </c>
      <c r="E67" s="249" t="s">
        <v>2102</v>
      </c>
      <c r="F67" s="248" t="s">
        <v>125</v>
      </c>
      <c r="G67" s="247" t="s">
        <v>2103</v>
      </c>
      <c r="H67" s="247" t="s">
        <v>946</v>
      </c>
      <c r="I67" s="257"/>
      <c r="J67" s="100"/>
      <c r="K67" s="100"/>
      <c r="L67" s="100"/>
      <c r="M67" s="254"/>
      <c r="N67" s="254"/>
      <c r="O67" s="33"/>
      <c r="P67" s="96"/>
      <c r="Q67" s="263"/>
      <c r="R67" s="263"/>
      <c r="S67" s="262">
        <v>45447</v>
      </c>
      <c r="T67" s="263" t="s">
        <v>2081</v>
      </c>
      <c r="U67" s="252"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15"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52">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45510</v>
      </c>
      <c r="X67" s="215"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绿灯</v>
      </c>
      <c r="Y67" s="252"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15"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52"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6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6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s="273" t="s">
        <v>2082</v>
      </c>
    </row>
    <row r="68" ht="14.25" spans="1:35">
      <c r="A68" s="247" t="s">
        <v>361</v>
      </c>
      <c r="B68" s="248" t="s">
        <v>2197</v>
      </c>
      <c r="C68" s="247" t="s">
        <v>2190</v>
      </c>
      <c r="D68" s="247" t="s">
        <v>2202</v>
      </c>
      <c r="E68" s="249" t="s">
        <v>2102</v>
      </c>
      <c r="F68" s="248" t="s">
        <v>125</v>
      </c>
      <c r="G68" s="247" t="s">
        <v>2103</v>
      </c>
      <c r="H68" s="247" t="s">
        <v>946</v>
      </c>
      <c r="I68" s="257"/>
      <c r="J68" s="100"/>
      <c r="K68" s="100"/>
      <c r="L68" s="100"/>
      <c r="M68" s="254"/>
      <c r="N68" s="254"/>
      <c r="O68" s="33"/>
      <c r="P68" s="96"/>
      <c r="Q68" s="263"/>
      <c r="R68" s="263"/>
      <c r="S68" s="262">
        <v>45447</v>
      </c>
      <c r="T68" s="263" t="s">
        <v>2081</v>
      </c>
      <c r="U68" s="252"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15"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52">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45510</v>
      </c>
      <c r="X68" s="215"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绿灯</v>
      </c>
      <c r="Y68" s="252"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15"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52"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6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6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s="273" t="s">
        <v>2082</v>
      </c>
    </row>
    <row r="69" ht="14.25" spans="1:35">
      <c r="A69" s="247" t="s">
        <v>361</v>
      </c>
      <c r="B69" s="248" t="s">
        <v>2197</v>
      </c>
      <c r="C69" s="247" t="s">
        <v>2192</v>
      </c>
      <c r="D69" s="247" t="s">
        <v>2203</v>
      </c>
      <c r="E69" s="249" t="s">
        <v>2102</v>
      </c>
      <c r="F69" s="248" t="s">
        <v>125</v>
      </c>
      <c r="G69" s="247" t="s">
        <v>2103</v>
      </c>
      <c r="H69" s="247" t="s">
        <v>946</v>
      </c>
      <c r="I69" s="269"/>
      <c r="J69" s="100"/>
      <c r="K69" s="100"/>
      <c r="L69" s="206"/>
      <c r="M69" s="254"/>
      <c r="N69" s="254"/>
      <c r="O69" s="33"/>
      <c r="P69" s="96"/>
      <c r="Q69" s="263"/>
      <c r="R69" s="263"/>
      <c r="S69" s="262">
        <v>45447</v>
      </c>
      <c r="T69" s="263" t="s">
        <v>2081</v>
      </c>
      <c r="U69" s="252"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15"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52">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45510</v>
      </c>
      <c r="X69" s="215"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绿灯</v>
      </c>
      <c r="Y69" s="252"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15"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52"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6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6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s="273" t="s">
        <v>2082</v>
      </c>
    </row>
    <row r="70" ht="14.25" spans="1:35">
      <c r="A70" s="247" t="s">
        <v>361</v>
      </c>
      <c r="B70" s="248" t="s">
        <v>2197</v>
      </c>
      <c r="C70" s="247" t="s">
        <v>2194</v>
      </c>
      <c r="D70" s="247" t="s">
        <v>2204</v>
      </c>
      <c r="E70" s="249" t="s">
        <v>2102</v>
      </c>
      <c r="F70" s="248" t="s">
        <v>125</v>
      </c>
      <c r="G70" s="247" t="s">
        <v>2103</v>
      </c>
      <c r="H70" s="247" t="s">
        <v>946</v>
      </c>
      <c r="I70" s="269"/>
      <c r="J70" s="100"/>
      <c r="K70" s="100"/>
      <c r="L70" s="206"/>
      <c r="M70" s="254"/>
      <c r="N70" s="254"/>
      <c r="O70" s="33"/>
      <c r="P70" s="96"/>
      <c r="Q70" s="263"/>
      <c r="R70" s="263"/>
      <c r="S70" s="262">
        <v>45447</v>
      </c>
      <c r="T70" s="263" t="s">
        <v>2081</v>
      </c>
      <c r="U70" s="252"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15"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52">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45510</v>
      </c>
      <c r="X70" s="215"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绿灯</v>
      </c>
      <c r="Y70" s="252"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15"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52"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6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6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s="273" t="s">
        <v>2082</v>
      </c>
    </row>
    <row r="71" ht="14.25" spans="1:35">
      <c r="A71" s="247" t="s">
        <v>361</v>
      </c>
      <c r="B71" s="248" t="s">
        <v>2197</v>
      </c>
      <c r="C71" s="247" t="s">
        <v>2168</v>
      </c>
      <c r="D71" s="247" t="s">
        <v>2205</v>
      </c>
      <c r="E71" s="249" t="s">
        <v>2102</v>
      </c>
      <c r="F71" s="248" t="s">
        <v>125</v>
      </c>
      <c r="G71" s="247" t="s">
        <v>2103</v>
      </c>
      <c r="H71" s="247" t="s">
        <v>946</v>
      </c>
      <c r="I71" s="269"/>
      <c r="J71" s="100"/>
      <c r="K71" s="100"/>
      <c r="L71" s="206"/>
      <c r="M71" s="254"/>
      <c r="N71" s="254"/>
      <c r="O71" s="33"/>
      <c r="P71" s="96"/>
      <c r="Q71" s="263"/>
      <c r="R71" s="263"/>
      <c r="S71" s="262">
        <v>45447</v>
      </c>
      <c r="T71" s="263" t="s">
        <v>2081</v>
      </c>
      <c r="U71" s="252"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15"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52">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45510</v>
      </c>
      <c r="X71" s="215"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绿灯</v>
      </c>
      <c r="Y71" s="252"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15"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52"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6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6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s="273" t="s">
        <v>2082</v>
      </c>
    </row>
    <row r="72" ht="14.25" spans="1:35">
      <c r="A72" s="247" t="s">
        <v>361</v>
      </c>
      <c r="B72" s="248" t="s">
        <v>2206</v>
      </c>
      <c r="C72" s="247" t="s">
        <v>2085</v>
      </c>
      <c r="D72" s="247" t="s">
        <v>2207</v>
      </c>
      <c r="E72" s="249" t="s">
        <v>2102</v>
      </c>
      <c r="F72" s="248" t="s">
        <v>125</v>
      </c>
      <c r="G72" s="247" t="s">
        <v>2103</v>
      </c>
      <c r="H72" s="247" t="s">
        <v>964</v>
      </c>
      <c r="I72" s="269"/>
      <c r="J72" s="100"/>
      <c r="K72" s="100"/>
      <c r="L72" s="206"/>
      <c r="M72" s="254"/>
      <c r="N72" s="254"/>
      <c r="O72" s="33"/>
      <c r="P72" s="96"/>
      <c r="Q72" s="263"/>
      <c r="R72" s="263"/>
      <c r="S72" s="262">
        <v>45447</v>
      </c>
      <c r="T72" s="263" t="s">
        <v>2081</v>
      </c>
      <c r="U72" s="252"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15"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52">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45510</v>
      </c>
      <c r="X72" s="215"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绿灯</v>
      </c>
      <c r="Y72" s="252"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15"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52"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6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6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s="273" t="s">
        <v>2082</v>
      </c>
    </row>
    <row r="73" ht="14.25" spans="1:35">
      <c r="A73" s="247" t="s">
        <v>361</v>
      </c>
      <c r="B73" s="248" t="s">
        <v>2206</v>
      </c>
      <c r="C73" s="247" t="s">
        <v>2208</v>
      </c>
      <c r="D73" s="247" t="s">
        <v>2209</v>
      </c>
      <c r="E73" s="249" t="s">
        <v>2102</v>
      </c>
      <c r="F73" s="248" t="s">
        <v>125</v>
      </c>
      <c r="G73" s="247" t="s">
        <v>2103</v>
      </c>
      <c r="H73" s="247" t="s">
        <v>964</v>
      </c>
      <c r="I73" s="257"/>
      <c r="J73" s="100"/>
      <c r="K73" s="100"/>
      <c r="L73" s="100"/>
      <c r="M73" s="254"/>
      <c r="N73" s="254"/>
      <c r="O73" s="33"/>
      <c r="P73" s="96"/>
      <c r="Q73" s="263"/>
      <c r="R73" s="263"/>
      <c r="S73" s="262">
        <v>45447</v>
      </c>
      <c r="T73" s="263" t="s">
        <v>2081</v>
      </c>
      <c r="U73" s="252"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15"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52">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45510</v>
      </c>
      <c r="X73" s="215"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绿灯</v>
      </c>
      <c r="Y73" s="252"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15"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52"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6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6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s="273" t="s">
        <v>2082</v>
      </c>
    </row>
    <row r="74" ht="14.25" spans="1:35">
      <c r="A74" s="247" t="s">
        <v>361</v>
      </c>
      <c r="B74" s="248" t="s">
        <v>2206</v>
      </c>
      <c r="C74" s="247" t="s">
        <v>2186</v>
      </c>
      <c r="D74" s="247" t="s">
        <v>2210</v>
      </c>
      <c r="E74" s="249" t="s">
        <v>2102</v>
      </c>
      <c r="F74" s="248" t="s">
        <v>125</v>
      </c>
      <c r="G74" s="247" t="s">
        <v>2103</v>
      </c>
      <c r="H74" s="247" t="s">
        <v>964</v>
      </c>
      <c r="I74" s="257"/>
      <c r="J74" s="100"/>
      <c r="K74" s="100"/>
      <c r="L74" s="100"/>
      <c r="M74" s="254"/>
      <c r="N74" s="254"/>
      <c r="O74" s="33"/>
      <c r="P74" s="96"/>
      <c r="Q74" s="263"/>
      <c r="R74" s="263"/>
      <c r="S74" s="262">
        <v>45447</v>
      </c>
      <c r="T74" s="263" t="s">
        <v>2081</v>
      </c>
      <c r="U74" s="252"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15"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52">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45510</v>
      </c>
      <c r="X74" s="215"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绿灯</v>
      </c>
      <c r="Y74" s="252"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15"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52"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6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6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s="273" t="s">
        <v>2082</v>
      </c>
    </row>
    <row r="75" ht="14.25" spans="1:35">
      <c r="A75" s="247" t="s">
        <v>361</v>
      </c>
      <c r="B75" s="248" t="s">
        <v>2206</v>
      </c>
      <c r="C75" s="247" t="s">
        <v>2211</v>
      </c>
      <c r="D75" s="247" t="s">
        <v>2212</v>
      </c>
      <c r="E75" s="249" t="s">
        <v>2102</v>
      </c>
      <c r="F75" s="248" t="s">
        <v>125</v>
      </c>
      <c r="G75" s="247" t="s">
        <v>2103</v>
      </c>
      <c r="H75" s="247" t="s">
        <v>964</v>
      </c>
      <c r="I75" s="257"/>
      <c r="J75" s="100"/>
      <c r="K75" s="100"/>
      <c r="L75" s="100"/>
      <c r="M75" s="254"/>
      <c r="N75" s="254"/>
      <c r="O75" s="33"/>
      <c r="P75" s="96"/>
      <c r="Q75" s="263"/>
      <c r="R75" s="263"/>
      <c r="S75" s="262">
        <v>45447</v>
      </c>
      <c r="T75" s="263" t="s">
        <v>2081</v>
      </c>
      <c r="U75" s="252"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15"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52">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45510</v>
      </c>
      <c r="X75" s="215"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绿灯</v>
      </c>
      <c r="Y75" s="252"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15"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52"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6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6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s="273" t="s">
        <v>2082</v>
      </c>
    </row>
    <row r="76" ht="14.25" spans="1:35">
      <c r="A76" s="247" t="s">
        <v>361</v>
      </c>
      <c r="B76" s="248" t="s">
        <v>2206</v>
      </c>
      <c r="C76" s="247" t="s">
        <v>2164</v>
      </c>
      <c r="D76" s="247" t="s">
        <v>2213</v>
      </c>
      <c r="E76" s="249" t="s">
        <v>2102</v>
      </c>
      <c r="F76" s="248" t="s">
        <v>125</v>
      </c>
      <c r="G76" s="247" t="s">
        <v>2103</v>
      </c>
      <c r="H76" s="247" t="s">
        <v>964</v>
      </c>
      <c r="I76" s="257"/>
      <c r="J76" s="100"/>
      <c r="K76" s="100"/>
      <c r="L76" s="100"/>
      <c r="M76" s="254"/>
      <c r="N76" s="254"/>
      <c r="O76" s="33"/>
      <c r="P76" s="96"/>
      <c r="Q76" s="263"/>
      <c r="R76" s="263"/>
      <c r="S76" s="262">
        <v>45447</v>
      </c>
      <c r="T76" s="263" t="s">
        <v>2081</v>
      </c>
      <c r="U76" s="252"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15"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52">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45510</v>
      </c>
      <c r="X76" s="215"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绿灯</v>
      </c>
      <c r="Y76" s="252"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15"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52"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6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6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s="273" t="s">
        <v>2082</v>
      </c>
    </row>
    <row r="77" ht="14.25" spans="1:35">
      <c r="A77" s="247" t="s">
        <v>361</v>
      </c>
      <c r="B77" s="248" t="s">
        <v>2206</v>
      </c>
      <c r="C77" s="247" t="s">
        <v>2214</v>
      </c>
      <c r="D77" s="247" t="s">
        <v>2215</v>
      </c>
      <c r="E77" s="249" t="s">
        <v>2102</v>
      </c>
      <c r="F77" s="248" t="s">
        <v>125</v>
      </c>
      <c r="G77" s="247" t="s">
        <v>2103</v>
      </c>
      <c r="H77" s="247" t="s">
        <v>964</v>
      </c>
      <c r="I77" s="257"/>
      <c r="J77" s="100"/>
      <c r="K77" s="100"/>
      <c r="L77" s="100"/>
      <c r="M77" s="254"/>
      <c r="N77" s="254"/>
      <c r="O77" s="33"/>
      <c r="P77" s="96"/>
      <c r="Q77" s="263"/>
      <c r="R77" s="263"/>
      <c r="S77" s="262">
        <v>45447</v>
      </c>
      <c r="T77" s="263" t="s">
        <v>2081</v>
      </c>
      <c r="U77" s="252"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15"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52">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45510</v>
      </c>
      <c r="X77" s="215"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绿灯</v>
      </c>
      <c r="Y77" s="252"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15"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52"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6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6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s="273" t="s">
        <v>2082</v>
      </c>
    </row>
    <row r="78" ht="14.25" spans="1:35">
      <c r="A78" s="247" t="s">
        <v>361</v>
      </c>
      <c r="B78" s="248" t="s">
        <v>2206</v>
      </c>
      <c r="C78" s="247" t="s">
        <v>2216</v>
      </c>
      <c r="D78" s="247" t="s">
        <v>2217</v>
      </c>
      <c r="E78" s="249" t="s">
        <v>2102</v>
      </c>
      <c r="F78" s="248" t="s">
        <v>125</v>
      </c>
      <c r="G78" s="247" t="s">
        <v>2103</v>
      </c>
      <c r="H78" s="247" t="s">
        <v>964</v>
      </c>
      <c r="I78" s="257"/>
      <c r="J78" s="100"/>
      <c r="K78" s="100"/>
      <c r="L78" s="100"/>
      <c r="M78" s="254"/>
      <c r="N78" s="254"/>
      <c r="O78" s="33"/>
      <c r="P78" s="96"/>
      <c r="Q78" s="263"/>
      <c r="R78" s="263"/>
      <c r="S78" s="262">
        <v>45447</v>
      </c>
      <c r="T78" s="263" t="s">
        <v>2081</v>
      </c>
      <c r="U78" s="252"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15"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52">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45510</v>
      </c>
      <c r="X78" s="215"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绿灯</v>
      </c>
      <c r="Y78" s="252"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15"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52"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6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6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s="273" t="s">
        <v>2082</v>
      </c>
    </row>
    <row r="79" ht="14.25" spans="1:35">
      <c r="A79" s="247" t="s">
        <v>361</v>
      </c>
      <c r="B79" s="248" t="s">
        <v>2218</v>
      </c>
      <c r="C79" s="247" t="s">
        <v>2085</v>
      </c>
      <c r="D79" s="247" t="s">
        <v>2219</v>
      </c>
      <c r="E79" s="249" t="s">
        <v>2102</v>
      </c>
      <c r="F79" s="248" t="s">
        <v>125</v>
      </c>
      <c r="G79" s="247" t="s">
        <v>964</v>
      </c>
      <c r="H79" s="247" t="s">
        <v>2220</v>
      </c>
      <c r="I79" s="257"/>
      <c r="J79" s="100"/>
      <c r="K79" s="100"/>
      <c r="L79" s="100"/>
      <c r="M79" s="254"/>
      <c r="N79" s="254"/>
      <c r="O79" s="33"/>
      <c r="P79" s="96"/>
      <c r="Q79" s="263"/>
      <c r="R79" s="263"/>
      <c r="S79" s="262">
        <v>45447</v>
      </c>
      <c r="T79" s="263" t="s">
        <v>2081</v>
      </c>
      <c r="U79" s="252"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15"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52">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45510</v>
      </c>
      <c r="X79" s="215"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绿灯</v>
      </c>
      <c r="Y79" s="252"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15"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52"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6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6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s="273" t="s">
        <v>2082</v>
      </c>
    </row>
    <row r="80" ht="14.25" spans="1:35">
      <c r="A80" s="247" t="s">
        <v>361</v>
      </c>
      <c r="B80" s="248" t="s">
        <v>2218</v>
      </c>
      <c r="C80" s="247" t="s">
        <v>2208</v>
      </c>
      <c r="D80" s="247" t="s">
        <v>2221</v>
      </c>
      <c r="E80" s="249" t="s">
        <v>2102</v>
      </c>
      <c r="F80" s="248" t="s">
        <v>125</v>
      </c>
      <c r="G80" s="247" t="s">
        <v>964</v>
      </c>
      <c r="H80" s="247" t="s">
        <v>2220</v>
      </c>
      <c r="I80" s="257"/>
      <c r="J80" s="100"/>
      <c r="K80" s="100"/>
      <c r="L80" s="100"/>
      <c r="M80" s="254"/>
      <c r="N80" s="254"/>
      <c r="O80" s="33"/>
      <c r="P80" s="96"/>
      <c r="Q80" s="263"/>
      <c r="R80" s="263"/>
      <c r="S80" s="262">
        <v>45447</v>
      </c>
      <c r="T80" s="263" t="s">
        <v>2081</v>
      </c>
      <c r="U80" s="252"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15"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52">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45510</v>
      </c>
      <c r="X80" s="215"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绿灯</v>
      </c>
      <c r="Y80" s="252"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15"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52"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6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6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s="273" t="s">
        <v>2082</v>
      </c>
    </row>
    <row r="81" ht="14.25" spans="1:35">
      <c r="A81" s="247" t="s">
        <v>361</v>
      </c>
      <c r="B81" s="248" t="s">
        <v>2218</v>
      </c>
      <c r="C81" s="247" t="s">
        <v>2186</v>
      </c>
      <c r="D81" s="247" t="s">
        <v>2222</v>
      </c>
      <c r="E81" s="249" t="s">
        <v>2102</v>
      </c>
      <c r="F81" s="248" t="s">
        <v>125</v>
      </c>
      <c r="G81" s="247" t="s">
        <v>964</v>
      </c>
      <c r="H81" s="247" t="s">
        <v>2220</v>
      </c>
      <c r="I81" s="257"/>
      <c r="J81" s="100"/>
      <c r="K81" s="100"/>
      <c r="L81" s="100"/>
      <c r="M81" s="254"/>
      <c r="N81" s="254"/>
      <c r="O81" s="33"/>
      <c r="P81" s="96"/>
      <c r="Q81" s="263"/>
      <c r="R81" s="263"/>
      <c r="S81" s="262">
        <v>45447</v>
      </c>
      <c r="T81" s="263" t="s">
        <v>2081</v>
      </c>
      <c r="U81" s="252"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15"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52">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45510</v>
      </c>
      <c r="X81" s="215"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绿灯</v>
      </c>
      <c r="Y81" s="252"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15"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52"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6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6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s="273" t="s">
        <v>2082</v>
      </c>
    </row>
    <row r="82" ht="14.25" spans="1:35">
      <c r="A82" s="247" t="s">
        <v>361</v>
      </c>
      <c r="B82" s="248" t="s">
        <v>2218</v>
      </c>
      <c r="C82" s="247" t="s">
        <v>2211</v>
      </c>
      <c r="D82" s="247" t="s">
        <v>2223</v>
      </c>
      <c r="E82" s="249" t="s">
        <v>2102</v>
      </c>
      <c r="F82" s="248" t="s">
        <v>125</v>
      </c>
      <c r="G82" s="247" t="s">
        <v>2103</v>
      </c>
      <c r="H82" s="247" t="s">
        <v>964</v>
      </c>
      <c r="I82" s="257"/>
      <c r="J82" s="100"/>
      <c r="K82" s="100"/>
      <c r="L82" s="100"/>
      <c r="M82" s="254"/>
      <c r="N82" s="254"/>
      <c r="O82" s="33"/>
      <c r="P82" s="96"/>
      <c r="Q82" s="263"/>
      <c r="R82" s="263"/>
      <c r="S82" s="262">
        <v>45447</v>
      </c>
      <c r="T82" s="263" t="s">
        <v>2081</v>
      </c>
      <c r="U82" s="252"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15"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52">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45510</v>
      </c>
      <c r="X82" s="215"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绿灯</v>
      </c>
      <c r="Y82" s="252"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15"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52"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6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6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s="273" t="s">
        <v>2082</v>
      </c>
    </row>
    <row r="83" ht="14.25" spans="1:35">
      <c r="A83" s="247" t="s">
        <v>361</v>
      </c>
      <c r="B83" s="248" t="s">
        <v>2218</v>
      </c>
      <c r="C83" s="247" t="s">
        <v>2164</v>
      </c>
      <c r="D83" s="247" t="s">
        <v>2224</v>
      </c>
      <c r="E83" s="249" t="s">
        <v>2102</v>
      </c>
      <c r="F83" s="248" t="s">
        <v>125</v>
      </c>
      <c r="G83" s="247" t="s">
        <v>2103</v>
      </c>
      <c r="H83" s="247" t="s">
        <v>964</v>
      </c>
      <c r="I83" s="257"/>
      <c r="J83" s="100"/>
      <c r="K83" s="100"/>
      <c r="L83" s="100"/>
      <c r="M83" s="254"/>
      <c r="N83" s="254"/>
      <c r="O83" s="33"/>
      <c r="P83" s="96"/>
      <c r="Q83" s="263"/>
      <c r="R83" s="263"/>
      <c r="S83" s="262">
        <v>45447</v>
      </c>
      <c r="T83" s="263" t="s">
        <v>2081</v>
      </c>
      <c r="U83" s="252"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15"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52">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45510</v>
      </c>
      <c r="X83" s="215"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绿灯</v>
      </c>
      <c r="Y83" s="252"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15"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52"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6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6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s="273" t="s">
        <v>2082</v>
      </c>
    </row>
    <row r="84" ht="14.25" spans="1:35">
      <c r="A84" s="247" t="s">
        <v>361</v>
      </c>
      <c r="B84" s="248" t="s">
        <v>2218</v>
      </c>
      <c r="C84" s="247" t="s">
        <v>2214</v>
      </c>
      <c r="D84" s="247" t="s">
        <v>2225</v>
      </c>
      <c r="E84" s="249" t="s">
        <v>2102</v>
      </c>
      <c r="F84" s="248" t="s">
        <v>125</v>
      </c>
      <c r="G84" s="247" t="s">
        <v>2103</v>
      </c>
      <c r="H84" s="247" t="s">
        <v>964</v>
      </c>
      <c r="I84" s="257"/>
      <c r="J84" s="100"/>
      <c r="K84" s="100"/>
      <c r="L84" s="100"/>
      <c r="M84" s="254"/>
      <c r="N84" s="254"/>
      <c r="O84" s="33"/>
      <c r="P84" s="96"/>
      <c r="Q84" s="263"/>
      <c r="R84" s="263"/>
      <c r="S84" s="262">
        <v>45447</v>
      </c>
      <c r="T84" s="263" t="s">
        <v>2081</v>
      </c>
      <c r="U84" s="252"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15"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52">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45510</v>
      </c>
      <c r="X84" s="215"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绿灯</v>
      </c>
      <c r="Y84" s="252"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15"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52"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6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6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s="273" t="s">
        <v>2082</v>
      </c>
    </row>
    <row r="85" ht="14.25" spans="1:35">
      <c r="A85" s="247" t="s">
        <v>361</v>
      </c>
      <c r="B85" s="248" t="s">
        <v>2218</v>
      </c>
      <c r="C85" s="247" t="s">
        <v>2216</v>
      </c>
      <c r="D85" s="247" t="s">
        <v>2226</v>
      </c>
      <c r="E85" s="249" t="s">
        <v>2102</v>
      </c>
      <c r="F85" s="248" t="s">
        <v>125</v>
      </c>
      <c r="G85" s="247" t="s">
        <v>2103</v>
      </c>
      <c r="H85" s="247" t="s">
        <v>964</v>
      </c>
      <c r="I85" s="270"/>
      <c r="J85" s="206"/>
      <c r="K85" s="206"/>
      <c r="L85" s="206"/>
      <c r="M85" s="254"/>
      <c r="N85" s="254"/>
      <c r="O85" s="33"/>
      <c r="P85" s="96"/>
      <c r="Q85" s="263"/>
      <c r="R85" s="263"/>
      <c r="S85" s="262">
        <v>45447</v>
      </c>
      <c r="T85" s="263" t="s">
        <v>2081</v>
      </c>
      <c r="U85" s="252"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15"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52">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45510</v>
      </c>
      <c r="X85" s="215"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绿灯</v>
      </c>
      <c r="Y85" s="252"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15"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52"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6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6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s="273" t="s">
        <v>2082</v>
      </c>
    </row>
    <row r="86" ht="14.25" spans="1:35">
      <c r="A86" s="247" t="s">
        <v>119</v>
      </c>
      <c r="B86" s="248" t="s">
        <v>2227</v>
      </c>
      <c r="C86" s="247" t="s">
        <v>2152</v>
      </c>
      <c r="D86" s="247" t="s">
        <v>2228</v>
      </c>
      <c r="E86" s="249" t="s">
        <v>2102</v>
      </c>
      <c r="F86" s="248" t="s">
        <v>125</v>
      </c>
      <c r="G86" s="247" t="s">
        <v>2103</v>
      </c>
      <c r="H86" s="247" t="s">
        <v>897</v>
      </c>
      <c r="I86" s="270"/>
      <c r="J86" s="206"/>
      <c r="K86" s="206"/>
      <c r="L86" s="206"/>
      <c r="M86" s="254"/>
      <c r="N86" s="254"/>
      <c r="O86" s="33"/>
      <c r="P86" s="96"/>
      <c r="Q86" s="263"/>
      <c r="R86" s="263"/>
      <c r="S86" s="262">
        <v>45447</v>
      </c>
      <c r="T86" s="263" t="s">
        <v>2081</v>
      </c>
      <c r="U86" s="252"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15"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52">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45510</v>
      </c>
      <c r="X86" s="215"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绿灯</v>
      </c>
      <c r="Y86" s="252"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15"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52"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6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6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s="273" t="s">
        <v>2082</v>
      </c>
    </row>
    <row r="87" ht="14.25" spans="1:35">
      <c r="A87" s="247" t="s">
        <v>119</v>
      </c>
      <c r="B87" s="248" t="s">
        <v>2227</v>
      </c>
      <c r="C87" s="247" t="s">
        <v>2088</v>
      </c>
      <c r="D87" s="247" t="s">
        <v>2229</v>
      </c>
      <c r="E87" s="249" t="s">
        <v>2102</v>
      </c>
      <c r="F87" s="248" t="s">
        <v>125</v>
      </c>
      <c r="G87" s="247" t="s">
        <v>2103</v>
      </c>
      <c r="H87" s="247" t="s">
        <v>897</v>
      </c>
      <c r="I87" s="270"/>
      <c r="J87" s="206"/>
      <c r="K87" s="206"/>
      <c r="L87" s="206"/>
      <c r="M87" s="254"/>
      <c r="N87" s="254"/>
      <c r="O87" s="33"/>
      <c r="P87" s="96"/>
      <c r="Q87" s="263"/>
      <c r="R87" s="263"/>
      <c r="S87" s="262">
        <v>45447</v>
      </c>
      <c r="T87" s="263" t="s">
        <v>2081</v>
      </c>
      <c r="U87" s="252"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15"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52">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45510</v>
      </c>
      <c r="X87" s="215"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绿灯</v>
      </c>
      <c r="Y87" s="252"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15"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52"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6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6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s="273" t="s">
        <v>2082</v>
      </c>
    </row>
    <row r="88" ht="14.25" spans="1:35">
      <c r="A88" s="247" t="s">
        <v>119</v>
      </c>
      <c r="B88" s="248" t="s">
        <v>2230</v>
      </c>
      <c r="C88" s="247" t="s">
        <v>2152</v>
      </c>
      <c r="D88" s="247" t="s">
        <v>2231</v>
      </c>
      <c r="E88" s="249" t="s">
        <v>2102</v>
      </c>
      <c r="F88" s="248" t="s">
        <v>125</v>
      </c>
      <c r="G88" s="247" t="s">
        <v>2103</v>
      </c>
      <c r="H88" s="247" t="s">
        <v>897</v>
      </c>
      <c r="I88" s="270"/>
      <c r="J88" s="206"/>
      <c r="K88" s="206"/>
      <c r="L88" s="206"/>
      <c r="M88" s="254"/>
      <c r="N88" s="254"/>
      <c r="O88" s="33"/>
      <c r="P88" s="96"/>
      <c r="Q88" s="263"/>
      <c r="R88" s="263"/>
      <c r="S88" s="262">
        <v>45447</v>
      </c>
      <c r="T88" s="263" t="s">
        <v>2081</v>
      </c>
      <c r="U88" s="252"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15"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52">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45510</v>
      </c>
      <c r="X88" s="215"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绿灯</v>
      </c>
      <c r="Y88" s="252"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15"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52"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6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6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s="273" t="s">
        <v>2082</v>
      </c>
    </row>
    <row r="89" ht="14.25" spans="1:35">
      <c r="A89" s="247" t="s">
        <v>119</v>
      </c>
      <c r="B89" s="248" t="s">
        <v>2230</v>
      </c>
      <c r="C89" s="247" t="s">
        <v>2088</v>
      </c>
      <c r="D89" s="247" t="s">
        <v>2232</v>
      </c>
      <c r="E89" s="249" t="s">
        <v>2102</v>
      </c>
      <c r="F89" s="248" t="s">
        <v>125</v>
      </c>
      <c r="G89" s="247" t="s">
        <v>2103</v>
      </c>
      <c r="H89" s="247" t="s">
        <v>897</v>
      </c>
      <c r="I89" s="257"/>
      <c r="J89" s="100"/>
      <c r="K89" s="100"/>
      <c r="L89" s="100"/>
      <c r="M89" s="254"/>
      <c r="N89" s="254"/>
      <c r="O89" s="33"/>
      <c r="P89" s="96"/>
      <c r="Q89" s="263"/>
      <c r="R89" s="263"/>
      <c r="S89" s="262">
        <v>45447</v>
      </c>
      <c r="T89" s="263" t="s">
        <v>2081</v>
      </c>
      <c r="U89" s="252"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15"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52">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45510</v>
      </c>
      <c r="X89" s="215"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绿灯</v>
      </c>
      <c r="Y89" s="252"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15"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52"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6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6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s="273" t="s">
        <v>2082</v>
      </c>
    </row>
    <row r="90" ht="14.25" spans="1:35">
      <c r="A90" s="247" t="s">
        <v>119</v>
      </c>
      <c r="B90" s="248" t="s">
        <v>2233</v>
      </c>
      <c r="C90" s="247" t="s">
        <v>2234</v>
      </c>
      <c r="D90" s="247" t="s">
        <v>2235</v>
      </c>
      <c r="E90" s="249" t="s">
        <v>2102</v>
      </c>
      <c r="F90" s="248" t="s">
        <v>125</v>
      </c>
      <c r="G90" s="247" t="s">
        <v>2103</v>
      </c>
      <c r="H90" s="247" t="s">
        <v>933</v>
      </c>
      <c r="I90" s="257"/>
      <c r="J90" s="100"/>
      <c r="K90" s="100"/>
      <c r="L90" s="100"/>
      <c r="M90" s="254"/>
      <c r="N90" s="254"/>
      <c r="O90" s="33"/>
      <c r="P90" s="96"/>
      <c r="Q90" s="263"/>
      <c r="R90" s="263"/>
      <c r="S90" s="262">
        <v>45447</v>
      </c>
      <c r="T90" s="263" t="s">
        <v>2081</v>
      </c>
      <c r="U90" s="252"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15"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52">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45510</v>
      </c>
      <c r="X90" s="215"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绿灯</v>
      </c>
      <c r="Y90" s="252"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15"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52"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6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6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s="273" t="s">
        <v>2082</v>
      </c>
    </row>
    <row r="91" ht="14.25" spans="1:35">
      <c r="A91" s="247" t="s">
        <v>119</v>
      </c>
      <c r="B91" s="248" t="s">
        <v>2233</v>
      </c>
      <c r="C91" s="247" t="s">
        <v>2236</v>
      </c>
      <c r="D91" s="247" t="s">
        <v>2237</v>
      </c>
      <c r="E91" s="249" t="s">
        <v>2102</v>
      </c>
      <c r="F91" s="248" t="s">
        <v>125</v>
      </c>
      <c r="G91" s="247" t="s">
        <v>2103</v>
      </c>
      <c r="H91" s="247" t="s">
        <v>933</v>
      </c>
      <c r="I91" s="257"/>
      <c r="J91" s="100"/>
      <c r="K91" s="100"/>
      <c r="L91" s="100"/>
      <c r="M91" s="254"/>
      <c r="N91" s="254"/>
      <c r="O91" s="33"/>
      <c r="P91" s="96"/>
      <c r="Q91" s="263"/>
      <c r="R91" s="263"/>
      <c r="S91" s="262">
        <v>45447</v>
      </c>
      <c r="T91" s="263" t="s">
        <v>2081</v>
      </c>
      <c r="U91" s="252"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15"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52">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45510</v>
      </c>
      <c r="X91" s="215"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绿灯</v>
      </c>
      <c r="Y91" s="252"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15"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52"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6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6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s="273" t="s">
        <v>2082</v>
      </c>
    </row>
    <row r="92" ht="14.25" spans="1:35">
      <c r="A92" s="247" t="s">
        <v>119</v>
      </c>
      <c r="B92" s="248" t="s">
        <v>2233</v>
      </c>
      <c r="C92" s="247" t="s">
        <v>2091</v>
      </c>
      <c r="D92" s="247" t="s">
        <v>2238</v>
      </c>
      <c r="E92" s="249" t="s">
        <v>2102</v>
      </c>
      <c r="F92" s="248" t="s">
        <v>125</v>
      </c>
      <c r="G92" s="247" t="s">
        <v>2103</v>
      </c>
      <c r="H92" s="247" t="s">
        <v>933</v>
      </c>
      <c r="I92" s="257"/>
      <c r="J92" s="100"/>
      <c r="K92" s="100"/>
      <c r="L92" s="100"/>
      <c r="M92" s="254"/>
      <c r="N92" s="254"/>
      <c r="O92" s="33"/>
      <c r="P92" s="96"/>
      <c r="Q92" s="263"/>
      <c r="R92" s="263"/>
      <c r="S92" s="262">
        <v>45447</v>
      </c>
      <c r="T92" s="263" t="s">
        <v>2081</v>
      </c>
      <c r="U92" s="252"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15"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52">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45510</v>
      </c>
      <c r="X92" s="215"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绿灯</v>
      </c>
      <c r="Y92" s="252"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15"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52"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6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6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s="273" t="s">
        <v>2082</v>
      </c>
    </row>
    <row r="93" ht="14.25" spans="1:35">
      <c r="A93" s="247" t="s">
        <v>119</v>
      </c>
      <c r="B93" s="248" t="s">
        <v>2233</v>
      </c>
      <c r="C93" s="247" t="s">
        <v>2239</v>
      </c>
      <c r="D93" s="247" t="s">
        <v>2240</v>
      </c>
      <c r="E93" s="249" t="s">
        <v>2102</v>
      </c>
      <c r="F93" s="248" t="s">
        <v>125</v>
      </c>
      <c r="G93" s="247" t="s">
        <v>2103</v>
      </c>
      <c r="H93" s="247" t="s">
        <v>933</v>
      </c>
      <c r="I93" s="257"/>
      <c r="J93" s="100"/>
      <c r="K93" s="100"/>
      <c r="L93" s="100"/>
      <c r="M93" s="254"/>
      <c r="N93" s="254"/>
      <c r="O93" s="33"/>
      <c r="P93" s="96"/>
      <c r="Q93" s="263"/>
      <c r="R93" s="263"/>
      <c r="S93" s="262">
        <v>45460</v>
      </c>
      <c r="T93" s="263" t="s">
        <v>2081</v>
      </c>
      <c r="U93" s="252"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15"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52">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45510</v>
      </c>
      <c r="X93" s="215"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绿灯</v>
      </c>
      <c r="Y93" s="252"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15"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52"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6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6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s="273" t="s">
        <v>2082</v>
      </c>
    </row>
    <row r="94" ht="14.25" spans="1:35">
      <c r="A94" s="247" t="s">
        <v>119</v>
      </c>
      <c r="B94" s="248" t="s">
        <v>2233</v>
      </c>
      <c r="C94" s="247" t="s">
        <v>2148</v>
      </c>
      <c r="D94" s="247" t="s">
        <v>2241</v>
      </c>
      <c r="E94" s="249" t="s">
        <v>2102</v>
      </c>
      <c r="F94" s="248" t="s">
        <v>125</v>
      </c>
      <c r="G94" s="247" t="s">
        <v>2103</v>
      </c>
      <c r="H94" s="247" t="s">
        <v>933</v>
      </c>
      <c r="I94" s="257"/>
      <c r="J94" s="100"/>
      <c r="K94" s="100"/>
      <c r="L94" s="100"/>
      <c r="M94" s="254"/>
      <c r="N94" s="254"/>
      <c r="O94" s="33"/>
      <c r="P94" s="96"/>
      <c r="Q94" s="263"/>
      <c r="R94" s="263"/>
      <c r="S94" s="262">
        <v>45447</v>
      </c>
      <c r="T94" s="263" t="s">
        <v>2081</v>
      </c>
      <c r="U94" s="252"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15"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52">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45510</v>
      </c>
      <c r="X94" s="215"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绿灯</v>
      </c>
      <c r="Y94" s="252"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15"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52"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6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6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s="273" t="s">
        <v>2082</v>
      </c>
    </row>
    <row r="95" ht="14.25" spans="1:35">
      <c r="A95" s="247" t="s">
        <v>119</v>
      </c>
      <c r="B95" s="248" t="s">
        <v>2233</v>
      </c>
      <c r="C95" s="247" t="s">
        <v>2242</v>
      </c>
      <c r="D95" s="247" t="s">
        <v>2243</v>
      </c>
      <c r="E95" s="249" t="s">
        <v>2102</v>
      </c>
      <c r="F95" s="248" t="s">
        <v>125</v>
      </c>
      <c r="G95" s="247" t="s">
        <v>2103</v>
      </c>
      <c r="H95" s="247" t="s">
        <v>933</v>
      </c>
      <c r="I95" s="257"/>
      <c r="J95" s="100"/>
      <c r="K95" s="100"/>
      <c r="L95" s="100"/>
      <c r="M95" s="254"/>
      <c r="N95" s="254"/>
      <c r="O95" s="33"/>
      <c r="P95" s="96"/>
      <c r="Q95" s="263"/>
      <c r="R95" s="263"/>
      <c r="S95" s="262">
        <v>45447</v>
      </c>
      <c r="T95" s="263" t="s">
        <v>2081</v>
      </c>
      <c r="U95" s="252"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15"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52">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45505</v>
      </c>
      <c r="X95" s="215"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绿灯</v>
      </c>
      <c r="Y95" s="252"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15"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52"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6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6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s="273" t="s">
        <v>2082</v>
      </c>
    </row>
    <row r="96" ht="14.25" spans="1:35">
      <c r="A96" s="247" t="s">
        <v>119</v>
      </c>
      <c r="B96" s="248" t="s">
        <v>2233</v>
      </c>
      <c r="C96" s="247" t="s">
        <v>2244</v>
      </c>
      <c r="D96" s="247" t="s">
        <v>2245</v>
      </c>
      <c r="E96" s="249" t="s">
        <v>2102</v>
      </c>
      <c r="F96" s="248" t="s">
        <v>125</v>
      </c>
      <c r="G96" s="247" t="s">
        <v>2103</v>
      </c>
      <c r="H96" s="247" t="s">
        <v>933</v>
      </c>
      <c r="I96" s="257"/>
      <c r="J96" s="100"/>
      <c r="K96" s="100"/>
      <c r="L96" s="100"/>
      <c r="M96" s="254"/>
      <c r="N96" s="254"/>
      <c r="O96" s="33"/>
      <c r="P96" s="96"/>
      <c r="Q96" s="263"/>
      <c r="R96" s="263"/>
      <c r="S96" s="262">
        <v>45447</v>
      </c>
      <c r="T96" s="263" t="s">
        <v>2081</v>
      </c>
      <c r="U96" s="252"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15"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52">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45510</v>
      </c>
      <c r="X96" s="215"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绿灯</v>
      </c>
      <c r="Y96" s="252"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15"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52"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6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6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s="273" t="s">
        <v>2082</v>
      </c>
    </row>
    <row r="97" ht="14.25" spans="1:35">
      <c r="A97" s="247" t="s">
        <v>119</v>
      </c>
      <c r="B97" s="248" t="s">
        <v>2233</v>
      </c>
      <c r="C97" s="247" t="s">
        <v>2246</v>
      </c>
      <c r="D97" s="247" t="s">
        <v>2247</v>
      </c>
      <c r="E97" s="249" t="s">
        <v>2102</v>
      </c>
      <c r="F97" s="248" t="s">
        <v>125</v>
      </c>
      <c r="G97" s="247" t="s">
        <v>2103</v>
      </c>
      <c r="H97" s="247" t="s">
        <v>933</v>
      </c>
      <c r="I97" s="257"/>
      <c r="J97" s="100"/>
      <c r="K97" s="100"/>
      <c r="L97" s="100"/>
      <c r="M97" s="254"/>
      <c r="N97" s="254"/>
      <c r="O97" s="33"/>
      <c r="P97" s="96"/>
      <c r="Q97" s="263"/>
      <c r="R97" s="263"/>
      <c r="S97" s="262">
        <v>45447</v>
      </c>
      <c r="T97" s="263" t="s">
        <v>2081</v>
      </c>
      <c r="U97" s="252"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15"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52">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45505</v>
      </c>
      <c r="X97" s="215"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绿灯</v>
      </c>
      <c r="Y97" s="252"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15"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52"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6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6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s="273" t="s">
        <v>2082</v>
      </c>
    </row>
    <row r="98" ht="14.25" spans="1:35">
      <c r="A98" s="247" t="s">
        <v>119</v>
      </c>
      <c r="B98" s="248" t="s">
        <v>2233</v>
      </c>
      <c r="C98" s="247" t="s">
        <v>2248</v>
      </c>
      <c r="D98" s="247" t="s">
        <v>2249</v>
      </c>
      <c r="E98" s="249" t="s">
        <v>2102</v>
      </c>
      <c r="F98" s="248" t="s">
        <v>125</v>
      </c>
      <c r="G98" s="247" t="s">
        <v>2103</v>
      </c>
      <c r="H98" s="247" t="s">
        <v>933</v>
      </c>
      <c r="I98" s="257"/>
      <c r="J98" s="100"/>
      <c r="K98" s="100"/>
      <c r="L98" s="100"/>
      <c r="M98" s="254"/>
      <c r="N98" s="254"/>
      <c r="O98" s="33"/>
      <c r="P98" s="96"/>
      <c r="Q98" s="263"/>
      <c r="R98" s="263"/>
      <c r="S98" s="262">
        <v>45447</v>
      </c>
      <c r="T98" s="263" t="s">
        <v>2081</v>
      </c>
      <c r="U98" s="252"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15"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52">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45505</v>
      </c>
      <c r="X98" s="215"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绿灯</v>
      </c>
      <c r="Y98" s="252"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15"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52"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6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6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s="273" t="s">
        <v>2082</v>
      </c>
    </row>
    <row r="99" ht="14.25" spans="1:35">
      <c r="A99" s="247" t="s">
        <v>119</v>
      </c>
      <c r="B99" s="248" t="s">
        <v>2233</v>
      </c>
      <c r="C99" s="247" t="s">
        <v>2250</v>
      </c>
      <c r="D99" s="247" t="s">
        <v>2251</v>
      </c>
      <c r="E99" s="249" t="s">
        <v>2102</v>
      </c>
      <c r="F99" s="248" t="s">
        <v>125</v>
      </c>
      <c r="G99" s="247" t="s">
        <v>2103</v>
      </c>
      <c r="H99" s="247" t="s">
        <v>933</v>
      </c>
      <c r="I99" s="257"/>
      <c r="J99" s="100"/>
      <c r="K99" s="100"/>
      <c r="L99" s="100"/>
      <c r="M99" s="254"/>
      <c r="N99" s="254"/>
      <c r="O99" s="33"/>
      <c r="P99" s="96"/>
      <c r="Q99" s="263"/>
      <c r="R99" s="263"/>
      <c r="S99" s="262">
        <v>45447</v>
      </c>
      <c r="T99" s="263" t="s">
        <v>2081</v>
      </c>
      <c r="U99" s="252"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15"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52">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45510</v>
      </c>
      <c r="X99" s="215"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绿灯</v>
      </c>
      <c r="Y99" s="252"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15"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52"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6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6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s="273" t="s">
        <v>2082</v>
      </c>
    </row>
    <row r="100" ht="14.25" spans="1:35">
      <c r="A100" s="247" t="s">
        <v>119</v>
      </c>
      <c r="B100" s="248" t="s">
        <v>2233</v>
      </c>
      <c r="C100" s="247" t="s">
        <v>2252</v>
      </c>
      <c r="D100" s="247" t="s">
        <v>2253</v>
      </c>
      <c r="E100" s="249" t="s">
        <v>2102</v>
      </c>
      <c r="F100" s="248" t="s">
        <v>125</v>
      </c>
      <c r="G100" s="247" t="s">
        <v>2103</v>
      </c>
      <c r="H100" s="247" t="s">
        <v>933</v>
      </c>
      <c r="I100" s="257"/>
      <c r="J100" s="100"/>
      <c r="K100" s="100"/>
      <c r="L100" s="100"/>
      <c r="M100" s="254"/>
      <c r="N100" s="254"/>
      <c r="O100" s="33"/>
      <c r="P100" s="96"/>
      <c r="Q100" s="263"/>
      <c r="R100" s="263"/>
      <c r="S100" s="262">
        <v>45447</v>
      </c>
      <c r="T100" s="263" t="s">
        <v>2081</v>
      </c>
      <c r="U100" s="252"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15"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52">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45510</v>
      </c>
      <c r="X100" s="215"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绿灯</v>
      </c>
      <c r="Y100" s="252"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15"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52"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6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6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s="273" t="s">
        <v>2082</v>
      </c>
    </row>
    <row r="101" ht="14.25" spans="1:35">
      <c r="A101" s="247" t="s">
        <v>119</v>
      </c>
      <c r="B101" s="248" t="s">
        <v>2254</v>
      </c>
      <c r="C101" s="247" t="s">
        <v>2242</v>
      </c>
      <c r="D101" s="247" t="s">
        <v>2255</v>
      </c>
      <c r="E101" s="249" t="s">
        <v>2102</v>
      </c>
      <c r="F101" s="248" t="s">
        <v>125</v>
      </c>
      <c r="G101" s="247" t="s">
        <v>2103</v>
      </c>
      <c r="H101" s="247" t="s">
        <v>933</v>
      </c>
      <c r="I101" s="255"/>
      <c r="J101" s="100"/>
      <c r="K101" s="100"/>
      <c r="L101" s="100"/>
      <c r="M101" s="254"/>
      <c r="N101" s="254"/>
      <c r="O101" s="33"/>
      <c r="P101" s="96"/>
      <c r="Q101" s="263"/>
      <c r="R101" s="263"/>
      <c r="S101" s="262">
        <v>45447</v>
      </c>
      <c r="T101" s="263" t="s">
        <v>2081</v>
      </c>
      <c r="U101" s="252"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15"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52">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45505</v>
      </c>
      <c r="X101" s="215"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绿灯</v>
      </c>
      <c r="Y101" s="252"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15"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52"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6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6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s="273" t="s">
        <v>2082</v>
      </c>
    </row>
    <row r="102" ht="14.25" spans="1:35">
      <c r="A102" s="247" t="s">
        <v>119</v>
      </c>
      <c r="B102" s="248" t="s">
        <v>2254</v>
      </c>
      <c r="C102" s="247" t="s">
        <v>2234</v>
      </c>
      <c r="D102" s="247" t="s">
        <v>2256</v>
      </c>
      <c r="E102" s="249" t="s">
        <v>2102</v>
      </c>
      <c r="F102" s="248" t="s">
        <v>125</v>
      </c>
      <c r="G102" s="247" t="s">
        <v>2103</v>
      </c>
      <c r="H102" s="247" t="s">
        <v>933</v>
      </c>
      <c r="I102" s="255"/>
      <c r="J102" s="100"/>
      <c r="K102" s="100"/>
      <c r="L102" s="100"/>
      <c r="M102" s="254"/>
      <c r="N102" s="254"/>
      <c r="O102" s="33"/>
      <c r="P102" s="96"/>
      <c r="Q102" s="263"/>
      <c r="R102" s="263"/>
      <c r="S102" s="262">
        <v>45447</v>
      </c>
      <c r="T102" s="263" t="s">
        <v>2081</v>
      </c>
      <c r="U102" s="252"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15"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52">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45505</v>
      </c>
      <c r="X102" s="215"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绿灯</v>
      </c>
      <c r="Y102" s="252"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15"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52"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6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6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s="273" t="s">
        <v>2082</v>
      </c>
    </row>
    <row r="103" ht="14.25" spans="1:35">
      <c r="A103" s="247" t="s">
        <v>119</v>
      </c>
      <c r="B103" s="248" t="s">
        <v>2254</v>
      </c>
      <c r="C103" s="247" t="s">
        <v>2236</v>
      </c>
      <c r="D103" s="247" t="s">
        <v>2257</v>
      </c>
      <c r="E103" s="249" t="s">
        <v>2102</v>
      </c>
      <c r="F103" s="248" t="s">
        <v>125</v>
      </c>
      <c r="G103" s="247" t="s">
        <v>2103</v>
      </c>
      <c r="H103" s="247" t="s">
        <v>933</v>
      </c>
      <c r="I103" s="255"/>
      <c r="J103" s="100"/>
      <c r="K103" s="100"/>
      <c r="L103" s="100"/>
      <c r="M103" s="254"/>
      <c r="N103" s="254"/>
      <c r="O103" s="33"/>
      <c r="P103" s="96"/>
      <c r="Q103" s="263"/>
      <c r="R103" s="263"/>
      <c r="S103" s="262">
        <v>45447</v>
      </c>
      <c r="T103" s="263" t="s">
        <v>2081</v>
      </c>
      <c r="U103" s="252"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15"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52">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45505</v>
      </c>
      <c r="X103" s="215"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绿灯</v>
      </c>
      <c r="Y103" s="252"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15"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52"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6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6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s="273" t="s">
        <v>2082</v>
      </c>
    </row>
    <row r="104" ht="14.25" spans="1:35">
      <c r="A104" s="247" t="s">
        <v>119</v>
      </c>
      <c r="B104" s="248" t="s">
        <v>2254</v>
      </c>
      <c r="C104" s="247" t="s">
        <v>2091</v>
      </c>
      <c r="D104" s="247" t="s">
        <v>2258</v>
      </c>
      <c r="E104" s="249" t="s">
        <v>2102</v>
      </c>
      <c r="F104" s="248" t="s">
        <v>125</v>
      </c>
      <c r="G104" s="247" t="s">
        <v>2103</v>
      </c>
      <c r="H104" s="247" t="s">
        <v>933</v>
      </c>
      <c r="I104" s="255"/>
      <c r="J104" s="100"/>
      <c r="K104" s="100"/>
      <c r="L104" s="100"/>
      <c r="M104" s="254"/>
      <c r="N104" s="254"/>
      <c r="O104" s="33"/>
      <c r="P104" s="96"/>
      <c r="Q104" s="263"/>
      <c r="R104" s="263"/>
      <c r="S104" s="262">
        <v>45447</v>
      </c>
      <c r="T104" s="263" t="s">
        <v>2081</v>
      </c>
      <c r="U104" s="252"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15"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52">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45505</v>
      </c>
      <c r="X104" s="215"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绿灯</v>
      </c>
      <c r="Y104" s="252"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15"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52"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6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6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s="273" t="s">
        <v>2082</v>
      </c>
    </row>
    <row r="105" ht="14.25" spans="1:35">
      <c r="A105" s="247" t="s">
        <v>119</v>
      </c>
      <c r="B105" s="248" t="s">
        <v>2254</v>
      </c>
      <c r="C105" s="247" t="s">
        <v>2239</v>
      </c>
      <c r="D105" s="247" t="s">
        <v>2259</v>
      </c>
      <c r="E105" s="249" t="s">
        <v>2102</v>
      </c>
      <c r="F105" s="248" t="s">
        <v>125</v>
      </c>
      <c r="G105" s="247" t="s">
        <v>2103</v>
      </c>
      <c r="H105" s="247" t="s">
        <v>933</v>
      </c>
      <c r="I105" s="255"/>
      <c r="J105" s="100"/>
      <c r="K105" s="100"/>
      <c r="L105" s="100"/>
      <c r="M105" s="254"/>
      <c r="N105" s="254"/>
      <c r="O105" s="33"/>
      <c r="P105" s="96"/>
      <c r="Q105" s="263"/>
      <c r="R105" s="263"/>
      <c r="S105" s="262">
        <v>45460</v>
      </c>
      <c r="T105" s="263" t="s">
        <v>2081</v>
      </c>
      <c r="U105" s="252"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15"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52">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45505</v>
      </c>
      <c r="X105" s="215"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绿灯</v>
      </c>
      <c r="Y105" s="252"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15"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52"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6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6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s="273" t="s">
        <v>2082</v>
      </c>
    </row>
    <row r="106" ht="14.25" spans="1:35">
      <c r="A106" s="247" t="s">
        <v>119</v>
      </c>
      <c r="B106" s="248" t="s">
        <v>2254</v>
      </c>
      <c r="C106" s="247" t="s">
        <v>2148</v>
      </c>
      <c r="D106" s="247" t="s">
        <v>2260</v>
      </c>
      <c r="E106" s="249" t="s">
        <v>2102</v>
      </c>
      <c r="F106" s="248" t="s">
        <v>125</v>
      </c>
      <c r="G106" s="247" t="s">
        <v>2103</v>
      </c>
      <c r="H106" s="247" t="s">
        <v>933</v>
      </c>
      <c r="I106" s="255"/>
      <c r="J106" s="100"/>
      <c r="K106" s="100"/>
      <c r="L106" s="100"/>
      <c r="M106" s="254"/>
      <c r="N106" s="254"/>
      <c r="O106" s="33"/>
      <c r="P106" s="96"/>
      <c r="Q106" s="263"/>
      <c r="R106" s="263"/>
      <c r="S106" s="262">
        <v>45447</v>
      </c>
      <c r="T106" s="263" t="s">
        <v>2081</v>
      </c>
      <c r="U106" s="252"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15"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52">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45505</v>
      </c>
      <c r="X106" s="215"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绿灯</v>
      </c>
      <c r="Y106" s="252"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15"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52"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6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6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s="273" t="s">
        <v>2082</v>
      </c>
    </row>
    <row r="107" ht="14.25" spans="1:35">
      <c r="A107" s="247" t="s">
        <v>119</v>
      </c>
      <c r="B107" s="248" t="s">
        <v>2254</v>
      </c>
      <c r="C107" s="247" t="s">
        <v>2244</v>
      </c>
      <c r="D107" s="247" t="s">
        <v>2261</v>
      </c>
      <c r="E107" s="249" t="s">
        <v>2102</v>
      </c>
      <c r="F107" s="248" t="s">
        <v>125</v>
      </c>
      <c r="G107" s="247" t="s">
        <v>2103</v>
      </c>
      <c r="H107" s="247" t="s">
        <v>933</v>
      </c>
      <c r="I107" s="255"/>
      <c r="J107" s="100"/>
      <c r="K107" s="100"/>
      <c r="L107" s="100"/>
      <c r="M107" s="254"/>
      <c r="N107" s="254"/>
      <c r="O107" s="33"/>
      <c r="P107" s="96"/>
      <c r="Q107" s="263"/>
      <c r="R107" s="263"/>
      <c r="S107" s="262">
        <v>45447</v>
      </c>
      <c r="T107" s="263" t="s">
        <v>2081</v>
      </c>
      <c r="U107" s="252"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15"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52">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45505</v>
      </c>
      <c r="X107" s="215"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绿灯</v>
      </c>
      <c r="Y107" s="252"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15"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52"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6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6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s="273" t="s">
        <v>2082</v>
      </c>
    </row>
    <row r="108" ht="14.25" spans="1:35">
      <c r="A108" s="247" t="s">
        <v>119</v>
      </c>
      <c r="B108" s="248" t="s">
        <v>2254</v>
      </c>
      <c r="C108" s="247" t="s">
        <v>2246</v>
      </c>
      <c r="D108" s="247" t="s">
        <v>2262</v>
      </c>
      <c r="E108" s="249" t="s">
        <v>2102</v>
      </c>
      <c r="F108" s="248" t="s">
        <v>125</v>
      </c>
      <c r="G108" s="247" t="s">
        <v>2103</v>
      </c>
      <c r="H108" s="247" t="s">
        <v>933</v>
      </c>
      <c r="I108" s="255"/>
      <c r="J108" s="100"/>
      <c r="K108" s="100"/>
      <c r="L108" s="100"/>
      <c r="M108" s="254"/>
      <c r="N108" s="254"/>
      <c r="O108" s="33"/>
      <c r="P108" s="96"/>
      <c r="Q108" s="263"/>
      <c r="R108" s="263"/>
      <c r="S108" s="262">
        <v>45447</v>
      </c>
      <c r="T108" s="263" t="s">
        <v>2081</v>
      </c>
      <c r="U108" s="252"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15"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52">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45505</v>
      </c>
      <c r="X108" s="215"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绿灯</v>
      </c>
      <c r="Y108" s="252"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15"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52"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6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6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s="273" t="s">
        <v>2082</v>
      </c>
    </row>
    <row r="109" ht="14.25" spans="1:35">
      <c r="A109" s="247" t="s">
        <v>119</v>
      </c>
      <c r="B109" s="248" t="s">
        <v>2254</v>
      </c>
      <c r="C109" s="247" t="s">
        <v>2248</v>
      </c>
      <c r="D109" s="247" t="s">
        <v>2263</v>
      </c>
      <c r="E109" s="249" t="s">
        <v>2102</v>
      </c>
      <c r="F109" s="248" t="s">
        <v>125</v>
      </c>
      <c r="G109" s="247" t="s">
        <v>2103</v>
      </c>
      <c r="H109" s="247" t="s">
        <v>933</v>
      </c>
      <c r="I109" s="255"/>
      <c r="J109" s="100"/>
      <c r="K109" s="100"/>
      <c r="L109" s="100"/>
      <c r="M109" s="254"/>
      <c r="N109" s="254"/>
      <c r="O109" s="33"/>
      <c r="P109" s="96"/>
      <c r="Q109" s="263"/>
      <c r="R109" s="263"/>
      <c r="S109" s="262">
        <v>45447</v>
      </c>
      <c r="T109" s="263" t="s">
        <v>2081</v>
      </c>
      <c r="U109" s="252"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15"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52">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45505</v>
      </c>
      <c r="X109" s="215"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绿灯</v>
      </c>
      <c r="Y109" s="252"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15"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52"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6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6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s="273" t="s">
        <v>2082</v>
      </c>
    </row>
    <row r="110" ht="14.25" spans="1:35">
      <c r="A110" s="247" t="s">
        <v>119</v>
      </c>
      <c r="B110" s="248" t="s">
        <v>2254</v>
      </c>
      <c r="C110" s="247" t="s">
        <v>2250</v>
      </c>
      <c r="D110" s="247" t="s">
        <v>2264</v>
      </c>
      <c r="E110" s="249" t="s">
        <v>2102</v>
      </c>
      <c r="F110" s="248" t="s">
        <v>125</v>
      </c>
      <c r="G110" s="247" t="s">
        <v>2103</v>
      </c>
      <c r="H110" s="247" t="s">
        <v>933</v>
      </c>
      <c r="I110" s="255"/>
      <c r="J110" s="100"/>
      <c r="K110" s="100"/>
      <c r="L110" s="100"/>
      <c r="M110" s="254"/>
      <c r="N110" s="254"/>
      <c r="O110" s="33"/>
      <c r="P110" s="96"/>
      <c r="Q110" s="263"/>
      <c r="R110" s="263"/>
      <c r="S110" s="262">
        <v>45447</v>
      </c>
      <c r="T110" s="263" t="s">
        <v>2081</v>
      </c>
      <c r="U110" s="252"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15"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52">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45505</v>
      </c>
      <c r="X110" s="215"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绿灯</v>
      </c>
      <c r="Y110" s="252"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15"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52"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6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6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s="273" t="s">
        <v>2082</v>
      </c>
    </row>
    <row r="111" ht="14.25" spans="1:35">
      <c r="A111" s="247" t="s">
        <v>119</v>
      </c>
      <c r="B111" s="248" t="s">
        <v>2254</v>
      </c>
      <c r="C111" s="247" t="s">
        <v>2252</v>
      </c>
      <c r="D111" s="247" t="s">
        <v>2265</v>
      </c>
      <c r="E111" s="249" t="s">
        <v>2102</v>
      </c>
      <c r="F111" s="248" t="s">
        <v>125</v>
      </c>
      <c r="G111" s="247" t="s">
        <v>2103</v>
      </c>
      <c r="H111" s="247" t="s">
        <v>933</v>
      </c>
      <c r="I111" s="255"/>
      <c r="J111" s="100"/>
      <c r="K111" s="100"/>
      <c r="L111" s="100"/>
      <c r="M111" s="254"/>
      <c r="N111" s="254"/>
      <c r="O111" s="33"/>
      <c r="P111" s="96"/>
      <c r="Q111" s="263"/>
      <c r="R111" s="263"/>
      <c r="S111" s="262">
        <v>45447</v>
      </c>
      <c r="T111" s="263" t="s">
        <v>2081</v>
      </c>
      <c r="U111" s="252"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15"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52">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45505</v>
      </c>
      <c r="X111" s="215"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绿灯</v>
      </c>
      <c r="Y111" s="252"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15"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52"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6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6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s="273" t="s">
        <v>2082</v>
      </c>
    </row>
    <row r="112" ht="14.25" spans="1:35">
      <c r="A112" s="247" t="s">
        <v>119</v>
      </c>
      <c r="B112" s="248" t="s">
        <v>2266</v>
      </c>
      <c r="C112" s="247" t="s">
        <v>2267</v>
      </c>
      <c r="D112" s="247" t="s">
        <v>2268</v>
      </c>
      <c r="E112" s="249" t="s">
        <v>2102</v>
      </c>
      <c r="F112" s="248" t="s">
        <v>125</v>
      </c>
      <c r="G112" s="247" t="s">
        <v>2103</v>
      </c>
      <c r="H112" s="247" t="s">
        <v>897</v>
      </c>
      <c r="I112" s="255"/>
      <c r="J112" s="100"/>
      <c r="K112" s="100"/>
      <c r="L112" s="100"/>
      <c r="M112" s="254"/>
      <c r="N112" s="254"/>
      <c r="O112" s="33"/>
      <c r="P112" s="96"/>
      <c r="Q112" s="263"/>
      <c r="R112" s="263"/>
      <c r="S112" s="262">
        <v>45447</v>
      </c>
      <c r="T112" s="263" t="s">
        <v>2081</v>
      </c>
      <c r="U112" s="252"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15"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52">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45505</v>
      </c>
      <c r="X112" s="215"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绿灯</v>
      </c>
      <c r="Y112" s="252"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15"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52"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6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6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s="273" t="s">
        <v>2082</v>
      </c>
    </row>
    <row r="113" ht="14.25" spans="1:35">
      <c r="A113" s="247" t="s">
        <v>119</v>
      </c>
      <c r="B113" s="248" t="s">
        <v>2266</v>
      </c>
      <c r="C113" s="247" t="s">
        <v>2269</v>
      </c>
      <c r="D113" s="247" t="s">
        <v>2270</v>
      </c>
      <c r="E113" s="249" t="s">
        <v>2102</v>
      </c>
      <c r="F113" s="248" t="s">
        <v>125</v>
      </c>
      <c r="G113" s="247" t="s">
        <v>2103</v>
      </c>
      <c r="H113" s="247" t="s">
        <v>897</v>
      </c>
      <c r="I113" s="255"/>
      <c r="J113" s="100"/>
      <c r="K113" s="100"/>
      <c r="L113" s="100"/>
      <c r="M113" s="254"/>
      <c r="N113" s="254"/>
      <c r="O113" s="33"/>
      <c r="P113" s="96"/>
      <c r="Q113" s="263"/>
      <c r="R113" s="263"/>
      <c r="S113" s="262">
        <v>45447</v>
      </c>
      <c r="T113" s="263" t="s">
        <v>2081</v>
      </c>
      <c r="U113" s="252"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15"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52">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45505</v>
      </c>
      <c r="X113" s="215"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绿灯</v>
      </c>
      <c r="Y113" s="252"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15"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52"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6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6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s="273" t="s">
        <v>2082</v>
      </c>
    </row>
    <row r="114" ht="14.25" spans="1:35">
      <c r="A114" s="247" t="s">
        <v>119</v>
      </c>
      <c r="B114" s="248" t="s">
        <v>2266</v>
      </c>
      <c r="C114" s="247" t="s">
        <v>2132</v>
      </c>
      <c r="D114" s="247" t="s">
        <v>2271</v>
      </c>
      <c r="E114" s="249" t="s">
        <v>2102</v>
      </c>
      <c r="F114" s="248" t="s">
        <v>125</v>
      </c>
      <c r="G114" s="247" t="s">
        <v>2103</v>
      </c>
      <c r="H114" s="247" t="s">
        <v>897</v>
      </c>
      <c r="I114" s="255"/>
      <c r="J114" s="100"/>
      <c r="K114" s="100"/>
      <c r="L114" s="100"/>
      <c r="M114" s="254"/>
      <c r="N114" s="254"/>
      <c r="O114" s="33"/>
      <c r="P114" s="96"/>
      <c r="Q114" s="263"/>
      <c r="R114" s="263"/>
      <c r="S114" s="262">
        <v>45447</v>
      </c>
      <c r="T114" s="263" t="s">
        <v>2081</v>
      </c>
      <c r="U114" s="252"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15"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52">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45505</v>
      </c>
      <c r="X114" s="215"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绿灯</v>
      </c>
      <c r="Y114" s="252"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15"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52"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6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6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s="273" t="s">
        <v>2082</v>
      </c>
    </row>
    <row r="115" ht="14.25" spans="1:35">
      <c r="A115" s="247" t="s">
        <v>119</v>
      </c>
      <c r="B115" s="248" t="s">
        <v>2266</v>
      </c>
      <c r="C115" s="247" t="s">
        <v>2272</v>
      </c>
      <c r="D115" s="247" t="s">
        <v>2273</v>
      </c>
      <c r="E115" s="249" t="s">
        <v>2102</v>
      </c>
      <c r="F115" s="248" t="s">
        <v>125</v>
      </c>
      <c r="G115" s="247" t="s">
        <v>2103</v>
      </c>
      <c r="H115" s="247" t="s">
        <v>897</v>
      </c>
      <c r="I115" s="255"/>
      <c r="J115" s="100"/>
      <c r="K115" s="100"/>
      <c r="L115" s="100"/>
      <c r="M115" s="254"/>
      <c r="N115" s="254"/>
      <c r="O115" s="33"/>
      <c r="P115" s="96"/>
      <c r="Q115" s="263"/>
      <c r="R115" s="263"/>
      <c r="S115" s="262">
        <v>45460</v>
      </c>
      <c r="T115" s="263" t="s">
        <v>2081</v>
      </c>
      <c r="U115" s="252"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15"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52">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45505</v>
      </c>
      <c r="X115" s="215"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绿灯</v>
      </c>
      <c r="Y115" s="252"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15"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52"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6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6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s="273" t="s">
        <v>2082</v>
      </c>
    </row>
    <row r="116" ht="14.25" spans="1:35">
      <c r="A116" s="247" t="s">
        <v>119</v>
      </c>
      <c r="B116" s="248" t="s">
        <v>2266</v>
      </c>
      <c r="C116" s="247" t="s">
        <v>2274</v>
      </c>
      <c r="D116" s="247" t="s">
        <v>2275</v>
      </c>
      <c r="E116" s="249" t="s">
        <v>2102</v>
      </c>
      <c r="F116" s="248" t="s">
        <v>125</v>
      </c>
      <c r="G116" s="247" t="s">
        <v>2103</v>
      </c>
      <c r="H116" s="247" t="s">
        <v>897</v>
      </c>
      <c r="I116" s="255"/>
      <c r="J116" s="100"/>
      <c r="K116" s="100"/>
      <c r="L116" s="100"/>
      <c r="M116" s="254"/>
      <c r="N116" s="254"/>
      <c r="O116" s="33"/>
      <c r="P116" s="96"/>
      <c r="Q116" s="263"/>
      <c r="R116" s="263"/>
      <c r="S116" s="262">
        <v>45447</v>
      </c>
      <c r="T116" s="263" t="s">
        <v>2081</v>
      </c>
      <c r="U116" s="252"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15"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52">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45505</v>
      </c>
      <c r="X116" s="215"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绿灯</v>
      </c>
      <c r="Y116" s="252"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15"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52"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6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6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s="273" t="s">
        <v>2082</v>
      </c>
    </row>
    <row r="117" ht="14.25" spans="1:35">
      <c r="A117" s="247" t="s">
        <v>119</v>
      </c>
      <c r="B117" s="248" t="s">
        <v>2266</v>
      </c>
      <c r="C117" s="247" t="s">
        <v>2242</v>
      </c>
      <c r="D117" s="247" t="s">
        <v>2276</v>
      </c>
      <c r="E117" s="249" t="s">
        <v>2102</v>
      </c>
      <c r="F117" s="248" t="s">
        <v>125</v>
      </c>
      <c r="G117" s="247" t="s">
        <v>2103</v>
      </c>
      <c r="H117" s="247" t="s">
        <v>897</v>
      </c>
      <c r="I117" s="255"/>
      <c r="J117" s="100"/>
      <c r="K117" s="100"/>
      <c r="L117" s="100"/>
      <c r="M117" s="254"/>
      <c r="N117" s="254"/>
      <c r="O117" s="33"/>
      <c r="P117" s="96"/>
      <c r="Q117" s="263"/>
      <c r="R117" s="263"/>
      <c r="S117" s="262">
        <v>45447</v>
      </c>
      <c r="T117" s="263" t="s">
        <v>2081</v>
      </c>
      <c r="U117" s="252"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15"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52">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45505</v>
      </c>
      <c r="X117" s="215"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绿灯</v>
      </c>
      <c r="Y117" s="252"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15"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52"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6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6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s="273" t="s">
        <v>2082</v>
      </c>
    </row>
    <row r="118" ht="14.25" spans="1:35">
      <c r="A118" s="247" t="s">
        <v>119</v>
      </c>
      <c r="B118" s="248" t="s">
        <v>2266</v>
      </c>
      <c r="C118" s="247" t="s">
        <v>2277</v>
      </c>
      <c r="D118" s="247" t="s">
        <v>2278</v>
      </c>
      <c r="E118" s="249" t="s">
        <v>2102</v>
      </c>
      <c r="F118" s="248" t="s">
        <v>125</v>
      </c>
      <c r="G118" s="247" t="s">
        <v>2103</v>
      </c>
      <c r="H118" s="247" t="s">
        <v>897</v>
      </c>
      <c r="I118" s="255"/>
      <c r="J118" s="100"/>
      <c r="K118" s="100"/>
      <c r="L118" s="100"/>
      <c r="M118" s="254"/>
      <c r="N118" s="254"/>
      <c r="O118" s="33"/>
      <c r="P118" s="96"/>
      <c r="Q118" s="263"/>
      <c r="R118" s="263"/>
      <c r="S118" s="262">
        <v>45447</v>
      </c>
      <c r="T118" s="263" t="s">
        <v>2081</v>
      </c>
      <c r="U118" s="252"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15"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52">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45505</v>
      </c>
      <c r="X118" s="215"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绿灯</v>
      </c>
      <c r="Y118" s="252"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15"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52"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6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6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s="273" t="s">
        <v>2082</v>
      </c>
    </row>
    <row r="119" ht="14.25" spans="1:35">
      <c r="A119" s="247" t="s">
        <v>119</v>
      </c>
      <c r="B119" s="248" t="s">
        <v>2266</v>
      </c>
      <c r="C119" s="247" t="s">
        <v>2244</v>
      </c>
      <c r="D119" s="247" t="s">
        <v>2279</v>
      </c>
      <c r="E119" s="249" t="s">
        <v>2102</v>
      </c>
      <c r="F119" s="248" t="s">
        <v>125</v>
      </c>
      <c r="G119" s="247" t="s">
        <v>2103</v>
      </c>
      <c r="H119" s="247" t="s">
        <v>897</v>
      </c>
      <c r="I119" s="255"/>
      <c r="J119" s="100"/>
      <c r="K119" s="100"/>
      <c r="L119" s="100"/>
      <c r="M119" s="254"/>
      <c r="N119" s="254"/>
      <c r="O119" s="33"/>
      <c r="P119" s="96"/>
      <c r="Q119" s="263"/>
      <c r="R119" s="263"/>
      <c r="S119" s="262">
        <v>45447</v>
      </c>
      <c r="T119" s="263" t="s">
        <v>2081</v>
      </c>
      <c r="U119" s="252"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15"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52">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45505</v>
      </c>
      <c r="X119" s="215"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绿灯</v>
      </c>
      <c r="Y119" s="252"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15"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52"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6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6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s="273" t="s">
        <v>2082</v>
      </c>
    </row>
    <row r="120" ht="14.25" spans="1:35">
      <c r="A120" s="247" t="s">
        <v>119</v>
      </c>
      <c r="B120" s="248" t="s">
        <v>2266</v>
      </c>
      <c r="C120" s="247" t="s">
        <v>2172</v>
      </c>
      <c r="D120" s="247" t="s">
        <v>2280</v>
      </c>
      <c r="E120" s="249" t="s">
        <v>2102</v>
      </c>
      <c r="F120" s="248" t="s">
        <v>125</v>
      </c>
      <c r="G120" s="247" t="s">
        <v>2103</v>
      </c>
      <c r="H120" s="247" t="s">
        <v>897</v>
      </c>
      <c r="I120" s="255"/>
      <c r="J120" s="100"/>
      <c r="K120" s="100"/>
      <c r="L120" s="100"/>
      <c r="M120" s="254"/>
      <c r="N120" s="254"/>
      <c r="O120" s="33"/>
      <c r="P120" s="96"/>
      <c r="Q120" s="263"/>
      <c r="R120" s="263"/>
      <c r="S120" s="262">
        <v>45447</v>
      </c>
      <c r="T120" s="263" t="s">
        <v>2081</v>
      </c>
      <c r="U120" s="252"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15"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52">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45505</v>
      </c>
      <c r="X120" s="215"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绿灯</v>
      </c>
      <c r="Y120" s="252"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15"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52"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6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6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s="273" t="s">
        <v>2082</v>
      </c>
    </row>
    <row r="121" ht="14.25" spans="1:35">
      <c r="A121" s="247" t="s">
        <v>119</v>
      </c>
      <c r="B121" s="248" t="s">
        <v>2266</v>
      </c>
      <c r="C121" s="247" t="s">
        <v>2281</v>
      </c>
      <c r="D121" s="247" t="s">
        <v>2282</v>
      </c>
      <c r="E121" s="249" t="s">
        <v>2102</v>
      </c>
      <c r="F121" s="248" t="s">
        <v>125</v>
      </c>
      <c r="G121" s="247" t="s">
        <v>2103</v>
      </c>
      <c r="H121" s="247" t="s">
        <v>897</v>
      </c>
      <c r="I121" s="255"/>
      <c r="J121" s="100"/>
      <c r="K121" s="100"/>
      <c r="L121" s="100"/>
      <c r="M121" s="254"/>
      <c r="N121" s="254"/>
      <c r="O121" s="33"/>
      <c r="P121" s="96"/>
      <c r="Q121" s="263"/>
      <c r="R121" s="263"/>
      <c r="S121" s="262">
        <v>45447</v>
      </c>
      <c r="T121" s="263" t="s">
        <v>2081</v>
      </c>
      <c r="U121" s="252"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15"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52">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45505</v>
      </c>
      <c r="X121" s="215"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绿灯</v>
      </c>
      <c r="Y121" s="252"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15"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52"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6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6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s="273" t="s">
        <v>2082</v>
      </c>
    </row>
    <row r="122" ht="14.25" spans="1:35">
      <c r="A122" s="247" t="s">
        <v>119</v>
      </c>
      <c r="B122" s="248" t="s">
        <v>2283</v>
      </c>
      <c r="C122" s="247" t="s">
        <v>2267</v>
      </c>
      <c r="D122" s="247" t="s">
        <v>2284</v>
      </c>
      <c r="E122" s="249" t="s">
        <v>2102</v>
      </c>
      <c r="F122" s="248" t="s">
        <v>125</v>
      </c>
      <c r="G122" s="247" t="s">
        <v>2103</v>
      </c>
      <c r="H122" s="247" t="s">
        <v>897</v>
      </c>
      <c r="I122" s="255"/>
      <c r="J122" s="100"/>
      <c r="K122" s="100"/>
      <c r="L122" s="100"/>
      <c r="M122" s="254"/>
      <c r="N122" s="254"/>
      <c r="O122" s="33"/>
      <c r="P122" s="96"/>
      <c r="Q122" s="263"/>
      <c r="R122" s="263"/>
      <c r="S122" s="262">
        <v>45447</v>
      </c>
      <c r="T122" s="263" t="s">
        <v>2081</v>
      </c>
      <c r="U122" s="252"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15"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52">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45505</v>
      </c>
      <c r="X122" s="215"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绿灯</v>
      </c>
      <c r="Y122" s="252"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15"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52"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6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6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s="273" t="s">
        <v>2082</v>
      </c>
    </row>
    <row r="123" ht="14.25" spans="1:35">
      <c r="A123" s="247" t="s">
        <v>119</v>
      </c>
      <c r="B123" s="248" t="s">
        <v>2283</v>
      </c>
      <c r="C123" s="247" t="s">
        <v>2274</v>
      </c>
      <c r="D123" s="247" t="s">
        <v>2285</v>
      </c>
      <c r="E123" s="249" t="s">
        <v>2102</v>
      </c>
      <c r="F123" s="248" t="s">
        <v>125</v>
      </c>
      <c r="G123" s="247" t="s">
        <v>2103</v>
      </c>
      <c r="H123" s="247" t="s">
        <v>897</v>
      </c>
      <c r="I123" s="255"/>
      <c r="J123" s="100"/>
      <c r="K123" s="100"/>
      <c r="L123" s="100"/>
      <c r="M123" s="254"/>
      <c r="N123" s="254"/>
      <c r="O123" s="33"/>
      <c r="P123" s="96"/>
      <c r="Q123" s="263"/>
      <c r="R123" s="263"/>
      <c r="S123" s="262">
        <v>45447</v>
      </c>
      <c r="T123" s="263" t="s">
        <v>2081</v>
      </c>
      <c r="U123" s="252"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15"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52">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45505</v>
      </c>
      <c r="X123" s="215"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绿灯</v>
      </c>
      <c r="Y123" s="252"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15"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52"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6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6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s="273" t="s">
        <v>2082</v>
      </c>
    </row>
    <row r="124" ht="14.25" spans="1:35">
      <c r="A124" s="247" t="s">
        <v>119</v>
      </c>
      <c r="B124" s="248" t="s">
        <v>2283</v>
      </c>
      <c r="C124" s="247" t="s">
        <v>2242</v>
      </c>
      <c r="D124" s="247" t="s">
        <v>2286</v>
      </c>
      <c r="E124" s="249" t="s">
        <v>2102</v>
      </c>
      <c r="F124" s="248" t="s">
        <v>125</v>
      </c>
      <c r="G124" s="247" t="s">
        <v>2103</v>
      </c>
      <c r="H124" s="247" t="s">
        <v>897</v>
      </c>
      <c r="I124" s="255"/>
      <c r="J124" s="100"/>
      <c r="K124" s="100"/>
      <c r="L124" s="100"/>
      <c r="M124" s="254"/>
      <c r="N124" s="254"/>
      <c r="O124" s="33"/>
      <c r="P124" s="96"/>
      <c r="Q124" s="263"/>
      <c r="R124" s="263"/>
      <c r="S124" s="262">
        <v>45447</v>
      </c>
      <c r="T124" s="263" t="s">
        <v>2081</v>
      </c>
      <c r="U124" s="252"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15"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52">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45505</v>
      </c>
      <c r="X124" s="215"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绿灯</v>
      </c>
      <c r="Y124" s="252"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15"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52"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6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6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s="273" t="s">
        <v>2082</v>
      </c>
    </row>
    <row r="125" ht="14.25" spans="1:35">
      <c r="A125" s="247" t="s">
        <v>119</v>
      </c>
      <c r="B125" s="248" t="s">
        <v>2283</v>
      </c>
      <c r="C125" s="247" t="s">
        <v>2132</v>
      </c>
      <c r="D125" s="247" t="s">
        <v>2287</v>
      </c>
      <c r="E125" s="249" t="s">
        <v>2102</v>
      </c>
      <c r="F125" s="248" t="s">
        <v>125</v>
      </c>
      <c r="G125" s="247" t="s">
        <v>2103</v>
      </c>
      <c r="H125" s="247" t="s">
        <v>897</v>
      </c>
      <c r="I125" s="257"/>
      <c r="J125" s="100"/>
      <c r="K125" s="100"/>
      <c r="L125" s="100"/>
      <c r="M125" s="254"/>
      <c r="N125" s="254"/>
      <c r="O125" s="33"/>
      <c r="P125" s="96"/>
      <c r="Q125" s="263"/>
      <c r="R125" s="263"/>
      <c r="S125" s="262">
        <v>45447</v>
      </c>
      <c r="T125" s="263" t="s">
        <v>2081</v>
      </c>
      <c r="U125" s="252"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15"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52">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45505</v>
      </c>
      <c r="X125" s="215"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绿灯</v>
      </c>
      <c r="Y125" s="252"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15"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52"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6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6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s="273" t="s">
        <v>2082</v>
      </c>
    </row>
    <row r="126" ht="14.25" spans="1:35">
      <c r="A126" s="247" t="s">
        <v>119</v>
      </c>
      <c r="B126" s="248" t="s">
        <v>2283</v>
      </c>
      <c r="C126" s="247" t="s">
        <v>2272</v>
      </c>
      <c r="D126" s="247" t="s">
        <v>2288</v>
      </c>
      <c r="E126" s="249" t="s">
        <v>2102</v>
      </c>
      <c r="F126" s="248" t="s">
        <v>125</v>
      </c>
      <c r="G126" s="247" t="s">
        <v>2103</v>
      </c>
      <c r="H126" s="247" t="s">
        <v>897</v>
      </c>
      <c r="I126" s="257"/>
      <c r="J126" s="100"/>
      <c r="K126" s="100"/>
      <c r="L126" s="100"/>
      <c r="M126" s="254"/>
      <c r="N126" s="254"/>
      <c r="O126" s="33"/>
      <c r="P126" s="96"/>
      <c r="Q126" s="263"/>
      <c r="R126" s="263"/>
      <c r="S126" s="262">
        <v>45460</v>
      </c>
      <c r="T126" s="263" t="s">
        <v>2081</v>
      </c>
      <c r="U126" s="252"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15"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52">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45505</v>
      </c>
      <c r="X126" s="215"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绿灯</v>
      </c>
      <c r="Y126" s="252"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15"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52"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6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6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s="273" t="s">
        <v>2082</v>
      </c>
    </row>
    <row r="127" ht="14.25" spans="1:35">
      <c r="A127" s="247" t="s">
        <v>119</v>
      </c>
      <c r="B127" s="248" t="s">
        <v>2283</v>
      </c>
      <c r="C127" s="247" t="s">
        <v>2269</v>
      </c>
      <c r="D127" s="247" t="s">
        <v>2289</v>
      </c>
      <c r="E127" s="249" t="s">
        <v>2102</v>
      </c>
      <c r="F127" s="248" t="s">
        <v>125</v>
      </c>
      <c r="G127" s="247" t="s">
        <v>2103</v>
      </c>
      <c r="H127" s="247" t="s">
        <v>897</v>
      </c>
      <c r="I127" s="257"/>
      <c r="J127" s="100"/>
      <c r="K127" s="100"/>
      <c r="L127" s="100"/>
      <c r="M127" s="254"/>
      <c r="N127" s="254"/>
      <c r="O127" s="33"/>
      <c r="P127" s="96"/>
      <c r="Q127" s="263"/>
      <c r="R127" s="263"/>
      <c r="S127" s="262">
        <v>45447</v>
      </c>
      <c r="T127" s="263" t="s">
        <v>2081</v>
      </c>
      <c r="U127" s="252"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15"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52">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45505</v>
      </c>
      <c r="X127" s="215"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绿灯</v>
      </c>
      <c r="Y127" s="252"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15"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52"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6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6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s="273" t="s">
        <v>2082</v>
      </c>
    </row>
    <row r="128" ht="14.25" spans="1:35">
      <c r="A128" s="247" t="s">
        <v>145</v>
      </c>
      <c r="B128" s="248" t="s">
        <v>2290</v>
      </c>
      <c r="C128" s="247" t="s">
        <v>2291</v>
      </c>
      <c r="D128" s="247" t="s">
        <v>2292</v>
      </c>
      <c r="E128" s="249" t="s">
        <v>2102</v>
      </c>
      <c r="F128" s="248" t="s">
        <v>125</v>
      </c>
      <c r="G128" s="247" t="s">
        <v>933</v>
      </c>
      <c r="H128" s="247" t="s">
        <v>1070</v>
      </c>
      <c r="I128" s="257"/>
      <c r="J128" s="100"/>
      <c r="K128" s="100"/>
      <c r="L128" s="100"/>
      <c r="M128" s="254"/>
      <c r="N128" s="254"/>
      <c r="O128" s="33"/>
      <c r="P128" s="96"/>
      <c r="Q128" s="263"/>
      <c r="R128" s="263"/>
      <c r="S128" s="262">
        <v>45447</v>
      </c>
      <c r="T128" s="263" t="s">
        <v>2081</v>
      </c>
      <c r="U128" s="252"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15"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52">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45505</v>
      </c>
      <c r="X128" s="215"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绿灯</v>
      </c>
      <c r="Y128" s="252"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15"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52"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6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6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s="273" t="s">
        <v>2082</v>
      </c>
    </row>
    <row r="129" ht="14.25" spans="1:35">
      <c r="A129" s="247" t="s">
        <v>145</v>
      </c>
      <c r="B129" s="248" t="s">
        <v>2290</v>
      </c>
      <c r="C129" s="247" t="s">
        <v>2293</v>
      </c>
      <c r="D129" s="247" t="s">
        <v>2294</v>
      </c>
      <c r="E129" s="249" t="s">
        <v>2102</v>
      </c>
      <c r="F129" s="248" t="s">
        <v>125</v>
      </c>
      <c r="G129" s="247" t="s">
        <v>933</v>
      </c>
      <c r="H129" s="247" t="s">
        <v>1070</v>
      </c>
      <c r="I129" s="257"/>
      <c r="J129" s="100"/>
      <c r="K129" s="100"/>
      <c r="L129" s="100"/>
      <c r="M129" s="254"/>
      <c r="N129" s="254"/>
      <c r="O129" s="33"/>
      <c r="P129" s="96"/>
      <c r="Q129" s="263"/>
      <c r="R129" s="263"/>
      <c r="S129" s="262">
        <v>45447</v>
      </c>
      <c r="T129" s="263" t="s">
        <v>2081</v>
      </c>
      <c r="U129" s="252"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15"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52">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45505</v>
      </c>
      <c r="X129" s="215"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绿灯</v>
      </c>
      <c r="Y129" s="252"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15"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52"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6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6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s="273" t="s">
        <v>2082</v>
      </c>
    </row>
    <row r="130" ht="14.25" spans="1:35">
      <c r="A130" s="247" t="s">
        <v>119</v>
      </c>
      <c r="B130" s="248" t="s">
        <v>2283</v>
      </c>
      <c r="C130" s="247" t="s">
        <v>2244</v>
      </c>
      <c r="D130" s="247" t="s">
        <v>2295</v>
      </c>
      <c r="E130" s="249" t="s">
        <v>2102</v>
      </c>
      <c r="F130" s="248" t="s">
        <v>125</v>
      </c>
      <c r="G130" s="247" t="s">
        <v>2103</v>
      </c>
      <c r="H130" s="247" t="s">
        <v>897</v>
      </c>
      <c r="I130" s="257"/>
      <c r="J130" s="100"/>
      <c r="K130" s="100"/>
      <c r="L130" s="100"/>
      <c r="M130" s="254"/>
      <c r="N130" s="254"/>
      <c r="O130" s="33"/>
      <c r="P130" s="96"/>
      <c r="Q130" s="263"/>
      <c r="R130" s="263"/>
      <c r="S130" s="262">
        <v>45447</v>
      </c>
      <c r="T130" s="263" t="s">
        <v>2081</v>
      </c>
      <c r="U130" s="252"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15"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52">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45505</v>
      </c>
      <c r="X130" s="215"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绿灯</v>
      </c>
      <c r="Y130" s="252"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15"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52"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6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6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s="273" t="s">
        <v>2082</v>
      </c>
    </row>
    <row r="131" ht="14.25" spans="1:35">
      <c r="A131" s="247" t="s">
        <v>145</v>
      </c>
      <c r="B131" s="248" t="s">
        <v>2296</v>
      </c>
      <c r="C131" s="247" t="s">
        <v>2117</v>
      </c>
      <c r="D131" s="247" t="s">
        <v>2297</v>
      </c>
      <c r="E131" s="249" t="s">
        <v>2102</v>
      </c>
      <c r="F131" s="248" t="s">
        <v>125</v>
      </c>
      <c r="G131" s="247" t="s">
        <v>2103</v>
      </c>
      <c r="H131" s="247" t="s">
        <v>1095</v>
      </c>
      <c r="I131" s="257"/>
      <c r="J131" s="100"/>
      <c r="K131" s="100"/>
      <c r="L131" s="100"/>
      <c r="M131" s="254"/>
      <c r="N131" s="254"/>
      <c r="O131" s="33"/>
      <c r="P131" s="96"/>
      <c r="Q131" s="263"/>
      <c r="R131" s="263"/>
      <c r="S131" s="262">
        <v>45447</v>
      </c>
      <c r="T131" s="263" t="s">
        <v>2081</v>
      </c>
      <c r="U131" s="252"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15"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52">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45505</v>
      </c>
      <c r="X131" s="215"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绿灯</v>
      </c>
      <c r="Y131" s="252"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15"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52"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6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6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s="273" t="s">
        <v>2082</v>
      </c>
    </row>
    <row r="132" ht="14.25" spans="1:35">
      <c r="A132" s="247" t="s">
        <v>119</v>
      </c>
      <c r="B132" s="248" t="s">
        <v>2283</v>
      </c>
      <c r="C132" s="247" t="s">
        <v>2277</v>
      </c>
      <c r="D132" s="247" t="s">
        <v>2298</v>
      </c>
      <c r="E132" s="249" t="s">
        <v>2102</v>
      </c>
      <c r="F132" s="248" t="s">
        <v>125</v>
      </c>
      <c r="G132" s="247" t="s">
        <v>2103</v>
      </c>
      <c r="H132" s="247" t="s">
        <v>897</v>
      </c>
      <c r="I132" s="257"/>
      <c r="J132" s="100"/>
      <c r="K132" s="100"/>
      <c r="L132" s="100"/>
      <c r="M132" s="254"/>
      <c r="N132" s="254"/>
      <c r="O132" s="33"/>
      <c r="P132" s="96"/>
      <c r="Q132" s="263"/>
      <c r="R132" s="263"/>
      <c r="S132" s="262">
        <v>45447</v>
      </c>
      <c r="T132" s="263" t="s">
        <v>2081</v>
      </c>
      <c r="U132" s="252"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15"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52">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45505</v>
      </c>
      <c r="X132" s="215"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绿灯</v>
      </c>
      <c r="Y132" s="252"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15"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52"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6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6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s="273" t="s">
        <v>2082</v>
      </c>
    </row>
    <row r="133" ht="14.25" spans="1:35">
      <c r="A133" s="247" t="s">
        <v>119</v>
      </c>
      <c r="B133" s="248" t="s">
        <v>2283</v>
      </c>
      <c r="C133" s="247" t="s">
        <v>2172</v>
      </c>
      <c r="D133" s="247" t="s">
        <v>2299</v>
      </c>
      <c r="E133" s="249" t="s">
        <v>2102</v>
      </c>
      <c r="F133" s="248" t="s">
        <v>125</v>
      </c>
      <c r="G133" s="247" t="s">
        <v>2103</v>
      </c>
      <c r="H133" s="247" t="s">
        <v>897</v>
      </c>
      <c r="I133" s="257"/>
      <c r="J133" s="100"/>
      <c r="K133" s="100"/>
      <c r="L133" s="100"/>
      <c r="M133" s="254"/>
      <c r="N133" s="254"/>
      <c r="O133" s="33"/>
      <c r="P133" s="96"/>
      <c r="Q133" s="263"/>
      <c r="R133" s="263"/>
      <c r="S133" s="262">
        <v>45447</v>
      </c>
      <c r="T133" s="263" t="s">
        <v>2081</v>
      </c>
      <c r="U133" s="252"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15"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52">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45505</v>
      </c>
      <c r="X133" s="215"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绿灯</v>
      </c>
      <c r="Y133" s="252"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15"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52"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6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6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s="273" t="s">
        <v>2082</v>
      </c>
    </row>
    <row r="134" ht="14.25" spans="1:35">
      <c r="A134" s="247" t="s">
        <v>119</v>
      </c>
      <c r="B134" s="248" t="s">
        <v>2283</v>
      </c>
      <c r="C134" s="247" t="s">
        <v>2281</v>
      </c>
      <c r="D134" s="247" t="s">
        <v>2300</v>
      </c>
      <c r="E134" s="249" t="s">
        <v>2102</v>
      </c>
      <c r="F134" s="248" t="s">
        <v>125</v>
      </c>
      <c r="G134" s="247" t="s">
        <v>2103</v>
      </c>
      <c r="H134" s="247" t="s">
        <v>897</v>
      </c>
      <c r="I134" s="257"/>
      <c r="J134" s="100"/>
      <c r="K134" s="100"/>
      <c r="L134" s="100"/>
      <c r="M134" s="254"/>
      <c r="N134" s="254"/>
      <c r="O134" s="33"/>
      <c r="P134" s="96"/>
      <c r="Q134" s="263"/>
      <c r="R134" s="263"/>
      <c r="S134" s="262">
        <v>45447</v>
      </c>
      <c r="T134" s="263" t="s">
        <v>2081</v>
      </c>
      <c r="U134" s="252"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15"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52">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45505</v>
      </c>
      <c r="X134" s="215"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绿灯</v>
      </c>
      <c r="Y134" s="252"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15"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52"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6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6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s="273" t="s">
        <v>2082</v>
      </c>
    </row>
    <row r="135" ht="14.25" spans="1:35">
      <c r="A135" s="247" t="s">
        <v>145</v>
      </c>
      <c r="B135" s="248" t="s">
        <v>2301</v>
      </c>
      <c r="C135" s="247" t="s">
        <v>2208</v>
      </c>
      <c r="D135" s="247" t="s">
        <v>2302</v>
      </c>
      <c r="E135" s="249" t="s">
        <v>2102</v>
      </c>
      <c r="F135" s="248" t="s">
        <v>125</v>
      </c>
      <c r="G135" s="247" t="s">
        <v>2103</v>
      </c>
      <c r="H135" s="247" t="s">
        <v>1095</v>
      </c>
      <c r="I135" s="257"/>
      <c r="J135" s="100"/>
      <c r="K135" s="100"/>
      <c r="L135" s="100"/>
      <c r="M135" s="254"/>
      <c r="N135" s="254"/>
      <c r="O135" s="33"/>
      <c r="P135" s="96"/>
      <c r="Q135" s="263"/>
      <c r="R135" s="263"/>
      <c r="S135" s="262">
        <v>45447</v>
      </c>
      <c r="T135" s="263" t="s">
        <v>2081</v>
      </c>
      <c r="U135" s="252"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15"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52">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45505</v>
      </c>
      <c r="X135" s="215"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绿灯</v>
      </c>
      <c r="Y135" s="252"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15"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52"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6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6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s="273" t="s">
        <v>2082</v>
      </c>
    </row>
    <row r="136" ht="14.25" spans="1:35">
      <c r="A136" s="247" t="s">
        <v>361</v>
      </c>
      <c r="B136" s="248" t="s">
        <v>2303</v>
      </c>
      <c r="C136" s="247" t="s">
        <v>2117</v>
      </c>
      <c r="D136" s="247" t="s">
        <v>2304</v>
      </c>
      <c r="E136" s="249" t="s">
        <v>2102</v>
      </c>
      <c r="F136" s="248" t="s">
        <v>125</v>
      </c>
      <c r="G136" s="247" t="s">
        <v>2103</v>
      </c>
      <c r="H136" s="247" t="s">
        <v>992</v>
      </c>
      <c r="I136" s="257"/>
      <c r="J136" s="100"/>
      <c r="K136" s="100"/>
      <c r="L136" s="100"/>
      <c r="M136" s="254"/>
      <c r="N136" s="254"/>
      <c r="O136" s="33"/>
      <c r="P136" s="96"/>
      <c r="Q136" s="263"/>
      <c r="R136" s="263"/>
      <c r="S136" s="262">
        <v>45447</v>
      </c>
      <c r="T136" s="263" t="s">
        <v>2081</v>
      </c>
      <c r="U136" s="252"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15"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52">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45505</v>
      </c>
      <c r="X136" s="215"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绿灯</v>
      </c>
      <c r="Y136" s="252"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15"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52"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6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6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s="273" t="s">
        <v>2082</v>
      </c>
    </row>
    <row r="137" ht="14.25" spans="1:35">
      <c r="A137" s="247" t="s">
        <v>361</v>
      </c>
      <c r="B137" s="248" t="s">
        <v>2303</v>
      </c>
      <c r="C137" s="247" t="s">
        <v>2305</v>
      </c>
      <c r="D137" s="247" t="s">
        <v>2306</v>
      </c>
      <c r="E137" s="249" t="s">
        <v>2102</v>
      </c>
      <c r="F137" s="248" t="s">
        <v>125</v>
      </c>
      <c r="G137" s="247" t="s">
        <v>2103</v>
      </c>
      <c r="H137" s="247" t="s">
        <v>992</v>
      </c>
      <c r="I137" s="257"/>
      <c r="J137" s="100"/>
      <c r="K137" s="100"/>
      <c r="L137" s="100"/>
      <c r="M137" s="254"/>
      <c r="N137" s="254"/>
      <c r="O137" s="33"/>
      <c r="P137" s="96"/>
      <c r="Q137" s="263"/>
      <c r="R137" s="263"/>
      <c r="S137" s="262">
        <v>45447</v>
      </c>
      <c r="T137" s="263" t="s">
        <v>2081</v>
      </c>
      <c r="U137" s="252"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15"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52">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45505</v>
      </c>
      <c r="X137" s="215"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绿灯</v>
      </c>
      <c r="Y137" s="252"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15"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52"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6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6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s="273" t="s">
        <v>2082</v>
      </c>
    </row>
    <row r="138" ht="14.25" spans="1:35">
      <c r="A138" s="247" t="s">
        <v>361</v>
      </c>
      <c r="B138" s="248" t="s">
        <v>2303</v>
      </c>
      <c r="C138" s="247" t="s">
        <v>2272</v>
      </c>
      <c r="D138" s="247" t="s">
        <v>2307</v>
      </c>
      <c r="E138" s="249" t="s">
        <v>2102</v>
      </c>
      <c r="F138" s="248" t="s">
        <v>125</v>
      </c>
      <c r="G138" s="247" t="s">
        <v>2103</v>
      </c>
      <c r="H138" s="247" t="s">
        <v>992</v>
      </c>
      <c r="I138" s="257"/>
      <c r="J138" s="100"/>
      <c r="K138" s="100"/>
      <c r="L138" s="100"/>
      <c r="M138" s="254"/>
      <c r="N138" s="254"/>
      <c r="O138" s="33"/>
      <c r="P138" s="96"/>
      <c r="Q138" s="263"/>
      <c r="R138" s="263"/>
      <c r="S138" s="262">
        <v>45447</v>
      </c>
      <c r="T138" s="263" t="s">
        <v>2081</v>
      </c>
      <c r="U138" s="252"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15"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52">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45505</v>
      </c>
      <c r="X138" s="215"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绿灯</v>
      </c>
      <c r="Y138" s="252"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15"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52"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6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6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s="273" t="s">
        <v>2082</v>
      </c>
    </row>
    <row r="139" ht="14.25" spans="1:35">
      <c r="A139" s="247" t="s">
        <v>361</v>
      </c>
      <c r="B139" s="248" t="s">
        <v>2308</v>
      </c>
      <c r="C139" s="247" t="s">
        <v>2117</v>
      </c>
      <c r="D139" s="247" t="s">
        <v>2309</v>
      </c>
      <c r="E139" s="249" t="s">
        <v>2102</v>
      </c>
      <c r="F139" s="248" t="s">
        <v>125</v>
      </c>
      <c r="G139" s="247" t="s">
        <v>2103</v>
      </c>
      <c r="H139" s="247" t="s">
        <v>992</v>
      </c>
      <c r="I139" s="257"/>
      <c r="J139" s="100"/>
      <c r="K139" s="100"/>
      <c r="L139" s="100"/>
      <c r="M139" s="254"/>
      <c r="N139" s="254"/>
      <c r="O139" s="33"/>
      <c r="P139" s="96"/>
      <c r="Q139" s="263"/>
      <c r="R139" s="263"/>
      <c r="S139" s="262">
        <v>45447</v>
      </c>
      <c r="T139" s="263" t="s">
        <v>2081</v>
      </c>
      <c r="U139" s="252"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15"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52">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45505</v>
      </c>
      <c r="X139" s="215"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绿灯</v>
      </c>
      <c r="Y139" s="252"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15"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52"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6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6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s="273" t="s">
        <v>2082</v>
      </c>
    </row>
    <row r="140" ht="14.25" spans="1:35">
      <c r="A140" s="247" t="s">
        <v>361</v>
      </c>
      <c r="B140" s="248" t="s">
        <v>2308</v>
      </c>
      <c r="C140" s="247" t="s">
        <v>2305</v>
      </c>
      <c r="D140" s="247" t="s">
        <v>2310</v>
      </c>
      <c r="E140" s="249" t="s">
        <v>2102</v>
      </c>
      <c r="F140" s="248" t="s">
        <v>125</v>
      </c>
      <c r="G140" s="247" t="s">
        <v>2103</v>
      </c>
      <c r="H140" s="247" t="s">
        <v>992</v>
      </c>
      <c r="I140" s="257"/>
      <c r="J140" s="100"/>
      <c r="K140" s="100"/>
      <c r="L140" s="100"/>
      <c r="M140" s="254"/>
      <c r="N140" s="254"/>
      <c r="O140" s="33"/>
      <c r="P140" s="96"/>
      <c r="Q140" s="263"/>
      <c r="R140" s="263"/>
      <c r="S140" s="262">
        <v>45447</v>
      </c>
      <c r="T140" s="263" t="s">
        <v>2081</v>
      </c>
      <c r="U140" s="252"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15"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52">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45505</v>
      </c>
      <c r="X140" s="215"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绿灯</v>
      </c>
      <c r="Y140" s="252"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15"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52"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6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6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s="273" t="s">
        <v>2082</v>
      </c>
    </row>
    <row r="141" ht="14.25" spans="1:35">
      <c r="A141" s="247" t="s">
        <v>361</v>
      </c>
      <c r="B141" s="248" t="s">
        <v>2308</v>
      </c>
      <c r="C141" s="247" t="s">
        <v>2272</v>
      </c>
      <c r="D141" s="247" t="s">
        <v>2311</v>
      </c>
      <c r="E141" s="249" t="s">
        <v>2102</v>
      </c>
      <c r="F141" s="248" t="s">
        <v>125</v>
      </c>
      <c r="G141" s="247" t="s">
        <v>2103</v>
      </c>
      <c r="H141" s="247" t="s">
        <v>992</v>
      </c>
      <c r="I141" s="257"/>
      <c r="J141" s="100"/>
      <c r="K141" s="100"/>
      <c r="L141" s="100"/>
      <c r="M141" s="254"/>
      <c r="N141" s="254"/>
      <c r="O141" s="33"/>
      <c r="P141" s="96"/>
      <c r="Q141" s="263"/>
      <c r="R141" s="263"/>
      <c r="S141" s="262">
        <v>45447</v>
      </c>
      <c r="T141" s="263" t="s">
        <v>2081</v>
      </c>
      <c r="U141" s="252"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15"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52">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45505</v>
      </c>
      <c r="X141" s="215"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绿灯</v>
      </c>
      <c r="Y141" s="252"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15"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52"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6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6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s="273" t="s">
        <v>2082</v>
      </c>
    </row>
    <row r="142" ht="14.25" spans="1:35">
      <c r="A142" s="247" t="s">
        <v>361</v>
      </c>
      <c r="B142" s="248" t="s">
        <v>2312</v>
      </c>
      <c r="C142" s="247" t="s">
        <v>2085</v>
      </c>
      <c r="D142" s="247" t="s">
        <v>2313</v>
      </c>
      <c r="E142" s="249" t="s">
        <v>2102</v>
      </c>
      <c r="F142" s="248" t="s">
        <v>125</v>
      </c>
      <c r="G142" s="247" t="s">
        <v>2103</v>
      </c>
      <c r="H142" s="247" t="s">
        <v>1021</v>
      </c>
      <c r="I142" s="257"/>
      <c r="J142" s="100"/>
      <c r="K142" s="100"/>
      <c r="L142" s="100"/>
      <c r="M142" s="254"/>
      <c r="N142" s="254"/>
      <c r="O142" s="33"/>
      <c r="P142" s="96"/>
      <c r="Q142" s="263"/>
      <c r="R142" s="263"/>
      <c r="S142" s="262">
        <v>45447</v>
      </c>
      <c r="T142" s="263" t="s">
        <v>2081</v>
      </c>
      <c r="U142" s="252"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15"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52">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45505</v>
      </c>
      <c r="X142" s="215"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绿灯</v>
      </c>
      <c r="Y142" s="252"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15"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52"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6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6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s="273" t="s">
        <v>2082</v>
      </c>
    </row>
    <row r="143" ht="14.25" spans="1:35">
      <c r="A143" s="247" t="s">
        <v>361</v>
      </c>
      <c r="B143" s="248" t="s">
        <v>2312</v>
      </c>
      <c r="C143" s="247" t="s">
        <v>2142</v>
      </c>
      <c r="D143" s="247" t="s">
        <v>2314</v>
      </c>
      <c r="E143" s="249" t="s">
        <v>2102</v>
      </c>
      <c r="F143" s="248" t="s">
        <v>125</v>
      </c>
      <c r="G143" s="247" t="s">
        <v>2103</v>
      </c>
      <c r="H143" s="247" t="s">
        <v>1021</v>
      </c>
      <c r="I143" s="257"/>
      <c r="J143" s="100"/>
      <c r="K143" s="100"/>
      <c r="L143" s="100"/>
      <c r="M143" s="254"/>
      <c r="N143" s="254"/>
      <c r="O143" s="33"/>
      <c r="P143" s="96"/>
      <c r="Q143" s="263"/>
      <c r="R143" s="263"/>
      <c r="S143" s="262">
        <v>45447</v>
      </c>
      <c r="T143" s="263" t="s">
        <v>2081</v>
      </c>
      <c r="U143" s="252"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15"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52">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45505</v>
      </c>
      <c r="X143" s="215"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绿灯</v>
      </c>
      <c r="Y143" s="252"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15"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52"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6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6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s="273" t="s">
        <v>2082</v>
      </c>
    </row>
    <row r="144" ht="14.25" spans="1:35">
      <c r="A144" s="247" t="s">
        <v>361</v>
      </c>
      <c r="B144" s="248" t="s">
        <v>2312</v>
      </c>
      <c r="C144" s="247" t="s">
        <v>2077</v>
      </c>
      <c r="D144" s="247" t="s">
        <v>2315</v>
      </c>
      <c r="E144" s="249" t="s">
        <v>2102</v>
      </c>
      <c r="F144" s="248" t="s">
        <v>125</v>
      </c>
      <c r="G144" s="247" t="s">
        <v>2103</v>
      </c>
      <c r="H144" s="247" t="s">
        <v>1021</v>
      </c>
      <c r="I144" s="257"/>
      <c r="J144" s="100"/>
      <c r="K144" s="100"/>
      <c r="L144" s="100"/>
      <c r="M144" s="254"/>
      <c r="N144" s="254"/>
      <c r="O144" s="33"/>
      <c r="P144" s="96"/>
      <c r="Q144" s="263"/>
      <c r="R144" s="263"/>
      <c r="S144" s="262">
        <v>45447</v>
      </c>
      <c r="T144" s="263" t="s">
        <v>2081</v>
      </c>
      <c r="U144" s="252"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15"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52">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45505</v>
      </c>
      <c r="X144" s="215"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绿灯</v>
      </c>
      <c r="Y144" s="252"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15"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52"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6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6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s="273" t="s">
        <v>2082</v>
      </c>
    </row>
    <row r="145" ht="14.25" spans="1:35">
      <c r="A145" s="247" t="s">
        <v>361</v>
      </c>
      <c r="B145" s="248" t="s">
        <v>2316</v>
      </c>
      <c r="C145" s="247" t="s">
        <v>2085</v>
      </c>
      <c r="D145" s="247" t="s">
        <v>2317</v>
      </c>
      <c r="E145" s="249" t="s">
        <v>2102</v>
      </c>
      <c r="F145" s="248" t="s">
        <v>125</v>
      </c>
      <c r="G145" s="247" t="s">
        <v>2103</v>
      </c>
      <c r="H145" s="247" t="s">
        <v>1021</v>
      </c>
      <c r="I145" s="257"/>
      <c r="J145" s="100"/>
      <c r="K145" s="100"/>
      <c r="L145" s="100"/>
      <c r="M145" s="254"/>
      <c r="N145" s="254"/>
      <c r="O145" s="33"/>
      <c r="P145" s="96"/>
      <c r="Q145" s="263"/>
      <c r="R145" s="263"/>
      <c r="S145" s="262">
        <v>45447</v>
      </c>
      <c r="T145" s="263" t="s">
        <v>2081</v>
      </c>
      <c r="U145" s="252"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15"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52">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45505</v>
      </c>
      <c r="X145" s="215"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绿灯</v>
      </c>
      <c r="Y145" s="252"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15"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52"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6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6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s="273" t="s">
        <v>2082</v>
      </c>
    </row>
    <row r="146" ht="14.25" spans="1:35">
      <c r="A146" s="247" t="s">
        <v>361</v>
      </c>
      <c r="B146" s="248" t="s">
        <v>2316</v>
      </c>
      <c r="C146" s="247" t="s">
        <v>2142</v>
      </c>
      <c r="D146" s="247" t="s">
        <v>2318</v>
      </c>
      <c r="E146" s="249" t="s">
        <v>2102</v>
      </c>
      <c r="F146" s="248" t="s">
        <v>125</v>
      </c>
      <c r="G146" s="247" t="s">
        <v>2103</v>
      </c>
      <c r="H146" s="247" t="s">
        <v>1021</v>
      </c>
      <c r="I146" s="257"/>
      <c r="J146" s="100"/>
      <c r="K146" s="100"/>
      <c r="L146" s="100"/>
      <c r="M146" s="254"/>
      <c r="N146" s="254"/>
      <c r="O146" s="33"/>
      <c r="P146" s="96"/>
      <c r="Q146" s="263"/>
      <c r="R146" s="263"/>
      <c r="S146" s="262">
        <v>45447</v>
      </c>
      <c r="T146" s="263" t="s">
        <v>2081</v>
      </c>
      <c r="U146" s="252"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15"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52">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45505</v>
      </c>
      <c r="X146" s="215"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绿灯</v>
      </c>
      <c r="Y146" s="252"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15"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52"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6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6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s="273" t="s">
        <v>2082</v>
      </c>
    </row>
    <row r="147" ht="14.25" spans="1:35">
      <c r="A147" s="247" t="s">
        <v>361</v>
      </c>
      <c r="B147" s="248" t="s">
        <v>2316</v>
      </c>
      <c r="C147" s="247" t="s">
        <v>2077</v>
      </c>
      <c r="D147" s="247" t="s">
        <v>2319</v>
      </c>
      <c r="E147" s="249" t="s">
        <v>2102</v>
      </c>
      <c r="F147" s="248" t="s">
        <v>125</v>
      </c>
      <c r="G147" s="247" t="s">
        <v>2103</v>
      </c>
      <c r="H147" s="247" t="s">
        <v>1021</v>
      </c>
      <c r="I147" s="257"/>
      <c r="J147" s="100"/>
      <c r="K147" s="100"/>
      <c r="L147" s="100"/>
      <c r="M147" s="254"/>
      <c r="N147" s="254"/>
      <c r="O147" s="33"/>
      <c r="P147" s="96"/>
      <c r="Q147" s="263"/>
      <c r="R147" s="263"/>
      <c r="S147" s="262">
        <v>45447</v>
      </c>
      <c r="T147" s="263" t="s">
        <v>2081</v>
      </c>
      <c r="U147" s="252"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15"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52">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45505</v>
      </c>
      <c r="X147" s="215"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绿灯</v>
      </c>
      <c r="Y147" s="252"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15"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52"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6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6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s="273" t="s">
        <v>2082</v>
      </c>
    </row>
    <row r="148" ht="14.25" spans="1:35">
      <c r="A148" s="247" t="s">
        <v>361</v>
      </c>
      <c r="B148" s="248" t="s">
        <v>2320</v>
      </c>
      <c r="C148" s="247" t="s">
        <v>2085</v>
      </c>
      <c r="D148" s="247" t="s">
        <v>2321</v>
      </c>
      <c r="E148" s="249" t="s">
        <v>2102</v>
      </c>
      <c r="F148" s="248" t="s">
        <v>125</v>
      </c>
      <c r="G148" s="247" t="s">
        <v>2103</v>
      </c>
      <c r="H148" s="247" t="s">
        <v>964</v>
      </c>
      <c r="I148" s="257"/>
      <c r="J148" s="100"/>
      <c r="K148" s="100"/>
      <c r="L148" s="100"/>
      <c r="M148" s="254"/>
      <c r="N148" s="254"/>
      <c r="O148" s="33"/>
      <c r="P148" s="96"/>
      <c r="Q148" s="263"/>
      <c r="R148" s="263"/>
      <c r="S148" s="262">
        <v>45447</v>
      </c>
      <c r="T148" s="263" t="s">
        <v>2081</v>
      </c>
      <c r="U148" s="252"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15"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52">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45505</v>
      </c>
      <c r="X148" s="215"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绿灯</v>
      </c>
      <c r="Y148" s="252"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15"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52"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6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6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s="273" t="s">
        <v>2082</v>
      </c>
    </row>
    <row r="149" ht="14.25" spans="1:35">
      <c r="A149" s="247" t="s">
        <v>361</v>
      </c>
      <c r="B149" s="248" t="s">
        <v>2320</v>
      </c>
      <c r="C149" s="247" t="s">
        <v>2208</v>
      </c>
      <c r="D149" s="247" t="s">
        <v>2322</v>
      </c>
      <c r="E149" s="249" t="s">
        <v>2102</v>
      </c>
      <c r="F149" s="248" t="s">
        <v>125</v>
      </c>
      <c r="G149" s="247" t="s">
        <v>2103</v>
      </c>
      <c r="H149" s="247" t="s">
        <v>964</v>
      </c>
      <c r="I149" s="257"/>
      <c r="J149" s="100"/>
      <c r="K149" s="100"/>
      <c r="L149" s="100"/>
      <c r="M149" s="254"/>
      <c r="N149" s="254"/>
      <c r="O149" s="33"/>
      <c r="P149" s="96"/>
      <c r="Q149" s="263"/>
      <c r="R149" s="263"/>
      <c r="S149" s="262">
        <v>45447</v>
      </c>
      <c r="T149" s="263" t="s">
        <v>2081</v>
      </c>
      <c r="U149" s="252"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15"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52">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45505</v>
      </c>
      <c r="X149" s="215"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绿灯</v>
      </c>
      <c r="Y149" s="252"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15"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52"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6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6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s="273" t="s">
        <v>2082</v>
      </c>
    </row>
    <row r="150" ht="14.25" spans="1:35">
      <c r="A150" s="247" t="s">
        <v>361</v>
      </c>
      <c r="B150" s="248" t="s">
        <v>2320</v>
      </c>
      <c r="C150" s="247" t="s">
        <v>2186</v>
      </c>
      <c r="D150" s="247" t="s">
        <v>2323</v>
      </c>
      <c r="E150" s="249" t="s">
        <v>2102</v>
      </c>
      <c r="F150" s="248" t="s">
        <v>125</v>
      </c>
      <c r="G150" s="247" t="s">
        <v>2103</v>
      </c>
      <c r="H150" s="247" t="s">
        <v>964</v>
      </c>
      <c r="I150" s="257"/>
      <c r="J150" s="100"/>
      <c r="K150" s="100"/>
      <c r="L150" s="100"/>
      <c r="M150" s="254"/>
      <c r="N150" s="254"/>
      <c r="O150" s="33"/>
      <c r="P150" s="96"/>
      <c r="Q150" s="263"/>
      <c r="R150" s="263"/>
      <c r="S150" s="262">
        <v>45447</v>
      </c>
      <c r="T150" s="263" t="s">
        <v>2081</v>
      </c>
      <c r="U150" s="252"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15"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52">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45505</v>
      </c>
      <c r="X150" s="215"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绿灯</v>
      </c>
      <c r="Y150" s="252"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15"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52"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6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6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s="273" t="s">
        <v>2082</v>
      </c>
    </row>
    <row r="151" ht="14.25" spans="1:35">
      <c r="A151" s="247" t="s">
        <v>361</v>
      </c>
      <c r="B151" s="248" t="s">
        <v>2320</v>
      </c>
      <c r="C151" s="247" t="s">
        <v>2324</v>
      </c>
      <c r="D151" s="247" t="s">
        <v>2325</v>
      </c>
      <c r="E151" s="249" t="s">
        <v>2102</v>
      </c>
      <c r="F151" s="248" t="s">
        <v>125</v>
      </c>
      <c r="G151" s="247" t="s">
        <v>2103</v>
      </c>
      <c r="H151" s="247" t="s">
        <v>964</v>
      </c>
      <c r="I151" s="257"/>
      <c r="J151" s="100"/>
      <c r="K151" s="100"/>
      <c r="L151" s="100"/>
      <c r="M151" s="254"/>
      <c r="N151" s="254"/>
      <c r="O151" s="33"/>
      <c r="P151" s="96"/>
      <c r="Q151" s="263"/>
      <c r="R151" s="263"/>
      <c r="S151" s="262">
        <v>45447</v>
      </c>
      <c r="T151" s="263" t="s">
        <v>2081</v>
      </c>
      <c r="U151" s="252"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15"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52">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45505</v>
      </c>
      <c r="X151" s="215"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绿灯</v>
      </c>
      <c r="Y151" s="252"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15"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52"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6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6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s="273" t="s">
        <v>2082</v>
      </c>
    </row>
    <row r="152" ht="14.25" spans="1:35">
      <c r="A152" s="247" t="s">
        <v>361</v>
      </c>
      <c r="B152" s="248" t="s">
        <v>2326</v>
      </c>
      <c r="C152" s="247" t="s">
        <v>2085</v>
      </c>
      <c r="D152" s="247" t="s">
        <v>2327</v>
      </c>
      <c r="E152" s="249" t="s">
        <v>2102</v>
      </c>
      <c r="F152" s="248" t="s">
        <v>125</v>
      </c>
      <c r="G152" s="247" t="s">
        <v>2103</v>
      </c>
      <c r="H152" s="247" t="s">
        <v>964</v>
      </c>
      <c r="I152" s="257"/>
      <c r="J152" s="100"/>
      <c r="K152" s="100"/>
      <c r="L152" s="100"/>
      <c r="M152" s="254"/>
      <c r="N152" s="254"/>
      <c r="O152" s="33"/>
      <c r="P152" s="96"/>
      <c r="Q152" s="263"/>
      <c r="R152" s="263"/>
      <c r="S152" s="262">
        <v>45447</v>
      </c>
      <c r="T152" s="263" t="s">
        <v>2081</v>
      </c>
      <c r="U152" s="252"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15"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52">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45505</v>
      </c>
      <c r="X152" s="215"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绿灯</v>
      </c>
      <c r="Y152" s="252"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15"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52"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6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6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s="273" t="s">
        <v>2082</v>
      </c>
    </row>
    <row r="153" ht="14.25" spans="1:35">
      <c r="A153" s="247" t="s">
        <v>361</v>
      </c>
      <c r="B153" s="248" t="s">
        <v>2326</v>
      </c>
      <c r="C153" s="247" t="s">
        <v>2208</v>
      </c>
      <c r="D153" s="247" t="s">
        <v>2328</v>
      </c>
      <c r="E153" s="249" t="s">
        <v>2102</v>
      </c>
      <c r="F153" s="248" t="s">
        <v>125</v>
      </c>
      <c r="G153" s="247" t="s">
        <v>2103</v>
      </c>
      <c r="H153" s="247" t="s">
        <v>964</v>
      </c>
      <c r="I153" s="257"/>
      <c r="J153" s="100"/>
      <c r="K153" s="100"/>
      <c r="L153" s="100"/>
      <c r="M153" s="254"/>
      <c r="N153" s="254"/>
      <c r="O153" s="33"/>
      <c r="P153" s="96"/>
      <c r="Q153" s="263"/>
      <c r="R153" s="263"/>
      <c r="S153" s="262">
        <v>45447</v>
      </c>
      <c r="T153" s="263" t="s">
        <v>2081</v>
      </c>
      <c r="U153" s="252"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15"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52">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45505</v>
      </c>
      <c r="X153" s="215"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绿灯</v>
      </c>
      <c r="Y153" s="252"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15"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52"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6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6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s="273" t="s">
        <v>2082</v>
      </c>
    </row>
    <row r="154" ht="14.25" spans="1:35">
      <c r="A154" s="247" t="s">
        <v>361</v>
      </c>
      <c r="B154" s="248" t="s">
        <v>2326</v>
      </c>
      <c r="C154" s="247" t="s">
        <v>2186</v>
      </c>
      <c r="D154" s="247" t="s">
        <v>2329</v>
      </c>
      <c r="E154" s="249" t="s">
        <v>2102</v>
      </c>
      <c r="F154" s="248" t="s">
        <v>125</v>
      </c>
      <c r="G154" s="247" t="s">
        <v>2103</v>
      </c>
      <c r="H154" s="247" t="s">
        <v>964</v>
      </c>
      <c r="I154" s="257"/>
      <c r="J154" s="100"/>
      <c r="K154" s="100"/>
      <c r="L154" s="100"/>
      <c r="M154" s="254"/>
      <c r="N154" s="254"/>
      <c r="O154" s="33"/>
      <c r="P154" s="96"/>
      <c r="Q154" s="263"/>
      <c r="R154" s="263"/>
      <c r="S154" s="262">
        <v>45447</v>
      </c>
      <c r="T154" s="263" t="s">
        <v>2081</v>
      </c>
      <c r="U154" s="252"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15"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52">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45505</v>
      </c>
      <c r="X154" s="215"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绿灯</v>
      </c>
      <c r="Y154" s="252"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15"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52"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6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6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s="273" t="s">
        <v>2082</v>
      </c>
    </row>
    <row r="155" ht="14.25" spans="1:35">
      <c r="A155" s="247" t="s">
        <v>361</v>
      </c>
      <c r="B155" s="248" t="s">
        <v>2326</v>
      </c>
      <c r="C155" s="247" t="s">
        <v>2324</v>
      </c>
      <c r="D155" s="247" t="s">
        <v>2330</v>
      </c>
      <c r="E155" s="249" t="s">
        <v>2102</v>
      </c>
      <c r="F155" s="248" t="s">
        <v>125</v>
      </c>
      <c r="G155" s="247" t="s">
        <v>2103</v>
      </c>
      <c r="H155" s="247" t="s">
        <v>964</v>
      </c>
      <c r="I155" s="257"/>
      <c r="J155" s="100"/>
      <c r="K155" s="100"/>
      <c r="L155" s="100"/>
      <c r="M155" s="254"/>
      <c r="N155" s="254"/>
      <c r="O155" s="33"/>
      <c r="P155" s="96"/>
      <c r="Q155" s="263"/>
      <c r="R155" s="263"/>
      <c r="S155" s="262">
        <v>45447</v>
      </c>
      <c r="T155" s="263" t="s">
        <v>2081</v>
      </c>
      <c r="U155" s="252"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15"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52">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45505</v>
      </c>
      <c r="X155" s="215"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绿灯</v>
      </c>
      <c r="Y155" s="252"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15"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52"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6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6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s="273" t="s">
        <v>2082</v>
      </c>
    </row>
    <row r="156" ht="14.25" spans="1:35">
      <c r="A156" s="247" t="s">
        <v>361</v>
      </c>
      <c r="B156" s="248" t="s">
        <v>2141</v>
      </c>
      <c r="C156" s="247" t="s">
        <v>2085</v>
      </c>
      <c r="D156" s="247" t="s">
        <v>2331</v>
      </c>
      <c r="E156" s="249" t="s">
        <v>2102</v>
      </c>
      <c r="F156" s="248" t="s">
        <v>125</v>
      </c>
      <c r="G156" s="247" t="s">
        <v>2103</v>
      </c>
      <c r="H156" s="247" t="s">
        <v>1021</v>
      </c>
      <c r="I156" s="257"/>
      <c r="J156" s="100"/>
      <c r="K156" s="100"/>
      <c r="L156" s="100"/>
      <c r="M156" s="254"/>
      <c r="N156" s="254"/>
      <c r="O156" s="33"/>
      <c r="P156" s="96"/>
      <c r="Q156" s="263"/>
      <c r="R156" s="263"/>
      <c r="S156" s="262">
        <v>45447</v>
      </c>
      <c r="T156" s="263" t="s">
        <v>2081</v>
      </c>
      <c r="U156" s="252"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15"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52">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45505</v>
      </c>
      <c r="X156" s="215"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绿灯</v>
      </c>
      <c r="Y156" s="252"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15"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52"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6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6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s="273" t="s">
        <v>2082</v>
      </c>
    </row>
    <row r="157" ht="14.25" spans="1:35">
      <c r="A157" s="247" t="s">
        <v>361</v>
      </c>
      <c r="B157" s="248" t="s">
        <v>2141</v>
      </c>
      <c r="C157" s="247" t="s">
        <v>2077</v>
      </c>
      <c r="D157" s="247" t="s">
        <v>2332</v>
      </c>
      <c r="E157" s="249" t="s">
        <v>2102</v>
      </c>
      <c r="F157" s="248" t="s">
        <v>125</v>
      </c>
      <c r="G157" s="247" t="s">
        <v>2103</v>
      </c>
      <c r="H157" s="247" t="s">
        <v>1021</v>
      </c>
      <c r="I157" s="257"/>
      <c r="J157" s="100"/>
      <c r="K157" s="100"/>
      <c r="L157" s="100"/>
      <c r="M157" s="254"/>
      <c r="N157" s="254"/>
      <c r="O157" s="33"/>
      <c r="P157" s="96"/>
      <c r="Q157" s="263"/>
      <c r="R157" s="263"/>
      <c r="S157" s="262">
        <v>45447</v>
      </c>
      <c r="T157" s="263" t="s">
        <v>2081</v>
      </c>
      <c r="U157" s="252"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15"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52">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45505</v>
      </c>
      <c r="X157" s="215"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绿灯</v>
      </c>
      <c r="Y157" s="252"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15"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52"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6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6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s="273" t="s">
        <v>2082</v>
      </c>
    </row>
    <row r="158" ht="14.25" spans="1:35">
      <c r="A158" s="247" t="s">
        <v>361</v>
      </c>
      <c r="B158" s="248" t="s">
        <v>2333</v>
      </c>
      <c r="C158" s="247" t="s">
        <v>2085</v>
      </c>
      <c r="D158" s="247" t="s">
        <v>2334</v>
      </c>
      <c r="E158" s="249" t="s">
        <v>2102</v>
      </c>
      <c r="F158" s="248" t="s">
        <v>125</v>
      </c>
      <c r="G158" s="247" t="s">
        <v>2103</v>
      </c>
      <c r="H158" s="247" t="s">
        <v>1021</v>
      </c>
      <c r="I158" s="257"/>
      <c r="J158" s="100"/>
      <c r="K158" s="100"/>
      <c r="L158" s="100"/>
      <c r="M158" s="254"/>
      <c r="N158" s="254"/>
      <c r="O158" s="33"/>
      <c r="P158" s="96"/>
      <c r="Q158" s="263"/>
      <c r="R158" s="263"/>
      <c r="S158" s="262">
        <v>45447</v>
      </c>
      <c r="T158" s="263" t="s">
        <v>2081</v>
      </c>
      <c r="U158" s="252"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15"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52">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45505</v>
      </c>
      <c r="X158" s="215"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绿灯</v>
      </c>
      <c r="Y158" s="252"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15"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52"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6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6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s="273" t="s">
        <v>2082</v>
      </c>
    </row>
    <row r="159" ht="14.25" spans="1:35">
      <c r="A159" s="247" t="s">
        <v>361</v>
      </c>
      <c r="B159" s="248" t="s">
        <v>2333</v>
      </c>
      <c r="C159" s="247" t="s">
        <v>2142</v>
      </c>
      <c r="D159" s="247" t="s">
        <v>2335</v>
      </c>
      <c r="E159" s="249" t="s">
        <v>2102</v>
      </c>
      <c r="F159" s="248" t="s">
        <v>125</v>
      </c>
      <c r="G159" s="247" t="s">
        <v>2103</v>
      </c>
      <c r="H159" s="247" t="s">
        <v>1021</v>
      </c>
      <c r="I159" s="257"/>
      <c r="J159" s="100"/>
      <c r="K159" s="100"/>
      <c r="L159" s="100"/>
      <c r="M159" s="254"/>
      <c r="N159" s="254"/>
      <c r="O159" s="33"/>
      <c r="P159" s="96"/>
      <c r="Q159" s="263"/>
      <c r="R159" s="263"/>
      <c r="S159" s="262">
        <v>45447</v>
      </c>
      <c r="T159" s="263" t="s">
        <v>2081</v>
      </c>
      <c r="U159" s="252"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15"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52">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45505</v>
      </c>
      <c r="X159" s="215"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绿灯</v>
      </c>
      <c r="Y159" s="252"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15"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52"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6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6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s="273" t="s">
        <v>2082</v>
      </c>
    </row>
    <row r="160" ht="14.25" spans="1:35">
      <c r="A160" s="247" t="s">
        <v>361</v>
      </c>
      <c r="B160" s="248" t="s">
        <v>2333</v>
      </c>
      <c r="C160" s="247" t="s">
        <v>2077</v>
      </c>
      <c r="D160" s="247" t="s">
        <v>2336</v>
      </c>
      <c r="E160" s="249" t="s">
        <v>2102</v>
      </c>
      <c r="F160" s="248" t="s">
        <v>125</v>
      </c>
      <c r="G160" s="247" t="s">
        <v>2103</v>
      </c>
      <c r="H160" s="247" t="s">
        <v>1021</v>
      </c>
      <c r="I160" s="257"/>
      <c r="J160" s="100"/>
      <c r="K160" s="100"/>
      <c r="L160" s="100"/>
      <c r="M160" s="254"/>
      <c r="N160" s="254"/>
      <c r="O160" s="33"/>
      <c r="P160" s="96"/>
      <c r="Q160" s="263"/>
      <c r="R160" s="263"/>
      <c r="S160" s="262">
        <v>45447</v>
      </c>
      <c r="T160" s="263" t="s">
        <v>2081</v>
      </c>
      <c r="U160" s="252"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15"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52">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45505</v>
      </c>
      <c r="X160" s="215"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绿灯</v>
      </c>
      <c r="Y160" s="252"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15"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52"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6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6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s="273" t="s">
        <v>2082</v>
      </c>
    </row>
    <row r="161" ht="14.25" spans="1:35">
      <c r="A161" s="247" t="s">
        <v>145</v>
      </c>
      <c r="B161" s="248" t="s">
        <v>2337</v>
      </c>
      <c r="C161" s="247" t="s">
        <v>2100</v>
      </c>
      <c r="D161" s="247" t="s">
        <v>2338</v>
      </c>
      <c r="E161" s="249" t="s">
        <v>2102</v>
      </c>
      <c r="F161" s="248" t="s">
        <v>125</v>
      </c>
      <c r="G161" s="247" t="s">
        <v>2103</v>
      </c>
      <c r="H161" s="247" t="s">
        <v>992</v>
      </c>
      <c r="I161" s="257"/>
      <c r="J161" s="100"/>
      <c r="K161" s="100"/>
      <c r="L161" s="100"/>
      <c r="M161" s="254"/>
      <c r="N161" s="254"/>
      <c r="O161" s="33"/>
      <c r="P161" s="96"/>
      <c r="Q161" s="263"/>
      <c r="R161" s="263"/>
      <c r="S161" s="262">
        <v>45447</v>
      </c>
      <c r="T161" s="263" t="s">
        <v>2081</v>
      </c>
      <c r="U161" s="252"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15"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52">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45505</v>
      </c>
      <c r="X161" s="215"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绿灯</v>
      </c>
      <c r="Y161" s="252"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15"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52"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6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6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s="273" t="s">
        <v>2082</v>
      </c>
    </row>
    <row r="162" ht="14.25" spans="1:35">
      <c r="A162" s="247" t="s">
        <v>145</v>
      </c>
      <c r="B162" s="248" t="s">
        <v>2116</v>
      </c>
      <c r="C162" s="247" t="s">
        <v>2117</v>
      </c>
      <c r="D162" s="247" t="s">
        <v>2339</v>
      </c>
      <c r="E162" s="249" t="s">
        <v>2102</v>
      </c>
      <c r="F162" s="248" t="s">
        <v>125</v>
      </c>
      <c r="G162" s="247" t="s">
        <v>2103</v>
      </c>
      <c r="H162" s="247" t="s">
        <v>1049</v>
      </c>
      <c r="I162" s="257"/>
      <c r="J162" s="100"/>
      <c r="K162" s="100"/>
      <c r="L162" s="100"/>
      <c r="M162" s="254"/>
      <c r="N162" s="254"/>
      <c r="O162" s="33"/>
      <c r="P162" s="96"/>
      <c r="Q162" s="263"/>
      <c r="R162" s="263"/>
      <c r="S162" s="262">
        <v>45447</v>
      </c>
      <c r="T162" s="263" t="s">
        <v>2081</v>
      </c>
      <c r="U162" s="252"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15"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52">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45505</v>
      </c>
      <c r="X162" s="215"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绿灯</v>
      </c>
      <c r="Y162" s="252"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15"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52"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6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6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s="273" t="s">
        <v>2082</v>
      </c>
    </row>
    <row r="163" ht="14.25" spans="1:35">
      <c r="A163" s="247" t="s">
        <v>145</v>
      </c>
      <c r="B163" s="248" t="s">
        <v>2340</v>
      </c>
      <c r="C163" s="247" t="s">
        <v>2341</v>
      </c>
      <c r="D163" s="247" t="s">
        <v>2342</v>
      </c>
      <c r="E163" s="249" t="s">
        <v>2343</v>
      </c>
      <c r="F163" s="248" t="s">
        <v>125</v>
      </c>
      <c r="G163" s="247" t="s">
        <v>773</v>
      </c>
      <c r="H163" s="247" t="s">
        <v>814</v>
      </c>
      <c r="I163" s="257"/>
      <c r="J163" s="100"/>
      <c r="K163" s="100"/>
      <c r="L163" s="100"/>
      <c r="M163" s="254"/>
      <c r="N163" s="254"/>
      <c r="O163" s="33"/>
      <c r="P163" s="96"/>
      <c r="Q163" s="263"/>
      <c r="R163" s="263"/>
      <c r="S163" s="265"/>
      <c r="T163" s="263"/>
      <c r="U163" s="252">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45489</v>
      </c>
      <c r="V163" s="215"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绿灯</v>
      </c>
      <c r="W163" s="252"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15"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52"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15"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52"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6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6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s="273" t="s">
        <v>2082</v>
      </c>
    </row>
    <row r="164" ht="14.25" spans="1:35">
      <c r="A164" s="247" t="s">
        <v>145</v>
      </c>
      <c r="B164" s="248" t="s">
        <v>2344</v>
      </c>
      <c r="C164" s="247" t="s">
        <v>2341</v>
      </c>
      <c r="D164" s="247" t="s">
        <v>2345</v>
      </c>
      <c r="E164" s="249" t="s">
        <v>2343</v>
      </c>
      <c r="F164" s="248" t="s">
        <v>125</v>
      </c>
      <c r="G164" s="247" t="s">
        <v>773</v>
      </c>
      <c r="H164" s="247" t="s">
        <v>814</v>
      </c>
      <c r="I164" s="257"/>
      <c r="J164" s="100"/>
      <c r="K164" s="100"/>
      <c r="L164" s="100"/>
      <c r="M164" s="254"/>
      <c r="N164" s="254"/>
      <c r="O164" s="33"/>
      <c r="P164" s="96"/>
      <c r="Q164" s="263"/>
      <c r="R164" s="263"/>
      <c r="S164" s="266">
        <v>45457.7090277778</v>
      </c>
      <c r="T164" s="263" t="s">
        <v>2081</v>
      </c>
      <c r="U164" s="252">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45489</v>
      </c>
      <c r="V164" s="215"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绿灯</v>
      </c>
      <c r="W164" s="252"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15"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52"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15"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52"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6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6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s="273" t="s">
        <v>2082</v>
      </c>
    </row>
    <row r="165" ht="14.25" spans="1:35">
      <c r="A165" s="247" t="s">
        <v>145</v>
      </c>
      <c r="B165" s="248" t="s">
        <v>2346</v>
      </c>
      <c r="C165" s="247" t="s">
        <v>2124</v>
      </c>
      <c r="D165" s="247" t="s">
        <v>2347</v>
      </c>
      <c r="E165" s="249" t="s">
        <v>2343</v>
      </c>
      <c r="F165" s="248" t="s">
        <v>125</v>
      </c>
      <c r="G165" s="247" t="s">
        <v>814</v>
      </c>
      <c r="H165" s="247" t="s">
        <v>804</v>
      </c>
      <c r="I165" s="257"/>
      <c r="J165" s="100"/>
      <c r="K165" s="100"/>
      <c r="L165" s="100"/>
      <c r="M165" s="254"/>
      <c r="N165" s="254"/>
      <c r="O165" s="33"/>
      <c r="P165" s="96"/>
      <c r="Q165" s="263"/>
      <c r="R165" s="263"/>
      <c r="S165" s="262">
        <v>45457</v>
      </c>
      <c r="T165" s="263" t="s">
        <v>2081</v>
      </c>
      <c r="U165" s="252"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15"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52">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45512</v>
      </c>
      <c r="X165" s="215"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绿灯</v>
      </c>
      <c r="Y165" s="252"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15"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52"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6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6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s="273" t="s">
        <v>2082</v>
      </c>
    </row>
    <row r="166" ht="14.25" spans="1:35">
      <c r="A166" s="247" t="s">
        <v>145</v>
      </c>
      <c r="B166" s="248" t="s">
        <v>2346</v>
      </c>
      <c r="C166" s="247" t="s">
        <v>2126</v>
      </c>
      <c r="D166" s="247" t="s">
        <v>2348</v>
      </c>
      <c r="E166" s="249" t="s">
        <v>2343</v>
      </c>
      <c r="F166" s="248" t="s">
        <v>125</v>
      </c>
      <c r="G166" s="247" t="s">
        <v>814</v>
      </c>
      <c r="H166" s="247" t="s">
        <v>804</v>
      </c>
      <c r="I166" s="257"/>
      <c r="J166" s="100"/>
      <c r="K166" s="100"/>
      <c r="L166" s="100"/>
      <c r="M166" s="254"/>
      <c r="N166" s="254"/>
      <c r="O166" s="33"/>
      <c r="P166" s="96"/>
      <c r="Q166" s="263"/>
      <c r="R166" s="263"/>
      <c r="S166" s="262">
        <v>45457</v>
      </c>
      <c r="T166" s="263" t="s">
        <v>2081</v>
      </c>
      <c r="U166" s="252"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15"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52">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45512</v>
      </c>
      <c r="X166" s="215"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绿灯</v>
      </c>
      <c r="Y166" s="252"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15"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52"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6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6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s="273" t="s">
        <v>2082</v>
      </c>
    </row>
    <row r="167" ht="14.25" spans="1:35">
      <c r="A167" s="247" t="s">
        <v>145</v>
      </c>
      <c r="B167" s="248" t="s">
        <v>2346</v>
      </c>
      <c r="C167" s="247" t="s">
        <v>2349</v>
      </c>
      <c r="D167" s="247" t="s">
        <v>2350</v>
      </c>
      <c r="E167" s="249" t="s">
        <v>2343</v>
      </c>
      <c r="F167" s="248" t="s">
        <v>125</v>
      </c>
      <c r="G167" s="247" t="s">
        <v>814</v>
      </c>
      <c r="H167" s="247" t="s">
        <v>781</v>
      </c>
      <c r="I167" s="257"/>
      <c r="J167" s="100"/>
      <c r="K167" s="100"/>
      <c r="L167" s="100"/>
      <c r="M167" s="254"/>
      <c r="N167" s="254"/>
      <c r="O167" s="33"/>
      <c r="P167" s="96"/>
      <c r="Q167" s="263"/>
      <c r="R167" s="263"/>
      <c r="S167" s="262">
        <v>45457</v>
      </c>
      <c r="T167" s="263" t="s">
        <v>2081</v>
      </c>
      <c r="U167" s="252">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45485</v>
      </c>
      <c r="V167" s="215"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绿灯</v>
      </c>
      <c r="W167" s="252">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45524</v>
      </c>
      <c r="X167" s="215"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绿灯</v>
      </c>
      <c r="Y167" s="252"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15"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52"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6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6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s="273" t="s">
        <v>2082</v>
      </c>
    </row>
    <row r="168" ht="14.25" spans="1:35">
      <c r="A168" s="247" t="s">
        <v>145</v>
      </c>
      <c r="B168" s="248" t="s">
        <v>2346</v>
      </c>
      <c r="C168" s="247" t="s">
        <v>2145</v>
      </c>
      <c r="D168" s="247" t="s">
        <v>2351</v>
      </c>
      <c r="E168" s="249" t="s">
        <v>2343</v>
      </c>
      <c r="F168" s="248" t="s">
        <v>125</v>
      </c>
      <c r="G168" s="247" t="s">
        <v>814</v>
      </c>
      <c r="H168" s="247" t="s">
        <v>804</v>
      </c>
      <c r="I168" s="257"/>
      <c r="J168" s="100"/>
      <c r="K168" s="100"/>
      <c r="L168" s="100"/>
      <c r="M168" s="254"/>
      <c r="N168" s="254"/>
      <c r="O168" s="33"/>
      <c r="P168" s="96"/>
      <c r="Q168" s="263"/>
      <c r="R168" s="263"/>
      <c r="S168" s="262">
        <v>45457</v>
      </c>
      <c r="T168" s="263" t="s">
        <v>2081</v>
      </c>
      <c r="U168" s="252">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45485</v>
      </c>
      <c r="V168" s="215"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绿灯</v>
      </c>
      <c r="W168" s="252">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45524</v>
      </c>
      <c r="X168" s="215"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绿灯</v>
      </c>
      <c r="Y168" s="252"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15"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52"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6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6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s="273" t="s">
        <v>2082</v>
      </c>
    </row>
    <row r="169" ht="14.25" spans="1:35">
      <c r="A169" s="247" t="s">
        <v>145</v>
      </c>
      <c r="B169" s="248" t="s">
        <v>2352</v>
      </c>
      <c r="C169" s="247" t="s">
        <v>2100</v>
      </c>
      <c r="D169" s="247" t="s">
        <v>2353</v>
      </c>
      <c r="E169" s="249" t="s">
        <v>2343</v>
      </c>
      <c r="F169" s="248" t="s">
        <v>125</v>
      </c>
      <c r="G169" s="247" t="s">
        <v>773</v>
      </c>
      <c r="H169" s="247" t="s">
        <v>781</v>
      </c>
      <c r="I169" s="257"/>
      <c r="J169" s="100"/>
      <c r="K169" s="100"/>
      <c r="L169" s="100"/>
      <c r="M169" s="254"/>
      <c r="N169" s="254"/>
      <c r="O169" s="33"/>
      <c r="P169" s="96"/>
      <c r="Q169" s="263"/>
      <c r="R169" s="263"/>
      <c r="S169" s="262">
        <v>45457</v>
      </c>
      <c r="T169" s="263" t="s">
        <v>2081</v>
      </c>
      <c r="U169" s="252">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45485</v>
      </c>
      <c r="V169" s="215"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绿灯</v>
      </c>
      <c r="W169" s="252">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45524</v>
      </c>
      <c r="X169" s="215"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绿灯</v>
      </c>
      <c r="Y169" s="252"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15"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52"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6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6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s="273" t="s">
        <v>2082</v>
      </c>
    </row>
    <row r="170" ht="14.25" spans="1:35">
      <c r="A170" s="247" t="s">
        <v>145</v>
      </c>
      <c r="B170" s="248" t="s">
        <v>2354</v>
      </c>
      <c r="C170" s="247" t="s">
        <v>2100</v>
      </c>
      <c r="D170" s="247" t="s">
        <v>2355</v>
      </c>
      <c r="E170" s="249" t="s">
        <v>2107</v>
      </c>
      <c r="F170" s="248" t="s">
        <v>125</v>
      </c>
      <c r="G170" s="247" t="s">
        <v>2108</v>
      </c>
      <c r="H170" s="247" t="s">
        <v>557</v>
      </c>
      <c r="I170" s="257"/>
      <c r="J170" s="100"/>
      <c r="K170" s="100"/>
      <c r="L170" s="100"/>
      <c r="M170" s="254"/>
      <c r="N170" s="254"/>
      <c r="O170" s="33"/>
      <c r="P170" s="96"/>
      <c r="Q170" s="263"/>
      <c r="R170" s="263"/>
      <c r="S170" s="262">
        <v>45456</v>
      </c>
      <c r="T170" s="263" t="s">
        <v>2081</v>
      </c>
      <c r="U170" s="252"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15"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52">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45509</v>
      </c>
      <c r="X170" s="215"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绿灯</v>
      </c>
      <c r="Y170" s="252"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15"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52"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6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6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s="273" t="s">
        <v>2082</v>
      </c>
    </row>
    <row r="171" ht="14.25" spans="1:35">
      <c r="A171" s="247" t="s">
        <v>361</v>
      </c>
      <c r="B171" s="248" t="s">
        <v>2356</v>
      </c>
      <c r="C171" s="247" t="s">
        <v>2357</v>
      </c>
      <c r="D171" s="247" t="s">
        <v>2358</v>
      </c>
      <c r="E171" s="249" t="s">
        <v>2107</v>
      </c>
      <c r="F171" s="248" t="s">
        <v>125</v>
      </c>
      <c r="G171" s="247" t="s">
        <v>2108</v>
      </c>
      <c r="H171" s="247" t="s">
        <v>571</v>
      </c>
      <c r="I171" s="257"/>
      <c r="J171" s="100"/>
      <c r="K171" s="100"/>
      <c r="L171" s="100"/>
      <c r="M171" s="254"/>
      <c r="N171" s="254"/>
      <c r="O171" s="33"/>
      <c r="P171" s="96"/>
      <c r="Q171" s="263"/>
      <c r="R171" s="263"/>
      <c r="S171" s="262">
        <v>45456</v>
      </c>
      <c r="T171" s="263" t="s">
        <v>2081</v>
      </c>
      <c r="U171" s="252"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15"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52">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45506</v>
      </c>
      <c r="X171" s="215"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绿灯</v>
      </c>
      <c r="Y171" s="252"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15"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52"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6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6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str">
        <f t="array" ref="AH171">INDEX(三跨两临近重点区段!$G:$G,MATCH(D171,三跨两临近重点区段!$A:$A,0))</f>
        <v>高速公路</v>
      </c>
      <c r="AI171" s="273" t="s">
        <v>2082</v>
      </c>
    </row>
    <row r="172" ht="14.25" spans="1:35">
      <c r="A172" s="247" t="s">
        <v>361</v>
      </c>
      <c r="B172" s="248" t="s">
        <v>2356</v>
      </c>
      <c r="C172" s="247" t="s">
        <v>2357</v>
      </c>
      <c r="D172" s="247" t="s">
        <v>2359</v>
      </c>
      <c r="E172" s="249" t="s">
        <v>2107</v>
      </c>
      <c r="F172" s="248" t="s">
        <v>125</v>
      </c>
      <c r="G172" s="247" t="s">
        <v>2108</v>
      </c>
      <c r="H172" s="247" t="s">
        <v>571</v>
      </c>
      <c r="I172" s="257"/>
      <c r="J172" s="100"/>
      <c r="K172" s="100"/>
      <c r="L172" s="100"/>
      <c r="M172" s="254"/>
      <c r="N172" s="254"/>
      <c r="O172" s="33"/>
      <c r="P172" s="96"/>
      <c r="Q172" s="263"/>
      <c r="R172" s="263"/>
      <c r="S172" s="262">
        <v>45456</v>
      </c>
      <c r="T172" s="263" t="s">
        <v>2081</v>
      </c>
      <c r="U172" s="252"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15"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52">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45506</v>
      </c>
      <c r="X172" s="215"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绿灯</v>
      </c>
      <c r="Y172" s="252"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15"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52"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6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6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str">
        <f t="array" ref="AH172">INDEX(三跨两临近重点区段!$G:$G,MATCH(D172,三跨两临近重点区段!$A:$A,0))</f>
        <v>一级公路</v>
      </c>
      <c r="AI172" s="273" t="s">
        <v>2082</v>
      </c>
    </row>
    <row r="173" ht="14.25" spans="1:35">
      <c r="A173" s="247" t="s">
        <v>361</v>
      </c>
      <c r="B173" s="248" t="s">
        <v>2356</v>
      </c>
      <c r="C173" s="247" t="s">
        <v>2360</v>
      </c>
      <c r="D173" s="247" t="s">
        <v>2361</v>
      </c>
      <c r="E173" s="249" t="s">
        <v>2107</v>
      </c>
      <c r="F173" s="248" t="s">
        <v>125</v>
      </c>
      <c r="G173" s="247" t="s">
        <v>2108</v>
      </c>
      <c r="H173" s="247" t="s">
        <v>571</v>
      </c>
      <c r="I173" s="257"/>
      <c r="J173" s="100"/>
      <c r="K173" s="100"/>
      <c r="L173" s="100"/>
      <c r="M173" s="254"/>
      <c r="N173" s="254"/>
      <c r="O173" s="33"/>
      <c r="P173" s="96"/>
      <c r="Q173" s="263"/>
      <c r="R173" s="263"/>
      <c r="S173" s="262">
        <v>45456</v>
      </c>
      <c r="T173" s="263" t="s">
        <v>2081</v>
      </c>
      <c r="U173" s="252"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15"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52">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45506</v>
      </c>
      <c r="X173" s="215"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绿灯</v>
      </c>
      <c r="Y173" s="252"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15"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52"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6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6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str">
        <f t="array" ref="AH173">INDEX(三跨两临近重点区段!$G:$G,MATCH(D173,三跨两临近重点区段!$A:$A,0))</f>
        <v>高速公路</v>
      </c>
      <c r="AI173" s="273" t="s">
        <v>2082</v>
      </c>
    </row>
    <row r="174" ht="14.25" spans="1:35">
      <c r="A174" s="247" t="s">
        <v>145</v>
      </c>
      <c r="B174" s="248" t="s">
        <v>2362</v>
      </c>
      <c r="C174" s="247" t="s">
        <v>2100</v>
      </c>
      <c r="D174" s="247" t="s">
        <v>2363</v>
      </c>
      <c r="E174" s="249" t="s">
        <v>2107</v>
      </c>
      <c r="F174" s="248" t="s">
        <v>125</v>
      </c>
      <c r="G174" s="247" t="s">
        <v>2108</v>
      </c>
      <c r="H174" s="247" t="s">
        <v>557</v>
      </c>
      <c r="I174" s="257"/>
      <c r="J174" s="100"/>
      <c r="K174" s="100"/>
      <c r="L174" s="100"/>
      <c r="M174" s="254"/>
      <c r="N174" s="254"/>
      <c r="O174" s="33"/>
      <c r="P174" s="96"/>
      <c r="Q174" s="263"/>
      <c r="R174" s="263"/>
      <c r="S174" s="262">
        <v>45456</v>
      </c>
      <c r="T174" s="263" t="s">
        <v>2081</v>
      </c>
      <c r="U174" s="252"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15"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52">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45509</v>
      </c>
      <c r="X174" s="215"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绿灯</v>
      </c>
      <c r="Y174" s="252"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15"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52"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6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6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s="273" t="s">
        <v>2082</v>
      </c>
    </row>
    <row r="175" ht="14.25" spans="1:35">
      <c r="A175" s="247" t="s">
        <v>361</v>
      </c>
      <c r="B175" s="248" t="s">
        <v>2356</v>
      </c>
      <c r="C175" s="247" t="s">
        <v>2364</v>
      </c>
      <c r="D175" s="247" t="s">
        <v>2365</v>
      </c>
      <c r="E175" s="249" t="s">
        <v>2107</v>
      </c>
      <c r="F175" s="248" t="s">
        <v>125</v>
      </c>
      <c r="G175" s="247" t="s">
        <v>2108</v>
      </c>
      <c r="H175" s="247" t="s">
        <v>571</v>
      </c>
      <c r="I175" s="257"/>
      <c r="J175" s="100"/>
      <c r="K175" s="100"/>
      <c r="L175" s="100"/>
      <c r="M175" s="254"/>
      <c r="N175" s="254"/>
      <c r="O175" s="33"/>
      <c r="P175" s="96"/>
      <c r="Q175" s="263"/>
      <c r="R175" s="263"/>
      <c r="S175" s="262">
        <v>45456</v>
      </c>
      <c r="T175" s="263" t="s">
        <v>2081</v>
      </c>
      <c r="U175" s="252"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15"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52">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45506</v>
      </c>
      <c r="X175" s="215"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绿灯</v>
      </c>
      <c r="Y175" s="252"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15"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52"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6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6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str">
        <f t="array" ref="AH175">INDEX(三跨两临近重点区段!$G:$G,MATCH(D175,三跨两临近重点区段!$A:$A,0))</f>
        <v>高速公路</v>
      </c>
      <c r="AI175" s="273" t="s">
        <v>2082</v>
      </c>
    </row>
    <row r="176" ht="14.25" spans="1:35">
      <c r="A176" s="247" t="s">
        <v>361</v>
      </c>
      <c r="B176" s="248" t="s">
        <v>2366</v>
      </c>
      <c r="C176" s="247" t="s">
        <v>2128</v>
      </c>
      <c r="D176" s="247" t="s">
        <v>2367</v>
      </c>
      <c r="E176" s="249" t="s">
        <v>2107</v>
      </c>
      <c r="F176" s="248" t="s">
        <v>125</v>
      </c>
      <c r="G176" s="247" t="s">
        <v>2108</v>
      </c>
      <c r="H176" s="247" t="s">
        <v>557</v>
      </c>
      <c r="I176" s="257"/>
      <c r="J176" s="100"/>
      <c r="K176" s="100"/>
      <c r="L176" s="100"/>
      <c r="M176" s="254"/>
      <c r="N176" s="254"/>
      <c r="O176" s="33"/>
      <c r="P176" s="96"/>
      <c r="Q176" s="263"/>
      <c r="R176" s="263"/>
      <c r="S176" s="262">
        <v>45470</v>
      </c>
      <c r="T176" s="263" t="s">
        <v>2081</v>
      </c>
      <c r="U176" s="252"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15"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52">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45509</v>
      </c>
      <c r="X176" s="215"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绿灯</v>
      </c>
      <c r="Y176" s="252"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15"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52"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6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6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s="273" t="s">
        <v>2082</v>
      </c>
    </row>
    <row r="177" ht="14.25" spans="1:35">
      <c r="A177" s="247" t="s">
        <v>361</v>
      </c>
      <c r="B177" s="248" t="s">
        <v>2368</v>
      </c>
      <c r="C177" s="247" t="s">
        <v>2128</v>
      </c>
      <c r="D177" s="247" t="s">
        <v>2369</v>
      </c>
      <c r="E177" s="249" t="s">
        <v>2107</v>
      </c>
      <c r="F177" s="248" t="s">
        <v>125</v>
      </c>
      <c r="G177" s="247" t="s">
        <v>2108</v>
      </c>
      <c r="H177" s="247" t="s">
        <v>557</v>
      </c>
      <c r="I177" s="257"/>
      <c r="J177" s="100"/>
      <c r="K177" s="100"/>
      <c r="L177" s="100"/>
      <c r="M177" s="254"/>
      <c r="N177" s="254"/>
      <c r="O177" s="33"/>
      <c r="P177" s="96"/>
      <c r="Q177" s="263"/>
      <c r="R177" s="263"/>
      <c r="S177" s="262">
        <v>45470</v>
      </c>
      <c r="T177" s="263" t="s">
        <v>2081</v>
      </c>
      <c r="U177" s="252"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15"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52">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45509</v>
      </c>
      <c r="X177" s="215"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绿灯</v>
      </c>
      <c r="Y177" s="252"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15"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52"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6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6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s="273" t="s">
        <v>2082</v>
      </c>
    </row>
    <row r="178" ht="14.25" spans="1:35">
      <c r="A178" s="247" t="s">
        <v>145</v>
      </c>
      <c r="B178" s="248" t="s">
        <v>2370</v>
      </c>
      <c r="C178" s="247" t="s">
        <v>2095</v>
      </c>
      <c r="D178" s="247" t="s">
        <v>2371</v>
      </c>
      <c r="E178" s="249" t="s">
        <v>2107</v>
      </c>
      <c r="F178" s="248" t="s">
        <v>125</v>
      </c>
      <c r="G178" s="247" t="s">
        <v>2108</v>
      </c>
      <c r="H178" s="247" t="s">
        <v>609</v>
      </c>
      <c r="I178" s="257"/>
      <c r="J178" s="100"/>
      <c r="K178" s="100"/>
      <c r="L178" s="100"/>
      <c r="M178" s="254"/>
      <c r="N178" s="254"/>
      <c r="O178" s="33"/>
      <c r="P178" s="96"/>
      <c r="Q178" s="263"/>
      <c r="R178" s="263"/>
      <c r="S178" s="262">
        <v>45470</v>
      </c>
      <c r="T178" s="263" t="s">
        <v>2081</v>
      </c>
      <c r="U178" s="252"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15"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52">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45509</v>
      </c>
      <c r="X178" s="215"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绿灯</v>
      </c>
      <c r="Y178" s="252"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15"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52"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6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6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s="273" t="s">
        <v>2082</v>
      </c>
    </row>
    <row r="179" ht="14.25" spans="1:35">
      <c r="A179" s="247" t="s">
        <v>361</v>
      </c>
      <c r="B179" s="248" t="s">
        <v>2372</v>
      </c>
      <c r="C179" s="247" t="s">
        <v>2373</v>
      </c>
      <c r="D179" s="247" t="s">
        <v>2374</v>
      </c>
      <c r="E179" s="249" t="s">
        <v>2107</v>
      </c>
      <c r="F179" s="248" t="s">
        <v>125</v>
      </c>
      <c r="G179" s="247" t="s">
        <v>2108</v>
      </c>
      <c r="H179" s="247" t="s">
        <v>2108</v>
      </c>
      <c r="I179" s="257"/>
      <c r="J179" s="100"/>
      <c r="K179" s="100"/>
      <c r="L179" s="100"/>
      <c r="M179" s="254"/>
      <c r="N179" s="254"/>
      <c r="O179" s="33"/>
      <c r="P179" s="96"/>
      <c r="Q179" s="263"/>
      <c r="R179" s="263"/>
      <c r="S179" s="266">
        <v>45469.6416666667</v>
      </c>
      <c r="T179" s="263" t="s">
        <v>2081</v>
      </c>
      <c r="U179" s="252">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45496</v>
      </c>
      <c r="V179" s="215"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黄灯</v>
      </c>
      <c r="W179" s="252"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15"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52"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15"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52"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6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6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str">
        <f t="array" ref="AH179">INDEX(三跨两临近重点区段!$G:$G,MATCH(D179,三跨两临近重点区段!$A:$A,0))</f>
        <v>高速公路</v>
      </c>
      <c r="AI179" s="273" t="s">
        <v>2082</v>
      </c>
    </row>
    <row r="180" ht="14.25" spans="1:35">
      <c r="A180" s="247" t="s">
        <v>361</v>
      </c>
      <c r="B180" s="248" t="s">
        <v>2150</v>
      </c>
      <c r="C180" s="247" t="s">
        <v>2156</v>
      </c>
      <c r="D180" s="247" t="s">
        <v>2375</v>
      </c>
      <c r="E180" s="249" t="s">
        <v>2107</v>
      </c>
      <c r="F180" s="248" t="s">
        <v>125</v>
      </c>
      <c r="G180" s="247" t="s">
        <v>2108</v>
      </c>
      <c r="H180" s="247" t="s">
        <v>571</v>
      </c>
      <c r="I180" s="257"/>
      <c r="J180" s="100"/>
      <c r="K180" s="100"/>
      <c r="L180" s="100"/>
      <c r="M180" s="254"/>
      <c r="N180" s="254"/>
      <c r="O180" s="33"/>
      <c r="P180" s="96"/>
      <c r="Q180" s="263"/>
      <c r="R180" s="263"/>
      <c r="S180" s="262">
        <v>45456</v>
      </c>
      <c r="T180" s="263" t="s">
        <v>2081</v>
      </c>
      <c r="U180" s="252"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15"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52">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45531</v>
      </c>
      <c r="X180" s="215"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绿灯</v>
      </c>
      <c r="Y180" s="252"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15"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52"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6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6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s="273" t="s">
        <v>2082</v>
      </c>
    </row>
    <row r="181" ht="14.25" spans="1:35">
      <c r="A181" s="247" t="s">
        <v>361</v>
      </c>
      <c r="B181" s="248" t="s">
        <v>2147</v>
      </c>
      <c r="C181" s="247" t="s">
        <v>2156</v>
      </c>
      <c r="D181" s="247" t="s">
        <v>2376</v>
      </c>
      <c r="E181" s="249" t="s">
        <v>2107</v>
      </c>
      <c r="F181" s="248" t="s">
        <v>125</v>
      </c>
      <c r="G181" s="247" t="s">
        <v>2108</v>
      </c>
      <c r="H181" s="247" t="s">
        <v>571</v>
      </c>
      <c r="I181" s="257"/>
      <c r="J181" s="100"/>
      <c r="K181" s="100"/>
      <c r="L181" s="100"/>
      <c r="M181" s="254"/>
      <c r="N181" s="254"/>
      <c r="O181" s="33"/>
      <c r="P181" s="96"/>
      <c r="Q181" s="263"/>
      <c r="R181" s="263"/>
      <c r="S181" s="262">
        <v>45456</v>
      </c>
      <c r="T181" s="263" t="s">
        <v>2081</v>
      </c>
      <c r="U181" s="252"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15"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52">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45531</v>
      </c>
      <c r="X181" s="215"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绿灯</v>
      </c>
      <c r="Y181" s="252"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15"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52"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6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6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s="273" t="s">
        <v>2082</v>
      </c>
    </row>
    <row r="182" ht="14.25" spans="1:35">
      <c r="A182" s="247" t="s">
        <v>361</v>
      </c>
      <c r="B182" s="248" t="s">
        <v>2150</v>
      </c>
      <c r="C182" s="247" t="s">
        <v>2377</v>
      </c>
      <c r="D182" s="247" t="s">
        <v>2378</v>
      </c>
      <c r="E182" s="249" t="s">
        <v>2107</v>
      </c>
      <c r="F182" s="248" t="s">
        <v>125</v>
      </c>
      <c r="G182" s="247" t="s">
        <v>2108</v>
      </c>
      <c r="H182" s="247" t="s">
        <v>571</v>
      </c>
      <c r="I182" s="257"/>
      <c r="J182" s="100"/>
      <c r="K182" s="100"/>
      <c r="L182" s="100"/>
      <c r="M182" s="254"/>
      <c r="N182" s="254"/>
      <c r="O182" s="33"/>
      <c r="P182" s="96"/>
      <c r="Q182" s="263"/>
      <c r="R182" s="263"/>
      <c r="S182" s="262">
        <v>45456</v>
      </c>
      <c r="T182" s="263" t="s">
        <v>2081</v>
      </c>
      <c r="U182" s="252">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45496</v>
      </c>
      <c r="V182" s="215"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黄灯</v>
      </c>
      <c r="W182" s="252"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15"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52"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15"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52"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6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6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str">
        <f t="array" ref="AH182">INDEX(三跨两临近重点区段!$G:$G,MATCH(D182,三跨两临近重点区段!$A:$A,0))</f>
        <v>高速公路</v>
      </c>
      <c r="AI182" s="273" t="s">
        <v>2082</v>
      </c>
    </row>
    <row r="183" ht="14.25" spans="1:35">
      <c r="A183" s="247" t="s">
        <v>361</v>
      </c>
      <c r="B183" s="248" t="s">
        <v>2150</v>
      </c>
      <c r="C183" s="247" t="s">
        <v>2377</v>
      </c>
      <c r="D183" s="247" t="s">
        <v>2379</v>
      </c>
      <c r="E183" s="249" t="s">
        <v>2107</v>
      </c>
      <c r="F183" s="248" t="s">
        <v>125</v>
      </c>
      <c r="G183" s="247" t="s">
        <v>2108</v>
      </c>
      <c r="H183" s="247" t="s">
        <v>571</v>
      </c>
      <c r="I183" s="257"/>
      <c r="J183" s="100"/>
      <c r="K183" s="100"/>
      <c r="L183" s="100"/>
      <c r="M183" s="254"/>
      <c r="N183" s="254"/>
      <c r="O183" s="33"/>
      <c r="P183" s="96"/>
      <c r="Q183" s="263"/>
      <c r="R183" s="263"/>
      <c r="S183" s="262">
        <v>45456</v>
      </c>
      <c r="T183" s="263" t="s">
        <v>2081</v>
      </c>
      <c r="U183" s="252">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45496</v>
      </c>
      <c r="V183" s="215"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黄灯</v>
      </c>
      <c r="W183" s="252"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15"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52"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15"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52"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6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6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str">
        <f t="array" ref="AH183">INDEX(三跨两临近重点区段!$G:$G,MATCH(D183,三跨两临近重点区段!$A:$A,0))</f>
        <v>一级公路</v>
      </c>
      <c r="AI183" s="273" t="s">
        <v>2082</v>
      </c>
    </row>
    <row r="184" ht="14.25" spans="1:35">
      <c r="A184" s="247" t="s">
        <v>361</v>
      </c>
      <c r="B184" s="248" t="s">
        <v>2150</v>
      </c>
      <c r="C184" s="247" t="s">
        <v>2156</v>
      </c>
      <c r="D184" s="247" t="s">
        <v>2380</v>
      </c>
      <c r="E184" s="249" t="s">
        <v>2107</v>
      </c>
      <c r="F184" s="248" t="s">
        <v>125</v>
      </c>
      <c r="G184" s="247" t="s">
        <v>2108</v>
      </c>
      <c r="H184" s="247" t="s">
        <v>571</v>
      </c>
      <c r="I184" s="257"/>
      <c r="J184" s="100"/>
      <c r="K184" s="100"/>
      <c r="L184" s="100"/>
      <c r="M184" s="254"/>
      <c r="N184" s="254"/>
      <c r="O184" s="33"/>
      <c r="P184" s="96"/>
      <c r="Q184" s="263"/>
      <c r="R184" s="263"/>
      <c r="S184" s="262">
        <v>45456</v>
      </c>
      <c r="T184" s="263" t="s">
        <v>2081</v>
      </c>
      <c r="U184" s="252"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15"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52">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45531</v>
      </c>
      <c r="X184" s="215"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绿灯</v>
      </c>
      <c r="Y184" s="252"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15"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52"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6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6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s="273" t="s">
        <v>2082</v>
      </c>
    </row>
    <row r="185" ht="14.25" spans="1:35">
      <c r="A185" s="247" t="s">
        <v>361</v>
      </c>
      <c r="B185" s="248" t="s">
        <v>2150</v>
      </c>
      <c r="C185" s="247" t="s">
        <v>2381</v>
      </c>
      <c r="D185" s="247" t="s">
        <v>2382</v>
      </c>
      <c r="E185" s="249" t="s">
        <v>2107</v>
      </c>
      <c r="F185" s="248" t="s">
        <v>125</v>
      </c>
      <c r="G185" s="247" t="s">
        <v>2108</v>
      </c>
      <c r="H185" s="247" t="s">
        <v>571</v>
      </c>
      <c r="I185" s="257"/>
      <c r="J185" s="100"/>
      <c r="K185" s="100"/>
      <c r="L185" s="100"/>
      <c r="M185" s="254"/>
      <c r="N185" s="254"/>
      <c r="O185" s="33"/>
      <c r="P185" s="96"/>
      <c r="Q185" s="263"/>
      <c r="R185" s="263"/>
      <c r="S185" s="266">
        <v>45450.6833333333</v>
      </c>
      <c r="T185" s="263" t="s">
        <v>2081</v>
      </c>
      <c r="U185" s="252">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45484</v>
      </c>
      <c r="V185" s="215"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黄灯</v>
      </c>
      <c r="W185" s="252"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15"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52"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15"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52"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6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6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str">
        <f t="array" ref="AH185">INDEX(三跨两临近重点区段!$G:$G,MATCH(D185,三跨两临近重点区段!$A:$A,0))</f>
        <v>高速公路</v>
      </c>
      <c r="AI185" s="273" t="s">
        <v>2082</v>
      </c>
    </row>
    <row r="186" ht="14.25" spans="1:35">
      <c r="A186" s="247" t="s">
        <v>361</v>
      </c>
      <c r="B186" s="248" t="s">
        <v>2150</v>
      </c>
      <c r="C186" s="247" t="s">
        <v>2383</v>
      </c>
      <c r="D186" s="247" t="s">
        <v>2384</v>
      </c>
      <c r="E186" s="249" t="s">
        <v>2107</v>
      </c>
      <c r="F186" s="248" t="s">
        <v>125</v>
      </c>
      <c r="G186" s="247" t="s">
        <v>2108</v>
      </c>
      <c r="H186" s="247" t="s">
        <v>571</v>
      </c>
      <c r="I186" s="257"/>
      <c r="J186" s="100"/>
      <c r="K186" s="100"/>
      <c r="L186" s="100"/>
      <c r="M186" s="254"/>
      <c r="N186" s="254"/>
      <c r="O186" s="33"/>
      <c r="P186" s="96"/>
      <c r="Q186" s="263"/>
      <c r="R186" s="263"/>
      <c r="S186" s="262">
        <v>45456</v>
      </c>
      <c r="T186" s="263" t="s">
        <v>2081</v>
      </c>
      <c r="U186" s="252">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45483</v>
      </c>
      <c r="V186" s="215"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黄灯</v>
      </c>
      <c r="W186" s="252"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15"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52"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15"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52"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6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6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str">
        <f t="array" ref="AH186">INDEX(三跨两临近重点区段!$G:$G,MATCH(D186,三跨两临近重点区段!$A:$A,0))</f>
        <v>高速公路</v>
      </c>
      <c r="AI186" s="273" t="s">
        <v>2082</v>
      </c>
    </row>
    <row r="187" ht="14.25" spans="1:35">
      <c r="A187" s="247" t="s">
        <v>361</v>
      </c>
      <c r="B187" s="248" t="s">
        <v>2147</v>
      </c>
      <c r="C187" s="247" t="s">
        <v>2156</v>
      </c>
      <c r="D187" s="247" t="s">
        <v>2385</v>
      </c>
      <c r="E187" s="249" t="s">
        <v>2107</v>
      </c>
      <c r="F187" s="248" t="s">
        <v>125</v>
      </c>
      <c r="G187" s="247" t="s">
        <v>2108</v>
      </c>
      <c r="H187" s="247" t="s">
        <v>571</v>
      </c>
      <c r="I187" s="257"/>
      <c r="J187" s="100"/>
      <c r="K187" s="100"/>
      <c r="L187" s="100"/>
      <c r="M187" s="254"/>
      <c r="N187" s="254"/>
      <c r="O187" s="33"/>
      <c r="P187" s="96"/>
      <c r="Q187" s="263"/>
      <c r="R187" s="263"/>
      <c r="S187" s="262">
        <v>45456</v>
      </c>
      <c r="T187" s="263" t="s">
        <v>2081</v>
      </c>
      <c r="U187" s="252"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15"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52">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45531</v>
      </c>
      <c r="X187" s="215"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绿灯</v>
      </c>
      <c r="Y187" s="252"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15"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52"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6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6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s="273" t="s">
        <v>2082</v>
      </c>
    </row>
    <row r="188" ht="14.25" spans="1:35">
      <c r="A188" s="247" t="s">
        <v>361</v>
      </c>
      <c r="B188" s="248" t="s">
        <v>2147</v>
      </c>
      <c r="C188" s="247" t="s">
        <v>2377</v>
      </c>
      <c r="D188" s="247" t="s">
        <v>2386</v>
      </c>
      <c r="E188" s="249" t="s">
        <v>2107</v>
      </c>
      <c r="F188" s="248" t="s">
        <v>125</v>
      </c>
      <c r="G188" s="247" t="s">
        <v>2108</v>
      </c>
      <c r="H188" s="247" t="s">
        <v>571</v>
      </c>
      <c r="I188" s="257"/>
      <c r="J188" s="100"/>
      <c r="K188" s="100"/>
      <c r="L188" s="100"/>
      <c r="M188" s="254"/>
      <c r="N188" s="254"/>
      <c r="O188" s="33"/>
      <c r="P188" s="96"/>
      <c r="Q188" s="263"/>
      <c r="R188" s="263"/>
      <c r="S188" s="262">
        <v>45456</v>
      </c>
      <c r="T188" s="263" t="s">
        <v>2081</v>
      </c>
      <c r="U188" s="252">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45496</v>
      </c>
      <c r="V188" s="215"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黄灯</v>
      </c>
      <c r="W188" s="252"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15"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52"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15"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52"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6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6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str">
        <f t="array" ref="AH188">INDEX(三跨两临近重点区段!$G:$G,MATCH(D188,三跨两临近重点区段!$A:$A,0))</f>
        <v>高速公路</v>
      </c>
      <c r="AI188" s="273" t="s">
        <v>2082</v>
      </c>
    </row>
    <row r="189" ht="14.25" spans="1:35">
      <c r="A189" s="247" t="s">
        <v>361</v>
      </c>
      <c r="B189" s="248" t="s">
        <v>2147</v>
      </c>
      <c r="C189" s="247" t="s">
        <v>2377</v>
      </c>
      <c r="D189" s="247" t="s">
        <v>2387</v>
      </c>
      <c r="E189" s="249" t="s">
        <v>2107</v>
      </c>
      <c r="F189" s="248" t="s">
        <v>125</v>
      </c>
      <c r="G189" s="247" t="s">
        <v>2108</v>
      </c>
      <c r="H189" s="247" t="s">
        <v>571</v>
      </c>
      <c r="I189" s="255"/>
      <c r="J189" s="100"/>
      <c r="K189" s="100"/>
      <c r="L189" s="100"/>
      <c r="M189" s="254"/>
      <c r="N189" s="254"/>
      <c r="O189" s="33"/>
      <c r="P189" s="96"/>
      <c r="Q189" s="263"/>
      <c r="R189" s="263"/>
      <c r="S189" s="262">
        <v>45456</v>
      </c>
      <c r="T189" s="263" t="s">
        <v>2081</v>
      </c>
      <c r="U189" s="252">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45496</v>
      </c>
      <c r="V189" s="215"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黄灯</v>
      </c>
      <c r="W189" s="252"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15"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52"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15"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52"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6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6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str">
        <f t="array" ref="AH189">INDEX(三跨两临近重点区段!$G:$G,MATCH(D189,三跨两临近重点区段!$A:$A,0))</f>
        <v>一级公路</v>
      </c>
      <c r="AI189" s="273" t="s">
        <v>2082</v>
      </c>
    </row>
    <row r="190" ht="14.25" spans="1:35">
      <c r="A190" s="247" t="s">
        <v>119</v>
      </c>
      <c r="B190" s="248" t="s">
        <v>2147</v>
      </c>
      <c r="C190" s="247" t="s">
        <v>2388</v>
      </c>
      <c r="D190" s="247" t="s">
        <v>2389</v>
      </c>
      <c r="E190" s="249" t="s">
        <v>2107</v>
      </c>
      <c r="F190" s="248" t="s">
        <v>125</v>
      </c>
      <c r="G190" s="247" t="s">
        <v>2108</v>
      </c>
      <c r="H190" s="247" t="s">
        <v>571</v>
      </c>
      <c r="I190" s="255"/>
      <c r="J190" s="100"/>
      <c r="K190" s="100"/>
      <c r="L190" s="100"/>
      <c r="M190" s="254"/>
      <c r="N190" s="254"/>
      <c r="O190" s="33"/>
      <c r="P190" s="96"/>
      <c r="Q190" s="263"/>
      <c r="R190" s="263"/>
      <c r="S190" s="266">
        <v>45450.6833333333</v>
      </c>
      <c r="T190" s="263" t="s">
        <v>2081</v>
      </c>
      <c r="U190" s="252">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45496</v>
      </c>
      <c r="V190" s="215"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黄灯</v>
      </c>
      <c r="W190" s="252"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15"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52"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15"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52"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6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6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str">
        <f t="array" ref="AH190">INDEX(三跨两临近重点区段!$G:$G,MATCH(D190,三跨两临近重点区段!$A:$A,0))</f>
        <v>高速公路</v>
      </c>
      <c r="AI190" s="273" t="s">
        <v>2082</v>
      </c>
    </row>
    <row r="191" ht="14.25" spans="1:35">
      <c r="A191" s="247" t="s">
        <v>361</v>
      </c>
      <c r="B191" s="248" t="s">
        <v>2147</v>
      </c>
      <c r="C191" s="247" t="s">
        <v>2383</v>
      </c>
      <c r="D191" s="247" t="s">
        <v>2390</v>
      </c>
      <c r="E191" s="249" t="s">
        <v>2107</v>
      </c>
      <c r="F191" s="248" t="s">
        <v>125</v>
      </c>
      <c r="G191" s="247" t="s">
        <v>2108</v>
      </c>
      <c r="H191" s="247" t="s">
        <v>571</v>
      </c>
      <c r="I191" s="255"/>
      <c r="J191" s="100"/>
      <c r="K191" s="100"/>
      <c r="L191" s="100"/>
      <c r="M191" s="254"/>
      <c r="N191" s="254"/>
      <c r="O191" s="33"/>
      <c r="P191" s="96"/>
      <c r="Q191" s="263"/>
      <c r="R191" s="263"/>
      <c r="S191" s="262">
        <v>45456</v>
      </c>
      <c r="T191" s="263" t="s">
        <v>2081</v>
      </c>
      <c r="U191" s="252">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45496</v>
      </c>
      <c r="V191" s="215"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黄灯</v>
      </c>
      <c r="W191" s="252"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15"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52"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15"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52"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6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6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str">
        <f t="array" ref="AH191">INDEX(三跨两临近重点区段!$G:$G,MATCH(D191,三跨两临近重点区段!$A:$A,0))</f>
        <v>高速公路</v>
      </c>
      <c r="AI191" s="273" t="s">
        <v>2082</v>
      </c>
    </row>
    <row r="192" ht="14.25" spans="1:35">
      <c r="A192" s="247" t="s">
        <v>361</v>
      </c>
      <c r="B192" s="248" t="s">
        <v>2372</v>
      </c>
      <c r="C192" s="247" t="s">
        <v>2373</v>
      </c>
      <c r="D192" s="247" t="s">
        <v>2391</v>
      </c>
      <c r="E192" s="249" t="s">
        <v>2107</v>
      </c>
      <c r="F192" s="248" t="s">
        <v>125</v>
      </c>
      <c r="G192" s="247" t="s">
        <v>2108</v>
      </c>
      <c r="H192" s="247" t="s">
        <v>2108</v>
      </c>
      <c r="I192" s="255"/>
      <c r="J192" s="100"/>
      <c r="K192" s="100"/>
      <c r="L192" s="100"/>
      <c r="M192" s="254"/>
      <c r="N192" s="254"/>
      <c r="O192" s="33"/>
      <c r="P192" s="96"/>
      <c r="Q192" s="264"/>
      <c r="R192" s="264"/>
      <c r="S192" s="266">
        <v>45469.6416666667</v>
      </c>
      <c r="T192" s="263" t="s">
        <v>2081</v>
      </c>
      <c r="U192" s="252">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45496</v>
      </c>
      <c r="V192" s="215"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黄灯</v>
      </c>
      <c r="W192" s="252"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15"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52"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15"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52"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6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6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str">
        <f t="array" ref="AH192">INDEX(三跨两临近重点区段!$G:$G,MATCH(D192,三跨两临近重点区段!$A:$A,0))</f>
        <v>一级公路</v>
      </c>
      <c r="AI192" s="273" t="s">
        <v>2082</v>
      </c>
    </row>
    <row r="193" ht="14.25" spans="1:35">
      <c r="A193" s="247" t="s">
        <v>361</v>
      </c>
      <c r="B193" s="248" t="s">
        <v>2392</v>
      </c>
      <c r="C193" s="247" t="s">
        <v>2393</v>
      </c>
      <c r="D193" s="247" t="s">
        <v>2394</v>
      </c>
      <c r="E193" s="249" t="s">
        <v>2079</v>
      </c>
      <c r="F193" s="248" t="s">
        <v>125</v>
      </c>
      <c r="G193" s="247" t="s">
        <v>2080</v>
      </c>
      <c r="H193" s="247" t="s">
        <v>1284</v>
      </c>
      <c r="I193" s="255"/>
      <c r="J193" s="100"/>
      <c r="K193" s="100"/>
      <c r="L193" s="100"/>
      <c r="M193" s="254"/>
      <c r="N193" s="254"/>
      <c r="O193" s="33"/>
      <c r="P193" s="96"/>
      <c r="Q193" s="263"/>
      <c r="R193" s="263"/>
      <c r="S193" s="266">
        <v>45447.46875</v>
      </c>
      <c r="T193" s="263" t="s">
        <v>2081</v>
      </c>
      <c r="U193" s="252"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15"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52">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45505</v>
      </c>
      <c r="X193" s="215"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绿灯</v>
      </c>
      <c r="Y193" s="252"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15"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52"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6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6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str">
        <f t="array" ref="AH193">INDEX(三跨两临近重点区段!$G:$G,MATCH(D193,三跨两临近重点区段!$A:$A,0))</f>
        <v>高速公路</v>
      </c>
      <c r="AI193" s="273" t="s">
        <v>2082</v>
      </c>
    </row>
    <row r="194" ht="14.25" spans="1:35">
      <c r="A194" s="247" t="s">
        <v>361</v>
      </c>
      <c r="B194" s="248" t="s">
        <v>2395</v>
      </c>
      <c r="C194" s="247" t="s">
        <v>2396</v>
      </c>
      <c r="D194" s="247" t="s">
        <v>2397</v>
      </c>
      <c r="E194" s="249" t="s">
        <v>2079</v>
      </c>
      <c r="F194" s="248" t="s">
        <v>125</v>
      </c>
      <c r="G194" s="247" t="s">
        <v>2080</v>
      </c>
      <c r="H194" s="247" t="s">
        <v>1284</v>
      </c>
      <c r="I194" s="255"/>
      <c r="J194" s="100"/>
      <c r="K194" s="100"/>
      <c r="L194" s="100"/>
      <c r="M194" s="254"/>
      <c r="N194" s="254"/>
      <c r="O194" s="33"/>
      <c r="P194" s="96"/>
      <c r="Q194" s="263"/>
      <c r="R194" s="263"/>
      <c r="S194" s="265"/>
      <c r="T194" s="263"/>
      <c r="U194" s="252"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15"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52">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45505</v>
      </c>
      <c r="X194" s="215"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绿灯</v>
      </c>
      <c r="Y194" s="252"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15"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52"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6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6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str">
        <f t="array" ref="AH194">INDEX(三跨两临近重点区段!$G:$G,MATCH(D194,三跨两临近重点区段!$A:$A,0))</f>
        <v>高速公路</v>
      </c>
      <c r="AI194" s="273" t="s">
        <v>2082</v>
      </c>
    </row>
    <row r="195" ht="14.25" spans="1:35">
      <c r="A195" s="247" t="s">
        <v>361</v>
      </c>
      <c r="B195" s="248" t="s">
        <v>2398</v>
      </c>
      <c r="C195" s="247" t="s">
        <v>2293</v>
      </c>
      <c r="D195" s="247" t="s">
        <v>2399</v>
      </c>
      <c r="E195" s="249" t="s">
        <v>2079</v>
      </c>
      <c r="F195" s="248" t="s">
        <v>125</v>
      </c>
      <c r="G195" s="247" t="s">
        <v>2080</v>
      </c>
      <c r="H195" s="247" t="s">
        <v>1118</v>
      </c>
      <c r="I195" s="255"/>
      <c r="J195" s="100"/>
      <c r="K195" s="100"/>
      <c r="L195" s="100"/>
      <c r="M195" s="254"/>
      <c r="N195" s="254"/>
      <c r="O195" s="33"/>
      <c r="P195" s="96"/>
      <c r="Q195" s="263"/>
      <c r="R195" s="263"/>
      <c r="S195" s="265"/>
      <c r="T195" s="263"/>
      <c r="U195" s="252">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45477</v>
      </c>
      <c r="V195" s="215"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绿灯</v>
      </c>
      <c r="W195" s="252"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15"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52"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15"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52"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6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6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str">
        <f t="array" ref="AH195">INDEX(三跨两临近重点区段!$G:$G,MATCH(D195,三跨两临近重点区段!$A:$A,0))</f>
        <v>一级公路</v>
      </c>
      <c r="AI195" s="273" t="s">
        <v>2082</v>
      </c>
    </row>
    <row r="196" ht="14.25" spans="1:35">
      <c r="A196" s="247" t="s">
        <v>361</v>
      </c>
      <c r="B196" s="248" t="s">
        <v>2400</v>
      </c>
      <c r="C196" s="247" t="s">
        <v>2293</v>
      </c>
      <c r="D196" s="247" t="s">
        <v>2401</v>
      </c>
      <c r="E196" s="249" t="s">
        <v>2079</v>
      </c>
      <c r="F196" s="248" t="s">
        <v>125</v>
      </c>
      <c r="G196" s="247" t="s">
        <v>2080</v>
      </c>
      <c r="H196" s="247" t="s">
        <v>1118</v>
      </c>
      <c r="I196" s="255"/>
      <c r="J196" s="100"/>
      <c r="K196" s="100"/>
      <c r="L196" s="100"/>
      <c r="M196" s="254"/>
      <c r="N196" s="254"/>
      <c r="O196" s="33"/>
      <c r="P196" s="96"/>
      <c r="Q196" s="263"/>
      <c r="R196" s="263"/>
      <c r="S196" s="265"/>
      <c r="T196" s="263"/>
      <c r="U196" s="252">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45477</v>
      </c>
      <c r="V196" s="215"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绿灯</v>
      </c>
      <c r="W196" s="252"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15"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52"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15"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52"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6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6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str">
        <f t="array" ref="AH196">INDEX(三跨两临近重点区段!$G:$G,MATCH(D196,三跨两临近重点区段!$A:$A,0))</f>
        <v>一级公路</v>
      </c>
      <c r="AI196" s="273" t="s">
        <v>2082</v>
      </c>
    </row>
    <row r="197" ht="14.25" spans="1:35">
      <c r="A197" s="247" t="s">
        <v>145</v>
      </c>
      <c r="B197" s="248" t="s">
        <v>2402</v>
      </c>
      <c r="C197" s="247" t="s">
        <v>2396</v>
      </c>
      <c r="D197" s="247" t="s">
        <v>2403</v>
      </c>
      <c r="E197" s="249" t="s">
        <v>2079</v>
      </c>
      <c r="F197" s="248" t="s">
        <v>125</v>
      </c>
      <c r="G197" s="247" t="s">
        <v>2080</v>
      </c>
      <c r="H197" s="247" t="s">
        <v>1318</v>
      </c>
      <c r="I197" s="255"/>
      <c r="J197" s="100"/>
      <c r="K197" s="100"/>
      <c r="L197" s="100"/>
      <c r="M197" s="254"/>
      <c r="N197" s="254"/>
      <c r="O197" s="33"/>
      <c r="P197" s="96"/>
      <c r="Q197" s="263"/>
      <c r="R197" s="263"/>
      <c r="S197" s="265"/>
      <c r="T197" s="263"/>
      <c r="U197" s="252">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45485</v>
      </c>
      <c r="V197" s="215"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绿灯</v>
      </c>
      <c r="W197" s="252"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15"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52"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15"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52"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6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6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str">
        <f t="array" ref="AH197">INDEX(三跨两临近重点区段!$G:$G,MATCH(D197,三跨两临近重点区段!$A:$A,0))</f>
        <v>高速公路</v>
      </c>
      <c r="AI197" s="273" t="s">
        <v>2082</v>
      </c>
    </row>
    <row r="198" ht="14.25" spans="1:35">
      <c r="A198" s="247" t="s">
        <v>361</v>
      </c>
      <c r="B198" s="248" t="s">
        <v>2398</v>
      </c>
      <c r="C198" s="247" t="s">
        <v>2132</v>
      </c>
      <c r="D198" s="247" t="s">
        <v>2404</v>
      </c>
      <c r="E198" s="249" t="s">
        <v>2079</v>
      </c>
      <c r="F198" s="248" t="s">
        <v>125</v>
      </c>
      <c r="G198" s="247" t="s">
        <v>2080</v>
      </c>
      <c r="H198" s="247" t="s">
        <v>1118</v>
      </c>
      <c r="I198" s="255"/>
      <c r="J198" s="100"/>
      <c r="K198" s="100"/>
      <c r="L198" s="100"/>
      <c r="M198" s="254"/>
      <c r="N198" s="254"/>
      <c r="O198" s="33"/>
      <c r="P198" s="96"/>
      <c r="Q198" s="261"/>
      <c r="R198" s="261"/>
      <c r="S198" s="265"/>
      <c r="T198" s="263"/>
      <c r="U198" s="252">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45496</v>
      </c>
      <c r="V198" s="215"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绿灯</v>
      </c>
      <c r="W198" s="252"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15"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52"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15"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52"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6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6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str">
        <f t="array" ref="AH198">INDEX(三跨两临近重点区段!$G:$G,MATCH(D198,三跨两临近重点区段!$A:$A,0))</f>
        <v>高速公路</v>
      </c>
      <c r="AI198" s="273" t="s">
        <v>2082</v>
      </c>
    </row>
    <row r="199" ht="14.25" spans="1:35">
      <c r="A199" s="247" t="s">
        <v>361</v>
      </c>
      <c r="B199" s="248" t="s">
        <v>2400</v>
      </c>
      <c r="C199" s="247" t="s">
        <v>2132</v>
      </c>
      <c r="D199" s="247" t="s">
        <v>2405</v>
      </c>
      <c r="E199" s="249" t="s">
        <v>2079</v>
      </c>
      <c r="F199" s="248" t="s">
        <v>125</v>
      </c>
      <c r="G199" s="247" t="s">
        <v>2080</v>
      </c>
      <c r="H199" s="247" t="s">
        <v>1118</v>
      </c>
      <c r="I199" s="255"/>
      <c r="J199" s="100"/>
      <c r="K199" s="100"/>
      <c r="L199" s="100"/>
      <c r="M199" s="254"/>
      <c r="N199" s="254"/>
      <c r="O199" s="33"/>
      <c r="P199" s="96"/>
      <c r="Q199" s="264"/>
      <c r="R199" s="264"/>
      <c r="S199" s="265"/>
      <c r="T199" s="263"/>
      <c r="U199" s="252">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45496</v>
      </c>
      <c r="V199" s="215"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52"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15"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52"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15"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52"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6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6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str">
        <f t="array" ref="AH199">INDEX(三跨两临近重点区段!$G:$G,MATCH(D199,三跨两临近重点区段!$A:$A,0))</f>
        <v>高速公路</v>
      </c>
      <c r="AI199" s="273" t="s">
        <v>2082</v>
      </c>
    </row>
    <row r="200" ht="14.25" spans="1:35">
      <c r="A200" s="247" t="s">
        <v>361</v>
      </c>
      <c r="B200" s="248" t="s">
        <v>2406</v>
      </c>
      <c r="C200" s="247" t="s">
        <v>2088</v>
      </c>
      <c r="D200" s="247" t="s">
        <v>2407</v>
      </c>
      <c r="E200" s="249" t="s">
        <v>2079</v>
      </c>
      <c r="F200" s="248" t="s">
        <v>125</v>
      </c>
      <c r="G200" s="247" t="s">
        <v>2080</v>
      </c>
      <c r="H200" s="247" t="s">
        <v>1118</v>
      </c>
      <c r="I200" s="255"/>
      <c r="J200" s="100"/>
      <c r="K200" s="100"/>
      <c r="L200" s="100"/>
      <c r="M200" s="254"/>
      <c r="N200" s="254"/>
      <c r="O200" s="33"/>
      <c r="P200" s="96"/>
      <c r="Q200" s="263"/>
      <c r="R200" s="263"/>
      <c r="S200" s="265"/>
      <c r="T200" s="263"/>
      <c r="U200" s="252"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15"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52">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45510</v>
      </c>
      <c r="X200" s="215"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52"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15"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52"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6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6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str">
        <f t="array" ref="AH200">INDEX(三跨两临近重点区段!$G:$G,MATCH(D200,三跨两临近重点区段!$A:$A,0))</f>
        <v>高速公路</v>
      </c>
      <c r="AI200" s="273" t="s">
        <v>2082</v>
      </c>
    </row>
    <row r="201" ht="14.25" spans="1:35">
      <c r="A201" s="247" t="s">
        <v>361</v>
      </c>
      <c r="B201" s="248" t="s">
        <v>2408</v>
      </c>
      <c r="C201" s="247" t="s">
        <v>2088</v>
      </c>
      <c r="D201" s="247" t="s">
        <v>2409</v>
      </c>
      <c r="E201" s="249" t="s">
        <v>2079</v>
      </c>
      <c r="F201" s="248" t="s">
        <v>125</v>
      </c>
      <c r="G201" s="247" t="s">
        <v>2080</v>
      </c>
      <c r="H201" s="247" t="s">
        <v>1118</v>
      </c>
      <c r="I201" s="271"/>
      <c r="J201" s="100"/>
      <c r="K201" s="100"/>
      <c r="L201" s="100"/>
      <c r="M201" s="254"/>
      <c r="N201" s="254"/>
      <c r="O201" s="33"/>
      <c r="P201" s="96"/>
      <c r="Q201" s="263"/>
      <c r="R201" s="263"/>
      <c r="S201" s="265"/>
      <c r="T201" s="263"/>
      <c r="U201" s="252"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15"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52">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45510</v>
      </c>
      <c r="X201" s="215"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52"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15"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52"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6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6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str">
        <f t="array" ref="AH201">INDEX(三跨两临近重点区段!$G:$G,MATCH(D201,三跨两临近重点区段!$A:$A,0))</f>
        <v>高速公路</v>
      </c>
      <c r="AI201" s="273" t="s">
        <v>2082</v>
      </c>
    </row>
    <row r="202" ht="14.25" spans="1:35">
      <c r="A202" s="247" t="s">
        <v>361</v>
      </c>
      <c r="B202" s="248" t="s">
        <v>2406</v>
      </c>
      <c r="C202" s="247" t="s">
        <v>2085</v>
      </c>
      <c r="D202" s="247" t="s">
        <v>2410</v>
      </c>
      <c r="E202" s="249" t="s">
        <v>2079</v>
      </c>
      <c r="F202" s="248" t="s">
        <v>125</v>
      </c>
      <c r="G202" s="247" t="s">
        <v>2080</v>
      </c>
      <c r="H202" s="247" t="s">
        <v>1118</v>
      </c>
      <c r="I202" s="271"/>
      <c r="J202" s="100"/>
      <c r="K202" s="100"/>
      <c r="L202" s="100"/>
      <c r="M202" s="254"/>
      <c r="N202" s="254"/>
      <c r="O202" s="33"/>
      <c r="P202" s="96"/>
      <c r="Q202" s="263"/>
      <c r="R202" s="263"/>
      <c r="S202" s="265"/>
      <c r="T202" s="263"/>
      <c r="U202" s="252"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15"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52">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45505</v>
      </c>
      <c r="X202" s="215"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52"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15"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52"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6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6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str">
        <f t="array" ref="AH202">INDEX(三跨两临近重点区段!$G:$G,MATCH(D202,三跨两临近重点区段!$A:$A,0))</f>
        <v>高速公路</v>
      </c>
      <c r="AI202" s="273" t="s">
        <v>2082</v>
      </c>
    </row>
    <row r="203" ht="14.25" spans="1:35">
      <c r="A203" s="247" t="s">
        <v>361</v>
      </c>
      <c r="B203" s="248" t="s">
        <v>2408</v>
      </c>
      <c r="C203" s="247" t="s">
        <v>2085</v>
      </c>
      <c r="D203" s="247" t="s">
        <v>2411</v>
      </c>
      <c r="E203" s="249" t="s">
        <v>2079</v>
      </c>
      <c r="F203" s="248" t="s">
        <v>125</v>
      </c>
      <c r="G203" s="247" t="s">
        <v>2080</v>
      </c>
      <c r="H203" s="247" t="s">
        <v>1118</v>
      </c>
      <c r="I203" s="271"/>
      <c r="J203" s="100"/>
      <c r="K203" s="100"/>
      <c r="L203" s="100"/>
      <c r="M203" s="254"/>
      <c r="N203" s="254"/>
      <c r="O203" s="33"/>
      <c r="P203" s="96"/>
      <c r="Q203" s="263"/>
      <c r="R203" s="263"/>
      <c r="S203" s="265"/>
      <c r="T203" s="263"/>
      <c r="U203" s="252"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15"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52">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45505</v>
      </c>
      <c r="X203" s="215"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52"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15"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52"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6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6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str">
        <f t="array" ref="AH203">INDEX(三跨两临近重点区段!$G:$G,MATCH(D203,三跨两临近重点区段!$A:$A,0))</f>
        <v>高速公路</v>
      </c>
      <c r="AI203" s="273" t="s">
        <v>2082</v>
      </c>
    </row>
    <row r="204" ht="14.25" spans="1:35">
      <c r="A204" s="247" t="s">
        <v>119</v>
      </c>
      <c r="B204" s="248" t="s">
        <v>2412</v>
      </c>
      <c r="C204" s="247" t="s">
        <v>2154</v>
      </c>
      <c r="D204" s="247" t="s">
        <v>2413</v>
      </c>
      <c r="E204" s="249" t="s">
        <v>2414</v>
      </c>
      <c r="F204" s="248" t="s">
        <v>125</v>
      </c>
      <c r="G204" s="247" t="s">
        <v>1447</v>
      </c>
      <c r="H204" s="247" t="s">
        <v>1447</v>
      </c>
      <c r="I204" s="271"/>
      <c r="J204" s="100"/>
      <c r="K204" s="100"/>
      <c r="L204" s="100"/>
      <c r="M204" s="254"/>
      <c r="N204" s="254"/>
      <c r="O204" s="33"/>
      <c r="P204" s="96"/>
      <c r="Q204" s="261"/>
      <c r="R204" s="261"/>
      <c r="S204" s="262">
        <v>45462</v>
      </c>
      <c r="T204" s="263" t="s">
        <v>2081</v>
      </c>
      <c r="U204" s="252"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15"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52">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45512</v>
      </c>
      <c r="X204" s="215"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绿灯</v>
      </c>
      <c r="Y204" s="252"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15"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52"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6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6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str">
        <f t="array" ref="AH204">INDEX(三跨两临近重点区段!$G:$G,MATCH(D204,三跨两临近重点区段!$A:$A,0))</f>
        <v>一级公路</v>
      </c>
      <c r="AI204" s="273" t="s">
        <v>2082</v>
      </c>
    </row>
    <row r="205" ht="14.25" spans="1:35">
      <c r="A205" s="247" t="s">
        <v>119</v>
      </c>
      <c r="B205" s="248" t="s">
        <v>2415</v>
      </c>
      <c r="C205" s="247" t="s">
        <v>2277</v>
      </c>
      <c r="D205" s="247" t="s">
        <v>2416</v>
      </c>
      <c r="E205" s="249" t="s">
        <v>2414</v>
      </c>
      <c r="F205" s="248" t="s">
        <v>125</v>
      </c>
      <c r="G205" s="247" t="s">
        <v>2417</v>
      </c>
      <c r="H205" s="247" t="s">
        <v>1447</v>
      </c>
      <c r="I205" s="271"/>
      <c r="J205" s="100"/>
      <c r="K205" s="100"/>
      <c r="L205" s="100"/>
      <c r="M205" s="254"/>
      <c r="N205" s="254"/>
      <c r="O205" s="33"/>
      <c r="P205" s="96"/>
      <c r="Q205" s="263"/>
      <c r="R205" s="263"/>
      <c r="S205" s="262">
        <v>45462</v>
      </c>
      <c r="T205" s="263" t="s">
        <v>2081</v>
      </c>
      <c r="U205" s="252"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15"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52">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45512</v>
      </c>
      <c r="X205" s="215"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绿灯</v>
      </c>
      <c r="Y205" s="252"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15"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52"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6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6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str">
        <f t="array" ref="AH205">INDEX(三跨两临近重点区段!$G:$G,MATCH(D205,三跨两临近重点区段!$A:$A,0))</f>
        <v>一级公路</v>
      </c>
      <c r="AI205" s="273" t="s">
        <v>2082</v>
      </c>
    </row>
    <row r="206" ht="14.25" spans="1:35">
      <c r="A206" s="247" t="s">
        <v>145</v>
      </c>
      <c r="B206" s="248" t="s">
        <v>2418</v>
      </c>
      <c r="C206" s="247" t="s">
        <v>2126</v>
      </c>
      <c r="D206" s="247" t="s">
        <v>2419</v>
      </c>
      <c r="E206" s="249" t="s">
        <v>2414</v>
      </c>
      <c r="F206" s="248" t="s">
        <v>125</v>
      </c>
      <c r="G206" s="247" t="s">
        <v>2417</v>
      </c>
      <c r="H206" s="247" t="s">
        <v>1743</v>
      </c>
      <c r="I206" s="271"/>
      <c r="J206" s="100"/>
      <c r="K206" s="100"/>
      <c r="L206" s="100"/>
      <c r="M206" s="254"/>
      <c r="N206" s="254"/>
      <c r="O206" s="33"/>
      <c r="P206" s="96"/>
      <c r="Q206" s="263"/>
      <c r="R206" s="263"/>
      <c r="S206" s="262">
        <v>45462</v>
      </c>
      <c r="T206" s="263" t="s">
        <v>2081</v>
      </c>
      <c r="U206" s="252"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15"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52">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45512</v>
      </c>
      <c r="X206" s="215"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绿灯</v>
      </c>
      <c r="Y206" s="252"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15"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52"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6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6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str">
        <f t="array" ref="AH206">INDEX(三跨两临近重点区段!$G:$G,MATCH(D206,三跨两临近重点区段!$A:$A,0))</f>
        <v>高速公路</v>
      </c>
      <c r="AI206" s="273" t="s">
        <v>2082</v>
      </c>
    </row>
    <row r="207" ht="14.25" spans="1:35">
      <c r="A207" s="247" t="s">
        <v>145</v>
      </c>
      <c r="B207" s="248" t="s">
        <v>2420</v>
      </c>
      <c r="C207" s="247" t="s">
        <v>2421</v>
      </c>
      <c r="D207" s="247" t="s">
        <v>2422</v>
      </c>
      <c r="E207" s="249" t="s">
        <v>2423</v>
      </c>
      <c r="F207" s="248" t="s">
        <v>125</v>
      </c>
      <c r="G207" s="247" t="s">
        <v>609</v>
      </c>
      <c r="H207" s="247" t="s">
        <v>442</v>
      </c>
      <c r="I207" s="271"/>
      <c r="J207" s="100"/>
      <c r="K207" s="100"/>
      <c r="L207" s="100"/>
      <c r="M207" s="254"/>
      <c r="N207" s="254"/>
      <c r="O207" s="33"/>
      <c r="P207" s="96"/>
      <c r="Q207" s="263"/>
      <c r="R207" s="263"/>
      <c r="S207" s="266">
        <v>45457.5069444444</v>
      </c>
      <c r="T207" s="263" t="s">
        <v>2081</v>
      </c>
      <c r="U207" s="252"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15"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52">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45509</v>
      </c>
      <c r="X207" s="215"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绿灯</v>
      </c>
      <c r="Y207" s="252"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15"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52"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6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6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s="273" t="s">
        <v>2082</v>
      </c>
    </row>
    <row r="208" ht="14.25" spans="1:35">
      <c r="A208" s="247" t="s">
        <v>145</v>
      </c>
      <c r="B208" s="248" t="s">
        <v>2424</v>
      </c>
      <c r="C208" s="247" t="s">
        <v>2269</v>
      </c>
      <c r="D208" s="247" t="s">
        <v>2425</v>
      </c>
      <c r="E208" s="249" t="s">
        <v>2423</v>
      </c>
      <c r="F208" s="248" t="s">
        <v>125</v>
      </c>
      <c r="G208" s="247" t="s">
        <v>946</v>
      </c>
      <c r="H208" s="247" t="s">
        <v>480</v>
      </c>
      <c r="I208" s="271"/>
      <c r="J208" s="100"/>
      <c r="K208" s="100"/>
      <c r="L208" s="100"/>
      <c r="M208" s="254"/>
      <c r="N208" s="254"/>
      <c r="O208" s="33"/>
      <c r="P208" s="96"/>
      <c r="Q208" s="263"/>
      <c r="R208" s="263"/>
      <c r="S208" s="266">
        <v>45457.5069444444</v>
      </c>
      <c r="T208" s="263" t="s">
        <v>2081</v>
      </c>
      <c r="U208" s="252"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15"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52">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45511</v>
      </c>
      <c r="X208" s="215"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绿灯</v>
      </c>
      <c r="Y208" s="252"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15"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52"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6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6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s="273" t="s">
        <v>2082</v>
      </c>
    </row>
    <row r="209" ht="14.25" spans="1:35">
      <c r="A209" s="247" t="s">
        <v>145</v>
      </c>
      <c r="B209" s="248" t="s">
        <v>2426</v>
      </c>
      <c r="C209" s="247" t="s">
        <v>2269</v>
      </c>
      <c r="D209" s="247" t="s">
        <v>2427</v>
      </c>
      <c r="E209" s="249" t="s">
        <v>2423</v>
      </c>
      <c r="F209" s="248" t="s">
        <v>125</v>
      </c>
      <c r="G209" s="247" t="s">
        <v>946</v>
      </c>
      <c r="H209" s="247" t="s">
        <v>480</v>
      </c>
      <c r="I209" s="271"/>
      <c r="J209" s="100"/>
      <c r="K209" s="100"/>
      <c r="L209" s="100"/>
      <c r="M209" s="254"/>
      <c r="N209" s="254"/>
      <c r="O209" s="33"/>
      <c r="P209" s="96"/>
      <c r="Q209" s="263"/>
      <c r="R209" s="263"/>
      <c r="S209" s="266">
        <v>45464.6930555556</v>
      </c>
      <c r="T209" s="263" t="s">
        <v>2081</v>
      </c>
      <c r="U209" s="252"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15"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52">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45511</v>
      </c>
      <c r="X209" s="215"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绿灯</v>
      </c>
      <c r="Y209" s="252"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15"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52"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6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6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s="273" t="s">
        <v>2082</v>
      </c>
    </row>
    <row r="210" ht="14.25" spans="1:35">
      <c r="A210" s="247" t="s">
        <v>145</v>
      </c>
      <c r="B210" s="248" t="s">
        <v>2424</v>
      </c>
      <c r="C210" s="247" t="s">
        <v>2091</v>
      </c>
      <c r="D210" s="247" t="s">
        <v>2428</v>
      </c>
      <c r="E210" s="249" t="s">
        <v>2423</v>
      </c>
      <c r="F210" s="248" t="s">
        <v>125</v>
      </c>
      <c r="G210" s="247" t="s">
        <v>946</v>
      </c>
      <c r="H210" s="247" t="s">
        <v>480</v>
      </c>
      <c r="I210" s="271"/>
      <c r="J210" s="100"/>
      <c r="K210" s="100"/>
      <c r="L210" s="100"/>
      <c r="M210" s="254"/>
      <c r="N210" s="254"/>
      <c r="O210" s="33"/>
      <c r="P210" s="96"/>
      <c r="Q210" s="263"/>
      <c r="R210" s="263"/>
      <c r="S210" s="266">
        <v>45457.5069444444</v>
      </c>
      <c r="T210" s="263" t="s">
        <v>2081</v>
      </c>
      <c r="U210" s="252"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15"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52">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45511</v>
      </c>
      <c r="X210" s="215"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绿灯</v>
      </c>
      <c r="Y210" s="252"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15"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52"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6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6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s="273" t="s">
        <v>2082</v>
      </c>
    </row>
    <row r="211" ht="14.25" spans="1:35">
      <c r="A211" s="247" t="s">
        <v>145</v>
      </c>
      <c r="B211" s="248" t="s">
        <v>2426</v>
      </c>
      <c r="C211" s="247" t="s">
        <v>2091</v>
      </c>
      <c r="D211" s="247" t="s">
        <v>2429</v>
      </c>
      <c r="E211" s="249" t="s">
        <v>2423</v>
      </c>
      <c r="F211" s="248" t="s">
        <v>125</v>
      </c>
      <c r="G211" s="247" t="s">
        <v>946</v>
      </c>
      <c r="H211" s="247" t="s">
        <v>480</v>
      </c>
      <c r="I211" s="271"/>
      <c r="J211" s="100"/>
      <c r="K211" s="100"/>
      <c r="L211" s="100"/>
      <c r="M211" s="254"/>
      <c r="N211" s="254"/>
      <c r="O211" s="33"/>
      <c r="P211" s="96"/>
      <c r="Q211" s="263"/>
      <c r="R211" s="263"/>
      <c r="S211" s="266">
        <v>45464.6930555556</v>
      </c>
      <c r="T211" s="263" t="s">
        <v>2081</v>
      </c>
      <c r="U211" s="252"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15"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52">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45511</v>
      </c>
      <c r="X211" s="215"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绿灯</v>
      </c>
      <c r="Y211" s="252"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15"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52"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6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6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s="273" t="s">
        <v>2082</v>
      </c>
    </row>
    <row r="212" ht="14.25" spans="1:35">
      <c r="A212" s="247" t="s">
        <v>145</v>
      </c>
      <c r="B212" s="248" t="s">
        <v>2420</v>
      </c>
      <c r="C212" s="247" t="s">
        <v>2430</v>
      </c>
      <c r="D212" s="247" t="s">
        <v>2431</v>
      </c>
      <c r="E212" s="249" t="s">
        <v>2423</v>
      </c>
      <c r="F212" s="248" t="s">
        <v>125</v>
      </c>
      <c r="G212" s="247" t="s">
        <v>609</v>
      </c>
      <c r="H212" s="247" t="s">
        <v>442</v>
      </c>
      <c r="I212" s="271"/>
      <c r="J212" s="100"/>
      <c r="K212" s="100"/>
      <c r="L212" s="100"/>
      <c r="M212" s="254"/>
      <c r="N212" s="254"/>
      <c r="O212" s="33"/>
      <c r="P212" s="96"/>
      <c r="Q212" s="263"/>
      <c r="R212" s="263"/>
      <c r="S212" s="266">
        <v>45457.5069444444</v>
      </c>
      <c r="T212" s="263" t="s">
        <v>2081</v>
      </c>
      <c r="U212" s="252"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15"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52">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45509</v>
      </c>
      <c r="X212" s="215"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绿灯</v>
      </c>
      <c r="Y212" s="252"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15"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52"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6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6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s="273" t="s">
        <v>2082</v>
      </c>
    </row>
    <row r="213" ht="14.25" spans="1:35">
      <c r="A213" s="247" t="s">
        <v>145</v>
      </c>
      <c r="B213" s="248" t="s">
        <v>2420</v>
      </c>
      <c r="C213" s="247" t="s">
        <v>2124</v>
      </c>
      <c r="D213" s="247" t="s">
        <v>2432</v>
      </c>
      <c r="E213" s="249" t="s">
        <v>2423</v>
      </c>
      <c r="F213" s="248" t="s">
        <v>125</v>
      </c>
      <c r="G213" s="247" t="s">
        <v>609</v>
      </c>
      <c r="H213" s="247" t="s">
        <v>442</v>
      </c>
      <c r="I213" s="271"/>
      <c r="J213" s="100"/>
      <c r="K213" s="100"/>
      <c r="L213" s="100"/>
      <c r="M213" s="254"/>
      <c r="N213" s="254"/>
      <c r="O213" s="33"/>
      <c r="P213" s="96"/>
      <c r="Q213" s="263"/>
      <c r="R213" s="263"/>
      <c r="S213" s="266">
        <v>45457.5069444444</v>
      </c>
      <c r="T213" s="263" t="s">
        <v>2081</v>
      </c>
      <c r="U213" s="252"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15"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52">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45509</v>
      </c>
      <c r="X213" s="215"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绿灯</v>
      </c>
      <c r="Y213" s="252"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15"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52"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6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6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s="273" t="s">
        <v>2082</v>
      </c>
    </row>
    <row r="214" ht="14.25" spans="1:35">
      <c r="A214" s="247" t="s">
        <v>145</v>
      </c>
      <c r="B214" s="248" t="s">
        <v>2420</v>
      </c>
      <c r="C214" s="247" t="s">
        <v>2433</v>
      </c>
      <c r="D214" s="247" t="s">
        <v>2434</v>
      </c>
      <c r="E214" s="249" t="s">
        <v>2423</v>
      </c>
      <c r="F214" s="248" t="s">
        <v>125</v>
      </c>
      <c r="G214" s="247" t="s">
        <v>609</v>
      </c>
      <c r="H214" s="247" t="s">
        <v>442</v>
      </c>
      <c r="I214" s="271"/>
      <c r="J214" s="100"/>
      <c r="K214" s="100"/>
      <c r="L214" s="100"/>
      <c r="M214" s="254"/>
      <c r="N214" s="254"/>
      <c r="O214" s="33"/>
      <c r="P214" s="96"/>
      <c r="Q214" s="263"/>
      <c r="R214" s="263"/>
      <c r="S214" s="262">
        <v>45457</v>
      </c>
      <c r="T214" s="263" t="s">
        <v>2081</v>
      </c>
      <c r="U214" s="252"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15"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52">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45511</v>
      </c>
      <c r="X214" s="215"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绿灯</v>
      </c>
      <c r="Y214" s="252"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15"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52"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6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6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s="273" t="s">
        <v>2082</v>
      </c>
    </row>
    <row r="215" ht="14.25" spans="1:35">
      <c r="A215" s="247" t="s">
        <v>145</v>
      </c>
      <c r="B215" s="248" t="s">
        <v>2420</v>
      </c>
      <c r="C215" s="247" t="s">
        <v>2154</v>
      </c>
      <c r="D215" s="247" t="s">
        <v>2435</v>
      </c>
      <c r="E215" s="249" t="s">
        <v>2423</v>
      </c>
      <c r="F215" s="248" t="s">
        <v>125</v>
      </c>
      <c r="G215" s="247" t="s">
        <v>609</v>
      </c>
      <c r="H215" s="247" t="s">
        <v>442</v>
      </c>
      <c r="I215" s="271"/>
      <c r="J215" s="100"/>
      <c r="K215" s="100"/>
      <c r="L215" s="100"/>
      <c r="M215" s="254"/>
      <c r="N215" s="254"/>
      <c r="O215" s="33"/>
      <c r="P215" s="96"/>
      <c r="Q215" s="263"/>
      <c r="R215" s="263"/>
      <c r="S215" s="262">
        <v>45457</v>
      </c>
      <c r="T215" s="263" t="s">
        <v>2081</v>
      </c>
      <c r="U215" s="252"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15"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52">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45511</v>
      </c>
      <c r="X215" s="215"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绿灯</v>
      </c>
      <c r="Y215" s="252"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15"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52"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6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6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s="273" t="s">
        <v>2082</v>
      </c>
    </row>
    <row r="216" ht="14.25" spans="1:35">
      <c r="A216" s="247" t="s">
        <v>145</v>
      </c>
      <c r="B216" s="248" t="s">
        <v>2424</v>
      </c>
      <c r="C216" s="247" t="s">
        <v>2436</v>
      </c>
      <c r="D216" s="247" t="s">
        <v>2437</v>
      </c>
      <c r="E216" s="249" t="s">
        <v>2423</v>
      </c>
      <c r="F216" s="248" t="s">
        <v>125</v>
      </c>
      <c r="G216" s="247" t="s">
        <v>946</v>
      </c>
      <c r="H216" s="247" t="s">
        <v>480</v>
      </c>
      <c r="I216" s="271"/>
      <c r="J216" s="100"/>
      <c r="K216" s="100"/>
      <c r="L216" s="100"/>
      <c r="M216" s="254"/>
      <c r="N216" s="254"/>
      <c r="O216" s="33"/>
      <c r="P216" s="96"/>
      <c r="Q216" s="263"/>
      <c r="R216" s="263"/>
      <c r="S216" s="266">
        <v>45457.5069444444</v>
      </c>
      <c r="T216" s="263" t="s">
        <v>2081</v>
      </c>
      <c r="U216" s="252">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45475</v>
      </c>
      <c r="V216" s="215"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黄灯</v>
      </c>
      <c r="W216" s="252"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15"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52"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15"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52"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6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6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s="273" t="s">
        <v>2082</v>
      </c>
    </row>
    <row r="217" ht="14.25" spans="1:35">
      <c r="A217" s="247" t="s">
        <v>145</v>
      </c>
      <c r="B217" s="248" t="s">
        <v>2426</v>
      </c>
      <c r="C217" s="247" t="s">
        <v>2436</v>
      </c>
      <c r="D217" s="247" t="s">
        <v>2438</v>
      </c>
      <c r="E217" s="249" t="s">
        <v>2423</v>
      </c>
      <c r="F217" s="248" t="s">
        <v>125</v>
      </c>
      <c r="G217" s="247" t="s">
        <v>946</v>
      </c>
      <c r="H217" s="247" t="s">
        <v>480</v>
      </c>
      <c r="I217" s="271"/>
      <c r="J217" s="100"/>
      <c r="K217" s="100"/>
      <c r="L217" s="100"/>
      <c r="M217" s="254"/>
      <c r="N217" s="254"/>
      <c r="O217" s="33"/>
      <c r="P217" s="96"/>
      <c r="Q217" s="263"/>
      <c r="R217" s="263"/>
      <c r="S217" s="266">
        <v>45464.6930555556</v>
      </c>
      <c r="T217" s="263" t="s">
        <v>2081</v>
      </c>
      <c r="U217" s="252">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45475</v>
      </c>
      <c r="V217" s="215"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黄灯</v>
      </c>
      <c r="W217" s="252"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15"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52"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15"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52"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6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6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s="273" t="s">
        <v>2082</v>
      </c>
    </row>
    <row r="218" ht="14.25" spans="1:35">
      <c r="A218" s="247" t="s">
        <v>145</v>
      </c>
      <c r="B218" s="248" t="s">
        <v>2424</v>
      </c>
      <c r="C218" s="247" t="s">
        <v>2132</v>
      </c>
      <c r="D218" s="247" t="s">
        <v>2439</v>
      </c>
      <c r="E218" s="249" t="s">
        <v>2423</v>
      </c>
      <c r="F218" s="248" t="s">
        <v>125</v>
      </c>
      <c r="G218" s="247" t="s">
        <v>946</v>
      </c>
      <c r="H218" s="247" t="s">
        <v>480</v>
      </c>
      <c r="I218" s="271"/>
      <c r="J218" s="100"/>
      <c r="K218" s="100"/>
      <c r="L218" s="100"/>
      <c r="M218" s="254"/>
      <c r="N218" s="254"/>
      <c r="O218" s="33"/>
      <c r="P218" s="96"/>
      <c r="Q218" s="263"/>
      <c r="R218" s="263"/>
      <c r="S218" s="266">
        <v>45457.5069444444</v>
      </c>
      <c r="T218" s="263" t="s">
        <v>2081</v>
      </c>
      <c r="U218" s="252"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15"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52">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45511</v>
      </c>
      <c r="X218" s="215"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绿灯</v>
      </c>
      <c r="Y218" s="252"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15"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52"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6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6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s="273" t="s">
        <v>2082</v>
      </c>
    </row>
    <row r="219" ht="14.25" spans="1:35">
      <c r="A219" s="247" t="s">
        <v>145</v>
      </c>
      <c r="B219" s="248" t="s">
        <v>2426</v>
      </c>
      <c r="C219" s="247" t="s">
        <v>2132</v>
      </c>
      <c r="D219" s="247" t="s">
        <v>2440</v>
      </c>
      <c r="E219" s="249" t="s">
        <v>2423</v>
      </c>
      <c r="F219" s="248" t="s">
        <v>125</v>
      </c>
      <c r="G219" s="247" t="s">
        <v>946</v>
      </c>
      <c r="H219" s="247" t="s">
        <v>480</v>
      </c>
      <c r="I219" s="271"/>
      <c r="J219" s="100"/>
      <c r="K219" s="100"/>
      <c r="L219" s="100"/>
      <c r="M219" s="254"/>
      <c r="N219" s="254"/>
      <c r="O219" s="33"/>
      <c r="P219" s="96"/>
      <c r="Q219" s="263"/>
      <c r="R219" s="263"/>
      <c r="S219" s="266">
        <v>45464.6930555556</v>
      </c>
      <c r="T219" s="263" t="s">
        <v>2081</v>
      </c>
      <c r="U219" s="252"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15"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52">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45511</v>
      </c>
      <c r="X219" s="215"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绿灯</v>
      </c>
      <c r="Y219" s="252"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15"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52"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6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6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s="273" t="s">
        <v>2082</v>
      </c>
    </row>
    <row r="220" ht="14.25" spans="1:35">
      <c r="A220" s="247" t="s">
        <v>145</v>
      </c>
      <c r="B220" s="248" t="s">
        <v>2441</v>
      </c>
      <c r="C220" s="247" t="s">
        <v>2085</v>
      </c>
      <c r="D220" s="247" t="s">
        <v>2442</v>
      </c>
      <c r="E220" s="249" t="s">
        <v>2423</v>
      </c>
      <c r="F220" s="248" t="s">
        <v>125</v>
      </c>
      <c r="G220" s="247" t="s">
        <v>502</v>
      </c>
      <c r="H220" s="247" t="s">
        <v>502</v>
      </c>
      <c r="I220" s="271"/>
      <c r="J220" s="100"/>
      <c r="K220" s="100"/>
      <c r="L220" s="100"/>
      <c r="M220" s="254"/>
      <c r="N220" s="254"/>
      <c r="O220" s="33"/>
      <c r="P220" s="96"/>
      <c r="Q220" s="263"/>
      <c r="R220" s="263"/>
      <c r="S220" s="266">
        <v>45464.6930555556</v>
      </c>
      <c r="T220" s="263" t="s">
        <v>2081</v>
      </c>
      <c r="U220" s="252"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15"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52">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45506</v>
      </c>
      <c r="X220" s="215"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绿灯</v>
      </c>
      <c r="Y220" s="252"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15"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52"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6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6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s="273" t="s">
        <v>2082</v>
      </c>
    </row>
    <row r="221" ht="14.25" spans="1:35">
      <c r="A221" s="247" t="s">
        <v>361</v>
      </c>
      <c r="B221" s="248" t="s">
        <v>2443</v>
      </c>
      <c r="C221" s="247" t="s">
        <v>2396</v>
      </c>
      <c r="D221" s="247" t="s">
        <v>2444</v>
      </c>
      <c r="E221" s="249" t="s">
        <v>2423</v>
      </c>
      <c r="F221" s="248" t="s">
        <v>125</v>
      </c>
      <c r="G221" s="247" t="s">
        <v>411</v>
      </c>
      <c r="H221" s="247" t="s">
        <v>411</v>
      </c>
      <c r="I221" s="271"/>
      <c r="J221" s="100"/>
      <c r="K221" s="100"/>
      <c r="L221" s="100"/>
      <c r="M221" s="254"/>
      <c r="N221" s="254"/>
      <c r="O221" s="33"/>
      <c r="P221" s="96"/>
      <c r="Q221" s="263"/>
      <c r="R221" s="263"/>
      <c r="S221" s="262">
        <v>45457</v>
      </c>
      <c r="T221" s="263" t="s">
        <v>2081</v>
      </c>
      <c r="U221" s="252"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15"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52">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45511</v>
      </c>
      <c r="X221" s="215"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绿灯</v>
      </c>
      <c r="Y221" s="252"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15"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52"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6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6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s="273" t="s">
        <v>2082</v>
      </c>
    </row>
    <row r="222" ht="14.25" spans="1:35">
      <c r="A222" s="247" t="s">
        <v>145</v>
      </c>
      <c r="B222" s="248" t="s">
        <v>2445</v>
      </c>
      <c r="C222" s="247" t="s">
        <v>2085</v>
      </c>
      <c r="D222" s="247" t="s">
        <v>2446</v>
      </c>
      <c r="E222" s="249" t="s">
        <v>2423</v>
      </c>
      <c r="F222" s="248" t="s">
        <v>125</v>
      </c>
      <c r="G222" s="247" t="s">
        <v>454</v>
      </c>
      <c r="H222" s="247" t="s">
        <v>454</v>
      </c>
      <c r="I222" s="271"/>
      <c r="J222" s="100"/>
      <c r="K222" s="100"/>
      <c r="L222" s="100"/>
      <c r="M222" s="254"/>
      <c r="N222" s="254"/>
      <c r="O222" s="33"/>
      <c r="P222" s="96"/>
      <c r="Q222" s="263"/>
      <c r="R222" s="263"/>
      <c r="S222" s="266">
        <v>45464.6930555556</v>
      </c>
      <c r="T222" s="263" t="s">
        <v>2081</v>
      </c>
      <c r="U222" s="252"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15"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52">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45506</v>
      </c>
      <c r="X222" s="215"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绿灯</v>
      </c>
      <c r="Y222" s="252"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15"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52"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6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6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s="273" t="s">
        <v>2082</v>
      </c>
    </row>
    <row r="223" ht="14.25" spans="1:35">
      <c r="A223" s="247" t="s">
        <v>361</v>
      </c>
      <c r="B223" s="248" t="s">
        <v>2447</v>
      </c>
      <c r="C223" s="247" t="s">
        <v>2281</v>
      </c>
      <c r="D223" s="247" t="s">
        <v>2448</v>
      </c>
      <c r="E223" s="249" t="s">
        <v>2423</v>
      </c>
      <c r="F223" s="248" t="s">
        <v>125</v>
      </c>
      <c r="G223" s="247" t="s">
        <v>404</v>
      </c>
      <c r="H223" s="247" t="s">
        <v>404</v>
      </c>
      <c r="I223" s="271"/>
      <c r="J223" s="100"/>
      <c r="K223" s="100"/>
      <c r="L223" s="100"/>
      <c r="M223" s="254"/>
      <c r="N223" s="254"/>
      <c r="O223" s="33"/>
      <c r="P223" s="96"/>
      <c r="Q223" s="263"/>
      <c r="R223" s="263"/>
      <c r="S223" s="262">
        <v>45457</v>
      </c>
      <c r="T223" s="263" t="s">
        <v>2081</v>
      </c>
      <c r="U223" s="252"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15"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52">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45511</v>
      </c>
      <c r="X223" s="215"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绿灯</v>
      </c>
      <c r="Y223" s="252"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15"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52"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6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6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s="273" t="s">
        <v>2082</v>
      </c>
    </row>
    <row r="224" ht="14.25" spans="1:35">
      <c r="A224" s="247" t="s">
        <v>145</v>
      </c>
      <c r="B224" s="248" t="s">
        <v>2449</v>
      </c>
      <c r="C224" s="247" t="s">
        <v>2085</v>
      </c>
      <c r="D224" s="247" t="s">
        <v>2450</v>
      </c>
      <c r="E224" s="249" t="s">
        <v>2423</v>
      </c>
      <c r="F224" s="248" t="s">
        <v>125</v>
      </c>
      <c r="G224" s="247" t="s">
        <v>454</v>
      </c>
      <c r="H224" s="247" t="s">
        <v>454</v>
      </c>
      <c r="I224" s="271"/>
      <c r="J224" s="100"/>
      <c r="K224" s="100"/>
      <c r="L224" s="100"/>
      <c r="M224" s="254"/>
      <c r="N224" s="254"/>
      <c r="O224" s="33"/>
      <c r="P224" s="96"/>
      <c r="Q224" s="263"/>
      <c r="R224" s="263"/>
      <c r="S224" s="266">
        <v>45464.6930555556</v>
      </c>
      <c r="T224" s="263" t="s">
        <v>2081</v>
      </c>
      <c r="U224" s="252"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15"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52">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45506</v>
      </c>
      <c r="X224" s="215"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绿灯</v>
      </c>
      <c r="Y224" s="252"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15"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52"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6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6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s="273" t="s">
        <v>2082</v>
      </c>
    </row>
    <row r="225" ht="14.25" spans="1:35">
      <c r="A225" s="247" t="s">
        <v>361</v>
      </c>
      <c r="B225" s="248" t="s">
        <v>2451</v>
      </c>
      <c r="C225" s="247" t="s">
        <v>2281</v>
      </c>
      <c r="D225" s="247" t="s">
        <v>2452</v>
      </c>
      <c r="E225" s="249" t="s">
        <v>2423</v>
      </c>
      <c r="F225" s="248" t="s">
        <v>125</v>
      </c>
      <c r="G225" s="247" t="s">
        <v>404</v>
      </c>
      <c r="H225" s="247" t="s">
        <v>404</v>
      </c>
      <c r="I225" s="271"/>
      <c r="J225" s="100"/>
      <c r="K225" s="100"/>
      <c r="L225" s="100"/>
      <c r="M225" s="254"/>
      <c r="N225" s="254"/>
      <c r="O225" s="33"/>
      <c r="P225" s="96"/>
      <c r="Q225" s="263"/>
      <c r="R225" s="263"/>
      <c r="S225" s="262">
        <v>45457</v>
      </c>
      <c r="T225" s="263" t="s">
        <v>2081</v>
      </c>
      <c r="U225" s="252"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15"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52">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45511</v>
      </c>
      <c r="X225" s="215"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绿灯</v>
      </c>
      <c r="Y225" s="252"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15"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52"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6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6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s="273" t="s">
        <v>2082</v>
      </c>
    </row>
    <row r="226" ht="14.25" spans="1:35">
      <c r="A226" s="247" t="s">
        <v>145</v>
      </c>
      <c r="B226" s="248" t="s">
        <v>2453</v>
      </c>
      <c r="C226" s="247" t="s">
        <v>2396</v>
      </c>
      <c r="D226" s="247" t="s">
        <v>2454</v>
      </c>
      <c r="E226" s="249" t="s">
        <v>2423</v>
      </c>
      <c r="F226" s="248" t="s">
        <v>125</v>
      </c>
      <c r="G226" s="247" t="s">
        <v>480</v>
      </c>
      <c r="H226" s="247" t="s">
        <v>480</v>
      </c>
      <c r="I226" s="271"/>
      <c r="J226" s="100"/>
      <c r="K226" s="100"/>
      <c r="L226" s="100"/>
      <c r="M226" s="254"/>
      <c r="N226" s="254"/>
      <c r="O226" s="33"/>
      <c r="P226" s="96"/>
      <c r="Q226" s="263"/>
      <c r="R226" s="263"/>
      <c r="S226" s="262">
        <v>45457</v>
      </c>
      <c r="T226" s="263" t="s">
        <v>2081</v>
      </c>
      <c r="U226" s="252"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15"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52">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45511</v>
      </c>
      <c r="X226" s="215"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绿灯</v>
      </c>
      <c r="Y226" s="252"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15"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52"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6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6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s="273" t="s">
        <v>2082</v>
      </c>
    </row>
    <row r="227" ht="14.25" spans="1:35">
      <c r="A227" s="247" t="s">
        <v>145</v>
      </c>
      <c r="B227" s="248" t="s">
        <v>2449</v>
      </c>
      <c r="C227" s="247" t="s">
        <v>2132</v>
      </c>
      <c r="D227" s="247" t="s">
        <v>2455</v>
      </c>
      <c r="E227" s="249" t="s">
        <v>2423</v>
      </c>
      <c r="F227" s="248" t="s">
        <v>125</v>
      </c>
      <c r="G227" s="247" t="s">
        <v>454</v>
      </c>
      <c r="H227" s="247" t="s">
        <v>454</v>
      </c>
      <c r="I227" s="271"/>
      <c r="J227" s="100"/>
      <c r="K227" s="100"/>
      <c r="L227" s="100"/>
      <c r="M227" s="254"/>
      <c r="N227" s="254"/>
      <c r="O227" s="33"/>
      <c r="P227" s="96"/>
      <c r="Q227" s="263"/>
      <c r="R227" s="263"/>
      <c r="S227" s="266">
        <v>45464.6930555556</v>
      </c>
      <c r="T227" s="263" t="s">
        <v>2081</v>
      </c>
      <c r="U227" s="252"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15"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52">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45506</v>
      </c>
      <c r="X227" s="215"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绿灯</v>
      </c>
      <c r="Y227" s="252"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15"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52"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6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6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s="273" t="s">
        <v>2082</v>
      </c>
    </row>
    <row r="228" ht="14.25" spans="1:35">
      <c r="A228" s="247" t="s">
        <v>361</v>
      </c>
      <c r="B228" s="248" t="s">
        <v>2447</v>
      </c>
      <c r="C228" s="247" t="s">
        <v>2456</v>
      </c>
      <c r="D228" s="247" t="s">
        <v>2457</v>
      </c>
      <c r="E228" s="249" t="s">
        <v>2423</v>
      </c>
      <c r="F228" s="248" t="s">
        <v>125</v>
      </c>
      <c r="G228" s="247" t="s">
        <v>404</v>
      </c>
      <c r="H228" s="247" t="s">
        <v>404</v>
      </c>
      <c r="I228" s="271"/>
      <c r="J228" s="100"/>
      <c r="K228" s="100"/>
      <c r="L228" s="100"/>
      <c r="M228" s="254"/>
      <c r="N228" s="254"/>
      <c r="O228" s="33"/>
      <c r="P228" s="96"/>
      <c r="Q228" s="263"/>
      <c r="R228" s="263"/>
      <c r="S228" s="266">
        <v>45449.5138888889</v>
      </c>
      <c r="T228" s="263" t="s">
        <v>2081</v>
      </c>
      <c r="U228" s="252"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15"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52">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45509</v>
      </c>
      <c r="X228" s="215"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绿灯</v>
      </c>
      <c r="Y228" s="252"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15"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52"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6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6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s="273" t="s">
        <v>2082</v>
      </c>
    </row>
    <row r="229" ht="14.25" spans="1:35">
      <c r="A229" s="247" t="s">
        <v>361</v>
      </c>
      <c r="B229" s="248" t="s">
        <v>2451</v>
      </c>
      <c r="C229" s="247" t="s">
        <v>2456</v>
      </c>
      <c r="D229" s="247" t="s">
        <v>2458</v>
      </c>
      <c r="E229" s="249" t="s">
        <v>2423</v>
      </c>
      <c r="F229" s="248" t="s">
        <v>125</v>
      </c>
      <c r="G229" s="247" t="s">
        <v>404</v>
      </c>
      <c r="H229" s="247" t="s">
        <v>404</v>
      </c>
      <c r="I229" s="271"/>
      <c r="J229" s="100"/>
      <c r="K229" s="100"/>
      <c r="L229" s="100"/>
      <c r="M229" s="254"/>
      <c r="N229" s="254"/>
      <c r="O229" s="33"/>
      <c r="P229" s="96"/>
      <c r="Q229" s="263"/>
      <c r="R229" s="263"/>
      <c r="S229" s="266">
        <v>45449.5138888889</v>
      </c>
      <c r="T229" s="263" t="s">
        <v>2081</v>
      </c>
      <c r="U229" s="252"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15"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52">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45509</v>
      </c>
      <c r="X229" s="215"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绿灯</v>
      </c>
      <c r="Y229" s="252"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15"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52"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6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6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s="273" t="s">
        <v>2082</v>
      </c>
    </row>
    <row r="230" ht="14.25" spans="1:35">
      <c r="A230" s="247" t="s">
        <v>361</v>
      </c>
      <c r="B230" s="248" t="s">
        <v>2459</v>
      </c>
      <c r="C230" s="247" t="s">
        <v>2460</v>
      </c>
      <c r="D230" s="247" t="s">
        <v>2461</v>
      </c>
      <c r="E230" s="249" t="s">
        <v>2423</v>
      </c>
      <c r="F230" s="248" t="s">
        <v>125</v>
      </c>
      <c r="G230" s="247" t="s">
        <v>397</v>
      </c>
      <c r="H230" s="247" t="s">
        <v>397</v>
      </c>
      <c r="I230" s="271"/>
      <c r="J230" s="100"/>
      <c r="K230" s="100"/>
      <c r="L230" s="100"/>
      <c r="M230" s="254"/>
      <c r="N230" s="254"/>
      <c r="O230" s="33"/>
      <c r="P230" s="96"/>
      <c r="Q230" s="263"/>
      <c r="R230" s="263"/>
      <c r="S230" s="266">
        <v>45449.5138888889</v>
      </c>
      <c r="T230" s="263" t="s">
        <v>2081</v>
      </c>
      <c r="U230" s="252"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15"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52">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45509</v>
      </c>
      <c r="X230" s="215"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绿灯</v>
      </c>
      <c r="Y230" s="252"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15"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52"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6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6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s="273" t="s">
        <v>2082</v>
      </c>
    </row>
    <row r="231" ht="14.25" spans="1:35">
      <c r="A231" s="247" t="s">
        <v>361</v>
      </c>
      <c r="B231" s="248" t="s">
        <v>2462</v>
      </c>
      <c r="C231" s="247" t="s">
        <v>2460</v>
      </c>
      <c r="D231" s="247" t="s">
        <v>2463</v>
      </c>
      <c r="E231" s="249" t="s">
        <v>2423</v>
      </c>
      <c r="F231" s="248" t="s">
        <v>125</v>
      </c>
      <c r="G231" s="247" t="s">
        <v>397</v>
      </c>
      <c r="H231" s="247" t="s">
        <v>397</v>
      </c>
      <c r="I231" s="271"/>
      <c r="J231" s="100"/>
      <c r="K231" s="100"/>
      <c r="L231" s="100"/>
      <c r="M231" s="254"/>
      <c r="N231" s="254"/>
      <c r="O231" s="33"/>
      <c r="P231" s="96"/>
      <c r="Q231" s="263"/>
      <c r="R231" s="263"/>
      <c r="S231" s="266">
        <v>45449.5138888889</v>
      </c>
      <c r="T231" s="263" t="s">
        <v>2081</v>
      </c>
      <c r="U231" s="252"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15"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52">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45509</v>
      </c>
      <c r="X231" s="215"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绿灯</v>
      </c>
      <c r="Y231" s="252"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15"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52"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6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6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s="273" t="s">
        <v>2082</v>
      </c>
    </row>
    <row r="232" ht="14.25" spans="1:35">
      <c r="A232" s="247" t="s">
        <v>145</v>
      </c>
      <c r="B232" s="248" t="s">
        <v>2464</v>
      </c>
      <c r="C232" s="247" t="s">
        <v>2396</v>
      </c>
      <c r="D232" s="247" t="s">
        <v>2465</v>
      </c>
      <c r="E232" s="249" t="s">
        <v>2423</v>
      </c>
      <c r="F232" s="248" t="s">
        <v>125</v>
      </c>
      <c r="G232" s="247" t="s">
        <v>480</v>
      </c>
      <c r="H232" s="247" t="s">
        <v>480</v>
      </c>
      <c r="I232" s="271"/>
      <c r="J232" s="100"/>
      <c r="K232" s="100"/>
      <c r="L232" s="100"/>
      <c r="M232" s="254"/>
      <c r="N232" s="254"/>
      <c r="O232" s="33"/>
      <c r="P232" s="96"/>
      <c r="Q232" s="263"/>
      <c r="R232" s="263"/>
      <c r="S232" s="262">
        <v>45457</v>
      </c>
      <c r="T232" s="263" t="s">
        <v>2081</v>
      </c>
      <c r="U232" s="252"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15"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52">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45511</v>
      </c>
      <c r="X232" s="215"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绿灯</v>
      </c>
      <c r="Y232" s="252"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15"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52"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6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6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s="273" t="s">
        <v>2082</v>
      </c>
    </row>
    <row r="233" ht="14.25" spans="1:35">
      <c r="A233" s="247" t="s">
        <v>361</v>
      </c>
      <c r="B233" s="248" t="s">
        <v>2466</v>
      </c>
      <c r="C233" s="247" t="s">
        <v>2396</v>
      </c>
      <c r="D233" s="247" t="s">
        <v>2467</v>
      </c>
      <c r="E233" s="249" t="s">
        <v>2423</v>
      </c>
      <c r="F233" s="248" t="s">
        <v>125</v>
      </c>
      <c r="G233" s="247" t="s">
        <v>411</v>
      </c>
      <c r="H233" s="247" t="s">
        <v>411</v>
      </c>
      <c r="I233" s="271"/>
      <c r="J233" s="100"/>
      <c r="K233" s="100"/>
      <c r="L233" s="100"/>
      <c r="M233" s="254"/>
      <c r="N233" s="254"/>
      <c r="O233" s="33"/>
      <c r="P233" s="96"/>
      <c r="Q233" s="263"/>
      <c r="R233" s="263"/>
      <c r="S233" s="262">
        <v>45457</v>
      </c>
      <c r="T233" s="263" t="s">
        <v>2081</v>
      </c>
      <c r="U233" s="252"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15"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52">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45511</v>
      </c>
      <c r="X233" s="215"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绿灯</v>
      </c>
      <c r="Y233" s="252"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15"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52"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6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6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s="273" t="s">
        <v>2082</v>
      </c>
    </row>
    <row r="234" ht="14.25" spans="1:35">
      <c r="A234" s="247" t="s">
        <v>361</v>
      </c>
      <c r="B234" s="248" t="s">
        <v>2459</v>
      </c>
      <c r="C234" s="247" t="s">
        <v>2468</v>
      </c>
      <c r="D234" s="247" t="s">
        <v>2469</v>
      </c>
      <c r="E234" s="249" t="s">
        <v>2423</v>
      </c>
      <c r="F234" s="248" t="s">
        <v>125</v>
      </c>
      <c r="G234" s="247" t="s">
        <v>397</v>
      </c>
      <c r="H234" s="247" t="s">
        <v>397</v>
      </c>
      <c r="I234" s="271"/>
      <c r="J234" s="100"/>
      <c r="K234" s="100"/>
      <c r="L234" s="100"/>
      <c r="M234" s="254"/>
      <c r="N234" s="254"/>
      <c r="O234" s="33"/>
      <c r="P234" s="96"/>
      <c r="Q234" s="263"/>
      <c r="R234" s="263"/>
      <c r="S234" s="262">
        <v>45464</v>
      </c>
      <c r="T234" s="263" t="s">
        <v>2081</v>
      </c>
      <c r="U234" s="252"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15"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52">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45510</v>
      </c>
      <c r="X234" s="215"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绿灯</v>
      </c>
      <c r="Y234" s="252"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15"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52"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6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6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s="273" t="s">
        <v>2082</v>
      </c>
    </row>
    <row r="235" ht="14.25" spans="1:35">
      <c r="A235" s="247" t="s">
        <v>145</v>
      </c>
      <c r="B235" s="248" t="s">
        <v>2445</v>
      </c>
      <c r="C235" s="247" t="s">
        <v>2132</v>
      </c>
      <c r="D235" s="247" t="s">
        <v>2470</v>
      </c>
      <c r="E235" s="249" t="s">
        <v>2423</v>
      </c>
      <c r="F235" s="248" t="s">
        <v>125</v>
      </c>
      <c r="G235" s="247" t="s">
        <v>454</v>
      </c>
      <c r="H235" s="247" t="s">
        <v>454</v>
      </c>
      <c r="I235" s="271"/>
      <c r="J235" s="100"/>
      <c r="K235" s="100"/>
      <c r="L235" s="100"/>
      <c r="M235" s="254"/>
      <c r="N235" s="254"/>
      <c r="O235" s="33"/>
      <c r="P235" s="96"/>
      <c r="Q235" s="263"/>
      <c r="R235" s="263"/>
      <c r="S235" s="266">
        <v>45464.6930555556</v>
      </c>
      <c r="T235" s="263" t="s">
        <v>2081</v>
      </c>
      <c r="U235" s="252"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15"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52">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45506</v>
      </c>
      <c r="X235" s="215"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绿灯</v>
      </c>
      <c r="Y235" s="252"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15"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52"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6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6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s="273" t="s">
        <v>2082</v>
      </c>
    </row>
    <row r="236" ht="14.25" spans="1:35">
      <c r="A236" s="247" t="s">
        <v>361</v>
      </c>
      <c r="B236" s="248" t="s">
        <v>2462</v>
      </c>
      <c r="C236" s="247" t="s">
        <v>2468</v>
      </c>
      <c r="D236" s="247" t="s">
        <v>2471</v>
      </c>
      <c r="E236" s="249" t="s">
        <v>2423</v>
      </c>
      <c r="F236" s="248" t="s">
        <v>125</v>
      </c>
      <c r="G236" s="247" t="s">
        <v>397</v>
      </c>
      <c r="H236" s="247" t="s">
        <v>397</v>
      </c>
      <c r="I236" s="271"/>
      <c r="J236" s="100"/>
      <c r="K236" s="100"/>
      <c r="L236" s="100"/>
      <c r="M236" s="254"/>
      <c r="N236" s="254"/>
      <c r="O236" s="33"/>
      <c r="P236" s="96"/>
      <c r="Q236" s="263"/>
      <c r="R236" s="263"/>
      <c r="S236" s="262">
        <v>45464</v>
      </c>
      <c r="T236" s="263" t="s">
        <v>2081</v>
      </c>
      <c r="U236" s="252"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15"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52">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45510</v>
      </c>
      <c r="X236" s="215"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绿灯</v>
      </c>
      <c r="Y236" s="252"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15"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52"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6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6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s="273" t="s">
        <v>2082</v>
      </c>
    </row>
    <row r="237" ht="14.25" spans="1:35">
      <c r="A237" s="247" t="s">
        <v>361</v>
      </c>
      <c r="B237" s="248" t="s">
        <v>2459</v>
      </c>
      <c r="C237" s="247" t="s">
        <v>2472</v>
      </c>
      <c r="D237" s="247" t="s">
        <v>2473</v>
      </c>
      <c r="E237" s="249" t="s">
        <v>2423</v>
      </c>
      <c r="F237" s="248" t="s">
        <v>125</v>
      </c>
      <c r="G237" s="247" t="s">
        <v>397</v>
      </c>
      <c r="H237" s="247" t="s">
        <v>397</v>
      </c>
      <c r="I237" s="271"/>
      <c r="J237" s="100"/>
      <c r="K237" s="100"/>
      <c r="L237" s="100"/>
      <c r="M237" s="254"/>
      <c r="N237" s="254"/>
      <c r="O237" s="33"/>
      <c r="P237" s="96"/>
      <c r="Q237" s="263"/>
      <c r="R237" s="263"/>
      <c r="S237" s="262">
        <v>45464</v>
      </c>
      <c r="T237" s="263" t="s">
        <v>2081</v>
      </c>
      <c r="U237" s="252"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15"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52">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45510</v>
      </c>
      <c r="X237" s="215"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绿灯</v>
      </c>
      <c r="Y237" s="252"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15"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52"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6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6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s="273" t="s">
        <v>2082</v>
      </c>
    </row>
    <row r="238" ht="14.25" spans="1:35">
      <c r="A238" s="247" t="s">
        <v>145</v>
      </c>
      <c r="B238" s="248" t="s">
        <v>2453</v>
      </c>
      <c r="C238" s="247" t="s">
        <v>2474</v>
      </c>
      <c r="D238" s="247" t="s">
        <v>2475</v>
      </c>
      <c r="E238" s="249" t="s">
        <v>2423</v>
      </c>
      <c r="F238" s="248" t="s">
        <v>125</v>
      </c>
      <c r="G238" s="247" t="s">
        <v>480</v>
      </c>
      <c r="H238" s="247" t="s">
        <v>480</v>
      </c>
      <c r="I238" s="271"/>
      <c r="J238" s="100"/>
      <c r="K238" s="100"/>
      <c r="L238" s="100"/>
      <c r="M238" s="254"/>
      <c r="N238" s="254"/>
      <c r="O238" s="33"/>
      <c r="P238" s="96"/>
      <c r="Q238" s="263"/>
      <c r="R238" s="263"/>
      <c r="S238" s="262">
        <v>45464</v>
      </c>
      <c r="T238" s="263" t="s">
        <v>2081</v>
      </c>
      <c r="U238" s="252"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15"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52"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215"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52"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15"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52"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6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6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s="273" t="s">
        <v>2082</v>
      </c>
    </row>
    <row r="239" ht="14.25" spans="1:35">
      <c r="A239" s="247" t="s">
        <v>361</v>
      </c>
      <c r="B239" s="248" t="s">
        <v>2462</v>
      </c>
      <c r="C239" s="247" t="s">
        <v>2472</v>
      </c>
      <c r="D239" s="247" t="s">
        <v>2476</v>
      </c>
      <c r="E239" s="249" t="s">
        <v>2423</v>
      </c>
      <c r="F239" s="248" t="s">
        <v>125</v>
      </c>
      <c r="G239" s="247" t="s">
        <v>397</v>
      </c>
      <c r="H239" s="247" t="s">
        <v>397</v>
      </c>
      <c r="I239" s="271"/>
      <c r="J239" s="100"/>
      <c r="K239" s="100"/>
      <c r="L239" s="100"/>
      <c r="M239" s="254"/>
      <c r="N239" s="254"/>
      <c r="O239" s="33"/>
      <c r="P239" s="96"/>
      <c r="Q239" s="263"/>
      <c r="R239" s="263"/>
      <c r="S239" s="262">
        <v>45464</v>
      </c>
      <c r="T239" s="263" t="s">
        <v>2081</v>
      </c>
      <c r="U239" s="252"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15"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52">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45510</v>
      </c>
      <c r="X239" s="215"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绿灯</v>
      </c>
      <c r="Y239" s="252"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15"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52"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6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6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s="273" t="s">
        <v>2082</v>
      </c>
    </row>
    <row r="240" ht="14.25" spans="1:35">
      <c r="A240" s="247" t="s">
        <v>145</v>
      </c>
      <c r="B240" s="248" t="s">
        <v>2464</v>
      </c>
      <c r="C240" s="247" t="s">
        <v>2474</v>
      </c>
      <c r="D240" s="247" t="s">
        <v>2477</v>
      </c>
      <c r="E240" s="249" t="s">
        <v>2423</v>
      </c>
      <c r="F240" s="248" t="s">
        <v>125</v>
      </c>
      <c r="G240" s="247" t="s">
        <v>480</v>
      </c>
      <c r="H240" s="247" t="s">
        <v>480</v>
      </c>
      <c r="I240" s="271"/>
      <c r="J240" s="100"/>
      <c r="K240" s="100"/>
      <c r="L240" s="100"/>
      <c r="M240" s="254"/>
      <c r="N240" s="254"/>
      <c r="O240" s="33"/>
      <c r="P240" s="96"/>
      <c r="Q240" s="263"/>
      <c r="R240" s="263"/>
      <c r="S240" s="262">
        <v>45464</v>
      </c>
      <c r="T240" s="263" t="s">
        <v>2081</v>
      </c>
      <c r="U240" s="252"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15"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52">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45510</v>
      </c>
      <c r="X240" s="215"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绿灯</v>
      </c>
      <c r="Y240" s="252"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15"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52"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6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6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s="273" t="s">
        <v>2082</v>
      </c>
    </row>
    <row r="241" ht="14.25" spans="1:35">
      <c r="A241" s="247" t="s">
        <v>145</v>
      </c>
      <c r="B241" s="248" t="s">
        <v>2478</v>
      </c>
      <c r="C241" s="247" t="s">
        <v>2479</v>
      </c>
      <c r="D241" s="247" t="s">
        <v>2480</v>
      </c>
      <c r="E241" s="249" t="s">
        <v>2423</v>
      </c>
      <c r="F241" s="248" t="s">
        <v>125</v>
      </c>
      <c r="G241" s="247" t="s">
        <v>480</v>
      </c>
      <c r="H241" s="247" t="s">
        <v>480</v>
      </c>
      <c r="I241" s="271"/>
      <c r="J241" s="100"/>
      <c r="K241" s="100"/>
      <c r="L241" s="100"/>
      <c r="M241" s="254"/>
      <c r="N241" s="254"/>
      <c r="O241" s="33"/>
      <c r="P241" s="96"/>
      <c r="Q241" s="263"/>
      <c r="R241" s="263"/>
      <c r="S241" s="266">
        <v>45464.6930555556</v>
      </c>
      <c r="T241" s="263" t="s">
        <v>2081</v>
      </c>
      <c r="U241" s="252"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15"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52">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45506</v>
      </c>
      <c r="X241" s="215"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绿灯</v>
      </c>
      <c r="Y241" s="252"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15"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52"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6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6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s="273" t="s">
        <v>2082</v>
      </c>
    </row>
    <row r="242" ht="14.25" spans="1:35">
      <c r="A242" s="247" t="s">
        <v>145</v>
      </c>
      <c r="B242" s="248" t="s">
        <v>2481</v>
      </c>
      <c r="C242" s="247" t="s">
        <v>2479</v>
      </c>
      <c r="D242" s="247" t="s">
        <v>2482</v>
      </c>
      <c r="E242" s="249" t="s">
        <v>2423</v>
      </c>
      <c r="F242" s="248" t="s">
        <v>125</v>
      </c>
      <c r="G242" s="247" t="s">
        <v>480</v>
      </c>
      <c r="H242" s="247" t="s">
        <v>480</v>
      </c>
      <c r="I242" s="271"/>
      <c r="J242" s="100"/>
      <c r="K242" s="100"/>
      <c r="L242" s="100"/>
      <c r="M242" s="254"/>
      <c r="N242" s="254"/>
      <c r="O242" s="33"/>
      <c r="P242" s="96"/>
      <c r="Q242" s="263"/>
      <c r="R242" s="263"/>
      <c r="S242" s="266">
        <v>45464.6930555556</v>
      </c>
      <c r="T242" s="263" t="s">
        <v>2081</v>
      </c>
      <c r="U242" s="252"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15"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52">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45506</v>
      </c>
      <c r="X242" s="215"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绿灯</v>
      </c>
      <c r="Y242" s="252"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15"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52"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6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6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s="273" t="s">
        <v>2082</v>
      </c>
    </row>
    <row r="243" ht="14.25" spans="1:35">
      <c r="A243" s="247" t="s">
        <v>361</v>
      </c>
      <c r="B243" s="248" t="s">
        <v>2459</v>
      </c>
      <c r="C243" s="247" t="s">
        <v>2483</v>
      </c>
      <c r="D243" s="247" t="s">
        <v>2484</v>
      </c>
      <c r="E243" s="249" t="s">
        <v>2423</v>
      </c>
      <c r="F243" s="248" t="s">
        <v>125</v>
      </c>
      <c r="G243" s="247" t="s">
        <v>397</v>
      </c>
      <c r="H243" s="247" t="s">
        <v>397</v>
      </c>
      <c r="I243" s="271"/>
      <c r="J243" s="100"/>
      <c r="K243" s="100"/>
      <c r="L243" s="100"/>
      <c r="M243" s="254"/>
      <c r="N243" s="254"/>
      <c r="O243" s="33"/>
      <c r="P243" s="96"/>
      <c r="Q243" s="263"/>
      <c r="R243" s="263"/>
      <c r="S243" s="262">
        <v>45464</v>
      </c>
      <c r="T243" s="263" t="s">
        <v>2081</v>
      </c>
      <c r="U243" s="252"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15"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52">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45510</v>
      </c>
      <c r="X243" s="215"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绿灯</v>
      </c>
      <c r="Y243" s="252"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15"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52"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6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6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s="273" t="s">
        <v>2082</v>
      </c>
    </row>
    <row r="244" ht="14.25" spans="1:35">
      <c r="A244" s="247" t="s">
        <v>361</v>
      </c>
      <c r="B244" s="248" t="s">
        <v>2462</v>
      </c>
      <c r="C244" s="247" t="s">
        <v>2483</v>
      </c>
      <c r="D244" s="247" t="s">
        <v>2485</v>
      </c>
      <c r="E244" s="249" t="s">
        <v>2423</v>
      </c>
      <c r="F244" s="248" t="s">
        <v>125</v>
      </c>
      <c r="G244" s="247" t="s">
        <v>397</v>
      </c>
      <c r="H244" s="247" t="s">
        <v>397</v>
      </c>
      <c r="I244" s="271"/>
      <c r="J244" s="100"/>
      <c r="K244" s="100"/>
      <c r="L244" s="100"/>
      <c r="M244" s="254"/>
      <c r="N244" s="254"/>
      <c r="O244" s="33"/>
      <c r="P244" s="96"/>
      <c r="Q244" s="263"/>
      <c r="R244" s="263"/>
      <c r="S244" s="262">
        <v>45464</v>
      </c>
      <c r="T244" s="263" t="s">
        <v>2081</v>
      </c>
      <c r="U244" s="252"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15"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52">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45510</v>
      </c>
      <c r="X244" s="215"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绿灯</v>
      </c>
      <c r="Y244" s="252"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15"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52"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6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6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s="273" t="s">
        <v>2082</v>
      </c>
    </row>
    <row r="245" ht="14.25" spans="1:35">
      <c r="A245" s="247" t="s">
        <v>145</v>
      </c>
      <c r="B245" s="248" t="s">
        <v>2486</v>
      </c>
      <c r="C245" s="247" t="s">
        <v>2137</v>
      </c>
      <c r="D245" s="247" t="s">
        <v>2487</v>
      </c>
      <c r="E245" s="249" t="s">
        <v>2423</v>
      </c>
      <c r="F245" s="248" t="s">
        <v>125</v>
      </c>
      <c r="G245" s="247" t="s">
        <v>425</v>
      </c>
      <c r="H245" s="247" t="s">
        <v>425</v>
      </c>
      <c r="I245" s="271"/>
      <c r="J245" s="100"/>
      <c r="K245" s="100"/>
      <c r="L245" s="100"/>
      <c r="M245" s="254"/>
      <c r="N245" s="254"/>
      <c r="O245" s="33"/>
      <c r="P245" s="96"/>
      <c r="Q245" s="263"/>
      <c r="R245" s="263"/>
      <c r="S245" s="262">
        <v>45457</v>
      </c>
      <c r="T245" s="263" t="s">
        <v>2081</v>
      </c>
      <c r="U245" s="252"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15"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52">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45511</v>
      </c>
      <c r="X245" s="215"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绿灯</v>
      </c>
      <c r="Y245" s="252"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15"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52"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6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6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s="273" t="s">
        <v>2082</v>
      </c>
    </row>
    <row r="246" ht="14.25" spans="1:35">
      <c r="A246" s="247" t="s">
        <v>361</v>
      </c>
      <c r="B246" s="248" t="s">
        <v>2459</v>
      </c>
      <c r="C246" s="247" t="s">
        <v>2488</v>
      </c>
      <c r="D246" s="247" t="s">
        <v>2489</v>
      </c>
      <c r="E246" s="249" t="s">
        <v>2423</v>
      </c>
      <c r="F246" s="248" t="s">
        <v>125</v>
      </c>
      <c r="G246" s="247" t="s">
        <v>397</v>
      </c>
      <c r="H246" s="247" t="s">
        <v>397</v>
      </c>
      <c r="I246" s="271"/>
      <c r="J246" s="100"/>
      <c r="K246" s="100"/>
      <c r="L246" s="100"/>
      <c r="M246" s="254"/>
      <c r="N246" s="254"/>
      <c r="O246" s="33"/>
      <c r="P246" s="96"/>
      <c r="Q246" s="263"/>
      <c r="R246" s="263"/>
      <c r="S246" s="262">
        <v>45464</v>
      </c>
      <c r="T246" s="263" t="s">
        <v>2081</v>
      </c>
      <c r="U246" s="252"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15"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52">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45510</v>
      </c>
      <c r="X246" s="215"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绿灯</v>
      </c>
      <c r="Y246" s="252"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15"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52"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6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6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s="273" t="s">
        <v>2082</v>
      </c>
    </row>
    <row r="247" ht="14.25" spans="1:35">
      <c r="A247" s="247" t="s">
        <v>145</v>
      </c>
      <c r="B247" s="248" t="s">
        <v>2490</v>
      </c>
      <c r="C247" s="247" t="s">
        <v>2137</v>
      </c>
      <c r="D247" s="247" t="s">
        <v>2491</v>
      </c>
      <c r="E247" s="249" t="s">
        <v>2423</v>
      </c>
      <c r="F247" s="248" t="s">
        <v>125</v>
      </c>
      <c r="G247" s="247" t="s">
        <v>425</v>
      </c>
      <c r="H247" s="247" t="s">
        <v>425</v>
      </c>
      <c r="I247" s="271"/>
      <c r="J247" s="100"/>
      <c r="K247" s="100"/>
      <c r="L247" s="100"/>
      <c r="M247" s="254"/>
      <c r="N247" s="254"/>
      <c r="O247" s="33"/>
      <c r="P247" s="96"/>
      <c r="Q247" s="263"/>
      <c r="R247" s="263"/>
      <c r="S247" s="262">
        <v>45457</v>
      </c>
      <c r="T247" s="263" t="s">
        <v>2081</v>
      </c>
      <c r="U247" s="252"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15"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52">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45511</v>
      </c>
      <c r="X247" s="215"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绿灯</v>
      </c>
      <c r="Y247" s="252"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15"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52"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6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6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s="273" t="s">
        <v>2082</v>
      </c>
    </row>
    <row r="248" ht="14.25" spans="1:35">
      <c r="A248" s="247" t="s">
        <v>361</v>
      </c>
      <c r="B248" s="248" t="s">
        <v>2462</v>
      </c>
      <c r="C248" s="247" t="s">
        <v>2488</v>
      </c>
      <c r="D248" s="247" t="s">
        <v>2492</v>
      </c>
      <c r="E248" s="249" t="s">
        <v>2423</v>
      </c>
      <c r="F248" s="248" t="s">
        <v>125</v>
      </c>
      <c r="G248" s="247" t="s">
        <v>397</v>
      </c>
      <c r="H248" s="247" t="s">
        <v>397</v>
      </c>
      <c r="I248" s="271"/>
      <c r="J248" s="100"/>
      <c r="K248" s="100"/>
      <c r="L248" s="100"/>
      <c r="M248" s="254"/>
      <c r="N248" s="254"/>
      <c r="O248" s="33"/>
      <c r="P248" s="96"/>
      <c r="Q248" s="263"/>
      <c r="R248" s="263"/>
      <c r="S248" s="262">
        <v>45464</v>
      </c>
      <c r="T248" s="263" t="s">
        <v>2081</v>
      </c>
      <c r="U248" s="252"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15"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52">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45510</v>
      </c>
      <c r="X248" s="215"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绿灯</v>
      </c>
      <c r="Y248" s="252"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15"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52"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6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6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s="273" t="s">
        <v>2082</v>
      </c>
    </row>
    <row r="249" ht="14.25" spans="1:35">
      <c r="A249" s="247" t="s">
        <v>145</v>
      </c>
      <c r="B249" s="248" t="s">
        <v>2486</v>
      </c>
      <c r="C249" s="247" t="s">
        <v>2234</v>
      </c>
      <c r="D249" s="247" t="s">
        <v>2493</v>
      </c>
      <c r="E249" s="249" t="s">
        <v>2423</v>
      </c>
      <c r="F249" s="248" t="s">
        <v>125</v>
      </c>
      <c r="G249" s="247" t="s">
        <v>425</v>
      </c>
      <c r="H249" s="247" t="s">
        <v>425</v>
      </c>
      <c r="I249" s="271"/>
      <c r="J249" s="100"/>
      <c r="K249" s="100"/>
      <c r="L249" s="100"/>
      <c r="M249" s="254"/>
      <c r="N249" s="254"/>
      <c r="O249" s="33"/>
      <c r="P249" s="96"/>
      <c r="Q249" s="263"/>
      <c r="R249" s="263"/>
      <c r="S249" s="262">
        <v>45457</v>
      </c>
      <c r="T249" s="263" t="s">
        <v>2081</v>
      </c>
      <c r="U249" s="252"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15"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52">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45511</v>
      </c>
      <c r="X249" s="215"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绿灯</v>
      </c>
      <c r="Y249" s="252"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15"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52"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6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6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s="273" t="s">
        <v>2082</v>
      </c>
    </row>
    <row r="250" ht="14.25" spans="1:35">
      <c r="A250" s="247" t="s">
        <v>361</v>
      </c>
      <c r="B250" s="248" t="s">
        <v>2447</v>
      </c>
      <c r="C250" s="247" t="s">
        <v>2494</v>
      </c>
      <c r="D250" s="247" t="s">
        <v>2495</v>
      </c>
      <c r="E250" s="249" t="s">
        <v>2423</v>
      </c>
      <c r="F250" s="248" t="s">
        <v>125</v>
      </c>
      <c r="G250" s="247" t="s">
        <v>404</v>
      </c>
      <c r="H250" s="247" t="s">
        <v>404</v>
      </c>
      <c r="I250" s="271"/>
      <c r="J250" s="100"/>
      <c r="K250" s="100"/>
      <c r="L250" s="100"/>
      <c r="M250" s="254"/>
      <c r="N250" s="254"/>
      <c r="O250" s="33"/>
      <c r="P250" s="96"/>
      <c r="Q250" s="263"/>
      <c r="R250" s="263"/>
      <c r="S250" s="262">
        <v>45457</v>
      </c>
      <c r="T250" s="263" t="s">
        <v>2081</v>
      </c>
      <c r="U250" s="252"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15"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52">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45511</v>
      </c>
      <c r="X250" s="215"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绿灯</v>
      </c>
      <c r="Y250" s="252"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15"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52"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6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6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s="273" t="s">
        <v>2082</v>
      </c>
    </row>
    <row r="251" ht="14.25" spans="1:35">
      <c r="A251" s="247" t="s">
        <v>145</v>
      </c>
      <c r="B251" s="248" t="s">
        <v>2490</v>
      </c>
      <c r="C251" s="247" t="s">
        <v>2234</v>
      </c>
      <c r="D251" s="247" t="s">
        <v>2496</v>
      </c>
      <c r="E251" s="249" t="s">
        <v>2423</v>
      </c>
      <c r="F251" s="248" t="s">
        <v>125</v>
      </c>
      <c r="G251" s="247" t="s">
        <v>425</v>
      </c>
      <c r="H251" s="247" t="s">
        <v>425</v>
      </c>
      <c r="I251" s="271"/>
      <c r="J251" s="100"/>
      <c r="K251" s="100"/>
      <c r="L251" s="100"/>
      <c r="M251" s="254"/>
      <c r="N251" s="254"/>
      <c r="O251" s="33"/>
      <c r="P251" s="96"/>
      <c r="Q251" s="263"/>
      <c r="R251" s="263"/>
      <c r="S251" s="262">
        <v>45457</v>
      </c>
      <c r="T251" s="263" t="s">
        <v>2081</v>
      </c>
      <c r="U251" s="252"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15"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52">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45511</v>
      </c>
      <c r="X251" s="215"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绿灯</v>
      </c>
      <c r="Y251" s="252"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15"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52"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6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6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s="273" t="s">
        <v>2082</v>
      </c>
    </row>
    <row r="252" ht="14.25" spans="1:35">
      <c r="A252" s="247" t="s">
        <v>361</v>
      </c>
      <c r="B252" s="248" t="s">
        <v>2451</v>
      </c>
      <c r="C252" s="247" t="s">
        <v>2494</v>
      </c>
      <c r="D252" s="247" t="s">
        <v>2497</v>
      </c>
      <c r="E252" s="249" t="s">
        <v>2423</v>
      </c>
      <c r="F252" s="248" t="s">
        <v>125</v>
      </c>
      <c r="G252" s="247" t="s">
        <v>404</v>
      </c>
      <c r="H252" s="247" t="s">
        <v>404</v>
      </c>
      <c r="I252" s="271"/>
      <c r="J252" s="100"/>
      <c r="K252" s="100"/>
      <c r="L252" s="100"/>
      <c r="M252" s="254"/>
      <c r="N252" s="254"/>
      <c r="O252" s="33"/>
      <c r="P252" s="96"/>
      <c r="Q252" s="263"/>
      <c r="R252" s="263"/>
      <c r="S252" s="262">
        <v>45457</v>
      </c>
      <c r="T252" s="263" t="s">
        <v>2081</v>
      </c>
      <c r="U252" s="252"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15"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52">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45511</v>
      </c>
      <c r="X252" s="215"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绿灯</v>
      </c>
      <c r="Y252" s="252"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15"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52"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6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6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s="273" t="s">
        <v>2082</v>
      </c>
    </row>
    <row r="253" ht="14.25" spans="1:35">
      <c r="A253" s="247" t="s">
        <v>145</v>
      </c>
      <c r="B253" s="248" t="s">
        <v>2464</v>
      </c>
      <c r="C253" s="247" t="s">
        <v>2085</v>
      </c>
      <c r="D253" s="247" t="s">
        <v>2498</v>
      </c>
      <c r="E253" s="249" t="s">
        <v>2423</v>
      </c>
      <c r="F253" s="248" t="s">
        <v>125</v>
      </c>
      <c r="G253" s="247" t="s">
        <v>480</v>
      </c>
      <c r="H253" s="247" t="s">
        <v>480</v>
      </c>
      <c r="I253" s="271"/>
      <c r="J253" s="100"/>
      <c r="K253" s="100"/>
      <c r="L253" s="100"/>
      <c r="M253" s="254"/>
      <c r="N253" s="254"/>
      <c r="O253" s="33"/>
      <c r="P253" s="96"/>
      <c r="Q253" s="263"/>
      <c r="R253" s="263"/>
      <c r="S253" s="262">
        <v>45464</v>
      </c>
      <c r="T253" s="263" t="s">
        <v>2081</v>
      </c>
      <c r="U253" s="252"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15"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52">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45510</v>
      </c>
      <c r="X253" s="215"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绿灯</v>
      </c>
      <c r="Y253" s="252"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15"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52"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6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6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s="273" t="s">
        <v>2082</v>
      </c>
    </row>
    <row r="254" ht="14.25" spans="1:35">
      <c r="A254" s="247" t="s">
        <v>145</v>
      </c>
      <c r="B254" s="248" t="s">
        <v>2453</v>
      </c>
      <c r="C254" s="247" t="s">
        <v>2085</v>
      </c>
      <c r="D254" s="247" t="s">
        <v>2499</v>
      </c>
      <c r="E254" s="249" t="s">
        <v>2423</v>
      </c>
      <c r="F254" s="248" t="s">
        <v>125</v>
      </c>
      <c r="G254" s="247" t="s">
        <v>480</v>
      </c>
      <c r="H254" s="247" t="s">
        <v>480</v>
      </c>
      <c r="I254" s="271"/>
      <c r="J254" s="100"/>
      <c r="K254" s="100"/>
      <c r="L254" s="100"/>
      <c r="M254" s="254"/>
      <c r="N254" s="254"/>
      <c r="O254" s="33"/>
      <c r="P254" s="96"/>
      <c r="Q254" s="263"/>
      <c r="R254" s="263"/>
      <c r="S254" s="262">
        <v>45464</v>
      </c>
      <c r="T254" s="263" t="s">
        <v>2081</v>
      </c>
      <c r="U254" s="252"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15"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52">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45510</v>
      </c>
      <c r="X254" s="215"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绿灯</v>
      </c>
      <c r="Y254" s="252"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15"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52"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6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6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s="273" t="s">
        <v>2082</v>
      </c>
    </row>
    <row r="255" ht="14.25" spans="1:35">
      <c r="A255" s="247" t="s">
        <v>361</v>
      </c>
      <c r="B255" s="248" t="s">
        <v>2459</v>
      </c>
      <c r="C255" s="247" t="s">
        <v>2168</v>
      </c>
      <c r="D255" s="247" t="s">
        <v>2500</v>
      </c>
      <c r="E255" s="249" t="s">
        <v>2423</v>
      </c>
      <c r="F255" s="248" t="s">
        <v>125</v>
      </c>
      <c r="G255" s="247" t="s">
        <v>397</v>
      </c>
      <c r="H255" s="247" t="s">
        <v>397</v>
      </c>
      <c r="I255" s="271"/>
      <c r="J255" s="100"/>
      <c r="K255" s="100"/>
      <c r="L255" s="100"/>
      <c r="M255" s="254"/>
      <c r="N255" s="254"/>
      <c r="O255" s="33"/>
      <c r="P255" s="96"/>
      <c r="Q255" s="263"/>
      <c r="R255" s="263"/>
      <c r="S255" s="262">
        <v>45457</v>
      </c>
      <c r="T255" s="263" t="s">
        <v>2081</v>
      </c>
      <c r="U255" s="252"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15"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52">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45511</v>
      </c>
      <c r="X255" s="215"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绿灯</v>
      </c>
      <c r="Y255" s="252"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15"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52"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6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6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s="273" t="s">
        <v>2082</v>
      </c>
    </row>
    <row r="256" ht="14.25" spans="1:35">
      <c r="A256" s="247" t="s">
        <v>145</v>
      </c>
      <c r="B256" s="248" t="s">
        <v>2501</v>
      </c>
      <c r="C256" s="247" t="s">
        <v>2293</v>
      </c>
      <c r="D256" s="247" t="s">
        <v>2502</v>
      </c>
      <c r="E256" s="249" t="s">
        <v>2423</v>
      </c>
      <c r="F256" s="248" t="s">
        <v>125</v>
      </c>
      <c r="G256" s="247" t="s">
        <v>442</v>
      </c>
      <c r="H256" s="247" t="s">
        <v>442</v>
      </c>
      <c r="I256" s="271"/>
      <c r="J256" s="100"/>
      <c r="K256" s="100"/>
      <c r="L256" s="100"/>
      <c r="M256" s="254"/>
      <c r="N256" s="254"/>
      <c r="O256" s="33"/>
      <c r="P256" s="96"/>
      <c r="Q256" s="263"/>
      <c r="R256" s="263"/>
      <c r="S256" s="266">
        <v>45464.6930555556</v>
      </c>
      <c r="T256" s="263" t="s">
        <v>2081</v>
      </c>
      <c r="U256" s="252"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15"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52">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45509</v>
      </c>
      <c r="X256" s="215"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绿灯</v>
      </c>
      <c r="Y256" s="252"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15"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52"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6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6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s="273" t="s">
        <v>2082</v>
      </c>
    </row>
    <row r="257" ht="14.25" spans="1:35">
      <c r="A257" s="247" t="s">
        <v>361</v>
      </c>
      <c r="B257" s="248" t="s">
        <v>2462</v>
      </c>
      <c r="C257" s="247" t="s">
        <v>2168</v>
      </c>
      <c r="D257" s="247" t="s">
        <v>2503</v>
      </c>
      <c r="E257" s="249" t="s">
        <v>2423</v>
      </c>
      <c r="F257" s="248" t="s">
        <v>125</v>
      </c>
      <c r="G257" s="247" t="s">
        <v>397</v>
      </c>
      <c r="H257" s="247" t="s">
        <v>397</v>
      </c>
      <c r="I257" s="271"/>
      <c r="J257" s="100"/>
      <c r="K257" s="100"/>
      <c r="L257" s="100"/>
      <c r="M257" s="254"/>
      <c r="N257" s="254"/>
      <c r="O257" s="33"/>
      <c r="P257" s="96"/>
      <c r="Q257" s="263"/>
      <c r="R257" s="263"/>
      <c r="S257" s="262">
        <v>45457</v>
      </c>
      <c r="T257" s="263" t="s">
        <v>2081</v>
      </c>
      <c r="U257" s="252"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15"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52">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45511</v>
      </c>
      <c r="X257" s="215"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绿灯</v>
      </c>
      <c r="Y257" s="252"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15"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52"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6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6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s="273" t="s">
        <v>2082</v>
      </c>
    </row>
    <row r="258" ht="14.25" spans="1:35">
      <c r="A258" s="247" t="s">
        <v>145</v>
      </c>
      <c r="B258" s="248" t="s">
        <v>2501</v>
      </c>
      <c r="C258" s="247" t="s">
        <v>2430</v>
      </c>
      <c r="D258" s="247" t="s">
        <v>2504</v>
      </c>
      <c r="E258" s="249" t="s">
        <v>2423</v>
      </c>
      <c r="F258" s="248" t="s">
        <v>125</v>
      </c>
      <c r="G258" s="247" t="s">
        <v>442</v>
      </c>
      <c r="H258" s="247" t="s">
        <v>442</v>
      </c>
      <c r="I258" s="271"/>
      <c r="J258" s="100"/>
      <c r="K258" s="100"/>
      <c r="L258" s="100"/>
      <c r="M258" s="254"/>
      <c r="N258" s="254"/>
      <c r="O258" s="33"/>
      <c r="P258" s="96"/>
      <c r="Q258" s="263"/>
      <c r="R258" s="263"/>
      <c r="S258" s="266">
        <v>45464.6930555556</v>
      </c>
      <c r="T258" s="263" t="s">
        <v>2081</v>
      </c>
      <c r="U258" s="252"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15"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52">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45509</v>
      </c>
      <c r="X258" s="215"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绿灯</v>
      </c>
      <c r="Y258" s="252"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15"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52"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6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6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s="273" t="s">
        <v>2082</v>
      </c>
    </row>
    <row r="259" ht="14.25" spans="1:35">
      <c r="A259" s="247" t="s">
        <v>361</v>
      </c>
      <c r="B259" s="248" t="s">
        <v>2459</v>
      </c>
      <c r="C259" s="247" t="s">
        <v>2281</v>
      </c>
      <c r="D259" s="247" t="s">
        <v>2505</v>
      </c>
      <c r="E259" s="249" t="s">
        <v>2423</v>
      </c>
      <c r="F259" s="248" t="s">
        <v>125</v>
      </c>
      <c r="G259" s="247" t="s">
        <v>397</v>
      </c>
      <c r="H259" s="247" t="s">
        <v>397</v>
      </c>
      <c r="I259" s="271"/>
      <c r="J259" s="100"/>
      <c r="K259" s="100"/>
      <c r="L259" s="100"/>
      <c r="M259" s="254"/>
      <c r="N259" s="254"/>
      <c r="O259" s="33"/>
      <c r="P259" s="96"/>
      <c r="Q259" s="263"/>
      <c r="R259" s="263"/>
      <c r="S259" s="262">
        <v>45457</v>
      </c>
      <c r="T259" s="263" t="s">
        <v>2081</v>
      </c>
      <c r="U259" s="252">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45485</v>
      </c>
      <c r="V259" s="215"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黄灯</v>
      </c>
      <c r="W259" s="252"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15"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52"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15"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52"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6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6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s="273" t="s">
        <v>2082</v>
      </c>
    </row>
    <row r="260" ht="14.25" spans="1:35">
      <c r="A260" s="247" t="s">
        <v>145</v>
      </c>
      <c r="B260" s="248" t="s">
        <v>2501</v>
      </c>
      <c r="C260" s="247" t="s">
        <v>2291</v>
      </c>
      <c r="D260" s="247" t="s">
        <v>2506</v>
      </c>
      <c r="E260" s="249" t="s">
        <v>2423</v>
      </c>
      <c r="F260" s="248" t="s">
        <v>125</v>
      </c>
      <c r="G260" s="247" t="s">
        <v>442</v>
      </c>
      <c r="H260" s="247" t="s">
        <v>442</v>
      </c>
      <c r="I260" s="271"/>
      <c r="J260" s="100"/>
      <c r="K260" s="100"/>
      <c r="L260" s="100"/>
      <c r="M260" s="254"/>
      <c r="N260" s="254"/>
      <c r="O260" s="33"/>
      <c r="P260" s="96"/>
      <c r="Q260" s="263"/>
      <c r="R260" s="263"/>
      <c r="S260" s="266">
        <v>45464.6930555556</v>
      </c>
      <c r="T260" s="263" t="s">
        <v>2081</v>
      </c>
      <c r="U260" s="252"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15"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52">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45509</v>
      </c>
      <c r="X260" s="215"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绿灯</v>
      </c>
      <c r="Y260" s="252"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15"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52"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6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6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s="273" t="s">
        <v>2082</v>
      </c>
    </row>
    <row r="261" ht="14.25" spans="1:35">
      <c r="A261" s="247" t="s">
        <v>361</v>
      </c>
      <c r="B261" s="248" t="s">
        <v>2462</v>
      </c>
      <c r="C261" s="247" t="s">
        <v>2281</v>
      </c>
      <c r="D261" s="247" t="s">
        <v>2507</v>
      </c>
      <c r="E261" s="249" t="s">
        <v>2423</v>
      </c>
      <c r="F261" s="248" t="s">
        <v>125</v>
      </c>
      <c r="G261" s="247" t="s">
        <v>397</v>
      </c>
      <c r="H261" s="247" t="s">
        <v>397</v>
      </c>
      <c r="I261" s="271"/>
      <c r="J261" s="100"/>
      <c r="K261" s="100"/>
      <c r="L261" s="100"/>
      <c r="M261" s="254"/>
      <c r="N261" s="254"/>
      <c r="O261" s="33"/>
      <c r="P261" s="96"/>
      <c r="Q261" s="263"/>
      <c r="R261" s="263"/>
      <c r="S261" s="262">
        <v>45457</v>
      </c>
      <c r="T261" s="263" t="s">
        <v>2081</v>
      </c>
      <c r="U261" s="252">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45485</v>
      </c>
      <c r="V261" s="215"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黄灯</v>
      </c>
      <c r="W261" s="252"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15"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52"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15"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52"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6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6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s="273" t="s">
        <v>2082</v>
      </c>
    </row>
    <row r="262" ht="14.25" spans="1:35">
      <c r="A262" s="247" t="s">
        <v>145</v>
      </c>
      <c r="B262" s="248" t="s">
        <v>2486</v>
      </c>
      <c r="C262" s="247" t="s">
        <v>2508</v>
      </c>
      <c r="D262" s="247" t="s">
        <v>2509</v>
      </c>
      <c r="E262" s="249" t="s">
        <v>2423</v>
      </c>
      <c r="F262" s="248" t="s">
        <v>125</v>
      </c>
      <c r="G262" s="247" t="s">
        <v>425</v>
      </c>
      <c r="H262" s="247" t="s">
        <v>425</v>
      </c>
      <c r="I262" s="271"/>
      <c r="J262" s="100"/>
      <c r="K262" s="100"/>
      <c r="L262" s="100"/>
      <c r="M262" s="254"/>
      <c r="N262" s="254"/>
      <c r="O262" s="33"/>
      <c r="P262" s="96"/>
      <c r="Q262" s="263"/>
      <c r="R262" s="263"/>
      <c r="S262" s="266">
        <v>45457.5069444444</v>
      </c>
      <c r="T262" s="263" t="s">
        <v>2081</v>
      </c>
      <c r="U262" s="252"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15"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52">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45509</v>
      </c>
      <c r="X262" s="215"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绿灯</v>
      </c>
      <c r="Y262" s="252"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15"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52"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6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6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s="273" t="s">
        <v>2082</v>
      </c>
    </row>
    <row r="263" ht="14.25" spans="1:35">
      <c r="A263" s="247" t="s">
        <v>361</v>
      </c>
      <c r="B263" s="248" t="s">
        <v>2459</v>
      </c>
      <c r="C263" s="247" t="s">
        <v>2510</v>
      </c>
      <c r="D263" s="247" t="s">
        <v>2511</v>
      </c>
      <c r="E263" s="249" t="s">
        <v>2423</v>
      </c>
      <c r="F263" s="248" t="s">
        <v>125</v>
      </c>
      <c r="G263" s="247" t="s">
        <v>397</v>
      </c>
      <c r="H263" s="247" t="s">
        <v>397</v>
      </c>
      <c r="I263" s="271"/>
      <c r="J263" s="100"/>
      <c r="K263" s="100"/>
      <c r="L263" s="100"/>
      <c r="M263" s="254"/>
      <c r="N263" s="254"/>
      <c r="O263" s="33"/>
      <c r="P263" s="96"/>
      <c r="Q263" s="263"/>
      <c r="R263" s="263"/>
      <c r="S263" s="262">
        <v>45457</v>
      </c>
      <c r="T263" s="263" t="s">
        <v>2081</v>
      </c>
      <c r="U263" s="252"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15"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52">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45511</v>
      </c>
      <c r="X263" s="215"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绿灯</v>
      </c>
      <c r="Y263" s="252"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15"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52"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6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6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s="273" t="s">
        <v>2082</v>
      </c>
    </row>
    <row r="264" ht="14.25" spans="1:35">
      <c r="A264" s="247" t="s">
        <v>361</v>
      </c>
      <c r="B264" s="248" t="s">
        <v>2462</v>
      </c>
      <c r="C264" s="247" t="s">
        <v>2510</v>
      </c>
      <c r="D264" s="247" t="s">
        <v>2512</v>
      </c>
      <c r="E264" s="249" t="s">
        <v>2423</v>
      </c>
      <c r="F264" s="248" t="s">
        <v>125</v>
      </c>
      <c r="G264" s="247" t="s">
        <v>397</v>
      </c>
      <c r="H264" s="247" t="s">
        <v>397</v>
      </c>
      <c r="I264" s="271"/>
      <c r="J264" s="100"/>
      <c r="K264" s="100"/>
      <c r="L264" s="100"/>
      <c r="M264" s="254"/>
      <c r="N264" s="254"/>
      <c r="O264" s="33"/>
      <c r="P264" s="96"/>
      <c r="Q264" s="263"/>
      <c r="R264" s="263"/>
      <c r="S264" s="262">
        <v>45457</v>
      </c>
      <c r="T264" s="263" t="s">
        <v>2081</v>
      </c>
      <c r="U264" s="252"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15"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52">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45511</v>
      </c>
      <c r="X264" s="215"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绿灯</v>
      </c>
      <c r="Y264" s="252"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15"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52"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6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6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s="273" t="s">
        <v>2082</v>
      </c>
    </row>
    <row r="265" ht="14.25" spans="1:35">
      <c r="A265" s="247" t="s">
        <v>361</v>
      </c>
      <c r="B265" s="248" t="s">
        <v>2459</v>
      </c>
      <c r="C265" s="247" t="s">
        <v>2513</v>
      </c>
      <c r="D265" s="247" t="s">
        <v>2514</v>
      </c>
      <c r="E265" s="249" t="s">
        <v>2423</v>
      </c>
      <c r="F265" s="248" t="s">
        <v>125</v>
      </c>
      <c r="G265" s="247" t="s">
        <v>397</v>
      </c>
      <c r="H265" s="247" t="s">
        <v>397</v>
      </c>
      <c r="I265" s="271"/>
      <c r="J265" s="100"/>
      <c r="K265" s="100"/>
      <c r="L265" s="100"/>
      <c r="M265" s="254"/>
      <c r="N265" s="254"/>
      <c r="O265" s="33"/>
      <c r="P265" s="96"/>
      <c r="Q265" s="263"/>
      <c r="R265" s="263"/>
      <c r="S265" s="262">
        <v>45464</v>
      </c>
      <c r="T265" s="263" t="s">
        <v>2081</v>
      </c>
      <c r="U265" s="252"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15"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52">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45510</v>
      </c>
      <c r="X265" s="215"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绿灯</v>
      </c>
      <c r="Y265" s="252"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15"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52"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6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6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s="273" t="s">
        <v>2082</v>
      </c>
    </row>
    <row r="266" ht="14.25" spans="1:35">
      <c r="A266" s="247" t="s">
        <v>361</v>
      </c>
      <c r="B266" s="248" t="s">
        <v>2462</v>
      </c>
      <c r="C266" s="247" t="s">
        <v>2513</v>
      </c>
      <c r="D266" s="247" t="s">
        <v>2515</v>
      </c>
      <c r="E266" s="249" t="s">
        <v>2423</v>
      </c>
      <c r="F266" s="248" t="s">
        <v>125</v>
      </c>
      <c r="G266" s="247" t="s">
        <v>397</v>
      </c>
      <c r="H266" s="247" t="s">
        <v>397</v>
      </c>
      <c r="I266" s="271"/>
      <c r="J266" s="100"/>
      <c r="K266" s="100"/>
      <c r="L266" s="100"/>
      <c r="M266" s="254"/>
      <c r="N266" s="254"/>
      <c r="O266" s="33"/>
      <c r="P266" s="96"/>
      <c r="Q266" s="263"/>
      <c r="R266" s="263"/>
      <c r="S266" s="262">
        <v>45464</v>
      </c>
      <c r="T266" s="263" t="s">
        <v>2081</v>
      </c>
      <c r="U266" s="252"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15"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52">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45510</v>
      </c>
      <c r="X266" s="215"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绿灯</v>
      </c>
      <c r="Y266" s="252"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15"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52"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6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6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s="273" t="s">
        <v>2082</v>
      </c>
    </row>
    <row r="267" ht="14.25" spans="1:35">
      <c r="A267" s="247" t="s">
        <v>361</v>
      </c>
      <c r="B267" s="248" t="s">
        <v>2443</v>
      </c>
      <c r="C267" s="247" t="s">
        <v>2474</v>
      </c>
      <c r="D267" s="247" t="s">
        <v>2516</v>
      </c>
      <c r="E267" s="249" t="s">
        <v>2423</v>
      </c>
      <c r="F267" s="248" t="s">
        <v>125</v>
      </c>
      <c r="G267" s="247" t="s">
        <v>411</v>
      </c>
      <c r="H267" s="247" t="s">
        <v>411</v>
      </c>
      <c r="I267" s="271"/>
      <c r="J267" s="100"/>
      <c r="K267" s="100"/>
      <c r="L267" s="100"/>
      <c r="M267" s="254"/>
      <c r="N267" s="254"/>
      <c r="O267" s="33"/>
      <c r="P267" s="96"/>
      <c r="Q267" s="263"/>
      <c r="R267" s="263"/>
      <c r="S267" s="262">
        <v>45464</v>
      </c>
      <c r="T267" s="263" t="s">
        <v>2081</v>
      </c>
      <c r="U267" s="252"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15"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52">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45510</v>
      </c>
      <c r="X267" s="215"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绿灯</v>
      </c>
      <c r="Y267" s="252"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15"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52"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6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6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s="273" t="s">
        <v>2082</v>
      </c>
    </row>
    <row r="268" ht="14.25" spans="1:35">
      <c r="A268" s="247" t="s">
        <v>361</v>
      </c>
      <c r="B268" s="248" t="s">
        <v>2466</v>
      </c>
      <c r="C268" s="247" t="s">
        <v>2474</v>
      </c>
      <c r="D268" s="247" t="s">
        <v>2517</v>
      </c>
      <c r="E268" s="249" t="s">
        <v>2423</v>
      </c>
      <c r="F268" s="248" t="s">
        <v>125</v>
      </c>
      <c r="G268" s="247" t="s">
        <v>411</v>
      </c>
      <c r="H268" s="247" t="s">
        <v>411</v>
      </c>
      <c r="I268" s="271"/>
      <c r="J268" s="100"/>
      <c r="K268" s="100"/>
      <c r="L268" s="100"/>
      <c r="M268" s="254"/>
      <c r="N268" s="254"/>
      <c r="O268" s="33"/>
      <c r="P268" s="96"/>
      <c r="Q268" s="263"/>
      <c r="R268" s="263"/>
      <c r="S268" s="262">
        <v>45464</v>
      </c>
      <c r="T268" s="263" t="s">
        <v>2081</v>
      </c>
      <c r="U268" s="252"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15"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52">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45510</v>
      </c>
      <c r="X268" s="215"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绿灯</v>
      </c>
      <c r="Y268" s="252"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15"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52"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6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6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s="273" t="s">
        <v>2082</v>
      </c>
    </row>
    <row r="269" ht="14.25" spans="1:35">
      <c r="A269" s="247" t="s">
        <v>361</v>
      </c>
      <c r="B269" s="248" t="s">
        <v>2443</v>
      </c>
      <c r="C269" s="247" t="s">
        <v>2088</v>
      </c>
      <c r="D269" s="247" t="s">
        <v>2518</v>
      </c>
      <c r="E269" s="249" t="s">
        <v>2423</v>
      </c>
      <c r="F269" s="248" t="s">
        <v>125</v>
      </c>
      <c r="G269" s="247" t="s">
        <v>411</v>
      </c>
      <c r="H269" s="247" t="s">
        <v>411</v>
      </c>
      <c r="I269" s="271"/>
      <c r="J269" s="100"/>
      <c r="K269" s="100"/>
      <c r="L269" s="100"/>
      <c r="M269" s="254"/>
      <c r="N269" s="254"/>
      <c r="O269" s="33"/>
      <c r="P269" s="96"/>
      <c r="Q269" s="263"/>
      <c r="R269" s="263"/>
      <c r="S269" s="262">
        <v>45464</v>
      </c>
      <c r="T269" s="263" t="s">
        <v>2081</v>
      </c>
      <c r="U269" s="252"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15"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52">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45510</v>
      </c>
      <c r="X269" s="215"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绿灯</v>
      </c>
      <c r="Y269" s="252"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15"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52"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6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6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s="273" t="s">
        <v>2082</v>
      </c>
    </row>
    <row r="270" ht="14.25" spans="1:35">
      <c r="A270" s="247" t="s">
        <v>361</v>
      </c>
      <c r="B270" s="248" t="s">
        <v>2466</v>
      </c>
      <c r="C270" s="247" t="s">
        <v>2088</v>
      </c>
      <c r="D270" s="247" t="s">
        <v>2519</v>
      </c>
      <c r="E270" s="249" t="s">
        <v>2423</v>
      </c>
      <c r="F270" s="248" t="s">
        <v>125</v>
      </c>
      <c r="G270" s="247" t="s">
        <v>411</v>
      </c>
      <c r="H270" s="247" t="s">
        <v>411</v>
      </c>
      <c r="I270" s="271"/>
      <c r="J270" s="100"/>
      <c r="K270" s="100"/>
      <c r="L270" s="100"/>
      <c r="M270" s="254"/>
      <c r="N270" s="254"/>
      <c r="O270" s="33"/>
      <c r="P270" s="96"/>
      <c r="Q270" s="263"/>
      <c r="R270" s="263"/>
      <c r="S270" s="262">
        <v>45464</v>
      </c>
      <c r="T270" s="263" t="s">
        <v>2081</v>
      </c>
      <c r="U270" s="252"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15"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52">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45510</v>
      </c>
      <c r="X270" s="215"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绿灯</v>
      </c>
      <c r="Y270" s="252"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15"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52"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6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6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s="273" t="s">
        <v>2082</v>
      </c>
    </row>
    <row r="271" ht="14.25" spans="1:35">
      <c r="A271" s="247" t="s">
        <v>361</v>
      </c>
      <c r="B271" s="248" t="s">
        <v>2443</v>
      </c>
      <c r="C271" s="247" t="s">
        <v>2156</v>
      </c>
      <c r="D271" s="247" t="s">
        <v>2520</v>
      </c>
      <c r="E271" s="249" t="s">
        <v>2423</v>
      </c>
      <c r="F271" s="248" t="s">
        <v>125</v>
      </c>
      <c r="G271" s="247" t="s">
        <v>411</v>
      </c>
      <c r="H271" s="247" t="s">
        <v>411</v>
      </c>
      <c r="I271" s="271"/>
      <c r="J271" s="100"/>
      <c r="K271" s="100"/>
      <c r="L271" s="100"/>
      <c r="M271" s="254"/>
      <c r="N271" s="254"/>
      <c r="O271" s="33"/>
      <c r="P271" s="96"/>
      <c r="Q271" s="263"/>
      <c r="R271" s="263"/>
      <c r="S271" s="262">
        <v>45464</v>
      </c>
      <c r="T271" s="263" t="s">
        <v>2081</v>
      </c>
      <c r="U271" s="252"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15"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52">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45510</v>
      </c>
      <c r="X271" s="215"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绿灯</v>
      </c>
      <c r="Y271" s="252"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15"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52"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6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6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s="273" t="s">
        <v>2082</v>
      </c>
    </row>
    <row r="272" ht="14.25" spans="1:35">
      <c r="A272" s="247" t="s">
        <v>361</v>
      </c>
      <c r="B272" s="248" t="s">
        <v>2466</v>
      </c>
      <c r="C272" s="247" t="s">
        <v>2156</v>
      </c>
      <c r="D272" s="247" t="s">
        <v>2521</v>
      </c>
      <c r="E272" s="249" t="s">
        <v>2423</v>
      </c>
      <c r="F272" s="248" t="s">
        <v>125</v>
      </c>
      <c r="G272" s="247" t="s">
        <v>411</v>
      </c>
      <c r="H272" s="247" t="s">
        <v>411</v>
      </c>
      <c r="I272" s="271"/>
      <c r="J272" s="100"/>
      <c r="K272" s="100"/>
      <c r="L272" s="100"/>
      <c r="M272" s="254"/>
      <c r="N272" s="254"/>
      <c r="O272" s="33"/>
      <c r="P272" s="96"/>
      <c r="Q272" s="263"/>
      <c r="R272" s="263"/>
      <c r="S272" s="262">
        <v>45464</v>
      </c>
      <c r="T272" s="263" t="s">
        <v>2081</v>
      </c>
      <c r="U272" s="252"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15"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52">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45510</v>
      </c>
      <c r="X272" s="215"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绿灯</v>
      </c>
      <c r="Y272" s="252"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15"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52"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6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6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s="273" t="s">
        <v>2082</v>
      </c>
    </row>
    <row r="273" ht="14.25" spans="1:35">
      <c r="A273" s="247" t="s">
        <v>361</v>
      </c>
      <c r="B273" s="248" t="s">
        <v>2459</v>
      </c>
      <c r="C273" s="247" t="s">
        <v>2211</v>
      </c>
      <c r="D273" s="247" t="s">
        <v>2522</v>
      </c>
      <c r="E273" s="249" t="s">
        <v>2423</v>
      </c>
      <c r="F273" s="248" t="s">
        <v>125</v>
      </c>
      <c r="G273" s="247" t="s">
        <v>397</v>
      </c>
      <c r="H273" s="247" t="s">
        <v>397</v>
      </c>
      <c r="I273" s="271"/>
      <c r="J273" s="100"/>
      <c r="K273" s="100"/>
      <c r="L273" s="100"/>
      <c r="M273" s="254"/>
      <c r="N273" s="254"/>
      <c r="O273" s="33"/>
      <c r="P273" s="96"/>
      <c r="Q273" s="263"/>
      <c r="R273" s="263"/>
      <c r="S273" s="266">
        <v>45449.5138888889</v>
      </c>
      <c r="T273" s="263" t="s">
        <v>2081</v>
      </c>
      <c r="U273" s="252"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15"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52">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45509</v>
      </c>
      <c r="X273" s="215"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绿灯</v>
      </c>
      <c r="Y273" s="252"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15"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52"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6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6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s="273" t="s">
        <v>2082</v>
      </c>
    </row>
    <row r="274" ht="14.25" spans="1:35">
      <c r="A274" s="247" t="s">
        <v>361</v>
      </c>
      <c r="B274" s="248" t="s">
        <v>2462</v>
      </c>
      <c r="C274" s="247" t="s">
        <v>2211</v>
      </c>
      <c r="D274" s="247" t="s">
        <v>2523</v>
      </c>
      <c r="E274" s="249" t="s">
        <v>2423</v>
      </c>
      <c r="F274" s="248" t="s">
        <v>125</v>
      </c>
      <c r="G274" s="247" t="s">
        <v>397</v>
      </c>
      <c r="H274" s="247" t="s">
        <v>397</v>
      </c>
      <c r="I274" s="271"/>
      <c r="J274" s="100"/>
      <c r="K274" s="100"/>
      <c r="L274" s="100"/>
      <c r="M274" s="254"/>
      <c r="N274" s="254"/>
      <c r="O274" s="33"/>
      <c r="P274" s="96"/>
      <c r="Q274" s="263"/>
      <c r="R274" s="263"/>
      <c r="S274" s="266">
        <v>45449.5138888889</v>
      </c>
      <c r="T274" s="263" t="s">
        <v>2081</v>
      </c>
      <c r="U274" s="252"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15"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52">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45509</v>
      </c>
      <c r="X274" s="215"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绿灯</v>
      </c>
      <c r="Y274" s="252"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15"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52"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6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6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s="273" t="s">
        <v>2082</v>
      </c>
    </row>
    <row r="275" ht="14.25" spans="1:35">
      <c r="A275" s="247" t="s">
        <v>361</v>
      </c>
      <c r="B275" s="248" t="s">
        <v>2447</v>
      </c>
      <c r="C275" s="247" t="s">
        <v>2274</v>
      </c>
      <c r="D275" s="247" t="s">
        <v>2524</v>
      </c>
      <c r="E275" s="249" t="s">
        <v>2423</v>
      </c>
      <c r="F275" s="248" t="s">
        <v>125</v>
      </c>
      <c r="G275" s="247" t="s">
        <v>404</v>
      </c>
      <c r="H275" s="247" t="s">
        <v>404</v>
      </c>
      <c r="I275" s="271"/>
      <c r="J275" s="100"/>
      <c r="K275" s="100"/>
      <c r="L275" s="100"/>
      <c r="M275" s="254"/>
      <c r="N275" s="254"/>
      <c r="O275" s="33"/>
      <c r="P275" s="96"/>
      <c r="Q275" s="263"/>
      <c r="R275" s="263"/>
      <c r="S275" s="266">
        <v>45449.5138888889</v>
      </c>
      <c r="T275" s="263" t="s">
        <v>2081</v>
      </c>
      <c r="U275" s="252"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15"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52">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45509</v>
      </c>
      <c r="X275" s="215"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绿灯</v>
      </c>
      <c r="Y275" s="252"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15"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52"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6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6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s="273" t="s">
        <v>2082</v>
      </c>
    </row>
    <row r="276" ht="14.25" spans="1:35">
      <c r="A276" s="247" t="s">
        <v>361</v>
      </c>
      <c r="B276" s="248" t="s">
        <v>2451</v>
      </c>
      <c r="C276" s="247" t="s">
        <v>2274</v>
      </c>
      <c r="D276" s="247" t="s">
        <v>2525</v>
      </c>
      <c r="E276" s="249" t="s">
        <v>2423</v>
      </c>
      <c r="F276" s="248" t="s">
        <v>125</v>
      </c>
      <c r="G276" s="247" t="s">
        <v>404</v>
      </c>
      <c r="H276" s="247" t="s">
        <v>404</v>
      </c>
      <c r="I276" s="271"/>
      <c r="J276" s="100"/>
      <c r="K276" s="100"/>
      <c r="L276" s="100"/>
      <c r="M276" s="254"/>
      <c r="N276" s="254"/>
      <c r="O276" s="33"/>
      <c r="P276" s="96"/>
      <c r="Q276" s="263"/>
      <c r="R276" s="263"/>
      <c r="S276" s="266">
        <v>45449.5138888889</v>
      </c>
      <c r="T276" s="263" t="s">
        <v>2081</v>
      </c>
      <c r="U276" s="252"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15"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52">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45509</v>
      </c>
      <c r="X276" s="215"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绿灯</v>
      </c>
      <c r="Y276" s="252"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15"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52"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6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6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s="273" t="s">
        <v>2082</v>
      </c>
    </row>
    <row r="277" ht="14.25" spans="1:35">
      <c r="A277" s="247" t="s">
        <v>361</v>
      </c>
      <c r="B277" s="248" t="s">
        <v>2459</v>
      </c>
      <c r="C277" s="247" t="s">
        <v>2088</v>
      </c>
      <c r="D277" s="247" t="s">
        <v>2526</v>
      </c>
      <c r="E277" s="249" t="s">
        <v>2423</v>
      </c>
      <c r="F277" s="248" t="s">
        <v>125</v>
      </c>
      <c r="G277" s="247" t="s">
        <v>397</v>
      </c>
      <c r="H277" s="247" t="s">
        <v>397</v>
      </c>
      <c r="I277" s="271"/>
      <c r="J277" s="100"/>
      <c r="K277" s="100"/>
      <c r="L277" s="100"/>
      <c r="M277" s="254"/>
      <c r="N277" s="254"/>
      <c r="O277" s="33"/>
      <c r="P277" s="96"/>
      <c r="Q277" s="263"/>
      <c r="R277" s="263"/>
      <c r="S277" s="262">
        <v>45457</v>
      </c>
      <c r="T277" s="263" t="s">
        <v>2081</v>
      </c>
      <c r="U277" s="252"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15"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52">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45506</v>
      </c>
      <c r="X277" s="215"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绿灯</v>
      </c>
      <c r="Y277" s="252"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15"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52"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6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6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s="273" t="s">
        <v>2082</v>
      </c>
    </row>
    <row r="278" ht="14.25" spans="1:35">
      <c r="A278" s="247" t="s">
        <v>361</v>
      </c>
      <c r="B278" s="248" t="s">
        <v>2462</v>
      </c>
      <c r="C278" s="247" t="s">
        <v>2088</v>
      </c>
      <c r="D278" s="247" t="s">
        <v>2527</v>
      </c>
      <c r="E278" s="249" t="s">
        <v>2423</v>
      </c>
      <c r="F278" s="248" t="s">
        <v>125</v>
      </c>
      <c r="G278" s="247" t="s">
        <v>397</v>
      </c>
      <c r="H278" s="247" t="s">
        <v>397</v>
      </c>
      <c r="I278" s="271"/>
      <c r="J278" s="100"/>
      <c r="K278" s="100"/>
      <c r="L278" s="100"/>
      <c r="M278" s="254"/>
      <c r="N278" s="254"/>
      <c r="O278" s="33"/>
      <c r="P278" s="96"/>
      <c r="Q278" s="263"/>
      <c r="R278" s="263"/>
      <c r="S278" s="262">
        <v>45457</v>
      </c>
      <c r="T278" s="263" t="s">
        <v>2081</v>
      </c>
      <c r="U278" s="252"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15"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52">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45506</v>
      </c>
      <c r="X278" s="215"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绿灯</v>
      </c>
      <c r="Y278" s="252"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15"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52"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6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6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s="273" t="s">
        <v>2082</v>
      </c>
    </row>
    <row r="279" ht="14.25" spans="1:35">
      <c r="A279" s="247" t="s">
        <v>361</v>
      </c>
      <c r="B279" s="248" t="s">
        <v>2451</v>
      </c>
      <c r="C279" s="247" t="s">
        <v>2088</v>
      </c>
      <c r="D279" s="247" t="s">
        <v>2528</v>
      </c>
      <c r="E279" s="249" t="s">
        <v>2423</v>
      </c>
      <c r="F279" s="248" t="s">
        <v>125</v>
      </c>
      <c r="G279" s="247" t="s">
        <v>404</v>
      </c>
      <c r="H279" s="247" t="s">
        <v>404</v>
      </c>
      <c r="I279" s="271"/>
      <c r="J279" s="100"/>
      <c r="K279" s="100"/>
      <c r="L279" s="100"/>
      <c r="M279" s="254"/>
      <c r="N279" s="254"/>
      <c r="O279" s="33"/>
      <c r="P279" s="96"/>
      <c r="Q279" s="263"/>
      <c r="R279" s="263"/>
      <c r="S279" s="266">
        <v>45449.5138888889</v>
      </c>
      <c r="T279" s="263" t="s">
        <v>2081</v>
      </c>
      <c r="U279" s="252"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15"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52">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45506</v>
      </c>
      <c r="X279" s="215"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绿灯</v>
      </c>
      <c r="Y279" s="252"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15"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52"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6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6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s="273" t="s">
        <v>2082</v>
      </c>
    </row>
    <row r="280" ht="14.25" spans="1:35">
      <c r="A280" s="247" t="s">
        <v>361</v>
      </c>
      <c r="B280" s="248" t="s">
        <v>2447</v>
      </c>
      <c r="C280" s="247" t="s">
        <v>2088</v>
      </c>
      <c r="D280" s="247" t="s">
        <v>2529</v>
      </c>
      <c r="E280" s="249" t="s">
        <v>2423</v>
      </c>
      <c r="F280" s="248" t="s">
        <v>125</v>
      </c>
      <c r="G280" s="247" t="s">
        <v>404</v>
      </c>
      <c r="H280" s="247" t="s">
        <v>404</v>
      </c>
      <c r="I280" s="271"/>
      <c r="J280" s="100"/>
      <c r="K280" s="100"/>
      <c r="L280" s="100"/>
      <c r="M280" s="254"/>
      <c r="N280" s="254"/>
      <c r="O280" s="33"/>
      <c r="P280" s="96"/>
      <c r="Q280" s="263"/>
      <c r="R280" s="263"/>
      <c r="S280" s="266">
        <v>45449.5138888889</v>
      </c>
      <c r="T280" s="263" t="s">
        <v>2081</v>
      </c>
      <c r="U280" s="252"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15"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52">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45506</v>
      </c>
      <c r="X280" s="215"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绿灯</v>
      </c>
      <c r="Y280" s="252"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15"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52"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6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6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s="273" t="s">
        <v>2082</v>
      </c>
    </row>
    <row r="281" ht="14.25" spans="1:35">
      <c r="A281" s="247" t="s">
        <v>361</v>
      </c>
      <c r="B281" s="248" t="s">
        <v>2459</v>
      </c>
      <c r="C281" s="247" t="s">
        <v>2468</v>
      </c>
      <c r="D281" s="247" t="s">
        <v>2530</v>
      </c>
      <c r="E281" s="249" t="s">
        <v>2423</v>
      </c>
      <c r="F281" s="248" t="s">
        <v>125</v>
      </c>
      <c r="G281" s="247" t="s">
        <v>397</v>
      </c>
      <c r="H281" s="247" t="s">
        <v>397</v>
      </c>
      <c r="I281" s="271"/>
      <c r="J281" s="100"/>
      <c r="K281" s="100"/>
      <c r="L281" s="100"/>
      <c r="M281" s="254"/>
      <c r="N281" s="254"/>
      <c r="O281" s="33"/>
      <c r="P281" s="96"/>
      <c r="Q281" s="263"/>
      <c r="R281" s="263"/>
      <c r="S281" s="262">
        <v>45464</v>
      </c>
      <c r="T281" s="263" t="s">
        <v>2081</v>
      </c>
      <c r="U281" s="252"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15"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52">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45510</v>
      </c>
      <c r="X281" s="215"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绿灯</v>
      </c>
      <c r="Y281" s="252"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15"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52"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6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6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str">
        <f t="array" ref="AH281">INDEX(三跨两临近重点区段!$G:$G,MATCH(D281,三跨两临近重点区段!$A:$A,0))</f>
        <v>一级公路</v>
      </c>
      <c r="AI281" s="273" t="s">
        <v>2082</v>
      </c>
    </row>
    <row r="282" ht="14.25" spans="1:35">
      <c r="A282" s="247" t="s">
        <v>361</v>
      </c>
      <c r="B282" s="248" t="s">
        <v>2462</v>
      </c>
      <c r="C282" s="247" t="s">
        <v>2468</v>
      </c>
      <c r="D282" s="247" t="s">
        <v>2531</v>
      </c>
      <c r="E282" s="249" t="s">
        <v>2423</v>
      </c>
      <c r="F282" s="248" t="s">
        <v>125</v>
      </c>
      <c r="G282" s="247" t="s">
        <v>397</v>
      </c>
      <c r="H282" s="247" t="s">
        <v>397</v>
      </c>
      <c r="I282" s="271"/>
      <c r="J282" s="100"/>
      <c r="K282" s="100"/>
      <c r="L282" s="100"/>
      <c r="M282" s="254"/>
      <c r="N282" s="254"/>
      <c r="O282" s="33"/>
      <c r="P282" s="96"/>
      <c r="Q282" s="263"/>
      <c r="R282" s="263"/>
      <c r="S282" s="262">
        <v>45464</v>
      </c>
      <c r="T282" s="263" t="s">
        <v>2081</v>
      </c>
      <c r="U282" s="252"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15"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52">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45510</v>
      </c>
      <c r="X282" s="215"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绿灯</v>
      </c>
      <c r="Y282" s="252"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15"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52"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6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6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s="273" t="s">
        <v>2082</v>
      </c>
    </row>
    <row r="283" ht="14.25" spans="1:35">
      <c r="A283" s="247" t="s">
        <v>361</v>
      </c>
      <c r="B283" s="248" t="s">
        <v>2443</v>
      </c>
      <c r="C283" s="247" t="s">
        <v>2383</v>
      </c>
      <c r="D283" s="247" t="s">
        <v>2532</v>
      </c>
      <c r="E283" s="249" t="s">
        <v>2423</v>
      </c>
      <c r="F283" s="248" t="s">
        <v>125</v>
      </c>
      <c r="G283" s="247" t="s">
        <v>411</v>
      </c>
      <c r="H283" s="247" t="s">
        <v>411</v>
      </c>
      <c r="I283" s="271"/>
      <c r="J283" s="100"/>
      <c r="K283" s="100"/>
      <c r="L283" s="100"/>
      <c r="M283" s="254"/>
      <c r="N283" s="254"/>
      <c r="O283" s="33"/>
      <c r="P283" s="96"/>
      <c r="Q283" s="263"/>
      <c r="R283" s="263"/>
      <c r="S283" s="262">
        <v>45461</v>
      </c>
      <c r="T283" s="263" t="s">
        <v>2081</v>
      </c>
      <c r="U283" s="252"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15"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52">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45530</v>
      </c>
      <c r="X283" s="215"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绿灯</v>
      </c>
      <c r="Y283" s="252"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15"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52"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6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6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s="273" t="s">
        <v>2082</v>
      </c>
    </row>
    <row r="284" ht="14.25" spans="1:35">
      <c r="A284" s="247" t="s">
        <v>361</v>
      </c>
      <c r="B284" s="248" t="s">
        <v>2466</v>
      </c>
      <c r="C284" s="247" t="s">
        <v>2383</v>
      </c>
      <c r="D284" s="247" t="s">
        <v>2533</v>
      </c>
      <c r="E284" s="249" t="s">
        <v>2423</v>
      </c>
      <c r="F284" s="248" t="s">
        <v>125</v>
      </c>
      <c r="G284" s="247" t="s">
        <v>411</v>
      </c>
      <c r="H284" s="247" t="s">
        <v>411</v>
      </c>
      <c r="I284" s="271"/>
      <c r="J284" s="100"/>
      <c r="K284" s="100"/>
      <c r="L284" s="100"/>
      <c r="M284" s="254"/>
      <c r="N284" s="254"/>
      <c r="O284" s="33"/>
      <c r="P284" s="96"/>
      <c r="Q284" s="263"/>
      <c r="R284" s="263"/>
      <c r="S284" s="262">
        <v>45457</v>
      </c>
      <c r="T284" s="263" t="s">
        <v>2081</v>
      </c>
      <c r="U284" s="252"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15"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52">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45530</v>
      </c>
      <c r="X284" s="215"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绿灯</v>
      </c>
      <c r="Y284" s="252"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15"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52"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6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6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s="273" t="s">
        <v>2082</v>
      </c>
    </row>
    <row r="285" ht="14.25" spans="1:35">
      <c r="A285" s="247" t="s">
        <v>145</v>
      </c>
      <c r="B285" s="248" t="s">
        <v>2534</v>
      </c>
      <c r="C285" s="247" t="s">
        <v>2130</v>
      </c>
      <c r="D285" s="247" t="s">
        <v>2535</v>
      </c>
      <c r="E285" s="249" t="s">
        <v>2343</v>
      </c>
      <c r="F285" s="248" t="s">
        <v>125</v>
      </c>
      <c r="G285" s="247" t="s">
        <v>773</v>
      </c>
      <c r="H285" s="247" t="s">
        <v>804</v>
      </c>
      <c r="I285" s="271"/>
      <c r="J285" s="100"/>
      <c r="K285" s="100"/>
      <c r="L285" s="100"/>
      <c r="M285" s="254"/>
      <c r="N285" s="254"/>
      <c r="O285" s="33"/>
      <c r="P285" s="96"/>
      <c r="Q285" s="263"/>
      <c r="R285" s="263"/>
      <c r="S285" s="262">
        <v>45461</v>
      </c>
      <c r="T285" s="263" t="s">
        <v>2081</v>
      </c>
      <c r="U285" s="252">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45488</v>
      </c>
      <c r="V285" s="215"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黄灯</v>
      </c>
      <c r="W285" s="252">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45533</v>
      </c>
      <c r="X285" s="215"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绿灯</v>
      </c>
      <c r="Y285" s="252"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15"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52"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6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6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str">
        <f t="array" ref="AH285">INDEX(三跨两临近重点区段!$G:$G,MATCH(D285,三跨两临近重点区段!$A:$A,0))</f>
        <v>高速公路</v>
      </c>
      <c r="AI285" s="273" t="s">
        <v>2082</v>
      </c>
    </row>
    <row r="286" ht="14.25" spans="1:35">
      <c r="A286" s="247" t="s">
        <v>145</v>
      </c>
      <c r="B286" s="248" t="s">
        <v>2536</v>
      </c>
      <c r="C286" s="247" t="s">
        <v>2293</v>
      </c>
      <c r="D286" s="247" t="s">
        <v>2537</v>
      </c>
      <c r="E286" s="249" t="s">
        <v>2343</v>
      </c>
      <c r="F286" s="248" t="s">
        <v>125</v>
      </c>
      <c r="G286" s="247" t="s">
        <v>773</v>
      </c>
      <c r="H286" s="247" t="s">
        <v>804</v>
      </c>
      <c r="I286" s="271"/>
      <c r="J286" s="100"/>
      <c r="K286" s="100"/>
      <c r="L286" s="100"/>
      <c r="M286" s="254"/>
      <c r="N286" s="254"/>
      <c r="O286" s="33"/>
      <c r="P286" s="96"/>
      <c r="Q286" s="263"/>
      <c r="R286" s="263"/>
      <c r="S286" s="262">
        <v>45461</v>
      </c>
      <c r="T286" s="263" t="s">
        <v>2081</v>
      </c>
      <c r="U286" s="252">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45488</v>
      </c>
      <c r="V286" s="215"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黄灯</v>
      </c>
      <c r="W286" s="252">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45533</v>
      </c>
      <c r="X286" s="215"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绿灯</v>
      </c>
      <c r="Y286" s="252"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15"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52"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6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6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str">
        <f t="array" ref="AH286">INDEX(三跨两临近重点区段!$G:$G,MATCH(D286,三跨两临近重点区段!$A:$A,0))</f>
        <v>高速公路</v>
      </c>
      <c r="AI286" s="273" t="s">
        <v>2082</v>
      </c>
    </row>
    <row r="287" ht="14.25" spans="1:35">
      <c r="A287" s="247" t="s">
        <v>145</v>
      </c>
      <c r="B287" s="248" t="s">
        <v>2538</v>
      </c>
      <c r="C287" s="247" t="s">
        <v>2539</v>
      </c>
      <c r="D287" s="247" t="s">
        <v>2540</v>
      </c>
      <c r="E287" s="249" t="s">
        <v>2343</v>
      </c>
      <c r="F287" s="248" t="s">
        <v>125</v>
      </c>
      <c r="G287" s="247" t="s">
        <v>773</v>
      </c>
      <c r="H287" s="247" t="s">
        <v>804</v>
      </c>
      <c r="I287" s="271"/>
      <c r="J287" s="100"/>
      <c r="K287" s="100"/>
      <c r="L287" s="100"/>
      <c r="M287" s="254"/>
      <c r="N287" s="254"/>
      <c r="O287" s="33"/>
      <c r="P287" s="96"/>
      <c r="Q287" s="263"/>
      <c r="R287" s="263"/>
      <c r="S287" s="262">
        <v>45461</v>
      </c>
      <c r="T287" s="263" t="s">
        <v>2081</v>
      </c>
      <c r="U287" s="252">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45485</v>
      </c>
      <c r="V287" s="215"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黄灯</v>
      </c>
      <c r="W287" s="252">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45524</v>
      </c>
      <c r="X287" s="215"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绿灯</v>
      </c>
      <c r="Y287" s="252"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15"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52"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6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6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s="273" t="s">
        <v>2082</v>
      </c>
    </row>
    <row r="288" ht="14.25" spans="1:35">
      <c r="A288" s="247" t="s">
        <v>145</v>
      </c>
      <c r="B288" s="248" t="s">
        <v>2541</v>
      </c>
      <c r="C288" s="247" t="s">
        <v>2130</v>
      </c>
      <c r="D288" s="247" t="s">
        <v>2542</v>
      </c>
      <c r="E288" s="249" t="s">
        <v>2343</v>
      </c>
      <c r="F288" s="248" t="s">
        <v>125</v>
      </c>
      <c r="G288" s="247" t="s">
        <v>814</v>
      </c>
      <c r="H288" s="247" t="s">
        <v>804</v>
      </c>
      <c r="I288" s="271"/>
      <c r="J288" s="100"/>
      <c r="K288" s="100"/>
      <c r="L288" s="100"/>
      <c r="M288" s="254"/>
      <c r="N288" s="254"/>
      <c r="O288" s="33"/>
      <c r="P288" s="96"/>
      <c r="Q288" s="263"/>
      <c r="R288" s="263"/>
      <c r="S288" s="262">
        <v>45457</v>
      </c>
      <c r="T288" s="263" t="s">
        <v>2081</v>
      </c>
      <c r="U288" s="252"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15"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52">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45512</v>
      </c>
      <c r="X288" s="215"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绿灯</v>
      </c>
      <c r="Y288" s="252"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15"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52"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6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6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s="273" t="s">
        <v>2082</v>
      </c>
    </row>
    <row r="289" ht="14.25" spans="1:35">
      <c r="A289" s="247" t="s">
        <v>145</v>
      </c>
      <c r="B289" s="248" t="s">
        <v>2541</v>
      </c>
      <c r="C289" s="247" t="s">
        <v>2126</v>
      </c>
      <c r="D289" s="247" t="s">
        <v>2543</v>
      </c>
      <c r="E289" s="249" t="s">
        <v>2343</v>
      </c>
      <c r="F289" s="248" t="s">
        <v>125</v>
      </c>
      <c r="G289" s="247" t="s">
        <v>814</v>
      </c>
      <c r="H289" s="247" t="s">
        <v>804</v>
      </c>
      <c r="I289" s="271"/>
      <c r="J289" s="100"/>
      <c r="K289" s="100"/>
      <c r="L289" s="100"/>
      <c r="M289" s="254"/>
      <c r="N289" s="254"/>
      <c r="O289" s="33"/>
      <c r="P289" s="96"/>
      <c r="Q289" s="263"/>
      <c r="R289" s="263"/>
      <c r="S289" s="262">
        <v>45457</v>
      </c>
      <c r="T289" s="263" t="s">
        <v>2081</v>
      </c>
      <c r="U289" s="252"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15"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52">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45512</v>
      </c>
      <c r="X289" s="215"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绿灯</v>
      </c>
      <c r="Y289" s="252"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15"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52"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6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6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s="273" t="s">
        <v>2082</v>
      </c>
    </row>
    <row r="290" ht="14.25" spans="1:35">
      <c r="A290" s="247" t="s">
        <v>145</v>
      </c>
      <c r="B290" s="248" t="s">
        <v>2541</v>
      </c>
      <c r="C290" s="247" t="s">
        <v>2124</v>
      </c>
      <c r="D290" s="247" t="s">
        <v>2544</v>
      </c>
      <c r="E290" s="249" t="s">
        <v>2343</v>
      </c>
      <c r="F290" s="248" t="s">
        <v>125</v>
      </c>
      <c r="G290" s="247" t="s">
        <v>814</v>
      </c>
      <c r="H290" s="247" t="s">
        <v>804</v>
      </c>
      <c r="I290" s="271"/>
      <c r="J290" s="100"/>
      <c r="K290" s="100"/>
      <c r="L290" s="100"/>
      <c r="M290" s="254"/>
      <c r="N290" s="254"/>
      <c r="O290" s="33"/>
      <c r="P290" s="96"/>
      <c r="Q290" s="263"/>
      <c r="R290" s="263"/>
      <c r="S290" s="262">
        <v>45457</v>
      </c>
      <c r="T290" s="263" t="s">
        <v>2081</v>
      </c>
      <c r="U290" s="252"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15"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52">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45512</v>
      </c>
      <c r="X290" s="215"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绿灯</v>
      </c>
      <c r="Y290" s="252"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15"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52"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6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6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s="273" t="s">
        <v>2082</v>
      </c>
    </row>
    <row r="291" ht="14.25" spans="1:35">
      <c r="A291" s="247" t="s">
        <v>145</v>
      </c>
      <c r="B291" s="248" t="s">
        <v>2545</v>
      </c>
      <c r="C291" s="247" t="s">
        <v>2293</v>
      </c>
      <c r="D291" s="247" t="s">
        <v>2546</v>
      </c>
      <c r="E291" s="249" t="s">
        <v>2107</v>
      </c>
      <c r="F291" s="248" t="s">
        <v>125</v>
      </c>
      <c r="G291" s="247" t="s">
        <v>2108</v>
      </c>
      <c r="H291" s="247" t="s">
        <v>674</v>
      </c>
      <c r="I291" s="271"/>
      <c r="J291" s="100"/>
      <c r="K291" s="100"/>
      <c r="L291" s="100"/>
      <c r="M291" s="254"/>
      <c r="N291" s="254"/>
      <c r="O291" s="33"/>
      <c r="P291" s="96"/>
      <c r="Q291" s="263"/>
      <c r="R291" s="263"/>
      <c r="S291" s="262">
        <v>45456</v>
      </c>
      <c r="T291" s="263" t="s">
        <v>2081</v>
      </c>
      <c r="U291" s="252">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45496</v>
      </c>
      <c r="V291" s="215"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黄灯</v>
      </c>
      <c r="W291" s="252"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15"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52"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15"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52"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6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6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str">
        <f t="array" ref="AH291">INDEX(三跨两临近重点区段!$G:$G,MATCH(D291,三跨两临近重点区段!$A:$A,0))</f>
        <v>一级公路</v>
      </c>
      <c r="AI291" s="273" t="s">
        <v>2082</v>
      </c>
    </row>
    <row r="292" ht="14.25" spans="1:35">
      <c r="A292" s="247" t="s">
        <v>361</v>
      </c>
      <c r="B292" s="248" t="s">
        <v>2547</v>
      </c>
      <c r="C292" s="247" t="s">
        <v>2126</v>
      </c>
      <c r="D292" s="247" t="s">
        <v>2548</v>
      </c>
      <c r="E292" s="249" t="s">
        <v>2107</v>
      </c>
      <c r="F292" s="248" t="s">
        <v>125</v>
      </c>
      <c r="G292" s="247" t="s">
        <v>2108</v>
      </c>
      <c r="H292" s="247" t="s">
        <v>536</v>
      </c>
      <c r="I292" s="271"/>
      <c r="J292" s="100"/>
      <c r="K292" s="100"/>
      <c r="L292" s="100"/>
      <c r="M292" s="254"/>
      <c r="N292" s="254"/>
      <c r="O292" s="33"/>
      <c r="P292" s="96"/>
      <c r="Q292" s="263"/>
      <c r="R292" s="263"/>
      <c r="S292" s="262">
        <v>45456</v>
      </c>
      <c r="T292" s="263" t="s">
        <v>2081</v>
      </c>
      <c r="U292" s="252"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15"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52">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45531</v>
      </c>
      <c r="X292" s="215"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绿灯</v>
      </c>
      <c r="Y292" s="252"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15"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52"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6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6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s="273" t="s">
        <v>2082</v>
      </c>
    </row>
    <row r="293" ht="14.25" spans="1:35">
      <c r="A293" s="247" t="s">
        <v>361</v>
      </c>
      <c r="B293" s="248" t="s">
        <v>2547</v>
      </c>
      <c r="C293" s="247" t="s">
        <v>2130</v>
      </c>
      <c r="D293" s="247" t="s">
        <v>2549</v>
      </c>
      <c r="E293" s="249" t="s">
        <v>2107</v>
      </c>
      <c r="F293" s="248" t="s">
        <v>125</v>
      </c>
      <c r="G293" s="247" t="s">
        <v>2108</v>
      </c>
      <c r="H293" s="247" t="s">
        <v>536</v>
      </c>
      <c r="I293" s="271"/>
      <c r="J293" s="100"/>
      <c r="K293" s="100"/>
      <c r="L293" s="100"/>
      <c r="M293" s="254"/>
      <c r="N293" s="254"/>
      <c r="O293" s="33"/>
      <c r="P293" s="96"/>
      <c r="Q293" s="263"/>
      <c r="R293" s="263"/>
      <c r="S293" s="262">
        <v>45456</v>
      </c>
      <c r="T293" s="263" t="s">
        <v>2081</v>
      </c>
      <c r="U293" s="252"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15"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52">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45531</v>
      </c>
      <c r="X293" s="215"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绿灯</v>
      </c>
      <c r="Y293" s="252"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15"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52"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6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6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s="273" t="s">
        <v>2082</v>
      </c>
    </row>
    <row r="294" ht="14.25" spans="1:35">
      <c r="A294" s="247" t="s">
        <v>361</v>
      </c>
      <c r="B294" s="248" t="s">
        <v>2547</v>
      </c>
      <c r="C294" s="247" t="s">
        <v>2550</v>
      </c>
      <c r="D294" s="247" t="s">
        <v>2551</v>
      </c>
      <c r="E294" s="249" t="s">
        <v>2107</v>
      </c>
      <c r="F294" s="248" t="s">
        <v>125</v>
      </c>
      <c r="G294" s="247" t="s">
        <v>2108</v>
      </c>
      <c r="H294" s="247" t="s">
        <v>536</v>
      </c>
      <c r="I294" s="271"/>
      <c r="J294" s="100"/>
      <c r="K294" s="100"/>
      <c r="L294" s="100"/>
      <c r="M294" s="254"/>
      <c r="N294" s="254"/>
      <c r="O294" s="33"/>
      <c r="P294" s="96"/>
      <c r="Q294" s="263"/>
      <c r="R294" s="263"/>
      <c r="S294" s="262">
        <v>45456</v>
      </c>
      <c r="T294" s="263" t="s">
        <v>2081</v>
      </c>
      <c r="U294" s="252"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15"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52">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45531</v>
      </c>
      <c r="X294" s="215"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绿灯</v>
      </c>
      <c r="Y294" s="252"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15"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52"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6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6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s="273" t="s">
        <v>2082</v>
      </c>
    </row>
    <row r="295" ht="14.25" spans="1:35">
      <c r="A295" s="247" t="s">
        <v>361</v>
      </c>
      <c r="B295" s="248" t="s">
        <v>2547</v>
      </c>
      <c r="C295" s="247" t="s">
        <v>2552</v>
      </c>
      <c r="D295" s="247" t="s">
        <v>2553</v>
      </c>
      <c r="E295" s="249" t="s">
        <v>2107</v>
      </c>
      <c r="F295" s="248" t="s">
        <v>125</v>
      </c>
      <c r="G295" s="247" t="s">
        <v>2108</v>
      </c>
      <c r="H295" s="247" t="s">
        <v>536</v>
      </c>
      <c r="I295" s="271"/>
      <c r="J295" s="100"/>
      <c r="K295" s="100"/>
      <c r="L295" s="100"/>
      <c r="M295" s="254"/>
      <c r="N295" s="254"/>
      <c r="O295" s="33"/>
      <c r="P295" s="96"/>
      <c r="Q295" s="263"/>
      <c r="R295" s="263"/>
      <c r="S295" s="262">
        <v>45456</v>
      </c>
      <c r="T295" s="263" t="s">
        <v>2081</v>
      </c>
      <c r="U295" s="252"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15"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52">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45531</v>
      </c>
      <c r="X295" s="215"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绿灯</v>
      </c>
      <c r="Y295" s="252"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15"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52"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6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6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s="273" t="s">
        <v>2082</v>
      </c>
    </row>
    <row r="296" ht="14.25" spans="1:35">
      <c r="A296" s="247" t="s">
        <v>361</v>
      </c>
      <c r="B296" s="248" t="s">
        <v>2547</v>
      </c>
      <c r="C296" s="247" t="s">
        <v>2554</v>
      </c>
      <c r="D296" s="247" t="s">
        <v>2555</v>
      </c>
      <c r="E296" s="249" t="s">
        <v>2107</v>
      </c>
      <c r="F296" s="248" t="s">
        <v>125</v>
      </c>
      <c r="G296" s="247" t="s">
        <v>2108</v>
      </c>
      <c r="H296" s="247" t="s">
        <v>536</v>
      </c>
      <c r="I296" s="271"/>
      <c r="J296" s="100"/>
      <c r="K296" s="100"/>
      <c r="L296" s="100"/>
      <c r="M296" s="254"/>
      <c r="N296" s="254"/>
      <c r="O296" s="33"/>
      <c r="P296" s="96"/>
      <c r="Q296" s="263"/>
      <c r="R296" s="263"/>
      <c r="S296" s="262">
        <v>45456</v>
      </c>
      <c r="T296" s="263" t="s">
        <v>2081</v>
      </c>
      <c r="U296" s="252"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15"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52">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45531</v>
      </c>
      <c r="X296" s="215"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绿灯</v>
      </c>
      <c r="Y296" s="252"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15"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52"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6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6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s="273" t="s">
        <v>2082</v>
      </c>
    </row>
    <row r="297" ht="14.25" spans="1:35">
      <c r="A297" s="247" t="s">
        <v>361</v>
      </c>
      <c r="B297" s="248" t="s">
        <v>2556</v>
      </c>
      <c r="C297" s="247" t="s">
        <v>2554</v>
      </c>
      <c r="D297" s="247" t="s">
        <v>2557</v>
      </c>
      <c r="E297" s="249" t="s">
        <v>2107</v>
      </c>
      <c r="F297" s="248" t="s">
        <v>125</v>
      </c>
      <c r="G297" s="247" t="s">
        <v>2108</v>
      </c>
      <c r="H297" s="247" t="s">
        <v>536</v>
      </c>
      <c r="I297" s="271"/>
      <c r="J297" s="100"/>
      <c r="K297" s="100"/>
      <c r="L297" s="100"/>
      <c r="M297" s="254"/>
      <c r="N297" s="254"/>
      <c r="O297" s="33"/>
      <c r="P297" s="96"/>
      <c r="Q297" s="263"/>
      <c r="R297" s="263"/>
      <c r="S297" s="262">
        <v>45456</v>
      </c>
      <c r="T297" s="263" t="s">
        <v>2081</v>
      </c>
      <c r="U297" s="252"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15"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52">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45531</v>
      </c>
      <c r="X297" s="215"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绿灯</v>
      </c>
      <c r="Y297" s="252"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15"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52"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6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6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s="273" t="s">
        <v>2082</v>
      </c>
    </row>
    <row r="298" ht="14.25" spans="1:35">
      <c r="A298" s="247" t="s">
        <v>361</v>
      </c>
      <c r="B298" s="248" t="s">
        <v>2556</v>
      </c>
      <c r="C298" s="247" t="s">
        <v>2190</v>
      </c>
      <c r="D298" s="247" t="s">
        <v>2558</v>
      </c>
      <c r="E298" s="249" t="s">
        <v>2107</v>
      </c>
      <c r="F298" s="248" t="s">
        <v>125</v>
      </c>
      <c r="G298" s="247" t="s">
        <v>2108</v>
      </c>
      <c r="H298" s="247" t="s">
        <v>536</v>
      </c>
      <c r="I298" s="271"/>
      <c r="J298" s="100"/>
      <c r="K298" s="100"/>
      <c r="L298" s="100"/>
      <c r="M298" s="254"/>
      <c r="N298" s="254"/>
      <c r="O298" s="33"/>
      <c r="P298" s="96"/>
      <c r="Q298" s="263"/>
      <c r="R298" s="263"/>
      <c r="S298" s="262">
        <v>45456</v>
      </c>
      <c r="T298" s="263" t="s">
        <v>2081</v>
      </c>
      <c r="U298" s="252">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45496</v>
      </c>
      <c r="V298" s="215"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黄灯</v>
      </c>
      <c r="W298" s="252"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15"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52"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15"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52"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6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6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s="273" t="s">
        <v>2082</v>
      </c>
    </row>
    <row r="299" ht="14.25" spans="1:35">
      <c r="A299" s="247" t="s">
        <v>361</v>
      </c>
      <c r="B299" s="248" t="s">
        <v>2556</v>
      </c>
      <c r="C299" s="247" t="s">
        <v>2550</v>
      </c>
      <c r="D299" s="247" t="s">
        <v>2559</v>
      </c>
      <c r="E299" s="249" t="s">
        <v>2107</v>
      </c>
      <c r="F299" s="248" t="s">
        <v>125</v>
      </c>
      <c r="G299" s="247" t="s">
        <v>2108</v>
      </c>
      <c r="H299" s="247" t="s">
        <v>536</v>
      </c>
      <c r="I299" s="271"/>
      <c r="J299" s="100"/>
      <c r="K299" s="100"/>
      <c r="L299" s="100"/>
      <c r="M299" s="254"/>
      <c r="N299" s="254"/>
      <c r="O299" s="33"/>
      <c r="P299" s="96"/>
      <c r="Q299" s="263"/>
      <c r="R299" s="263"/>
      <c r="S299" s="262">
        <v>45456</v>
      </c>
      <c r="T299" s="263" t="s">
        <v>2081</v>
      </c>
      <c r="U299" s="252"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15"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52">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45531</v>
      </c>
      <c r="X299" s="215"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绿灯</v>
      </c>
      <c r="Y299" s="252"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15"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52"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6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6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s="273" t="s">
        <v>2082</v>
      </c>
    </row>
    <row r="300" ht="14.25" spans="1:35">
      <c r="A300" s="247" t="s">
        <v>361</v>
      </c>
      <c r="B300" s="248" t="s">
        <v>2556</v>
      </c>
      <c r="C300" s="247" t="s">
        <v>2126</v>
      </c>
      <c r="D300" s="247" t="s">
        <v>2560</v>
      </c>
      <c r="E300" s="249" t="s">
        <v>2107</v>
      </c>
      <c r="F300" s="248" t="s">
        <v>125</v>
      </c>
      <c r="G300" s="247" t="s">
        <v>2108</v>
      </c>
      <c r="H300" s="247" t="s">
        <v>536</v>
      </c>
      <c r="I300" s="271"/>
      <c r="J300" s="100"/>
      <c r="K300" s="100"/>
      <c r="L300" s="100"/>
      <c r="M300" s="254"/>
      <c r="N300" s="254"/>
      <c r="O300" s="33"/>
      <c r="P300" s="96"/>
      <c r="Q300" s="263"/>
      <c r="R300" s="263"/>
      <c r="S300" s="262">
        <v>45456</v>
      </c>
      <c r="T300" s="263" t="s">
        <v>2081</v>
      </c>
      <c r="U300" s="252"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15"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52">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45531</v>
      </c>
      <c r="X300" s="215"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绿灯</v>
      </c>
      <c r="Y300" s="252"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15"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52"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6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6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s="273" t="s">
        <v>2082</v>
      </c>
    </row>
    <row r="301" ht="14.25" spans="1:35">
      <c r="A301" s="247" t="s">
        <v>361</v>
      </c>
      <c r="B301" s="248" t="s">
        <v>2556</v>
      </c>
      <c r="C301" s="247" t="s">
        <v>2552</v>
      </c>
      <c r="D301" s="247" t="s">
        <v>2561</v>
      </c>
      <c r="E301" s="249" t="s">
        <v>2107</v>
      </c>
      <c r="F301" s="248" t="s">
        <v>125</v>
      </c>
      <c r="G301" s="247" t="s">
        <v>2108</v>
      </c>
      <c r="H301" s="247" t="s">
        <v>536</v>
      </c>
      <c r="I301" s="271"/>
      <c r="J301" s="100"/>
      <c r="K301" s="100"/>
      <c r="L301" s="100"/>
      <c r="M301" s="254"/>
      <c r="N301" s="254"/>
      <c r="O301" s="33"/>
      <c r="P301" s="96"/>
      <c r="Q301" s="263"/>
      <c r="R301" s="263"/>
      <c r="S301" s="262">
        <v>45456</v>
      </c>
      <c r="T301" s="263" t="s">
        <v>2081</v>
      </c>
      <c r="U301" s="252"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15"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52">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45531</v>
      </c>
      <c r="X301" s="215"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绿灯</v>
      </c>
      <c r="Y301" s="252"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15"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52"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6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6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s="273" t="s">
        <v>2082</v>
      </c>
    </row>
    <row r="302" ht="14.25" spans="1:35">
      <c r="A302" s="247" t="s">
        <v>361</v>
      </c>
      <c r="B302" s="248" t="s">
        <v>2556</v>
      </c>
      <c r="C302" s="247" t="s">
        <v>2130</v>
      </c>
      <c r="D302" s="247" t="s">
        <v>2562</v>
      </c>
      <c r="E302" s="249" t="s">
        <v>2107</v>
      </c>
      <c r="F302" s="248" t="s">
        <v>125</v>
      </c>
      <c r="G302" s="247" t="s">
        <v>2108</v>
      </c>
      <c r="H302" s="247" t="s">
        <v>536</v>
      </c>
      <c r="I302" s="271"/>
      <c r="J302" s="100"/>
      <c r="K302" s="100"/>
      <c r="L302" s="100"/>
      <c r="M302" s="254"/>
      <c r="N302" s="254"/>
      <c r="O302" s="33"/>
      <c r="P302" s="96"/>
      <c r="Q302" s="263"/>
      <c r="R302" s="263"/>
      <c r="S302" s="262">
        <v>45456</v>
      </c>
      <c r="T302" s="263" t="s">
        <v>2081</v>
      </c>
      <c r="U302" s="252"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15"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52">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45531</v>
      </c>
      <c r="X302" s="215"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绿灯</v>
      </c>
      <c r="Y302" s="252"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15"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52"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6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6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s="273" t="s">
        <v>2082</v>
      </c>
    </row>
    <row r="303" ht="14.25" spans="1:35">
      <c r="A303" s="247" t="s">
        <v>361</v>
      </c>
      <c r="B303" s="248" t="s">
        <v>2547</v>
      </c>
      <c r="C303" s="247" t="s">
        <v>2190</v>
      </c>
      <c r="D303" s="247" t="s">
        <v>2563</v>
      </c>
      <c r="E303" s="249" t="s">
        <v>2107</v>
      </c>
      <c r="F303" s="248" t="s">
        <v>125</v>
      </c>
      <c r="G303" s="247" t="s">
        <v>2108</v>
      </c>
      <c r="H303" s="247" t="s">
        <v>536</v>
      </c>
      <c r="I303" s="271"/>
      <c r="J303" s="100"/>
      <c r="K303" s="100"/>
      <c r="L303" s="100"/>
      <c r="M303" s="254"/>
      <c r="N303" s="254"/>
      <c r="O303" s="33"/>
      <c r="P303" s="96"/>
      <c r="Q303" s="263"/>
      <c r="R303" s="263"/>
      <c r="S303" s="262">
        <v>45456</v>
      </c>
      <c r="T303" s="263" t="s">
        <v>2081</v>
      </c>
      <c r="U303" s="252">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45496</v>
      </c>
      <c r="V303" s="215"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黄灯</v>
      </c>
      <c r="W303" s="252"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15"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52"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15"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52"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6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6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s="273" t="s">
        <v>2082</v>
      </c>
    </row>
    <row r="304" ht="14.25" spans="1:35">
      <c r="A304" s="247" t="s">
        <v>145</v>
      </c>
      <c r="B304" s="248" t="s">
        <v>2545</v>
      </c>
      <c r="C304" s="247" t="s">
        <v>2293</v>
      </c>
      <c r="D304" s="247" t="s">
        <v>2564</v>
      </c>
      <c r="E304" s="249" t="s">
        <v>2107</v>
      </c>
      <c r="F304" s="248" t="s">
        <v>125</v>
      </c>
      <c r="G304" s="247" t="s">
        <v>2108</v>
      </c>
      <c r="H304" s="247" t="s">
        <v>674</v>
      </c>
      <c r="I304" s="271"/>
      <c r="J304" s="100"/>
      <c r="K304" s="100"/>
      <c r="L304" s="100"/>
      <c r="M304" s="254"/>
      <c r="N304" s="254"/>
      <c r="O304" s="33"/>
      <c r="P304" s="96"/>
      <c r="Q304" s="263"/>
      <c r="R304" s="263"/>
      <c r="S304" s="262">
        <v>45456</v>
      </c>
      <c r="T304" s="263" t="s">
        <v>2081</v>
      </c>
      <c r="U304" s="252">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45496</v>
      </c>
      <c r="V304" s="215"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黄灯</v>
      </c>
      <c r="W304" s="252"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15"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52"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15"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52"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6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6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str">
        <f t="array" ref="AH304">INDEX(三跨两临近重点区段!$G:$G,MATCH(D304,三跨两临近重点区段!$A:$A,0))</f>
        <v>高速公路</v>
      </c>
      <c r="AI304" s="273" t="s">
        <v>2082</v>
      </c>
    </row>
    <row r="305" ht="14.25" spans="1:35">
      <c r="A305" s="247" t="s">
        <v>145</v>
      </c>
      <c r="B305" s="248" t="s">
        <v>2565</v>
      </c>
      <c r="C305" s="247" t="s">
        <v>2152</v>
      </c>
      <c r="D305" s="247" t="s">
        <v>2566</v>
      </c>
      <c r="E305" s="249" t="s">
        <v>2107</v>
      </c>
      <c r="F305" s="248" t="s">
        <v>125</v>
      </c>
      <c r="G305" s="247" t="s">
        <v>2108</v>
      </c>
      <c r="H305" s="247" t="s">
        <v>632</v>
      </c>
      <c r="I305" s="271"/>
      <c r="J305" s="100"/>
      <c r="K305" s="100"/>
      <c r="L305" s="100"/>
      <c r="M305" s="254"/>
      <c r="N305" s="254"/>
      <c r="O305" s="33"/>
      <c r="P305" s="96"/>
      <c r="Q305" s="263"/>
      <c r="R305" s="263"/>
      <c r="S305" s="262">
        <v>45456</v>
      </c>
      <c r="T305" s="263" t="s">
        <v>2081</v>
      </c>
      <c r="U305" s="252"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15"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52">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45517</v>
      </c>
      <c r="X305" s="215"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绿灯</v>
      </c>
      <c r="Y305" s="252"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15"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52"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6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6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str">
        <f t="array" ref="AH305">INDEX(三跨两临近重点区段!$G:$G,MATCH(D305,三跨两临近重点区段!$A:$A,0))</f>
        <v>一级公路</v>
      </c>
      <c r="AI305" s="273" t="s">
        <v>2082</v>
      </c>
    </row>
    <row r="306" ht="14.25" spans="1:35">
      <c r="A306" s="247" t="s">
        <v>145</v>
      </c>
      <c r="B306" s="248" t="s">
        <v>2565</v>
      </c>
      <c r="C306" s="247" t="s">
        <v>2122</v>
      </c>
      <c r="D306" s="247" t="s">
        <v>2567</v>
      </c>
      <c r="E306" s="249" t="s">
        <v>2107</v>
      </c>
      <c r="F306" s="248" t="s">
        <v>125</v>
      </c>
      <c r="G306" s="247" t="s">
        <v>2108</v>
      </c>
      <c r="H306" s="247" t="s">
        <v>632</v>
      </c>
      <c r="I306" s="271"/>
      <c r="J306" s="100"/>
      <c r="K306" s="100"/>
      <c r="L306" s="100"/>
      <c r="M306" s="254"/>
      <c r="N306" s="254"/>
      <c r="O306" s="33"/>
      <c r="P306" s="96"/>
      <c r="Q306" s="263"/>
      <c r="R306" s="263"/>
      <c r="S306" s="262">
        <v>45456</v>
      </c>
      <c r="T306" s="263" t="s">
        <v>2081</v>
      </c>
      <c r="U306" s="252"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15"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52">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45517</v>
      </c>
      <c r="X306" s="215"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绿灯</v>
      </c>
      <c r="Y306" s="252"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15"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52"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6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6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str">
        <f t="array" ref="AH306">INDEX(三跨两临近重点区段!$G:$G,MATCH(D306,三跨两临近重点区段!$A:$A,0))</f>
        <v>一级公路</v>
      </c>
      <c r="AI306" s="273" t="s">
        <v>2082</v>
      </c>
    </row>
    <row r="307" ht="14.25" spans="1:35">
      <c r="A307" s="247" t="s">
        <v>145</v>
      </c>
      <c r="B307" s="248" t="s">
        <v>2568</v>
      </c>
      <c r="C307" s="247" t="s">
        <v>2393</v>
      </c>
      <c r="D307" s="247" t="s">
        <v>2569</v>
      </c>
      <c r="E307" s="249" t="s">
        <v>2107</v>
      </c>
      <c r="F307" s="248" t="s">
        <v>125</v>
      </c>
      <c r="G307" s="247" t="s">
        <v>2108</v>
      </c>
      <c r="H307" s="247" t="s">
        <v>557</v>
      </c>
      <c r="I307" s="271"/>
      <c r="J307" s="100"/>
      <c r="K307" s="100"/>
      <c r="L307" s="100"/>
      <c r="M307" s="254"/>
      <c r="N307" s="254"/>
      <c r="O307" s="33"/>
      <c r="P307" s="96"/>
      <c r="Q307" s="263"/>
      <c r="R307" s="263"/>
      <c r="S307" s="262">
        <v>45456</v>
      </c>
      <c r="T307" s="263" t="s">
        <v>2081</v>
      </c>
      <c r="U307" s="252">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45496</v>
      </c>
      <c r="V307" s="215"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黄灯</v>
      </c>
      <c r="W307" s="252"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15"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52"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15"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52"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6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6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s="273" t="s">
        <v>2082</v>
      </c>
    </row>
    <row r="308" ht="14.25" spans="1:35">
      <c r="A308" s="247" t="s">
        <v>145</v>
      </c>
      <c r="B308" s="248" t="s">
        <v>2570</v>
      </c>
      <c r="C308" s="247" t="s">
        <v>2156</v>
      </c>
      <c r="D308" s="247" t="s">
        <v>2571</v>
      </c>
      <c r="E308" s="249" t="s">
        <v>2107</v>
      </c>
      <c r="F308" s="248" t="s">
        <v>125</v>
      </c>
      <c r="G308" s="247" t="s">
        <v>2108</v>
      </c>
      <c r="H308" s="247" t="s">
        <v>632</v>
      </c>
      <c r="I308" s="271"/>
      <c r="J308" s="100"/>
      <c r="K308" s="100"/>
      <c r="L308" s="100"/>
      <c r="M308" s="254"/>
      <c r="N308" s="254"/>
      <c r="O308" s="33"/>
      <c r="P308" s="96"/>
      <c r="Q308" s="263"/>
      <c r="R308" s="263"/>
      <c r="S308" s="262">
        <v>45456</v>
      </c>
      <c r="T308" s="263" t="s">
        <v>2081</v>
      </c>
      <c r="U308" s="252"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15"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52">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45517</v>
      </c>
      <c r="X308" s="215"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绿灯</v>
      </c>
      <c r="Y308" s="252"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15"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52"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6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6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str">
        <f t="array" ref="AH308">INDEX(三跨两临近重点区段!$G:$G,MATCH(D308,三跨两临近重点区段!$A:$A,0))</f>
        <v>一级公路</v>
      </c>
      <c r="AI308" s="273" t="s">
        <v>2082</v>
      </c>
    </row>
    <row r="309" ht="14.25" spans="1:35">
      <c r="A309" s="247" t="s">
        <v>361</v>
      </c>
      <c r="B309" s="248" t="s">
        <v>2572</v>
      </c>
      <c r="C309" s="247" t="s">
        <v>2152</v>
      </c>
      <c r="D309" s="247" t="s">
        <v>2573</v>
      </c>
      <c r="E309" s="249" t="s">
        <v>2107</v>
      </c>
      <c r="F309" s="248" t="s">
        <v>125</v>
      </c>
      <c r="G309" s="247" t="s">
        <v>2108</v>
      </c>
      <c r="H309" s="247" t="s">
        <v>609</v>
      </c>
      <c r="I309" s="271"/>
      <c r="J309" s="100"/>
      <c r="K309" s="100"/>
      <c r="L309" s="100"/>
      <c r="M309" s="254"/>
      <c r="N309" s="254"/>
      <c r="O309" s="33"/>
      <c r="P309" s="96"/>
      <c r="Q309" s="263"/>
      <c r="R309" s="263"/>
      <c r="S309" s="262">
        <v>45456</v>
      </c>
      <c r="T309" s="263" t="s">
        <v>2081</v>
      </c>
      <c r="U309" s="252"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15"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52">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45517</v>
      </c>
      <c r="X309" s="215"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绿灯</v>
      </c>
      <c r="Y309" s="252"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15"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52"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6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6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str">
        <f t="array" ref="AH309">INDEX(三跨两临近重点区段!$G:$G,MATCH(D309,三跨两临近重点区段!$A:$A,0))</f>
        <v>一级公路</v>
      </c>
      <c r="AI309" s="273" t="s">
        <v>2082</v>
      </c>
    </row>
    <row r="310" ht="14.25" spans="1:35">
      <c r="A310" s="247" t="s">
        <v>145</v>
      </c>
      <c r="B310" s="248" t="s">
        <v>2541</v>
      </c>
      <c r="C310" s="247" t="s">
        <v>2145</v>
      </c>
      <c r="D310" s="247" t="s">
        <v>2574</v>
      </c>
      <c r="E310" s="249" t="s">
        <v>2343</v>
      </c>
      <c r="F310" s="248" t="s">
        <v>125</v>
      </c>
      <c r="G310" s="247" t="s">
        <v>814</v>
      </c>
      <c r="H310" s="247" t="s">
        <v>804</v>
      </c>
      <c r="I310" s="271"/>
      <c r="J310" s="100"/>
      <c r="K310" s="100"/>
      <c r="L310" s="100"/>
      <c r="M310" s="254"/>
      <c r="N310" s="254"/>
      <c r="O310" s="33"/>
      <c r="P310" s="96"/>
      <c r="Q310" s="263"/>
      <c r="R310" s="263"/>
      <c r="S310" s="262">
        <v>45457</v>
      </c>
      <c r="T310" s="263" t="s">
        <v>2081</v>
      </c>
      <c r="U310" s="252">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45485</v>
      </c>
      <c r="V310" s="215"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黄灯</v>
      </c>
      <c r="W310" s="252">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45524</v>
      </c>
      <c r="X310" s="215"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绿灯</v>
      </c>
      <c r="Y310" s="252"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15"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52"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6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6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s="273" t="s">
        <v>2082</v>
      </c>
    </row>
    <row r="311" ht="14.25" spans="1:35">
      <c r="A311" s="247" t="s">
        <v>145</v>
      </c>
      <c r="B311" s="248" t="s">
        <v>2541</v>
      </c>
      <c r="C311" s="247" t="s">
        <v>2349</v>
      </c>
      <c r="D311" s="247" t="s">
        <v>2575</v>
      </c>
      <c r="E311" s="249" t="s">
        <v>2343</v>
      </c>
      <c r="F311" s="248" t="s">
        <v>125</v>
      </c>
      <c r="G311" s="247" t="s">
        <v>814</v>
      </c>
      <c r="H311" s="247" t="s">
        <v>781</v>
      </c>
      <c r="I311" s="271"/>
      <c r="J311" s="100"/>
      <c r="K311" s="100"/>
      <c r="L311" s="100"/>
      <c r="M311" s="254"/>
      <c r="N311" s="254"/>
      <c r="O311" s="33"/>
      <c r="P311" s="96"/>
      <c r="Q311" s="263"/>
      <c r="R311" s="263"/>
      <c r="S311" s="262">
        <v>45457</v>
      </c>
      <c r="T311" s="263" t="s">
        <v>2081</v>
      </c>
      <c r="U311" s="252">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45485</v>
      </c>
      <c r="V311" s="215"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黄灯</v>
      </c>
      <c r="W311" s="252">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45524</v>
      </c>
      <c r="X311" s="215"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绿灯</v>
      </c>
      <c r="Y311" s="252"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15"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52"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6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6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s="273" t="s">
        <v>2082</v>
      </c>
    </row>
    <row r="312" ht="14.25" spans="1:35">
      <c r="A312" s="247" t="s">
        <v>145</v>
      </c>
      <c r="B312" s="248" t="s">
        <v>2568</v>
      </c>
      <c r="C312" s="247" t="s">
        <v>2393</v>
      </c>
      <c r="D312" s="247" t="s">
        <v>2576</v>
      </c>
      <c r="E312" s="249" t="s">
        <v>2107</v>
      </c>
      <c r="F312" s="248" t="s">
        <v>125</v>
      </c>
      <c r="G312" s="247" t="s">
        <v>2108</v>
      </c>
      <c r="H312" s="247" t="s">
        <v>557</v>
      </c>
      <c r="I312" s="271"/>
      <c r="J312" s="100"/>
      <c r="K312" s="100"/>
      <c r="L312" s="100"/>
      <c r="M312" s="254"/>
      <c r="N312" s="254"/>
      <c r="O312" s="33"/>
      <c r="P312" s="96"/>
      <c r="Q312" s="263"/>
      <c r="R312" s="263"/>
      <c r="S312" s="262">
        <v>45456</v>
      </c>
      <c r="T312" s="263" t="s">
        <v>2081</v>
      </c>
      <c r="U312" s="252">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45496</v>
      </c>
      <c r="V312" s="215"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黄灯</v>
      </c>
      <c r="W312" s="252"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15"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52"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15"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52"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6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6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s="273" t="s">
        <v>2082</v>
      </c>
    </row>
    <row r="313" ht="14.25" spans="1:35">
      <c r="A313" s="247" t="s">
        <v>361</v>
      </c>
      <c r="B313" s="248" t="s">
        <v>2577</v>
      </c>
      <c r="C313" s="247" t="s">
        <v>2152</v>
      </c>
      <c r="D313" s="247" t="s">
        <v>2578</v>
      </c>
      <c r="E313" s="249" t="s">
        <v>2107</v>
      </c>
      <c r="F313" s="248" t="s">
        <v>125</v>
      </c>
      <c r="G313" s="247" t="s">
        <v>2108</v>
      </c>
      <c r="H313" s="247" t="s">
        <v>609</v>
      </c>
      <c r="I313" s="271"/>
      <c r="J313" s="100"/>
      <c r="K313" s="100"/>
      <c r="L313" s="100"/>
      <c r="M313" s="254"/>
      <c r="N313" s="254"/>
      <c r="O313" s="33"/>
      <c r="P313" s="96"/>
      <c r="Q313" s="263"/>
      <c r="R313" s="263"/>
      <c r="S313" s="262">
        <v>45456</v>
      </c>
      <c r="T313" s="263" t="s">
        <v>2081</v>
      </c>
      <c r="U313" s="252"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15"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52">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45517</v>
      </c>
      <c r="X313" s="215"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绿灯</v>
      </c>
      <c r="Y313" s="252"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15"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52"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6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6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str">
        <f t="array" ref="AH313">INDEX(三跨两临近重点区段!$G:$G,MATCH(D313,三跨两临近重点区段!$A:$A,0))</f>
        <v>一级公路</v>
      </c>
      <c r="AI313" s="273" t="s">
        <v>2082</v>
      </c>
    </row>
    <row r="314" ht="14.25" spans="1:35">
      <c r="A314" s="247" t="s">
        <v>145</v>
      </c>
      <c r="B314" s="248" t="s">
        <v>2579</v>
      </c>
      <c r="C314" s="247" t="s">
        <v>2234</v>
      </c>
      <c r="D314" s="247" t="s">
        <v>2580</v>
      </c>
      <c r="E314" s="249" t="s">
        <v>2107</v>
      </c>
      <c r="F314" s="248" t="s">
        <v>125</v>
      </c>
      <c r="G314" s="247" t="s">
        <v>2108</v>
      </c>
      <c r="H314" s="247" t="s">
        <v>536</v>
      </c>
      <c r="I314" s="271"/>
      <c r="J314" s="100"/>
      <c r="K314" s="100"/>
      <c r="L314" s="100"/>
      <c r="M314" s="254"/>
      <c r="N314" s="254"/>
      <c r="O314" s="33"/>
      <c r="P314" s="96"/>
      <c r="Q314" s="263"/>
      <c r="R314" s="263"/>
      <c r="S314" s="262">
        <v>45456</v>
      </c>
      <c r="T314" s="263" t="s">
        <v>2081</v>
      </c>
      <c r="U314" s="252"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15"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52">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45524</v>
      </c>
      <c r="X314" s="215"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绿灯</v>
      </c>
      <c r="Y314" s="252"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15"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52"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6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6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str">
        <f t="array" ref="AH314">INDEX(三跨两临近重点区段!$G:$G,MATCH(D314,三跨两临近重点区段!$A:$A,0))</f>
        <v>一级公路</v>
      </c>
      <c r="AI314" s="273" t="s">
        <v>2082</v>
      </c>
    </row>
    <row r="315" ht="14.25" spans="1:35">
      <c r="A315" s="247" t="s">
        <v>145</v>
      </c>
      <c r="B315" s="248" t="s">
        <v>2579</v>
      </c>
      <c r="C315" s="247" t="s">
        <v>2234</v>
      </c>
      <c r="D315" s="247" t="s">
        <v>2581</v>
      </c>
      <c r="E315" s="249" t="s">
        <v>2107</v>
      </c>
      <c r="F315" s="248" t="s">
        <v>125</v>
      </c>
      <c r="G315" s="247" t="s">
        <v>2108</v>
      </c>
      <c r="H315" s="247" t="s">
        <v>536</v>
      </c>
      <c r="I315" s="271"/>
      <c r="J315" s="100"/>
      <c r="K315" s="100"/>
      <c r="L315" s="100"/>
      <c r="M315" s="254"/>
      <c r="N315" s="254"/>
      <c r="O315" s="33"/>
      <c r="P315" s="96"/>
      <c r="Q315" s="263"/>
      <c r="R315" s="263"/>
      <c r="S315" s="262">
        <v>45456</v>
      </c>
      <c r="T315" s="263" t="s">
        <v>2081</v>
      </c>
      <c r="U315" s="252"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15"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52">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45524</v>
      </c>
      <c r="X315" s="215"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绿灯</v>
      </c>
      <c r="Y315" s="252"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15"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52"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6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6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str">
        <f t="array" ref="AH315">INDEX(三跨两临近重点区段!$G:$G,MATCH(D315,三跨两临近重点区段!$A:$A,0))</f>
        <v>高速公路</v>
      </c>
      <c r="AI315" s="273" t="s">
        <v>2082</v>
      </c>
    </row>
    <row r="316" ht="14.25" spans="1:35">
      <c r="A316" s="247" t="s">
        <v>145</v>
      </c>
      <c r="B316" s="248" t="s">
        <v>2541</v>
      </c>
      <c r="C316" s="247" t="s">
        <v>2162</v>
      </c>
      <c r="D316" s="247" t="s">
        <v>2582</v>
      </c>
      <c r="E316" s="249" t="s">
        <v>2343</v>
      </c>
      <c r="F316" s="248" t="s">
        <v>125</v>
      </c>
      <c r="G316" s="247" t="s">
        <v>814</v>
      </c>
      <c r="H316" s="247" t="s">
        <v>804</v>
      </c>
      <c r="I316" s="271"/>
      <c r="J316" s="100"/>
      <c r="K316" s="100"/>
      <c r="L316" s="100"/>
      <c r="M316" s="254"/>
      <c r="N316" s="254"/>
      <c r="O316" s="33"/>
      <c r="P316" s="96"/>
      <c r="Q316" s="263"/>
      <c r="R316" s="263"/>
      <c r="S316" s="262">
        <v>45457</v>
      </c>
      <c r="T316" s="263" t="s">
        <v>2081</v>
      </c>
      <c r="U316" s="252"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15"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52">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45512</v>
      </c>
      <c r="X316" s="215"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绿灯</v>
      </c>
      <c r="Y316" s="252"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15"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52"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6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6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s="273" t="s">
        <v>2082</v>
      </c>
    </row>
    <row r="317" ht="14.25" spans="1:35">
      <c r="A317" s="247" t="s">
        <v>145</v>
      </c>
      <c r="B317" s="248" t="s">
        <v>2583</v>
      </c>
      <c r="C317" s="247" t="s">
        <v>2584</v>
      </c>
      <c r="D317" s="247" t="s">
        <v>2585</v>
      </c>
      <c r="E317" s="249" t="s">
        <v>2343</v>
      </c>
      <c r="F317" s="248" t="s">
        <v>125</v>
      </c>
      <c r="G317" s="247" t="s">
        <v>773</v>
      </c>
      <c r="H317" s="247" t="s">
        <v>724</v>
      </c>
      <c r="I317" s="271"/>
      <c r="J317" s="100"/>
      <c r="K317" s="100"/>
      <c r="L317" s="100"/>
      <c r="M317" s="254"/>
      <c r="N317" s="254"/>
      <c r="O317" s="33"/>
      <c r="P317" s="96"/>
      <c r="Q317" s="263"/>
      <c r="R317" s="263"/>
      <c r="S317" s="262">
        <v>45447</v>
      </c>
      <c r="T317" s="263" t="s">
        <v>2081</v>
      </c>
      <c r="U317" s="252"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15"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52">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45513</v>
      </c>
      <c r="X317" s="215"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绿灯</v>
      </c>
      <c r="Y317" s="252"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15"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52"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6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6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s="273" t="s">
        <v>2082</v>
      </c>
    </row>
    <row r="318" ht="14.25" spans="1:35">
      <c r="A318" s="247" t="s">
        <v>145</v>
      </c>
      <c r="B318" s="248" t="s">
        <v>2586</v>
      </c>
      <c r="C318" s="247" t="s">
        <v>2587</v>
      </c>
      <c r="D318" s="247" t="s">
        <v>2588</v>
      </c>
      <c r="E318" s="249" t="s">
        <v>2343</v>
      </c>
      <c r="F318" s="248" t="s">
        <v>125</v>
      </c>
      <c r="G318" s="247" t="s">
        <v>773</v>
      </c>
      <c r="H318" s="247" t="s">
        <v>740</v>
      </c>
      <c r="I318" s="271"/>
      <c r="J318" s="100"/>
      <c r="K318" s="100"/>
      <c r="L318" s="100"/>
      <c r="M318" s="254"/>
      <c r="N318" s="254"/>
      <c r="O318" s="33"/>
      <c r="P318" s="96"/>
      <c r="Q318" s="263"/>
      <c r="R318" s="263"/>
      <c r="S318" s="262">
        <v>45447</v>
      </c>
      <c r="T318" s="263" t="s">
        <v>2081</v>
      </c>
      <c r="U318" s="252"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15"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52">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45513</v>
      </c>
      <c r="X318" s="215"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绿灯</v>
      </c>
      <c r="Y318" s="252"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15"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52"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6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6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s="273" t="s">
        <v>2082</v>
      </c>
    </row>
    <row r="319" ht="14.25" spans="1:35">
      <c r="A319" s="247" t="s">
        <v>145</v>
      </c>
      <c r="B319" s="248" t="s">
        <v>2589</v>
      </c>
      <c r="C319" s="247" t="s">
        <v>2436</v>
      </c>
      <c r="D319" s="247" t="s">
        <v>2590</v>
      </c>
      <c r="E319" s="249" t="s">
        <v>2343</v>
      </c>
      <c r="F319" s="248" t="s">
        <v>125</v>
      </c>
      <c r="G319" s="247" t="s">
        <v>773</v>
      </c>
      <c r="H319" s="247" t="s">
        <v>709</v>
      </c>
      <c r="I319" s="271"/>
      <c r="J319" s="100"/>
      <c r="K319" s="100"/>
      <c r="L319" s="100"/>
      <c r="M319" s="254"/>
      <c r="N319" s="254"/>
      <c r="O319" s="33"/>
      <c r="P319" s="96"/>
      <c r="Q319" s="263"/>
      <c r="R319" s="263"/>
      <c r="S319" s="262">
        <v>45454</v>
      </c>
      <c r="T319" s="263" t="s">
        <v>2081</v>
      </c>
      <c r="U319" s="252"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15"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52">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45524</v>
      </c>
      <c r="X319" s="215"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绿灯</v>
      </c>
      <c r="Y319" s="252"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15"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52"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6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6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s="273" t="s">
        <v>2082</v>
      </c>
    </row>
    <row r="320" ht="14.25" spans="1:35">
      <c r="A320" s="247" t="s">
        <v>145</v>
      </c>
      <c r="B320" s="248" t="s">
        <v>2591</v>
      </c>
      <c r="C320" s="247" t="s">
        <v>2436</v>
      </c>
      <c r="D320" s="247" t="s">
        <v>2592</v>
      </c>
      <c r="E320" s="249" t="s">
        <v>2343</v>
      </c>
      <c r="F320" s="248" t="s">
        <v>125</v>
      </c>
      <c r="G320" s="247" t="s">
        <v>709</v>
      </c>
      <c r="H320" s="247" t="s">
        <v>724</v>
      </c>
      <c r="I320" s="271"/>
      <c r="J320" s="100"/>
      <c r="K320" s="100"/>
      <c r="L320" s="100"/>
      <c r="M320" s="254"/>
      <c r="N320" s="254"/>
      <c r="O320" s="33"/>
      <c r="P320" s="96"/>
      <c r="Q320" s="263"/>
      <c r="R320" s="263"/>
      <c r="S320" s="262">
        <v>45454</v>
      </c>
      <c r="T320" s="263" t="s">
        <v>2081</v>
      </c>
      <c r="U320" s="252"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15"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52">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45524</v>
      </c>
      <c r="X320" s="215"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绿灯</v>
      </c>
      <c r="Y320" s="252"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15"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52"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6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6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s="273" t="s">
        <v>2082</v>
      </c>
    </row>
    <row r="321" ht="14.25" spans="1:35">
      <c r="A321" s="247" t="s">
        <v>361</v>
      </c>
      <c r="B321" s="248" t="s">
        <v>2593</v>
      </c>
      <c r="C321" s="247" t="s">
        <v>2594</v>
      </c>
      <c r="D321" s="247" t="s">
        <v>2595</v>
      </c>
      <c r="E321" s="249" t="s">
        <v>2343</v>
      </c>
      <c r="F321" s="248" t="s">
        <v>125</v>
      </c>
      <c r="G321" s="247" t="s">
        <v>773</v>
      </c>
      <c r="H321" s="247" t="s">
        <v>814</v>
      </c>
      <c r="I321" s="271"/>
      <c r="J321" s="100"/>
      <c r="K321" s="100"/>
      <c r="L321" s="100"/>
      <c r="M321" s="254"/>
      <c r="N321" s="254"/>
      <c r="O321" s="33"/>
      <c r="P321" s="96"/>
      <c r="Q321" s="263"/>
      <c r="R321" s="263"/>
      <c r="S321" s="262">
        <v>45457</v>
      </c>
      <c r="T321" s="263" t="s">
        <v>2081</v>
      </c>
      <c r="U321" s="252">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45485</v>
      </c>
      <c r="V321" s="215"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黄灯</v>
      </c>
      <c r="W321" s="252">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45524</v>
      </c>
      <c r="X321" s="215"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绿灯</v>
      </c>
      <c r="Y321" s="252"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15"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52"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6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6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s="273" t="s">
        <v>2082</v>
      </c>
    </row>
    <row r="322" ht="14.25" spans="1:35">
      <c r="A322" s="247" t="s">
        <v>145</v>
      </c>
      <c r="B322" s="248" t="s">
        <v>2596</v>
      </c>
      <c r="C322" s="247" t="s">
        <v>2085</v>
      </c>
      <c r="D322" s="247" t="s">
        <v>2597</v>
      </c>
      <c r="E322" s="249" t="s">
        <v>2343</v>
      </c>
      <c r="F322" s="248" t="s">
        <v>125</v>
      </c>
      <c r="G322" s="247" t="s">
        <v>773</v>
      </c>
      <c r="H322" s="247" t="s">
        <v>781</v>
      </c>
      <c r="I322" s="271"/>
      <c r="J322" s="100"/>
      <c r="K322" s="100"/>
      <c r="L322" s="100"/>
      <c r="M322" s="254"/>
      <c r="N322" s="254"/>
      <c r="O322" s="33"/>
      <c r="P322" s="96"/>
      <c r="Q322" s="263"/>
      <c r="R322" s="263"/>
      <c r="S322" s="262">
        <v>45461</v>
      </c>
      <c r="T322" s="263" t="s">
        <v>2081</v>
      </c>
      <c r="U322" s="252">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45485</v>
      </c>
      <c r="V322" s="215"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黄灯</v>
      </c>
      <c r="W322" s="252">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45524</v>
      </c>
      <c r="X322" s="215"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绿灯</v>
      </c>
      <c r="Y322" s="252"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15"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52"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6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6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s="273" t="s">
        <v>2082</v>
      </c>
    </row>
    <row r="323" ht="14.25" spans="1:35">
      <c r="A323" s="247" t="s">
        <v>361</v>
      </c>
      <c r="B323" s="248" t="s">
        <v>2598</v>
      </c>
      <c r="C323" s="247" t="s">
        <v>2267</v>
      </c>
      <c r="D323" s="247" t="s">
        <v>2599</v>
      </c>
      <c r="E323" s="249" t="s">
        <v>2343</v>
      </c>
      <c r="F323" s="248" t="s">
        <v>125</v>
      </c>
      <c r="G323" s="247" t="s">
        <v>773</v>
      </c>
      <c r="H323" s="247" t="s">
        <v>684</v>
      </c>
      <c r="I323" s="271"/>
      <c r="J323" s="100"/>
      <c r="K323" s="100"/>
      <c r="L323" s="100"/>
      <c r="M323" s="254"/>
      <c r="N323" s="254"/>
      <c r="O323" s="33"/>
      <c r="P323" s="96"/>
      <c r="Q323" s="263"/>
      <c r="R323" s="263"/>
      <c r="S323" s="262">
        <v>45446</v>
      </c>
      <c r="T323" s="263" t="s">
        <v>2081</v>
      </c>
      <c r="U323" s="252"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15"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52">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45509</v>
      </c>
      <c r="X323" s="215"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绿灯</v>
      </c>
      <c r="Y323" s="252"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15"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52"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6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6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s="273" t="s">
        <v>2082</v>
      </c>
    </row>
    <row r="324" ht="14.25" spans="1:35">
      <c r="A324" s="247" t="s">
        <v>361</v>
      </c>
      <c r="B324" s="248" t="s">
        <v>2600</v>
      </c>
      <c r="C324" s="247" t="s">
        <v>2267</v>
      </c>
      <c r="D324" s="247" t="s">
        <v>2601</v>
      </c>
      <c r="E324" s="249" t="s">
        <v>2343</v>
      </c>
      <c r="F324" s="248" t="s">
        <v>125</v>
      </c>
      <c r="G324" s="247" t="s">
        <v>773</v>
      </c>
      <c r="H324" s="247" t="s">
        <v>684</v>
      </c>
      <c r="I324" s="271"/>
      <c r="J324" s="100"/>
      <c r="K324" s="100"/>
      <c r="L324" s="100"/>
      <c r="M324" s="254"/>
      <c r="N324" s="254"/>
      <c r="O324" s="33"/>
      <c r="P324" s="96"/>
      <c r="Q324" s="263"/>
      <c r="R324" s="263"/>
      <c r="S324" s="262">
        <v>45446</v>
      </c>
      <c r="T324" s="263" t="s">
        <v>2081</v>
      </c>
      <c r="U324" s="252"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15"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52">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45509</v>
      </c>
      <c r="X324" s="215"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绿灯</v>
      </c>
      <c r="Y324" s="252"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15"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52"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6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6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s="273" t="s">
        <v>2082</v>
      </c>
    </row>
    <row r="325" ht="14.25" spans="1:35">
      <c r="A325" s="247" t="s">
        <v>361</v>
      </c>
      <c r="B325" s="248" t="s">
        <v>2602</v>
      </c>
      <c r="C325" s="247" t="s">
        <v>2234</v>
      </c>
      <c r="D325" s="247" t="s">
        <v>2603</v>
      </c>
      <c r="E325" s="249" t="s">
        <v>2343</v>
      </c>
      <c r="F325" s="248" t="s">
        <v>125</v>
      </c>
      <c r="G325" s="247" t="s">
        <v>773</v>
      </c>
      <c r="H325" s="247" t="s">
        <v>684</v>
      </c>
      <c r="I325" s="271"/>
      <c r="J325" s="100"/>
      <c r="K325" s="100"/>
      <c r="L325" s="100"/>
      <c r="M325" s="254"/>
      <c r="N325" s="254"/>
      <c r="O325" s="33"/>
      <c r="P325" s="96"/>
      <c r="Q325" s="263"/>
      <c r="R325" s="263"/>
      <c r="S325" s="262">
        <v>45461</v>
      </c>
      <c r="T325" s="263" t="s">
        <v>2081</v>
      </c>
      <c r="U325" s="252">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45488</v>
      </c>
      <c r="V325" s="215"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黄灯</v>
      </c>
      <c r="W325" s="252">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45533</v>
      </c>
      <c r="X325" s="215"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绿灯</v>
      </c>
      <c r="Y325" s="252"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15"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52"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6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6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str">
        <f t="array" ref="AH325">INDEX(三跨两临近重点区段!$G:$G,MATCH(D325,三跨两临近重点区段!$A:$A,0))</f>
        <v>高速公路</v>
      </c>
      <c r="AI325" s="273" t="s">
        <v>2082</v>
      </c>
    </row>
    <row r="326" ht="14.25" spans="1:35">
      <c r="A326" s="247" t="s">
        <v>361</v>
      </c>
      <c r="B326" s="248" t="s">
        <v>2604</v>
      </c>
      <c r="C326" s="247" t="s">
        <v>2142</v>
      </c>
      <c r="D326" s="247" t="s">
        <v>2605</v>
      </c>
      <c r="E326" s="249" t="s">
        <v>2343</v>
      </c>
      <c r="F326" s="248" t="s">
        <v>125</v>
      </c>
      <c r="G326" s="247" t="s">
        <v>773</v>
      </c>
      <c r="H326" s="247" t="s">
        <v>2606</v>
      </c>
      <c r="I326" s="271"/>
      <c r="J326" s="100"/>
      <c r="K326" s="100"/>
      <c r="L326" s="100"/>
      <c r="M326" s="254"/>
      <c r="N326" s="254"/>
      <c r="O326" s="33"/>
      <c r="P326" s="96"/>
      <c r="Q326" s="263"/>
      <c r="R326" s="263"/>
      <c r="S326" s="262">
        <v>45447</v>
      </c>
      <c r="T326" s="263" t="s">
        <v>2081</v>
      </c>
      <c r="U326" s="252"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15"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52">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45513</v>
      </c>
      <c r="X326" s="215"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绿灯</v>
      </c>
      <c r="Y326" s="252"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15"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52"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6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6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s="273" t="s">
        <v>2082</v>
      </c>
    </row>
    <row r="327" ht="14.25" spans="1:35">
      <c r="A327" s="247" t="s">
        <v>361</v>
      </c>
      <c r="B327" s="248" t="s">
        <v>2607</v>
      </c>
      <c r="C327" s="247" t="s">
        <v>2142</v>
      </c>
      <c r="D327" s="247" t="s">
        <v>2608</v>
      </c>
      <c r="E327" s="249" t="s">
        <v>2343</v>
      </c>
      <c r="F327" s="248" t="s">
        <v>125</v>
      </c>
      <c r="G327" s="247" t="s">
        <v>773</v>
      </c>
      <c r="H327" s="247" t="s">
        <v>2606</v>
      </c>
      <c r="I327" s="271"/>
      <c r="J327" s="100"/>
      <c r="K327" s="100"/>
      <c r="L327" s="100"/>
      <c r="M327" s="254"/>
      <c r="N327" s="254"/>
      <c r="O327" s="33"/>
      <c r="P327" s="96"/>
      <c r="Q327" s="263"/>
      <c r="R327" s="263"/>
      <c r="S327" s="262">
        <v>45447</v>
      </c>
      <c r="T327" s="263" t="s">
        <v>2081</v>
      </c>
      <c r="U327" s="252"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15"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52">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45513</v>
      </c>
      <c r="X327" s="215"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绿灯</v>
      </c>
      <c r="Y327" s="252"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15"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52"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6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6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s="273" t="s">
        <v>2082</v>
      </c>
    </row>
    <row r="328" ht="14.25" spans="1:35">
      <c r="A328" s="247" t="s">
        <v>361</v>
      </c>
      <c r="B328" s="248" t="s">
        <v>2598</v>
      </c>
      <c r="C328" s="247" t="s">
        <v>2552</v>
      </c>
      <c r="D328" s="247" t="s">
        <v>2609</v>
      </c>
      <c r="E328" s="249" t="s">
        <v>2343</v>
      </c>
      <c r="F328" s="248" t="s">
        <v>125</v>
      </c>
      <c r="G328" s="247" t="s">
        <v>773</v>
      </c>
      <c r="H328" s="247" t="s">
        <v>684</v>
      </c>
      <c r="I328" s="271"/>
      <c r="J328" s="100"/>
      <c r="K328" s="100"/>
      <c r="L328" s="100"/>
      <c r="M328" s="254"/>
      <c r="N328" s="254"/>
      <c r="O328" s="33"/>
      <c r="P328" s="96"/>
      <c r="Q328" s="263"/>
      <c r="R328" s="263"/>
      <c r="S328" s="262">
        <v>45457</v>
      </c>
      <c r="T328" s="263" t="s">
        <v>2081</v>
      </c>
      <c r="U328" s="252">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45485</v>
      </c>
      <c r="V328" s="215"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黄灯</v>
      </c>
      <c r="W328" s="252">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45524</v>
      </c>
      <c r="X328" s="215"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绿灯</v>
      </c>
      <c r="Y328" s="252"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15"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52"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6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6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s="273" t="s">
        <v>2082</v>
      </c>
    </row>
    <row r="329" ht="14.25" spans="1:35">
      <c r="A329" s="247" t="s">
        <v>361</v>
      </c>
      <c r="B329" s="248" t="s">
        <v>2600</v>
      </c>
      <c r="C329" s="247" t="s">
        <v>2552</v>
      </c>
      <c r="D329" s="247" t="s">
        <v>2610</v>
      </c>
      <c r="E329" s="249" t="s">
        <v>2343</v>
      </c>
      <c r="F329" s="248" t="s">
        <v>125</v>
      </c>
      <c r="G329" s="247" t="s">
        <v>773</v>
      </c>
      <c r="H329" s="247" t="s">
        <v>684</v>
      </c>
      <c r="I329" s="271"/>
      <c r="J329" s="100"/>
      <c r="K329" s="100"/>
      <c r="L329" s="100"/>
      <c r="M329" s="254"/>
      <c r="N329" s="254"/>
      <c r="O329" s="33"/>
      <c r="P329" s="96"/>
      <c r="Q329" s="263"/>
      <c r="R329" s="263"/>
      <c r="S329" s="262">
        <v>45457</v>
      </c>
      <c r="T329" s="263" t="s">
        <v>2081</v>
      </c>
      <c r="U329" s="252">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45485</v>
      </c>
      <c r="V329" s="215"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黄灯</v>
      </c>
      <c r="W329" s="252">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45524</v>
      </c>
      <c r="X329" s="215"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绿灯</v>
      </c>
      <c r="Y329" s="252"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15"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52"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6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6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s="273" t="s">
        <v>2082</v>
      </c>
    </row>
    <row r="330" ht="14.25" spans="1:35">
      <c r="A330" s="247" t="s">
        <v>145</v>
      </c>
      <c r="B330" s="248" t="s">
        <v>2611</v>
      </c>
      <c r="C330" s="247" t="s">
        <v>2100</v>
      </c>
      <c r="D330" s="247" t="s">
        <v>2612</v>
      </c>
      <c r="E330" s="249" t="s">
        <v>2343</v>
      </c>
      <c r="F330" s="248" t="s">
        <v>125</v>
      </c>
      <c r="G330" s="247" t="s">
        <v>773</v>
      </c>
      <c r="H330" s="247" t="s">
        <v>781</v>
      </c>
      <c r="I330" s="271"/>
      <c r="J330" s="100"/>
      <c r="K330" s="100"/>
      <c r="L330" s="100"/>
      <c r="M330" s="254"/>
      <c r="N330" s="254"/>
      <c r="O330" s="33"/>
      <c r="P330" s="96"/>
      <c r="Q330" s="263"/>
      <c r="R330" s="263"/>
      <c r="S330" s="262">
        <v>45457</v>
      </c>
      <c r="T330" s="263" t="s">
        <v>2081</v>
      </c>
      <c r="U330" s="252">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45485</v>
      </c>
      <c r="V330" s="215"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黄灯</v>
      </c>
      <c r="W330" s="252">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45524</v>
      </c>
      <c r="X330" s="215"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绿灯</v>
      </c>
      <c r="Y330" s="252"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15"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52"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6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6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s="273" t="s">
        <v>2082</v>
      </c>
    </row>
    <row r="331" ht="14.25" spans="1:35">
      <c r="A331" s="247" t="s">
        <v>361</v>
      </c>
      <c r="B331" s="248" t="s">
        <v>2613</v>
      </c>
      <c r="C331" s="247" t="s">
        <v>2100</v>
      </c>
      <c r="D331" s="247" t="s">
        <v>2614</v>
      </c>
      <c r="E331" s="249" t="s">
        <v>2343</v>
      </c>
      <c r="F331" s="248" t="s">
        <v>125</v>
      </c>
      <c r="G331" s="247" t="s">
        <v>773</v>
      </c>
      <c r="H331" s="247" t="s">
        <v>2606</v>
      </c>
      <c r="I331" s="271"/>
      <c r="J331" s="100"/>
      <c r="K331" s="100"/>
      <c r="L331" s="100"/>
      <c r="M331" s="254"/>
      <c r="N331" s="254"/>
      <c r="O331" s="33"/>
      <c r="P331" s="96"/>
      <c r="Q331" s="263"/>
      <c r="R331" s="263"/>
      <c r="S331" s="262">
        <v>45447</v>
      </c>
      <c r="T331" s="263" t="s">
        <v>2081</v>
      </c>
      <c r="U331" s="252"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15"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52">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45513</v>
      </c>
      <c r="X331" s="215"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绿灯</v>
      </c>
      <c r="Y331" s="252"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15"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52"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6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6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s="273" t="s">
        <v>2082</v>
      </c>
    </row>
    <row r="332" ht="14.25" spans="1:35">
      <c r="A332" s="247" t="s">
        <v>361</v>
      </c>
      <c r="B332" s="248" t="s">
        <v>2613</v>
      </c>
      <c r="C332" s="247" t="s">
        <v>2137</v>
      </c>
      <c r="D332" s="247" t="s">
        <v>2615</v>
      </c>
      <c r="E332" s="249" t="s">
        <v>2343</v>
      </c>
      <c r="F332" s="248" t="s">
        <v>125</v>
      </c>
      <c r="G332" s="247" t="s">
        <v>773</v>
      </c>
      <c r="H332" s="247" t="s">
        <v>2606</v>
      </c>
      <c r="I332" s="271"/>
      <c r="J332" s="100"/>
      <c r="K332" s="100"/>
      <c r="L332" s="100"/>
      <c r="M332" s="254"/>
      <c r="N332" s="254"/>
      <c r="O332" s="33"/>
      <c r="P332" s="96"/>
      <c r="Q332" s="263"/>
      <c r="R332" s="263"/>
      <c r="S332" s="262">
        <v>45447</v>
      </c>
      <c r="T332" s="263" t="s">
        <v>2081</v>
      </c>
      <c r="U332" s="252"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15"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52">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45513</v>
      </c>
      <c r="X332" s="215"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绿灯</v>
      </c>
      <c r="Y332" s="252"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15"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52"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6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6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s="273" t="s">
        <v>2082</v>
      </c>
    </row>
    <row r="333" ht="14.25" spans="1:35">
      <c r="A333" s="247" t="s">
        <v>361</v>
      </c>
      <c r="B333" s="248" t="s">
        <v>2616</v>
      </c>
      <c r="C333" s="247" t="s">
        <v>2100</v>
      </c>
      <c r="D333" s="247" t="s">
        <v>2617</v>
      </c>
      <c r="E333" s="249" t="s">
        <v>2343</v>
      </c>
      <c r="F333" s="248" t="s">
        <v>125</v>
      </c>
      <c r="G333" s="247" t="s">
        <v>773</v>
      </c>
      <c r="H333" s="247" t="s">
        <v>2606</v>
      </c>
      <c r="I333" s="271"/>
      <c r="J333" s="100"/>
      <c r="K333" s="100"/>
      <c r="L333" s="100"/>
      <c r="M333" s="254"/>
      <c r="N333" s="254"/>
      <c r="O333" s="33"/>
      <c r="P333" s="96"/>
      <c r="Q333" s="263"/>
      <c r="R333" s="263"/>
      <c r="S333" s="262">
        <v>45447</v>
      </c>
      <c r="T333" s="263" t="s">
        <v>2081</v>
      </c>
      <c r="U333" s="252"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15"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52">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45513</v>
      </c>
      <c r="X333" s="215"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绿灯</v>
      </c>
      <c r="Y333" s="252"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15"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52"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6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6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s="273" t="s">
        <v>2082</v>
      </c>
    </row>
    <row r="334" ht="14.25" spans="1:35">
      <c r="A334" s="247" t="s">
        <v>361</v>
      </c>
      <c r="B334" s="248" t="s">
        <v>2616</v>
      </c>
      <c r="C334" s="247" t="s">
        <v>2137</v>
      </c>
      <c r="D334" s="247" t="s">
        <v>2618</v>
      </c>
      <c r="E334" s="249" t="s">
        <v>2343</v>
      </c>
      <c r="F334" s="248" t="s">
        <v>125</v>
      </c>
      <c r="G334" s="247" t="s">
        <v>773</v>
      </c>
      <c r="H334" s="247" t="s">
        <v>2606</v>
      </c>
      <c r="I334" s="271"/>
      <c r="J334" s="100"/>
      <c r="K334" s="100"/>
      <c r="L334" s="100"/>
      <c r="M334" s="254"/>
      <c r="N334" s="254"/>
      <c r="O334" s="33"/>
      <c r="P334" s="96"/>
      <c r="Q334" s="263"/>
      <c r="R334" s="263"/>
      <c r="S334" s="262">
        <v>45447</v>
      </c>
      <c r="T334" s="263" t="s">
        <v>2081</v>
      </c>
      <c r="U334" s="252"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15"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52">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45513</v>
      </c>
      <c r="X334" s="215"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绿灯</v>
      </c>
      <c r="Y334" s="252"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15"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52"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6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6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s="273" t="s">
        <v>2082</v>
      </c>
    </row>
    <row r="335" ht="14.25" spans="1:35">
      <c r="A335" s="247" t="s">
        <v>361</v>
      </c>
      <c r="B335" s="248" t="s">
        <v>2593</v>
      </c>
      <c r="C335" s="247" t="s">
        <v>2619</v>
      </c>
      <c r="D335" s="247" t="s">
        <v>2620</v>
      </c>
      <c r="E335" s="249" t="s">
        <v>2343</v>
      </c>
      <c r="F335" s="248" t="s">
        <v>125</v>
      </c>
      <c r="G335" s="247" t="s">
        <v>773</v>
      </c>
      <c r="H335" s="247" t="s">
        <v>814</v>
      </c>
      <c r="I335" s="271"/>
      <c r="J335" s="100"/>
      <c r="K335" s="100"/>
      <c r="L335" s="100"/>
      <c r="M335" s="254"/>
      <c r="N335" s="254"/>
      <c r="O335" s="33"/>
      <c r="P335" s="96"/>
      <c r="Q335" s="263"/>
      <c r="R335" s="263"/>
      <c r="S335" s="262">
        <v>45461</v>
      </c>
      <c r="T335" s="263" t="s">
        <v>2081</v>
      </c>
      <c r="U335" s="252">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45488</v>
      </c>
      <c r="V335" s="215"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黄灯</v>
      </c>
      <c r="W335" s="252">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45533</v>
      </c>
      <c r="X335" s="215"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绿灯</v>
      </c>
      <c r="Y335" s="252"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15"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52"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6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6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str">
        <f t="array" ref="AH335">INDEX(三跨两临近重点区段!$G:$G,MATCH(D335,三跨两临近重点区段!$A:$A,0))</f>
        <v>高速公路</v>
      </c>
      <c r="AI335" s="273" t="s">
        <v>2082</v>
      </c>
    </row>
    <row r="336" ht="14.25" spans="1:35">
      <c r="A336" s="247" t="s">
        <v>361</v>
      </c>
      <c r="B336" s="248" t="s">
        <v>2109</v>
      </c>
      <c r="C336" s="247" t="s">
        <v>2621</v>
      </c>
      <c r="D336" s="247" t="s">
        <v>2622</v>
      </c>
      <c r="E336" s="249" t="s">
        <v>2107</v>
      </c>
      <c r="F336" s="248" t="s">
        <v>125</v>
      </c>
      <c r="G336" s="247" t="s">
        <v>2108</v>
      </c>
      <c r="H336" s="247" t="s">
        <v>536</v>
      </c>
      <c r="I336" s="271"/>
      <c r="J336" s="100"/>
      <c r="K336" s="100"/>
      <c r="L336" s="100"/>
      <c r="M336" s="254"/>
      <c r="N336" s="254"/>
      <c r="O336" s="33"/>
      <c r="P336" s="96"/>
      <c r="Q336" s="263"/>
      <c r="R336" s="263"/>
      <c r="S336" s="262">
        <v>45456</v>
      </c>
      <c r="T336" s="263" t="s">
        <v>2081</v>
      </c>
      <c r="U336" s="252"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15"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52">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45531</v>
      </c>
      <c r="X336" s="215"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绿灯</v>
      </c>
      <c r="Y336" s="252"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15"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52"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6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6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s="273" t="s">
        <v>2082</v>
      </c>
    </row>
    <row r="337" ht="14.25" spans="1:35">
      <c r="A337" s="247" t="s">
        <v>119</v>
      </c>
      <c r="B337" s="248" t="s">
        <v>2623</v>
      </c>
      <c r="C337" s="247" t="s">
        <v>2305</v>
      </c>
      <c r="D337" s="247" t="s">
        <v>2624</v>
      </c>
      <c r="E337" s="249" t="s">
        <v>2107</v>
      </c>
      <c r="F337" s="248" t="s">
        <v>125</v>
      </c>
      <c r="G337" s="247" t="s">
        <v>2108</v>
      </c>
      <c r="H337" s="247" t="s">
        <v>521</v>
      </c>
      <c r="I337" s="271"/>
      <c r="J337" s="100"/>
      <c r="K337" s="100"/>
      <c r="L337" s="100"/>
      <c r="M337" s="254"/>
      <c r="N337" s="254"/>
      <c r="O337" s="33"/>
      <c r="P337" s="96"/>
      <c r="Q337" s="263"/>
      <c r="R337" s="263"/>
      <c r="S337" s="262">
        <v>45456</v>
      </c>
      <c r="T337" s="263" t="s">
        <v>2081</v>
      </c>
      <c r="U337" s="252"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15"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52">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45516</v>
      </c>
      <c r="X337" s="215"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绿灯</v>
      </c>
      <c r="Y337" s="252"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15"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52"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6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6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str">
        <f t="array" ref="AH337">INDEX(三跨两临近重点区段!$G:$G,MATCH(D337,三跨两临近重点区段!$A:$A,0))</f>
        <v>一级公路</v>
      </c>
      <c r="AI337" s="273" t="s">
        <v>2082</v>
      </c>
    </row>
    <row r="338" ht="14.25" spans="1:35">
      <c r="A338" s="247" t="s">
        <v>119</v>
      </c>
      <c r="B338" s="248" t="s">
        <v>2623</v>
      </c>
      <c r="C338" s="247" t="s">
        <v>2293</v>
      </c>
      <c r="D338" s="247" t="s">
        <v>2625</v>
      </c>
      <c r="E338" s="249" t="s">
        <v>2107</v>
      </c>
      <c r="F338" s="248" t="s">
        <v>125</v>
      </c>
      <c r="G338" s="247" t="s">
        <v>2108</v>
      </c>
      <c r="H338" s="247" t="s">
        <v>521</v>
      </c>
      <c r="I338" s="271"/>
      <c r="J338" s="100"/>
      <c r="K338" s="100"/>
      <c r="L338" s="100"/>
      <c r="M338" s="254"/>
      <c r="N338" s="254"/>
      <c r="O338" s="33"/>
      <c r="P338" s="96"/>
      <c r="Q338" s="263"/>
      <c r="R338" s="263"/>
      <c r="S338" s="262">
        <v>45456</v>
      </c>
      <c r="T338" s="263" t="s">
        <v>2081</v>
      </c>
      <c r="U338" s="252"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15"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52">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45516</v>
      </c>
      <c r="X338" s="215"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绿灯</v>
      </c>
      <c r="Y338" s="252"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15"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52"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6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6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str">
        <f t="array" ref="AH338">INDEX(三跨两临近重点区段!$G:$G,MATCH(D338,三跨两临近重点区段!$A:$A,0))</f>
        <v>高速公路</v>
      </c>
      <c r="AI338" s="273" t="s">
        <v>2082</v>
      </c>
    </row>
    <row r="339" ht="14.25" spans="1:35">
      <c r="A339" s="247" t="s">
        <v>119</v>
      </c>
      <c r="B339" s="248" t="s">
        <v>2623</v>
      </c>
      <c r="C339" s="247" t="s">
        <v>2077</v>
      </c>
      <c r="D339" s="247" t="s">
        <v>2626</v>
      </c>
      <c r="E339" s="249" t="s">
        <v>2107</v>
      </c>
      <c r="F339" s="248" t="s">
        <v>125</v>
      </c>
      <c r="G339" s="247" t="s">
        <v>2108</v>
      </c>
      <c r="H339" s="247" t="s">
        <v>521</v>
      </c>
      <c r="I339" s="271"/>
      <c r="J339" s="100"/>
      <c r="K339" s="100"/>
      <c r="L339" s="100"/>
      <c r="M339" s="254"/>
      <c r="N339" s="254"/>
      <c r="O339" s="33"/>
      <c r="P339" s="96"/>
      <c r="Q339" s="263"/>
      <c r="R339" s="263"/>
      <c r="S339" s="262">
        <v>45456</v>
      </c>
      <c r="T339" s="263" t="s">
        <v>2081</v>
      </c>
      <c r="U339" s="252"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15"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52">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45516</v>
      </c>
      <c r="X339" s="215"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绿灯</v>
      </c>
      <c r="Y339" s="252"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15"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52"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6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6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s="273" t="s">
        <v>2082</v>
      </c>
    </row>
    <row r="340" ht="14.25" spans="1:35">
      <c r="A340" s="247" t="s">
        <v>119</v>
      </c>
      <c r="B340" s="248" t="s">
        <v>2623</v>
      </c>
      <c r="C340" s="247" t="s">
        <v>2274</v>
      </c>
      <c r="D340" s="247" t="s">
        <v>2627</v>
      </c>
      <c r="E340" s="249" t="s">
        <v>2107</v>
      </c>
      <c r="F340" s="248" t="s">
        <v>125</v>
      </c>
      <c r="G340" s="247" t="s">
        <v>2108</v>
      </c>
      <c r="H340" s="247" t="s">
        <v>521</v>
      </c>
      <c r="I340" s="271"/>
      <c r="J340" s="100"/>
      <c r="K340" s="100"/>
      <c r="L340" s="100"/>
      <c r="M340" s="254"/>
      <c r="N340" s="254"/>
      <c r="O340" s="33"/>
      <c r="P340" s="96"/>
      <c r="Q340" s="263"/>
      <c r="R340" s="263"/>
      <c r="S340" s="262">
        <v>45456</v>
      </c>
      <c r="T340" s="263" t="s">
        <v>2081</v>
      </c>
      <c r="U340" s="252"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15"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52">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45524</v>
      </c>
      <c r="X340" s="215"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绿灯</v>
      </c>
      <c r="Y340" s="252"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15"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52"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6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6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s="273" t="s">
        <v>2082</v>
      </c>
    </row>
    <row r="341" ht="14.25" spans="1:35">
      <c r="A341" s="247" t="s">
        <v>119</v>
      </c>
      <c r="B341" s="248" t="s">
        <v>2628</v>
      </c>
      <c r="C341" s="247" t="s">
        <v>2305</v>
      </c>
      <c r="D341" s="247" t="s">
        <v>2629</v>
      </c>
      <c r="E341" s="249" t="s">
        <v>2107</v>
      </c>
      <c r="F341" s="248" t="s">
        <v>125</v>
      </c>
      <c r="G341" s="247" t="s">
        <v>2108</v>
      </c>
      <c r="H341" s="247" t="s">
        <v>521</v>
      </c>
      <c r="I341" s="271"/>
      <c r="J341" s="100"/>
      <c r="K341" s="100"/>
      <c r="L341" s="100"/>
      <c r="M341" s="254"/>
      <c r="N341" s="254"/>
      <c r="O341" s="33"/>
      <c r="P341" s="96"/>
      <c r="Q341" s="263"/>
      <c r="R341" s="263"/>
      <c r="S341" s="262">
        <v>45456</v>
      </c>
      <c r="T341" s="263" t="s">
        <v>2081</v>
      </c>
      <c r="U341" s="252"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15"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52">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45516</v>
      </c>
      <c r="X341" s="215"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绿灯</v>
      </c>
      <c r="Y341" s="252"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15"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52"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6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6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s="273" t="s">
        <v>2082</v>
      </c>
    </row>
    <row r="342" ht="14.25" spans="1:35">
      <c r="A342" s="247" t="s">
        <v>119</v>
      </c>
      <c r="B342" s="248" t="s">
        <v>2628</v>
      </c>
      <c r="C342" s="247" t="s">
        <v>2293</v>
      </c>
      <c r="D342" s="247" t="s">
        <v>2630</v>
      </c>
      <c r="E342" s="249" t="s">
        <v>2107</v>
      </c>
      <c r="F342" s="248" t="s">
        <v>125</v>
      </c>
      <c r="G342" s="247" t="s">
        <v>2108</v>
      </c>
      <c r="H342" s="247" t="s">
        <v>521</v>
      </c>
      <c r="I342" s="271"/>
      <c r="J342" s="100"/>
      <c r="K342" s="100"/>
      <c r="L342" s="100"/>
      <c r="M342" s="254"/>
      <c r="N342" s="254"/>
      <c r="O342" s="33"/>
      <c r="P342" s="96"/>
      <c r="Q342" s="263"/>
      <c r="R342" s="263"/>
      <c r="S342" s="262">
        <v>45456</v>
      </c>
      <c r="T342" s="263" t="s">
        <v>2081</v>
      </c>
      <c r="U342" s="252"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15"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52">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45516</v>
      </c>
      <c r="X342" s="215"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绿灯</v>
      </c>
      <c r="Y342" s="252"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15"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52"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6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6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s="273" t="s">
        <v>2082</v>
      </c>
    </row>
    <row r="343" ht="14.25" spans="1:35">
      <c r="A343" s="247" t="s">
        <v>119</v>
      </c>
      <c r="B343" s="248" t="s">
        <v>2628</v>
      </c>
      <c r="C343" s="247" t="s">
        <v>2077</v>
      </c>
      <c r="D343" s="247" t="s">
        <v>2631</v>
      </c>
      <c r="E343" s="249" t="s">
        <v>2107</v>
      </c>
      <c r="F343" s="248" t="s">
        <v>125</v>
      </c>
      <c r="G343" s="247" t="s">
        <v>2108</v>
      </c>
      <c r="H343" s="247" t="s">
        <v>521</v>
      </c>
      <c r="I343" s="271"/>
      <c r="J343" s="100"/>
      <c r="K343" s="100"/>
      <c r="L343" s="100"/>
      <c r="M343" s="254"/>
      <c r="N343" s="254"/>
      <c r="O343" s="33"/>
      <c r="P343" s="96"/>
      <c r="Q343" s="263"/>
      <c r="R343" s="263"/>
      <c r="S343" s="262">
        <v>45456</v>
      </c>
      <c r="T343" s="263" t="s">
        <v>2081</v>
      </c>
      <c r="U343" s="252"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15"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52">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45516</v>
      </c>
      <c r="X343" s="215"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绿灯</v>
      </c>
      <c r="Y343" s="252"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15"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52"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6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6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str">
        <f t="array" ref="AH343">INDEX(三跨两临近重点区段!$G:$G,MATCH(D343,三跨两临近重点区段!$A:$A,0))</f>
        <v>一级公路</v>
      </c>
      <c r="AI343" s="273" t="s">
        <v>2082</v>
      </c>
    </row>
    <row r="344" ht="14.25" spans="1:35">
      <c r="A344" s="247" t="s">
        <v>361</v>
      </c>
      <c r="B344" s="248" t="s">
        <v>2632</v>
      </c>
      <c r="C344" s="247" t="s">
        <v>2305</v>
      </c>
      <c r="D344" s="247" t="s">
        <v>2633</v>
      </c>
      <c r="E344" s="249" t="s">
        <v>2107</v>
      </c>
      <c r="F344" s="248" t="s">
        <v>125</v>
      </c>
      <c r="G344" s="247" t="s">
        <v>2108</v>
      </c>
      <c r="H344" s="247" t="s">
        <v>546</v>
      </c>
      <c r="I344" s="271"/>
      <c r="J344" s="100"/>
      <c r="K344" s="100"/>
      <c r="L344" s="100"/>
      <c r="M344" s="254"/>
      <c r="N344" s="254"/>
      <c r="O344" s="33"/>
      <c r="P344" s="96"/>
      <c r="Q344" s="263"/>
      <c r="R344" s="263"/>
      <c r="S344" s="262">
        <v>45456</v>
      </c>
      <c r="T344" s="263" t="s">
        <v>2081</v>
      </c>
      <c r="U344" s="252"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15"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52">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45524</v>
      </c>
      <c r="X344" s="215"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绿灯</v>
      </c>
      <c r="Y344" s="252"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15"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52"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6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6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s="273" t="s">
        <v>2082</v>
      </c>
    </row>
    <row r="345" ht="14.25" spans="1:35">
      <c r="A345" s="247" t="s">
        <v>361</v>
      </c>
      <c r="B345" s="248" t="s">
        <v>2632</v>
      </c>
      <c r="C345" s="247" t="s">
        <v>2305</v>
      </c>
      <c r="D345" s="247" t="s">
        <v>2634</v>
      </c>
      <c r="E345" s="249" t="s">
        <v>2107</v>
      </c>
      <c r="F345" s="248" t="s">
        <v>125</v>
      </c>
      <c r="G345" s="247" t="s">
        <v>2108</v>
      </c>
      <c r="H345" s="247" t="s">
        <v>546</v>
      </c>
      <c r="I345" s="271"/>
      <c r="J345" s="100"/>
      <c r="K345" s="100"/>
      <c r="L345" s="100"/>
      <c r="M345" s="254"/>
      <c r="N345" s="254"/>
      <c r="O345" s="33"/>
      <c r="P345" s="96"/>
      <c r="Q345" s="263"/>
      <c r="R345" s="263"/>
      <c r="S345" s="262">
        <v>45456</v>
      </c>
      <c r="T345" s="263" t="s">
        <v>2081</v>
      </c>
      <c r="U345" s="252"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15"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52">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45524</v>
      </c>
      <c r="X345" s="215"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绿灯</v>
      </c>
      <c r="Y345" s="252"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15"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52"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6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6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s="273" t="s">
        <v>2082</v>
      </c>
    </row>
    <row r="346" ht="14.25" spans="1:35">
      <c r="A346" s="247" t="s">
        <v>361</v>
      </c>
      <c r="B346" s="248" t="s">
        <v>2635</v>
      </c>
      <c r="C346" s="247" t="s">
        <v>2305</v>
      </c>
      <c r="D346" s="247" t="s">
        <v>2636</v>
      </c>
      <c r="E346" s="249" t="s">
        <v>2107</v>
      </c>
      <c r="F346" s="248" t="s">
        <v>125</v>
      </c>
      <c r="G346" s="247" t="s">
        <v>2108</v>
      </c>
      <c r="H346" s="247" t="s">
        <v>546</v>
      </c>
      <c r="I346" s="271"/>
      <c r="J346" s="100"/>
      <c r="K346" s="100"/>
      <c r="L346" s="100"/>
      <c r="M346" s="254"/>
      <c r="N346" s="254"/>
      <c r="O346" s="33"/>
      <c r="P346" s="96"/>
      <c r="Q346" s="263"/>
      <c r="R346" s="263"/>
      <c r="S346" s="262">
        <v>45456</v>
      </c>
      <c r="T346" s="263" t="s">
        <v>2081</v>
      </c>
      <c r="U346" s="252"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15"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52">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45524</v>
      </c>
      <c r="X346" s="215"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绿灯</v>
      </c>
      <c r="Y346" s="252"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15"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52"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6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6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s="273" t="s">
        <v>2082</v>
      </c>
    </row>
    <row r="347" ht="14.25" spans="1:35">
      <c r="A347" s="247" t="s">
        <v>361</v>
      </c>
      <c r="B347" s="248" t="s">
        <v>2635</v>
      </c>
      <c r="C347" s="247" t="s">
        <v>2305</v>
      </c>
      <c r="D347" s="247" t="s">
        <v>2637</v>
      </c>
      <c r="E347" s="249" t="s">
        <v>2107</v>
      </c>
      <c r="F347" s="248" t="s">
        <v>125</v>
      </c>
      <c r="G347" s="247" t="s">
        <v>2108</v>
      </c>
      <c r="H347" s="247" t="s">
        <v>546</v>
      </c>
      <c r="I347" s="271"/>
      <c r="J347" s="100"/>
      <c r="K347" s="100"/>
      <c r="L347" s="100"/>
      <c r="M347" s="254"/>
      <c r="N347" s="254"/>
      <c r="O347" s="33"/>
      <c r="P347" s="96"/>
      <c r="Q347" s="263"/>
      <c r="R347" s="263"/>
      <c r="S347" s="262">
        <v>45456</v>
      </c>
      <c r="T347" s="263" t="s">
        <v>2081</v>
      </c>
      <c r="U347" s="252"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15"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52">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45524</v>
      </c>
      <c r="X347" s="215"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绿灯</v>
      </c>
      <c r="Y347" s="252"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15"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52"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6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6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s="273" t="s">
        <v>2082</v>
      </c>
    </row>
    <row r="348" ht="14.25" spans="1:35">
      <c r="A348" s="247" t="s">
        <v>119</v>
      </c>
      <c r="B348" s="248" t="s">
        <v>2623</v>
      </c>
      <c r="C348" s="247" t="s">
        <v>2211</v>
      </c>
      <c r="D348" s="247" t="s">
        <v>2638</v>
      </c>
      <c r="E348" s="249" t="s">
        <v>2107</v>
      </c>
      <c r="F348" s="248" t="s">
        <v>125</v>
      </c>
      <c r="G348" s="247" t="s">
        <v>2108</v>
      </c>
      <c r="H348" s="247" t="s">
        <v>521</v>
      </c>
      <c r="I348" s="271"/>
      <c r="J348" s="100"/>
      <c r="K348" s="100"/>
      <c r="L348" s="100"/>
      <c r="M348" s="254"/>
      <c r="N348" s="254"/>
      <c r="O348" s="33"/>
      <c r="P348" s="96"/>
      <c r="Q348" s="263"/>
      <c r="R348" s="263"/>
      <c r="S348" s="262">
        <v>45456</v>
      </c>
      <c r="T348" s="263" t="s">
        <v>2081</v>
      </c>
      <c r="U348" s="252"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15"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52">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45524</v>
      </c>
      <c r="X348" s="215"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绿灯</v>
      </c>
      <c r="Y348" s="252"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15"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52"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6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6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s="273" t="s">
        <v>2082</v>
      </c>
    </row>
    <row r="349" ht="14.25" spans="1:35">
      <c r="A349" s="247" t="s">
        <v>119</v>
      </c>
      <c r="B349" s="248" t="s">
        <v>2628</v>
      </c>
      <c r="C349" s="247" t="s">
        <v>2211</v>
      </c>
      <c r="D349" s="247" t="s">
        <v>2639</v>
      </c>
      <c r="E349" s="249" t="s">
        <v>2107</v>
      </c>
      <c r="F349" s="248" t="s">
        <v>125</v>
      </c>
      <c r="G349" s="247" t="s">
        <v>2108</v>
      </c>
      <c r="H349" s="247" t="s">
        <v>521</v>
      </c>
      <c r="I349" s="271"/>
      <c r="J349" s="100"/>
      <c r="K349" s="100"/>
      <c r="L349" s="100"/>
      <c r="M349" s="254"/>
      <c r="N349" s="254"/>
      <c r="O349" s="33"/>
      <c r="P349" s="96"/>
      <c r="Q349" s="263"/>
      <c r="R349" s="263"/>
      <c r="S349" s="262">
        <v>45456</v>
      </c>
      <c r="T349" s="263" t="s">
        <v>2081</v>
      </c>
      <c r="U349" s="252"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15"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52">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45524</v>
      </c>
      <c r="X349" s="215"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绿灯</v>
      </c>
      <c r="Y349" s="252"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15"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52"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6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6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s="273" t="s">
        <v>2082</v>
      </c>
    </row>
    <row r="350" ht="14.25" spans="1:35">
      <c r="A350" s="247" t="s">
        <v>119</v>
      </c>
      <c r="B350" s="248" t="s">
        <v>2628</v>
      </c>
      <c r="C350" s="247" t="s">
        <v>2211</v>
      </c>
      <c r="D350" s="247" t="s">
        <v>2640</v>
      </c>
      <c r="E350" s="249" t="s">
        <v>2107</v>
      </c>
      <c r="F350" s="248" t="s">
        <v>125</v>
      </c>
      <c r="G350" s="247" t="s">
        <v>2108</v>
      </c>
      <c r="H350" s="247" t="s">
        <v>521</v>
      </c>
      <c r="I350" s="271"/>
      <c r="J350" s="100"/>
      <c r="K350" s="100"/>
      <c r="L350" s="100"/>
      <c r="M350" s="254"/>
      <c r="N350" s="254"/>
      <c r="O350" s="33"/>
      <c r="P350" s="96"/>
      <c r="Q350" s="263"/>
      <c r="R350" s="263"/>
      <c r="S350" s="262">
        <v>45456</v>
      </c>
      <c r="T350" s="263" t="s">
        <v>2081</v>
      </c>
      <c r="U350" s="252"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15"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52">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45524</v>
      </c>
      <c r="X350" s="215"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绿灯</v>
      </c>
      <c r="Y350" s="252"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15"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52"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6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6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s="273" t="s">
        <v>2082</v>
      </c>
    </row>
    <row r="351" ht="14.25" spans="1:35">
      <c r="A351" s="247" t="s">
        <v>361</v>
      </c>
      <c r="B351" s="248" t="s">
        <v>2109</v>
      </c>
      <c r="C351" s="247" t="s">
        <v>2142</v>
      </c>
      <c r="D351" s="247" t="s">
        <v>2641</v>
      </c>
      <c r="E351" s="249" t="s">
        <v>2107</v>
      </c>
      <c r="F351" s="248" t="s">
        <v>125</v>
      </c>
      <c r="G351" s="247" t="s">
        <v>2108</v>
      </c>
      <c r="H351" s="247" t="s">
        <v>536</v>
      </c>
      <c r="I351" s="271"/>
      <c r="J351" s="100"/>
      <c r="K351" s="100"/>
      <c r="L351" s="100"/>
      <c r="M351" s="254"/>
      <c r="N351" s="254"/>
      <c r="O351" s="33"/>
      <c r="P351" s="96"/>
      <c r="Q351" s="263"/>
      <c r="R351" s="263"/>
      <c r="S351" s="262">
        <v>45456</v>
      </c>
      <c r="T351" s="263" t="s">
        <v>2081</v>
      </c>
      <c r="U351" s="252"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15"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52">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45524</v>
      </c>
      <c r="X351" s="215"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绿灯</v>
      </c>
      <c r="Y351" s="252"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15"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52"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6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6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str">
        <f t="array" ref="AH351">INDEX(三跨两临近重点区段!$G:$G,MATCH(D351,三跨两临近重点区段!$A:$A,0))</f>
        <v>一级公路</v>
      </c>
      <c r="AI351" s="273" t="s">
        <v>2082</v>
      </c>
    </row>
    <row r="352" ht="14.25" spans="1:35">
      <c r="A352" s="247" t="s">
        <v>361</v>
      </c>
      <c r="B352" s="248" t="s">
        <v>2109</v>
      </c>
      <c r="C352" s="247" t="s">
        <v>2077</v>
      </c>
      <c r="D352" s="247" t="s">
        <v>2642</v>
      </c>
      <c r="E352" s="249" t="s">
        <v>2107</v>
      </c>
      <c r="F352" s="248" t="s">
        <v>125</v>
      </c>
      <c r="G352" s="247" t="s">
        <v>2108</v>
      </c>
      <c r="H352" s="247" t="s">
        <v>536</v>
      </c>
      <c r="I352" s="271"/>
      <c r="J352" s="100"/>
      <c r="K352" s="100"/>
      <c r="L352" s="100"/>
      <c r="M352" s="254"/>
      <c r="N352" s="254"/>
      <c r="O352" s="33"/>
      <c r="P352" s="96"/>
      <c r="Q352" s="263"/>
      <c r="R352" s="263"/>
      <c r="S352" s="262">
        <v>45456</v>
      </c>
      <c r="T352" s="263" t="s">
        <v>2081</v>
      </c>
      <c r="U352" s="252"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15"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52">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45518</v>
      </c>
      <c r="X352" s="215"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绿灯</v>
      </c>
      <c r="Y352" s="252"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15"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52"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6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6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s="273" t="s">
        <v>2082</v>
      </c>
    </row>
    <row r="353" ht="14.25" spans="1:35">
      <c r="A353" s="247" t="s">
        <v>361</v>
      </c>
      <c r="B353" s="248" t="s">
        <v>2109</v>
      </c>
      <c r="C353" s="247" t="s">
        <v>2643</v>
      </c>
      <c r="D353" s="247" t="s">
        <v>2644</v>
      </c>
      <c r="E353" s="249" t="s">
        <v>2107</v>
      </c>
      <c r="F353" s="248" t="s">
        <v>125</v>
      </c>
      <c r="G353" s="247" t="s">
        <v>2108</v>
      </c>
      <c r="H353" s="247" t="s">
        <v>536</v>
      </c>
      <c r="I353" s="271"/>
      <c r="J353" s="100"/>
      <c r="K353" s="100"/>
      <c r="L353" s="100"/>
      <c r="M353" s="254"/>
      <c r="N353" s="254"/>
      <c r="O353" s="33"/>
      <c r="P353" s="96"/>
      <c r="Q353" s="263"/>
      <c r="R353" s="263"/>
      <c r="S353" s="262">
        <v>45456</v>
      </c>
      <c r="T353" s="263" t="s">
        <v>2081</v>
      </c>
      <c r="U353" s="252"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15"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52">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45531</v>
      </c>
      <c r="X353" s="215"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绿灯</v>
      </c>
      <c r="Y353" s="252"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15"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52"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6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6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s="273" t="s">
        <v>2082</v>
      </c>
    </row>
    <row r="354" ht="14.25" spans="1:35">
      <c r="A354" s="247" t="s">
        <v>361</v>
      </c>
      <c r="B354" s="248" t="s">
        <v>2104</v>
      </c>
      <c r="C354" s="247" t="s">
        <v>2621</v>
      </c>
      <c r="D354" s="247" t="s">
        <v>2645</v>
      </c>
      <c r="E354" s="249" t="s">
        <v>2107</v>
      </c>
      <c r="F354" s="248" t="s">
        <v>125</v>
      </c>
      <c r="G354" s="247" t="s">
        <v>2108</v>
      </c>
      <c r="H354" s="247" t="s">
        <v>536</v>
      </c>
      <c r="I354" s="271"/>
      <c r="J354" s="100"/>
      <c r="K354" s="100"/>
      <c r="L354" s="100"/>
      <c r="M354" s="254"/>
      <c r="N354" s="254"/>
      <c r="O354" s="33"/>
      <c r="P354" s="96"/>
      <c r="Q354" s="263"/>
      <c r="R354" s="263"/>
      <c r="S354" s="262">
        <v>45456</v>
      </c>
      <c r="T354" s="263" t="s">
        <v>2081</v>
      </c>
      <c r="U354" s="252"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15"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52">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45531</v>
      </c>
      <c r="X354" s="215"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绿灯</v>
      </c>
      <c r="Y354" s="252"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15"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52"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6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6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s="273" t="s">
        <v>2082</v>
      </c>
    </row>
    <row r="355" ht="14.25" spans="1:35">
      <c r="A355" s="247" t="s">
        <v>361</v>
      </c>
      <c r="B355" s="248" t="s">
        <v>2104</v>
      </c>
      <c r="C355" s="247" t="s">
        <v>2646</v>
      </c>
      <c r="D355" s="247" t="s">
        <v>2647</v>
      </c>
      <c r="E355" s="249" t="s">
        <v>2107</v>
      </c>
      <c r="F355" s="248" t="s">
        <v>125</v>
      </c>
      <c r="G355" s="247" t="s">
        <v>2108</v>
      </c>
      <c r="H355" s="247" t="s">
        <v>536</v>
      </c>
      <c r="I355" s="271"/>
      <c r="J355" s="100"/>
      <c r="K355" s="100"/>
      <c r="L355" s="100"/>
      <c r="M355" s="254"/>
      <c r="N355" s="254"/>
      <c r="O355" s="33"/>
      <c r="P355" s="96"/>
      <c r="Q355" s="263"/>
      <c r="R355" s="263"/>
      <c r="S355" s="262">
        <v>45456</v>
      </c>
      <c r="T355" s="263" t="s">
        <v>2081</v>
      </c>
      <c r="U355" s="252"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15"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52">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45531</v>
      </c>
      <c r="X355" s="215"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绿灯</v>
      </c>
      <c r="Y355" s="252"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15"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52"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6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6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s="273" t="s">
        <v>2082</v>
      </c>
    </row>
    <row r="356" ht="14.25" spans="1:35">
      <c r="A356" s="247" t="s">
        <v>361</v>
      </c>
      <c r="B356" s="248" t="s">
        <v>2109</v>
      </c>
      <c r="C356" s="247" t="s">
        <v>2646</v>
      </c>
      <c r="D356" s="247" t="s">
        <v>2648</v>
      </c>
      <c r="E356" s="249" t="s">
        <v>2107</v>
      </c>
      <c r="F356" s="248" t="s">
        <v>125</v>
      </c>
      <c r="G356" s="247" t="s">
        <v>2108</v>
      </c>
      <c r="H356" s="247" t="s">
        <v>536</v>
      </c>
      <c r="I356" s="271"/>
      <c r="J356" s="100"/>
      <c r="K356" s="100"/>
      <c r="L356" s="100"/>
      <c r="M356" s="254"/>
      <c r="N356" s="254"/>
      <c r="O356" s="33"/>
      <c r="P356" s="96"/>
      <c r="Q356" s="263"/>
      <c r="R356" s="263"/>
      <c r="S356" s="262">
        <v>45456</v>
      </c>
      <c r="T356" s="263" t="s">
        <v>2081</v>
      </c>
      <c r="U356" s="252"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15"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52">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45531</v>
      </c>
      <c r="X356" s="215"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绿灯</v>
      </c>
      <c r="Y356" s="252"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15"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52"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6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6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s="273" t="s">
        <v>2082</v>
      </c>
    </row>
    <row r="357" ht="14.25" spans="1:35">
      <c r="A357" s="247" t="s">
        <v>361</v>
      </c>
      <c r="B357" s="248" t="s">
        <v>2104</v>
      </c>
      <c r="C357" s="247" t="s">
        <v>2142</v>
      </c>
      <c r="D357" s="247" t="s">
        <v>2649</v>
      </c>
      <c r="E357" s="249" t="s">
        <v>2107</v>
      </c>
      <c r="F357" s="248" t="s">
        <v>125</v>
      </c>
      <c r="G357" s="247" t="s">
        <v>2108</v>
      </c>
      <c r="H357" s="247" t="s">
        <v>536</v>
      </c>
      <c r="I357" s="271"/>
      <c r="J357" s="100"/>
      <c r="K357" s="100"/>
      <c r="L357" s="100"/>
      <c r="M357" s="254"/>
      <c r="N357" s="254"/>
      <c r="O357" s="33"/>
      <c r="P357" s="96"/>
      <c r="Q357" s="263"/>
      <c r="R357" s="263"/>
      <c r="S357" s="262">
        <v>45456</v>
      </c>
      <c r="T357" s="263" t="s">
        <v>2081</v>
      </c>
      <c r="U357" s="252"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15"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52">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45524</v>
      </c>
      <c r="X357" s="215"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绿灯</v>
      </c>
      <c r="Y357" s="252"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15"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52"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6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6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str">
        <f t="array" ref="AH357">INDEX(三跨两临近重点区段!$G:$G,MATCH(D357,三跨两临近重点区段!$A:$A,0))</f>
        <v>高速公路</v>
      </c>
      <c r="AI357" s="273" t="s">
        <v>2082</v>
      </c>
    </row>
    <row r="358" ht="14.25" spans="1:35">
      <c r="A358" s="247" t="s">
        <v>361</v>
      </c>
      <c r="B358" s="248" t="s">
        <v>2104</v>
      </c>
      <c r="C358" s="247" t="s">
        <v>2142</v>
      </c>
      <c r="D358" s="247" t="s">
        <v>2650</v>
      </c>
      <c r="E358" s="249" t="s">
        <v>2107</v>
      </c>
      <c r="F358" s="248" t="s">
        <v>125</v>
      </c>
      <c r="G358" s="247" t="s">
        <v>2108</v>
      </c>
      <c r="H358" s="247" t="s">
        <v>536</v>
      </c>
      <c r="I358" s="271"/>
      <c r="J358" s="100"/>
      <c r="K358" s="100"/>
      <c r="L358" s="100"/>
      <c r="M358" s="254"/>
      <c r="N358" s="254"/>
      <c r="O358" s="33"/>
      <c r="P358" s="96"/>
      <c r="Q358" s="263"/>
      <c r="R358" s="263"/>
      <c r="S358" s="262">
        <v>45456</v>
      </c>
      <c r="T358" s="263" t="s">
        <v>2081</v>
      </c>
      <c r="U358" s="252"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15"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52">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45524</v>
      </c>
      <c r="X358" s="215"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绿灯</v>
      </c>
      <c r="Y358" s="252"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15"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52"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6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6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str">
        <f t="array" ref="AH358">INDEX(三跨两临近重点区段!$G:$G,MATCH(D358,三跨两临近重点区段!$A:$A,0))</f>
        <v>一级公路</v>
      </c>
      <c r="AI358" s="273" t="s">
        <v>2082</v>
      </c>
    </row>
    <row r="359" ht="14.25" spans="1:35">
      <c r="A359" s="247" t="s">
        <v>361</v>
      </c>
      <c r="B359" s="248" t="s">
        <v>2109</v>
      </c>
      <c r="C359" s="247" t="s">
        <v>2142</v>
      </c>
      <c r="D359" s="247" t="s">
        <v>2651</v>
      </c>
      <c r="E359" s="249" t="s">
        <v>2107</v>
      </c>
      <c r="F359" s="248" t="s">
        <v>125</v>
      </c>
      <c r="G359" s="247" t="s">
        <v>2108</v>
      </c>
      <c r="H359" s="247" t="s">
        <v>536</v>
      </c>
      <c r="I359" s="271"/>
      <c r="J359" s="100"/>
      <c r="K359" s="100"/>
      <c r="L359" s="100"/>
      <c r="M359" s="254"/>
      <c r="N359" s="254"/>
      <c r="O359" s="33"/>
      <c r="P359" s="96"/>
      <c r="Q359" s="263"/>
      <c r="R359" s="263"/>
      <c r="S359" s="262">
        <v>45456</v>
      </c>
      <c r="T359" s="263" t="s">
        <v>2081</v>
      </c>
      <c r="U359" s="252"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15"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52">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45524</v>
      </c>
      <c r="X359" s="215"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绿灯</v>
      </c>
      <c r="Y359" s="252"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15"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52"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6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6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str">
        <f t="array" ref="AH359">INDEX(三跨两临近重点区段!$G:$G,MATCH(D359,三跨两临近重点区段!$A:$A,0))</f>
        <v>高速公路</v>
      </c>
      <c r="AI359" s="273" t="s">
        <v>2082</v>
      </c>
    </row>
    <row r="360" ht="14.25" spans="1:35">
      <c r="A360" s="247" t="s">
        <v>361</v>
      </c>
      <c r="B360" s="248" t="s">
        <v>2104</v>
      </c>
      <c r="C360" s="247" t="s">
        <v>2077</v>
      </c>
      <c r="D360" s="247" t="s">
        <v>2652</v>
      </c>
      <c r="E360" s="249" t="s">
        <v>2107</v>
      </c>
      <c r="F360" s="248" t="s">
        <v>125</v>
      </c>
      <c r="G360" s="247" t="s">
        <v>2108</v>
      </c>
      <c r="H360" s="247" t="s">
        <v>536</v>
      </c>
      <c r="I360" s="271"/>
      <c r="J360" s="100"/>
      <c r="K360" s="100"/>
      <c r="L360" s="100"/>
      <c r="M360" s="254"/>
      <c r="N360" s="254"/>
      <c r="O360" s="33"/>
      <c r="P360" s="96"/>
      <c r="Q360" s="263"/>
      <c r="R360" s="263"/>
      <c r="S360" s="262">
        <v>45450</v>
      </c>
      <c r="T360" s="263" t="s">
        <v>2081</v>
      </c>
      <c r="U360" s="252"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15"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52">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45518</v>
      </c>
      <c r="X360" s="215"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绿灯</v>
      </c>
      <c r="Y360" s="252"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15"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52"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6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6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s="273" t="s">
        <v>2082</v>
      </c>
    </row>
    <row r="361" ht="14.25" spans="1:35">
      <c r="A361" s="247" t="s">
        <v>361</v>
      </c>
      <c r="B361" s="248" t="s">
        <v>2104</v>
      </c>
      <c r="C361" s="247" t="s">
        <v>2643</v>
      </c>
      <c r="D361" s="247" t="s">
        <v>2653</v>
      </c>
      <c r="E361" s="249" t="s">
        <v>2107</v>
      </c>
      <c r="F361" s="248" t="s">
        <v>125</v>
      </c>
      <c r="G361" s="247" t="s">
        <v>2108</v>
      </c>
      <c r="H361" s="247" t="s">
        <v>536</v>
      </c>
      <c r="I361" s="271"/>
      <c r="J361" s="100"/>
      <c r="K361" s="100"/>
      <c r="L361" s="100"/>
      <c r="M361" s="254"/>
      <c r="N361" s="254"/>
      <c r="O361" s="33"/>
      <c r="P361" s="96"/>
      <c r="Q361" s="263"/>
      <c r="R361" s="263"/>
      <c r="S361" s="262">
        <v>45456</v>
      </c>
      <c r="T361" s="263" t="s">
        <v>2081</v>
      </c>
      <c r="U361" s="252"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15"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52">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45531</v>
      </c>
      <c r="X361" s="215"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绿灯</v>
      </c>
      <c r="Y361" s="252"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15"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52"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6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6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s="273" t="s">
        <v>2082</v>
      </c>
    </row>
    <row r="362" ht="14.25" spans="1:35">
      <c r="A362" s="247" t="s">
        <v>145</v>
      </c>
      <c r="B362" s="248" t="s">
        <v>2654</v>
      </c>
      <c r="C362" s="247" t="s">
        <v>2162</v>
      </c>
      <c r="D362" s="247" t="s">
        <v>2655</v>
      </c>
      <c r="E362" s="249" t="s">
        <v>2079</v>
      </c>
      <c r="F362" s="248" t="s">
        <v>125</v>
      </c>
      <c r="G362" s="247" t="s">
        <v>2080</v>
      </c>
      <c r="H362" s="247" t="s">
        <v>1184</v>
      </c>
      <c r="I362" s="271"/>
      <c r="J362" s="100"/>
      <c r="K362" s="100"/>
      <c r="L362" s="100"/>
      <c r="M362" s="254"/>
      <c r="N362" s="254"/>
      <c r="O362" s="33"/>
      <c r="P362" s="96"/>
      <c r="Q362" s="263"/>
      <c r="R362" s="263"/>
      <c r="S362" s="266">
        <v>45446.4833333333</v>
      </c>
      <c r="T362" s="263" t="s">
        <v>2081</v>
      </c>
      <c r="U362" s="252">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45477</v>
      </c>
      <c r="V362" s="215"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黄灯</v>
      </c>
      <c r="W362" s="252"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15"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52"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15"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52"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6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6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str">
        <f t="array" ref="AH362">INDEX(三跨两临近重点区段!$G:$G,MATCH(D362,三跨两临近重点区段!$A:$A,0))</f>
        <v>一级公路</v>
      </c>
      <c r="AI362" s="273" t="s">
        <v>2082</v>
      </c>
    </row>
    <row r="363" ht="14.25" spans="1:35">
      <c r="A363" s="247" t="s">
        <v>361</v>
      </c>
      <c r="B363" s="248" t="s">
        <v>2656</v>
      </c>
      <c r="C363" s="247" t="s">
        <v>2236</v>
      </c>
      <c r="D363" s="247" t="s">
        <v>2657</v>
      </c>
      <c r="E363" s="249" t="s">
        <v>2079</v>
      </c>
      <c r="F363" s="248" t="s">
        <v>125</v>
      </c>
      <c r="G363" s="247" t="s">
        <v>1049</v>
      </c>
      <c r="H363" s="247" t="s">
        <v>1333</v>
      </c>
      <c r="I363" s="271"/>
      <c r="J363" s="100"/>
      <c r="K363" s="100"/>
      <c r="L363" s="100"/>
      <c r="M363" s="254"/>
      <c r="N363" s="254"/>
      <c r="O363" s="33"/>
      <c r="P363" s="96"/>
      <c r="Q363" s="263"/>
      <c r="R363" s="263"/>
      <c r="S363" s="262">
        <v>45447</v>
      </c>
      <c r="T363" s="263" t="s">
        <v>2081</v>
      </c>
      <c r="U363" s="252"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15"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52">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45512</v>
      </c>
      <c r="X363" s="215"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绿灯</v>
      </c>
      <c r="Y363" s="252"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15"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52"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6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6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str">
        <f t="array" ref="AH363">INDEX(三跨两临近重点区段!$G:$G,MATCH(D363,三跨两临近重点区段!$A:$A,0))</f>
        <v>一级公路</v>
      </c>
      <c r="AI363" s="273" t="s">
        <v>2082</v>
      </c>
    </row>
    <row r="364" ht="14.25" spans="1:35">
      <c r="A364" s="247" t="s">
        <v>361</v>
      </c>
      <c r="B364" s="248" t="s">
        <v>2658</v>
      </c>
      <c r="C364" s="247" t="s">
        <v>2236</v>
      </c>
      <c r="D364" s="247" t="s">
        <v>2659</v>
      </c>
      <c r="E364" s="249" t="s">
        <v>2079</v>
      </c>
      <c r="F364" s="248" t="s">
        <v>125</v>
      </c>
      <c r="G364" s="247" t="s">
        <v>2080</v>
      </c>
      <c r="H364" s="247" t="s">
        <v>1333</v>
      </c>
      <c r="I364" s="271"/>
      <c r="J364" s="100"/>
      <c r="K364" s="100"/>
      <c r="L364" s="100"/>
      <c r="M364" s="254"/>
      <c r="N364" s="254"/>
      <c r="O364" s="33"/>
      <c r="P364" s="96"/>
      <c r="Q364" s="263"/>
      <c r="R364" s="263"/>
      <c r="S364" s="262">
        <v>45447</v>
      </c>
      <c r="T364" s="263" t="s">
        <v>2081</v>
      </c>
      <c r="U364" s="252"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15"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52">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45512</v>
      </c>
      <c r="X364" s="215"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绿灯</v>
      </c>
      <c r="Y364" s="252"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15"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52"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6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6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str">
        <f t="array" ref="AH364">INDEX(三跨两临近重点区段!$G:$G,MATCH(D364,三跨两临近重点区段!$A:$A,0))</f>
        <v>一级公路</v>
      </c>
      <c r="AI364" s="273" t="s">
        <v>2082</v>
      </c>
    </row>
    <row r="365" ht="14.25" spans="1:35">
      <c r="A365" s="247" t="s">
        <v>119</v>
      </c>
      <c r="B365" s="248" t="s">
        <v>2660</v>
      </c>
      <c r="C365" s="247" t="s">
        <v>2661</v>
      </c>
      <c r="D365" s="247" t="s">
        <v>2662</v>
      </c>
      <c r="E365" s="249" t="s">
        <v>2079</v>
      </c>
      <c r="F365" s="248" t="s">
        <v>125</v>
      </c>
      <c r="G365" s="247" t="s">
        <v>2080</v>
      </c>
      <c r="H365" s="247" t="s">
        <v>1175</v>
      </c>
      <c r="I365" s="271"/>
      <c r="J365" s="100"/>
      <c r="K365" s="100"/>
      <c r="L365" s="100"/>
      <c r="M365" s="254"/>
      <c r="N365" s="254"/>
      <c r="O365" s="33"/>
      <c r="P365" s="96"/>
      <c r="Q365" s="263"/>
      <c r="R365" s="263"/>
      <c r="S365" s="262">
        <v>45456</v>
      </c>
      <c r="T365" s="263" t="s">
        <v>2081</v>
      </c>
      <c r="U365" s="252"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15"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52">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45519</v>
      </c>
      <c r="X365" s="215"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绿灯</v>
      </c>
      <c r="Y365" s="252"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15"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52"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6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6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str">
        <f t="array" ref="AH365">INDEX(三跨两临近重点区段!$G:$G,MATCH(D365,三跨两临近重点区段!$A:$A,0))</f>
        <v>一级公路</v>
      </c>
      <c r="AI365" s="273" t="s">
        <v>2082</v>
      </c>
    </row>
    <row r="366" ht="14.25" spans="1:35">
      <c r="A366" s="247" t="s">
        <v>119</v>
      </c>
      <c r="B366" s="248" t="s">
        <v>2663</v>
      </c>
      <c r="C366" s="247" t="s">
        <v>2324</v>
      </c>
      <c r="D366" s="247" t="s">
        <v>2664</v>
      </c>
      <c r="E366" s="249" t="s">
        <v>2079</v>
      </c>
      <c r="F366" s="248" t="s">
        <v>125</v>
      </c>
      <c r="G366" s="247" t="s">
        <v>896</v>
      </c>
      <c r="H366" s="247" t="s">
        <v>1165</v>
      </c>
      <c r="I366" s="271"/>
      <c r="J366" s="100"/>
      <c r="K366" s="100"/>
      <c r="L366" s="100"/>
      <c r="M366" s="254"/>
      <c r="N366" s="254"/>
      <c r="O366" s="33"/>
      <c r="P366" s="96"/>
      <c r="Q366" s="263"/>
      <c r="R366" s="263"/>
      <c r="S366" s="262">
        <v>45456</v>
      </c>
      <c r="T366" s="263" t="s">
        <v>2081</v>
      </c>
      <c r="U366" s="252"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15"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52">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45519</v>
      </c>
      <c r="X366" s="215"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绿灯</v>
      </c>
      <c r="Y366" s="252"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15"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52"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6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6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str">
        <f t="array" ref="AH366">INDEX(三跨两临近重点区段!$G:$G,MATCH(D366,三跨两临近重点区段!$A:$A,0))</f>
        <v>一级公路</v>
      </c>
      <c r="AI366" s="273" t="s">
        <v>2082</v>
      </c>
    </row>
    <row r="367" ht="14.25" spans="1:35">
      <c r="A367" s="247" t="s">
        <v>119</v>
      </c>
      <c r="B367" s="248" t="s">
        <v>2663</v>
      </c>
      <c r="C367" s="247" t="s">
        <v>2130</v>
      </c>
      <c r="D367" s="247" t="s">
        <v>2665</v>
      </c>
      <c r="E367" s="249" t="s">
        <v>2079</v>
      </c>
      <c r="F367" s="248" t="s">
        <v>125</v>
      </c>
      <c r="G367" s="247" t="s">
        <v>2080</v>
      </c>
      <c r="H367" s="247" t="s">
        <v>1165</v>
      </c>
      <c r="I367" s="271"/>
      <c r="J367" s="100"/>
      <c r="K367" s="100"/>
      <c r="L367" s="100"/>
      <c r="M367" s="254"/>
      <c r="N367" s="254"/>
      <c r="O367" s="33"/>
      <c r="P367" s="96"/>
      <c r="Q367" s="263"/>
      <c r="R367" s="263"/>
      <c r="S367" s="266">
        <v>45446.4833333333</v>
      </c>
      <c r="T367" s="263" t="s">
        <v>2081</v>
      </c>
      <c r="U367" s="252">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45477</v>
      </c>
      <c r="V367" s="215"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黄灯</v>
      </c>
      <c r="W367" s="252"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15"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52"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15"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52"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6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6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str">
        <f t="array" ref="AH367">INDEX(三跨两临近重点区段!$G:$G,MATCH(D367,三跨两临近重点区段!$A:$A,0))</f>
        <v>一级公路</v>
      </c>
      <c r="AI367" s="273" t="s">
        <v>2082</v>
      </c>
    </row>
    <row r="368" ht="14.25" spans="1:35">
      <c r="A368" s="247" t="s">
        <v>119</v>
      </c>
      <c r="B368" s="248" t="s">
        <v>2660</v>
      </c>
      <c r="C368" s="247" t="s">
        <v>2126</v>
      </c>
      <c r="D368" s="247" t="s">
        <v>2666</v>
      </c>
      <c r="E368" s="249" t="s">
        <v>2079</v>
      </c>
      <c r="F368" s="248" t="s">
        <v>125</v>
      </c>
      <c r="G368" s="247" t="s">
        <v>2080</v>
      </c>
      <c r="H368" s="247" t="s">
        <v>1175</v>
      </c>
      <c r="I368" s="271"/>
      <c r="J368" s="100"/>
      <c r="K368" s="100"/>
      <c r="L368" s="100"/>
      <c r="M368" s="254"/>
      <c r="N368" s="254"/>
      <c r="O368" s="33"/>
      <c r="P368" s="96"/>
      <c r="Q368" s="264"/>
      <c r="R368" s="264"/>
      <c r="S368" s="266">
        <v>45446.4833333333</v>
      </c>
      <c r="T368" s="263" t="s">
        <v>2081</v>
      </c>
      <c r="U368" s="252">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45477</v>
      </c>
      <c r="V368" s="215"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黄灯</v>
      </c>
      <c r="W368" s="252"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15"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52"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15"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52"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6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6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str">
        <f t="array" ref="AH368">INDEX(三跨两临近重点区段!$G:$G,MATCH(D368,三跨两临近重点区段!$A:$A,0))</f>
        <v>一级公路</v>
      </c>
      <c r="AI368" s="273" t="s">
        <v>2082</v>
      </c>
    </row>
    <row r="369" ht="14.25" spans="1:35">
      <c r="A369" s="247" t="s">
        <v>361</v>
      </c>
      <c r="B369" s="248" t="s">
        <v>2667</v>
      </c>
      <c r="C369" s="247" t="s">
        <v>2134</v>
      </c>
      <c r="D369" s="247" t="s">
        <v>2668</v>
      </c>
      <c r="E369" s="249" t="s">
        <v>2079</v>
      </c>
      <c r="F369" s="248" t="s">
        <v>125</v>
      </c>
      <c r="G369" s="247" t="s">
        <v>2080</v>
      </c>
      <c r="H369" s="247" t="s">
        <v>1118</v>
      </c>
      <c r="I369" s="271"/>
      <c r="J369" s="100"/>
      <c r="K369" s="100"/>
      <c r="L369" s="100"/>
      <c r="M369" s="254"/>
      <c r="N369" s="254"/>
      <c r="O369" s="33"/>
      <c r="P369" s="96"/>
      <c r="Q369" s="263"/>
      <c r="R369" s="263"/>
      <c r="S369" s="265"/>
      <c r="T369" s="263"/>
      <c r="U369" s="252"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15"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52">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45518</v>
      </c>
      <c r="X369" s="215"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绿灯</v>
      </c>
      <c r="Y369" s="252"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15"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52"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6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6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str">
        <f t="array" ref="AH369">INDEX(三跨两临近重点区段!$G:$G,MATCH(D369,三跨两临近重点区段!$A:$A,0))</f>
        <v>一级公路</v>
      </c>
      <c r="AI369" s="273" t="s">
        <v>2082</v>
      </c>
    </row>
    <row r="370" ht="14.25" spans="1:35">
      <c r="A370" s="247" t="s">
        <v>361</v>
      </c>
      <c r="B370" s="248" t="s">
        <v>2669</v>
      </c>
      <c r="C370" s="247" t="s">
        <v>2134</v>
      </c>
      <c r="D370" s="247" t="s">
        <v>2670</v>
      </c>
      <c r="E370" s="249" t="s">
        <v>2079</v>
      </c>
      <c r="F370" s="248" t="s">
        <v>125</v>
      </c>
      <c r="G370" s="247" t="s">
        <v>2080</v>
      </c>
      <c r="H370" s="247" t="s">
        <v>1118</v>
      </c>
      <c r="I370" s="271"/>
      <c r="J370" s="100"/>
      <c r="K370" s="100"/>
      <c r="L370" s="100"/>
      <c r="M370" s="254"/>
      <c r="N370" s="254"/>
      <c r="O370" s="33"/>
      <c r="P370" s="96"/>
      <c r="Q370" s="263"/>
      <c r="R370" s="263"/>
      <c r="S370" s="266">
        <v>45446.4833333333</v>
      </c>
      <c r="T370" s="263" t="s">
        <v>2081</v>
      </c>
      <c r="U370" s="252"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15"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52">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45518</v>
      </c>
      <c r="X370" s="215"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绿灯</v>
      </c>
      <c r="Y370" s="252"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15"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52"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6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6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str">
        <f t="array" ref="AH370">INDEX(三跨两临近重点区段!$G:$G,MATCH(D370,三跨两临近重点区段!$A:$A,0))</f>
        <v>一级公路</v>
      </c>
      <c r="AI370" s="273" t="s">
        <v>2082</v>
      </c>
    </row>
    <row r="371" ht="14.25" spans="1:35">
      <c r="A371" s="247" t="s">
        <v>145</v>
      </c>
      <c r="B371" s="248" t="s">
        <v>2671</v>
      </c>
      <c r="C371" s="247" t="s">
        <v>2293</v>
      </c>
      <c r="D371" s="247" t="s">
        <v>2672</v>
      </c>
      <c r="E371" s="249" t="s">
        <v>2079</v>
      </c>
      <c r="F371" s="248" t="s">
        <v>125</v>
      </c>
      <c r="G371" s="247" t="s">
        <v>2080</v>
      </c>
      <c r="H371" s="247" t="s">
        <v>1352</v>
      </c>
      <c r="I371" s="271"/>
      <c r="J371" s="100"/>
      <c r="K371" s="100"/>
      <c r="L371" s="100"/>
      <c r="M371" s="254"/>
      <c r="N371" s="254"/>
      <c r="O371" s="33"/>
      <c r="P371" s="96"/>
      <c r="Q371" s="261"/>
      <c r="R371" s="261"/>
      <c r="S371" s="262">
        <v>45449</v>
      </c>
      <c r="T371" s="263" t="s">
        <v>2081</v>
      </c>
      <c r="U371" s="252"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15"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52">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45505</v>
      </c>
      <c r="X371" s="215"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绿灯</v>
      </c>
      <c r="Y371" s="252"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15"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52"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6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6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str">
        <f t="array" ref="AH371">INDEX(三跨两临近重点区段!$G:$G,MATCH(D371,三跨两临近重点区段!$A:$A,0))</f>
        <v>一级公路</v>
      </c>
      <c r="AI371" s="273" t="s">
        <v>2082</v>
      </c>
    </row>
    <row r="372" ht="14.25" spans="1:35">
      <c r="A372" s="247" t="s">
        <v>145</v>
      </c>
      <c r="B372" s="248" t="s">
        <v>2673</v>
      </c>
      <c r="C372" s="247" t="s">
        <v>2267</v>
      </c>
      <c r="D372" s="247" t="s">
        <v>2674</v>
      </c>
      <c r="E372" s="249" t="s">
        <v>2079</v>
      </c>
      <c r="F372" s="248" t="s">
        <v>125</v>
      </c>
      <c r="G372" s="247" t="s">
        <v>2080</v>
      </c>
      <c r="H372" s="247" t="s">
        <v>1352</v>
      </c>
      <c r="I372" s="271"/>
      <c r="J372" s="100"/>
      <c r="K372" s="100"/>
      <c r="L372" s="100"/>
      <c r="M372" s="254"/>
      <c r="N372" s="254"/>
      <c r="O372" s="33"/>
      <c r="P372" s="96"/>
      <c r="Q372" s="263"/>
      <c r="R372" s="263"/>
      <c r="S372" s="262">
        <v>45449</v>
      </c>
      <c r="T372" s="263" t="s">
        <v>2081</v>
      </c>
      <c r="U372" s="252"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15"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52">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45505</v>
      </c>
      <c r="X372" s="215"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绿灯</v>
      </c>
      <c r="Y372" s="252"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15"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52"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6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6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str">
        <f t="array" ref="AH372">INDEX(三跨两临近重点区段!$G:$G,MATCH(D372,三跨两临近重点区段!$A:$A,0))</f>
        <v>一级公路</v>
      </c>
      <c r="AI372" s="273" t="s">
        <v>2082</v>
      </c>
    </row>
    <row r="373" ht="14.25" spans="1:35">
      <c r="A373" s="247" t="s">
        <v>145</v>
      </c>
      <c r="B373" s="248" t="s">
        <v>2675</v>
      </c>
      <c r="C373" s="247" t="s">
        <v>2676</v>
      </c>
      <c r="D373" s="247" t="s">
        <v>2677</v>
      </c>
      <c r="E373" s="249" t="s">
        <v>2079</v>
      </c>
      <c r="F373" s="248" t="s">
        <v>125</v>
      </c>
      <c r="G373" s="247" t="s">
        <v>1620</v>
      </c>
      <c r="H373" s="247" t="s">
        <v>1352</v>
      </c>
      <c r="I373" s="271"/>
      <c r="J373" s="100"/>
      <c r="K373" s="100"/>
      <c r="L373" s="100"/>
      <c r="M373" s="254"/>
      <c r="N373" s="254"/>
      <c r="O373" s="33"/>
      <c r="P373" s="96"/>
      <c r="Q373" s="263"/>
      <c r="R373" s="263"/>
      <c r="S373" s="262">
        <v>45447</v>
      </c>
      <c r="T373" s="263" t="s">
        <v>2081</v>
      </c>
      <c r="U373" s="252"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15"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52">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45512</v>
      </c>
      <c r="X373" s="215"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绿灯</v>
      </c>
      <c r="Y373" s="252"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15"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52"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6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6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str">
        <f t="array" ref="AH373">INDEX(三跨两临近重点区段!$G:$G,MATCH(D373,三跨两临近重点区段!$A:$A,0))</f>
        <v>一级公路</v>
      </c>
      <c r="AI373" s="273" t="s">
        <v>2082</v>
      </c>
    </row>
    <row r="374" ht="14.25" spans="1:35">
      <c r="A374" s="247" t="s">
        <v>145</v>
      </c>
      <c r="B374" s="248" t="s">
        <v>2678</v>
      </c>
      <c r="C374" s="247" t="s">
        <v>2208</v>
      </c>
      <c r="D374" s="247" t="s">
        <v>2679</v>
      </c>
      <c r="E374" s="249" t="s">
        <v>2079</v>
      </c>
      <c r="F374" s="248" t="s">
        <v>125</v>
      </c>
      <c r="G374" s="247" t="s">
        <v>2080</v>
      </c>
      <c r="H374" s="247" t="s">
        <v>1352</v>
      </c>
      <c r="I374" s="271"/>
      <c r="J374" s="100"/>
      <c r="K374" s="100"/>
      <c r="L374" s="100"/>
      <c r="M374" s="254"/>
      <c r="N374" s="254"/>
      <c r="O374" s="33"/>
      <c r="P374" s="96"/>
      <c r="Q374" s="264"/>
      <c r="R374" s="264"/>
      <c r="S374" s="262">
        <v>45447</v>
      </c>
      <c r="T374" s="263" t="s">
        <v>2081</v>
      </c>
      <c r="U374" s="252"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15"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52">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45512</v>
      </c>
      <c r="X374" s="215"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绿灯</v>
      </c>
      <c r="Y374" s="252"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15"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52"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6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6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str">
        <f t="array" ref="AH374">INDEX(三跨两临近重点区段!$G:$G,MATCH(D374,三跨两临近重点区段!$A:$A,0))</f>
        <v>一级公路</v>
      </c>
      <c r="AI374" s="273" t="s">
        <v>2082</v>
      </c>
    </row>
    <row r="375" ht="14.25" spans="1:35">
      <c r="A375" s="247" t="s">
        <v>145</v>
      </c>
      <c r="B375" s="248" t="s">
        <v>2680</v>
      </c>
      <c r="C375" s="247" t="s">
        <v>2134</v>
      </c>
      <c r="D375" s="247" t="s">
        <v>2681</v>
      </c>
      <c r="E375" s="249" t="s">
        <v>2079</v>
      </c>
      <c r="F375" s="248" t="s">
        <v>125</v>
      </c>
      <c r="G375" s="247" t="s">
        <v>2080</v>
      </c>
      <c r="H375" s="247" t="s">
        <v>2682</v>
      </c>
      <c r="I375" s="271"/>
      <c r="J375" s="100"/>
      <c r="K375" s="100"/>
      <c r="L375" s="100"/>
      <c r="M375" s="254"/>
      <c r="N375" s="254"/>
      <c r="O375" s="33"/>
      <c r="P375" s="96"/>
      <c r="Q375" s="263"/>
      <c r="R375" s="263"/>
      <c r="S375" s="266">
        <v>45446.4833333333</v>
      </c>
      <c r="T375" s="263" t="s">
        <v>2081</v>
      </c>
      <c r="U375" s="252"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15"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52">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45518</v>
      </c>
      <c r="X375" s="215"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绿灯</v>
      </c>
      <c r="Y375" s="252"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15"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52"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6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6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str">
        <f t="array" ref="AH375">INDEX(三跨两临近重点区段!$G:$G,MATCH(D375,三跨两临近重点区段!$A:$A,0))</f>
        <v>一级公路</v>
      </c>
      <c r="AI375" s="273" t="s">
        <v>2082</v>
      </c>
    </row>
    <row r="376" ht="14.25" spans="1:35">
      <c r="A376" s="247" t="s">
        <v>145</v>
      </c>
      <c r="B376" s="248" t="s">
        <v>2683</v>
      </c>
      <c r="C376" s="247" t="s">
        <v>2134</v>
      </c>
      <c r="D376" s="247" t="s">
        <v>2684</v>
      </c>
      <c r="E376" s="249" t="s">
        <v>2079</v>
      </c>
      <c r="F376" s="248" t="s">
        <v>125</v>
      </c>
      <c r="G376" s="247" t="s">
        <v>2080</v>
      </c>
      <c r="H376" s="247" t="s">
        <v>2682</v>
      </c>
      <c r="I376" s="271"/>
      <c r="J376" s="100"/>
      <c r="K376" s="100"/>
      <c r="L376" s="100"/>
      <c r="M376" s="254"/>
      <c r="N376" s="254"/>
      <c r="O376" s="33"/>
      <c r="P376" s="96"/>
      <c r="Q376" s="263"/>
      <c r="R376" s="263"/>
      <c r="S376" s="265"/>
      <c r="T376" s="263"/>
      <c r="U376" s="252"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15"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52">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45518</v>
      </c>
      <c r="X376" s="215"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绿灯</v>
      </c>
      <c r="Y376" s="252"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15"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52"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6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6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str">
        <f t="array" ref="AH376">INDEX(三跨两临近重点区段!$G:$G,MATCH(D376,三跨两临近重点区段!$A:$A,0))</f>
        <v>一级公路</v>
      </c>
      <c r="AI376" s="273" t="s">
        <v>2082</v>
      </c>
    </row>
    <row r="377" ht="14.25" spans="1:35">
      <c r="A377" s="247" t="s">
        <v>145</v>
      </c>
      <c r="B377" s="248" t="s">
        <v>2685</v>
      </c>
      <c r="C377" s="247" t="s">
        <v>2134</v>
      </c>
      <c r="D377" s="247" t="s">
        <v>2686</v>
      </c>
      <c r="E377" s="249" t="s">
        <v>2079</v>
      </c>
      <c r="F377" s="248" t="s">
        <v>125</v>
      </c>
      <c r="G377" s="247" t="s">
        <v>2080</v>
      </c>
      <c r="H377" s="247" t="s">
        <v>1235</v>
      </c>
      <c r="I377" s="271"/>
      <c r="J377" s="100"/>
      <c r="K377" s="100"/>
      <c r="L377" s="100"/>
      <c r="M377" s="254"/>
      <c r="N377" s="254"/>
      <c r="O377" s="33"/>
      <c r="P377" s="96"/>
      <c r="Q377" s="263"/>
      <c r="R377" s="263"/>
      <c r="S377" s="266">
        <v>45446.60625</v>
      </c>
      <c r="T377" s="263" t="s">
        <v>2081</v>
      </c>
      <c r="U377" s="252"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215"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52"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15"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52"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15"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52"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6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6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s="273" t="s">
        <v>2082</v>
      </c>
    </row>
    <row r="378" ht="14.25" spans="1:35">
      <c r="A378" s="247" t="s">
        <v>145</v>
      </c>
      <c r="B378" s="248" t="s">
        <v>2685</v>
      </c>
      <c r="C378" s="247" t="s">
        <v>2676</v>
      </c>
      <c r="D378" s="247" t="s">
        <v>2687</v>
      </c>
      <c r="E378" s="249" t="s">
        <v>2079</v>
      </c>
      <c r="F378" s="248" t="s">
        <v>125</v>
      </c>
      <c r="G378" s="247" t="s">
        <v>2080</v>
      </c>
      <c r="H378" s="247" t="s">
        <v>1235</v>
      </c>
      <c r="I378" s="271"/>
      <c r="J378" s="100"/>
      <c r="K378" s="100"/>
      <c r="L378" s="100"/>
      <c r="M378" s="254"/>
      <c r="N378" s="254"/>
      <c r="O378" s="33"/>
      <c r="P378" s="96"/>
      <c r="Q378" s="261"/>
      <c r="R378" s="261"/>
      <c r="S378" s="262">
        <v>45448</v>
      </c>
      <c r="T378" s="263" t="s">
        <v>2081</v>
      </c>
      <c r="U378" s="252"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215"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52"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15"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52"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15"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52"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6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6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s="273" t="s">
        <v>2082</v>
      </c>
    </row>
    <row r="379" ht="14.25" spans="1:35">
      <c r="A379" s="247" t="s">
        <v>145</v>
      </c>
      <c r="B379" s="248" t="s">
        <v>2688</v>
      </c>
      <c r="C379" s="247" t="s">
        <v>2186</v>
      </c>
      <c r="D379" s="247" t="s">
        <v>2689</v>
      </c>
      <c r="E379" s="249" t="s">
        <v>2079</v>
      </c>
      <c r="F379" s="248" t="s">
        <v>125</v>
      </c>
      <c r="G379" s="247" t="s">
        <v>2080</v>
      </c>
      <c r="H379" s="247" t="s">
        <v>1273</v>
      </c>
      <c r="I379" s="271"/>
      <c r="J379" s="100"/>
      <c r="K379" s="100"/>
      <c r="L379" s="100"/>
      <c r="M379" s="254"/>
      <c r="N379" s="254"/>
      <c r="O379" s="33"/>
      <c r="P379" s="96"/>
      <c r="Q379" s="263"/>
      <c r="R379" s="263"/>
      <c r="S379" s="266">
        <v>45448.5013888889</v>
      </c>
      <c r="T379" s="263" t="s">
        <v>2081</v>
      </c>
      <c r="U379" s="252"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15"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52">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45530</v>
      </c>
      <c r="X379" s="215"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绿灯</v>
      </c>
      <c r="Y379" s="252"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15"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52"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6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6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str">
        <f t="array" ref="AH379">INDEX(三跨两临近重点区段!$G:$G,MATCH(D379,三跨两临近重点区段!$A:$A,0))</f>
        <v>高速公路</v>
      </c>
      <c r="AI379" s="273" t="s">
        <v>2082</v>
      </c>
    </row>
    <row r="380" ht="14.25" spans="1:35">
      <c r="A380" s="247" t="s">
        <v>145</v>
      </c>
      <c r="B380" s="248" t="s">
        <v>2690</v>
      </c>
      <c r="C380" s="247" t="s">
        <v>2239</v>
      </c>
      <c r="D380" s="247" t="s">
        <v>2691</v>
      </c>
      <c r="E380" s="249" t="s">
        <v>2079</v>
      </c>
      <c r="F380" s="248" t="s">
        <v>125</v>
      </c>
      <c r="G380" s="247" t="s">
        <v>2080</v>
      </c>
      <c r="H380" s="247" t="s">
        <v>1273</v>
      </c>
      <c r="I380" s="271"/>
      <c r="J380" s="100"/>
      <c r="K380" s="100"/>
      <c r="L380" s="100"/>
      <c r="M380" s="254"/>
      <c r="N380" s="254"/>
      <c r="O380" s="33"/>
      <c r="P380" s="96"/>
      <c r="Q380" s="263"/>
      <c r="R380" s="263"/>
      <c r="S380" s="266">
        <v>45448.5013888889</v>
      </c>
      <c r="T380" s="263" t="s">
        <v>2081</v>
      </c>
      <c r="U380" s="252"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15"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52">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45530</v>
      </c>
      <c r="X380" s="215"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绿灯</v>
      </c>
      <c r="Y380" s="252"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15"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52"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6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6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str">
        <f t="array" ref="AH380">INDEX(三跨两临近重点区段!$G:$G,MATCH(D380,三跨两临近重点区段!$A:$A,0))</f>
        <v>高速公路</v>
      </c>
      <c r="AI380" s="273" t="s">
        <v>2082</v>
      </c>
    </row>
    <row r="381" ht="14.25" spans="1:35">
      <c r="A381" s="247" t="s">
        <v>145</v>
      </c>
      <c r="B381" s="248" t="s">
        <v>2690</v>
      </c>
      <c r="C381" s="247" t="s">
        <v>2474</v>
      </c>
      <c r="D381" s="247" t="s">
        <v>2692</v>
      </c>
      <c r="E381" s="249" t="s">
        <v>2079</v>
      </c>
      <c r="F381" s="248" t="s">
        <v>125</v>
      </c>
      <c r="G381" s="247" t="s">
        <v>2080</v>
      </c>
      <c r="H381" s="247" t="s">
        <v>1273</v>
      </c>
      <c r="I381" s="271"/>
      <c r="J381" s="100"/>
      <c r="K381" s="100"/>
      <c r="L381" s="100"/>
      <c r="M381" s="254"/>
      <c r="N381" s="254"/>
      <c r="O381" s="33"/>
      <c r="P381" s="96"/>
      <c r="Q381" s="263"/>
      <c r="R381" s="263"/>
      <c r="S381" s="262">
        <v>45448</v>
      </c>
      <c r="T381" s="263" t="s">
        <v>2081</v>
      </c>
      <c r="U381" s="252"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15"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52">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45505</v>
      </c>
      <c r="X381" s="215"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绿灯</v>
      </c>
      <c r="Y381" s="252"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15"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52"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6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6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str">
        <f t="array" ref="AH381">INDEX(三跨两临近重点区段!$G:$G,MATCH(D381,三跨两临近重点区段!$A:$A,0))</f>
        <v>高速公路</v>
      </c>
      <c r="AI381" s="273" t="s">
        <v>2082</v>
      </c>
    </row>
    <row r="382" ht="14.25" spans="1:35">
      <c r="A382" s="247" t="s">
        <v>145</v>
      </c>
      <c r="B382" s="248" t="s">
        <v>2693</v>
      </c>
      <c r="C382" s="247" t="s">
        <v>2396</v>
      </c>
      <c r="D382" s="247" t="s">
        <v>2694</v>
      </c>
      <c r="E382" s="249" t="s">
        <v>2079</v>
      </c>
      <c r="F382" s="248" t="s">
        <v>125</v>
      </c>
      <c r="G382" s="247" t="s">
        <v>2080</v>
      </c>
      <c r="H382" s="247" t="s">
        <v>1318</v>
      </c>
      <c r="I382" s="271"/>
      <c r="J382" s="100"/>
      <c r="K382" s="100"/>
      <c r="L382" s="100"/>
      <c r="M382" s="254"/>
      <c r="N382" s="254"/>
      <c r="O382" s="33"/>
      <c r="P382" s="96"/>
      <c r="Q382" s="263"/>
      <c r="R382" s="263"/>
      <c r="S382" s="266">
        <v>45457.4493055556</v>
      </c>
      <c r="T382" s="263" t="s">
        <v>2081</v>
      </c>
      <c r="U382" s="252"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215"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52"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15"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52"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15"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52"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6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6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s="273" t="s">
        <v>2082</v>
      </c>
    </row>
    <row r="383" ht="14.25" spans="1:35">
      <c r="A383" s="247" t="s">
        <v>145</v>
      </c>
      <c r="B383" s="248" t="s">
        <v>2685</v>
      </c>
      <c r="C383" s="247" t="s">
        <v>2695</v>
      </c>
      <c r="D383" s="247" t="s">
        <v>2696</v>
      </c>
      <c r="E383" s="249" t="s">
        <v>2079</v>
      </c>
      <c r="F383" s="248" t="s">
        <v>125</v>
      </c>
      <c r="G383" s="247" t="s">
        <v>2080</v>
      </c>
      <c r="H383" s="247" t="s">
        <v>1235</v>
      </c>
      <c r="I383" s="271"/>
      <c r="J383" s="100"/>
      <c r="K383" s="100"/>
      <c r="L383" s="100"/>
      <c r="M383" s="254"/>
      <c r="N383" s="254"/>
      <c r="O383" s="33"/>
      <c r="P383" s="96"/>
      <c r="Q383" s="263"/>
      <c r="R383" s="263"/>
      <c r="S383" s="266">
        <v>45446.60625</v>
      </c>
      <c r="T383" s="263" t="s">
        <v>2081</v>
      </c>
      <c r="U383" s="252"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215"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52"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15"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52"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15"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52"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6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6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s="273" t="s">
        <v>2082</v>
      </c>
    </row>
    <row r="384" ht="14.25" spans="1:35">
      <c r="A384" s="247" t="s">
        <v>145</v>
      </c>
      <c r="B384" s="248" t="s">
        <v>2654</v>
      </c>
      <c r="C384" s="247" t="s">
        <v>2349</v>
      </c>
      <c r="D384" s="247" t="s">
        <v>2697</v>
      </c>
      <c r="E384" s="249" t="s">
        <v>2079</v>
      </c>
      <c r="F384" s="248" t="s">
        <v>125</v>
      </c>
      <c r="G384" s="247" t="s">
        <v>2080</v>
      </c>
      <c r="H384" s="247" t="s">
        <v>1184</v>
      </c>
      <c r="I384" s="271"/>
      <c r="J384" s="100"/>
      <c r="K384" s="100"/>
      <c r="L384" s="100"/>
      <c r="M384" s="254"/>
      <c r="N384" s="254"/>
      <c r="O384" s="33"/>
      <c r="P384" s="96"/>
      <c r="Q384" s="263"/>
      <c r="R384" s="263"/>
      <c r="S384" s="262">
        <v>45455</v>
      </c>
      <c r="T384" s="263" t="s">
        <v>2081</v>
      </c>
      <c r="U384" s="252">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45497</v>
      </c>
      <c r="V384" s="215"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黄灯</v>
      </c>
      <c r="W384" s="252"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15"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52"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15"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52"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6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6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str">
        <f t="array" ref="AH384">INDEX(三跨两临近重点区段!$G:$G,MATCH(D384,三跨两临近重点区段!$A:$A,0))</f>
        <v>高速公路</v>
      </c>
      <c r="AI384" s="273" t="s">
        <v>2082</v>
      </c>
    </row>
    <row r="385" ht="14.25" spans="1:35">
      <c r="A385" s="247" t="s">
        <v>361</v>
      </c>
      <c r="B385" s="248" t="s">
        <v>2656</v>
      </c>
      <c r="C385" s="247" t="s">
        <v>2698</v>
      </c>
      <c r="D385" s="247" t="s">
        <v>2699</v>
      </c>
      <c r="E385" s="249" t="s">
        <v>2079</v>
      </c>
      <c r="F385" s="248" t="s">
        <v>125</v>
      </c>
      <c r="G385" s="247" t="s">
        <v>1049</v>
      </c>
      <c r="H385" s="247" t="s">
        <v>1333</v>
      </c>
      <c r="I385" s="271"/>
      <c r="J385" s="100"/>
      <c r="K385" s="100"/>
      <c r="L385" s="100"/>
      <c r="M385" s="254"/>
      <c r="N385" s="254"/>
      <c r="O385" s="33"/>
      <c r="P385" s="96"/>
      <c r="Q385" s="263"/>
      <c r="R385" s="263"/>
      <c r="S385" s="262">
        <v>45447</v>
      </c>
      <c r="T385" s="263" t="s">
        <v>2081</v>
      </c>
      <c r="U385" s="252"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15"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52">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45512</v>
      </c>
      <c r="X385" s="215"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绿灯</v>
      </c>
      <c r="Y385" s="252"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15"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52"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6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6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str">
        <f t="array" ref="AH385">INDEX(三跨两临近重点区段!$G:$G,MATCH(D385,三跨两临近重点区段!$A:$A,0))</f>
        <v>高速公路</v>
      </c>
      <c r="AI385" s="273" t="s">
        <v>2082</v>
      </c>
    </row>
    <row r="386" ht="14.25" spans="1:35">
      <c r="A386" s="247" t="s">
        <v>361</v>
      </c>
      <c r="B386" s="248" t="s">
        <v>2656</v>
      </c>
      <c r="C386" s="247" t="s">
        <v>2156</v>
      </c>
      <c r="D386" s="247" t="s">
        <v>2700</v>
      </c>
      <c r="E386" s="249" t="s">
        <v>2079</v>
      </c>
      <c r="F386" s="248" t="s">
        <v>125</v>
      </c>
      <c r="G386" s="247" t="s">
        <v>1049</v>
      </c>
      <c r="H386" s="247" t="s">
        <v>1333</v>
      </c>
      <c r="I386" s="271"/>
      <c r="J386" s="100"/>
      <c r="K386" s="100"/>
      <c r="L386" s="100"/>
      <c r="M386" s="254"/>
      <c r="N386" s="254"/>
      <c r="O386" s="33"/>
      <c r="P386" s="96"/>
      <c r="Q386" s="263"/>
      <c r="R386" s="263"/>
      <c r="S386" s="262">
        <v>45447</v>
      </c>
      <c r="T386" s="263" t="s">
        <v>2081</v>
      </c>
      <c r="U386" s="252"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15"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52">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45512</v>
      </c>
      <c r="X386" s="215"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绿灯</v>
      </c>
      <c r="Y386" s="252"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15"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52"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6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6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str">
        <f t="array" ref="AH386">INDEX(三跨两临近重点区段!$G:$G,MATCH(D386,三跨两临近重点区段!$A:$A,0))</f>
        <v>高速公路</v>
      </c>
      <c r="AI386" s="273" t="s">
        <v>2082</v>
      </c>
    </row>
    <row r="387" ht="14.25" spans="1:35">
      <c r="A387" s="247" t="s">
        <v>361</v>
      </c>
      <c r="B387" s="248" t="s">
        <v>2656</v>
      </c>
      <c r="C387" s="247" t="s">
        <v>2117</v>
      </c>
      <c r="D387" s="247" t="s">
        <v>2701</v>
      </c>
      <c r="E387" s="249" t="s">
        <v>2079</v>
      </c>
      <c r="F387" s="248" t="s">
        <v>125</v>
      </c>
      <c r="G387" s="247" t="s">
        <v>1049</v>
      </c>
      <c r="H387" s="247" t="s">
        <v>1333</v>
      </c>
      <c r="I387" s="271"/>
      <c r="J387" s="100"/>
      <c r="K387" s="100"/>
      <c r="L387" s="100"/>
      <c r="M387" s="254"/>
      <c r="N387" s="254"/>
      <c r="O387" s="33"/>
      <c r="P387" s="96"/>
      <c r="Q387" s="263"/>
      <c r="R387" s="263"/>
      <c r="S387" s="262">
        <v>45457</v>
      </c>
      <c r="T387" s="263" t="s">
        <v>2081</v>
      </c>
      <c r="U387" s="252"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15"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52">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45505</v>
      </c>
      <c r="X387" s="215"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绿灯</v>
      </c>
      <c r="Y387" s="252"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15"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52"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6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6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str">
        <f t="array" ref="AH387">INDEX(三跨两临近重点区段!$G:$G,MATCH(D387,三跨两临近重点区段!$A:$A,0))</f>
        <v>高速公路</v>
      </c>
      <c r="AI387" s="273" t="s">
        <v>2082</v>
      </c>
    </row>
    <row r="388" ht="14.25" spans="1:35">
      <c r="A388" s="247" t="s">
        <v>361</v>
      </c>
      <c r="B388" s="248" t="s">
        <v>2658</v>
      </c>
      <c r="C388" s="247" t="s">
        <v>2698</v>
      </c>
      <c r="D388" s="247" t="s">
        <v>2702</v>
      </c>
      <c r="E388" s="249" t="s">
        <v>2079</v>
      </c>
      <c r="F388" s="248" t="s">
        <v>125</v>
      </c>
      <c r="G388" s="247" t="s">
        <v>1352</v>
      </c>
      <c r="H388" s="247" t="s">
        <v>1333</v>
      </c>
      <c r="I388" s="271"/>
      <c r="J388" s="100"/>
      <c r="K388" s="100"/>
      <c r="L388" s="100"/>
      <c r="M388" s="254"/>
      <c r="N388" s="254"/>
      <c r="O388" s="33"/>
      <c r="P388" s="96"/>
      <c r="Q388" s="263"/>
      <c r="R388" s="263"/>
      <c r="S388" s="262">
        <v>45447</v>
      </c>
      <c r="T388" s="263" t="s">
        <v>2081</v>
      </c>
      <c r="U388" s="252"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15"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52">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45512</v>
      </c>
      <c r="X388" s="215"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绿灯</v>
      </c>
      <c r="Y388" s="252"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15"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52"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6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6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str">
        <f t="array" ref="AH388">INDEX(三跨两临近重点区段!$G:$G,MATCH(D388,三跨两临近重点区段!$A:$A,0))</f>
        <v>高速公路</v>
      </c>
      <c r="AI388" s="273" t="s">
        <v>2082</v>
      </c>
    </row>
    <row r="389" ht="14.25" spans="1:35">
      <c r="A389" s="247" t="s">
        <v>361</v>
      </c>
      <c r="B389" s="248" t="s">
        <v>2658</v>
      </c>
      <c r="C389" s="247" t="s">
        <v>2156</v>
      </c>
      <c r="D389" s="247" t="s">
        <v>2703</v>
      </c>
      <c r="E389" s="249" t="s">
        <v>2079</v>
      </c>
      <c r="F389" s="248" t="s">
        <v>125</v>
      </c>
      <c r="G389" s="247" t="s">
        <v>1352</v>
      </c>
      <c r="H389" s="247" t="s">
        <v>1333</v>
      </c>
      <c r="I389" s="271"/>
      <c r="J389" s="100"/>
      <c r="K389" s="100"/>
      <c r="L389" s="100"/>
      <c r="M389" s="254"/>
      <c r="N389" s="254"/>
      <c r="O389" s="33"/>
      <c r="P389" s="96"/>
      <c r="Q389" s="263"/>
      <c r="R389" s="263"/>
      <c r="S389" s="262">
        <v>45447</v>
      </c>
      <c r="T389" s="263" t="s">
        <v>2081</v>
      </c>
      <c r="U389" s="252"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15"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52">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45512</v>
      </c>
      <c r="X389" s="215"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绿灯</v>
      </c>
      <c r="Y389" s="252"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15"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52"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6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6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str">
        <f t="array" ref="AH389">INDEX(三跨两临近重点区段!$G:$G,MATCH(D389,三跨两临近重点区段!$A:$A,0))</f>
        <v>高速公路</v>
      </c>
      <c r="AI389" s="273" t="s">
        <v>2082</v>
      </c>
    </row>
    <row r="390" ht="14.25" spans="1:35">
      <c r="A390" s="247" t="s">
        <v>361</v>
      </c>
      <c r="B390" s="248" t="s">
        <v>2658</v>
      </c>
      <c r="C390" s="247" t="s">
        <v>2117</v>
      </c>
      <c r="D390" s="247" t="s">
        <v>2704</v>
      </c>
      <c r="E390" s="249" t="s">
        <v>2079</v>
      </c>
      <c r="F390" s="248" t="s">
        <v>125</v>
      </c>
      <c r="G390" s="247" t="s">
        <v>1352</v>
      </c>
      <c r="H390" s="247" t="s">
        <v>1333</v>
      </c>
      <c r="I390" s="271"/>
      <c r="J390" s="100"/>
      <c r="K390" s="100"/>
      <c r="L390" s="100"/>
      <c r="M390" s="254"/>
      <c r="N390" s="254"/>
      <c r="O390" s="33"/>
      <c r="P390" s="96"/>
      <c r="Q390" s="263"/>
      <c r="R390" s="263"/>
      <c r="S390" s="262">
        <v>45457</v>
      </c>
      <c r="T390" s="263" t="s">
        <v>2081</v>
      </c>
      <c r="U390" s="252"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15"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52">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45505</v>
      </c>
      <c r="X390" s="215"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绿灯</v>
      </c>
      <c r="Y390" s="252"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15"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52"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6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6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str">
        <f t="array" ref="AH390">INDEX(三跨两临近重点区段!$G:$G,MATCH(D390,三跨两临近重点区段!$A:$A,0))</f>
        <v>高速公路</v>
      </c>
      <c r="AI390" s="273" t="s">
        <v>2082</v>
      </c>
    </row>
    <row r="391" ht="14.25" spans="1:35">
      <c r="A391" s="247" t="s">
        <v>145</v>
      </c>
      <c r="B391" s="248" t="s">
        <v>2678</v>
      </c>
      <c r="C391" s="247" t="s">
        <v>2088</v>
      </c>
      <c r="D391" s="247" t="s">
        <v>2705</v>
      </c>
      <c r="E391" s="249" t="s">
        <v>2079</v>
      </c>
      <c r="F391" s="248" t="s">
        <v>125</v>
      </c>
      <c r="G391" s="247" t="s">
        <v>2080</v>
      </c>
      <c r="H391" s="247" t="s">
        <v>1352</v>
      </c>
      <c r="I391" s="271"/>
      <c r="J391" s="100"/>
      <c r="K391" s="100"/>
      <c r="L391" s="100"/>
      <c r="M391" s="254"/>
      <c r="N391" s="254"/>
      <c r="O391" s="33"/>
      <c r="P391" s="96"/>
      <c r="Q391" s="263"/>
      <c r="R391" s="263"/>
      <c r="S391" s="262">
        <v>45447</v>
      </c>
      <c r="T391" s="263" t="s">
        <v>2081</v>
      </c>
      <c r="U391" s="252"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15"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52">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45512</v>
      </c>
      <c r="X391" s="215"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绿灯</v>
      </c>
      <c r="Y391" s="252"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15"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52"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6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6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str">
        <f t="array" ref="AH391">INDEX(三跨两临近重点区段!$G:$G,MATCH(D391,三跨两临近重点区段!$A:$A,0))</f>
        <v>高速公路</v>
      </c>
      <c r="AI391" s="273" t="s">
        <v>2082</v>
      </c>
    </row>
    <row r="392" ht="14.25" spans="1:35">
      <c r="A392" s="247" t="s">
        <v>145</v>
      </c>
      <c r="B392" s="248" t="s">
        <v>2678</v>
      </c>
      <c r="C392" s="247" t="s">
        <v>2142</v>
      </c>
      <c r="D392" s="247" t="s">
        <v>2706</v>
      </c>
      <c r="E392" s="249" t="s">
        <v>2079</v>
      </c>
      <c r="F392" s="248" t="s">
        <v>125</v>
      </c>
      <c r="G392" s="247" t="s">
        <v>2080</v>
      </c>
      <c r="H392" s="247" t="s">
        <v>1352</v>
      </c>
      <c r="I392" s="271"/>
      <c r="J392" s="100"/>
      <c r="K392" s="100"/>
      <c r="L392" s="100"/>
      <c r="M392" s="254"/>
      <c r="N392" s="254"/>
      <c r="O392" s="33"/>
      <c r="P392" s="96"/>
      <c r="Q392" s="263"/>
      <c r="R392" s="263"/>
      <c r="S392" s="262">
        <v>45447</v>
      </c>
      <c r="T392" s="263" t="s">
        <v>2081</v>
      </c>
      <c r="U392" s="252"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15"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52">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45512</v>
      </c>
      <c r="X392" s="215"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绿灯</v>
      </c>
      <c r="Y392" s="252"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15"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52"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6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6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str">
        <f t="array" ref="AH392">INDEX(三跨两临近重点区段!$G:$G,MATCH(D392,三跨两临近重点区段!$A:$A,0))</f>
        <v>高速公路</v>
      </c>
      <c r="AI392" s="273" t="s">
        <v>2082</v>
      </c>
    </row>
    <row r="393" ht="14.25" spans="1:35">
      <c r="A393" s="247" t="s">
        <v>145</v>
      </c>
      <c r="B393" s="248" t="s">
        <v>2678</v>
      </c>
      <c r="C393" s="247" t="s">
        <v>2396</v>
      </c>
      <c r="D393" s="247" t="s">
        <v>2707</v>
      </c>
      <c r="E393" s="249" t="s">
        <v>2079</v>
      </c>
      <c r="F393" s="248" t="s">
        <v>125</v>
      </c>
      <c r="G393" s="247" t="s">
        <v>2080</v>
      </c>
      <c r="H393" s="247" t="s">
        <v>1352</v>
      </c>
      <c r="I393" s="271"/>
      <c r="J393" s="100"/>
      <c r="K393" s="100"/>
      <c r="L393" s="100"/>
      <c r="M393" s="254"/>
      <c r="N393" s="254"/>
      <c r="O393" s="33"/>
      <c r="P393" s="96"/>
      <c r="Q393" s="263"/>
      <c r="R393" s="263"/>
      <c r="S393" s="262">
        <v>45457</v>
      </c>
      <c r="T393" s="263" t="s">
        <v>2081</v>
      </c>
      <c r="U393" s="252"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15"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52">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45505</v>
      </c>
      <c r="X393" s="215"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绿灯</v>
      </c>
      <c r="Y393" s="252"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15"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52"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6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6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str">
        <f t="array" ref="AH393">INDEX(三跨两临近重点区段!$G:$G,MATCH(D393,三跨两临近重点区段!$A:$A,0))</f>
        <v>高速公路</v>
      </c>
      <c r="AI393" s="273" t="s">
        <v>2082</v>
      </c>
    </row>
    <row r="394" ht="14.25" spans="1:35">
      <c r="A394" s="247" t="s">
        <v>145</v>
      </c>
      <c r="B394" s="248" t="s">
        <v>2685</v>
      </c>
      <c r="C394" s="247" t="s">
        <v>2708</v>
      </c>
      <c r="D394" s="247" t="s">
        <v>2709</v>
      </c>
      <c r="E394" s="249" t="s">
        <v>2079</v>
      </c>
      <c r="F394" s="248" t="s">
        <v>125</v>
      </c>
      <c r="G394" s="247" t="s">
        <v>2080</v>
      </c>
      <c r="H394" s="247" t="s">
        <v>1235</v>
      </c>
      <c r="I394" s="271"/>
      <c r="J394" s="100"/>
      <c r="K394" s="100"/>
      <c r="L394" s="100"/>
      <c r="M394" s="254"/>
      <c r="N394" s="254"/>
      <c r="O394" s="33"/>
      <c r="P394" s="96"/>
      <c r="Q394" s="263"/>
      <c r="R394" s="263"/>
      <c r="S394" s="262">
        <v>45455</v>
      </c>
      <c r="T394" s="263" t="s">
        <v>2081</v>
      </c>
      <c r="U394" s="252"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15"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52"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215"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52"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15"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52"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6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6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s="273" t="s">
        <v>2082</v>
      </c>
    </row>
    <row r="395" ht="14.25" spans="1:35">
      <c r="A395" s="247" t="s">
        <v>145</v>
      </c>
      <c r="B395" s="248" t="s">
        <v>2654</v>
      </c>
      <c r="C395" s="247" t="s">
        <v>2698</v>
      </c>
      <c r="D395" s="247" t="s">
        <v>2710</v>
      </c>
      <c r="E395" s="249" t="s">
        <v>2079</v>
      </c>
      <c r="F395" s="248" t="s">
        <v>125</v>
      </c>
      <c r="G395" s="247" t="s">
        <v>2080</v>
      </c>
      <c r="H395" s="247" t="s">
        <v>1184</v>
      </c>
      <c r="I395" s="271"/>
      <c r="J395" s="100"/>
      <c r="K395" s="100"/>
      <c r="L395" s="100"/>
      <c r="M395" s="254"/>
      <c r="N395" s="254"/>
      <c r="O395" s="33"/>
      <c r="P395" s="96"/>
      <c r="Q395" s="263"/>
      <c r="R395" s="263"/>
      <c r="S395" s="262">
        <v>45448</v>
      </c>
      <c r="T395" s="263" t="s">
        <v>2081</v>
      </c>
      <c r="U395" s="252"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15"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52">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45520</v>
      </c>
      <c r="X395" s="215"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绿灯</v>
      </c>
      <c r="Y395" s="252"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15"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52"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6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6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str">
        <f t="array" ref="AH395">INDEX(三跨两临近重点区段!$G:$G,MATCH(D395,三跨两临近重点区段!$A:$A,0))</f>
        <v>高速公路</v>
      </c>
      <c r="AI395" s="273" t="s">
        <v>2082</v>
      </c>
    </row>
    <row r="396" ht="14.25" spans="1:35">
      <c r="A396" s="247" t="s">
        <v>145</v>
      </c>
      <c r="B396" s="248" t="s">
        <v>2685</v>
      </c>
      <c r="C396" s="247" t="s">
        <v>2711</v>
      </c>
      <c r="D396" s="247" t="s">
        <v>2712</v>
      </c>
      <c r="E396" s="249" t="s">
        <v>2079</v>
      </c>
      <c r="F396" s="248" t="s">
        <v>125</v>
      </c>
      <c r="G396" s="247" t="s">
        <v>2080</v>
      </c>
      <c r="H396" s="247" t="s">
        <v>1235</v>
      </c>
      <c r="I396" s="271"/>
      <c r="J396" s="100"/>
      <c r="K396" s="100"/>
      <c r="L396" s="100"/>
      <c r="M396" s="254"/>
      <c r="N396" s="254"/>
      <c r="O396" s="33"/>
      <c r="P396" s="96"/>
      <c r="Q396" s="263"/>
      <c r="R396" s="263"/>
      <c r="S396" s="262">
        <v>45455</v>
      </c>
      <c r="T396" s="263" t="s">
        <v>2081</v>
      </c>
      <c r="U396" s="252"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215"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52"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15"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52"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15"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52"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6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6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s="273" t="s">
        <v>2082</v>
      </c>
    </row>
    <row r="397" ht="14.25" spans="1:35">
      <c r="A397" s="247" t="s">
        <v>119</v>
      </c>
      <c r="B397" s="248" t="s">
        <v>2663</v>
      </c>
      <c r="C397" s="247" t="s">
        <v>2085</v>
      </c>
      <c r="D397" s="247" t="s">
        <v>2713</v>
      </c>
      <c r="E397" s="249" t="s">
        <v>2079</v>
      </c>
      <c r="F397" s="248" t="s">
        <v>125</v>
      </c>
      <c r="G397" s="247" t="s">
        <v>2080</v>
      </c>
      <c r="H397" s="247" t="s">
        <v>1165</v>
      </c>
      <c r="I397" s="271"/>
      <c r="J397" s="100"/>
      <c r="K397" s="100"/>
      <c r="L397" s="100"/>
      <c r="M397" s="254"/>
      <c r="N397" s="254"/>
      <c r="O397" s="33"/>
      <c r="P397" s="96"/>
      <c r="Q397" s="263"/>
      <c r="R397" s="263"/>
      <c r="S397" s="266">
        <v>45446.4833333333</v>
      </c>
      <c r="T397" s="263" t="s">
        <v>2081</v>
      </c>
      <c r="U397" s="252">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45481</v>
      </c>
      <c r="V397" s="215"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黄灯</v>
      </c>
      <c r="W397" s="252"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15"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52"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15"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52"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6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6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str">
        <f t="array" ref="AH397">INDEX(三跨两临近重点区段!$G:$G,MATCH(D397,三跨两临近重点区段!$A:$A,0))</f>
        <v>高速公路</v>
      </c>
      <c r="AI397" s="273" t="s">
        <v>2082</v>
      </c>
    </row>
    <row r="398" ht="14.25" spans="1:35">
      <c r="A398" s="247" t="s">
        <v>361</v>
      </c>
      <c r="B398" s="248" t="s">
        <v>2714</v>
      </c>
      <c r="C398" s="247" t="s">
        <v>2137</v>
      </c>
      <c r="D398" s="247" t="s">
        <v>2715</v>
      </c>
      <c r="E398" s="249" t="s">
        <v>2414</v>
      </c>
      <c r="F398" s="248" t="s">
        <v>125</v>
      </c>
      <c r="G398" s="247" t="s">
        <v>2417</v>
      </c>
      <c r="H398" s="247" t="s">
        <v>1480</v>
      </c>
      <c r="I398" s="271"/>
      <c r="J398" s="100"/>
      <c r="K398" s="100"/>
      <c r="L398" s="100"/>
      <c r="M398" s="254"/>
      <c r="N398" s="254"/>
      <c r="O398" s="33"/>
      <c r="P398" s="96"/>
      <c r="Q398" s="263"/>
      <c r="R398" s="263"/>
      <c r="S398" s="262">
        <v>45462</v>
      </c>
      <c r="T398" s="263" t="s">
        <v>2081</v>
      </c>
      <c r="U398" s="252"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15"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52">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45512</v>
      </c>
      <c r="X398" s="215"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绿灯</v>
      </c>
      <c r="Y398" s="252"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15"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52"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6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6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str">
        <f t="array" ref="AH398">INDEX(三跨两临近重点区段!$G:$G,MATCH(D398,三跨两临近重点区段!$A:$A,0))</f>
        <v>高速公路</v>
      </c>
      <c r="AI398" s="273" t="s">
        <v>2082</v>
      </c>
    </row>
    <row r="399" ht="14.25" spans="1:35">
      <c r="A399" s="247" t="s">
        <v>361</v>
      </c>
      <c r="B399" s="248" t="s">
        <v>2716</v>
      </c>
      <c r="C399" s="247" t="s">
        <v>2137</v>
      </c>
      <c r="D399" s="247" t="s">
        <v>2717</v>
      </c>
      <c r="E399" s="249" t="s">
        <v>2414</v>
      </c>
      <c r="F399" s="248" t="s">
        <v>125</v>
      </c>
      <c r="G399" s="247" t="s">
        <v>2417</v>
      </c>
      <c r="H399" s="247" t="s">
        <v>1480</v>
      </c>
      <c r="I399" s="271"/>
      <c r="J399" s="100"/>
      <c r="K399" s="100"/>
      <c r="L399" s="100"/>
      <c r="M399" s="254"/>
      <c r="N399" s="254"/>
      <c r="O399" s="33"/>
      <c r="P399" s="96"/>
      <c r="Q399" s="263"/>
      <c r="R399" s="263"/>
      <c r="S399" s="262">
        <v>45462</v>
      </c>
      <c r="T399" s="263" t="s">
        <v>2081</v>
      </c>
      <c r="U399" s="252"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15"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52">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45512</v>
      </c>
      <c r="X399" s="215"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绿灯</v>
      </c>
      <c r="Y399" s="252"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15"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52"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6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6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str">
        <f t="array" ref="AH399">INDEX(三跨两临近重点区段!$G:$G,MATCH(D399,三跨两临近重点区段!$A:$A,0))</f>
        <v>高速公路</v>
      </c>
      <c r="AI399" s="273" t="s">
        <v>2082</v>
      </c>
    </row>
    <row r="400" ht="14.25" spans="1:35">
      <c r="A400" s="247" t="s">
        <v>145</v>
      </c>
      <c r="B400" s="248" t="s">
        <v>2718</v>
      </c>
      <c r="C400" s="247" t="s">
        <v>2126</v>
      </c>
      <c r="D400" s="247" t="s">
        <v>2719</v>
      </c>
      <c r="E400" s="249" t="s">
        <v>2414</v>
      </c>
      <c r="F400" s="248" t="s">
        <v>125</v>
      </c>
      <c r="G400" s="247" t="s">
        <v>1732</v>
      </c>
      <c r="H400" s="247" t="s">
        <v>1732</v>
      </c>
      <c r="I400" s="271"/>
      <c r="J400" s="100"/>
      <c r="K400" s="100"/>
      <c r="L400" s="100"/>
      <c r="M400" s="254"/>
      <c r="N400" s="254"/>
      <c r="O400" s="33"/>
      <c r="P400" s="96"/>
      <c r="Q400" s="263"/>
      <c r="R400" s="263"/>
      <c r="S400" s="262">
        <v>45462</v>
      </c>
      <c r="T400" s="263" t="s">
        <v>2081</v>
      </c>
      <c r="U400" s="252"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15"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52">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45512</v>
      </c>
      <c r="X400" s="215"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绿灯</v>
      </c>
      <c r="Y400" s="252"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15"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52"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6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6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str">
        <f t="array" ref="AH400">INDEX(三跨两临近重点区段!$G:$G,MATCH(D400,三跨两临近重点区段!$A:$A,0))</f>
        <v>高速公路</v>
      </c>
      <c r="AI400" s="273" t="s">
        <v>2082</v>
      </c>
    </row>
    <row r="401" ht="14.25" spans="1:35">
      <c r="A401" s="247" t="s">
        <v>145</v>
      </c>
      <c r="B401" s="248" t="s">
        <v>2720</v>
      </c>
      <c r="C401" s="247" t="s">
        <v>2721</v>
      </c>
      <c r="D401" s="247" t="s">
        <v>2722</v>
      </c>
      <c r="E401" s="249" t="s">
        <v>2414</v>
      </c>
      <c r="F401" s="248" t="s">
        <v>125</v>
      </c>
      <c r="G401" s="247" t="s">
        <v>2417</v>
      </c>
      <c r="H401" s="247" t="s">
        <v>1620</v>
      </c>
      <c r="I401" s="271"/>
      <c r="J401" s="100"/>
      <c r="K401" s="100"/>
      <c r="L401" s="100"/>
      <c r="M401" s="254"/>
      <c r="N401" s="254"/>
      <c r="O401" s="33"/>
      <c r="P401" s="96"/>
      <c r="Q401" s="263"/>
      <c r="R401" s="263"/>
      <c r="S401" s="262">
        <v>45462</v>
      </c>
      <c r="T401" s="263" t="s">
        <v>2081</v>
      </c>
      <c r="U401" s="252"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15"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52">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45512</v>
      </c>
      <c r="X401" s="215"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绿灯</v>
      </c>
      <c r="Y401" s="252"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15"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52"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6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6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str">
        <f t="array" ref="AH401">INDEX(三跨两临近重点区段!$G:$G,MATCH(D401,三跨两临近重点区段!$A:$A,0))</f>
        <v>高速公路</v>
      </c>
      <c r="AI401" s="273" t="s">
        <v>2082</v>
      </c>
    </row>
    <row r="402" ht="14.25" spans="1:35">
      <c r="A402" s="247" t="s">
        <v>145</v>
      </c>
      <c r="B402" s="248" t="s">
        <v>2720</v>
      </c>
      <c r="C402" s="247" t="s">
        <v>2393</v>
      </c>
      <c r="D402" s="247" t="s">
        <v>2723</v>
      </c>
      <c r="E402" s="249" t="s">
        <v>2414</v>
      </c>
      <c r="F402" s="248" t="s">
        <v>125</v>
      </c>
      <c r="G402" s="247" t="s">
        <v>2417</v>
      </c>
      <c r="H402" s="247" t="s">
        <v>1620</v>
      </c>
      <c r="I402" s="271"/>
      <c r="J402" s="100"/>
      <c r="K402" s="100"/>
      <c r="L402" s="100"/>
      <c r="M402" s="254"/>
      <c r="N402" s="254"/>
      <c r="O402" s="33"/>
      <c r="P402" s="96"/>
      <c r="Q402" s="263"/>
      <c r="R402" s="263"/>
      <c r="S402" s="262">
        <v>45462</v>
      </c>
      <c r="T402" s="263" t="s">
        <v>2081</v>
      </c>
      <c r="U402" s="252"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15"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52">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45512</v>
      </c>
      <c r="X402" s="215"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绿灯</v>
      </c>
      <c r="Y402" s="252"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15"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52"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6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6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str">
        <f t="array" ref="AH402">INDEX(三跨两临近重点区段!$G:$G,MATCH(D402,三跨两临近重点区段!$A:$A,0))</f>
        <v>一级公路</v>
      </c>
      <c r="AI402" s="273" t="s">
        <v>2082</v>
      </c>
    </row>
    <row r="403" ht="14.25" spans="1:35">
      <c r="A403" s="247" t="s">
        <v>145</v>
      </c>
      <c r="B403" s="248" t="s">
        <v>2720</v>
      </c>
      <c r="C403" s="247" t="s">
        <v>2305</v>
      </c>
      <c r="D403" s="247" t="s">
        <v>2724</v>
      </c>
      <c r="E403" s="249" t="s">
        <v>2414</v>
      </c>
      <c r="F403" s="248" t="s">
        <v>125</v>
      </c>
      <c r="G403" s="247" t="s">
        <v>2417</v>
      </c>
      <c r="H403" s="247" t="s">
        <v>1620</v>
      </c>
      <c r="I403" s="271"/>
      <c r="J403" s="100"/>
      <c r="K403" s="100"/>
      <c r="L403" s="100"/>
      <c r="M403" s="254"/>
      <c r="N403" s="254"/>
      <c r="O403" s="33"/>
      <c r="P403" s="96"/>
      <c r="Q403" s="263"/>
      <c r="R403" s="263"/>
      <c r="S403" s="262">
        <v>45462</v>
      </c>
      <c r="T403" s="263" t="s">
        <v>2081</v>
      </c>
      <c r="U403" s="252"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15"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52">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45512</v>
      </c>
      <c r="X403" s="215"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绿灯</v>
      </c>
      <c r="Y403" s="252"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15"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52"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6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6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str">
        <f t="array" ref="AH403">INDEX(三跨两临近重点区段!$G:$G,MATCH(D403,三跨两临近重点区段!$A:$A,0))</f>
        <v>一级公路</v>
      </c>
      <c r="AI403" s="273" t="s">
        <v>2082</v>
      </c>
    </row>
    <row r="404" ht="14.25" spans="1:35">
      <c r="A404" s="247" t="s">
        <v>145</v>
      </c>
      <c r="B404" s="248" t="s">
        <v>2725</v>
      </c>
      <c r="C404" s="247" t="s">
        <v>2479</v>
      </c>
      <c r="D404" s="247" t="s">
        <v>2726</v>
      </c>
      <c r="E404" s="249" t="s">
        <v>2414</v>
      </c>
      <c r="F404" s="248" t="s">
        <v>125</v>
      </c>
      <c r="G404" s="247" t="s">
        <v>2417</v>
      </c>
      <c r="H404" s="247" t="s">
        <v>1620</v>
      </c>
      <c r="I404" s="271"/>
      <c r="J404" s="100"/>
      <c r="K404" s="100"/>
      <c r="L404" s="100"/>
      <c r="M404" s="254"/>
      <c r="N404" s="254"/>
      <c r="O404" s="33"/>
      <c r="P404" s="96"/>
      <c r="Q404" s="263"/>
      <c r="R404" s="263"/>
      <c r="S404" s="262">
        <v>45462</v>
      </c>
      <c r="T404" s="263" t="s">
        <v>2081</v>
      </c>
      <c r="U404" s="252"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15"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52">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45512</v>
      </c>
      <c r="X404" s="215"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绿灯</v>
      </c>
      <c r="Y404" s="252"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15"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52"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6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6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str">
        <f t="array" ref="AH404">INDEX(三跨两临近重点区段!$G:$G,MATCH(D404,三跨两临近重点区段!$A:$A,0))</f>
        <v>一级公路</v>
      </c>
      <c r="AI404" s="273" t="s">
        <v>2082</v>
      </c>
    </row>
    <row r="405" ht="14.25" spans="1:35">
      <c r="A405" s="247" t="s">
        <v>145</v>
      </c>
      <c r="B405" s="248" t="s">
        <v>2727</v>
      </c>
      <c r="C405" s="247" t="s">
        <v>2479</v>
      </c>
      <c r="D405" s="247" t="s">
        <v>2728</v>
      </c>
      <c r="E405" s="249" t="s">
        <v>2414</v>
      </c>
      <c r="F405" s="248" t="s">
        <v>125</v>
      </c>
      <c r="G405" s="247" t="s">
        <v>2417</v>
      </c>
      <c r="H405" s="247" t="s">
        <v>1620</v>
      </c>
      <c r="I405" s="271"/>
      <c r="J405" s="100"/>
      <c r="K405" s="100"/>
      <c r="L405" s="100"/>
      <c r="M405" s="254"/>
      <c r="N405" s="254"/>
      <c r="O405" s="33"/>
      <c r="P405" s="96"/>
      <c r="Q405" s="263"/>
      <c r="R405" s="263"/>
      <c r="S405" s="262">
        <v>45462</v>
      </c>
      <c r="T405" s="263" t="s">
        <v>2081</v>
      </c>
      <c r="U405" s="252"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15"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52">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45512</v>
      </c>
      <c r="X405" s="215"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绿灯</v>
      </c>
      <c r="Y405" s="252"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15"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52"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6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6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str">
        <f t="array" ref="AH405">INDEX(三跨两临近重点区段!$G:$G,MATCH(D405,三跨两临近重点区段!$A:$A,0))</f>
        <v>一级公路</v>
      </c>
      <c r="AI405" s="273" t="s">
        <v>2082</v>
      </c>
    </row>
    <row r="406" ht="14.25" spans="1:35">
      <c r="A406" s="247" t="s">
        <v>145</v>
      </c>
      <c r="B406" s="248" t="s">
        <v>2729</v>
      </c>
      <c r="C406" s="247" t="s">
        <v>2305</v>
      </c>
      <c r="D406" s="247" t="s">
        <v>2730</v>
      </c>
      <c r="E406" s="249" t="s">
        <v>2414</v>
      </c>
      <c r="F406" s="248" t="s">
        <v>125</v>
      </c>
      <c r="G406" s="247" t="s">
        <v>2417</v>
      </c>
      <c r="H406" s="247" t="s">
        <v>1620</v>
      </c>
      <c r="I406" s="271"/>
      <c r="J406" s="100"/>
      <c r="K406" s="100"/>
      <c r="L406" s="100"/>
      <c r="M406" s="254"/>
      <c r="N406" s="254"/>
      <c r="O406" s="33"/>
      <c r="P406" s="96"/>
      <c r="Q406" s="263"/>
      <c r="R406" s="263"/>
      <c r="S406" s="262">
        <v>45462</v>
      </c>
      <c r="T406" s="263" t="s">
        <v>2081</v>
      </c>
      <c r="U406" s="252"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15"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52">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45512</v>
      </c>
      <c r="X406" s="215"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绿灯</v>
      </c>
      <c r="Y406" s="252"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15"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52"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6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6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str">
        <f t="array" ref="AH406">INDEX(三跨两临近重点区段!$G:$G,MATCH(D406,三跨两临近重点区段!$A:$A,0))</f>
        <v>一级公路</v>
      </c>
      <c r="AI406" s="273" t="s">
        <v>2082</v>
      </c>
    </row>
    <row r="407" ht="14.25" spans="1:35">
      <c r="A407" s="247" t="s">
        <v>145</v>
      </c>
      <c r="B407" s="248" t="s">
        <v>2729</v>
      </c>
      <c r="C407" s="247" t="s">
        <v>2721</v>
      </c>
      <c r="D407" s="247" t="s">
        <v>2731</v>
      </c>
      <c r="E407" s="249" t="s">
        <v>2414</v>
      </c>
      <c r="F407" s="248" t="s">
        <v>125</v>
      </c>
      <c r="G407" s="247" t="s">
        <v>2417</v>
      </c>
      <c r="H407" s="247" t="s">
        <v>1620</v>
      </c>
      <c r="I407" s="271"/>
      <c r="J407" s="100"/>
      <c r="K407" s="100"/>
      <c r="L407" s="100"/>
      <c r="M407" s="254"/>
      <c r="N407" s="254"/>
      <c r="O407" s="33"/>
      <c r="P407" s="96"/>
      <c r="Q407" s="263"/>
      <c r="R407" s="263"/>
      <c r="S407" s="262">
        <v>45462</v>
      </c>
      <c r="T407" s="263" t="s">
        <v>2081</v>
      </c>
      <c r="U407" s="252"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15"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52">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45512</v>
      </c>
      <c r="X407" s="215"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绿灯</v>
      </c>
      <c r="Y407" s="252"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15"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52"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6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6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str">
        <f t="array" ref="AH407">INDEX(三跨两临近重点区段!$G:$G,MATCH(D407,三跨两临近重点区段!$A:$A,0))</f>
        <v>高速公路</v>
      </c>
      <c r="AI407" s="273" t="s">
        <v>2082</v>
      </c>
    </row>
    <row r="408" ht="14.25" spans="1:35">
      <c r="A408" s="247" t="s">
        <v>145</v>
      </c>
      <c r="B408" s="248" t="s">
        <v>2729</v>
      </c>
      <c r="C408" s="247" t="s">
        <v>2393</v>
      </c>
      <c r="D408" s="247" t="s">
        <v>2732</v>
      </c>
      <c r="E408" s="249" t="s">
        <v>2414</v>
      </c>
      <c r="F408" s="248" t="s">
        <v>125</v>
      </c>
      <c r="G408" s="247" t="s">
        <v>2417</v>
      </c>
      <c r="H408" s="247" t="s">
        <v>1620</v>
      </c>
      <c r="I408" s="271"/>
      <c r="J408" s="100"/>
      <c r="K408" s="100"/>
      <c r="L408" s="100"/>
      <c r="M408" s="254"/>
      <c r="N408" s="254"/>
      <c r="O408" s="33"/>
      <c r="P408" s="96"/>
      <c r="Q408" s="263"/>
      <c r="R408" s="263"/>
      <c r="S408" s="262">
        <v>45462</v>
      </c>
      <c r="T408" s="263" t="s">
        <v>2081</v>
      </c>
      <c r="U408" s="252"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15"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52">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45512</v>
      </c>
      <c r="X408" s="215"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绿灯</v>
      </c>
      <c r="Y408" s="252"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15"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52"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6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6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str">
        <f t="array" ref="AH408">INDEX(三跨两临近重点区段!$G:$G,MATCH(D408,三跨两临近重点区段!$A:$A,0))</f>
        <v>一级公路</v>
      </c>
      <c r="AI408" s="273" t="s">
        <v>2082</v>
      </c>
    </row>
    <row r="409" ht="14.25" spans="1:35">
      <c r="A409" s="247" t="s">
        <v>119</v>
      </c>
      <c r="B409" s="248" t="s">
        <v>2412</v>
      </c>
      <c r="C409" s="247" t="s">
        <v>2190</v>
      </c>
      <c r="D409" s="247" t="s">
        <v>2733</v>
      </c>
      <c r="E409" s="249" t="s">
        <v>2414</v>
      </c>
      <c r="F409" s="248" t="s">
        <v>125</v>
      </c>
      <c r="G409" s="247" t="s">
        <v>2417</v>
      </c>
      <c r="H409" s="247" t="s">
        <v>1447</v>
      </c>
      <c r="I409" s="271"/>
      <c r="J409" s="100"/>
      <c r="K409" s="100"/>
      <c r="L409" s="100"/>
      <c r="M409" s="254"/>
      <c r="N409" s="254"/>
      <c r="O409" s="33"/>
      <c r="P409" s="96"/>
      <c r="Q409" s="263"/>
      <c r="R409" s="263"/>
      <c r="S409" s="262">
        <v>45462</v>
      </c>
      <c r="T409" s="263" t="s">
        <v>2081</v>
      </c>
      <c r="U409" s="252"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15"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52">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45512</v>
      </c>
      <c r="X409" s="215"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绿灯</v>
      </c>
      <c r="Y409" s="252"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15"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52"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6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6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str">
        <f t="array" ref="AH409">INDEX(三跨两临近重点区段!$G:$G,MATCH(D409,三跨两临近重点区段!$A:$A,0))</f>
        <v>高速公路</v>
      </c>
      <c r="AI409" s="273" t="s">
        <v>2082</v>
      </c>
    </row>
    <row r="410" ht="14.25" spans="1:35">
      <c r="A410" s="247" t="s">
        <v>119</v>
      </c>
      <c r="B410" s="248" t="s">
        <v>2415</v>
      </c>
      <c r="C410" s="247" t="s">
        <v>2192</v>
      </c>
      <c r="D410" s="247" t="s">
        <v>2734</v>
      </c>
      <c r="E410" s="249" t="s">
        <v>2414</v>
      </c>
      <c r="F410" s="248" t="s">
        <v>125</v>
      </c>
      <c r="G410" s="247" t="s">
        <v>2417</v>
      </c>
      <c r="H410" s="247" t="s">
        <v>1447</v>
      </c>
      <c r="I410" s="271"/>
      <c r="J410" s="100"/>
      <c r="K410" s="100"/>
      <c r="L410" s="100"/>
      <c r="M410" s="254"/>
      <c r="N410" s="254"/>
      <c r="O410" s="33"/>
      <c r="P410" s="96"/>
      <c r="Q410" s="263"/>
      <c r="R410" s="263"/>
      <c r="S410" s="262">
        <v>45462</v>
      </c>
      <c r="T410" s="263" t="s">
        <v>2081</v>
      </c>
      <c r="U410" s="252"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15"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52">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45512</v>
      </c>
      <c r="X410" s="215"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绿灯</v>
      </c>
      <c r="Y410" s="252"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15"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52"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6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6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str">
        <f t="array" ref="AH410">INDEX(三跨两临近重点区段!$G:$G,MATCH(D410,三跨两临近重点区段!$A:$A,0))</f>
        <v>高速公路</v>
      </c>
      <c r="AI410" s="273" t="s">
        <v>2082</v>
      </c>
    </row>
    <row r="411" ht="14.25" spans="1:35">
      <c r="A411" s="247" t="s">
        <v>119</v>
      </c>
      <c r="B411" s="248" t="s">
        <v>2415</v>
      </c>
      <c r="C411" s="247" t="s">
        <v>2735</v>
      </c>
      <c r="D411" s="247" t="s">
        <v>2736</v>
      </c>
      <c r="E411" s="249" t="s">
        <v>2414</v>
      </c>
      <c r="F411" s="248" t="s">
        <v>125</v>
      </c>
      <c r="G411" s="247" t="s">
        <v>2417</v>
      </c>
      <c r="H411" s="247" t="s">
        <v>1447</v>
      </c>
      <c r="I411" s="271"/>
      <c r="J411" s="100"/>
      <c r="K411" s="100"/>
      <c r="L411" s="100"/>
      <c r="M411" s="254"/>
      <c r="N411" s="254"/>
      <c r="O411" s="33"/>
      <c r="P411" s="96"/>
      <c r="Q411" s="263"/>
      <c r="R411" s="263"/>
      <c r="S411" s="262">
        <v>45462</v>
      </c>
      <c r="T411" s="263" t="s">
        <v>2081</v>
      </c>
      <c r="U411" s="252"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15"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52">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45512</v>
      </c>
      <c r="X411" s="215"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绿灯</v>
      </c>
      <c r="Y411" s="252"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15"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52"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6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6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str">
        <f t="array" ref="AH411">INDEX(三跨两临近重点区段!$G:$G,MATCH(D411,三跨两临近重点区段!$A:$A,0))</f>
        <v>高速公路</v>
      </c>
      <c r="AI411" s="273" t="s">
        <v>2082</v>
      </c>
    </row>
    <row r="412" ht="14.25" spans="1:35">
      <c r="A412" s="247" t="s">
        <v>145</v>
      </c>
      <c r="B412" s="248" t="s">
        <v>2737</v>
      </c>
      <c r="C412" s="247" t="s">
        <v>2738</v>
      </c>
      <c r="D412" s="247" t="s">
        <v>2739</v>
      </c>
      <c r="E412" s="249" t="s">
        <v>2414</v>
      </c>
      <c r="F412" s="248" t="s">
        <v>125</v>
      </c>
      <c r="G412" s="247" t="s">
        <v>2417</v>
      </c>
      <c r="H412" s="247" t="s">
        <v>1620</v>
      </c>
      <c r="I412" s="271"/>
      <c r="J412" s="100"/>
      <c r="K412" s="100"/>
      <c r="L412" s="100"/>
      <c r="M412" s="254"/>
      <c r="N412" s="254"/>
      <c r="O412" s="33"/>
      <c r="P412" s="96"/>
      <c r="Q412" s="263"/>
      <c r="R412" s="263"/>
      <c r="S412" s="262">
        <v>45462</v>
      </c>
      <c r="T412" s="263" t="s">
        <v>2081</v>
      </c>
      <c r="U412" s="252"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15"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52">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45512</v>
      </c>
      <c r="X412" s="215"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绿灯</v>
      </c>
      <c r="Y412" s="252"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15"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52"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6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6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str">
        <f t="array" ref="AH412">INDEX(三跨两临近重点区段!$G:$G,MATCH(D412,三跨两临近重点区段!$A:$A,0))</f>
        <v>一级公路</v>
      </c>
      <c r="AI412" s="273" t="s">
        <v>2082</v>
      </c>
    </row>
    <row r="413" ht="14.25" spans="1:35">
      <c r="A413" s="247" t="s">
        <v>145</v>
      </c>
      <c r="B413" s="248" t="s">
        <v>2740</v>
      </c>
      <c r="C413" s="247" t="s">
        <v>2738</v>
      </c>
      <c r="D413" s="247" t="s">
        <v>2741</v>
      </c>
      <c r="E413" s="249" t="s">
        <v>2414</v>
      </c>
      <c r="F413" s="248" t="s">
        <v>125</v>
      </c>
      <c r="G413" s="247" t="s">
        <v>2417</v>
      </c>
      <c r="H413" s="247" t="s">
        <v>1620</v>
      </c>
      <c r="I413" s="271"/>
      <c r="J413" s="100"/>
      <c r="K413" s="100"/>
      <c r="L413" s="100"/>
      <c r="M413" s="254"/>
      <c r="N413" s="254"/>
      <c r="O413" s="33"/>
      <c r="P413" s="96"/>
      <c r="Q413" s="263"/>
      <c r="R413" s="263"/>
      <c r="S413" s="262">
        <v>45462</v>
      </c>
      <c r="T413" s="263" t="s">
        <v>2081</v>
      </c>
      <c r="U413" s="252"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15"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52">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45512</v>
      </c>
      <c r="X413" s="215"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绿灯</v>
      </c>
      <c r="Y413" s="252"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15"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52"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6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6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str">
        <f t="array" ref="AH413">INDEX(三跨两临近重点区段!$G:$G,MATCH(D413,三跨两临近重点区段!$A:$A,0))</f>
        <v>一级公路</v>
      </c>
      <c r="AI413" s="273" t="s">
        <v>2082</v>
      </c>
    </row>
    <row r="414" ht="14.25" spans="1:35">
      <c r="A414" s="247" t="s">
        <v>145</v>
      </c>
      <c r="B414" s="248" t="s">
        <v>2742</v>
      </c>
      <c r="C414" s="247" t="s">
        <v>2393</v>
      </c>
      <c r="D414" s="247" t="s">
        <v>2743</v>
      </c>
      <c r="E414" s="249" t="s">
        <v>2414</v>
      </c>
      <c r="F414" s="248" t="s">
        <v>125</v>
      </c>
      <c r="G414" s="247" t="s">
        <v>2417</v>
      </c>
      <c r="H414" s="247" t="s">
        <v>1540</v>
      </c>
      <c r="I414" s="271"/>
      <c r="J414" s="100"/>
      <c r="K414" s="100"/>
      <c r="L414" s="100"/>
      <c r="M414" s="254"/>
      <c r="N414" s="254"/>
      <c r="O414" s="33"/>
      <c r="P414" s="96"/>
      <c r="Q414" s="263"/>
      <c r="R414" s="263"/>
      <c r="S414" s="262">
        <v>45462</v>
      </c>
      <c r="T414" s="263" t="s">
        <v>2081</v>
      </c>
      <c r="U414" s="252"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15"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52">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45512</v>
      </c>
      <c r="X414" s="215"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绿灯</v>
      </c>
      <c r="Y414" s="252"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15"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52"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6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6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str">
        <f t="array" ref="AH414">INDEX(三跨两临近重点区段!$G:$G,MATCH(D414,三跨两临近重点区段!$A:$A,0))</f>
        <v>高速公路</v>
      </c>
      <c r="AI414" s="273" t="s">
        <v>2082</v>
      </c>
    </row>
    <row r="415" ht="14.25" spans="1:35">
      <c r="A415" s="247" t="s">
        <v>145</v>
      </c>
      <c r="B415" s="248" t="s">
        <v>2742</v>
      </c>
      <c r="C415" s="247" t="s">
        <v>2142</v>
      </c>
      <c r="D415" s="247" t="s">
        <v>2744</v>
      </c>
      <c r="E415" s="249" t="s">
        <v>2414</v>
      </c>
      <c r="F415" s="248" t="s">
        <v>125</v>
      </c>
      <c r="G415" s="247" t="s">
        <v>2417</v>
      </c>
      <c r="H415" s="247" t="s">
        <v>1540</v>
      </c>
      <c r="I415" s="271"/>
      <c r="J415" s="100"/>
      <c r="K415" s="100"/>
      <c r="L415" s="100"/>
      <c r="M415" s="254"/>
      <c r="N415" s="254"/>
      <c r="O415" s="33"/>
      <c r="P415" s="96"/>
      <c r="Q415" s="263"/>
      <c r="R415" s="263"/>
      <c r="S415" s="262">
        <v>45462</v>
      </c>
      <c r="T415" s="263" t="s">
        <v>2081</v>
      </c>
      <c r="U415" s="252"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15"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52">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45512</v>
      </c>
      <c r="X415" s="215"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绿灯</v>
      </c>
      <c r="Y415" s="252"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15"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52"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6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6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str">
        <f t="array" ref="AH415">INDEX(三跨两临近重点区段!$G:$G,MATCH(D415,三跨两临近重点区段!$A:$A,0))</f>
        <v>高速公路</v>
      </c>
      <c r="AI415" s="273" t="s">
        <v>2082</v>
      </c>
    </row>
    <row r="416" ht="14.25" spans="1:35">
      <c r="A416" s="247" t="s">
        <v>145</v>
      </c>
      <c r="B416" s="248" t="s">
        <v>2742</v>
      </c>
      <c r="C416" s="247" t="s">
        <v>2126</v>
      </c>
      <c r="D416" s="247" t="s">
        <v>2745</v>
      </c>
      <c r="E416" s="249" t="s">
        <v>2414</v>
      </c>
      <c r="F416" s="248" t="s">
        <v>125</v>
      </c>
      <c r="G416" s="247" t="s">
        <v>2417</v>
      </c>
      <c r="H416" s="247" t="s">
        <v>1540</v>
      </c>
      <c r="I416" s="271"/>
      <c r="J416" s="100"/>
      <c r="K416" s="100"/>
      <c r="L416" s="100"/>
      <c r="M416" s="254"/>
      <c r="N416" s="254"/>
      <c r="O416" s="33"/>
      <c r="P416" s="96"/>
      <c r="Q416" s="263"/>
      <c r="R416" s="263"/>
      <c r="S416" s="262">
        <v>45462</v>
      </c>
      <c r="T416" s="263" t="s">
        <v>2081</v>
      </c>
      <c r="U416" s="252"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15"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52">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45512</v>
      </c>
      <c r="X416" s="215"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绿灯</v>
      </c>
      <c r="Y416" s="252"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15"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52"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6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6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str">
        <f t="array" ref="AH416">INDEX(三跨两临近重点区段!$G:$G,MATCH(D416,三跨两临近重点区段!$A:$A,0))</f>
        <v>高速公路</v>
      </c>
      <c r="AI416" s="273" t="s">
        <v>2082</v>
      </c>
    </row>
    <row r="417" ht="14.25" spans="1:35">
      <c r="A417" s="247" t="s">
        <v>145</v>
      </c>
      <c r="B417" s="248" t="s">
        <v>2742</v>
      </c>
      <c r="C417" s="247" t="s">
        <v>2122</v>
      </c>
      <c r="D417" s="247" t="s">
        <v>2746</v>
      </c>
      <c r="E417" s="249" t="s">
        <v>2414</v>
      </c>
      <c r="F417" s="248" t="s">
        <v>125</v>
      </c>
      <c r="G417" s="247" t="s">
        <v>2417</v>
      </c>
      <c r="H417" s="247" t="s">
        <v>1540</v>
      </c>
      <c r="I417" s="271"/>
      <c r="J417" s="100"/>
      <c r="K417" s="100"/>
      <c r="L417" s="100"/>
      <c r="M417" s="254"/>
      <c r="N417" s="254"/>
      <c r="O417" s="33"/>
      <c r="P417" s="96"/>
      <c r="Q417" s="263"/>
      <c r="R417" s="263"/>
      <c r="S417" s="262">
        <v>45462</v>
      </c>
      <c r="T417" s="263" t="s">
        <v>2081</v>
      </c>
      <c r="U417" s="252"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15"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52">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45512</v>
      </c>
      <c r="X417" s="215"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绿灯</v>
      </c>
      <c r="Y417" s="252"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15"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52"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6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6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str">
        <f t="array" ref="AH417">INDEX(三跨两临近重点区段!$G:$G,MATCH(D417,三跨两临近重点区段!$A:$A,0))</f>
        <v>一级公路</v>
      </c>
      <c r="AI417" s="273" t="s">
        <v>2082</v>
      </c>
    </row>
    <row r="418" ht="14.25" spans="1:35">
      <c r="A418" s="247" t="s">
        <v>145</v>
      </c>
      <c r="B418" s="248" t="s">
        <v>2742</v>
      </c>
      <c r="C418" s="247" t="s">
        <v>2091</v>
      </c>
      <c r="D418" s="247" t="s">
        <v>2747</v>
      </c>
      <c r="E418" s="249" t="s">
        <v>2414</v>
      </c>
      <c r="F418" s="248" t="s">
        <v>125</v>
      </c>
      <c r="G418" s="247" t="s">
        <v>2417</v>
      </c>
      <c r="H418" s="247" t="s">
        <v>1540</v>
      </c>
      <c r="I418" s="271"/>
      <c r="J418" s="100"/>
      <c r="K418" s="100"/>
      <c r="L418" s="100"/>
      <c r="M418" s="254"/>
      <c r="N418" s="254"/>
      <c r="O418" s="33"/>
      <c r="P418" s="96"/>
      <c r="Q418" s="263"/>
      <c r="R418" s="263"/>
      <c r="S418" s="262">
        <v>45462</v>
      </c>
      <c r="T418" s="263" t="s">
        <v>2081</v>
      </c>
      <c r="U418" s="252"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15"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52">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45512</v>
      </c>
      <c r="X418" s="215"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绿灯</v>
      </c>
      <c r="Y418" s="252"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15"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52"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6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6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str">
        <f t="array" ref="AH418">INDEX(三跨两临近重点区段!$G:$G,MATCH(D418,三跨两临近重点区段!$A:$A,0))</f>
        <v>高速公路</v>
      </c>
      <c r="AI418" s="273" t="s">
        <v>2082</v>
      </c>
    </row>
    <row r="419" ht="14.25" spans="1:35">
      <c r="A419" s="247" t="s">
        <v>145</v>
      </c>
      <c r="B419" s="248" t="s">
        <v>2748</v>
      </c>
      <c r="C419" s="247" t="s">
        <v>2091</v>
      </c>
      <c r="D419" s="247" t="s">
        <v>2749</v>
      </c>
      <c r="E419" s="249" t="s">
        <v>2414</v>
      </c>
      <c r="F419" s="248" t="s">
        <v>125</v>
      </c>
      <c r="G419" s="247" t="s">
        <v>1540</v>
      </c>
      <c r="H419" s="247" t="s">
        <v>1540</v>
      </c>
      <c r="I419" s="271"/>
      <c r="J419" s="100"/>
      <c r="K419" s="100"/>
      <c r="L419" s="100"/>
      <c r="M419" s="254"/>
      <c r="N419" s="254"/>
      <c r="O419" s="33"/>
      <c r="P419" s="96"/>
      <c r="Q419" s="263"/>
      <c r="R419" s="263"/>
      <c r="S419" s="262">
        <v>45462</v>
      </c>
      <c r="T419" s="263" t="s">
        <v>2081</v>
      </c>
      <c r="U419" s="252"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15"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52">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45512</v>
      </c>
      <c r="X419" s="215"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绿灯</v>
      </c>
      <c r="Y419" s="252"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15"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52"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6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6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str">
        <f t="array" ref="AH419">INDEX(三跨两临近重点区段!$G:$G,MATCH(D419,三跨两临近重点区段!$A:$A,0))</f>
        <v>高速公路</v>
      </c>
      <c r="AI419" s="273" t="s">
        <v>2082</v>
      </c>
    </row>
    <row r="420" ht="14.25" spans="1:35">
      <c r="A420" s="247" t="s">
        <v>145</v>
      </c>
      <c r="B420" s="248" t="s">
        <v>2748</v>
      </c>
      <c r="C420" s="247" t="s">
        <v>2126</v>
      </c>
      <c r="D420" s="247" t="s">
        <v>2750</v>
      </c>
      <c r="E420" s="249" t="s">
        <v>2414</v>
      </c>
      <c r="F420" s="248" t="s">
        <v>125</v>
      </c>
      <c r="G420" s="247" t="s">
        <v>2417</v>
      </c>
      <c r="H420" s="247" t="s">
        <v>1540</v>
      </c>
      <c r="I420" s="271"/>
      <c r="J420" s="100"/>
      <c r="K420" s="100"/>
      <c r="L420" s="100"/>
      <c r="M420" s="254"/>
      <c r="N420" s="254"/>
      <c r="O420" s="33"/>
      <c r="P420" s="96"/>
      <c r="Q420" s="263"/>
      <c r="R420" s="263"/>
      <c r="S420" s="262">
        <v>45462</v>
      </c>
      <c r="T420" s="263" t="s">
        <v>2081</v>
      </c>
      <c r="U420" s="252"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15"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52">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45512</v>
      </c>
      <c r="X420" s="215"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绿灯</v>
      </c>
      <c r="Y420" s="252"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15"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52"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6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6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str">
        <f t="array" ref="AH420">INDEX(三跨两临近重点区段!$G:$G,MATCH(D420,三跨两临近重点区段!$A:$A,0))</f>
        <v>高速公路</v>
      </c>
      <c r="AI420" s="273" t="s">
        <v>2082</v>
      </c>
    </row>
    <row r="421" ht="14.25" spans="1:35">
      <c r="A421" s="247" t="s">
        <v>145</v>
      </c>
      <c r="B421" s="248" t="s">
        <v>2748</v>
      </c>
      <c r="C421" s="247" t="s">
        <v>2122</v>
      </c>
      <c r="D421" s="247" t="s">
        <v>2751</v>
      </c>
      <c r="E421" s="249" t="s">
        <v>2414</v>
      </c>
      <c r="F421" s="248" t="s">
        <v>125</v>
      </c>
      <c r="G421" s="247" t="s">
        <v>2417</v>
      </c>
      <c r="H421" s="247" t="s">
        <v>1540</v>
      </c>
      <c r="I421" s="271"/>
      <c r="J421" s="100"/>
      <c r="K421" s="100"/>
      <c r="L421" s="100"/>
      <c r="M421" s="254"/>
      <c r="N421" s="254"/>
      <c r="O421" s="33"/>
      <c r="P421" s="96"/>
      <c r="Q421" s="263"/>
      <c r="R421" s="263"/>
      <c r="S421" s="262">
        <v>45462</v>
      </c>
      <c r="T421" s="263" t="s">
        <v>2081</v>
      </c>
      <c r="U421" s="252"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15"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52">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45512</v>
      </c>
      <c r="X421" s="215"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绿灯</v>
      </c>
      <c r="Y421" s="252"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15"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52"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6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6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str">
        <f t="array" ref="AH421">INDEX(三跨两临近重点区段!$G:$G,MATCH(D421,三跨两临近重点区段!$A:$A,0))</f>
        <v>一级公路</v>
      </c>
      <c r="AI421" s="273" t="s">
        <v>2082</v>
      </c>
    </row>
    <row r="422" ht="14.25" spans="1:35">
      <c r="A422" s="247" t="s">
        <v>145</v>
      </c>
      <c r="B422" s="248" t="s">
        <v>2748</v>
      </c>
      <c r="C422" s="247" t="s">
        <v>2100</v>
      </c>
      <c r="D422" s="247" t="s">
        <v>2752</v>
      </c>
      <c r="E422" s="249" t="s">
        <v>2414</v>
      </c>
      <c r="F422" s="248" t="s">
        <v>125</v>
      </c>
      <c r="G422" s="247" t="s">
        <v>1540</v>
      </c>
      <c r="H422" s="247" t="s">
        <v>1540</v>
      </c>
      <c r="I422" s="271"/>
      <c r="J422" s="100"/>
      <c r="K422" s="100"/>
      <c r="L422" s="100"/>
      <c r="M422" s="254"/>
      <c r="N422" s="254"/>
      <c r="O422" s="33"/>
      <c r="P422" s="96"/>
      <c r="Q422" s="263"/>
      <c r="R422" s="263"/>
      <c r="S422" s="262">
        <v>45462</v>
      </c>
      <c r="T422" s="263" t="s">
        <v>2081</v>
      </c>
      <c r="U422" s="252"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15"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52">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45512</v>
      </c>
      <c r="X422" s="215"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绿灯</v>
      </c>
      <c r="Y422" s="252"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15"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52"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6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6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str">
        <f t="array" ref="AH422">INDEX(三跨两临近重点区段!$G:$G,MATCH(D422,三跨两临近重点区段!$A:$A,0))</f>
        <v>高速公路</v>
      </c>
      <c r="AI422" s="273" t="s">
        <v>2082</v>
      </c>
    </row>
    <row r="423" ht="14.25" spans="1:35">
      <c r="A423" s="247" t="s">
        <v>145</v>
      </c>
      <c r="B423" s="248" t="s">
        <v>2748</v>
      </c>
      <c r="C423" s="247" t="s">
        <v>2208</v>
      </c>
      <c r="D423" s="247" t="s">
        <v>2753</v>
      </c>
      <c r="E423" s="249" t="s">
        <v>2414</v>
      </c>
      <c r="F423" s="248" t="s">
        <v>125</v>
      </c>
      <c r="G423" s="247" t="s">
        <v>2417</v>
      </c>
      <c r="H423" s="247" t="s">
        <v>1540</v>
      </c>
      <c r="I423" s="271"/>
      <c r="J423" s="100"/>
      <c r="K423" s="100"/>
      <c r="L423" s="100"/>
      <c r="M423" s="254"/>
      <c r="N423" s="254"/>
      <c r="O423" s="33"/>
      <c r="P423" s="96"/>
      <c r="Q423" s="263"/>
      <c r="R423" s="263"/>
      <c r="S423" s="262">
        <v>45462</v>
      </c>
      <c r="T423" s="263" t="s">
        <v>2081</v>
      </c>
      <c r="U423" s="252"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15"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52">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45512</v>
      </c>
      <c r="X423" s="215"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绿灯</v>
      </c>
      <c r="Y423" s="252"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15"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52"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6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6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str">
        <f t="array" ref="AH423">INDEX(三跨两临近重点区段!$G:$G,MATCH(D423,三跨两临近重点区段!$A:$A,0))</f>
        <v>高速公路</v>
      </c>
      <c r="AI423" s="273" t="s">
        <v>2082</v>
      </c>
    </row>
    <row r="424" ht="14.25" spans="1:35">
      <c r="A424" s="247" t="s">
        <v>145</v>
      </c>
      <c r="B424" s="248" t="s">
        <v>2754</v>
      </c>
      <c r="C424" s="247" t="s">
        <v>2142</v>
      </c>
      <c r="D424" s="247" t="s">
        <v>2755</v>
      </c>
      <c r="E424" s="249" t="s">
        <v>2414</v>
      </c>
      <c r="F424" s="248" t="s">
        <v>125</v>
      </c>
      <c r="G424" s="247" t="s">
        <v>2417</v>
      </c>
      <c r="H424" s="247" t="s">
        <v>1540</v>
      </c>
      <c r="I424" s="271"/>
      <c r="J424" s="100"/>
      <c r="K424" s="100"/>
      <c r="L424" s="100"/>
      <c r="M424" s="254"/>
      <c r="N424" s="254"/>
      <c r="O424" s="33"/>
      <c r="P424" s="96"/>
      <c r="Q424" s="263"/>
      <c r="R424" s="263"/>
      <c r="S424" s="262">
        <v>45462</v>
      </c>
      <c r="T424" s="263" t="s">
        <v>2081</v>
      </c>
      <c r="U424" s="252"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15"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52">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45512</v>
      </c>
      <c r="X424" s="215"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绿灯</v>
      </c>
      <c r="Y424" s="252"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15"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52"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6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6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str">
        <f t="array" ref="AH424">INDEX(三跨两临近重点区段!$G:$G,MATCH(D424,三跨两临近重点区段!$A:$A,0))</f>
        <v>高速公路</v>
      </c>
      <c r="AI424" s="273" t="s">
        <v>2082</v>
      </c>
    </row>
    <row r="425" ht="14.25" spans="1:35">
      <c r="A425" s="247" t="s">
        <v>145</v>
      </c>
      <c r="B425" s="248" t="s">
        <v>2754</v>
      </c>
      <c r="C425" s="247" t="s">
        <v>2393</v>
      </c>
      <c r="D425" s="247" t="s">
        <v>2756</v>
      </c>
      <c r="E425" s="249" t="s">
        <v>2414</v>
      </c>
      <c r="F425" s="248" t="s">
        <v>125</v>
      </c>
      <c r="G425" s="247" t="s">
        <v>2417</v>
      </c>
      <c r="H425" s="247" t="s">
        <v>1540</v>
      </c>
      <c r="I425" s="271"/>
      <c r="J425" s="100"/>
      <c r="K425" s="100"/>
      <c r="L425" s="100"/>
      <c r="M425" s="254"/>
      <c r="N425" s="254"/>
      <c r="O425" s="33"/>
      <c r="P425" s="96"/>
      <c r="Q425" s="263"/>
      <c r="R425" s="263"/>
      <c r="S425" s="262">
        <v>45462</v>
      </c>
      <c r="T425" s="263" t="s">
        <v>2081</v>
      </c>
      <c r="U425" s="252"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15"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52">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45512</v>
      </c>
      <c r="X425" s="215"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绿灯</v>
      </c>
      <c r="Y425" s="252"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15"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52"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6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6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str">
        <f t="array" ref="AH425">INDEX(三跨两临近重点区段!$G:$G,MATCH(D425,三跨两临近重点区段!$A:$A,0))</f>
        <v>高速公路</v>
      </c>
      <c r="AI425" s="273" t="s">
        <v>2082</v>
      </c>
    </row>
    <row r="426" ht="14.25" spans="1:35">
      <c r="A426" s="247" t="s">
        <v>361</v>
      </c>
      <c r="B426" s="248" t="s">
        <v>2757</v>
      </c>
      <c r="C426" s="247" t="s">
        <v>2236</v>
      </c>
      <c r="D426" s="247" t="s">
        <v>2758</v>
      </c>
      <c r="E426" s="249" t="s">
        <v>2414</v>
      </c>
      <c r="F426" s="248" t="s">
        <v>125</v>
      </c>
      <c r="G426" s="247" t="s">
        <v>2417</v>
      </c>
      <c r="H426" s="247" t="s">
        <v>1480</v>
      </c>
      <c r="I426" s="271"/>
      <c r="J426" s="100"/>
      <c r="K426" s="100"/>
      <c r="L426" s="100"/>
      <c r="M426" s="254"/>
      <c r="N426" s="254"/>
      <c r="O426" s="33"/>
      <c r="P426" s="96"/>
      <c r="Q426" s="263"/>
      <c r="R426" s="263"/>
      <c r="S426" s="262">
        <v>45462</v>
      </c>
      <c r="T426" s="263" t="s">
        <v>2081</v>
      </c>
      <c r="U426" s="252"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15"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52">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45512</v>
      </c>
      <c r="X426" s="215"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绿灯</v>
      </c>
      <c r="Y426" s="252"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15"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52"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6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6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str">
        <f t="array" ref="AH426">INDEX(三跨两临近重点区段!$G:$G,MATCH(D426,三跨两临近重点区段!$A:$A,0))</f>
        <v>高速公路</v>
      </c>
      <c r="AI426" s="273" t="s">
        <v>2082</v>
      </c>
    </row>
    <row r="427" ht="14.25" spans="1:35">
      <c r="A427" s="247" t="s">
        <v>361</v>
      </c>
      <c r="B427" s="248" t="s">
        <v>2757</v>
      </c>
      <c r="C427" s="247" t="s">
        <v>2234</v>
      </c>
      <c r="D427" s="247" t="s">
        <v>2759</v>
      </c>
      <c r="E427" s="249" t="s">
        <v>2414</v>
      </c>
      <c r="F427" s="248" t="s">
        <v>125</v>
      </c>
      <c r="G427" s="247" t="s">
        <v>2417</v>
      </c>
      <c r="H427" s="247" t="s">
        <v>1480</v>
      </c>
      <c r="I427" s="271"/>
      <c r="J427" s="100"/>
      <c r="K427" s="100"/>
      <c r="L427" s="100"/>
      <c r="M427" s="254"/>
      <c r="N427" s="254"/>
      <c r="O427" s="33"/>
      <c r="P427" s="96"/>
      <c r="Q427" s="263"/>
      <c r="R427" s="263"/>
      <c r="S427" s="262">
        <v>45462</v>
      </c>
      <c r="T427" s="263" t="s">
        <v>2081</v>
      </c>
      <c r="U427" s="252"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15"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52">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45512</v>
      </c>
      <c r="X427" s="215"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绿灯</v>
      </c>
      <c r="Y427" s="252"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15"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52"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6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6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str">
        <f t="array" ref="AH427">INDEX(三跨两临近重点区段!$G:$G,MATCH(D427,三跨两临近重点区段!$A:$A,0))</f>
        <v>一级公路</v>
      </c>
      <c r="AI427" s="273" t="s">
        <v>2082</v>
      </c>
    </row>
    <row r="428" ht="14.25" spans="1:35">
      <c r="A428" s="247" t="s">
        <v>361</v>
      </c>
      <c r="B428" s="248" t="s">
        <v>2757</v>
      </c>
      <c r="C428" s="247" t="s">
        <v>2393</v>
      </c>
      <c r="D428" s="247" t="s">
        <v>2760</v>
      </c>
      <c r="E428" s="249" t="s">
        <v>2414</v>
      </c>
      <c r="F428" s="248" t="s">
        <v>125</v>
      </c>
      <c r="G428" s="247" t="s">
        <v>2417</v>
      </c>
      <c r="H428" s="247" t="s">
        <v>1480</v>
      </c>
      <c r="I428" s="271"/>
      <c r="J428" s="100"/>
      <c r="K428" s="100"/>
      <c r="L428" s="100"/>
      <c r="M428" s="254"/>
      <c r="N428" s="254"/>
      <c r="O428" s="33"/>
      <c r="P428" s="96"/>
      <c r="Q428" s="263"/>
      <c r="R428" s="263"/>
      <c r="S428" s="262">
        <v>45462</v>
      </c>
      <c r="T428" s="263" t="s">
        <v>2081</v>
      </c>
      <c r="U428" s="252"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15"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52">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45512</v>
      </c>
      <c r="X428" s="215"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绿灯</v>
      </c>
      <c r="Y428" s="252"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15"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52"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6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6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str">
        <f t="array" ref="AH428">INDEX(三跨两临近重点区段!$G:$G,MATCH(D428,三跨两临近重点区段!$A:$A,0))</f>
        <v>高速公路</v>
      </c>
      <c r="AI428" s="273" t="s">
        <v>2082</v>
      </c>
    </row>
    <row r="429" ht="14.25" spans="1:35">
      <c r="A429" s="247" t="s">
        <v>361</v>
      </c>
      <c r="B429" s="248" t="s">
        <v>2757</v>
      </c>
      <c r="C429" s="247" t="s">
        <v>2761</v>
      </c>
      <c r="D429" s="247" t="s">
        <v>2762</v>
      </c>
      <c r="E429" s="249" t="s">
        <v>2414</v>
      </c>
      <c r="F429" s="248" t="s">
        <v>125</v>
      </c>
      <c r="G429" s="247" t="s">
        <v>2417</v>
      </c>
      <c r="H429" s="247" t="s">
        <v>1480</v>
      </c>
      <c r="I429" s="271"/>
      <c r="J429" s="100"/>
      <c r="K429" s="100"/>
      <c r="L429" s="100"/>
      <c r="M429" s="254"/>
      <c r="N429" s="254"/>
      <c r="O429" s="33"/>
      <c r="P429" s="96"/>
      <c r="Q429" s="263"/>
      <c r="R429" s="263"/>
      <c r="S429" s="266">
        <v>45446.60625</v>
      </c>
      <c r="T429" s="263" t="s">
        <v>2081</v>
      </c>
      <c r="U429" s="252"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215"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52"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15"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52"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15"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52"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6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6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s="273" t="s">
        <v>2082</v>
      </c>
    </row>
    <row r="430" ht="14.25" spans="1:35">
      <c r="A430" s="247" t="s">
        <v>361</v>
      </c>
      <c r="B430" s="248" t="s">
        <v>2757</v>
      </c>
      <c r="C430" s="247" t="s">
        <v>2763</v>
      </c>
      <c r="D430" s="247" t="s">
        <v>2764</v>
      </c>
      <c r="E430" s="249" t="s">
        <v>2414</v>
      </c>
      <c r="F430" s="248" t="s">
        <v>125</v>
      </c>
      <c r="G430" s="247" t="s">
        <v>2417</v>
      </c>
      <c r="H430" s="247" t="s">
        <v>1480</v>
      </c>
      <c r="I430" s="271"/>
      <c r="J430" s="100"/>
      <c r="K430" s="100"/>
      <c r="L430" s="100"/>
      <c r="M430" s="254"/>
      <c r="N430" s="254"/>
      <c r="O430" s="33"/>
      <c r="P430" s="96"/>
      <c r="Q430" s="263"/>
      <c r="R430" s="263"/>
      <c r="S430" s="262">
        <v>45462</v>
      </c>
      <c r="T430" s="263" t="s">
        <v>2081</v>
      </c>
      <c r="U430" s="252"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215"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52"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15"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52"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15"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52"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6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6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s="273" t="s">
        <v>2082</v>
      </c>
    </row>
    <row r="431" ht="14.25" spans="1:35">
      <c r="A431" s="247" t="s">
        <v>361</v>
      </c>
      <c r="B431" s="248" t="s">
        <v>2765</v>
      </c>
      <c r="C431" s="247" t="s">
        <v>2763</v>
      </c>
      <c r="D431" s="247" t="s">
        <v>2766</v>
      </c>
      <c r="E431" s="249" t="s">
        <v>2414</v>
      </c>
      <c r="F431" s="248" t="s">
        <v>125</v>
      </c>
      <c r="G431" s="247" t="s">
        <v>2417</v>
      </c>
      <c r="H431" s="247" t="s">
        <v>1480</v>
      </c>
      <c r="I431" s="271"/>
      <c r="J431" s="100"/>
      <c r="K431" s="100"/>
      <c r="L431" s="100"/>
      <c r="M431" s="254"/>
      <c r="N431" s="254"/>
      <c r="O431" s="33"/>
      <c r="P431" s="96"/>
      <c r="Q431" s="263"/>
      <c r="R431" s="263"/>
      <c r="S431" s="262">
        <v>45462</v>
      </c>
      <c r="T431" s="263" t="s">
        <v>2081</v>
      </c>
      <c r="U431" s="252"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215"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52"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15"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52"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15"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52"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6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6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s="273" t="s">
        <v>2082</v>
      </c>
    </row>
    <row r="432" ht="14.25" spans="1:35">
      <c r="A432" s="247" t="s">
        <v>361</v>
      </c>
      <c r="B432" s="248" t="s">
        <v>2765</v>
      </c>
      <c r="C432" s="247" t="s">
        <v>2234</v>
      </c>
      <c r="D432" s="247" t="s">
        <v>2767</v>
      </c>
      <c r="E432" s="249" t="s">
        <v>2414</v>
      </c>
      <c r="F432" s="248" t="s">
        <v>125</v>
      </c>
      <c r="G432" s="247" t="s">
        <v>2417</v>
      </c>
      <c r="H432" s="247" t="s">
        <v>1480</v>
      </c>
      <c r="I432" s="271"/>
      <c r="J432" s="100"/>
      <c r="K432" s="100"/>
      <c r="L432" s="100"/>
      <c r="M432" s="254"/>
      <c r="N432" s="254"/>
      <c r="O432" s="33"/>
      <c r="P432" s="96"/>
      <c r="Q432" s="263"/>
      <c r="R432" s="263"/>
      <c r="S432" s="262">
        <v>45462</v>
      </c>
      <c r="T432" s="263" t="s">
        <v>2081</v>
      </c>
      <c r="U432" s="252"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15"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52">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45512</v>
      </c>
      <c r="X432" s="215"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绿灯</v>
      </c>
      <c r="Y432" s="252"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15"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52"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6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6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str">
        <f t="array" ref="AH432">INDEX(三跨两临近重点区段!$G:$G,MATCH(D432,三跨两临近重点区段!$A:$A,0))</f>
        <v>一级公路</v>
      </c>
      <c r="AI432" s="273" t="s">
        <v>2082</v>
      </c>
    </row>
    <row r="433" ht="14.25" spans="1:35">
      <c r="A433" s="247" t="s">
        <v>361</v>
      </c>
      <c r="B433" s="248" t="s">
        <v>2765</v>
      </c>
      <c r="C433" s="247" t="s">
        <v>2236</v>
      </c>
      <c r="D433" s="247" t="s">
        <v>2768</v>
      </c>
      <c r="E433" s="249" t="s">
        <v>2414</v>
      </c>
      <c r="F433" s="248" t="s">
        <v>125</v>
      </c>
      <c r="G433" s="247" t="s">
        <v>2417</v>
      </c>
      <c r="H433" s="247" t="s">
        <v>1480</v>
      </c>
      <c r="I433" s="271"/>
      <c r="J433" s="100"/>
      <c r="K433" s="100"/>
      <c r="L433" s="100"/>
      <c r="M433" s="254"/>
      <c r="N433" s="254"/>
      <c r="O433" s="33"/>
      <c r="P433" s="96"/>
      <c r="Q433" s="263"/>
      <c r="R433" s="263"/>
      <c r="S433" s="262">
        <v>45462</v>
      </c>
      <c r="T433" s="263" t="s">
        <v>2081</v>
      </c>
      <c r="U433" s="252"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15"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52">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45512</v>
      </c>
      <c r="X433" s="215"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绿灯</v>
      </c>
      <c r="Y433" s="252"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15"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52"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6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6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str">
        <f t="array" ref="AH433">INDEX(三跨两临近重点区段!$G:$G,MATCH(D433,三跨两临近重点区段!$A:$A,0))</f>
        <v>高速公路</v>
      </c>
      <c r="AI433" s="273" t="s">
        <v>2082</v>
      </c>
    </row>
    <row r="434" ht="14.25" spans="1:35">
      <c r="A434" s="247" t="s">
        <v>361</v>
      </c>
      <c r="B434" s="248" t="s">
        <v>2765</v>
      </c>
      <c r="C434" s="247" t="s">
        <v>2393</v>
      </c>
      <c r="D434" s="247" t="s">
        <v>2769</v>
      </c>
      <c r="E434" s="249" t="s">
        <v>2414</v>
      </c>
      <c r="F434" s="248" t="s">
        <v>125</v>
      </c>
      <c r="G434" s="247" t="s">
        <v>2417</v>
      </c>
      <c r="H434" s="247" t="s">
        <v>1480</v>
      </c>
      <c r="I434" s="271"/>
      <c r="J434" s="100"/>
      <c r="K434" s="100"/>
      <c r="L434" s="100"/>
      <c r="M434" s="254"/>
      <c r="N434" s="254"/>
      <c r="O434" s="33"/>
      <c r="P434" s="96"/>
      <c r="Q434" s="263"/>
      <c r="R434" s="263"/>
      <c r="S434" s="262">
        <v>45462</v>
      </c>
      <c r="T434" s="263" t="s">
        <v>2081</v>
      </c>
      <c r="U434" s="252"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15"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52">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45512</v>
      </c>
      <c r="X434" s="215"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绿灯</v>
      </c>
      <c r="Y434" s="252"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15"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52"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6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6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str">
        <f t="array" ref="AH434">INDEX(三跨两临近重点区段!$G:$G,MATCH(D434,三跨两临近重点区段!$A:$A,0))</f>
        <v>高速公路</v>
      </c>
      <c r="AI434" s="273" t="s">
        <v>2082</v>
      </c>
    </row>
    <row r="435" ht="14.25" spans="1:35">
      <c r="A435" s="247" t="s">
        <v>361</v>
      </c>
      <c r="B435" s="248" t="s">
        <v>2765</v>
      </c>
      <c r="C435" s="247" t="s">
        <v>2761</v>
      </c>
      <c r="D435" s="247" t="s">
        <v>2770</v>
      </c>
      <c r="E435" s="249" t="s">
        <v>2414</v>
      </c>
      <c r="F435" s="248" t="s">
        <v>125</v>
      </c>
      <c r="G435" s="247" t="s">
        <v>2417</v>
      </c>
      <c r="H435" s="247" t="s">
        <v>1480</v>
      </c>
      <c r="I435" s="271"/>
      <c r="J435" s="100"/>
      <c r="K435" s="100"/>
      <c r="L435" s="100"/>
      <c r="M435" s="254"/>
      <c r="N435" s="254"/>
      <c r="O435" s="33"/>
      <c r="P435" s="96"/>
      <c r="Q435" s="263"/>
      <c r="R435" s="263"/>
      <c r="S435" s="266">
        <v>45462.6770833333</v>
      </c>
      <c r="T435" s="263" t="s">
        <v>2081</v>
      </c>
      <c r="U435" s="252"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215"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52"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15"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52"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15"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52"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6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6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s="273" t="s">
        <v>2082</v>
      </c>
    </row>
    <row r="436" ht="14.25" spans="1:35">
      <c r="A436" s="247" t="s">
        <v>361</v>
      </c>
      <c r="B436" s="248" t="s">
        <v>2771</v>
      </c>
      <c r="C436" s="247" t="s">
        <v>2721</v>
      </c>
      <c r="D436" s="247" t="s">
        <v>2772</v>
      </c>
      <c r="E436" s="249" t="s">
        <v>2414</v>
      </c>
      <c r="F436" s="248" t="s">
        <v>125</v>
      </c>
      <c r="G436" s="247" t="s">
        <v>2417</v>
      </c>
      <c r="H436" s="247" t="s">
        <v>1462</v>
      </c>
      <c r="I436" s="271"/>
      <c r="J436" s="100"/>
      <c r="K436" s="100"/>
      <c r="L436" s="100"/>
      <c r="M436" s="254"/>
      <c r="N436" s="254"/>
      <c r="O436" s="33"/>
      <c r="P436" s="96"/>
      <c r="Q436" s="263"/>
      <c r="R436" s="263"/>
      <c r="S436" s="262">
        <v>45462</v>
      </c>
      <c r="T436" s="263" t="s">
        <v>2081</v>
      </c>
      <c r="U436" s="252"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15"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52">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45512</v>
      </c>
      <c r="X436" s="215"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绿灯</v>
      </c>
      <c r="Y436" s="252"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15"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52"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6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6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str">
        <f t="array" ref="AH436">INDEX(三跨两临近重点区段!$G:$G,MATCH(D436,三跨两临近重点区段!$A:$A,0))</f>
        <v>一级公路</v>
      </c>
      <c r="AI436" s="273" t="s">
        <v>2082</v>
      </c>
    </row>
    <row r="437" ht="14.25" spans="1:35">
      <c r="A437" s="247" t="s">
        <v>361</v>
      </c>
      <c r="B437" s="248" t="s">
        <v>2771</v>
      </c>
      <c r="C437" s="247" t="s">
        <v>2698</v>
      </c>
      <c r="D437" s="247" t="s">
        <v>2773</v>
      </c>
      <c r="E437" s="249" t="s">
        <v>2414</v>
      </c>
      <c r="F437" s="248" t="s">
        <v>125</v>
      </c>
      <c r="G437" s="247" t="s">
        <v>2417</v>
      </c>
      <c r="H437" s="247" t="s">
        <v>1462</v>
      </c>
      <c r="I437" s="271"/>
      <c r="J437" s="100"/>
      <c r="K437" s="100"/>
      <c r="L437" s="100"/>
      <c r="M437" s="254"/>
      <c r="N437" s="254"/>
      <c r="O437" s="33"/>
      <c r="P437" s="96"/>
      <c r="Q437" s="263"/>
      <c r="R437" s="263"/>
      <c r="S437" s="262">
        <v>45462</v>
      </c>
      <c r="T437" s="263" t="s">
        <v>2081</v>
      </c>
      <c r="U437" s="252"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15"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52">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45512</v>
      </c>
      <c r="X437" s="215"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绿灯</v>
      </c>
      <c r="Y437" s="252"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15"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52"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6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6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str">
        <f t="array" ref="AH437">INDEX(三跨两临近重点区段!$G:$G,MATCH(D437,三跨两临近重点区段!$A:$A,0))</f>
        <v>高速公路</v>
      </c>
      <c r="AI437" s="273" t="s">
        <v>2082</v>
      </c>
    </row>
    <row r="438" ht="14.25" spans="1:35">
      <c r="A438" s="247" t="s">
        <v>361</v>
      </c>
      <c r="B438" s="248" t="s">
        <v>2771</v>
      </c>
      <c r="C438" s="247" t="s">
        <v>2393</v>
      </c>
      <c r="D438" s="247" t="s">
        <v>2774</v>
      </c>
      <c r="E438" s="249" t="s">
        <v>2414</v>
      </c>
      <c r="F438" s="248" t="s">
        <v>125</v>
      </c>
      <c r="G438" s="247" t="s">
        <v>2417</v>
      </c>
      <c r="H438" s="247" t="s">
        <v>1462</v>
      </c>
      <c r="I438" s="271"/>
      <c r="J438" s="100"/>
      <c r="K438" s="100"/>
      <c r="L438" s="100"/>
      <c r="M438" s="254"/>
      <c r="N438" s="254"/>
      <c r="O438" s="33"/>
      <c r="P438" s="96"/>
      <c r="Q438" s="263"/>
      <c r="R438" s="263"/>
      <c r="S438" s="262">
        <v>45462</v>
      </c>
      <c r="T438" s="263" t="s">
        <v>2081</v>
      </c>
      <c r="U438" s="252"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15"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52">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45512</v>
      </c>
      <c r="X438" s="215"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绿灯</v>
      </c>
      <c r="Y438" s="252"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15"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52"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6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6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str">
        <f t="array" ref="AH438">INDEX(三跨两临近重点区段!$G:$G,MATCH(D438,三跨两临近重点区段!$A:$A,0))</f>
        <v>高速公路</v>
      </c>
      <c r="AI438" s="273" t="s">
        <v>2082</v>
      </c>
    </row>
    <row r="439" ht="14.25" spans="1:35">
      <c r="A439" s="247" t="s">
        <v>361</v>
      </c>
      <c r="B439" s="248" t="s">
        <v>2771</v>
      </c>
      <c r="C439" s="247" t="s">
        <v>2761</v>
      </c>
      <c r="D439" s="247" t="s">
        <v>2775</v>
      </c>
      <c r="E439" s="249" t="s">
        <v>2414</v>
      </c>
      <c r="F439" s="248" t="s">
        <v>125</v>
      </c>
      <c r="G439" s="247" t="s">
        <v>2417</v>
      </c>
      <c r="H439" s="247" t="s">
        <v>1462</v>
      </c>
      <c r="I439" s="271"/>
      <c r="J439" s="100"/>
      <c r="K439" s="100"/>
      <c r="L439" s="100"/>
      <c r="M439" s="254"/>
      <c r="N439" s="254"/>
      <c r="O439" s="33"/>
      <c r="P439" s="96"/>
      <c r="Q439" s="263"/>
      <c r="R439" s="263"/>
      <c r="S439" s="266">
        <v>45446.60625</v>
      </c>
      <c r="T439" s="263" t="s">
        <v>2081</v>
      </c>
      <c r="U439" s="252"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215"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52"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15"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52"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15"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52"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6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6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s="273" t="s">
        <v>2082</v>
      </c>
    </row>
    <row r="440" ht="14.25" spans="1:35">
      <c r="A440" s="247" t="s">
        <v>361</v>
      </c>
      <c r="B440" s="248" t="s">
        <v>2776</v>
      </c>
      <c r="C440" s="247" t="s">
        <v>2761</v>
      </c>
      <c r="D440" s="247" t="s">
        <v>2777</v>
      </c>
      <c r="E440" s="249" t="s">
        <v>2414</v>
      </c>
      <c r="F440" s="248" t="s">
        <v>125</v>
      </c>
      <c r="G440" s="247" t="s">
        <v>2417</v>
      </c>
      <c r="H440" s="247" t="s">
        <v>1462</v>
      </c>
      <c r="I440" s="271"/>
      <c r="J440" s="100"/>
      <c r="K440" s="100"/>
      <c r="L440" s="100"/>
      <c r="M440" s="254"/>
      <c r="N440" s="254"/>
      <c r="O440" s="33"/>
      <c r="P440" s="96"/>
      <c r="Q440" s="263"/>
      <c r="R440" s="263"/>
      <c r="S440" s="266">
        <v>45462.6770833333</v>
      </c>
      <c r="T440" s="263" t="s">
        <v>2081</v>
      </c>
      <c r="U440" s="252"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215"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52"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15"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52"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15"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52"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6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6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s="273" t="s">
        <v>2082</v>
      </c>
    </row>
    <row r="441" ht="14.25" spans="1:35">
      <c r="A441" s="247" t="s">
        <v>361</v>
      </c>
      <c r="B441" s="248" t="s">
        <v>2776</v>
      </c>
      <c r="C441" s="247" t="s">
        <v>2698</v>
      </c>
      <c r="D441" s="247" t="s">
        <v>2778</v>
      </c>
      <c r="E441" s="249" t="s">
        <v>2414</v>
      </c>
      <c r="F441" s="248" t="s">
        <v>125</v>
      </c>
      <c r="G441" s="247" t="s">
        <v>2417</v>
      </c>
      <c r="H441" s="247" t="s">
        <v>1462</v>
      </c>
      <c r="I441" s="271"/>
      <c r="J441" s="100"/>
      <c r="K441" s="100"/>
      <c r="L441" s="100"/>
      <c r="M441" s="254"/>
      <c r="N441" s="254"/>
      <c r="O441" s="33"/>
      <c r="P441" s="96"/>
      <c r="Q441" s="263"/>
      <c r="R441" s="263"/>
      <c r="S441" s="262">
        <v>45462</v>
      </c>
      <c r="T441" s="263" t="s">
        <v>2081</v>
      </c>
      <c r="U441" s="252"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15"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52">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45512</v>
      </c>
      <c r="X441" s="215"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绿灯</v>
      </c>
      <c r="Y441" s="252"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15"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52"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6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6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str">
        <f t="array" ref="AH441">INDEX(三跨两临近重点区段!$G:$G,MATCH(D441,三跨两临近重点区段!$A:$A,0))</f>
        <v>高速公路</v>
      </c>
      <c r="AI441" s="273" t="s">
        <v>2082</v>
      </c>
    </row>
    <row r="442" ht="14.25" spans="1:35">
      <c r="A442" s="247" t="s">
        <v>361</v>
      </c>
      <c r="B442" s="248" t="s">
        <v>2776</v>
      </c>
      <c r="C442" s="247" t="s">
        <v>2721</v>
      </c>
      <c r="D442" s="247" t="s">
        <v>2779</v>
      </c>
      <c r="E442" s="249" t="s">
        <v>2414</v>
      </c>
      <c r="F442" s="248" t="s">
        <v>125</v>
      </c>
      <c r="G442" s="247" t="s">
        <v>2417</v>
      </c>
      <c r="H442" s="247" t="s">
        <v>1462</v>
      </c>
      <c r="I442" s="271"/>
      <c r="J442" s="100"/>
      <c r="K442" s="100"/>
      <c r="L442" s="100"/>
      <c r="M442" s="254"/>
      <c r="N442" s="254"/>
      <c r="O442" s="33"/>
      <c r="P442" s="96"/>
      <c r="Q442" s="263"/>
      <c r="R442" s="263"/>
      <c r="S442" s="262">
        <v>45462</v>
      </c>
      <c r="T442" s="263" t="s">
        <v>2081</v>
      </c>
      <c r="U442" s="252"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15"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52">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45512</v>
      </c>
      <c r="X442" s="215"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绿灯</v>
      </c>
      <c r="Y442" s="252"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15"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52"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6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6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str">
        <f t="array" ref="AH442">INDEX(三跨两临近重点区段!$G:$G,MATCH(D442,三跨两临近重点区段!$A:$A,0))</f>
        <v>一级公路</v>
      </c>
      <c r="AI442" s="273" t="s">
        <v>2082</v>
      </c>
    </row>
    <row r="443" ht="14.25" spans="1:35">
      <c r="A443" s="247" t="s">
        <v>361</v>
      </c>
      <c r="B443" s="248" t="s">
        <v>2776</v>
      </c>
      <c r="C443" s="247" t="s">
        <v>2393</v>
      </c>
      <c r="D443" s="247" t="s">
        <v>2780</v>
      </c>
      <c r="E443" s="249" t="s">
        <v>2414</v>
      </c>
      <c r="F443" s="248" t="s">
        <v>125</v>
      </c>
      <c r="G443" s="247" t="s">
        <v>2417</v>
      </c>
      <c r="H443" s="247" t="s">
        <v>1462</v>
      </c>
      <c r="I443" s="271"/>
      <c r="J443" s="100"/>
      <c r="K443" s="100"/>
      <c r="L443" s="100"/>
      <c r="M443" s="254"/>
      <c r="N443" s="254"/>
      <c r="O443" s="33"/>
      <c r="P443" s="96"/>
      <c r="Q443" s="263"/>
      <c r="R443" s="263"/>
      <c r="S443" s="262">
        <v>45462</v>
      </c>
      <c r="T443" s="263" t="s">
        <v>2081</v>
      </c>
      <c r="U443" s="252"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15"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52">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45512</v>
      </c>
      <c r="X443" s="215"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绿灯</v>
      </c>
      <c r="Y443" s="252"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15"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52"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6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6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str">
        <f t="array" ref="AH443">INDEX(三跨两临近重点区段!$G:$G,MATCH(D443,三跨两临近重点区段!$A:$A,0))</f>
        <v>高速公路</v>
      </c>
      <c r="AI443" s="273" t="s">
        <v>2082</v>
      </c>
    </row>
    <row r="444" ht="14.25" spans="1:35">
      <c r="A444" s="247" t="s">
        <v>361</v>
      </c>
      <c r="B444" s="248" t="s">
        <v>2781</v>
      </c>
      <c r="C444" s="247" t="s">
        <v>2117</v>
      </c>
      <c r="D444" s="247" t="s">
        <v>2782</v>
      </c>
      <c r="E444" s="249" t="s">
        <v>2414</v>
      </c>
      <c r="F444" s="248" t="s">
        <v>125</v>
      </c>
      <c r="G444" s="247" t="s">
        <v>2417</v>
      </c>
      <c r="H444" s="247" t="s">
        <v>1447</v>
      </c>
      <c r="I444" s="271"/>
      <c r="J444" s="100"/>
      <c r="K444" s="100"/>
      <c r="L444" s="100"/>
      <c r="M444" s="254"/>
      <c r="N444" s="254"/>
      <c r="O444" s="33"/>
      <c r="P444" s="96"/>
      <c r="Q444" s="263"/>
      <c r="R444" s="263"/>
      <c r="S444" s="262">
        <v>45462</v>
      </c>
      <c r="T444" s="263" t="s">
        <v>2081</v>
      </c>
      <c r="U444" s="252"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15"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52">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45512</v>
      </c>
      <c r="X444" s="215"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绿灯</v>
      </c>
      <c r="Y444" s="252"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15"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52"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6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6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str">
        <f t="array" ref="AH444">INDEX(三跨两临近重点区段!$G:$G,MATCH(D444,三跨两临近重点区段!$A:$A,0))</f>
        <v>高速公路</v>
      </c>
      <c r="AI444" s="273" t="s">
        <v>2082</v>
      </c>
    </row>
    <row r="445" ht="14.25" spans="1:35">
      <c r="A445" s="247" t="s">
        <v>361</v>
      </c>
      <c r="B445" s="248" t="s">
        <v>2781</v>
      </c>
      <c r="C445" s="247" t="s">
        <v>2396</v>
      </c>
      <c r="D445" s="247" t="s">
        <v>2783</v>
      </c>
      <c r="E445" s="249" t="s">
        <v>2414</v>
      </c>
      <c r="F445" s="248" t="s">
        <v>125</v>
      </c>
      <c r="G445" s="247" t="s">
        <v>2417</v>
      </c>
      <c r="H445" s="247" t="s">
        <v>1447</v>
      </c>
      <c r="I445" s="271"/>
      <c r="J445" s="100"/>
      <c r="K445" s="100"/>
      <c r="L445" s="100"/>
      <c r="M445" s="254"/>
      <c r="N445" s="254"/>
      <c r="O445" s="33"/>
      <c r="P445" s="96"/>
      <c r="Q445" s="263"/>
      <c r="R445" s="263"/>
      <c r="S445" s="262">
        <v>45462</v>
      </c>
      <c r="T445" s="263" t="s">
        <v>2081</v>
      </c>
      <c r="U445" s="252"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15"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52">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45512</v>
      </c>
      <c r="X445" s="215"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绿灯</v>
      </c>
      <c r="Y445" s="252"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15"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52"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6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6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str">
        <f t="array" ref="AH445">INDEX(三跨两临近重点区段!$G:$G,MATCH(D445,三跨两临近重点区段!$A:$A,0))</f>
        <v>高速公路</v>
      </c>
      <c r="AI445" s="273" t="s">
        <v>2082</v>
      </c>
    </row>
    <row r="446" ht="14.25" spans="1:35">
      <c r="A446" s="247" t="s">
        <v>361</v>
      </c>
      <c r="B446" s="248" t="s">
        <v>2781</v>
      </c>
      <c r="C446" s="247" t="s">
        <v>2085</v>
      </c>
      <c r="D446" s="247" t="s">
        <v>2784</v>
      </c>
      <c r="E446" s="249" t="s">
        <v>2414</v>
      </c>
      <c r="F446" s="248" t="s">
        <v>125</v>
      </c>
      <c r="G446" s="247" t="s">
        <v>2417</v>
      </c>
      <c r="H446" s="247" t="s">
        <v>1447</v>
      </c>
      <c r="I446" s="271"/>
      <c r="J446" s="100"/>
      <c r="K446" s="100"/>
      <c r="L446" s="100"/>
      <c r="M446" s="254"/>
      <c r="N446" s="254"/>
      <c r="O446" s="33"/>
      <c r="P446" s="96"/>
      <c r="Q446" s="263"/>
      <c r="R446" s="263"/>
      <c r="S446" s="262">
        <v>45462</v>
      </c>
      <c r="T446" s="263" t="s">
        <v>2081</v>
      </c>
      <c r="U446" s="252"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15"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52">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45512</v>
      </c>
      <c r="X446" s="215"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绿灯</v>
      </c>
      <c r="Y446" s="252"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15"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52"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6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6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str">
        <f t="array" ref="AH446">INDEX(三跨两临近重点区段!$G:$G,MATCH(D446,三跨两临近重点区段!$A:$A,0))</f>
        <v>高速公路</v>
      </c>
      <c r="AI446" s="273" t="s">
        <v>2082</v>
      </c>
    </row>
    <row r="447" ht="14.25" spans="1:35">
      <c r="A447" s="247" t="s">
        <v>361</v>
      </c>
      <c r="B447" s="248" t="s">
        <v>2781</v>
      </c>
      <c r="C447" s="247" t="s">
        <v>2100</v>
      </c>
      <c r="D447" s="247" t="s">
        <v>2785</v>
      </c>
      <c r="E447" s="249" t="s">
        <v>2414</v>
      </c>
      <c r="F447" s="248" t="s">
        <v>125</v>
      </c>
      <c r="G447" s="247" t="s">
        <v>2417</v>
      </c>
      <c r="H447" s="247" t="s">
        <v>1447</v>
      </c>
      <c r="I447" s="271"/>
      <c r="J447" s="100"/>
      <c r="K447" s="100"/>
      <c r="L447" s="100"/>
      <c r="M447" s="254"/>
      <c r="N447" s="254"/>
      <c r="O447" s="33"/>
      <c r="P447" s="96"/>
      <c r="Q447" s="263"/>
      <c r="R447" s="263"/>
      <c r="S447" s="262">
        <v>45462</v>
      </c>
      <c r="T447" s="263" t="s">
        <v>2081</v>
      </c>
      <c r="U447" s="252"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15"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52">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45512</v>
      </c>
      <c r="X447" s="215"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绿灯</v>
      </c>
      <c r="Y447" s="252"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15"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52"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6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6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str">
        <f t="array" ref="AH447">INDEX(三跨两临近重点区段!$G:$G,MATCH(D447,三跨两临近重点区段!$A:$A,0))</f>
        <v>高速公路</v>
      </c>
      <c r="AI447" s="273" t="s">
        <v>2082</v>
      </c>
    </row>
    <row r="448" ht="14.25" spans="1:35">
      <c r="A448" s="247" t="s">
        <v>361</v>
      </c>
      <c r="B448" s="248" t="s">
        <v>2781</v>
      </c>
      <c r="C448" s="247" t="s">
        <v>2474</v>
      </c>
      <c r="D448" s="247" t="s">
        <v>2786</v>
      </c>
      <c r="E448" s="249" t="s">
        <v>2414</v>
      </c>
      <c r="F448" s="248" t="s">
        <v>125</v>
      </c>
      <c r="G448" s="247" t="s">
        <v>2417</v>
      </c>
      <c r="H448" s="247" t="s">
        <v>1447</v>
      </c>
      <c r="I448" s="271"/>
      <c r="J448" s="100"/>
      <c r="K448" s="100"/>
      <c r="L448" s="100"/>
      <c r="M448" s="254"/>
      <c r="N448" s="254"/>
      <c r="O448" s="33"/>
      <c r="P448" s="96"/>
      <c r="Q448" s="263"/>
      <c r="R448" s="263"/>
      <c r="S448" s="262">
        <v>45462</v>
      </c>
      <c r="T448" s="263" t="s">
        <v>2081</v>
      </c>
      <c r="U448" s="252"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15"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52">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45512</v>
      </c>
      <c r="X448" s="215"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绿灯</v>
      </c>
      <c r="Y448" s="252"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15"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52"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6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6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str">
        <f t="array" ref="AH448">INDEX(三跨两临近重点区段!$G:$G,MATCH(D448,三跨两临近重点区段!$A:$A,0))</f>
        <v>一级公路</v>
      </c>
      <c r="AI448" s="273" t="s">
        <v>2082</v>
      </c>
    </row>
    <row r="449" ht="14.25" spans="1:35">
      <c r="A449" s="247" t="s">
        <v>361</v>
      </c>
      <c r="B449" s="248" t="s">
        <v>2781</v>
      </c>
      <c r="C449" s="247" t="s">
        <v>2474</v>
      </c>
      <c r="D449" s="247" t="s">
        <v>2787</v>
      </c>
      <c r="E449" s="249" t="s">
        <v>2414</v>
      </c>
      <c r="F449" s="248" t="s">
        <v>125</v>
      </c>
      <c r="G449" s="247" t="s">
        <v>2417</v>
      </c>
      <c r="H449" s="247" t="s">
        <v>1447</v>
      </c>
      <c r="I449" s="271"/>
      <c r="J449" s="100"/>
      <c r="K449" s="100"/>
      <c r="L449" s="100"/>
      <c r="M449" s="254"/>
      <c r="N449" s="254"/>
      <c r="O449" s="33"/>
      <c r="P449" s="96"/>
      <c r="Q449" s="263"/>
      <c r="R449" s="263"/>
      <c r="S449" s="262">
        <v>45462</v>
      </c>
      <c r="T449" s="263" t="s">
        <v>2081</v>
      </c>
      <c r="U449" s="252"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15"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52">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45512</v>
      </c>
      <c r="X449" s="215"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绿灯</v>
      </c>
      <c r="Y449" s="252"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15"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52"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6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6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str">
        <f t="array" ref="AH449">INDEX(三跨两临近重点区段!$G:$G,MATCH(D449,三跨两临近重点区段!$A:$A,0))</f>
        <v>高速公路</v>
      </c>
      <c r="AI449" s="273" t="s">
        <v>2082</v>
      </c>
    </row>
    <row r="450" ht="14.25" spans="1:35">
      <c r="A450" s="247" t="s">
        <v>119</v>
      </c>
      <c r="B450" s="248" t="s">
        <v>2781</v>
      </c>
      <c r="C450" s="247" t="s">
        <v>2142</v>
      </c>
      <c r="D450" s="247" t="s">
        <v>2788</v>
      </c>
      <c r="E450" s="249" t="s">
        <v>2414</v>
      </c>
      <c r="F450" s="248" t="s">
        <v>125</v>
      </c>
      <c r="G450" s="247" t="s">
        <v>2417</v>
      </c>
      <c r="H450" s="247" t="s">
        <v>1447</v>
      </c>
      <c r="I450" s="271"/>
      <c r="J450" s="100"/>
      <c r="K450" s="100"/>
      <c r="L450" s="100"/>
      <c r="M450" s="254"/>
      <c r="N450" s="254"/>
      <c r="O450" s="33"/>
      <c r="P450" s="96"/>
      <c r="Q450" s="263"/>
      <c r="R450" s="263"/>
      <c r="S450" s="262">
        <v>45462</v>
      </c>
      <c r="T450" s="263" t="s">
        <v>2081</v>
      </c>
      <c r="U450" s="252"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15"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52">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45512</v>
      </c>
      <c r="X450" s="215"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绿灯</v>
      </c>
      <c r="Y450" s="252"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15"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52"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6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6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str">
        <f t="array" ref="AH450">INDEX(三跨两临近重点区段!$G:$G,MATCH(D450,三跨两临近重点区段!$A:$A,0))</f>
        <v>高速公路</v>
      </c>
      <c r="AI450" s="273" t="s">
        <v>2082</v>
      </c>
    </row>
    <row r="451" ht="14.25" spans="1:35">
      <c r="A451" s="247" t="s">
        <v>361</v>
      </c>
      <c r="B451" s="248" t="s">
        <v>2781</v>
      </c>
      <c r="C451" s="247" t="s">
        <v>2269</v>
      </c>
      <c r="D451" s="247" t="s">
        <v>2789</v>
      </c>
      <c r="E451" s="249" t="s">
        <v>2414</v>
      </c>
      <c r="F451" s="248" t="s">
        <v>125</v>
      </c>
      <c r="G451" s="247" t="s">
        <v>2417</v>
      </c>
      <c r="H451" s="247" t="s">
        <v>1447</v>
      </c>
      <c r="I451" s="271"/>
      <c r="J451" s="100"/>
      <c r="K451" s="100"/>
      <c r="L451" s="100"/>
      <c r="M451" s="254"/>
      <c r="N451" s="254"/>
      <c r="O451" s="33"/>
      <c r="P451" s="96"/>
      <c r="Q451" s="263"/>
      <c r="R451" s="263"/>
      <c r="S451" s="262">
        <v>45462</v>
      </c>
      <c r="T451" s="263" t="s">
        <v>2081</v>
      </c>
      <c r="U451" s="252"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15"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52">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45512</v>
      </c>
      <c r="X451" s="215"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绿灯</v>
      </c>
      <c r="Y451" s="252"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15"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52"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6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6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str">
        <f t="array" ref="AH451">INDEX(三跨两临近重点区段!$G:$G,MATCH(D451,三跨两临近重点区段!$A:$A,0))</f>
        <v>高速公路</v>
      </c>
      <c r="AI451" s="273" t="s">
        <v>2082</v>
      </c>
    </row>
    <row r="452" ht="14.25" spans="1:35">
      <c r="A452" s="247" t="s">
        <v>145</v>
      </c>
      <c r="B452" s="248" t="s">
        <v>2680</v>
      </c>
      <c r="C452" s="247" t="s">
        <v>2676</v>
      </c>
      <c r="D452" s="247" t="s">
        <v>2790</v>
      </c>
      <c r="E452" s="249" t="s">
        <v>2079</v>
      </c>
      <c r="F452" s="248" t="s">
        <v>125</v>
      </c>
      <c r="G452" s="247" t="s">
        <v>2080</v>
      </c>
      <c r="H452" s="247" t="s">
        <v>2682</v>
      </c>
      <c r="I452" s="271"/>
      <c r="J452" s="100"/>
      <c r="K452" s="100"/>
      <c r="L452" s="100"/>
      <c r="M452" s="254"/>
      <c r="N452" s="254"/>
      <c r="O452" s="33"/>
      <c r="P452" s="96"/>
      <c r="Q452" s="263"/>
      <c r="R452" s="263"/>
      <c r="S452" s="262">
        <v>45448</v>
      </c>
      <c r="T452" s="263" t="s">
        <v>2081</v>
      </c>
      <c r="U452" s="252"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15"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52">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45505</v>
      </c>
      <c r="X452" s="215"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绿灯</v>
      </c>
      <c r="Y452" s="252"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15"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52"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6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6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str">
        <f t="array" ref="AH452">INDEX(三跨两临近重点区段!$G:$G,MATCH(D452,三跨两临近重点区段!$A:$A,0))</f>
        <v>高速公路</v>
      </c>
      <c r="AI452" s="273" t="s">
        <v>2082</v>
      </c>
    </row>
    <row r="453" ht="14.25" spans="1:35">
      <c r="A453" s="247" t="s">
        <v>145</v>
      </c>
      <c r="B453" s="248" t="s">
        <v>2683</v>
      </c>
      <c r="C453" s="247" t="s">
        <v>2676</v>
      </c>
      <c r="D453" s="247" t="s">
        <v>2791</v>
      </c>
      <c r="E453" s="249" t="s">
        <v>2079</v>
      </c>
      <c r="F453" s="248" t="s">
        <v>125</v>
      </c>
      <c r="G453" s="247" t="s">
        <v>2080</v>
      </c>
      <c r="H453" s="247" t="s">
        <v>2682</v>
      </c>
      <c r="I453" s="271"/>
      <c r="J453" s="100"/>
      <c r="K453" s="100"/>
      <c r="L453" s="100"/>
      <c r="M453" s="254"/>
      <c r="N453" s="254"/>
      <c r="O453" s="33"/>
      <c r="P453" s="96"/>
      <c r="Q453" s="263"/>
      <c r="R453" s="263"/>
      <c r="S453" s="262">
        <v>45448</v>
      </c>
      <c r="T453" s="263" t="s">
        <v>2081</v>
      </c>
      <c r="U453" s="252"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15"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52">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45505</v>
      </c>
      <c r="X453" s="215"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绿灯</v>
      </c>
      <c r="Y453" s="252"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15"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52"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6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6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str">
        <f t="array" ref="AH453">INDEX(三跨两临近重点区段!$G:$G,MATCH(D453,三跨两临近重点区段!$A:$A,0))</f>
        <v>高速公路</v>
      </c>
      <c r="AI453" s="273" t="s">
        <v>2082</v>
      </c>
    </row>
    <row r="454" ht="14.25" spans="1:35">
      <c r="A454" s="247" t="s">
        <v>145</v>
      </c>
      <c r="B454" s="248" t="s">
        <v>2792</v>
      </c>
      <c r="C454" s="247" t="s">
        <v>2721</v>
      </c>
      <c r="D454" s="247" t="s">
        <v>2793</v>
      </c>
      <c r="E454" s="249" t="s">
        <v>2079</v>
      </c>
      <c r="F454" s="248" t="s">
        <v>125</v>
      </c>
      <c r="G454" s="247" t="s">
        <v>2080</v>
      </c>
      <c r="H454" s="247" t="s">
        <v>1273</v>
      </c>
      <c r="I454" s="271"/>
      <c r="J454" s="100"/>
      <c r="K454" s="100"/>
      <c r="L454" s="100"/>
      <c r="M454" s="254"/>
      <c r="N454" s="254"/>
      <c r="O454" s="33"/>
      <c r="P454" s="96"/>
      <c r="Q454" s="263"/>
      <c r="R454" s="263"/>
      <c r="S454" s="266">
        <v>45450.4361111111</v>
      </c>
      <c r="T454" s="263" t="s">
        <v>2081</v>
      </c>
      <c r="U454" s="252"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15"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52">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45530</v>
      </c>
      <c r="X454" s="215"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绿灯</v>
      </c>
      <c r="Y454" s="252"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15"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52"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6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6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str">
        <f t="array" ref="AH454">INDEX(三跨两临近重点区段!$G:$G,MATCH(D454,三跨两临近重点区段!$A:$A,0))</f>
        <v>高速公路</v>
      </c>
      <c r="AI454" s="273" t="s">
        <v>2082</v>
      </c>
    </row>
    <row r="455" ht="14.25" spans="1:35">
      <c r="A455" s="247" t="s">
        <v>145</v>
      </c>
      <c r="B455" s="248" t="s">
        <v>2794</v>
      </c>
      <c r="C455" s="247" t="s">
        <v>2137</v>
      </c>
      <c r="D455" s="247" t="s">
        <v>2795</v>
      </c>
      <c r="E455" s="249" t="s">
        <v>2079</v>
      </c>
      <c r="F455" s="248" t="s">
        <v>125</v>
      </c>
      <c r="G455" s="247" t="s">
        <v>2080</v>
      </c>
      <c r="H455" s="247" t="s">
        <v>1273</v>
      </c>
      <c r="I455" s="271"/>
      <c r="J455" s="100"/>
      <c r="K455" s="100"/>
      <c r="L455" s="100"/>
      <c r="M455" s="254"/>
      <c r="N455" s="254"/>
      <c r="O455" s="33"/>
      <c r="P455" s="96"/>
      <c r="Q455" s="263"/>
      <c r="R455" s="263"/>
      <c r="S455" s="266">
        <v>45450.4361111111</v>
      </c>
      <c r="T455" s="263" t="s">
        <v>2081</v>
      </c>
      <c r="U455" s="252"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15"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52">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45530</v>
      </c>
      <c r="X455" s="215"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绿灯</v>
      </c>
      <c r="Y455" s="252"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15"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52"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6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6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str">
        <f t="array" ref="AH455">INDEX(三跨两临近重点区段!$G:$G,MATCH(D455,三跨两临近重点区段!$A:$A,0))</f>
        <v>高速公路</v>
      </c>
      <c r="AI455" s="273" t="s">
        <v>2082</v>
      </c>
    </row>
    <row r="456" ht="14.25" spans="1:35">
      <c r="A456" s="247" t="s">
        <v>361</v>
      </c>
      <c r="B456" s="248" t="s">
        <v>2796</v>
      </c>
      <c r="C456" s="247" t="s">
        <v>2269</v>
      </c>
      <c r="D456" s="247" t="s">
        <v>2797</v>
      </c>
      <c r="E456" s="249" t="s">
        <v>2414</v>
      </c>
      <c r="F456" s="248" t="s">
        <v>125</v>
      </c>
      <c r="G456" s="247" t="s">
        <v>2417</v>
      </c>
      <c r="H456" s="247" t="s">
        <v>1447</v>
      </c>
      <c r="I456" s="271"/>
      <c r="J456" s="100"/>
      <c r="K456" s="100"/>
      <c r="L456" s="100"/>
      <c r="M456" s="254"/>
      <c r="N456" s="254"/>
      <c r="O456" s="33"/>
      <c r="P456" s="96"/>
      <c r="Q456" s="263"/>
      <c r="R456" s="263"/>
      <c r="S456" s="262">
        <v>45462</v>
      </c>
      <c r="T456" s="263" t="s">
        <v>2081</v>
      </c>
      <c r="U456" s="252"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15"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52">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45512</v>
      </c>
      <c r="X456" s="215"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绿灯</v>
      </c>
      <c r="Y456" s="252"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15"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52"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6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6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str">
        <f t="array" ref="AH456">INDEX(三跨两临近重点区段!$G:$G,MATCH(D456,三跨两临近重点区段!$A:$A,0))</f>
        <v>高速公路</v>
      </c>
      <c r="AI456" s="273" t="s">
        <v>2082</v>
      </c>
    </row>
    <row r="457" ht="14.25" spans="1:35">
      <c r="A457" s="247" t="s">
        <v>361</v>
      </c>
      <c r="B457" s="248" t="s">
        <v>2798</v>
      </c>
      <c r="C457" s="247" t="s">
        <v>2208</v>
      </c>
      <c r="D457" s="247" t="s">
        <v>2799</v>
      </c>
      <c r="E457" s="249" t="s">
        <v>2079</v>
      </c>
      <c r="F457" s="248" t="s">
        <v>125</v>
      </c>
      <c r="G457" s="247" t="s">
        <v>2080</v>
      </c>
      <c r="H457" s="247" t="s">
        <v>1284</v>
      </c>
      <c r="I457" s="271"/>
      <c r="J457" s="100"/>
      <c r="K457" s="100"/>
      <c r="L457" s="100"/>
      <c r="M457" s="254"/>
      <c r="N457" s="254"/>
      <c r="O457" s="33"/>
      <c r="P457" s="96"/>
      <c r="Q457" s="263"/>
      <c r="R457" s="263"/>
      <c r="S457" s="262">
        <v>45455</v>
      </c>
      <c r="T457" s="263" t="s">
        <v>2081</v>
      </c>
      <c r="U457" s="252"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15"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52">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45518</v>
      </c>
      <c r="X457" s="215"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绿灯</v>
      </c>
      <c r="Y457" s="252"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15"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52"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6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6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str">
        <f t="array" ref="AH457">INDEX(三跨两临近重点区段!$G:$G,MATCH(D457,三跨两临近重点区段!$A:$A,0))</f>
        <v>高速公路</v>
      </c>
      <c r="AI457" s="273" t="s">
        <v>2082</v>
      </c>
    </row>
    <row r="458" ht="14.25" spans="1:35">
      <c r="A458" s="247" t="s">
        <v>361</v>
      </c>
      <c r="B458" s="248" t="s">
        <v>2800</v>
      </c>
      <c r="C458" s="247" t="s">
        <v>2208</v>
      </c>
      <c r="D458" s="247" t="s">
        <v>2801</v>
      </c>
      <c r="E458" s="249" t="s">
        <v>2079</v>
      </c>
      <c r="F458" s="248" t="s">
        <v>125</v>
      </c>
      <c r="G458" s="247" t="s">
        <v>2080</v>
      </c>
      <c r="H458" s="247" t="s">
        <v>1284</v>
      </c>
      <c r="I458" s="271"/>
      <c r="J458" s="100"/>
      <c r="K458" s="100"/>
      <c r="L458" s="100"/>
      <c r="M458" s="254"/>
      <c r="N458" s="254"/>
      <c r="O458" s="33"/>
      <c r="P458" s="96"/>
      <c r="Q458" s="263"/>
      <c r="R458" s="263"/>
      <c r="S458" s="262">
        <v>45455</v>
      </c>
      <c r="T458" s="263" t="s">
        <v>2081</v>
      </c>
      <c r="U458" s="252"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15"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52">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45518</v>
      </c>
      <c r="X458" s="215"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绿灯</v>
      </c>
      <c r="Y458" s="252"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15"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52"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6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6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str">
        <f t="array" ref="AH458">INDEX(三跨两临近重点区段!$G:$G,MATCH(D458,三跨两临近重点区段!$A:$A,0))</f>
        <v>高速公路</v>
      </c>
      <c r="AI458" s="273" t="s">
        <v>2082</v>
      </c>
    </row>
    <row r="459" ht="14.25" spans="1:35">
      <c r="A459" s="247" t="s">
        <v>119</v>
      </c>
      <c r="B459" s="248" t="s">
        <v>2796</v>
      </c>
      <c r="C459" s="247" t="s">
        <v>2142</v>
      </c>
      <c r="D459" s="247" t="s">
        <v>2802</v>
      </c>
      <c r="E459" s="249" t="s">
        <v>2414</v>
      </c>
      <c r="F459" s="248" t="s">
        <v>125</v>
      </c>
      <c r="G459" s="247" t="s">
        <v>2417</v>
      </c>
      <c r="H459" s="247" t="s">
        <v>1447</v>
      </c>
      <c r="I459" s="271"/>
      <c r="J459" s="100"/>
      <c r="K459" s="100"/>
      <c r="L459" s="100"/>
      <c r="M459" s="254"/>
      <c r="N459" s="254"/>
      <c r="O459" s="33"/>
      <c r="P459" s="96"/>
      <c r="Q459" s="263"/>
      <c r="R459" s="263"/>
      <c r="S459" s="262">
        <v>45462</v>
      </c>
      <c r="T459" s="263" t="s">
        <v>2081</v>
      </c>
      <c r="U459" s="252"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15"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52">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45512</v>
      </c>
      <c r="X459" s="215"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绿灯</v>
      </c>
      <c r="Y459" s="252"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15"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52"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6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6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str">
        <f t="array" ref="AH459">INDEX(三跨两临近重点区段!$G:$G,MATCH(D459,三跨两临近重点区段!$A:$A,0))</f>
        <v>高速公路</v>
      </c>
      <c r="AI459" s="273" t="s">
        <v>2082</v>
      </c>
    </row>
    <row r="460" ht="14.25" spans="1:35">
      <c r="A460" s="247" t="s">
        <v>361</v>
      </c>
      <c r="B460" s="248" t="s">
        <v>2796</v>
      </c>
      <c r="C460" s="247" t="s">
        <v>2474</v>
      </c>
      <c r="D460" s="247" t="s">
        <v>2803</v>
      </c>
      <c r="E460" s="249" t="s">
        <v>2414</v>
      </c>
      <c r="F460" s="248" t="s">
        <v>125</v>
      </c>
      <c r="G460" s="247" t="s">
        <v>2417</v>
      </c>
      <c r="H460" s="247" t="s">
        <v>1447</v>
      </c>
      <c r="I460" s="271"/>
      <c r="J460" s="100"/>
      <c r="K460" s="100"/>
      <c r="L460" s="100"/>
      <c r="M460" s="254"/>
      <c r="N460" s="254"/>
      <c r="O460" s="33"/>
      <c r="P460" s="96"/>
      <c r="Q460" s="263"/>
      <c r="R460" s="263"/>
      <c r="S460" s="262">
        <v>45462</v>
      </c>
      <c r="T460" s="263" t="s">
        <v>2081</v>
      </c>
      <c r="U460" s="252"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15"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52">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45512</v>
      </c>
      <c r="X460" s="215"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绿灯</v>
      </c>
      <c r="Y460" s="252"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15"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52"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6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6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str">
        <f t="array" ref="AH460">INDEX(三跨两临近重点区段!$G:$G,MATCH(D460,三跨两临近重点区段!$A:$A,0))</f>
        <v>一级公路</v>
      </c>
      <c r="AI460" s="273" t="s">
        <v>2082</v>
      </c>
    </row>
    <row r="461" ht="14.25" spans="1:35">
      <c r="A461" s="247" t="s">
        <v>361</v>
      </c>
      <c r="B461" s="248" t="s">
        <v>2796</v>
      </c>
      <c r="C461" s="247" t="s">
        <v>2474</v>
      </c>
      <c r="D461" s="247" t="s">
        <v>2804</v>
      </c>
      <c r="E461" s="249" t="s">
        <v>2414</v>
      </c>
      <c r="F461" s="248" t="s">
        <v>125</v>
      </c>
      <c r="G461" s="247" t="s">
        <v>2417</v>
      </c>
      <c r="H461" s="247" t="s">
        <v>1447</v>
      </c>
      <c r="I461" s="271"/>
      <c r="J461" s="100"/>
      <c r="K461" s="100"/>
      <c r="L461" s="100"/>
      <c r="M461" s="254"/>
      <c r="N461" s="254"/>
      <c r="O461" s="33"/>
      <c r="P461" s="96"/>
      <c r="Q461" s="264"/>
      <c r="R461" s="264"/>
      <c r="S461" s="262">
        <v>45462</v>
      </c>
      <c r="T461" s="263" t="s">
        <v>2081</v>
      </c>
      <c r="U461" s="252"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15"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52">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45512</v>
      </c>
      <c r="X461" s="215"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绿灯</v>
      </c>
      <c r="Y461" s="252"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15"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52"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6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6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str">
        <f t="array" ref="AH461">INDEX(三跨两临近重点区段!$G:$G,MATCH(D461,三跨两临近重点区段!$A:$A,0))</f>
        <v>高速公路</v>
      </c>
      <c r="AI461" s="273" t="s">
        <v>2082</v>
      </c>
    </row>
    <row r="462" ht="14.25" spans="1:35">
      <c r="A462" s="247" t="s">
        <v>361</v>
      </c>
      <c r="B462" s="248" t="s">
        <v>2798</v>
      </c>
      <c r="C462" s="247" t="s">
        <v>2186</v>
      </c>
      <c r="D462" s="247" t="s">
        <v>2805</v>
      </c>
      <c r="E462" s="249" t="s">
        <v>2079</v>
      </c>
      <c r="F462" s="248" t="s">
        <v>125</v>
      </c>
      <c r="G462" s="247" t="s">
        <v>2080</v>
      </c>
      <c r="H462" s="247" t="s">
        <v>1284</v>
      </c>
      <c r="I462" s="271"/>
      <c r="J462" s="100"/>
      <c r="K462" s="100"/>
      <c r="L462" s="100"/>
      <c r="M462" s="254"/>
      <c r="N462" s="254"/>
      <c r="O462" s="33"/>
      <c r="P462" s="96"/>
      <c r="Q462" s="263"/>
      <c r="R462" s="263"/>
      <c r="S462" s="266">
        <v>45450.4361111111</v>
      </c>
      <c r="T462" s="263" t="s">
        <v>2081</v>
      </c>
      <c r="U462" s="252"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15"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52">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45530</v>
      </c>
      <c r="X462" s="215"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绿灯</v>
      </c>
      <c r="Y462" s="252"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15"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52"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6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6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str">
        <f t="array" ref="AH462">INDEX(三跨两临近重点区段!$G:$G,MATCH(D462,三跨两临近重点区段!$A:$A,0))</f>
        <v>高速公路</v>
      </c>
      <c r="AI462" s="273" t="s">
        <v>2082</v>
      </c>
    </row>
    <row r="463" ht="14.25" spans="1:35">
      <c r="A463" s="247" t="s">
        <v>361</v>
      </c>
      <c r="B463" s="248" t="s">
        <v>2800</v>
      </c>
      <c r="C463" s="247" t="s">
        <v>2186</v>
      </c>
      <c r="D463" s="247" t="s">
        <v>2806</v>
      </c>
      <c r="E463" s="249" t="s">
        <v>2079</v>
      </c>
      <c r="F463" s="248" t="s">
        <v>125</v>
      </c>
      <c r="G463" s="247" t="s">
        <v>2080</v>
      </c>
      <c r="H463" s="247" t="s">
        <v>1284</v>
      </c>
      <c r="I463" s="271"/>
      <c r="J463" s="100"/>
      <c r="K463" s="100"/>
      <c r="L463" s="100"/>
      <c r="M463" s="254"/>
      <c r="N463" s="254"/>
      <c r="O463" s="33"/>
      <c r="P463" s="96"/>
      <c r="Q463" s="263"/>
      <c r="R463" s="263"/>
      <c r="S463" s="265"/>
      <c r="T463" s="263"/>
      <c r="U463" s="252"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15"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52">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45530</v>
      </c>
      <c r="X463" s="215"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绿灯</v>
      </c>
      <c r="Y463" s="252"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15"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52"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6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6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str">
        <f t="array" ref="AH463">INDEX(三跨两临近重点区段!$G:$G,MATCH(D463,三跨两临近重点区段!$A:$A,0))</f>
        <v>高速公路</v>
      </c>
      <c r="AI463" s="273" t="s">
        <v>2082</v>
      </c>
    </row>
    <row r="464" ht="14.25" spans="1:35">
      <c r="A464" s="247" t="s">
        <v>361</v>
      </c>
      <c r="B464" s="248" t="s">
        <v>2796</v>
      </c>
      <c r="C464" s="247" t="s">
        <v>2117</v>
      </c>
      <c r="D464" s="247" t="s">
        <v>2807</v>
      </c>
      <c r="E464" s="249" t="s">
        <v>2414</v>
      </c>
      <c r="F464" s="248" t="s">
        <v>125</v>
      </c>
      <c r="G464" s="247" t="s">
        <v>2417</v>
      </c>
      <c r="H464" s="247" t="s">
        <v>1447</v>
      </c>
      <c r="I464" s="271"/>
      <c r="J464" s="100"/>
      <c r="K464" s="100"/>
      <c r="L464" s="100"/>
      <c r="M464" s="254"/>
      <c r="N464" s="254"/>
      <c r="O464" s="33"/>
      <c r="P464" s="96"/>
      <c r="Q464" s="261"/>
      <c r="R464" s="261"/>
      <c r="S464" s="262">
        <v>45462</v>
      </c>
      <c r="T464" s="263" t="s">
        <v>2081</v>
      </c>
      <c r="U464" s="252"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15"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52">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45512</v>
      </c>
      <c r="X464" s="215"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绿灯</v>
      </c>
      <c r="Y464" s="252"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15"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52"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6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6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str">
        <f t="array" ref="AH464">INDEX(三跨两临近重点区段!$G:$G,MATCH(D464,三跨两临近重点区段!$A:$A,0))</f>
        <v>高速公路</v>
      </c>
      <c r="AI464" s="273" t="s">
        <v>2082</v>
      </c>
    </row>
    <row r="465" ht="14.25" spans="1:35">
      <c r="A465" s="247" t="s">
        <v>361</v>
      </c>
      <c r="B465" s="248" t="s">
        <v>2796</v>
      </c>
      <c r="C465" s="247" t="s">
        <v>2085</v>
      </c>
      <c r="D465" s="247" t="s">
        <v>2808</v>
      </c>
      <c r="E465" s="249" t="s">
        <v>2414</v>
      </c>
      <c r="F465" s="248" t="s">
        <v>125</v>
      </c>
      <c r="G465" s="247" t="s">
        <v>2417</v>
      </c>
      <c r="H465" s="247" t="s">
        <v>1447</v>
      </c>
      <c r="I465" s="271"/>
      <c r="J465" s="100"/>
      <c r="K465" s="100"/>
      <c r="L465" s="100"/>
      <c r="M465" s="254"/>
      <c r="N465" s="254"/>
      <c r="O465" s="33"/>
      <c r="P465" s="96"/>
      <c r="Q465" s="263"/>
      <c r="R465" s="263"/>
      <c r="S465" s="262">
        <v>45462</v>
      </c>
      <c r="T465" s="263" t="s">
        <v>2081</v>
      </c>
      <c r="U465" s="252"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15"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52">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45512</v>
      </c>
      <c r="X465" s="215"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绿灯</v>
      </c>
      <c r="Y465" s="252"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15"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52"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6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6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str">
        <f t="array" ref="AH465">INDEX(三跨两临近重点区段!$G:$G,MATCH(D465,三跨两临近重点区段!$A:$A,0))</f>
        <v>高速公路</v>
      </c>
      <c r="AI465" s="273" t="s">
        <v>2082</v>
      </c>
    </row>
    <row r="466" ht="14.25" spans="1:35">
      <c r="A466" s="247" t="s">
        <v>119</v>
      </c>
      <c r="B466" s="248" t="s">
        <v>2660</v>
      </c>
      <c r="C466" s="247" t="s">
        <v>2809</v>
      </c>
      <c r="D466" s="247" t="s">
        <v>2810</v>
      </c>
      <c r="E466" s="249" t="s">
        <v>2079</v>
      </c>
      <c r="F466" s="248" t="s">
        <v>125</v>
      </c>
      <c r="G466" s="247" t="s">
        <v>2080</v>
      </c>
      <c r="H466" s="247" t="s">
        <v>1175</v>
      </c>
      <c r="I466" s="271"/>
      <c r="J466" s="100"/>
      <c r="K466" s="100"/>
      <c r="L466" s="100"/>
      <c r="M466" s="254"/>
      <c r="N466" s="254"/>
      <c r="O466" s="33"/>
      <c r="P466" s="96"/>
      <c r="Q466" s="263"/>
      <c r="R466" s="263"/>
      <c r="S466" s="262">
        <v>45455</v>
      </c>
      <c r="T466" s="263" t="s">
        <v>2081</v>
      </c>
      <c r="U466" s="252"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15"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52">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45517</v>
      </c>
      <c r="X466" s="215"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绿灯</v>
      </c>
      <c r="Y466" s="252"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15"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52"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6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6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str">
        <f t="array" ref="AH466">INDEX(三跨两临近重点区段!$G:$G,MATCH(D466,三跨两临近重点区段!$A:$A,0))</f>
        <v>高速公路</v>
      </c>
      <c r="AI466" s="273" t="s">
        <v>2082</v>
      </c>
    </row>
    <row r="467" ht="14.25" spans="1:35">
      <c r="A467" s="247" t="s">
        <v>119</v>
      </c>
      <c r="B467" s="248" t="s">
        <v>2663</v>
      </c>
      <c r="C467" s="247" t="s">
        <v>2811</v>
      </c>
      <c r="D467" s="247" t="s">
        <v>2812</v>
      </c>
      <c r="E467" s="249" t="s">
        <v>2079</v>
      </c>
      <c r="F467" s="248" t="s">
        <v>125</v>
      </c>
      <c r="G467" s="247" t="s">
        <v>2080</v>
      </c>
      <c r="H467" s="247" t="s">
        <v>1165</v>
      </c>
      <c r="I467" s="271"/>
      <c r="J467" s="100"/>
      <c r="K467" s="100"/>
      <c r="L467" s="100"/>
      <c r="M467" s="254"/>
      <c r="N467" s="254"/>
      <c r="O467" s="33"/>
      <c r="P467" s="96"/>
      <c r="Q467" s="263"/>
      <c r="R467" s="263"/>
      <c r="S467" s="262">
        <v>45455</v>
      </c>
      <c r="T467" s="263" t="s">
        <v>2081</v>
      </c>
      <c r="U467" s="252"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15"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52">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45517</v>
      </c>
      <c r="X467" s="215"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绿灯</v>
      </c>
      <c r="Y467" s="252"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15"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52"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6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6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str">
        <f t="array" ref="AH467">INDEX(三跨两临近重点区段!$G:$G,MATCH(D467,三跨两临近重点区段!$A:$A,0))</f>
        <v>高速公路</v>
      </c>
      <c r="AI467" s="273" t="s">
        <v>2082</v>
      </c>
    </row>
    <row r="468" ht="14.25" spans="1:35">
      <c r="A468" s="247" t="s">
        <v>145</v>
      </c>
      <c r="B468" s="248" t="s">
        <v>2813</v>
      </c>
      <c r="C468" s="247" t="s">
        <v>2814</v>
      </c>
      <c r="D468" s="247" t="s">
        <v>2815</v>
      </c>
      <c r="E468" s="249" t="s">
        <v>2079</v>
      </c>
      <c r="F468" s="248" t="s">
        <v>125</v>
      </c>
      <c r="G468" s="247" t="s">
        <v>2080</v>
      </c>
      <c r="H468" s="247" t="s">
        <v>1273</v>
      </c>
      <c r="I468" s="271"/>
      <c r="J468" s="100"/>
      <c r="K468" s="100"/>
      <c r="L468" s="100"/>
      <c r="M468" s="254"/>
      <c r="N468" s="254"/>
      <c r="O468" s="33"/>
      <c r="P468" s="96"/>
      <c r="Q468" s="263"/>
      <c r="R468" s="263"/>
      <c r="S468" s="262">
        <v>45455</v>
      </c>
      <c r="T468" s="263" t="s">
        <v>2081</v>
      </c>
      <c r="U468" s="252"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15"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52">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45518</v>
      </c>
      <c r="X468" s="215"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绿灯</v>
      </c>
      <c r="Y468" s="252"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15"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52"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6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6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str">
        <f t="array" ref="AH468">INDEX(三跨两临近重点区段!$G:$G,MATCH(D468,三跨两临近重点区段!$A:$A,0))</f>
        <v>高速公路</v>
      </c>
      <c r="AI468" s="273" t="s">
        <v>2082</v>
      </c>
    </row>
    <row r="469" ht="14.25" spans="1:35">
      <c r="A469" s="247" t="s">
        <v>361</v>
      </c>
      <c r="B469" s="248" t="s">
        <v>2796</v>
      </c>
      <c r="C469" s="247" t="s">
        <v>2396</v>
      </c>
      <c r="D469" s="247" t="s">
        <v>2816</v>
      </c>
      <c r="E469" s="249" t="s">
        <v>2414</v>
      </c>
      <c r="F469" s="248" t="s">
        <v>125</v>
      </c>
      <c r="G469" s="247" t="s">
        <v>2417</v>
      </c>
      <c r="H469" s="247" t="s">
        <v>1447</v>
      </c>
      <c r="I469" s="271"/>
      <c r="J469" s="100"/>
      <c r="K469" s="100"/>
      <c r="L469" s="100"/>
      <c r="M469" s="254"/>
      <c r="N469" s="254"/>
      <c r="O469" s="33"/>
      <c r="P469" s="96"/>
      <c r="Q469" s="263"/>
      <c r="R469" s="263"/>
      <c r="S469" s="262">
        <v>45462</v>
      </c>
      <c r="T469" s="263" t="s">
        <v>2081</v>
      </c>
      <c r="U469" s="252"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15"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52">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45512</v>
      </c>
      <c r="X469" s="215"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绿灯</v>
      </c>
      <c r="Y469" s="252"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15"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52"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6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6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str">
        <f t="array" ref="AH469">INDEX(三跨两临近重点区段!$G:$G,MATCH(D469,三跨两临近重点区段!$A:$A,0))</f>
        <v>高速公路</v>
      </c>
      <c r="AI469" s="273" t="s">
        <v>2082</v>
      </c>
    </row>
    <row r="470" ht="14.25" spans="1:35">
      <c r="A470" s="247" t="s">
        <v>361</v>
      </c>
      <c r="B470" s="248" t="s">
        <v>2796</v>
      </c>
      <c r="C470" s="247" t="s">
        <v>2100</v>
      </c>
      <c r="D470" s="247" t="s">
        <v>2817</v>
      </c>
      <c r="E470" s="249" t="s">
        <v>2414</v>
      </c>
      <c r="F470" s="248" t="s">
        <v>125</v>
      </c>
      <c r="G470" s="247" t="s">
        <v>2417</v>
      </c>
      <c r="H470" s="247" t="s">
        <v>1447</v>
      </c>
      <c r="I470" s="271"/>
      <c r="J470" s="100"/>
      <c r="K470" s="100"/>
      <c r="L470" s="100"/>
      <c r="M470" s="254"/>
      <c r="N470" s="254"/>
      <c r="O470" s="33"/>
      <c r="P470" s="96"/>
      <c r="Q470" s="264"/>
      <c r="R470" s="264"/>
      <c r="S470" s="262">
        <v>45462</v>
      </c>
      <c r="T470" s="263" t="s">
        <v>2081</v>
      </c>
      <c r="U470" s="252"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15"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52">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45512</v>
      </c>
      <c r="X470" s="215"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绿灯</v>
      </c>
      <c r="Y470" s="252"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15"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52"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6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6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str">
        <f t="array" ref="AH470">INDEX(三跨两临近重点区段!$G:$G,MATCH(D470,三跨两临近重点区段!$A:$A,0))</f>
        <v>高速公路</v>
      </c>
      <c r="AI470" s="273" t="s">
        <v>2082</v>
      </c>
    </row>
    <row r="471" ht="14.25" spans="1:35">
      <c r="A471" s="247" t="s">
        <v>145</v>
      </c>
      <c r="B471" s="248" t="s">
        <v>2818</v>
      </c>
      <c r="C471" s="247" t="s">
        <v>2819</v>
      </c>
      <c r="D471" s="247" t="s">
        <v>2820</v>
      </c>
      <c r="E471" s="249" t="s">
        <v>2079</v>
      </c>
      <c r="F471" s="248" t="s">
        <v>125</v>
      </c>
      <c r="G471" s="247" t="s">
        <v>2080</v>
      </c>
      <c r="H471" s="247" t="s">
        <v>1205</v>
      </c>
      <c r="I471" s="271"/>
      <c r="J471" s="100"/>
      <c r="K471" s="100"/>
      <c r="L471" s="100"/>
      <c r="M471" s="254"/>
      <c r="N471" s="254"/>
      <c r="O471" s="33"/>
      <c r="P471" s="96"/>
      <c r="Q471" s="263"/>
      <c r="R471" s="263"/>
      <c r="S471" s="266">
        <v>45446.4833333333</v>
      </c>
      <c r="T471" s="263" t="s">
        <v>2081</v>
      </c>
      <c r="U471" s="252"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15"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52"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215"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52"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15"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52"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6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6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s="273" t="s">
        <v>2082</v>
      </c>
    </row>
    <row r="472" ht="14.25" spans="1:35">
      <c r="A472" s="247" t="s">
        <v>145</v>
      </c>
      <c r="B472" s="248" t="s">
        <v>2821</v>
      </c>
      <c r="C472" s="247" t="s">
        <v>2819</v>
      </c>
      <c r="D472" s="247" t="s">
        <v>2822</v>
      </c>
      <c r="E472" s="249" t="s">
        <v>2079</v>
      </c>
      <c r="F472" s="248" t="s">
        <v>125</v>
      </c>
      <c r="G472" s="247" t="s">
        <v>2080</v>
      </c>
      <c r="H472" s="247" t="s">
        <v>1205</v>
      </c>
      <c r="I472" s="271"/>
      <c r="J472" s="100"/>
      <c r="K472" s="100"/>
      <c r="L472" s="100"/>
      <c r="M472" s="254"/>
      <c r="N472" s="254"/>
      <c r="O472" s="33"/>
      <c r="P472" s="96"/>
      <c r="Q472" s="263"/>
      <c r="R472" s="263"/>
      <c r="S472" s="266">
        <v>45448.5013888889</v>
      </c>
      <c r="T472" s="263" t="s">
        <v>2081</v>
      </c>
      <c r="U472" s="252"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15"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52">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45518</v>
      </c>
      <c r="X472" s="215"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绿灯</v>
      </c>
      <c r="Y472" s="252"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15"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52"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6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6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str">
        <f t="array" ref="AH472">INDEX(三跨两临近重点区段!$G:$G,MATCH(D472,三跨两临近重点区段!$A:$A,0))</f>
        <v>一级公路</v>
      </c>
      <c r="AI472" s="273" t="s">
        <v>2082</v>
      </c>
    </row>
    <row r="473" ht="14.25" spans="1:35">
      <c r="A473" s="247" t="s">
        <v>119</v>
      </c>
      <c r="B473" s="248" t="s">
        <v>2663</v>
      </c>
      <c r="C473" s="247" t="s">
        <v>2305</v>
      </c>
      <c r="D473" s="247" t="s">
        <v>2823</v>
      </c>
      <c r="E473" s="249" t="s">
        <v>2079</v>
      </c>
      <c r="F473" s="248" t="s">
        <v>125</v>
      </c>
      <c r="G473" s="247" t="s">
        <v>2080</v>
      </c>
      <c r="H473" s="247" t="s">
        <v>1165</v>
      </c>
      <c r="I473" s="271"/>
      <c r="J473" s="100"/>
      <c r="K473" s="100"/>
      <c r="L473" s="100"/>
      <c r="M473" s="254"/>
      <c r="N473" s="254"/>
      <c r="O473" s="33"/>
      <c r="P473" s="96"/>
      <c r="Q473" s="261"/>
      <c r="R473" s="261"/>
      <c r="S473" s="266">
        <v>45446.4833333333</v>
      </c>
      <c r="T473" s="263" t="s">
        <v>2081</v>
      </c>
      <c r="U473" s="252"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15"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52">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45510</v>
      </c>
      <c r="X473" s="215"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绿灯</v>
      </c>
      <c r="Y473" s="252"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15"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52"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6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6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str">
        <f t="array" ref="AH473">INDEX(三跨两临近重点区段!$G:$G,MATCH(D473,三跨两临近重点区段!$A:$A,0))</f>
        <v>高速公路</v>
      </c>
      <c r="AI473" s="273" t="s">
        <v>2082</v>
      </c>
    </row>
    <row r="474" ht="14.25" spans="1:35">
      <c r="A474" s="247" t="s">
        <v>119</v>
      </c>
      <c r="B474" s="248" t="s">
        <v>2660</v>
      </c>
      <c r="C474" s="247" t="s">
        <v>2305</v>
      </c>
      <c r="D474" s="247" t="s">
        <v>2824</v>
      </c>
      <c r="E474" s="249" t="s">
        <v>2079</v>
      </c>
      <c r="F474" s="248" t="s">
        <v>125</v>
      </c>
      <c r="G474" s="247" t="s">
        <v>2080</v>
      </c>
      <c r="H474" s="247" t="s">
        <v>1175</v>
      </c>
      <c r="I474" s="271"/>
      <c r="J474" s="100"/>
      <c r="K474" s="100"/>
      <c r="L474" s="100"/>
      <c r="M474" s="254"/>
      <c r="N474" s="254"/>
      <c r="O474" s="33"/>
      <c r="P474" s="96"/>
      <c r="Q474" s="264"/>
      <c r="R474" s="264"/>
      <c r="S474" s="266">
        <v>45446.4833333333</v>
      </c>
      <c r="T474" s="263" t="s">
        <v>2081</v>
      </c>
      <c r="U474" s="252"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15"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52">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45510</v>
      </c>
      <c r="X474" s="215"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绿灯</v>
      </c>
      <c r="Y474" s="252"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15"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52"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6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6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str">
        <f t="array" ref="AH474">INDEX(三跨两临近重点区段!$G:$G,MATCH(D474,三跨两临近重点区段!$A:$A,0))</f>
        <v>高速公路</v>
      </c>
      <c r="AI474" s="273" t="s">
        <v>2082</v>
      </c>
    </row>
    <row r="475" ht="14.25" spans="1:35">
      <c r="A475" s="247" t="s">
        <v>361</v>
      </c>
      <c r="B475" s="248" t="s">
        <v>2667</v>
      </c>
      <c r="C475" s="247" t="s">
        <v>2305</v>
      </c>
      <c r="D475" s="247" t="s">
        <v>2825</v>
      </c>
      <c r="E475" s="249" t="s">
        <v>2079</v>
      </c>
      <c r="F475" s="248" t="s">
        <v>125</v>
      </c>
      <c r="G475" s="247" t="s">
        <v>2080</v>
      </c>
      <c r="H475" s="247" t="s">
        <v>1118</v>
      </c>
      <c r="I475" s="271"/>
      <c r="J475" s="100"/>
      <c r="K475" s="100"/>
      <c r="L475" s="100"/>
      <c r="M475" s="254"/>
      <c r="N475" s="254"/>
      <c r="O475" s="33"/>
      <c r="P475" s="96"/>
      <c r="Q475" s="263"/>
      <c r="R475" s="263"/>
      <c r="S475" s="265"/>
      <c r="T475" s="263"/>
      <c r="U475" s="252"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15"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52">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45510</v>
      </c>
      <c r="X475" s="215"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绿灯</v>
      </c>
      <c r="Y475" s="252"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15"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52"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6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6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str">
        <f t="array" ref="AH475">INDEX(三跨两临近重点区段!$G:$G,MATCH(D475,三跨两临近重点区段!$A:$A,0))</f>
        <v>高速公路</v>
      </c>
      <c r="AI475" s="273" t="s">
        <v>2082</v>
      </c>
    </row>
    <row r="476" ht="14.25" spans="1:35">
      <c r="A476" s="247" t="s">
        <v>361</v>
      </c>
      <c r="B476" s="248" t="s">
        <v>2669</v>
      </c>
      <c r="C476" s="247" t="s">
        <v>2305</v>
      </c>
      <c r="D476" s="247" t="s">
        <v>2826</v>
      </c>
      <c r="E476" s="249" t="s">
        <v>2079</v>
      </c>
      <c r="F476" s="248" t="s">
        <v>125</v>
      </c>
      <c r="G476" s="247" t="s">
        <v>2080</v>
      </c>
      <c r="H476" s="247" t="s">
        <v>1118</v>
      </c>
      <c r="I476" s="271"/>
      <c r="J476" s="100"/>
      <c r="K476" s="100"/>
      <c r="L476" s="100"/>
      <c r="M476" s="254"/>
      <c r="N476" s="254"/>
      <c r="O476" s="33"/>
      <c r="P476" s="96"/>
      <c r="Q476" s="263"/>
      <c r="R476" s="263"/>
      <c r="S476" s="266">
        <v>45446.4833333333</v>
      </c>
      <c r="T476" s="263" t="s">
        <v>2081</v>
      </c>
      <c r="U476" s="252"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15"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52">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45510</v>
      </c>
      <c r="X476" s="215"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绿灯</v>
      </c>
      <c r="Y476" s="252"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15"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52"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6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6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str">
        <f t="array" ref="AH476">INDEX(三跨两临近重点区段!$G:$G,MATCH(D476,三跨两临近重点区段!$A:$A,0))</f>
        <v>高速公路</v>
      </c>
      <c r="AI476" s="273" t="s">
        <v>2082</v>
      </c>
    </row>
    <row r="477" ht="14.25" spans="1:35">
      <c r="A477" s="247" t="s">
        <v>145</v>
      </c>
      <c r="B477" s="248" t="s">
        <v>2827</v>
      </c>
      <c r="C477" s="247" t="s">
        <v>2124</v>
      </c>
      <c r="D477" s="247" t="s">
        <v>2828</v>
      </c>
      <c r="E477" s="249" t="s">
        <v>2079</v>
      </c>
      <c r="F477" s="248" t="s">
        <v>125</v>
      </c>
      <c r="G477" s="247" t="s">
        <v>2080</v>
      </c>
      <c r="H477" s="247" t="s">
        <v>1150</v>
      </c>
      <c r="I477" s="271"/>
      <c r="J477" s="100"/>
      <c r="K477" s="100"/>
      <c r="L477" s="100"/>
      <c r="M477" s="254"/>
      <c r="N477" s="254"/>
      <c r="O477" s="33"/>
      <c r="P477" s="96"/>
      <c r="Q477" s="272"/>
      <c r="R477" s="272"/>
      <c r="S477" s="266">
        <v>45446.60625</v>
      </c>
      <c r="T477" s="263" t="s">
        <v>2081</v>
      </c>
      <c r="U477" s="252"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15"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52">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45510</v>
      </c>
      <c r="X477" s="215"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绿灯</v>
      </c>
      <c r="Y477" s="252"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15"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52"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6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6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str">
        <f t="array" ref="AH477">INDEX(三跨两临近重点区段!$G:$G,MATCH(D477,三跨两临近重点区段!$A:$A,0))</f>
        <v>高速公路</v>
      </c>
      <c r="AI477" s="273" t="s">
        <v>2082</v>
      </c>
    </row>
    <row r="478" ht="14.25" spans="1:35">
      <c r="A478" s="247" t="s">
        <v>145</v>
      </c>
      <c r="B478" s="248" t="s">
        <v>2821</v>
      </c>
      <c r="C478" s="247" t="s">
        <v>2122</v>
      </c>
      <c r="D478" s="247" t="s">
        <v>2829</v>
      </c>
      <c r="E478" s="249" t="s">
        <v>2079</v>
      </c>
      <c r="F478" s="248" t="s">
        <v>125</v>
      </c>
      <c r="G478" s="247" t="s">
        <v>2080</v>
      </c>
      <c r="H478" s="247" t="s">
        <v>1205</v>
      </c>
      <c r="I478" s="271"/>
      <c r="J478" s="100"/>
      <c r="K478" s="100"/>
      <c r="L478" s="100"/>
      <c r="M478" s="254"/>
      <c r="N478" s="254"/>
      <c r="O478" s="33"/>
      <c r="P478" s="96"/>
      <c r="Q478" s="263"/>
      <c r="R478" s="263"/>
      <c r="S478" s="266">
        <v>45448.5013888889</v>
      </c>
      <c r="T478" s="263" t="s">
        <v>2081</v>
      </c>
      <c r="U478" s="252"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15"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52">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45518</v>
      </c>
      <c r="X478" s="215"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绿灯</v>
      </c>
      <c r="Y478" s="252"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15"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52"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6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6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str">
        <f t="array" ref="AH478">INDEX(三跨两临近重点区段!$G:$G,MATCH(D478,三跨两临近重点区段!$A:$A,0))</f>
        <v>一级公路</v>
      </c>
      <c r="AI478" s="273" t="s">
        <v>2082</v>
      </c>
    </row>
    <row r="479" ht="14.25" spans="1:35">
      <c r="A479" s="247" t="s">
        <v>145</v>
      </c>
      <c r="B479" s="248" t="s">
        <v>2818</v>
      </c>
      <c r="C479" s="247" t="s">
        <v>2122</v>
      </c>
      <c r="D479" s="247" t="s">
        <v>2830</v>
      </c>
      <c r="E479" s="249" t="s">
        <v>2079</v>
      </c>
      <c r="F479" s="248" t="s">
        <v>125</v>
      </c>
      <c r="G479" s="247" t="s">
        <v>2080</v>
      </c>
      <c r="H479" s="247" t="s">
        <v>1205</v>
      </c>
      <c r="I479" s="271"/>
      <c r="J479" s="100"/>
      <c r="K479" s="100"/>
      <c r="L479" s="100"/>
      <c r="M479" s="254"/>
      <c r="N479" s="254"/>
      <c r="O479" s="33"/>
      <c r="P479" s="96"/>
      <c r="Q479" s="263"/>
      <c r="R479" s="263"/>
      <c r="S479" s="266">
        <v>45446.4833333333</v>
      </c>
      <c r="T479" s="263" t="s">
        <v>2081</v>
      </c>
      <c r="U479" s="252"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15"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52"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215"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52"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15"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52"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6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6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s="273" t="s">
        <v>2082</v>
      </c>
    </row>
    <row r="480" ht="14.25" spans="1:35">
      <c r="A480" s="247" t="s">
        <v>361</v>
      </c>
      <c r="B480" s="248" t="s">
        <v>2831</v>
      </c>
      <c r="C480" s="247" t="s">
        <v>2676</v>
      </c>
      <c r="D480" s="247" t="s">
        <v>2832</v>
      </c>
      <c r="E480" s="249" t="s">
        <v>2079</v>
      </c>
      <c r="F480" s="248" t="s">
        <v>125</v>
      </c>
      <c r="G480" s="247" t="s">
        <v>2080</v>
      </c>
      <c r="H480" s="247" t="s">
        <v>1118</v>
      </c>
      <c r="I480" s="271"/>
      <c r="J480" s="100"/>
      <c r="K480" s="100"/>
      <c r="L480" s="100"/>
      <c r="M480" s="254"/>
      <c r="N480" s="254"/>
      <c r="O480" s="33"/>
      <c r="P480" s="96"/>
      <c r="Q480" s="261"/>
      <c r="R480" s="261"/>
      <c r="S480" s="262">
        <v>45448</v>
      </c>
      <c r="T480" s="263" t="s">
        <v>2081</v>
      </c>
      <c r="U480" s="252"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15"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52">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45505</v>
      </c>
      <c r="X480" s="215"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绿灯</v>
      </c>
      <c r="Y480" s="252"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15"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52"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6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6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str">
        <f t="array" ref="AH480">INDEX(三跨两临近重点区段!$G:$G,MATCH(D480,三跨两临近重点区段!$A:$A,0))</f>
        <v>高速公路</v>
      </c>
      <c r="AI480" s="273" t="s">
        <v>2082</v>
      </c>
    </row>
    <row r="481" ht="14.25" spans="1:35">
      <c r="A481" s="247" t="s">
        <v>361</v>
      </c>
      <c r="B481" s="248" t="s">
        <v>2833</v>
      </c>
      <c r="C481" s="247" t="s">
        <v>2676</v>
      </c>
      <c r="D481" s="247" t="s">
        <v>2834</v>
      </c>
      <c r="E481" s="249" t="s">
        <v>2079</v>
      </c>
      <c r="F481" s="248" t="s">
        <v>125</v>
      </c>
      <c r="G481" s="247" t="s">
        <v>2080</v>
      </c>
      <c r="H481" s="247" t="s">
        <v>1118</v>
      </c>
      <c r="I481" s="271"/>
      <c r="J481" s="100"/>
      <c r="K481" s="100"/>
      <c r="L481" s="100"/>
      <c r="M481" s="254"/>
      <c r="N481" s="254"/>
      <c r="O481" s="33"/>
      <c r="P481" s="96"/>
      <c r="Q481" s="263"/>
      <c r="R481" s="263"/>
      <c r="S481" s="262">
        <v>45448</v>
      </c>
      <c r="T481" s="263" t="s">
        <v>2081</v>
      </c>
      <c r="U481" s="252"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15"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52">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45505</v>
      </c>
      <c r="X481" s="215"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绿灯</v>
      </c>
      <c r="Y481" s="252"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15"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52"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6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6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str">
        <f t="array" ref="AH481">INDEX(三跨两临近重点区段!$G:$G,MATCH(D481,三跨两临近重点区段!$A:$A,0))</f>
        <v>高速公路</v>
      </c>
      <c r="AI481" s="273" t="s">
        <v>2082</v>
      </c>
    </row>
    <row r="482" ht="14.25" spans="1:35">
      <c r="A482" s="247" t="s">
        <v>145</v>
      </c>
      <c r="B482" s="248" t="s">
        <v>2821</v>
      </c>
      <c r="C482" s="247" t="s">
        <v>2809</v>
      </c>
      <c r="D482" s="247" t="s">
        <v>2835</v>
      </c>
      <c r="E482" s="249" t="s">
        <v>2079</v>
      </c>
      <c r="F482" s="248" t="s">
        <v>125</v>
      </c>
      <c r="G482" s="247" t="s">
        <v>2080</v>
      </c>
      <c r="H482" s="247" t="s">
        <v>1205</v>
      </c>
      <c r="I482" s="271"/>
      <c r="J482" s="100"/>
      <c r="K482" s="100"/>
      <c r="L482" s="100"/>
      <c r="M482" s="254"/>
      <c r="N482" s="254"/>
      <c r="O482" s="33"/>
      <c r="P482" s="96"/>
      <c r="Q482" s="263"/>
      <c r="R482" s="263"/>
      <c r="S482" s="262">
        <v>45448</v>
      </c>
      <c r="T482" s="263" t="s">
        <v>2081</v>
      </c>
      <c r="U482" s="252"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15"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52"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215"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52"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15"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52"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6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6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s="273" t="s">
        <v>2082</v>
      </c>
    </row>
    <row r="483" ht="14.25" spans="1:35">
      <c r="A483" s="247" t="s">
        <v>145</v>
      </c>
      <c r="B483" s="248" t="s">
        <v>2818</v>
      </c>
      <c r="C483" s="247" t="s">
        <v>2809</v>
      </c>
      <c r="D483" s="247" t="s">
        <v>2836</v>
      </c>
      <c r="E483" s="249" t="s">
        <v>2079</v>
      </c>
      <c r="F483" s="248" t="s">
        <v>125</v>
      </c>
      <c r="G483" s="247" t="s">
        <v>2080</v>
      </c>
      <c r="H483" s="247" t="s">
        <v>1205</v>
      </c>
      <c r="I483" s="271"/>
      <c r="J483" s="100"/>
      <c r="K483" s="100"/>
      <c r="L483" s="100"/>
      <c r="M483" s="254"/>
      <c r="N483" s="254"/>
      <c r="O483" s="33"/>
      <c r="P483" s="96"/>
      <c r="Q483" s="263"/>
      <c r="R483" s="263"/>
      <c r="S483" s="262">
        <v>45448</v>
      </c>
      <c r="T483" s="263" t="s">
        <v>2081</v>
      </c>
      <c r="U483" s="252"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215"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52"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15"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52"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15"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52"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6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6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s="273" t="s">
        <v>2082</v>
      </c>
    </row>
    <row r="484" ht="14.25" spans="1:35">
      <c r="A484" s="247" t="s">
        <v>119</v>
      </c>
      <c r="B484" s="248" t="s">
        <v>2660</v>
      </c>
      <c r="C484" s="247" t="s">
        <v>2148</v>
      </c>
      <c r="D484" s="247" t="s">
        <v>2837</v>
      </c>
      <c r="E484" s="249" t="s">
        <v>2079</v>
      </c>
      <c r="F484" s="248" t="s">
        <v>125</v>
      </c>
      <c r="G484" s="247" t="s">
        <v>2080</v>
      </c>
      <c r="H484" s="247" t="s">
        <v>1175</v>
      </c>
      <c r="I484" s="271"/>
      <c r="J484" s="100"/>
      <c r="K484" s="100"/>
      <c r="L484" s="100"/>
      <c r="M484" s="254"/>
      <c r="N484" s="254"/>
      <c r="O484" s="33"/>
      <c r="P484" s="96"/>
      <c r="Q484" s="263"/>
      <c r="R484" s="263"/>
      <c r="S484" s="262">
        <v>45455</v>
      </c>
      <c r="T484" s="263" t="s">
        <v>2081</v>
      </c>
      <c r="U484" s="252"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15"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52">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45517</v>
      </c>
      <c r="X484" s="215"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绿灯</v>
      </c>
      <c r="Y484" s="252"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15"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52"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6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6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str">
        <f t="array" ref="AH484">INDEX(三跨两临近重点区段!$G:$G,MATCH(D484,三跨两临近重点区段!$A:$A,0))</f>
        <v>高速公路</v>
      </c>
      <c r="AI484" s="273" t="s">
        <v>2082</v>
      </c>
    </row>
    <row r="485" ht="14.25" spans="1:35">
      <c r="A485" s="247" t="s">
        <v>119</v>
      </c>
      <c r="B485" s="248" t="s">
        <v>2663</v>
      </c>
      <c r="C485" s="247" t="s">
        <v>2211</v>
      </c>
      <c r="D485" s="247" t="s">
        <v>2838</v>
      </c>
      <c r="E485" s="249" t="s">
        <v>2079</v>
      </c>
      <c r="F485" s="248" t="s">
        <v>125</v>
      </c>
      <c r="G485" s="247" t="s">
        <v>2080</v>
      </c>
      <c r="H485" s="247" t="s">
        <v>1165</v>
      </c>
      <c r="I485" s="271"/>
      <c r="J485" s="100"/>
      <c r="K485" s="100"/>
      <c r="L485" s="100"/>
      <c r="M485" s="254"/>
      <c r="N485" s="254"/>
      <c r="O485" s="33"/>
      <c r="P485" s="96"/>
      <c r="Q485" s="263"/>
      <c r="R485" s="263"/>
      <c r="S485" s="262">
        <v>45455</v>
      </c>
      <c r="T485" s="263" t="s">
        <v>2081</v>
      </c>
      <c r="U485" s="252"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15"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52">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45517</v>
      </c>
      <c r="X485" s="215"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绿灯</v>
      </c>
      <c r="Y485" s="252"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15"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52"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6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6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str">
        <f t="array" ref="AH485">INDEX(三跨两临近重点区段!$G:$G,MATCH(D485,三跨两临近重点区段!$A:$A,0))</f>
        <v>高速公路</v>
      </c>
      <c r="AI485" s="273" t="s">
        <v>2082</v>
      </c>
    </row>
    <row r="486" ht="14.25" spans="1:35">
      <c r="A486" s="247" t="s">
        <v>119</v>
      </c>
      <c r="B486" s="248" t="s">
        <v>2660</v>
      </c>
      <c r="C486" s="247" t="s">
        <v>2085</v>
      </c>
      <c r="D486" s="247" t="s">
        <v>2839</v>
      </c>
      <c r="E486" s="249" t="s">
        <v>2079</v>
      </c>
      <c r="F486" s="248" t="s">
        <v>125</v>
      </c>
      <c r="G486" s="247" t="s">
        <v>2080</v>
      </c>
      <c r="H486" s="247" t="s">
        <v>1175</v>
      </c>
      <c r="I486" s="271"/>
      <c r="J486" s="100"/>
      <c r="K486" s="100"/>
      <c r="L486" s="100"/>
      <c r="M486" s="254"/>
      <c r="N486" s="254"/>
      <c r="O486" s="33"/>
      <c r="P486" s="96"/>
      <c r="Q486" s="263"/>
      <c r="R486" s="263"/>
      <c r="S486" s="266">
        <v>45446.4833333333</v>
      </c>
      <c r="T486" s="263" t="s">
        <v>2081</v>
      </c>
      <c r="U486" s="252">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45481</v>
      </c>
      <c r="V486" s="215"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黄灯</v>
      </c>
      <c r="W486" s="252"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15"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52"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15"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52"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6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6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str">
        <f t="array" ref="AH486">INDEX(三跨两临近重点区段!$G:$G,MATCH(D486,三跨两临近重点区段!$A:$A,0))</f>
        <v>高速公路</v>
      </c>
      <c r="AI486" s="273" t="s">
        <v>2082</v>
      </c>
    </row>
    <row r="487" ht="14.25" spans="1:35">
      <c r="A487" s="247" t="s">
        <v>119</v>
      </c>
      <c r="B487" s="248" t="s">
        <v>2663</v>
      </c>
      <c r="C487" s="247" t="s">
        <v>2383</v>
      </c>
      <c r="D487" s="247" t="s">
        <v>2840</v>
      </c>
      <c r="E487" s="249" t="s">
        <v>2079</v>
      </c>
      <c r="F487" s="248" t="s">
        <v>125</v>
      </c>
      <c r="G487" s="247" t="s">
        <v>2080</v>
      </c>
      <c r="H487" s="247" t="s">
        <v>1165</v>
      </c>
      <c r="I487" s="271"/>
      <c r="J487" s="100"/>
      <c r="K487" s="100"/>
      <c r="L487" s="100"/>
      <c r="M487" s="254"/>
      <c r="N487" s="254"/>
      <c r="O487" s="33"/>
      <c r="P487" s="96"/>
      <c r="Q487" s="263"/>
      <c r="R487" s="263"/>
      <c r="S487" s="262">
        <v>45454</v>
      </c>
      <c r="T487" s="263" t="s">
        <v>2081</v>
      </c>
      <c r="U487" s="252"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15"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52">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45516</v>
      </c>
      <c r="X487" s="215"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绿灯</v>
      </c>
      <c r="Y487" s="252"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15"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52"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6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6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str">
        <f t="array" ref="AH487">INDEX(三跨两临近重点区段!$G:$G,MATCH(D487,三跨两临近重点区段!$A:$A,0))</f>
        <v>高速公路</v>
      </c>
      <c r="AI487" s="273" t="s">
        <v>2082</v>
      </c>
    </row>
    <row r="488" ht="14.25" spans="1:35">
      <c r="A488" s="247" t="s">
        <v>119</v>
      </c>
      <c r="B488" s="248" t="s">
        <v>2660</v>
      </c>
      <c r="C488" s="247" t="s">
        <v>2841</v>
      </c>
      <c r="D488" s="247" t="s">
        <v>2842</v>
      </c>
      <c r="E488" s="249" t="s">
        <v>2079</v>
      </c>
      <c r="F488" s="248" t="s">
        <v>125</v>
      </c>
      <c r="G488" s="247" t="s">
        <v>2080</v>
      </c>
      <c r="H488" s="247" t="s">
        <v>1175</v>
      </c>
      <c r="I488" s="271"/>
      <c r="J488" s="100"/>
      <c r="K488" s="100"/>
      <c r="L488" s="100"/>
      <c r="M488" s="254"/>
      <c r="N488" s="254"/>
      <c r="O488" s="33"/>
      <c r="P488" s="96"/>
      <c r="Q488" s="263"/>
      <c r="R488" s="263"/>
      <c r="S488" s="262">
        <v>45454</v>
      </c>
      <c r="T488" s="263" t="s">
        <v>2081</v>
      </c>
      <c r="U488" s="252"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15"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52">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45516</v>
      </c>
      <c r="X488" s="215"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绿灯</v>
      </c>
      <c r="Y488" s="252"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15"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52"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6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6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str">
        <f t="array" ref="AH488">INDEX(三跨两临近重点区段!$G:$G,MATCH(D488,三跨两临近重点区段!$A:$A,0))</f>
        <v>高速公路</v>
      </c>
      <c r="AI488" s="273" t="s">
        <v>2082</v>
      </c>
    </row>
    <row r="489" ht="14.25" spans="1:35">
      <c r="A489" s="247" t="s">
        <v>145</v>
      </c>
      <c r="B489" s="248" t="s">
        <v>2675</v>
      </c>
      <c r="C489" s="247" t="s">
        <v>2267</v>
      </c>
      <c r="D489" s="247" t="s">
        <v>2843</v>
      </c>
      <c r="E489" s="249" t="s">
        <v>2079</v>
      </c>
      <c r="F489" s="248" t="s">
        <v>125</v>
      </c>
      <c r="G489" s="247" t="s">
        <v>2080</v>
      </c>
      <c r="H489" s="247" t="s">
        <v>1352</v>
      </c>
      <c r="I489" s="271"/>
      <c r="J489" s="100"/>
      <c r="K489" s="100"/>
      <c r="L489" s="100"/>
      <c r="M489" s="254"/>
      <c r="N489" s="254"/>
      <c r="O489" s="33"/>
      <c r="P489" s="96"/>
      <c r="Q489" s="263"/>
      <c r="R489" s="263"/>
      <c r="S489" s="262">
        <v>45447</v>
      </c>
      <c r="T489" s="263" t="s">
        <v>2081</v>
      </c>
      <c r="U489" s="252"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15"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52">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45512</v>
      </c>
      <c r="X489" s="215"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绿灯</v>
      </c>
      <c r="Y489" s="252"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15"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52"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6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6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str">
        <f t="array" ref="AH489">INDEX(三跨两临近重点区段!$G:$G,MATCH(D489,三跨两临近重点区段!$A:$A,0))</f>
        <v>高速公路</v>
      </c>
      <c r="AI489" s="273" t="s">
        <v>2082</v>
      </c>
    </row>
    <row r="490" ht="14.25" spans="1:35">
      <c r="A490" s="247" t="s">
        <v>145</v>
      </c>
      <c r="B490" s="248" t="s">
        <v>2675</v>
      </c>
      <c r="C490" s="247" t="s">
        <v>2396</v>
      </c>
      <c r="D490" s="247" t="s">
        <v>2844</v>
      </c>
      <c r="E490" s="249" t="s">
        <v>2079</v>
      </c>
      <c r="F490" s="248" t="s">
        <v>125</v>
      </c>
      <c r="G490" s="247" t="s">
        <v>2080</v>
      </c>
      <c r="H490" s="247" t="s">
        <v>1352</v>
      </c>
      <c r="I490" s="271"/>
      <c r="J490" s="100"/>
      <c r="K490" s="100"/>
      <c r="L490" s="100"/>
      <c r="M490" s="254"/>
      <c r="N490" s="254"/>
      <c r="O490" s="33"/>
      <c r="P490" s="96"/>
      <c r="Q490" s="263"/>
      <c r="R490" s="263"/>
      <c r="S490" s="262">
        <v>45457</v>
      </c>
      <c r="T490" s="263" t="s">
        <v>2081</v>
      </c>
      <c r="U490" s="252"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15"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52">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45505</v>
      </c>
      <c r="X490" s="215"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绿灯</v>
      </c>
      <c r="Y490" s="252"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15"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52"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6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6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str">
        <f t="array" ref="AH490">INDEX(三跨两临近重点区段!$G:$G,MATCH(D490,三跨两临近重点区段!$A:$A,0))</f>
        <v>高速公路</v>
      </c>
      <c r="AI490" s="273" t="s">
        <v>2082</v>
      </c>
    </row>
    <row r="491" ht="14.25" spans="1:35">
      <c r="A491" s="247" t="s">
        <v>145</v>
      </c>
      <c r="B491" s="248" t="s">
        <v>2675</v>
      </c>
      <c r="C491" s="247" t="s">
        <v>2208</v>
      </c>
      <c r="D491" s="247" t="s">
        <v>2845</v>
      </c>
      <c r="E491" s="249" t="s">
        <v>2079</v>
      </c>
      <c r="F491" s="248" t="s">
        <v>125</v>
      </c>
      <c r="G491" s="247" t="s">
        <v>2080</v>
      </c>
      <c r="H491" s="247" t="s">
        <v>1352</v>
      </c>
      <c r="I491" s="271"/>
      <c r="J491" s="100"/>
      <c r="K491" s="100"/>
      <c r="L491" s="100"/>
      <c r="M491" s="254"/>
      <c r="N491" s="254"/>
      <c r="O491" s="33"/>
      <c r="P491" s="96"/>
      <c r="Q491" s="263"/>
      <c r="R491" s="263"/>
      <c r="S491" s="262">
        <v>45447</v>
      </c>
      <c r="T491" s="263" t="s">
        <v>2081</v>
      </c>
      <c r="U491" s="252"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15"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52">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45512</v>
      </c>
      <c r="X491" s="215"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绿灯</v>
      </c>
      <c r="Y491" s="252"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15"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52"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6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6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str">
        <f t="array" ref="AH491">INDEX(三跨两临近重点区段!$G:$G,MATCH(D491,三跨两临近重点区段!$A:$A,0))</f>
        <v>高速公路</v>
      </c>
      <c r="AI491" s="273" t="s">
        <v>2082</v>
      </c>
    </row>
    <row r="492" ht="14.25" spans="1:35">
      <c r="A492" s="247" t="s">
        <v>145</v>
      </c>
      <c r="B492" s="248" t="s">
        <v>2846</v>
      </c>
      <c r="C492" s="247" t="s">
        <v>2396</v>
      </c>
      <c r="D492" s="247" t="s">
        <v>2847</v>
      </c>
      <c r="E492" s="249" t="s">
        <v>2079</v>
      </c>
      <c r="F492" s="248" t="s">
        <v>125</v>
      </c>
      <c r="G492" s="247" t="s">
        <v>2080</v>
      </c>
      <c r="H492" s="247" t="s">
        <v>1322</v>
      </c>
      <c r="I492" s="271"/>
      <c r="J492" s="100"/>
      <c r="K492" s="100"/>
      <c r="L492" s="100"/>
      <c r="M492" s="254"/>
      <c r="N492" s="254"/>
      <c r="O492" s="33"/>
      <c r="P492" s="96"/>
      <c r="Q492" s="263"/>
      <c r="R492" s="263"/>
      <c r="S492" s="262">
        <v>45457</v>
      </c>
      <c r="T492" s="263" t="s">
        <v>2081</v>
      </c>
      <c r="U492" s="252"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15"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52">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45505</v>
      </c>
      <c r="X492" s="215"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绿灯</v>
      </c>
      <c r="Y492" s="252"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15"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52"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6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6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str">
        <f t="array" ref="AH492">INDEX(三跨两临近重点区段!$G:$G,MATCH(D492,三跨两临近重点区段!$A:$A,0))</f>
        <v>高速公路</v>
      </c>
      <c r="AI492" s="273" t="s">
        <v>2082</v>
      </c>
    </row>
    <row r="493" ht="14.25" spans="1:35">
      <c r="A493" s="247" t="s">
        <v>145</v>
      </c>
      <c r="B493" s="248" t="s">
        <v>2848</v>
      </c>
      <c r="C493" s="247" t="s">
        <v>2721</v>
      </c>
      <c r="D493" s="247" t="s">
        <v>2849</v>
      </c>
      <c r="E493" s="249" t="s">
        <v>2079</v>
      </c>
      <c r="F493" s="248" t="s">
        <v>125</v>
      </c>
      <c r="G493" s="247" t="s">
        <v>2080</v>
      </c>
      <c r="H493" s="247" t="s">
        <v>1235</v>
      </c>
      <c r="I493" s="271"/>
      <c r="J493" s="100"/>
      <c r="K493" s="100"/>
      <c r="L493" s="100"/>
      <c r="M493" s="254"/>
      <c r="N493" s="254"/>
      <c r="O493" s="33"/>
      <c r="P493" s="96"/>
      <c r="Q493" s="263"/>
      <c r="R493" s="263"/>
      <c r="S493" s="262">
        <v>45457</v>
      </c>
      <c r="T493" s="263" t="s">
        <v>2081</v>
      </c>
      <c r="U493" s="252"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15"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52">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45505</v>
      </c>
      <c r="X493" s="215"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绿灯</v>
      </c>
      <c r="Y493" s="252"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15"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52"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6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6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str">
        <f t="array" ref="AH493">INDEX(三跨两临近重点区段!$G:$G,MATCH(D493,三跨两临近重点区段!$A:$A,0))</f>
        <v>高速公路</v>
      </c>
      <c r="AI493" s="273" t="s">
        <v>2082</v>
      </c>
    </row>
    <row r="494" ht="14.25" spans="1:35">
      <c r="A494" s="247" t="s">
        <v>145</v>
      </c>
      <c r="B494" s="248" t="s">
        <v>2680</v>
      </c>
      <c r="C494" s="247" t="s">
        <v>2738</v>
      </c>
      <c r="D494" s="247" t="s">
        <v>2850</v>
      </c>
      <c r="E494" s="249" t="s">
        <v>2079</v>
      </c>
      <c r="F494" s="248" t="s">
        <v>125</v>
      </c>
      <c r="G494" s="247" t="s">
        <v>2080</v>
      </c>
      <c r="H494" s="247" t="s">
        <v>2682</v>
      </c>
      <c r="I494" s="271"/>
      <c r="J494" s="100"/>
      <c r="K494" s="100"/>
      <c r="L494" s="100"/>
      <c r="M494" s="254"/>
      <c r="N494" s="254"/>
      <c r="O494" s="33"/>
      <c r="P494" s="96"/>
      <c r="Q494" s="263"/>
      <c r="R494" s="263"/>
      <c r="S494" s="262">
        <v>45448</v>
      </c>
      <c r="T494" s="263" t="s">
        <v>2081</v>
      </c>
      <c r="U494" s="252"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15"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52">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45505</v>
      </c>
      <c r="X494" s="215"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绿灯</v>
      </c>
      <c r="Y494" s="252"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15"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52"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6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6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str">
        <f t="array" ref="AH494">INDEX(三跨两临近重点区段!$G:$G,MATCH(D494,三跨两临近重点区段!$A:$A,0))</f>
        <v>高速公路</v>
      </c>
      <c r="AI494" s="273" t="s">
        <v>2082</v>
      </c>
    </row>
    <row r="495" ht="14.25" spans="1:35">
      <c r="A495" s="247" t="s">
        <v>145</v>
      </c>
      <c r="B495" s="248" t="s">
        <v>2851</v>
      </c>
      <c r="C495" s="247" t="s">
        <v>2396</v>
      </c>
      <c r="D495" s="247" t="s">
        <v>2852</v>
      </c>
      <c r="E495" s="249" t="s">
        <v>2079</v>
      </c>
      <c r="F495" s="248" t="s">
        <v>125</v>
      </c>
      <c r="G495" s="247" t="s">
        <v>2080</v>
      </c>
      <c r="H495" s="247" t="s">
        <v>1235</v>
      </c>
      <c r="I495" s="271"/>
      <c r="J495" s="100"/>
      <c r="K495" s="100"/>
      <c r="L495" s="100"/>
      <c r="M495" s="254"/>
      <c r="N495" s="254"/>
      <c r="O495" s="33"/>
      <c r="P495" s="96"/>
      <c r="Q495" s="263"/>
      <c r="R495" s="263"/>
      <c r="S495" s="262">
        <v>45457</v>
      </c>
      <c r="T495" s="263" t="s">
        <v>2081</v>
      </c>
      <c r="U495" s="252"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15"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52"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215"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52"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15"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52"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6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6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s="273" t="s">
        <v>2082</v>
      </c>
    </row>
    <row r="496" ht="14.25" spans="1:35">
      <c r="A496" s="247" t="s">
        <v>145</v>
      </c>
      <c r="B496" s="248" t="s">
        <v>2685</v>
      </c>
      <c r="C496" s="247" t="s">
        <v>2738</v>
      </c>
      <c r="D496" s="247" t="s">
        <v>2853</v>
      </c>
      <c r="E496" s="249" t="s">
        <v>2079</v>
      </c>
      <c r="F496" s="248" t="s">
        <v>125</v>
      </c>
      <c r="G496" s="247" t="s">
        <v>2080</v>
      </c>
      <c r="H496" s="247" t="s">
        <v>2682</v>
      </c>
      <c r="I496" s="271"/>
      <c r="J496" s="100"/>
      <c r="K496" s="100"/>
      <c r="L496" s="100"/>
      <c r="M496" s="254"/>
      <c r="N496" s="254"/>
      <c r="O496" s="33"/>
      <c r="P496" s="96"/>
      <c r="Q496" s="263"/>
      <c r="R496" s="263"/>
      <c r="S496" s="262">
        <v>45448</v>
      </c>
      <c r="T496" s="263" t="s">
        <v>2081</v>
      </c>
      <c r="U496" s="252"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215"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52"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15"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52"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15"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52"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6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6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s="273" t="s">
        <v>2082</v>
      </c>
    </row>
    <row r="497" ht="14.25" spans="1:35">
      <c r="A497" s="247" t="s">
        <v>145</v>
      </c>
      <c r="B497" s="248" t="s">
        <v>2685</v>
      </c>
      <c r="C497" s="247" t="s">
        <v>2236</v>
      </c>
      <c r="D497" s="247" t="s">
        <v>2854</v>
      </c>
      <c r="E497" s="249" t="s">
        <v>2079</v>
      </c>
      <c r="F497" s="248" t="s">
        <v>125</v>
      </c>
      <c r="G497" s="247" t="s">
        <v>2080</v>
      </c>
      <c r="H497" s="247" t="s">
        <v>2682</v>
      </c>
      <c r="I497" s="271"/>
      <c r="J497" s="100"/>
      <c r="K497" s="100"/>
      <c r="L497" s="100"/>
      <c r="M497" s="254"/>
      <c r="N497" s="254"/>
      <c r="O497" s="33"/>
      <c r="P497" s="96"/>
      <c r="Q497" s="263"/>
      <c r="R497" s="263"/>
      <c r="S497" s="262">
        <v>45448</v>
      </c>
      <c r="T497" s="263" t="s">
        <v>2081</v>
      </c>
      <c r="U497" s="252"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215"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52"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15"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52"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15"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52"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6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6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s="273" t="s">
        <v>2082</v>
      </c>
    </row>
    <row r="498" ht="14.25" spans="1:35">
      <c r="A498" s="247" t="s">
        <v>145</v>
      </c>
      <c r="B498" s="248" t="s">
        <v>2683</v>
      </c>
      <c r="C498" s="247" t="s">
        <v>2738</v>
      </c>
      <c r="D498" s="247" t="s">
        <v>2855</v>
      </c>
      <c r="E498" s="249" t="s">
        <v>2079</v>
      </c>
      <c r="F498" s="248" t="s">
        <v>125</v>
      </c>
      <c r="G498" s="247" t="s">
        <v>2080</v>
      </c>
      <c r="H498" s="247" t="s">
        <v>2682</v>
      </c>
      <c r="I498" s="271"/>
      <c r="J498" s="100"/>
      <c r="K498" s="100"/>
      <c r="L498" s="100"/>
      <c r="M498" s="254"/>
      <c r="N498" s="254"/>
      <c r="O498" s="33"/>
      <c r="P498" s="96"/>
      <c r="Q498" s="263"/>
      <c r="R498" s="263"/>
      <c r="S498" s="262">
        <v>45448</v>
      </c>
      <c r="T498" s="263" t="s">
        <v>2081</v>
      </c>
      <c r="U498" s="252"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15"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52">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45505</v>
      </c>
      <c r="X498" s="215"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绿灯</v>
      </c>
      <c r="Y498" s="252"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15"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52"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6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6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str">
        <f t="array" ref="AH498">INDEX(三跨两临近重点区段!$G:$G,MATCH(D498,三跨两临近重点区段!$A:$A,0))</f>
        <v>高速公路</v>
      </c>
      <c r="AI498" s="273" t="s">
        <v>2082</v>
      </c>
    </row>
    <row r="499" ht="14.25" spans="1:35">
      <c r="A499" s="247" t="s">
        <v>145</v>
      </c>
      <c r="B499" s="248" t="s">
        <v>2856</v>
      </c>
      <c r="C499" s="247" t="s">
        <v>2393</v>
      </c>
      <c r="D499" s="247" t="s">
        <v>2857</v>
      </c>
      <c r="E499" s="249" t="s">
        <v>2079</v>
      </c>
      <c r="F499" s="248" t="s">
        <v>125</v>
      </c>
      <c r="G499" s="247" t="s">
        <v>2080</v>
      </c>
      <c r="H499" s="247" t="s">
        <v>1150</v>
      </c>
      <c r="I499" s="271"/>
      <c r="J499" s="100"/>
      <c r="K499" s="100"/>
      <c r="L499" s="100"/>
      <c r="M499" s="254"/>
      <c r="N499" s="254"/>
      <c r="O499" s="33"/>
      <c r="P499" s="96"/>
      <c r="Q499" s="263"/>
      <c r="R499" s="263"/>
      <c r="S499" s="262">
        <v>45455</v>
      </c>
      <c r="T499" s="263" t="s">
        <v>2081</v>
      </c>
      <c r="U499" s="252"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215"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52"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15"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52"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15"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52"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6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6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s="273" t="s">
        <v>2082</v>
      </c>
    </row>
    <row r="500" ht="14.25" spans="1:35">
      <c r="A500" s="247" t="s">
        <v>145</v>
      </c>
      <c r="B500" s="248" t="s">
        <v>2858</v>
      </c>
      <c r="C500" s="247" t="s">
        <v>2393</v>
      </c>
      <c r="D500" s="247" t="s">
        <v>2859</v>
      </c>
      <c r="E500" s="249" t="s">
        <v>2079</v>
      </c>
      <c r="F500" s="248" t="s">
        <v>125</v>
      </c>
      <c r="G500" s="247" t="s">
        <v>2080</v>
      </c>
      <c r="H500" s="247" t="s">
        <v>1150</v>
      </c>
      <c r="I500" s="271"/>
      <c r="J500" s="100"/>
      <c r="K500" s="100"/>
      <c r="L500" s="100"/>
      <c r="M500" s="254"/>
      <c r="N500" s="254"/>
      <c r="O500" s="33"/>
      <c r="P500" s="96"/>
      <c r="Q500" s="263"/>
      <c r="R500" s="263"/>
      <c r="S500" s="262">
        <v>45457</v>
      </c>
      <c r="T500" s="263" t="s">
        <v>2081</v>
      </c>
      <c r="U500" s="252"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15"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52">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45523</v>
      </c>
      <c r="X500" s="215"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绿灯</v>
      </c>
      <c r="Y500" s="252"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15"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52"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6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6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str">
        <f t="array" ref="AH500">INDEX(三跨两临近重点区段!$G:$G,MATCH(D500,三跨两临近重点区段!$A:$A,0))</f>
        <v>高速公路</v>
      </c>
      <c r="AI500" s="273" t="s">
        <v>2082</v>
      </c>
    </row>
    <row r="501" ht="14.25" spans="1:35">
      <c r="A501" s="247" t="s">
        <v>145</v>
      </c>
      <c r="B501" s="248" t="s">
        <v>2860</v>
      </c>
      <c r="C501" s="247" t="s">
        <v>2396</v>
      </c>
      <c r="D501" s="247" t="s">
        <v>2861</v>
      </c>
      <c r="E501" s="249" t="s">
        <v>2079</v>
      </c>
      <c r="F501" s="248" t="s">
        <v>125</v>
      </c>
      <c r="G501" s="247" t="s">
        <v>2080</v>
      </c>
      <c r="H501" s="247" t="s">
        <v>1322</v>
      </c>
      <c r="I501" s="271"/>
      <c r="J501" s="100"/>
      <c r="K501" s="100"/>
      <c r="L501" s="100"/>
      <c r="M501" s="254"/>
      <c r="N501" s="254"/>
      <c r="O501" s="33"/>
      <c r="P501" s="96"/>
      <c r="Q501" s="263"/>
      <c r="R501" s="263"/>
      <c r="S501" s="262">
        <v>45457</v>
      </c>
      <c r="T501" s="263" t="s">
        <v>2081</v>
      </c>
      <c r="U501" s="252"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15"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52">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45505</v>
      </c>
      <c r="X501" s="215"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绿灯</v>
      </c>
      <c r="Y501" s="252"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15"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52"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6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6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str">
        <f t="array" ref="AH501">INDEX(三跨两临近重点区段!$G:$G,MATCH(D501,三跨两临近重点区段!$A:$A,0))</f>
        <v>高速公路</v>
      </c>
      <c r="AI501" s="273" t="s">
        <v>2082</v>
      </c>
    </row>
    <row r="502" ht="14.25" spans="1:35">
      <c r="A502" s="247" t="s">
        <v>145</v>
      </c>
      <c r="B502" s="248" t="s">
        <v>2683</v>
      </c>
      <c r="C502" s="247" t="s">
        <v>2236</v>
      </c>
      <c r="D502" s="247" t="s">
        <v>2862</v>
      </c>
      <c r="E502" s="249" t="s">
        <v>2079</v>
      </c>
      <c r="F502" s="248" t="s">
        <v>125</v>
      </c>
      <c r="G502" s="247" t="s">
        <v>2080</v>
      </c>
      <c r="H502" s="247" t="s">
        <v>2682</v>
      </c>
      <c r="I502" s="271"/>
      <c r="J502" s="100"/>
      <c r="K502" s="100"/>
      <c r="L502" s="100"/>
      <c r="M502" s="254"/>
      <c r="N502" s="254"/>
      <c r="O502" s="33"/>
      <c r="P502" s="96"/>
      <c r="Q502" s="263"/>
      <c r="R502" s="263"/>
      <c r="S502" s="262">
        <v>45448</v>
      </c>
      <c r="T502" s="263" t="s">
        <v>2081</v>
      </c>
      <c r="U502" s="252"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15"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52">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45505</v>
      </c>
      <c r="X502" s="215"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绿灯</v>
      </c>
      <c r="Y502" s="252"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15"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52"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6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6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str">
        <f t="array" ref="AH502">INDEX(三跨两临近重点区段!$G:$G,MATCH(D502,三跨两临近重点区段!$A:$A,0))</f>
        <v>高速公路</v>
      </c>
      <c r="AI502" s="273" t="s">
        <v>2082</v>
      </c>
    </row>
    <row r="503" ht="14.25" spans="1:35">
      <c r="A503" s="247" t="s">
        <v>145</v>
      </c>
      <c r="B503" s="248" t="s">
        <v>2680</v>
      </c>
      <c r="C503" s="247" t="s">
        <v>2236</v>
      </c>
      <c r="D503" s="247" t="s">
        <v>2863</v>
      </c>
      <c r="E503" s="249" t="s">
        <v>2079</v>
      </c>
      <c r="F503" s="248" t="s">
        <v>125</v>
      </c>
      <c r="G503" s="247" t="s">
        <v>2080</v>
      </c>
      <c r="H503" s="247" t="s">
        <v>2682</v>
      </c>
      <c r="I503" s="271"/>
      <c r="J503" s="100"/>
      <c r="K503" s="100"/>
      <c r="L503" s="100"/>
      <c r="M503" s="254"/>
      <c r="N503" s="254"/>
      <c r="O503" s="33"/>
      <c r="P503" s="96"/>
      <c r="Q503" s="263"/>
      <c r="R503" s="263"/>
      <c r="S503" s="262">
        <v>45448</v>
      </c>
      <c r="T503" s="263" t="s">
        <v>2081</v>
      </c>
      <c r="U503" s="252"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15"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52">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45505</v>
      </c>
      <c r="X503" s="215"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绿灯</v>
      </c>
      <c r="Y503" s="252"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15"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52"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6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6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str">
        <f t="array" ref="AH503">INDEX(三跨两临近重点区段!$G:$G,MATCH(D503,三跨两临近重点区段!$A:$A,0))</f>
        <v>高速公路</v>
      </c>
      <c r="AI503" s="273" t="s">
        <v>2082</v>
      </c>
    </row>
    <row r="504" ht="14.25" spans="1:35">
      <c r="A504" s="247" t="s">
        <v>145</v>
      </c>
      <c r="B504" s="248" t="s">
        <v>2827</v>
      </c>
      <c r="C504" s="247" t="s">
        <v>2267</v>
      </c>
      <c r="D504" s="247" t="s">
        <v>2864</v>
      </c>
      <c r="E504" s="249" t="s">
        <v>2079</v>
      </c>
      <c r="F504" s="248" t="s">
        <v>125</v>
      </c>
      <c r="G504" s="247" t="s">
        <v>2080</v>
      </c>
      <c r="H504" s="247" t="s">
        <v>1150</v>
      </c>
      <c r="I504" s="271"/>
      <c r="J504" s="100"/>
      <c r="K504" s="100"/>
      <c r="L504" s="100"/>
      <c r="M504" s="254"/>
      <c r="N504" s="254"/>
      <c r="O504" s="33"/>
      <c r="P504" s="96"/>
      <c r="Q504" s="263"/>
      <c r="R504" s="263"/>
      <c r="S504" s="262">
        <v>45455</v>
      </c>
      <c r="T504" s="263" t="s">
        <v>2081</v>
      </c>
      <c r="U504" s="252"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15"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52">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45523</v>
      </c>
      <c r="X504" s="215"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绿灯</v>
      </c>
      <c r="Y504" s="252"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15"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52"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6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6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str">
        <f t="array" ref="AH504">INDEX(三跨两临近重点区段!$G:$G,MATCH(D504,三跨两临近重点区段!$A:$A,0))</f>
        <v>高速公路</v>
      </c>
      <c r="AI504" s="273" t="s">
        <v>2082</v>
      </c>
    </row>
    <row r="505" ht="14.25" spans="1:35">
      <c r="A505" s="247" t="s">
        <v>145</v>
      </c>
      <c r="B505" s="248" t="s">
        <v>2827</v>
      </c>
      <c r="C505" s="247" t="s">
        <v>2291</v>
      </c>
      <c r="D505" s="247" t="s">
        <v>2865</v>
      </c>
      <c r="E505" s="249" t="s">
        <v>2079</v>
      </c>
      <c r="F505" s="248" t="s">
        <v>125</v>
      </c>
      <c r="G505" s="247" t="s">
        <v>2080</v>
      </c>
      <c r="H505" s="247" t="s">
        <v>1150</v>
      </c>
      <c r="I505" s="271"/>
      <c r="J505" s="100"/>
      <c r="K505" s="100"/>
      <c r="L505" s="100"/>
      <c r="M505" s="254"/>
      <c r="N505" s="254"/>
      <c r="O505" s="33"/>
      <c r="P505" s="96"/>
      <c r="Q505" s="263"/>
      <c r="R505" s="263"/>
      <c r="S505" s="262">
        <v>45455</v>
      </c>
      <c r="T505" s="263" t="s">
        <v>2081</v>
      </c>
      <c r="U505" s="252"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15"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52">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45523</v>
      </c>
      <c r="X505" s="215"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绿灯</v>
      </c>
      <c r="Y505" s="252"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15"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52"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6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6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str">
        <f t="array" ref="AH505">INDEX(三跨两临近重点区段!$G:$G,MATCH(D505,三跨两临近重点区段!$A:$A,0))</f>
        <v>高速公路</v>
      </c>
      <c r="AI505" s="273" t="s">
        <v>2082</v>
      </c>
    </row>
    <row r="506" ht="14.25" spans="1:35">
      <c r="A506" s="247" t="s">
        <v>145</v>
      </c>
      <c r="B506" s="248" t="s">
        <v>2813</v>
      </c>
      <c r="C506" s="247" t="s">
        <v>2267</v>
      </c>
      <c r="D506" s="247" t="s">
        <v>2866</v>
      </c>
      <c r="E506" s="249" t="s">
        <v>2079</v>
      </c>
      <c r="F506" s="248" t="s">
        <v>125</v>
      </c>
      <c r="G506" s="247" t="s">
        <v>2080</v>
      </c>
      <c r="H506" s="247" t="s">
        <v>1273</v>
      </c>
      <c r="I506" s="271"/>
      <c r="J506" s="100"/>
      <c r="K506" s="100"/>
      <c r="L506" s="100"/>
      <c r="M506" s="254"/>
      <c r="N506" s="254"/>
      <c r="O506" s="33"/>
      <c r="P506" s="96"/>
      <c r="Q506" s="263"/>
      <c r="R506" s="263"/>
      <c r="S506" s="262">
        <v>45455</v>
      </c>
      <c r="T506" s="263" t="s">
        <v>2081</v>
      </c>
      <c r="U506" s="252"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15"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52">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45518</v>
      </c>
      <c r="X506" s="215"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绿灯</v>
      </c>
      <c r="Y506" s="252"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15"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52"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6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6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str">
        <f t="array" ref="AH506">INDEX(三跨两临近重点区段!$G:$G,MATCH(D506,三跨两临近重点区段!$A:$A,0))</f>
        <v>高速公路</v>
      </c>
      <c r="AI506" s="273" t="s">
        <v>2082</v>
      </c>
    </row>
    <row r="507" ht="14.25" spans="1:35">
      <c r="A507" s="247" t="s">
        <v>145</v>
      </c>
      <c r="B507" s="248" t="s">
        <v>2688</v>
      </c>
      <c r="C507" s="247" t="s">
        <v>2267</v>
      </c>
      <c r="D507" s="247" t="s">
        <v>2867</v>
      </c>
      <c r="E507" s="249" t="s">
        <v>2079</v>
      </c>
      <c r="F507" s="248" t="s">
        <v>125</v>
      </c>
      <c r="G507" s="247" t="s">
        <v>2080</v>
      </c>
      <c r="H507" s="247" t="s">
        <v>1273</v>
      </c>
      <c r="I507" s="271"/>
      <c r="J507" s="100"/>
      <c r="K507" s="100"/>
      <c r="L507" s="100"/>
      <c r="M507" s="254"/>
      <c r="N507" s="254"/>
      <c r="O507" s="33"/>
      <c r="P507" s="96"/>
      <c r="Q507" s="263"/>
      <c r="R507" s="263"/>
      <c r="S507" s="262">
        <v>45455</v>
      </c>
      <c r="T507" s="263" t="s">
        <v>2081</v>
      </c>
      <c r="U507" s="252"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15"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52">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45518</v>
      </c>
      <c r="X507" s="215"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绿灯</v>
      </c>
      <c r="Y507" s="252"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15"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52"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6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6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str">
        <f t="array" ref="AH507">INDEX(三跨两临近重点区段!$G:$G,MATCH(D507,三跨两临近重点区段!$A:$A,0))</f>
        <v>高速公路</v>
      </c>
      <c r="AI507" s="273" t="s">
        <v>2082</v>
      </c>
    </row>
    <row r="508" ht="14.25" spans="1:35">
      <c r="A508" s="247" t="s">
        <v>145</v>
      </c>
      <c r="B508" s="248" t="s">
        <v>2818</v>
      </c>
      <c r="C508" s="247" t="s">
        <v>2269</v>
      </c>
      <c r="D508" s="247" t="s">
        <v>2868</v>
      </c>
      <c r="E508" s="249" t="s">
        <v>2079</v>
      </c>
      <c r="F508" s="248" t="s">
        <v>125</v>
      </c>
      <c r="G508" s="247" t="s">
        <v>2080</v>
      </c>
      <c r="H508" s="247" t="s">
        <v>1205</v>
      </c>
      <c r="I508" s="271"/>
      <c r="J508" s="100"/>
      <c r="K508" s="100"/>
      <c r="L508" s="100"/>
      <c r="M508" s="254"/>
      <c r="N508" s="254"/>
      <c r="O508" s="33"/>
      <c r="P508" s="96"/>
      <c r="Q508" s="263"/>
      <c r="R508" s="263"/>
      <c r="S508" s="262">
        <v>45448</v>
      </c>
      <c r="T508" s="263" t="s">
        <v>2081</v>
      </c>
      <c r="U508" s="252"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215"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52"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15"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52"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15"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52"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6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6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s="273" t="s">
        <v>2082</v>
      </c>
    </row>
    <row r="509" ht="14.25" spans="1:35">
      <c r="A509" s="247" t="s">
        <v>145</v>
      </c>
      <c r="B509" s="248" t="s">
        <v>2821</v>
      </c>
      <c r="C509" s="247" t="s">
        <v>2269</v>
      </c>
      <c r="D509" s="247" t="s">
        <v>2869</v>
      </c>
      <c r="E509" s="249" t="s">
        <v>2079</v>
      </c>
      <c r="F509" s="248" t="s">
        <v>125</v>
      </c>
      <c r="G509" s="247" t="s">
        <v>2080</v>
      </c>
      <c r="H509" s="247" t="s">
        <v>1205</v>
      </c>
      <c r="I509" s="271"/>
      <c r="J509" s="100"/>
      <c r="K509" s="100"/>
      <c r="L509" s="100"/>
      <c r="M509" s="254"/>
      <c r="N509" s="254"/>
      <c r="O509" s="33"/>
      <c r="P509" s="96"/>
      <c r="Q509" s="264"/>
      <c r="R509" s="264"/>
      <c r="S509" s="262">
        <v>45448</v>
      </c>
      <c r="T509" s="263" t="s">
        <v>2081</v>
      </c>
      <c r="U509" s="252"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15"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52">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45520</v>
      </c>
      <c r="X509" s="215"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绿灯</v>
      </c>
      <c r="Y509" s="252"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15"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52"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6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6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str">
        <f t="array" ref="AH509">INDEX(三跨两临近重点区段!$G:$G,MATCH(D509,三跨两临近重点区段!$A:$A,0))</f>
        <v>高速公路</v>
      </c>
      <c r="AI509" s="273" t="s">
        <v>2082</v>
      </c>
    </row>
    <row r="510" ht="14.25" spans="1:35">
      <c r="A510" s="247" t="s">
        <v>361</v>
      </c>
      <c r="B510" s="248" t="s">
        <v>2870</v>
      </c>
      <c r="C510" s="247" t="s">
        <v>2738</v>
      </c>
      <c r="D510" s="247" t="s">
        <v>2871</v>
      </c>
      <c r="E510" s="249" t="s">
        <v>2079</v>
      </c>
      <c r="F510" s="248" t="s">
        <v>125</v>
      </c>
      <c r="G510" s="247" t="s">
        <v>2080</v>
      </c>
      <c r="H510" s="247" t="s">
        <v>1150</v>
      </c>
      <c r="I510" s="271"/>
      <c r="J510" s="100"/>
      <c r="K510" s="100"/>
      <c r="L510" s="100"/>
      <c r="M510" s="254"/>
      <c r="N510" s="254"/>
      <c r="O510" s="33"/>
      <c r="P510" s="96"/>
      <c r="Q510" s="263"/>
      <c r="R510" s="263"/>
      <c r="S510" s="266">
        <v>45446.60625</v>
      </c>
      <c r="T510" s="263" t="s">
        <v>2081</v>
      </c>
      <c r="U510" s="252"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15"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52">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45505</v>
      </c>
      <c r="X510" s="215"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绿灯</v>
      </c>
      <c r="Y510" s="252"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15"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52"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6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6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str">
        <f t="array" ref="AH510">INDEX(三跨两临近重点区段!$G:$G,MATCH(D510,三跨两临近重点区段!$A:$A,0))</f>
        <v>高速公路</v>
      </c>
      <c r="AI510" s="273" t="s">
        <v>2082</v>
      </c>
    </row>
    <row r="511" ht="14.25" spans="1:35">
      <c r="A511" s="247" t="s">
        <v>361</v>
      </c>
      <c r="B511" s="248" t="s">
        <v>2870</v>
      </c>
      <c r="C511" s="247" t="s">
        <v>2393</v>
      </c>
      <c r="D511" s="247" t="s">
        <v>2872</v>
      </c>
      <c r="E511" s="249" t="s">
        <v>2079</v>
      </c>
      <c r="F511" s="248" t="s">
        <v>125</v>
      </c>
      <c r="G511" s="247" t="s">
        <v>2080</v>
      </c>
      <c r="H511" s="247" t="s">
        <v>1150</v>
      </c>
      <c r="I511" s="271"/>
      <c r="J511" s="100"/>
      <c r="K511" s="100"/>
      <c r="L511" s="100"/>
      <c r="M511" s="254"/>
      <c r="N511" s="254"/>
      <c r="O511" s="33"/>
      <c r="P511" s="96"/>
      <c r="Q511" s="263"/>
      <c r="R511" s="263"/>
      <c r="S511" s="266">
        <v>45446.60625</v>
      </c>
      <c r="T511" s="263" t="s">
        <v>2081</v>
      </c>
      <c r="U511" s="252"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15"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52">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45505</v>
      </c>
      <c r="X511" s="215"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绿灯</v>
      </c>
      <c r="Y511" s="252"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15"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52"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6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6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str">
        <f t="array" ref="AH511">INDEX(三跨两临近重点区段!$G:$G,MATCH(D511,三跨两临近重点区段!$A:$A,0))</f>
        <v>高速公路</v>
      </c>
      <c r="AI511" s="273" t="s">
        <v>2082</v>
      </c>
    </row>
    <row r="512" ht="14.25" spans="1:35">
      <c r="A512" s="247" t="s">
        <v>361</v>
      </c>
      <c r="B512" s="248" t="s">
        <v>2870</v>
      </c>
      <c r="C512" s="247" t="s">
        <v>2137</v>
      </c>
      <c r="D512" s="247" t="s">
        <v>2873</v>
      </c>
      <c r="E512" s="249" t="s">
        <v>2079</v>
      </c>
      <c r="F512" s="248" t="s">
        <v>125</v>
      </c>
      <c r="G512" s="247" t="s">
        <v>2080</v>
      </c>
      <c r="H512" s="247" t="s">
        <v>1150</v>
      </c>
      <c r="I512" s="271"/>
      <c r="J512" s="100"/>
      <c r="K512" s="100"/>
      <c r="L512" s="100"/>
      <c r="M512" s="254"/>
      <c r="N512" s="254"/>
      <c r="O512" s="33"/>
      <c r="P512" s="96"/>
      <c r="Q512" s="263"/>
      <c r="R512" s="263"/>
      <c r="S512" s="266">
        <v>45446.60625</v>
      </c>
      <c r="T512" s="263" t="s">
        <v>2081</v>
      </c>
      <c r="U512" s="252"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15"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52">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45505</v>
      </c>
      <c r="X512" s="215"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绿灯</v>
      </c>
      <c r="Y512" s="252"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15"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52"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6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6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str">
        <f t="array" ref="AH512">INDEX(三跨两临近重点区段!$G:$G,MATCH(D512,三跨两临近重点区段!$A:$A,0))</f>
        <v>高速公路</v>
      </c>
      <c r="AI512" s="273" t="s">
        <v>2082</v>
      </c>
    </row>
    <row r="513" ht="14.25" spans="1:35">
      <c r="A513" s="247" t="s">
        <v>361</v>
      </c>
      <c r="B513" s="248" t="s">
        <v>2870</v>
      </c>
      <c r="C513" s="247" t="s">
        <v>2117</v>
      </c>
      <c r="D513" s="247" t="s">
        <v>2874</v>
      </c>
      <c r="E513" s="249" t="s">
        <v>2079</v>
      </c>
      <c r="F513" s="248" t="s">
        <v>125</v>
      </c>
      <c r="G513" s="247" t="s">
        <v>2080</v>
      </c>
      <c r="H513" s="247" t="s">
        <v>1150</v>
      </c>
      <c r="I513" s="271"/>
      <c r="J513" s="100"/>
      <c r="K513" s="100"/>
      <c r="L513" s="100"/>
      <c r="M513" s="254"/>
      <c r="N513" s="254"/>
      <c r="O513" s="33"/>
      <c r="P513" s="96"/>
      <c r="Q513" s="263"/>
      <c r="R513" s="263"/>
      <c r="S513" s="266">
        <v>45446.60625</v>
      </c>
      <c r="T513" s="263" t="s">
        <v>2081</v>
      </c>
      <c r="U513" s="252"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15"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52">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45505</v>
      </c>
      <c r="X513" s="215"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绿灯</v>
      </c>
      <c r="Y513" s="252"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15"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52"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6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6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str">
        <f t="array" ref="AH513">INDEX(三跨两临近重点区段!$G:$G,MATCH(D513,三跨两临近重点区段!$A:$A,0))</f>
        <v>高速公路</v>
      </c>
      <c r="AI513" s="273" t="s">
        <v>2082</v>
      </c>
    </row>
    <row r="514" ht="14.25" spans="1:35">
      <c r="A514" s="247" t="s">
        <v>361</v>
      </c>
      <c r="B514" s="248" t="s">
        <v>2870</v>
      </c>
      <c r="C514" s="247" t="s">
        <v>2676</v>
      </c>
      <c r="D514" s="247" t="s">
        <v>2875</v>
      </c>
      <c r="E514" s="249" t="s">
        <v>2079</v>
      </c>
      <c r="F514" s="248" t="s">
        <v>125</v>
      </c>
      <c r="G514" s="247" t="s">
        <v>2080</v>
      </c>
      <c r="H514" s="247" t="s">
        <v>1150</v>
      </c>
      <c r="I514" s="271"/>
      <c r="J514" s="100"/>
      <c r="K514" s="100"/>
      <c r="L514" s="100"/>
      <c r="M514" s="254"/>
      <c r="N514" s="254"/>
      <c r="O514" s="33"/>
      <c r="P514" s="96"/>
      <c r="Q514" s="272"/>
      <c r="R514" s="272"/>
      <c r="S514" s="262">
        <v>45455</v>
      </c>
      <c r="T514" s="263" t="s">
        <v>2081</v>
      </c>
      <c r="U514" s="252"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15"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52">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45523</v>
      </c>
      <c r="X514" s="215"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绿灯</v>
      </c>
      <c r="Y514" s="252"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15"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52"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6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6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str">
        <f t="array" ref="AH514">INDEX(三跨两临近重点区段!$G:$G,MATCH(D514,三跨两临近重点区段!$A:$A,0))</f>
        <v>高速公路</v>
      </c>
      <c r="AI514" s="273" t="s">
        <v>2082</v>
      </c>
    </row>
    <row r="515" ht="14.25" spans="1:35">
      <c r="A515" s="247" t="s">
        <v>361</v>
      </c>
      <c r="B515" s="248" t="s">
        <v>2876</v>
      </c>
      <c r="C515" s="247" t="s">
        <v>2738</v>
      </c>
      <c r="D515" s="247" t="s">
        <v>2877</v>
      </c>
      <c r="E515" s="249" t="s">
        <v>2079</v>
      </c>
      <c r="F515" s="248" t="s">
        <v>125</v>
      </c>
      <c r="G515" s="247" t="s">
        <v>2080</v>
      </c>
      <c r="H515" s="247" t="s">
        <v>1150</v>
      </c>
      <c r="I515" s="271"/>
      <c r="J515" s="100"/>
      <c r="K515" s="100"/>
      <c r="L515" s="100"/>
      <c r="M515" s="254"/>
      <c r="N515" s="254"/>
      <c r="O515" s="33"/>
      <c r="P515" s="96"/>
      <c r="Q515" s="263"/>
      <c r="R515" s="263"/>
      <c r="S515" s="265"/>
      <c r="T515" s="263"/>
      <c r="U515" s="252"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15"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52">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45505</v>
      </c>
      <c r="X515" s="215"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绿灯</v>
      </c>
      <c r="Y515" s="252"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15"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52"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6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6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str">
        <f t="array" ref="AH515">INDEX(三跨两临近重点区段!$G:$G,MATCH(D515,三跨两临近重点区段!$A:$A,0))</f>
        <v>高速公路</v>
      </c>
      <c r="AI515" s="273" t="s">
        <v>2082</v>
      </c>
    </row>
    <row r="516" ht="14.25" spans="1:35">
      <c r="A516" s="247" t="s">
        <v>361</v>
      </c>
      <c r="B516" s="248" t="s">
        <v>2876</v>
      </c>
      <c r="C516" s="247" t="s">
        <v>2393</v>
      </c>
      <c r="D516" s="247" t="s">
        <v>2878</v>
      </c>
      <c r="E516" s="249" t="s">
        <v>2079</v>
      </c>
      <c r="F516" s="248" t="s">
        <v>125</v>
      </c>
      <c r="G516" s="247" t="s">
        <v>2080</v>
      </c>
      <c r="H516" s="247" t="s">
        <v>1150</v>
      </c>
      <c r="I516" s="271"/>
      <c r="J516" s="100"/>
      <c r="K516" s="100"/>
      <c r="L516" s="100"/>
      <c r="M516" s="254"/>
      <c r="N516" s="254"/>
      <c r="O516" s="33"/>
      <c r="P516" s="96"/>
      <c r="Q516" s="263"/>
      <c r="R516" s="263"/>
      <c r="S516" s="265"/>
      <c r="T516" s="263"/>
      <c r="U516" s="252"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15"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52">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45505</v>
      </c>
      <c r="X516" s="215"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绿灯</v>
      </c>
      <c r="Y516" s="252"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15"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52"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6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6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str">
        <f t="array" ref="AH516">INDEX(三跨两临近重点区段!$G:$G,MATCH(D516,三跨两临近重点区段!$A:$A,0))</f>
        <v>高速公路</v>
      </c>
      <c r="AI516" s="273" t="s">
        <v>2082</v>
      </c>
    </row>
    <row r="517" ht="14.25" spans="1:35">
      <c r="A517" s="247" t="s">
        <v>361</v>
      </c>
      <c r="B517" s="248" t="s">
        <v>2876</v>
      </c>
      <c r="C517" s="247" t="s">
        <v>2137</v>
      </c>
      <c r="D517" s="247" t="s">
        <v>2879</v>
      </c>
      <c r="E517" s="249" t="s">
        <v>2079</v>
      </c>
      <c r="F517" s="248" t="s">
        <v>125</v>
      </c>
      <c r="G517" s="247" t="s">
        <v>2080</v>
      </c>
      <c r="H517" s="247" t="s">
        <v>1150</v>
      </c>
      <c r="I517" s="271"/>
      <c r="J517" s="100"/>
      <c r="K517" s="100"/>
      <c r="L517" s="100"/>
      <c r="M517" s="254"/>
      <c r="N517" s="254"/>
      <c r="O517" s="33"/>
      <c r="P517" s="96"/>
      <c r="Q517" s="263"/>
      <c r="R517" s="263"/>
      <c r="S517" s="265"/>
      <c r="T517" s="263"/>
      <c r="U517" s="252"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15"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52">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45505</v>
      </c>
      <c r="X517" s="215"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绿灯</v>
      </c>
      <c r="Y517" s="252"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15"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52"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6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6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str">
        <f t="array" ref="AH517">INDEX(三跨两临近重点区段!$G:$G,MATCH(D517,三跨两临近重点区段!$A:$A,0))</f>
        <v>高速公路</v>
      </c>
      <c r="AI517" s="273" t="s">
        <v>2082</v>
      </c>
    </row>
    <row r="518" ht="14.25" spans="1:35">
      <c r="A518" s="247" t="s">
        <v>361</v>
      </c>
      <c r="B518" s="248" t="s">
        <v>2876</v>
      </c>
      <c r="C518" s="247" t="s">
        <v>2117</v>
      </c>
      <c r="D518" s="247" t="s">
        <v>2880</v>
      </c>
      <c r="E518" s="249" t="s">
        <v>2079</v>
      </c>
      <c r="F518" s="248" t="s">
        <v>125</v>
      </c>
      <c r="G518" s="247" t="s">
        <v>2080</v>
      </c>
      <c r="H518" s="247" t="s">
        <v>1150</v>
      </c>
      <c r="I518" s="271"/>
      <c r="J518" s="100"/>
      <c r="K518" s="100"/>
      <c r="L518" s="100"/>
      <c r="M518" s="254"/>
      <c r="N518" s="254"/>
      <c r="O518" s="33"/>
      <c r="P518" s="96"/>
      <c r="Q518" s="263"/>
      <c r="R518" s="263"/>
      <c r="S518" s="265"/>
      <c r="T518" s="263"/>
      <c r="U518" s="252"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15"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52">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45505</v>
      </c>
      <c r="X518" s="215"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绿灯</v>
      </c>
      <c r="Y518" s="252"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15"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52"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6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6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str">
        <f t="array" ref="AH518">INDEX(三跨两临近重点区段!$G:$G,MATCH(D518,三跨两临近重点区段!$A:$A,0))</f>
        <v>高速公路</v>
      </c>
      <c r="AI518" s="273" t="s">
        <v>2082</v>
      </c>
    </row>
    <row r="519" ht="14.25" spans="1:35">
      <c r="A519" s="247" t="s">
        <v>361</v>
      </c>
      <c r="B519" s="248" t="s">
        <v>2669</v>
      </c>
      <c r="C519" s="247" t="s">
        <v>2474</v>
      </c>
      <c r="D519" s="247" t="s">
        <v>2881</v>
      </c>
      <c r="E519" s="249" t="s">
        <v>2079</v>
      </c>
      <c r="F519" s="248" t="s">
        <v>125</v>
      </c>
      <c r="G519" s="247" t="s">
        <v>2080</v>
      </c>
      <c r="H519" s="247" t="s">
        <v>1118</v>
      </c>
      <c r="I519" s="271"/>
      <c r="J519" s="100"/>
      <c r="K519" s="100"/>
      <c r="L519" s="100"/>
      <c r="M519" s="254"/>
      <c r="N519" s="254"/>
      <c r="O519" s="33"/>
      <c r="P519" s="96"/>
      <c r="Q519" s="263"/>
      <c r="R519" s="263"/>
      <c r="S519" s="266">
        <v>45446.4833333333</v>
      </c>
      <c r="T519" s="263" t="s">
        <v>2081</v>
      </c>
      <c r="U519" s="252"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15"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52">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45505</v>
      </c>
      <c r="X519" s="215"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绿灯</v>
      </c>
      <c r="Y519" s="252"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15"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52"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6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6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str">
        <f t="array" ref="AH519">INDEX(三跨两临近重点区段!$G:$G,MATCH(D519,三跨两临近重点区段!$A:$A,0))</f>
        <v>高速公路</v>
      </c>
      <c r="AI519" s="273" t="s">
        <v>2082</v>
      </c>
    </row>
    <row r="520" ht="14.25" spans="1:35">
      <c r="A520" s="247" t="s">
        <v>361</v>
      </c>
      <c r="B520" s="248" t="s">
        <v>2667</v>
      </c>
      <c r="C520" s="247" t="s">
        <v>2393</v>
      </c>
      <c r="D520" s="247" t="s">
        <v>2882</v>
      </c>
      <c r="E520" s="249" t="s">
        <v>2079</v>
      </c>
      <c r="F520" s="248" t="s">
        <v>125</v>
      </c>
      <c r="G520" s="247" t="s">
        <v>2080</v>
      </c>
      <c r="H520" s="247" t="s">
        <v>1118</v>
      </c>
      <c r="I520" s="271"/>
      <c r="J520" s="100"/>
      <c r="K520" s="100"/>
      <c r="L520" s="100"/>
      <c r="M520" s="254"/>
      <c r="N520" s="254"/>
      <c r="O520" s="33"/>
      <c r="P520" s="96"/>
      <c r="Q520" s="263"/>
      <c r="R520" s="263"/>
      <c r="S520" s="265"/>
      <c r="T520" s="263"/>
      <c r="U520" s="252"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15"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52">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45505</v>
      </c>
      <c r="X520" s="215"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绿灯</v>
      </c>
      <c r="Y520" s="252"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15"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52"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6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6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str">
        <f t="array" ref="AH520">INDEX(三跨两临近重点区段!$G:$G,MATCH(D520,三跨两临近重点区段!$A:$A,0))</f>
        <v>高速公路</v>
      </c>
      <c r="AI520" s="273" t="s">
        <v>2082</v>
      </c>
    </row>
    <row r="521" ht="14.25" spans="1:35">
      <c r="A521" s="247" t="s">
        <v>361</v>
      </c>
      <c r="B521" s="248" t="s">
        <v>2669</v>
      </c>
      <c r="C521" s="247" t="s">
        <v>2393</v>
      </c>
      <c r="D521" s="247" t="s">
        <v>2883</v>
      </c>
      <c r="E521" s="249" t="s">
        <v>2079</v>
      </c>
      <c r="F521" s="248" t="s">
        <v>125</v>
      </c>
      <c r="G521" s="247" t="s">
        <v>2080</v>
      </c>
      <c r="H521" s="247" t="s">
        <v>1118</v>
      </c>
      <c r="I521" s="271"/>
      <c r="J521" s="100"/>
      <c r="K521" s="100"/>
      <c r="L521" s="100"/>
      <c r="M521" s="254"/>
      <c r="N521" s="254"/>
      <c r="O521" s="33"/>
      <c r="P521" s="96"/>
      <c r="Q521" s="263"/>
      <c r="R521" s="263"/>
      <c r="S521" s="266">
        <v>45446.4833333333</v>
      </c>
      <c r="T521" s="263" t="s">
        <v>2081</v>
      </c>
      <c r="U521" s="252"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15"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52">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45505</v>
      </c>
      <c r="X521" s="215"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绿灯</v>
      </c>
      <c r="Y521" s="252"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15"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52"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6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6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str">
        <f t="array" ref="AH521">INDEX(三跨两临近重点区段!$G:$G,MATCH(D521,三跨两临近重点区段!$A:$A,0))</f>
        <v>高速公路</v>
      </c>
      <c r="AI521" s="273" t="s">
        <v>2082</v>
      </c>
    </row>
    <row r="522" ht="14.25" spans="1:35">
      <c r="A522" s="247" t="s">
        <v>361</v>
      </c>
      <c r="B522" s="248" t="s">
        <v>2667</v>
      </c>
      <c r="C522" s="247" t="s">
        <v>2396</v>
      </c>
      <c r="D522" s="247" t="s">
        <v>2884</v>
      </c>
      <c r="E522" s="249" t="s">
        <v>2079</v>
      </c>
      <c r="F522" s="248" t="s">
        <v>125</v>
      </c>
      <c r="G522" s="247" t="s">
        <v>2080</v>
      </c>
      <c r="H522" s="247" t="s">
        <v>1118</v>
      </c>
      <c r="I522" s="271"/>
      <c r="J522" s="100"/>
      <c r="K522" s="100"/>
      <c r="L522" s="100"/>
      <c r="M522" s="254"/>
      <c r="N522" s="254"/>
      <c r="O522" s="33"/>
      <c r="P522" s="96"/>
      <c r="Q522" s="263"/>
      <c r="R522" s="263"/>
      <c r="S522" s="265"/>
      <c r="T522" s="263"/>
      <c r="U522" s="252"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15"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52">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45505</v>
      </c>
      <c r="X522" s="215"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绿灯</v>
      </c>
      <c r="Y522" s="252"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15"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52"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6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6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str">
        <f t="array" ref="AH522">INDEX(三跨两临近重点区段!$G:$G,MATCH(D522,三跨两临近重点区段!$A:$A,0))</f>
        <v>高速公路</v>
      </c>
      <c r="AI522" s="273" t="s">
        <v>2082</v>
      </c>
    </row>
    <row r="523" ht="14.25" spans="1:35">
      <c r="A523" s="247" t="s">
        <v>361</v>
      </c>
      <c r="B523" s="248" t="s">
        <v>2667</v>
      </c>
      <c r="C523" s="247" t="s">
        <v>2474</v>
      </c>
      <c r="D523" s="247" t="s">
        <v>2885</v>
      </c>
      <c r="E523" s="249" t="s">
        <v>2079</v>
      </c>
      <c r="F523" s="248" t="s">
        <v>125</v>
      </c>
      <c r="G523" s="247" t="s">
        <v>2080</v>
      </c>
      <c r="H523" s="247" t="s">
        <v>1118</v>
      </c>
      <c r="I523" s="271"/>
      <c r="J523" s="100"/>
      <c r="K523" s="100"/>
      <c r="L523" s="100"/>
      <c r="M523" s="254"/>
      <c r="N523" s="254"/>
      <c r="O523" s="33"/>
      <c r="P523" s="96"/>
      <c r="Q523" s="263"/>
      <c r="R523" s="263"/>
      <c r="S523" s="265"/>
      <c r="T523" s="263"/>
      <c r="U523" s="252"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15"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52">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45505</v>
      </c>
      <c r="X523" s="215"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绿灯</v>
      </c>
      <c r="Y523" s="252"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15"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52"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6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6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str">
        <f t="array" ref="AH523">INDEX(三跨两临近重点区段!$G:$G,MATCH(D523,三跨两临近重点区段!$A:$A,0))</f>
        <v>高速公路</v>
      </c>
      <c r="AI523" s="273" t="s">
        <v>2082</v>
      </c>
    </row>
    <row r="524" ht="14.25" spans="1:35">
      <c r="A524" s="247" t="s">
        <v>361</v>
      </c>
      <c r="B524" s="248" t="s">
        <v>2669</v>
      </c>
      <c r="C524" s="247" t="s">
        <v>2396</v>
      </c>
      <c r="D524" s="247" t="s">
        <v>2886</v>
      </c>
      <c r="E524" s="249" t="s">
        <v>2079</v>
      </c>
      <c r="F524" s="248" t="s">
        <v>125</v>
      </c>
      <c r="G524" s="247" t="s">
        <v>2080</v>
      </c>
      <c r="H524" s="247" t="s">
        <v>1118</v>
      </c>
      <c r="I524" s="271"/>
      <c r="J524" s="100"/>
      <c r="K524" s="100"/>
      <c r="L524" s="100"/>
      <c r="M524" s="254"/>
      <c r="N524" s="254"/>
      <c r="O524" s="33"/>
      <c r="P524" s="96"/>
      <c r="Q524" s="263"/>
      <c r="R524" s="263"/>
      <c r="S524" s="266">
        <v>45446.4833333333</v>
      </c>
      <c r="T524" s="263" t="s">
        <v>2081</v>
      </c>
      <c r="U524" s="252"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15"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52">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45505</v>
      </c>
      <c r="X524" s="215"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绿灯</v>
      </c>
      <c r="Y524" s="252"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15"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52"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6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6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str">
        <f t="array" ref="AH524">INDEX(三跨两临近重点区段!$G:$G,MATCH(D524,三跨两临近重点区段!$A:$A,0))</f>
        <v>高速公路</v>
      </c>
      <c r="AI524" s="273" t="s">
        <v>2082</v>
      </c>
    </row>
    <row r="525" ht="14.25" spans="1:35">
      <c r="A525" s="247" t="s">
        <v>361</v>
      </c>
      <c r="B525" s="248" t="s">
        <v>2876</v>
      </c>
      <c r="C525" s="247" t="s">
        <v>2676</v>
      </c>
      <c r="D525" s="247" t="s">
        <v>2887</v>
      </c>
      <c r="E525" s="249" t="s">
        <v>2079</v>
      </c>
      <c r="F525" s="248" t="s">
        <v>125</v>
      </c>
      <c r="G525" s="247" t="s">
        <v>2080</v>
      </c>
      <c r="H525" s="247" t="s">
        <v>1150</v>
      </c>
      <c r="I525" s="271"/>
      <c r="J525" s="100"/>
      <c r="K525" s="100"/>
      <c r="L525" s="100"/>
      <c r="M525" s="254"/>
      <c r="N525" s="254"/>
      <c r="O525" s="33"/>
      <c r="P525" s="96"/>
      <c r="Q525" s="261"/>
      <c r="R525" s="261"/>
      <c r="S525" s="262">
        <v>45455</v>
      </c>
      <c r="T525" s="263" t="s">
        <v>2081</v>
      </c>
      <c r="U525" s="252"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15"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52">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45523</v>
      </c>
      <c r="X525" s="215"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绿灯</v>
      </c>
      <c r="Y525" s="252"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15"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52"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6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6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str">
        <f t="array" ref="AH525">INDEX(三跨两临近重点区段!$G:$G,MATCH(D525,三跨两临近重点区段!$A:$A,0))</f>
        <v>高速公路</v>
      </c>
      <c r="AI525" s="273" t="s">
        <v>2082</v>
      </c>
    </row>
    <row r="526" ht="14.25" spans="1:35">
      <c r="A526" s="247" t="s">
        <v>119</v>
      </c>
      <c r="B526" s="248" t="s">
        <v>2888</v>
      </c>
      <c r="C526" s="247" t="s">
        <v>2889</v>
      </c>
      <c r="D526" s="247" t="s">
        <v>2890</v>
      </c>
      <c r="E526" s="249" t="s">
        <v>2891</v>
      </c>
      <c r="F526" s="248" t="s">
        <v>125</v>
      </c>
      <c r="G526" s="247" t="s">
        <v>198</v>
      </c>
      <c r="H526" s="247" t="s">
        <v>127</v>
      </c>
      <c r="I526" s="271"/>
      <c r="J526" s="100"/>
      <c r="K526" s="100"/>
      <c r="L526" s="100"/>
      <c r="M526" s="254"/>
      <c r="N526" s="254"/>
      <c r="O526" s="33"/>
      <c r="P526" s="96"/>
      <c r="Q526" s="263"/>
      <c r="R526" s="263"/>
      <c r="S526" s="266">
        <v>45448.5180555556</v>
      </c>
      <c r="T526" s="263" t="s">
        <v>2081</v>
      </c>
      <c r="U526" s="252"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15"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52">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45510</v>
      </c>
      <c r="X526" s="215"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绿灯</v>
      </c>
      <c r="Y526" s="252"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15"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52"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6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6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str">
        <f t="array" ref="AH526">INDEX(三跨两临近重点区段!$G:$G,MATCH(D526,三跨两临近重点区段!$A:$A,0))</f>
        <v>高速公路</v>
      </c>
      <c r="AI526" s="273" t="s">
        <v>2082</v>
      </c>
    </row>
    <row r="527" ht="14.25" spans="1:35">
      <c r="A527" s="247" t="s">
        <v>145</v>
      </c>
      <c r="B527" s="248" t="s">
        <v>2892</v>
      </c>
      <c r="C527" s="247" t="s">
        <v>2893</v>
      </c>
      <c r="D527" s="247" t="s">
        <v>2894</v>
      </c>
      <c r="E527" s="249" t="s">
        <v>2891</v>
      </c>
      <c r="F527" s="248" t="s">
        <v>125</v>
      </c>
      <c r="G527" s="247" t="s">
        <v>198</v>
      </c>
      <c r="H527" s="247" t="s">
        <v>172</v>
      </c>
      <c r="I527" s="271"/>
      <c r="J527" s="100"/>
      <c r="K527" s="100"/>
      <c r="L527" s="100"/>
      <c r="M527" s="254"/>
      <c r="N527" s="254"/>
      <c r="O527" s="33"/>
      <c r="P527" s="96"/>
      <c r="Q527" s="263"/>
      <c r="R527" s="263"/>
      <c r="S527" s="262">
        <v>45463</v>
      </c>
      <c r="T527" s="263" t="s">
        <v>2081</v>
      </c>
      <c r="U527" s="252"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15"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52">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45509</v>
      </c>
      <c r="X527" s="215"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绿灯</v>
      </c>
      <c r="Y527" s="252"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15"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52"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6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6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s="273" t="s">
        <v>2082</v>
      </c>
    </row>
    <row r="528" ht="14.25" spans="1:35">
      <c r="A528" s="247" t="s">
        <v>145</v>
      </c>
      <c r="B528" s="248" t="s">
        <v>2895</v>
      </c>
      <c r="C528" s="247" t="s">
        <v>2896</v>
      </c>
      <c r="D528" s="247" t="s">
        <v>2897</v>
      </c>
      <c r="E528" s="249" t="s">
        <v>2891</v>
      </c>
      <c r="F528" s="248" t="s">
        <v>125</v>
      </c>
      <c r="G528" s="247" t="s">
        <v>198</v>
      </c>
      <c r="H528" s="247" t="s">
        <v>172</v>
      </c>
      <c r="I528" s="271"/>
      <c r="J528" s="100"/>
      <c r="K528" s="100"/>
      <c r="L528" s="100"/>
      <c r="M528" s="254"/>
      <c r="N528" s="254"/>
      <c r="O528" s="33"/>
      <c r="P528" s="96"/>
      <c r="Q528" s="263"/>
      <c r="R528" s="263"/>
      <c r="S528" s="262">
        <v>45463</v>
      </c>
      <c r="T528" s="263" t="s">
        <v>2081</v>
      </c>
      <c r="U528" s="252"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15"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52">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45509</v>
      </c>
      <c r="X528" s="215"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绿灯</v>
      </c>
      <c r="Y528" s="252"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15"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52"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6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6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s="273" t="s">
        <v>2082</v>
      </c>
    </row>
    <row r="529" ht="14.25" spans="1:35">
      <c r="A529" s="247" t="s">
        <v>145</v>
      </c>
      <c r="B529" s="248" t="s">
        <v>2892</v>
      </c>
      <c r="C529" s="247" t="s">
        <v>2814</v>
      </c>
      <c r="D529" s="247" t="s">
        <v>2898</v>
      </c>
      <c r="E529" s="249" t="s">
        <v>2891</v>
      </c>
      <c r="F529" s="248" t="s">
        <v>125</v>
      </c>
      <c r="G529" s="247" t="s">
        <v>198</v>
      </c>
      <c r="H529" s="247" t="s">
        <v>172</v>
      </c>
      <c r="I529" s="271"/>
      <c r="J529" s="100"/>
      <c r="K529" s="100"/>
      <c r="L529" s="100"/>
      <c r="M529" s="254"/>
      <c r="N529" s="254"/>
      <c r="O529" s="33"/>
      <c r="P529" s="96"/>
      <c r="Q529" s="263"/>
      <c r="R529" s="263"/>
      <c r="S529" s="262">
        <v>45463</v>
      </c>
      <c r="T529" s="263" t="s">
        <v>2081</v>
      </c>
      <c r="U529" s="252"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15"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52">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45509</v>
      </c>
      <c r="X529" s="215"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绿灯</v>
      </c>
      <c r="Y529" s="252"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15"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52"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6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6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s="273" t="s">
        <v>2082</v>
      </c>
    </row>
    <row r="530" ht="14.25" spans="1:35">
      <c r="A530" s="247" t="s">
        <v>145</v>
      </c>
      <c r="B530" s="248" t="s">
        <v>2892</v>
      </c>
      <c r="C530" s="247" t="s">
        <v>2539</v>
      </c>
      <c r="D530" s="247" t="s">
        <v>2899</v>
      </c>
      <c r="E530" s="249" t="s">
        <v>2891</v>
      </c>
      <c r="F530" s="248" t="s">
        <v>125</v>
      </c>
      <c r="G530" s="247" t="s">
        <v>198</v>
      </c>
      <c r="H530" s="247" t="s">
        <v>172</v>
      </c>
      <c r="I530" s="271"/>
      <c r="J530" s="100"/>
      <c r="K530" s="100"/>
      <c r="L530" s="100"/>
      <c r="M530" s="254"/>
      <c r="N530" s="254"/>
      <c r="O530" s="33"/>
      <c r="P530" s="96"/>
      <c r="Q530" s="263"/>
      <c r="R530" s="263"/>
      <c r="S530" s="262">
        <v>45463</v>
      </c>
      <c r="T530" s="263" t="s">
        <v>2081</v>
      </c>
      <c r="U530" s="252"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15"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52">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45509</v>
      </c>
      <c r="X530" s="215"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绿灯</v>
      </c>
      <c r="Y530" s="252"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15"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52"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6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6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s="273" t="s">
        <v>2082</v>
      </c>
    </row>
    <row r="531" ht="14.25" spans="1:35">
      <c r="A531" s="247" t="s">
        <v>232</v>
      </c>
      <c r="B531" s="248" t="s">
        <v>2900</v>
      </c>
      <c r="C531" s="247" t="s">
        <v>2554</v>
      </c>
      <c r="D531" s="247" t="s">
        <v>2901</v>
      </c>
      <c r="E531" s="249" t="s">
        <v>2891</v>
      </c>
      <c r="F531" s="248" t="s">
        <v>125</v>
      </c>
      <c r="G531" s="247" t="s">
        <v>198</v>
      </c>
      <c r="H531" s="247" t="s">
        <v>234</v>
      </c>
      <c r="I531" s="271"/>
      <c r="J531" s="100"/>
      <c r="K531" s="100"/>
      <c r="L531" s="100"/>
      <c r="M531" s="254"/>
      <c r="N531" s="254"/>
      <c r="O531" s="33"/>
      <c r="P531" s="96"/>
      <c r="Q531" s="263"/>
      <c r="R531" s="263"/>
      <c r="S531" s="262">
        <v>45463</v>
      </c>
      <c r="T531" s="263" t="s">
        <v>2081</v>
      </c>
      <c r="U531" s="252"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15"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52">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45509</v>
      </c>
      <c r="X531" s="215"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绿灯</v>
      </c>
      <c r="Y531" s="252"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15"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52"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6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6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s="273" t="s">
        <v>2082</v>
      </c>
    </row>
    <row r="532" ht="14.25" spans="1:35">
      <c r="A532" s="247" t="s">
        <v>232</v>
      </c>
      <c r="B532" s="248" t="s">
        <v>2900</v>
      </c>
      <c r="C532" s="247" t="s">
        <v>2539</v>
      </c>
      <c r="D532" s="247" t="s">
        <v>2902</v>
      </c>
      <c r="E532" s="249" t="s">
        <v>2891</v>
      </c>
      <c r="F532" s="248" t="s">
        <v>125</v>
      </c>
      <c r="G532" s="247" t="s">
        <v>198</v>
      </c>
      <c r="H532" s="247" t="s">
        <v>234</v>
      </c>
      <c r="I532" s="271"/>
      <c r="J532" s="100"/>
      <c r="K532" s="100"/>
      <c r="L532" s="100"/>
      <c r="M532" s="254"/>
      <c r="N532" s="254"/>
      <c r="O532" s="33"/>
      <c r="P532" s="96"/>
      <c r="Q532" s="263"/>
      <c r="R532" s="263"/>
      <c r="S532" s="262">
        <v>45463</v>
      </c>
      <c r="T532" s="263" t="s">
        <v>2081</v>
      </c>
      <c r="U532" s="252"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15"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52">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45509</v>
      </c>
      <c r="X532" s="215"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绿灯</v>
      </c>
      <c r="Y532" s="252"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15"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52"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6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6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s="273" t="s">
        <v>2082</v>
      </c>
    </row>
    <row r="533" ht="14.25" spans="1:35">
      <c r="A533" s="247" t="s">
        <v>145</v>
      </c>
      <c r="B533" s="248" t="s">
        <v>2895</v>
      </c>
      <c r="C533" s="247" t="s">
        <v>2132</v>
      </c>
      <c r="D533" s="247" t="s">
        <v>2903</v>
      </c>
      <c r="E533" s="249" t="s">
        <v>2891</v>
      </c>
      <c r="F533" s="248" t="s">
        <v>125</v>
      </c>
      <c r="G533" s="247" t="s">
        <v>198</v>
      </c>
      <c r="H533" s="247" t="s">
        <v>172</v>
      </c>
      <c r="I533" s="271"/>
      <c r="J533" s="100"/>
      <c r="K533" s="100"/>
      <c r="L533" s="100"/>
      <c r="M533" s="254"/>
      <c r="N533" s="254"/>
      <c r="O533" s="33"/>
      <c r="P533" s="96"/>
      <c r="Q533" s="263"/>
      <c r="R533" s="263"/>
      <c r="S533" s="262">
        <v>45463</v>
      </c>
      <c r="T533" s="263" t="s">
        <v>2081</v>
      </c>
      <c r="U533" s="252"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15"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52">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45509</v>
      </c>
      <c r="X533" s="215"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绿灯</v>
      </c>
      <c r="Y533" s="252"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15"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52"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6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6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s="273" t="s">
        <v>2082</v>
      </c>
    </row>
    <row r="534" ht="14.25" spans="1:35">
      <c r="A534" s="247" t="s">
        <v>232</v>
      </c>
      <c r="B534" s="248" t="s">
        <v>2900</v>
      </c>
      <c r="C534" s="247" t="s">
        <v>2643</v>
      </c>
      <c r="D534" s="247" t="s">
        <v>2904</v>
      </c>
      <c r="E534" s="249" t="s">
        <v>2891</v>
      </c>
      <c r="F534" s="248" t="s">
        <v>125</v>
      </c>
      <c r="G534" s="247" t="s">
        <v>198</v>
      </c>
      <c r="H534" s="247" t="s">
        <v>234</v>
      </c>
      <c r="I534" s="271"/>
      <c r="J534" s="100"/>
      <c r="K534" s="100"/>
      <c r="L534" s="100"/>
      <c r="M534" s="254"/>
      <c r="N534" s="254"/>
      <c r="O534" s="33"/>
      <c r="P534" s="96"/>
      <c r="Q534" s="263"/>
      <c r="R534" s="263"/>
      <c r="S534" s="262">
        <v>45463</v>
      </c>
      <c r="T534" s="263" t="s">
        <v>2081</v>
      </c>
      <c r="U534" s="252"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15"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52">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45509</v>
      </c>
      <c r="X534" s="215"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绿灯</v>
      </c>
      <c r="Y534" s="252"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15"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52"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6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6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s="273" t="s">
        <v>2082</v>
      </c>
    </row>
    <row r="535" ht="14.25" spans="1:35">
      <c r="A535" s="247" t="s">
        <v>232</v>
      </c>
      <c r="B535" s="248" t="s">
        <v>2900</v>
      </c>
      <c r="C535" s="247" t="s">
        <v>2905</v>
      </c>
      <c r="D535" s="247" t="s">
        <v>2906</v>
      </c>
      <c r="E535" s="249" t="s">
        <v>2891</v>
      </c>
      <c r="F535" s="248" t="s">
        <v>125</v>
      </c>
      <c r="G535" s="247" t="s">
        <v>198</v>
      </c>
      <c r="H535" s="247" t="s">
        <v>234</v>
      </c>
      <c r="I535" s="271"/>
      <c r="J535" s="100"/>
      <c r="K535" s="100"/>
      <c r="L535" s="100"/>
      <c r="M535" s="254"/>
      <c r="N535" s="254"/>
      <c r="O535" s="33"/>
      <c r="P535" s="96"/>
      <c r="Q535" s="263"/>
      <c r="R535" s="263"/>
      <c r="S535" s="262">
        <v>45463</v>
      </c>
      <c r="T535" s="263" t="s">
        <v>2081</v>
      </c>
      <c r="U535" s="252"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15"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52">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45509</v>
      </c>
      <c r="X535" s="215"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绿灯</v>
      </c>
      <c r="Y535" s="252"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15"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52"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6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6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s="273" t="s">
        <v>2082</v>
      </c>
    </row>
    <row r="536" ht="14.25" spans="1:35">
      <c r="A536" s="247" t="s">
        <v>145</v>
      </c>
      <c r="B536" s="248" t="s">
        <v>2895</v>
      </c>
      <c r="C536" s="247" t="s">
        <v>2162</v>
      </c>
      <c r="D536" s="247" t="s">
        <v>2907</v>
      </c>
      <c r="E536" s="249" t="s">
        <v>2891</v>
      </c>
      <c r="F536" s="248" t="s">
        <v>125</v>
      </c>
      <c r="G536" s="247" t="s">
        <v>198</v>
      </c>
      <c r="H536" s="247" t="s">
        <v>172</v>
      </c>
      <c r="I536" s="271"/>
      <c r="J536" s="100"/>
      <c r="K536" s="100"/>
      <c r="L536" s="100"/>
      <c r="M536" s="254"/>
      <c r="N536" s="254"/>
      <c r="O536" s="33"/>
      <c r="P536" s="96"/>
      <c r="Q536" s="263"/>
      <c r="R536" s="263"/>
      <c r="S536" s="262">
        <v>45463</v>
      </c>
      <c r="T536" s="263" t="s">
        <v>2081</v>
      </c>
      <c r="U536" s="252"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15"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52">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45509</v>
      </c>
      <c r="X536" s="215"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绿灯</v>
      </c>
      <c r="Y536" s="252"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15"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52"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6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6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s="273" t="s">
        <v>2082</v>
      </c>
    </row>
    <row r="537" ht="14.25" spans="1:35">
      <c r="A537" s="247" t="s">
        <v>145</v>
      </c>
      <c r="B537" s="248" t="s">
        <v>2908</v>
      </c>
      <c r="C537" s="247" t="s">
        <v>2152</v>
      </c>
      <c r="D537" s="247" t="s">
        <v>2909</v>
      </c>
      <c r="E537" s="249" t="s">
        <v>2891</v>
      </c>
      <c r="F537" s="248" t="s">
        <v>125</v>
      </c>
      <c r="G537" s="247" t="s">
        <v>198</v>
      </c>
      <c r="H537" s="247" t="s">
        <v>178</v>
      </c>
      <c r="I537" s="271"/>
      <c r="J537" s="100"/>
      <c r="K537" s="100"/>
      <c r="L537" s="100"/>
      <c r="M537" s="254"/>
      <c r="N537" s="254"/>
      <c r="O537" s="33"/>
      <c r="P537" s="96"/>
      <c r="Q537" s="263"/>
      <c r="R537" s="263"/>
      <c r="S537" s="262">
        <v>45470</v>
      </c>
      <c r="T537" s="263" t="s">
        <v>2081</v>
      </c>
      <c r="U537" s="252"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15"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52">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45509</v>
      </c>
      <c r="X537" s="215"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绿灯</v>
      </c>
      <c r="Y537" s="252"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15"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52"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6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6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str">
        <f t="array" ref="AH537">INDEX(三跨两临近重点区段!$G:$G,MATCH(D537,三跨两临近重点区段!$A:$A,0))</f>
        <v>一级公路</v>
      </c>
      <c r="AI537" s="273" t="s">
        <v>2082</v>
      </c>
    </row>
    <row r="538" ht="14.25" spans="1:35">
      <c r="A538" s="247" t="s">
        <v>145</v>
      </c>
      <c r="B538" s="248" t="s">
        <v>2910</v>
      </c>
      <c r="C538" s="247" t="s">
        <v>2137</v>
      </c>
      <c r="D538" s="247" t="s">
        <v>2911</v>
      </c>
      <c r="E538" s="249" t="s">
        <v>2891</v>
      </c>
      <c r="F538" s="248" t="s">
        <v>125</v>
      </c>
      <c r="G538" s="247" t="s">
        <v>198</v>
      </c>
      <c r="H538" s="247" t="s">
        <v>148</v>
      </c>
      <c r="I538" s="271"/>
      <c r="J538" s="100"/>
      <c r="K538" s="100"/>
      <c r="L538" s="100"/>
      <c r="M538" s="254"/>
      <c r="N538" s="254"/>
      <c r="O538" s="33"/>
      <c r="P538" s="96"/>
      <c r="Q538" s="263"/>
      <c r="R538" s="263"/>
      <c r="S538" s="262">
        <v>45467</v>
      </c>
      <c r="T538" s="263" t="s">
        <v>2081</v>
      </c>
      <c r="U538" s="252"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15"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52">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45506</v>
      </c>
      <c r="X538" s="215"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绿灯</v>
      </c>
      <c r="Y538" s="252"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15"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52"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6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6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s="273" t="s">
        <v>2082</v>
      </c>
    </row>
    <row r="539" ht="14.25" spans="1:35">
      <c r="A539" s="247" t="s">
        <v>145</v>
      </c>
      <c r="B539" s="248" t="s">
        <v>2912</v>
      </c>
      <c r="C539" s="247" t="s">
        <v>2172</v>
      </c>
      <c r="D539" s="247" t="s">
        <v>2913</v>
      </c>
      <c r="E539" s="249" t="s">
        <v>2891</v>
      </c>
      <c r="F539" s="248" t="s">
        <v>125</v>
      </c>
      <c r="G539" s="247" t="s">
        <v>198</v>
      </c>
      <c r="H539" s="247" t="s">
        <v>148</v>
      </c>
      <c r="I539" s="271"/>
      <c r="J539" s="100"/>
      <c r="K539" s="100"/>
      <c r="L539" s="100"/>
      <c r="M539" s="254"/>
      <c r="N539" s="254"/>
      <c r="O539" s="33"/>
      <c r="P539" s="96"/>
      <c r="Q539" s="263"/>
      <c r="R539" s="263"/>
      <c r="S539" s="262">
        <v>45467</v>
      </c>
      <c r="T539" s="263" t="s">
        <v>2081</v>
      </c>
      <c r="U539" s="252"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15"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52">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45506</v>
      </c>
      <c r="X539" s="215"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绿灯</v>
      </c>
      <c r="Y539" s="252"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15"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52"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6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6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s="273" t="s">
        <v>2082</v>
      </c>
    </row>
    <row r="540" ht="14.25" spans="1:35">
      <c r="A540" s="247" t="s">
        <v>145</v>
      </c>
      <c r="B540" s="248" t="s">
        <v>2912</v>
      </c>
      <c r="C540" s="247" t="s">
        <v>2914</v>
      </c>
      <c r="D540" s="247" t="s">
        <v>2915</v>
      </c>
      <c r="E540" s="249" t="s">
        <v>2891</v>
      </c>
      <c r="F540" s="248" t="s">
        <v>125</v>
      </c>
      <c r="G540" s="247" t="s">
        <v>198</v>
      </c>
      <c r="H540" s="247" t="s">
        <v>148</v>
      </c>
      <c r="I540" s="271"/>
      <c r="J540" s="100"/>
      <c r="K540" s="100"/>
      <c r="L540" s="100"/>
      <c r="M540" s="254"/>
      <c r="N540" s="254"/>
      <c r="O540" s="33"/>
      <c r="P540" s="96"/>
      <c r="Q540" s="263"/>
      <c r="R540" s="263"/>
      <c r="S540" s="262">
        <v>45467</v>
      </c>
      <c r="T540" s="263" t="s">
        <v>2081</v>
      </c>
      <c r="U540" s="252"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15"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52">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45506</v>
      </c>
      <c r="X540" s="215"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绿灯</v>
      </c>
      <c r="Y540" s="252"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15"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52"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6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6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s="273" t="s">
        <v>2082</v>
      </c>
    </row>
    <row r="541" ht="14.25" spans="1:35">
      <c r="A541" s="247" t="s">
        <v>145</v>
      </c>
      <c r="B541" s="248" t="s">
        <v>2916</v>
      </c>
      <c r="C541" s="247" t="s">
        <v>2137</v>
      </c>
      <c r="D541" s="247" t="s">
        <v>2917</v>
      </c>
      <c r="E541" s="249" t="s">
        <v>2891</v>
      </c>
      <c r="F541" s="248" t="s">
        <v>125</v>
      </c>
      <c r="G541" s="247" t="s">
        <v>198</v>
      </c>
      <c r="H541" s="247" t="s">
        <v>214</v>
      </c>
      <c r="I541" s="271"/>
      <c r="J541" s="100"/>
      <c r="K541" s="100"/>
      <c r="L541" s="100"/>
      <c r="M541" s="254"/>
      <c r="N541" s="254"/>
      <c r="O541" s="33"/>
      <c r="P541" s="96"/>
      <c r="Q541" s="263"/>
      <c r="R541" s="263"/>
      <c r="S541" s="262">
        <v>45467</v>
      </c>
      <c r="T541" s="263" t="s">
        <v>2081</v>
      </c>
      <c r="U541" s="252"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15"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52">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45506</v>
      </c>
      <c r="X541" s="215"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绿灯</v>
      </c>
      <c r="Y541" s="252"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15"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52"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6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6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s="273" t="s">
        <v>2082</v>
      </c>
    </row>
    <row r="542" ht="14.25" spans="1:35">
      <c r="A542" s="247" t="s">
        <v>145</v>
      </c>
      <c r="B542" s="248" t="s">
        <v>2916</v>
      </c>
      <c r="C542" s="247" t="s">
        <v>2088</v>
      </c>
      <c r="D542" s="247" t="s">
        <v>2918</v>
      </c>
      <c r="E542" s="249" t="s">
        <v>2891</v>
      </c>
      <c r="F542" s="248" t="s">
        <v>125</v>
      </c>
      <c r="G542" s="247" t="s">
        <v>198</v>
      </c>
      <c r="H542" s="247" t="s">
        <v>214</v>
      </c>
      <c r="I542" s="271"/>
      <c r="J542" s="100"/>
      <c r="K542" s="100"/>
      <c r="L542" s="100"/>
      <c r="M542" s="254"/>
      <c r="N542" s="254"/>
      <c r="O542" s="33"/>
      <c r="P542" s="96"/>
      <c r="Q542" s="263"/>
      <c r="R542" s="263"/>
      <c r="S542" s="262">
        <v>45469</v>
      </c>
      <c r="T542" s="263" t="s">
        <v>2081</v>
      </c>
      <c r="U542" s="252"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15"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52">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45506</v>
      </c>
      <c r="X542" s="215"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绿灯</v>
      </c>
      <c r="Y542" s="252"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15"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52"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6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6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s="273" t="s">
        <v>2082</v>
      </c>
    </row>
    <row r="543" ht="14.25" spans="1:35">
      <c r="A543" s="247" t="s">
        <v>145</v>
      </c>
      <c r="B543" s="248" t="s">
        <v>2910</v>
      </c>
      <c r="C543" s="247" t="s">
        <v>2721</v>
      </c>
      <c r="D543" s="247" t="s">
        <v>2919</v>
      </c>
      <c r="E543" s="249" t="s">
        <v>2891</v>
      </c>
      <c r="F543" s="248" t="s">
        <v>125</v>
      </c>
      <c r="G543" s="247" t="s">
        <v>198</v>
      </c>
      <c r="H543" s="247" t="s">
        <v>148</v>
      </c>
      <c r="I543" s="271"/>
      <c r="J543" s="100"/>
      <c r="K543" s="100"/>
      <c r="L543" s="100"/>
      <c r="M543" s="254"/>
      <c r="N543" s="254"/>
      <c r="O543" s="33"/>
      <c r="P543" s="96"/>
      <c r="Q543" s="263"/>
      <c r="R543" s="263"/>
      <c r="S543" s="262">
        <v>45467</v>
      </c>
      <c r="T543" s="263" t="s">
        <v>2081</v>
      </c>
      <c r="U543" s="252"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15"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52">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45506</v>
      </c>
      <c r="X543" s="215"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绿灯</v>
      </c>
      <c r="Y543" s="252"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15"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52"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6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6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s="273" t="s">
        <v>2082</v>
      </c>
    </row>
    <row r="544" ht="14.25" spans="1:35">
      <c r="A544" s="247" t="s">
        <v>145</v>
      </c>
      <c r="B544" s="248" t="s">
        <v>2920</v>
      </c>
      <c r="C544" s="247" t="s">
        <v>2100</v>
      </c>
      <c r="D544" s="247" t="s">
        <v>2921</v>
      </c>
      <c r="E544" s="249" t="s">
        <v>2891</v>
      </c>
      <c r="F544" s="248" t="s">
        <v>125</v>
      </c>
      <c r="G544" s="247" t="s">
        <v>198</v>
      </c>
      <c r="H544" s="247" t="s">
        <v>161</v>
      </c>
      <c r="I544" s="271"/>
      <c r="J544" s="100"/>
      <c r="K544" s="100"/>
      <c r="L544" s="100"/>
      <c r="M544" s="254"/>
      <c r="N544" s="254"/>
      <c r="O544" s="33"/>
      <c r="P544" s="96"/>
      <c r="Q544" s="263"/>
      <c r="R544" s="263"/>
      <c r="S544" s="262">
        <v>45469</v>
      </c>
      <c r="T544" s="263" t="s">
        <v>2081</v>
      </c>
      <c r="U544" s="252"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15"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52">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45505</v>
      </c>
      <c r="X544" s="215"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绿灯</v>
      </c>
      <c r="Y544" s="252"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15"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52"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6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6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s="273" t="s">
        <v>2082</v>
      </c>
    </row>
    <row r="545" ht="14.25" spans="1:35">
      <c r="A545" s="247" t="s">
        <v>145</v>
      </c>
      <c r="B545" s="248" t="s">
        <v>2910</v>
      </c>
      <c r="C545" s="247" t="s">
        <v>2291</v>
      </c>
      <c r="D545" s="247" t="s">
        <v>2922</v>
      </c>
      <c r="E545" s="249" t="s">
        <v>2891</v>
      </c>
      <c r="F545" s="248" t="s">
        <v>125</v>
      </c>
      <c r="G545" s="247" t="s">
        <v>198</v>
      </c>
      <c r="H545" s="247" t="s">
        <v>148</v>
      </c>
      <c r="I545" s="271"/>
      <c r="J545" s="100"/>
      <c r="K545" s="100"/>
      <c r="L545" s="100"/>
      <c r="M545" s="254"/>
      <c r="N545" s="254"/>
      <c r="O545" s="33"/>
      <c r="P545" s="96"/>
      <c r="Q545" s="263"/>
      <c r="R545" s="263"/>
      <c r="S545" s="262">
        <v>45469</v>
      </c>
      <c r="T545" s="263" t="s">
        <v>2081</v>
      </c>
      <c r="U545" s="252"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15"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52">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45505</v>
      </c>
      <c r="X545" s="215"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绿灯</v>
      </c>
      <c r="Y545" s="252"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15"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52"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6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6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s="273" t="s">
        <v>2082</v>
      </c>
    </row>
    <row r="546" ht="14.25" spans="1:35">
      <c r="A546" s="247" t="s">
        <v>145</v>
      </c>
      <c r="B546" s="248" t="s">
        <v>2923</v>
      </c>
      <c r="C546" s="247" t="s">
        <v>2508</v>
      </c>
      <c r="D546" s="247" t="s">
        <v>2924</v>
      </c>
      <c r="E546" s="249" t="s">
        <v>2891</v>
      </c>
      <c r="F546" s="248" t="s">
        <v>125</v>
      </c>
      <c r="G546" s="247" t="s">
        <v>198</v>
      </c>
      <c r="H546" s="247" t="s">
        <v>198</v>
      </c>
      <c r="I546" s="271"/>
      <c r="J546" s="100"/>
      <c r="K546" s="100"/>
      <c r="L546" s="100"/>
      <c r="M546" s="254"/>
      <c r="N546" s="254"/>
      <c r="O546" s="33"/>
      <c r="P546" s="96"/>
      <c r="Q546" s="263"/>
      <c r="R546" s="263"/>
      <c r="S546" s="262">
        <v>45469</v>
      </c>
      <c r="T546" s="263" t="s">
        <v>2081</v>
      </c>
      <c r="U546" s="252"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15"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52">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45505</v>
      </c>
      <c r="X546" s="215"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绿灯</v>
      </c>
      <c r="Y546" s="252"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15"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52"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6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6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s="273" t="s">
        <v>2082</v>
      </c>
    </row>
    <row r="547" ht="14.25" spans="1:35">
      <c r="A547" s="247" t="s">
        <v>145</v>
      </c>
      <c r="B547" s="248" t="s">
        <v>2925</v>
      </c>
      <c r="C547" s="247" t="s">
        <v>2117</v>
      </c>
      <c r="D547" s="247" t="s">
        <v>2926</v>
      </c>
      <c r="E547" s="249" t="s">
        <v>2891</v>
      </c>
      <c r="F547" s="248" t="s">
        <v>125</v>
      </c>
      <c r="G547" s="247" t="s">
        <v>198</v>
      </c>
      <c r="H547" s="247" t="s">
        <v>148</v>
      </c>
      <c r="I547" s="271"/>
      <c r="J547" s="100"/>
      <c r="K547" s="100"/>
      <c r="L547" s="100"/>
      <c r="M547" s="254"/>
      <c r="N547" s="254"/>
      <c r="O547" s="33"/>
      <c r="P547" s="96"/>
      <c r="Q547" s="263"/>
      <c r="R547" s="263"/>
      <c r="S547" s="262">
        <v>45469</v>
      </c>
      <c r="T547" s="263" t="s">
        <v>2081</v>
      </c>
      <c r="U547" s="252"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15"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52">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45505</v>
      </c>
      <c r="X547" s="215"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绿灯</v>
      </c>
      <c r="Y547" s="252"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15"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52"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6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6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s="273" t="s">
        <v>2082</v>
      </c>
    </row>
    <row r="548" ht="14.25" spans="1:35">
      <c r="A548" s="247" t="s">
        <v>145</v>
      </c>
      <c r="B548" s="248" t="s">
        <v>2927</v>
      </c>
      <c r="C548" s="247" t="s">
        <v>2152</v>
      </c>
      <c r="D548" s="247" t="s">
        <v>2928</v>
      </c>
      <c r="E548" s="249" t="s">
        <v>2891</v>
      </c>
      <c r="F548" s="248" t="s">
        <v>125</v>
      </c>
      <c r="G548" s="247" t="s">
        <v>198</v>
      </c>
      <c r="H548" s="247" t="s">
        <v>214</v>
      </c>
      <c r="I548" s="271"/>
      <c r="J548" s="100"/>
      <c r="K548" s="100"/>
      <c r="L548" s="100"/>
      <c r="M548" s="254"/>
      <c r="N548" s="254"/>
      <c r="O548" s="33"/>
      <c r="P548" s="96"/>
      <c r="Q548" s="263"/>
      <c r="R548" s="263"/>
      <c r="S548" s="262">
        <v>45469</v>
      </c>
      <c r="T548" s="263" t="s">
        <v>2081</v>
      </c>
      <c r="U548" s="252"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15"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52">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45505</v>
      </c>
      <c r="X548" s="215"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绿灯</v>
      </c>
      <c r="Y548" s="252"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15"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52"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6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6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s="273" t="s">
        <v>2082</v>
      </c>
    </row>
    <row r="549" ht="14.25" spans="1:35">
      <c r="A549" s="247" t="s">
        <v>145</v>
      </c>
      <c r="B549" s="248" t="s">
        <v>2927</v>
      </c>
      <c r="C549" s="247" t="s">
        <v>2088</v>
      </c>
      <c r="D549" s="247" t="s">
        <v>2929</v>
      </c>
      <c r="E549" s="249" t="s">
        <v>2891</v>
      </c>
      <c r="F549" s="248" t="s">
        <v>125</v>
      </c>
      <c r="G549" s="247" t="s">
        <v>198</v>
      </c>
      <c r="H549" s="247" t="s">
        <v>214</v>
      </c>
      <c r="I549" s="271"/>
      <c r="J549" s="100"/>
      <c r="K549" s="100"/>
      <c r="L549" s="100"/>
      <c r="M549" s="254"/>
      <c r="N549" s="254"/>
      <c r="O549" s="33"/>
      <c r="P549" s="96"/>
      <c r="Q549" s="263"/>
      <c r="R549" s="263"/>
      <c r="S549" s="262">
        <v>45469</v>
      </c>
      <c r="T549" s="263" t="s">
        <v>2081</v>
      </c>
      <c r="U549" s="252"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15"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52">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45505</v>
      </c>
      <c r="X549" s="215"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绿灯</v>
      </c>
      <c r="Y549" s="252"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15"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52"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6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6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s="273" t="s">
        <v>2082</v>
      </c>
    </row>
    <row r="550" ht="14.25" spans="1:35">
      <c r="A550" s="247" t="s">
        <v>145</v>
      </c>
      <c r="B550" s="248" t="s">
        <v>2916</v>
      </c>
      <c r="C550" s="247" t="s">
        <v>2291</v>
      </c>
      <c r="D550" s="247" t="s">
        <v>2930</v>
      </c>
      <c r="E550" s="249" t="s">
        <v>2891</v>
      </c>
      <c r="F550" s="248" t="s">
        <v>125</v>
      </c>
      <c r="G550" s="247" t="s">
        <v>198</v>
      </c>
      <c r="H550" s="247" t="s">
        <v>214</v>
      </c>
      <c r="I550" s="271"/>
      <c r="J550" s="100"/>
      <c r="K550" s="100"/>
      <c r="L550" s="100"/>
      <c r="M550" s="254"/>
      <c r="N550" s="254"/>
      <c r="O550" s="33"/>
      <c r="P550" s="96"/>
      <c r="Q550" s="263"/>
      <c r="R550" s="263"/>
      <c r="S550" s="262">
        <v>45469</v>
      </c>
      <c r="T550" s="263" t="s">
        <v>2081</v>
      </c>
      <c r="U550" s="252"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15"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52">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45505</v>
      </c>
      <c r="X550" s="215"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绿灯</v>
      </c>
      <c r="Y550" s="252"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15"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52"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6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6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s="273" t="s">
        <v>2082</v>
      </c>
    </row>
    <row r="551" ht="14.25" spans="1:35">
      <c r="A551" s="247" t="s">
        <v>232</v>
      </c>
      <c r="B551" s="248" t="s">
        <v>2900</v>
      </c>
      <c r="C551" s="247" t="s">
        <v>2272</v>
      </c>
      <c r="D551" s="247" t="s">
        <v>2931</v>
      </c>
      <c r="E551" s="249" t="s">
        <v>2891</v>
      </c>
      <c r="F551" s="248" t="s">
        <v>125</v>
      </c>
      <c r="G551" s="247" t="s">
        <v>198</v>
      </c>
      <c r="H551" s="247" t="s">
        <v>234</v>
      </c>
      <c r="I551" s="271"/>
      <c r="J551" s="100"/>
      <c r="K551" s="100"/>
      <c r="L551" s="100"/>
      <c r="M551" s="254"/>
      <c r="N551" s="254"/>
      <c r="O551" s="33"/>
      <c r="P551" s="96"/>
      <c r="Q551" s="263"/>
      <c r="R551" s="263"/>
      <c r="S551" s="262">
        <v>45470</v>
      </c>
      <c r="T551" s="263" t="s">
        <v>2081</v>
      </c>
      <c r="U551" s="252"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15"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52">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45509</v>
      </c>
      <c r="X551" s="215"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绿灯</v>
      </c>
      <c r="Y551" s="252"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15"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52"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6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6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str">
        <f t="array" ref="AH551">INDEX(三跨两临近重点区段!$G:$G,MATCH(D551,三跨两临近重点区段!$A:$A,0))</f>
        <v>一级公路</v>
      </c>
      <c r="AI551" s="273" t="s">
        <v>2082</v>
      </c>
    </row>
    <row r="552" ht="14.25" spans="1:35">
      <c r="A552" s="247" t="s">
        <v>232</v>
      </c>
      <c r="B552" s="248" t="s">
        <v>2900</v>
      </c>
      <c r="C552" s="247" t="s">
        <v>2091</v>
      </c>
      <c r="D552" s="247" t="s">
        <v>2932</v>
      </c>
      <c r="E552" s="249" t="s">
        <v>2891</v>
      </c>
      <c r="F552" s="248" t="s">
        <v>125</v>
      </c>
      <c r="G552" s="247" t="s">
        <v>198</v>
      </c>
      <c r="H552" s="247" t="s">
        <v>234</v>
      </c>
      <c r="I552" s="271"/>
      <c r="J552" s="100"/>
      <c r="K552" s="100"/>
      <c r="L552" s="100"/>
      <c r="M552" s="254"/>
      <c r="N552" s="254"/>
      <c r="O552" s="33"/>
      <c r="P552" s="96"/>
      <c r="Q552" s="263"/>
      <c r="R552" s="263"/>
      <c r="S552" s="262">
        <v>45470</v>
      </c>
      <c r="T552" s="263" t="s">
        <v>2081</v>
      </c>
      <c r="U552" s="252"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15"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52">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45509</v>
      </c>
      <c r="X552" s="215"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绿灯</v>
      </c>
      <c r="Y552" s="252"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15"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52"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6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6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str">
        <f t="array" ref="AH552">INDEX(三跨两临近重点区段!$G:$G,MATCH(D552,三跨两临近重点区段!$A:$A,0))</f>
        <v>一级公路</v>
      </c>
      <c r="AI552" s="273" t="s">
        <v>2082</v>
      </c>
    </row>
    <row r="553" ht="14.25" spans="1:35">
      <c r="A553" s="247" t="s">
        <v>232</v>
      </c>
      <c r="B553" s="248" t="s">
        <v>2900</v>
      </c>
      <c r="C553" s="247" t="s">
        <v>2933</v>
      </c>
      <c r="D553" s="247" t="s">
        <v>2934</v>
      </c>
      <c r="E553" s="249" t="s">
        <v>2891</v>
      </c>
      <c r="F553" s="248" t="s">
        <v>125</v>
      </c>
      <c r="G553" s="247" t="s">
        <v>198</v>
      </c>
      <c r="H553" s="247" t="s">
        <v>234</v>
      </c>
      <c r="I553" s="271"/>
      <c r="J553" s="100"/>
      <c r="K553" s="100"/>
      <c r="L553" s="100"/>
      <c r="M553" s="254"/>
      <c r="N553" s="254"/>
      <c r="O553" s="33"/>
      <c r="P553" s="96"/>
      <c r="Q553" s="263"/>
      <c r="R553" s="263"/>
      <c r="S553" s="262">
        <v>45470</v>
      </c>
      <c r="T553" s="263" t="s">
        <v>2081</v>
      </c>
      <c r="U553" s="252"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15"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52">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45509</v>
      </c>
      <c r="X553" s="215"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绿灯</v>
      </c>
      <c r="Y553" s="252"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15"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52"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6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6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str">
        <f t="array" ref="AH553">INDEX(三跨两临近重点区段!$G:$G,MATCH(D553,三跨两临近重点区段!$A:$A,0))</f>
        <v>一级公路</v>
      </c>
      <c r="AI553" s="273" t="s">
        <v>2082</v>
      </c>
    </row>
    <row r="554" ht="14.25" spans="1:35">
      <c r="A554" s="247" t="s">
        <v>232</v>
      </c>
      <c r="B554" s="248" t="s">
        <v>2900</v>
      </c>
      <c r="C554" s="247" t="s">
        <v>2152</v>
      </c>
      <c r="D554" s="247" t="s">
        <v>2935</v>
      </c>
      <c r="E554" s="249" t="s">
        <v>2891</v>
      </c>
      <c r="F554" s="248" t="s">
        <v>125</v>
      </c>
      <c r="G554" s="247" t="s">
        <v>198</v>
      </c>
      <c r="H554" s="247" t="s">
        <v>234</v>
      </c>
      <c r="I554" s="271"/>
      <c r="J554" s="100"/>
      <c r="K554" s="100"/>
      <c r="L554" s="100"/>
      <c r="M554" s="254"/>
      <c r="N554" s="254"/>
      <c r="O554" s="33"/>
      <c r="P554" s="96"/>
      <c r="Q554" s="263"/>
      <c r="R554" s="263"/>
      <c r="S554" s="262">
        <v>45470</v>
      </c>
      <c r="T554" s="263" t="s">
        <v>2081</v>
      </c>
      <c r="U554" s="252"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15"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52">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45509</v>
      </c>
      <c r="X554" s="215"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绿灯</v>
      </c>
      <c r="Y554" s="252"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15"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52"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6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6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str">
        <f t="array" ref="AH554">INDEX(三跨两临近重点区段!$G:$G,MATCH(D554,三跨两临近重点区段!$A:$A,0))</f>
        <v>一级公路</v>
      </c>
      <c r="AI554" s="273" t="s">
        <v>2082</v>
      </c>
    </row>
    <row r="555" ht="14.25" spans="1:35">
      <c r="A555" s="247" t="s">
        <v>232</v>
      </c>
      <c r="B555" s="248" t="s">
        <v>2900</v>
      </c>
      <c r="C555" s="247" t="s">
        <v>2095</v>
      </c>
      <c r="D555" s="247" t="s">
        <v>2936</v>
      </c>
      <c r="E555" s="249" t="s">
        <v>2891</v>
      </c>
      <c r="F555" s="248" t="s">
        <v>125</v>
      </c>
      <c r="G555" s="247" t="s">
        <v>198</v>
      </c>
      <c r="H555" s="247" t="s">
        <v>234</v>
      </c>
      <c r="I555" s="271"/>
      <c r="J555" s="100"/>
      <c r="K555" s="100"/>
      <c r="L555" s="100"/>
      <c r="M555" s="254"/>
      <c r="N555" s="254"/>
      <c r="O555" s="33"/>
      <c r="P555" s="96"/>
      <c r="Q555" s="263"/>
      <c r="R555" s="263"/>
      <c r="S555" s="262">
        <v>45470</v>
      </c>
      <c r="T555" s="263" t="s">
        <v>2081</v>
      </c>
      <c r="U555" s="252"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15"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52">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45509</v>
      </c>
      <c r="X555" s="215"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绿灯</v>
      </c>
      <c r="Y555" s="252"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15"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52"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6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6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str">
        <f t="array" ref="AH555">INDEX(三跨两临近重点区段!$G:$G,MATCH(D555,三跨两临近重点区段!$A:$A,0))</f>
        <v>一级公路</v>
      </c>
      <c r="AI555" s="273" t="s">
        <v>2082</v>
      </c>
    </row>
    <row r="556" ht="14.25" spans="1:35">
      <c r="A556" s="247" t="s">
        <v>232</v>
      </c>
      <c r="B556" s="248" t="s">
        <v>2900</v>
      </c>
      <c r="C556" s="247" t="s">
        <v>2383</v>
      </c>
      <c r="D556" s="247" t="s">
        <v>2937</v>
      </c>
      <c r="E556" s="249" t="s">
        <v>2891</v>
      </c>
      <c r="F556" s="248" t="s">
        <v>125</v>
      </c>
      <c r="G556" s="247" t="s">
        <v>198</v>
      </c>
      <c r="H556" s="247" t="s">
        <v>234</v>
      </c>
      <c r="I556" s="271"/>
      <c r="J556" s="100"/>
      <c r="K556" s="100"/>
      <c r="L556" s="100"/>
      <c r="M556" s="254"/>
      <c r="N556" s="254"/>
      <c r="O556" s="33"/>
      <c r="P556" s="96"/>
      <c r="Q556" s="263"/>
      <c r="R556" s="263"/>
      <c r="S556" s="262">
        <v>45470</v>
      </c>
      <c r="T556" s="263" t="s">
        <v>2081</v>
      </c>
      <c r="U556" s="252"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15"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52">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45509</v>
      </c>
      <c r="X556" s="215"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绿灯</v>
      </c>
      <c r="Y556" s="252"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15"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52"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6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6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str">
        <f t="array" ref="AH556">INDEX(三跨两临近重点区段!$G:$G,MATCH(D556,三跨两临近重点区段!$A:$A,0))</f>
        <v>一级公路</v>
      </c>
      <c r="AI556" s="273" t="s">
        <v>2082</v>
      </c>
    </row>
    <row r="557" ht="14.25" spans="1:35">
      <c r="A557" s="247" t="s">
        <v>232</v>
      </c>
      <c r="B557" s="248" t="s">
        <v>2900</v>
      </c>
      <c r="C557" s="247" t="s">
        <v>2137</v>
      </c>
      <c r="D557" s="247" t="s">
        <v>2938</v>
      </c>
      <c r="E557" s="249" t="s">
        <v>2891</v>
      </c>
      <c r="F557" s="248" t="s">
        <v>125</v>
      </c>
      <c r="G557" s="247" t="s">
        <v>198</v>
      </c>
      <c r="H557" s="247" t="s">
        <v>234</v>
      </c>
      <c r="I557" s="271"/>
      <c r="J557" s="100"/>
      <c r="K557" s="100"/>
      <c r="L557" s="100"/>
      <c r="M557" s="254"/>
      <c r="N557" s="254"/>
      <c r="O557" s="33"/>
      <c r="P557" s="96"/>
      <c r="Q557" s="263"/>
      <c r="R557" s="263"/>
      <c r="S557" s="262">
        <v>45470</v>
      </c>
      <c r="T557" s="263" t="s">
        <v>2081</v>
      </c>
      <c r="U557" s="252"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15"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52">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45509</v>
      </c>
      <c r="X557" s="215"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绿灯</v>
      </c>
      <c r="Y557" s="252"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15"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52"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6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6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str">
        <f t="array" ref="AH557">INDEX(三跨两临近重点区段!$G:$G,MATCH(D557,三跨两临近重点区段!$A:$A,0))</f>
        <v>一级公路</v>
      </c>
      <c r="AI557" s="273" t="s">
        <v>2082</v>
      </c>
    </row>
    <row r="558" ht="14.25" spans="1:35">
      <c r="A558" s="247" t="s">
        <v>145</v>
      </c>
      <c r="B558" s="248" t="s">
        <v>2939</v>
      </c>
      <c r="C558" s="247" t="s">
        <v>2474</v>
      </c>
      <c r="D558" s="247" t="s">
        <v>2940</v>
      </c>
      <c r="E558" s="249" t="s">
        <v>2891</v>
      </c>
      <c r="F558" s="248" t="s">
        <v>125</v>
      </c>
      <c r="G558" s="247" t="s">
        <v>198</v>
      </c>
      <c r="H558" s="247" t="s">
        <v>172</v>
      </c>
      <c r="I558" s="271"/>
      <c r="J558" s="100"/>
      <c r="K558" s="100"/>
      <c r="L558" s="100"/>
      <c r="M558" s="254"/>
      <c r="N558" s="254"/>
      <c r="O558" s="33"/>
      <c r="P558" s="96"/>
      <c r="Q558" s="263"/>
      <c r="R558" s="263"/>
      <c r="S558" s="262">
        <v>45467</v>
      </c>
      <c r="T558" s="263" t="s">
        <v>2081</v>
      </c>
      <c r="U558" s="252"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15"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52">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45506</v>
      </c>
      <c r="X558" s="215"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绿灯</v>
      </c>
      <c r="Y558" s="252"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15"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52"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6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6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str">
        <f t="array" ref="AH558">INDEX(三跨两临近重点区段!$G:$G,MATCH(D558,三跨两临近重点区段!$A:$A,0))</f>
        <v>高速公路</v>
      </c>
      <c r="AI558" s="273" t="s">
        <v>2082</v>
      </c>
    </row>
    <row r="559" ht="14.25" spans="1:35">
      <c r="A559" s="247" t="s">
        <v>145</v>
      </c>
      <c r="B559" s="248" t="s">
        <v>2941</v>
      </c>
      <c r="C559" s="247" t="s">
        <v>2942</v>
      </c>
      <c r="D559" s="247" t="s">
        <v>2943</v>
      </c>
      <c r="E559" s="249" t="s">
        <v>2891</v>
      </c>
      <c r="F559" s="248" t="s">
        <v>125</v>
      </c>
      <c r="G559" s="247" t="s">
        <v>198</v>
      </c>
      <c r="H559" s="247" t="s">
        <v>178</v>
      </c>
      <c r="I559" s="271"/>
      <c r="J559" s="100"/>
      <c r="K559" s="100"/>
      <c r="L559" s="100"/>
      <c r="M559" s="254"/>
      <c r="N559" s="254"/>
      <c r="O559" s="33"/>
      <c r="P559" s="96"/>
      <c r="Q559" s="263"/>
      <c r="R559" s="263"/>
      <c r="S559" s="262">
        <v>45467</v>
      </c>
      <c r="T559" s="263" t="s">
        <v>2081</v>
      </c>
      <c r="U559" s="252"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15"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52">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45506</v>
      </c>
      <c r="X559" s="215"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绿灯</v>
      </c>
      <c r="Y559" s="252"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15"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52"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6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6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str">
        <f t="array" ref="AH559">INDEX(三跨两临近重点区段!$G:$G,MATCH(D559,三跨两临近重点区段!$A:$A,0))</f>
        <v>一级公路</v>
      </c>
      <c r="AI559" s="273" t="s">
        <v>2082</v>
      </c>
    </row>
    <row r="560" ht="14.25" spans="1:35">
      <c r="A560" s="247" t="s">
        <v>232</v>
      </c>
      <c r="B560" s="248" t="s">
        <v>2900</v>
      </c>
      <c r="C560" s="247" t="s">
        <v>2239</v>
      </c>
      <c r="D560" s="247" t="s">
        <v>2944</v>
      </c>
      <c r="E560" s="249" t="s">
        <v>2891</v>
      </c>
      <c r="F560" s="248" t="s">
        <v>125</v>
      </c>
      <c r="G560" s="247" t="s">
        <v>198</v>
      </c>
      <c r="H560" s="247" t="s">
        <v>234</v>
      </c>
      <c r="I560" s="271"/>
      <c r="J560" s="100"/>
      <c r="K560" s="100"/>
      <c r="L560" s="100"/>
      <c r="M560" s="254"/>
      <c r="N560" s="254"/>
      <c r="O560" s="33"/>
      <c r="P560" s="96"/>
      <c r="Q560" s="263"/>
      <c r="R560" s="263"/>
      <c r="S560" s="262">
        <v>45470</v>
      </c>
      <c r="T560" s="263" t="s">
        <v>2081</v>
      </c>
      <c r="U560" s="252"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15"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52">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45509</v>
      </c>
      <c r="X560" s="215"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绿灯</v>
      </c>
      <c r="Y560" s="252"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15"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52"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6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6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str">
        <f t="array" ref="AH560">INDEX(三跨两临近重点区段!$G:$G,MATCH(D560,三跨两临近重点区段!$A:$A,0))</f>
        <v>一级公路</v>
      </c>
      <c r="AI560" s="273" t="s">
        <v>2082</v>
      </c>
    </row>
    <row r="561" ht="14.25" spans="1:35">
      <c r="A561" s="247" t="s">
        <v>145</v>
      </c>
      <c r="B561" s="248" t="s">
        <v>2908</v>
      </c>
      <c r="C561" s="247" t="s">
        <v>2305</v>
      </c>
      <c r="D561" s="247" t="s">
        <v>2945</v>
      </c>
      <c r="E561" s="249" t="s">
        <v>2891</v>
      </c>
      <c r="F561" s="248" t="s">
        <v>125</v>
      </c>
      <c r="G561" s="247" t="s">
        <v>198</v>
      </c>
      <c r="H561" s="247" t="s">
        <v>178</v>
      </c>
      <c r="I561" s="271"/>
      <c r="J561" s="100"/>
      <c r="K561" s="100"/>
      <c r="L561" s="100"/>
      <c r="M561" s="254"/>
      <c r="N561" s="254"/>
      <c r="O561" s="33"/>
      <c r="P561" s="96"/>
      <c r="Q561" s="263"/>
      <c r="R561" s="263"/>
      <c r="S561" s="262">
        <v>45467</v>
      </c>
      <c r="T561" s="263" t="s">
        <v>2081</v>
      </c>
      <c r="U561" s="252"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15"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52">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45506</v>
      </c>
      <c r="X561" s="215"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绿灯</v>
      </c>
      <c r="Y561" s="252"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15"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52"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6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6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str">
        <f t="array" ref="AH561">INDEX(三跨两临近重点区段!$G:$G,MATCH(D561,三跨两临近重点区段!$A:$A,0))</f>
        <v>高速公路</v>
      </c>
      <c r="AI561" s="273" t="s">
        <v>2082</v>
      </c>
    </row>
    <row r="562" ht="14.25" spans="1:35">
      <c r="A562" s="247" t="s">
        <v>145</v>
      </c>
      <c r="B562" s="248" t="s">
        <v>2908</v>
      </c>
      <c r="C562" s="247" t="s">
        <v>2676</v>
      </c>
      <c r="D562" s="247" t="s">
        <v>2946</v>
      </c>
      <c r="E562" s="249" t="s">
        <v>2891</v>
      </c>
      <c r="F562" s="248" t="s">
        <v>125</v>
      </c>
      <c r="G562" s="247" t="s">
        <v>198</v>
      </c>
      <c r="H562" s="247" t="s">
        <v>178</v>
      </c>
      <c r="I562" s="271"/>
      <c r="J562" s="100"/>
      <c r="K562" s="100"/>
      <c r="L562" s="100"/>
      <c r="M562" s="254"/>
      <c r="N562" s="254"/>
      <c r="O562" s="33"/>
      <c r="P562" s="96"/>
      <c r="Q562" s="263"/>
      <c r="R562" s="263"/>
      <c r="S562" s="262">
        <v>45467</v>
      </c>
      <c r="T562" s="263" t="s">
        <v>2081</v>
      </c>
      <c r="U562" s="252"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15"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52">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45506</v>
      </c>
      <c r="X562" s="215"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绿灯</v>
      </c>
      <c r="Y562" s="252"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15"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52"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6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6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str">
        <f t="array" ref="AH562">INDEX(三跨两临近重点区段!$G:$G,MATCH(D562,三跨两临近重点区段!$A:$A,0))</f>
        <v>一级公路</v>
      </c>
      <c r="AI562" s="273" t="s">
        <v>2082</v>
      </c>
    </row>
    <row r="563" ht="14.25" spans="1:35">
      <c r="A563" s="247" t="s">
        <v>145</v>
      </c>
      <c r="B563" s="248" t="s">
        <v>2941</v>
      </c>
      <c r="C563" s="247" t="s">
        <v>2474</v>
      </c>
      <c r="D563" s="247" t="s">
        <v>2947</v>
      </c>
      <c r="E563" s="249" t="s">
        <v>2891</v>
      </c>
      <c r="F563" s="248" t="s">
        <v>125</v>
      </c>
      <c r="G563" s="247" t="s">
        <v>198</v>
      </c>
      <c r="H563" s="247" t="s">
        <v>178</v>
      </c>
      <c r="I563" s="271"/>
      <c r="J563" s="100"/>
      <c r="K563" s="100"/>
      <c r="L563" s="100"/>
      <c r="M563" s="254"/>
      <c r="N563" s="254"/>
      <c r="O563" s="33"/>
      <c r="P563" s="96"/>
      <c r="Q563" s="263"/>
      <c r="R563" s="263"/>
      <c r="S563" s="262">
        <v>45467</v>
      </c>
      <c r="T563" s="263" t="s">
        <v>2081</v>
      </c>
      <c r="U563" s="252"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15"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52">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45506</v>
      </c>
      <c r="X563" s="215"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绿灯</v>
      </c>
      <c r="Y563" s="252"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15"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52"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6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6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str">
        <f t="array" ref="AH563">INDEX(三跨两临近重点区段!$G:$G,MATCH(D563,三跨两临近重点区段!$A:$A,0))</f>
        <v>高速公路</v>
      </c>
      <c r="AI563" s="273" t="s">
        <v>2082</v>
      </c>
    </row>
    <row r="564" ht="14.25" spans="1:35">
      <c r="A564" s="247" t="s">
        <v>232</v>
      </c>
      <c r="B564" s="248" t="s">
        <v>2900</v>
      </c>
      <c r="C564" s="247" t="s">
        <v>2130</v>
      </c>
      <c r="D564" s="247" t="s">
        <v>2948</v>
      </c>
      <c r="E564" s="249" t="s">
        <v>2891</v>
      </c>
      <c r="F564" s="248" t="s">
        <v>125</v>
      </c>
      <c r="G564" s="247" t="s">
        <v>198</v>
      </c>
      <c r="H564" s="247" t="s">
        <v>234</v>
      </c>
      <c r="I564" s="271"/>
      <c r="J564" s="100"/>
      <c r="K564" s="100"/>
      <c r="L564" s="100"/>
      <c r="M564" s="254"/>
      <c r="N564" s="254"/>
      <c r="O564" s="33"/>
      <c r="P564" s="96"/>
      <c r="Q564" s="263"/>
      <c r="R564" s="263"/>
      <c r="S564" s="262">
        <v>45470</v>
      </c>
      <c r="T564" s="263" t="s">
        <v>2081</v>
      </c>
      <c r="U564" s="252"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15"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52">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45509</v>
      </c>
      <c r="X564" s="215"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绿灯</v>
      </c>
      <c r="Y564" s="252"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15"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52"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6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6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str">
        <f t="array" ref="AH564">INDEX(三跨两临近重点区段!$G:$G,MATCH(D564,三跨两临近重点区段!$A:$A,0))</f>
        <v>一级公路</v>
      </c>
      <c r="AI564" s="273" t="s">
        <v>2082</v>
      </c>
    </row>
    <row r="565" ht="14.25" spans="1:35">
      <c r="A565" s="247" t="s">
        <v>145</v>
      </c>
      <c r="B565" s="248" t="s">
        <v>2895</v>
      </c>
      <c r="C565" s="247" t="s">
        <v>2085</v>
      </c>
      <c r="D565" s="247" t="s">
        <v>2949</v>
      </c>
      <c r="E565" s="249" t="s">
        <v>2891</v>
      </c>
      <c r="F565" s="248" t="s">
        <v>125</v>
      </c>
      <c r="G565" s="247" t="s">
        <v>198</v>
      </c>
      <c r="H565" s="247" t="s">
        <v>172</v>
      </c>
      <c r="I565" s="271"/>
      <c r="J565" s="100"/>
      <c r="K565" s="100"/>
      <c r="L565" s="100"/>
      <c r="M565" s="254"/>
      <c r="N565" s="254"/>
      <c r="O565" s="33"/>
      <c r="P565" s="96"/>
      <c r="Q565" s="263"/>
      <c r="R565" s="263"/>
      <c r="S565" s="262">
        <v>45470</v>
      </c>
      <c r="T565" s="263" t="s">
        <v>2081</v>
      </c>
      <c r="U565" s="252"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15"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52">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45509</v>
      </c>
      <c r="X565" s="215"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绿灯</v>
      </c>
      <c r="Y565" s="252"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15"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52"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6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6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str">
        <f t="array" ref="AH565">INDEX(三跨两临近重点区段!$G:$G,MATCH(D565,三跨两临近重点区段!$A:$A,0))</f>
        <v>一级公路</v>
      </c>
      <c r="AI565" s="273" t="s">
        <v>2082</v>
      </c>
    </row>
    <row r="566" ht="14.25" spans="1:35">
      <c r="A566" s="247" t="s">
        <v>145</v>
      </c>
      <c r="B566" s="248" t="s">
        <v>2912</v>
      </c>
      <c r="C566" s="247" t="s">
        <v>2166</v>
      </c>
      <c r="D566" s="247" t="s">
        <v>2950</v>
      </c>
      <c r="E566" s="249" t="s">
        <v>2891</v>
      </c>
      <c r="F566" s="248" t="s">
        <v>125</v>
      </c>
      <c r="G566" s="247" t="s">
        <v>198</v>
      </c>
      <c r="H566" s="247" t="s">
        <v>148</v>
      </c>
      <c r="I566" s="271"/>
      <c r="J566" s="100"/>
      <c r="K566" s="100"/>
      <c r="L566" s="100"/>
      <c r="M566" s="254"/>
      <c r="N566" s="254"/>
      <c r="O566" s="33"/>
      <c r="P566" s="96"/>
      <c r="Q566" s="263"/>
      <c r="R566" s="263"/>
      <c r="S566" s="262">
        <v>45467</v>
      </c>
      <c r="T566" s="263" t="s">
        <v>2081</v>
      </c>
      <c r="U566" s="252"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15"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52">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45506</v>
      </c>
      <c r="X566" s="215"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绿灯</v>
      </c>
      <c r="Y566" s="252"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15"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52"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6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6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s="273" t="s">
        <v>2082</v>
      </c>
    </row>
    <row r="567" ht="14.25" spans="1:35">
      <c r="A567" s="247" t="s">
        <v>145</v>
      </c>
      <c r="B567" s="248" t="s">
        <v>2912</v>
      </c>
      <c r="C567" s="247" t="s">
        <v>2942</v>
      </c>
      <c r="D567" s="247" t="s">
        <v>2951</v>
      </c>
      <c r="E567" s="249" t="s">
        <v>2891</v>
      </c>
      <c r="F567" s="248" t="s">
        <v>125</v>
      </c>
      <c r="G567" s="247" t="s">
        <v>198</v>
      </c>
      <c r="H567" s="247" t="s">
        <v>148</v>
      </c>
      <c r="I567" s="271"/>
      <c r="J567" s="100"/>
      <c r="K567" s="100"/>
      <c r="L567" s="100"/>
      <c r="M567" s="254"/>
      <c r="N567" s="254"/>
      <c r="O567" s="33"/>
      <c r="P567" s="96"/>
      <c r="Q567" s="263"/>
      <c r="R567" s="263"/>
      <c r="S567" s="262">
        <v>45471</v>
      </c>
      <c r="T567" s="263" t="s">
        <v>2081</v>
      </c>
      <c r="U567" s="252"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15"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52">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45533</v>
      </c>
      <c r="X567" s="215"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绿灯</v>
      </c>
      <c r="Y567" s="252"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15"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52"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6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6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str">
        <f t="array" ref="AH567">INDEX(三跨两临近重点区段!$G:$G,MATCH(D567,三跨两临近重点区段!$A:$A,0))</f>
        <v>高速公路</v>
      </c>
      <c r="AI567" s="273" t="s">
        <v>2082</v>
      </c>
    </row>
    <row r="568" ht="14.25" spans="1:35">
      <c r="A568" s="247" t="s">
        <v>145</v>
      </c>
      <c r="B568" s="248" t="s">
        <v>2925</v>
      </c>
      <c r="C568" s="247" t="s">
        <v>2152</v>
      </c>
      <c r="D568" s="247" t="s">
        <v>2952</v>
      </c>
      <c r="E568" s="249" t="s">
        <v>2891</v>
      </c>
      <c r="F568" s="248" t="s">
        <v>125</v>
      </c>
      <c r="G568" s="247" t="s">
        <v>198</v>
      </c>
      <c r="H568" s="247" t="s">
        <v>148</v>
      </c>
      <c r="I568" s="271"/>
      <c r="J568" s="100"/>
      <c r="K568" s="100"/>
      <c r="L568" s="100"/>
      <c r="M568" s="254"/>
      <c r="N568" s="254"/>
      <c r="O568" s="33"/>
      <c r="P568" s="96"/>
      <c r="Q568" s="263"/>
      <c r="R568" s="263"/>
      <c r="S568" s="262">
        <v>45467</v>
      </c>
      <c r="T568" s="263" t="s">
        <v>2081</v>
      </c>
      <c r="U568" s="252"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15"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52">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45506</v>
      </c>
      <c r="X568" s="215"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绿灯</v>
      </c>
      <c r="Y568" s="252"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15"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52"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6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6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str">
        <f t="array" ref="AH568">INDEX(三跨两临近重点区段!$G:$G,MATCH(D568,三跨两临近重点区段!$A:$A,0))</f>
        <v>高速公路</v>
      </c>
      <c r="AI568" s="273" t="s">
        <v>2082</v>
      </c>
    </row>
    <row r="569" ht="14.25" spans="1:35">
      <c r="A569" s="247" t="s">
        <v>145</v>
      </c>
      <c r="B569" s="248" t="s">
        <v>2953</v>
      </c>
      <c r="C569" s="247" t="s">
        <v>2942</v>
      </c>
      <c r="D569" s="247" t="s">
        <v>2954</v>
      </c>
      <c r="E569" s="249" t="s">
        <v>2891</v>
      </c>
      <c r="F569" s="248" t="s">
        <v>125</v>
      </c>
      <c r="G569" s="247" t="s">
        <v>198</v>
      </c>
      <c r="H569" s="247" t="s">
        <v>198</v>
      </c>
      <c r="I569" s="271"/>
      <c r="J569" s="100"/>
      <c r="K569" s="100"/>
      <c r="L569" s="100"/>
      <c r="M569" s="254"/>
      <c r="N569" s="254"/>
      <c r="O569" s="33"/>
      <c r="P569" s="96"/>
      <c r="Q569" s="263"/>
      <c r="R569" s="263"/>
      <c r="S569" s="262">
        <v>45467</v>
      </c>
      <c r="T569" s="263" t="s">
        <v>2081</v>
      </c>
      <c r="U569" s="252"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15"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52">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45506</v>
      </c>
      <c r="X569" s="215"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绿灯</v>
      </c>
      <c r="Y569" s="252"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15"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52"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6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6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str">
        <f t="array" ref="AH569">INDEX(三跨两临近重点区段!$G:$G,MATCH(D569,三跨两临近重点区段!$A:$A,0))</f>
        <v>一级公路</v>
      </c>
      <c r="AI569" s="273" t="s">
        <v>2082</v>
      </c>
    </row>
    <row r="570" ht="14.25" spans="1:35">
      <c r="A570" s="247" t="s">
        <v>145</v>
      </c>
      <c r="B570" s="248" t="s">
        <v>2923</v>
      </c>
      <c r="C570" s="247" t="s">
        <v>2942</v>
      </c>
      <c r="D570" s="247" t="s">
        <v>2955</v>
      </c>
      <c r="E570" s="249" t="s">
        <v>2891</v>
      </c>
      <c r="F570" s="248" t="s">
        <v>125</v>
      </c>
      <c r="G570" s="247" t="s">
        <v>198</v>
      </c>
      <c r="H570" s="247" t="s">
        <v>198</v>
      </c>
      <c r="I570" s="271"/>
      <c r="J570" s="100"/>
      <c r="K570" s="100"/>
      <c r="L570" s="100"/>
      <c r="M570" s="254"/>
      <c r="N570" s="254"/>
      <c r="O570" s="33"/>
      <c r="P570" s="96"/>
      <c r="Q570" s="263"/>
      <c r="R570" s="263"/>
      <c r="S570" s="262">
        <v>45467</v>
      </c>
      <c r="T570" s="263" t="s">
        <v>2081</v>
      </c>
      <c r="U570" s="252"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15"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52">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45506</v>
      </c>
      <c r="X570" s="215"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绿灯</v>
      </c>
      <c r="Y570" s="252"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15"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52"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6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6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str">
        <f t="array" ref="AH570">INDEX(三跨两临近重点区段!$G:$G,MATCH(D570,三跨两临近重点区段!$A:$A,0))</f>
        <v>一级公路</v>
      </c>
      <c r="AI570" s="273" t="s">
        <v>2082</v>
      </c>
    </row>
    <row r="571" ht="14.25" spans="1:35">
      <c r="A571" s="247" t="s">
        <v>145</v>
      </c>
      <c r="B571" s="248" t="s">
        <v>2923</v>
      </c>
      <c r="C571" s="247" t="s">
        <v>2272</v>
      </c>
      <c r="D571" s="247" t="s">
        <v>2956</v>
      </c>
      <c r="E571" s="249" t="s">
        <v>2891</v>
      </c>
      <c r="F571" s="248" t="s">
        <v>125</v>
      </c>
      <c r="G571" s="247" t="s">
        <v>198</v>
      </c>
      <c r="H571" s="247" t="s">
        <v>198</v>
      </c>
      <c r="I571" s="271"/>
      <c r="J571" s="100"/>
      <c r="K571" s="100"/>
      <c r="L571" s="100"/>
      <c r="M571" s="254"/>
      <c r="N571" s="254"/>
      <c r="O571" s="33"/>
      <c r="P571" s="96"/>
      <c r="Q571" s="263"/>
      <c r="R571" s="263"/>
      <c r="S571" s="262">
        <v>45469</v>
      </c>
      <c r="T571" s="263" t="s">
        <v>2081</v>
      </c>
      <c r="U571" s="252"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15"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52">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45505</v>
      </c>
      <c r="X571" s="215"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绿灯</v>
      </c>
      <c r="Y571" s="252"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15"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52"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6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6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s="273" t="s">
        <v>2082</v>
      </c>
    </row>
    <row r="572" ht="14.25" spans="1:35">
      <c r="A572" s="247" t="s">
        <v>145</v>
      </c>
      <c r="B572" s="248" t="s">
        <v>2892</v>
      </c>
      <c r="C572" s="247" t="s">
        <v>2942</v>
      </c>
      <c r="D572" s="247" t="s">
        <v>2957</v>
      </c>
      <c r="E572" s="249" t="s">
        <v>2891</v>
      </c>
      <c r="F572" s="248" t="s">
        <v>125</v>
      </c>
      <c r="G572" s="247" t="s">
        <v>198</v>
      </c>
      <c r="H572" s="247" t="s">
        <v>172</v>
      </c>
      <c r="I572" s="271"/>
      <c r="J572" s="100"/>
      <c r="K572" s="100"/>
      <c r="L572" s="100"/>
      <c r="M572" s="254"/>
      <c r="N572" s="254"/>
      <c r="O572" s="33"/>
      <c r="P572" s="96"/>
      <c r="Q572" s="263"/>
      <c r="R572" s="263"/>
      <c r="S572" s="262">
        <v>45467</v>
      </c>
      <c r="T572" s="263" t="s">
        <v>2081</v>
      </c>
      <c r="U572" s="252"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15"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52">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45506</v>
      </c>
      <c r="X572" s="215"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绿灯</v>
      </c>
      <c r="Y572" s="252"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15"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52"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6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6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str">
        <f t="array" ref="AH572">INDEX(三跨两临近重点区段!$G:$G,MATCH(D572,三跨两临近重点区段!$A:$A,0))</f>
        <v>一级公路</v>
      </c>
      <c r="AI572" s="273" t="s">
        <v>2082</v>
      </c>
    </row>
    <row r="573" ht="14.25" spans="1:35">
      <c r="A573" s="247" t="s">
        <v>145</v>
      </c>
      <c r="B573" s="248" t="s">
        <v>2892</v>
      </c>
      <c r="C573" s="247" t="s">
        <v>2474</v>
      </c>
      <c r="D573" s="247" t="s">
        <v>2958</v>
      </c>
      <c r="E573" s="249" t="s">
        <v>2891</v>
      </c>
      <c r="F573" s="248" t="s">
        <v>125</v>
      </c>
      <c r="G573" s="247" t="s">
        <v>198</v>
      </c>
      <c r="H573" s="247" t="s">
        <v>172</v>
      </c>
      <c r="I573" s="33"/>
      <c r="J573" s="100"/>
      <c r="K573" s="100"/>
      <c r="L573" s="100"/>
      <c r="M573" s="254"/>
      <c r="N573" s="254"/>
      <c r="O573" s="33"/>
      <c r="P573" s="48"/>
      <c r="Q573" s="263"/>
      <c r="R573" s="263"/>
      <c r="S573" s="262">
        <v>45467</v>
      </c>
      <c r="T573" s="263" t="s">
        <v>2081</v>
      </c>
      <c r="U573" s="252"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15"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52">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45506</v>
      </c>
      <c r="X573" s="215"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绿灯</v>
      </c>
      <c r="Y573" s="252"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15"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52"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6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6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s="273" t="s">
        <v>2082</v>
      </c>
    </row>
    <row r="574" ht="14.25" spans="1:35">
      <c r="A574" s="247" t="s">
        <v>119</v>
      </c>
      <c r="B574" s="248" t="s">
        <v>2888</v>
      </c>
      <c r="C574" s="247" t="s">
        <v>2959</v>
      </c>
      <c r="D574" s="247" t="s">
        <v>2960</v>
      </c>
      <c r="E574" s="249" t="s">
        <v>2891</v>
      </c>
      <c r="F574" s="248" t="s">
        <v>125</v>
      </c>
      <c r="G574" s="247" t="s">
        <v>198</v>
      </c>
      <c r="H574" s="247" t="s">
        <v>127</v>
      </c>
      <c r="I574" s="33"/>
      <c r="J574" s="100"/>
      <c r="K574" s="100"/>
      <c r="L574" s="100"/>
      <c r="M574" s="254"/>
      <c r="N574" s="254"/>
      <c r="O574" s="33"/>
      <c r="P574" s="48"/>
      <c r="Q574" s="263"/>
      <c r="R574" s="263"/>
      <c r="S574" s="262">
        <v>45457</v>
      </c>
      <c r="T574" s="263" t="s">
        <v>2081</v>
      </c>
      <c r="U574" s="252"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15"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52">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45510</v>
      </c>
      <c r="X574" s="215"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绿灯</v>
      </c>
      <c r="Y574" s="252"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15"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52"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6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6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str">
        <f t="array" ref="AH574">INDEX(三跨两临近重点区段!$G:$G,MATCH(D574,三跨两临近重点区段!$A:$A,0))</f>
        <v>高速公路</v>
      </c>
      <c r="AI574" s="273" t="s">
        <v>2082</v>
      </c>
    </row>
    <row r="575" ht="14.25" spans="1:35">
      <c r="A575" s="247" t="s">
        <v>119</v>
      </c>
      <c r="B575" s="248" t="s">
        <v>2888</v>
      </c>
      <c r="C575" s="247" t="s">
        <v>2961</v>
      </c>
      <c r="D575" s="247" t="s">
        <v>2962</v>
      </c>
      <c r="E575" s="249" t="s">
        <v>2891</v>
      </c>
      <c r="F575" s="248" t="s">
        <v>125</v>
      </c>
      <c r="G575" s="247" t="s">
        <v>198</v>
      </c>
      <c r="H575" s="247" t="s">
        <v>127</v>
      </c>
      <c r="I575" s="33"/>
      <c r="J575" s="100"/>
      <c r="K575" s="100"/>
      <c r="L575" s="100"/>
      <c r="M575" s="219"/>
      <c r="N575" s="219"/>
      <c r="O575" s="33"/>
      <c r="P575" s="48"/>
      <c r="Q575" s="263"/>
      <c r="R575" s="263"/>
      <c r="S575" s="262">
        <v>45447</v>
      </c>
      <c r="T575" s="263" t="s">
        <v>2081</v>
      </c>
      <c r="U575" s="252"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15"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52">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45513</v>
      </c>
      <c r="X575" s="215"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绿灯</v>
      </c>
      <c r="Y575" s="252"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15"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52"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6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6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s="273" t="s">
        <v>2082</v>
      </c>
    </row>
    <row r="576" ht="14.25" spans="1:35">
      <c r="A576" s="247" t="s">
        <v>119</v>
      </c>
      <c r="B576" s="248" t="s">
        <v>2888</v>
      </c>
      <c r="C576" s="247" t="s">
        <v>2277</v>
      </c>
      <c r="D576" s="247" t="s">
        <v>2963</v>
      </c>
      <c r="E576" s="249" t="s">
        <v>2891</v>
      </c>
      <c r="F576" s="248" t="s">
        <v>125</v>
      </c>
      <c r="G576" s="247" t="s">
        <v>198</v>
      </c>
      <c r="H576" s="247" t="s">
        <v>127</v>
      </c>
      <c r="I576" s="33"/>
      <c r="J576" s="100"/>
      <c r="K576" s="100"/>
      <c r="L576" s="100"/>
      <c r="M576" s="219"/>
      <c r="N576" s="219"/>
      <c r="O576" s="33"/>
      <c r="P576" s="48"/>
      <c r="Q576" s="263"/>
      <c r="R576" s="263"/>
      <c r="S576" s="262">
        <v>45463</v>
      </c>
      <c r="T576" s="263" t="s">
        <v>2081</v>
      </c>
      <c r="U576" s="252"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15"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52">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45505</v>
      </c>
      <c r="X576" s="215"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绿灯</v>
      </c>
      <c r="Y576" s="252"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15"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52"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6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6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s="273" t="s">
        <v>2082</v>
      </c>
    </row>
    <row r="577" ht="14.25" spans="1:35">
      <c r="A577" s="247" t="s">
        <v>119</v>
      </c>
      <c r="B577" s="248" t="s">
        <v>2888</v>
      </c>
      <c r="C577" s="247" t="s">
        <v>2281</v>
      </c>
      <c r="D577" s="247" t="s">
        <v>2964</v>
      </c>
      <c r="E577" s="249" t="s">
        <v>2891</v>
      </c>
      <c r="F577" s="248" t="s">
        <v>125</v>
      </c>
      <c r="G577" s="247" t="s">
        <v>198</v>
      </c>
      <c r="H577" s="247" t="s">
        <v>127</v>
      </c>
      <c r="I577" s="33"/>
      <c r="J577" s="100"/>
      <c r="K577" s="100"/>
      <c r="L577" s="100"/>
      <c r="M577" s="219"/>
      <c r="N577" s="219"/>
      <c r="O577" s="33"/>
      <c r="P577" s="48"/>
      <c r="Q577" s="263"/>
      <c r="R577" s="263"/>
      <c r="S577" s="262">
        <v>45447</v>
      </c>
      <c r="T577" s="263" t="s">
        <v>2081</v>
      </c>
      <c r="U577" s="252"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15"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52">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45513</v>
      </c>
      <c r="X577" s="215"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绿灯</v>
      </c>
      <c r="Y577" s="252"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15"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52"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6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6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s="273" t="s">
        <v>2082</v>
      </c>
    </row>
    <row r="578" ht="14.25" spans="1:35">
      <c r="A578" s="247" t="s">
        <v>119</v>
      </c>
      <c r="B578" s="248" t="s">
        <v>2888</v>
      </c>
      <c r="C578" s="247" t="s">
        <v>2468</v>
      </c>
      <c r="D578" s="247" t="s">
        <v>2965</v>
      </c>
      <c r="E578" s="249" t="s">
        <v>2891</v>
      </c>
      <c r="F578" s="248" t="s">
        <v>125</v>
      </c>
      <c r="G578" s="247" t="s">
        <v>198</v>
      </c>
      <c r="H578" s="247" t="s">
        <v>127</v>
      </c>
      <c r="I578" s="33"/>
      <c r="J578" s="100"/>
      <c r="K578" s="100"/>
      <c r="L578" s="100"/>
      <c r="M578" s="219"/>
      <c r="N578" s="219"/>
      <c r="O578" s="33"/>
      <c r="P578" s="48"/>
      <c r="Q578" s="263"/>
      <c r="R578" s="263"/>
      <c r="S578" s="262">
        <v>45447</v>
      </c>
      <c r="T578" s="263" t="s">
        <v>2081</v>
      </c>
      <c r="U578" s="252"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15"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52">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45513</v>
      </c>
      <c r="X578" s="215"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绿灯</v>
      </c>
      <c r="Y578" s="252"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15"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52"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6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6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s="273" t="s">
        <v>2082</v>
      </c>
    </row>
    <row r="579" ht="14.25" spans="1:35">
      <c r="A579" s="247" t="s">
        <v>119</v>
      </c>
      <c r="B579" s="248" t="s">
        <v>2888</v>
      </c>
      <c r="C579" s="247" t="s">
        <v>2914</v>
      </c>
      <c r="D579" s="247" t="s">
        <v>2966</v>
      </c>
      <c r="E579" s="249" t="s">
        <v>2891</v>
      </c>
      <c r="F579" s="248" t="s">
        <v>125</v>
      </c>
      <c r="G579" s="247" t="s">
        <v>198</v>
      </c>
      <c r="H579" s="247" t="s">
        <v>127</v>
      </c>
      <c r="I579" s="33"/>
      <c r="J579" s="100"/>
      <c r="K579" s="100"/>
      <c r="L579" s="100"/>
      <c r="M579" s="219"/>
      <c r="N579" s="219"/>
      <c r="O579" s="33"/>
      <c r="P579" s="48"/>
      <c r="Q579" s="263"/>
      <c r="R579" s="263"/>
      <c r="S579" s="262">
        <v>45447</v>
      </c>
      <c r="T579" s="263" t="s">
        <v>2081</v>
      </c>
      <c r="U579" s="252"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15"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52">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45513</v>
      </c>
      <c r="X579" s="215"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绿灯</v>
      </c>
      <c r="Y579" s="252"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15"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52"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6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6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s="273" t="s">
        <v>2082</v>
      </c>
    </row>
    <row r="580" ht="14.25" spans="1:35">
      <c r="A580" s="247" t="s">
        <v>119</v>
      </c>
      <c r="B580" s="248" t="s">
        <v>2888</v>
      </c>
      <c r="C580" s="247" t="s">
        <v>2967</v>
      </c>
      <c r="D580" s="247" t="s">
        <v>2968</v>
      </c>
      <c r="E580" s="249" t="s">
        <v>2891</v>
      </c>
      <c r="F580" s="248" t="s">
        <v>125</v>
      </c>
      <c r="G580" s="247" t="s">
        <v>198</v>
      </c>
      <c r="H580" s="247" t="s">
        <v>127</v>
      </c>
      <c r="I580" s="33"/>
      <c r="J580" s="100"/>
      <c r="K580" s="100"/>
      <c r="L580" s="100"/>
      <c r="M580" s="219"/>
      <c r="N580" s="219"/>
      <c r="O580" s="33"/>
      <c r="P580" s="48"/>
      <c r="Q580" s="263"/>
      <c r="R580" s="263"/>
      <c r="S580" s="262">
        <v>45448</v>
      </c>
      <c r="T580" s="263" t="s">
        <v>2081</v>
      </c>
      <c r="U580" s="252"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15"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52">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45509</v>
      </c>
      <c r="X580" s="215"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绿灯</v>
      </c>
      <c r="Y580" s="252"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15"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52"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6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6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s="273" t="s">
        <v>2082</v>
      </c>
    </row>
    <row r="581" ht="14.25" spans="1:35">
      <c r="A581" s="247" t="s">
        <v>119</v>
      </c>
      <c r="B581" s="248" t="s">
        <v>2888</v>
      </c>
      <c r="C581" s="247" t="s">
        <v>2969</v>
      </c>
      <c r="D581" s="247" t="s">
        <v>2970</v>
      </c>
      <c r="E581" s="249" t="s">
        <v>2891</v>
      </c>
      <c r="F581" s="248" t="s">
        <v>125</v>
      </c>
      <c r="G581" s="247" t="s">
        <v>198</v>
      </c>
      <c r="H581" s="247" t="s">
        <v>127</v>
      </c>
      <c r="I581" s="33"/>
      <c r="J581" s="100"/>
      <c r="K581" s="100"/>
      <c r="L581" s="100"/>
      <c r="M581" s="219"/>
      <c r="N581" s="219"/>
      <c r="O581" s="33"/>
      <c r="P581" s="48"/>
      <c r="Q581" s="263"/>
      <c r="R581" s="263"/>
      <c r="S581" s="262">
        <v>45471</v>
      </c>
      <c r="T581" s="263" t="s">
        <v>2081</v>
      </c>
      <c r="U581" s="252"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15"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52">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45510</v>
      </c>
      <c r="X581" s="215"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绿灯</v>
      </c>
      <c r="Y581" s="252"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15"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52"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6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6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str">
        <f t="array" ref="AH581">INDEX(三跨两临近重点区段!$G:$G,MATCH(D581,三跨两临近重点区段!$A:$A,0))</f>
        <v>高速公路</v>
      </c>
      <c r="AI581" s="273" t="s">
        <v>2082</v>
      </c>
    </row>
    <row r="582" ht="14.25" spans="1:35">
      <c r="A582" s="247" t="s">
        <v>119</v>
      </c>
      <c r="B582" s="248" t="s">
        <v>2888</v>
      </c>
      <c r="C582" s="247" t="s">
        <v>2364</v>
      </c>
      <c r="D582" s="247" t="s">
        <v>2971</v>
      </c>
      <c r="E582" s="249" t="s">
        <v>2891</v>
      </c>
      <c r="F582" s="248" t="s">
        <v>125</v>
      </c>
      <c r="G582" s="247" t="s">
        <v>198</v>
      </c>
      <c r="H582" s="247" t="s">
        <v>127</v>
      </c>
      <c r="I582" s="33"/>
      <c r="J582" s="100"/>
      <c r="K582" s="100"/>
      <c r="L582" s="100"/>
      <c r="M582" s="219"/>
      <c r="N582" s="219"/>
      <c r="O582" s="33"/>
      <c r="P582" s="48"/>
      <c r="Q582" s="263"/>
      <c r="R582" s="263"/>
      <c r="S582" s="262">
        <v>45463</v>
      </c>
      <c r="T582" s="263" t="s">
        <v>2081</v>
      </c>
      <c r="U582" s="252"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15"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52">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45510</v>
      </c>
      <c r="X582" s="215"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绿灯</v>
      </c>
      <c r="Y582" s="252"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15"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52"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6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6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str">
        <f t="array" ref="AH582">INDEX(三跨两临近重点区段!$G:$G,MATCH(D582,三跨两临近重点区段!$A:$A,0))</f>
        <v>一级公路</v>
      </c>
      <c r="AI582" s="273" t="s">
        <v>2082</v>
      </c>
    </row>
    <row r="583" ht="14.25" spans="1:35">
      <c r="A583" s="247" t="s">
        <v>119</v>
      </c>
      <c r="B583" s="248" t="s">
        <v>2888</v>
      </c>
      <c r="C583" s="247" t="s">
        <v>2972</v>
      </c>
      <c r="D583" s="247" t="s">
        <v>2973</v>
      </c>
      <c r="E583" s="249" t="s">
        <v>2891</v>
      </c>
      <c r="F583" s="248" t="s">
        <v>125</v>
      </c>
      <c r="G583" s="247" t="s">
        <v>198</v>
      </c>
      <c r="H583" s="247" t="s">
        <v>127</v>
      </c>
      <c r="I583" s="33"/>
      <c r="J583" s="100"/>
      <c r="K583" s="100"/>
      <c r="L583" s="100"/>
      <c r="M583" s="219"/>
      <c r="N583" s="219"/>
      <c r="O583" s="33"/>
      <c r="P583" s="48"/>
      <c r="Q583" s="263"/>
      <c r="R583" s="263"/>
      <c r="S583" s="262">
        <v>45471</v>
      </c>
      <c r="T583" s="263" t="s">
        <v>2081</v>
      </c>
      <c r="U583" s="252"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15"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52">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45510</v>
      </c>
      <c r="X583" s="215"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绿灯</v>
      </c>
      <c r="Y583" s="252"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15"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52"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6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6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str">
        <f t="array" ref="AH583">INDEX(三跨两临近重点区段!$G:$G,MATCH(D583,三跨两临近重点区段!$A:$A,0))</f>
        <v>一级公路</v>
      </c>
      <c r="AI583" s="273" t="s">
        <v>2082</v>
      </c>
    </row>
    <row r="584" ht="14.25" spans="1:35">
      <c r="A584" s="247" t="s">
        <v>119</v>
      </c>
      <c r="B584" s="248" t="s">
        <v>2888</v>
      </c>
      <c r="C584" s="247" t="s">
        <v>2974</v>
      </c>
      <c r="D584" s="247" t="s">
        <v>2975</v>
      </c>
      <c r="E584" s="249" t="s">
        <v>2891</v>
      </c>
      <c r="F584" s="248" t="s">
        <v>125</v>
      </c>
      <c r="G584" s="247" t="s">
        <v>198</v>
      </c>
      <c r="H584" s="247" t="s">
        <v>127</v>
      </c>
      <c r="I584" s="33"/>
      <c r="J584" s="100"/>
      <c r="K584" s="100"/>
      <c r="L584" s="100"/>
      <c r="M584" s="219"/>
      <c r="N584" s="219"/>
      <c r="O584" s="33"/>
      <c r="P584" s="48"/>
      <c r="Q584" s="263"/>
      <c r="R584" s="263"/>
      <c r="S584" s="262">
        <v>45463</v>
      </c>
      <c r="T584" s="263" t="s">
        <v>2081</v>
      </c>
      <c r="U584" s="252"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15"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52">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45510</v>
      </c>
      <c r="X584" s="215"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绿灯</v>
      </c>
      <c r="Y584" s="252"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15"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52"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6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6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str">
        <f t="array" ref="AH584">INDEX(三跨两临近重点区段!$G:$G,MATCH(D584,三跨两临近重点区段!$A:$A,0))</f>
        <v>高速公路</v>
      </c>
      <c r="AI584" s="273" t="s">
        <v>2082</v>
      </c>
    </row>
    <row r="585" ht="14.25" spans="1:35">
      <c r="A585" s="247" t="s">
        <v>119</v>
      </c>
      <c r="B585" s="248" t="s">
        <v>2888</v>
      </c>
      <c r="C585" s="247" t="s">
        <v>2972</v>
      </c>
      <c r="D585" s="247" t="s">
        <v>2976</v>
      </c>
      <c r="E585" s="249" t="s">
        <v>2891</v>
      </c>
      <c r="F585" s="248" t="s">
        <v>125</v>
      </c>
      <c r="G585" s="247" t="s">
        <v>198</v>
      </c>
      <c r="H585" s="247" t="s">
        <v>127</v>
      </c>
      <c r="I585" s="33"/>
      <c r="J585" s="100"/>
      <c r="K585" s="100"/>
      <c r="L585" s="100"/>
      <c r="M585" s="219"/>
      <c r="N585" s="219"/>
      <c r="O585" s="33"/>
      <c r="P585" s="48"/>
      <c r="Q585" s="263"/>
      <c r="R585" s="263"/>
      <c r="S585" s="262">
        <v>45471</v>
      </c>
      <c r="T585" s="263" t="s">
        <v>2081</v>
      </c>
      <c r="U585" s="252"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15"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52">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45510</v>
      </c>
      <c r="X585" s="215"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绿灯</v>
      </c>
      <c r="Y585" s="252"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15"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52"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6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6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str">
        <f t="array" ref="AH585">INDEX(三跨两临近重点区段!$G:$G,MATCH(D585,三跨两临近重点区段!$A:$A,0))</f>
        <v>高速公路</v>
      </c>
      <c r="AI585" s="273" t="s">
        <v>2082</v>
      </c>
    </row>
    <row r="586" ht="14.25" spans="1:35">
      <c r="A586" s="247" t="s">
        <v>119</v>
      </c>
      <c r="B586" s="248" t="s">
        <v>2888</v>
      </c>
      <c r="C586" s="247" t="s">
        <v>2977</v>
      </c>
      <c r="D586" s="247" t="s">
        <v>2978</v>
      </c>
      <c r="E586" s="249" t="s">
        <v>2891</v>
      </c>
      <c r="F586" s="248" t="s">
        <v>125</v>
      </c>
      <c r="G586" s="247" t="s">
        <v>198</v>
      </c>
      <c r="H586" s="247" t="s">
        <v>127</v>
      </c>
      <c r="I586" s="33"/>
      <c r="J586" s="100"/>
      <c r="K586" s="100"/>
      <c r="L586" s="100"/>
      <c r="M586" s="219"/>
      <c r="N586" s="219"/>
      <c r="O586" s="33"/>
      <c r="P586" s="48"/>
      <c r="Q586" s="263"/>
      <c r="R586" s="263"/>
      <c r="S586" s="262">
        <v>45448</v>
      </c>
      <c r="T586" s="263" t="s">
        <v>2081</v>
      </c>
      <c r="U586" s="252"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15"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52">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45509</v>
      </c>
      <c r="X586" s="215"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绿灯</v>
      </c>
      <c r="Y586" s="252"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15"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52"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6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6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s="273" t="s">
        <v>2082</v>
      </c>
    </row>
    <row r="587" ht="14.25" spans="1:35">
      <c r="A587" s="247" t="s">
        <v>145</v>
      </c>
      <c r="B587" s="248" t="s">
        <v>2979</v>
      </c>
      <c r="C587" s="247" t="s">
        <v>2088</v>
      </c>
      <c r="D587" s="247" t="s">
        <v>2980</v>
      </c>
      <c r="E587" s="249" t="s">
        <v>2981</v>
      </c>
      <c r="F587" s="248" t="s">
        <v>125</v>
      </c>
      <c r="G587" s="247" t="s">
        <v>252</v>
      </c>
      <c r="H587" s="247" t="s">
        <v>252</v>
      </c>
      <c r="I587" s="33"/>
      <c r="J587" s="100"/>
      <c r="K587" s="100"/>
      <c r="L587" s="100"/>
      <c r="M587" s="219"/>
      <c r="N587" s="219"/>
      <c r="O587" s="33"/>
      <c r="P587" s="48"/>
      <c r="Q587" s="263"/>
      <c r="R587" s="263"/>
      <c r="S587" s="266">
        <v>45449.4861111111</v>
      </c>
      <c r="T587" s="263" t="s">
        <v>2081</v>
      </c>
      <c r="U587" s="252"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15"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52">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45511</v>
      </c>
      <c r="X587" s="215"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绿灯</v>
      </c>
      <c r="Y587" s="252"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15"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52"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6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6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s="273" t="s">
        <v>2082</v>
      </c>
    </row>
    <row r="588" ht="14.25" spans="1:35">
      <c r="A588" s="247" t="s">
        <v>145</v>
      </c>
      <c r="B588" s="248" t="s">
        <v>2979</v>
      </c>
      <c r="C588" s="247" t="s">
        <v>2393</v>
      </c>
      <c r="D588" s="247" t="s">
        <v>2982</v>
      </c>
      <c r="E588" s="249" t="s">
        <v>2981</v>
      </c>
      <c r="F588" s="248" t="s">
        <v>125</v>
      </c>
      <c r="G588" s="247" t="s">
        <v>252</v>
      </c>
      <c r="H588" s="247" t="s">
        <v>252</v>
      </c>
      <c r="I588" s="33"/>
      <c r="J588" s="100"/>
      <c r="K588" s="100"/>
      <c r="L588" s="100"/>
      <c r="M588" s="219"/>
      <c r="N588" s="219"/>
      <c r="O588" s="33"/>
      <c r="P588" s="48"/>
      <c r="Q588" s="263"/>
      <c r="R588" s="263"/>
      <c r="S588" s="266">
        <v>45449.4861111111</v>
      </c>
      <c r="T588" s="263" t="s">
        <v>2081</v>
      </c>
      <c r="U588" s="252"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15"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52">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45512</v>
      </c>
      <c r="X588" s="215"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绿灯</v>
      </c>
      <c r="Y588" s="252"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15"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52"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6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6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s="273" t="s">
        <v>2082</v>
      </c>
    </row>
    <row r="589" ht="14.25" spans="1:35">
      <c r="A589" s="247" t="s">
        <v>145</v>
      </c>
      <c r="B589" s="248" t="s">
        <v>2979</v>
      </c>
      <c r="C589" s="247" t="s">
        <v>2269</v>
      </c>
      <c r="D589" s="247" t="s">
        <v>2983</v>
      </c>
      <c r="E589" s="249" t="s">
        <v>2981</v>
      </c>
      <c r="F589" s="248" t="s">
        <v>125</v>
      </c>
      <c r="G589" s="247" t="s">
        <v>252</v>
      </c>
      <c r="H589" s="247" t="s">
        <v>252</v>
      </c>
      <c r="I589" s="33"/>
      <c r="J589" s="100"/>
      <c r="K589" s="100"/>
      <c r="L589" s="100"/>
      <c r="M589" s="219"/>
      <c r="N589" s="219"/>
      <c r="O589" s="33"/>
      <c r="P589" s="48"/>
      <c r="Q589" s="263"/>
      <c r="R589" s="263"/>
      <c r="S589" s="266">
        <v>45449.4861111111</v>
      </c>
      <c r="T589" s="263" t="s">
        <v>2081</v>
      </c>
      <c r="U589" s="252"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15"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52">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45511</v>
      </c>
      <c r="X589" s="215"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绿灯</v>
      </c>
      <c r="Y589" s="252"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15"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52"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6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6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s="273" t="s">
        <v>2082</v>
      </c>
    </row>
    <row r="590" ht="14.25" spans="1:35">
      <c r="A590" s="247" t="s">
        <v>361</v>
      </c>
      <c r="B590" s="248" t="s">
        <v>2984</v>
      </c>
      <c r="C590" s="247" t="s">
        <v>2095</v>
      </c>
      <c r="D590" s="247" t="s">
        <v>2985</v>
      </c>
      <c r="E590" s="249" t="s">
        <v>2981</v>
      </c>
      <c r="F590" s="248" t="s">
        <v>125</v>
      </c>
      <c r="G590" s="247" t="s">
        <v>263</v>
      </c>
      <c r="H590" s="247" t="s">
        <v>263</v>
      </c>
      <c r="I590" s="33"/>
      <c r="J590" s="100"/>
      <c r="K590" s="100"/>
      <c r="L590" s="100"/>
      <c r="M590" s="219"/>
      <c r="N590" s="219"/>
      <c r="O590" s="33"/>
      <c r="P590" s="48"/>
      <c r="Q590" s="263"/>
      <c r="R590" s="263"/>
      <c r="S590" s="262">
        <v>45457</v>
      </c>
      <c r="T590" s="263" t="s">
        <v>2081</v>
      </c>
      <c r="U590" s="252"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15"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52">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45506</v>
      </c>
      <c r="X590" s="215"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绿灯</v>
      </c>
      <c r="Y590" s="252"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15"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52"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6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6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s="273" t="s">
        <v>2082</v>
      </c>
    </row>
    <row r="591" ht="14.25" spans="1:35">
      <c r="A591" s="247" t="s">
        <v>361</v>
      </c>
      <c r="B591" s="248" t="s">
        <v>2984</v>
      </c>
      <c r="C591" s="247" t="s">
        <v>2091</v>
      </c>
      <c r="D591" s="247" t="s">
        <v>2986</v>
      </c>
      <c r="E591" s="249" t="s">
        <v>2981</v>
      </c>
      <c r="F591" s="248" t="s">
        <v>125</v>
      </c>
      <c r="G591" s="247" t="s">
        <v>263</v>
      </c>
      <c r="H591" s="247" t="s">
        <v>263</v>
      </c>
      <c r="I591" s="33"/>
      <c r="J591" s="100"/>
      <c r="K591" s="100"/>
      <c r="L591" s="100"/>
      <c r="M591" s="219"/>
      <c r="N591" s="219"/>
      <c r="O591" s="33"/>
      <c r="P591" s="48"/>
      <c r="Q591" s="263"/>
      <c r="R591" s="263"/>
      <c r="S591" s="262">
        <v>45457</v>
      </c>
      <c r="T591" s="263" t="s">
        <v>2081</v>
      </c>
      <c r="U591" s="252"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15"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52">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45506</v>
      </c>
      <c r="X591" s="215"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绿灯</v>
      </c>
      <c r="Y591" s="252"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15"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52"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6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6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s="273" t="s">
        <v>2082</v>
      </c>
    </row>
    <row r="592" ht="14.25" spans="1:35">
      <c r="A592" s="247" t="s">
        <v>361</v>
      </c>
      <c r="B592" s="248" t="s">
        <v>2984</v>
      </c>
      <c r="C592" s="247" t="s">
        <v>2896</v>
      </c>
      <c r="D592" s="247" t="s">
        <v>2987</v>
      </c>
      <c r="E592" s="249" t="s">
        <v>2981</v>
      </c>
      <c r="F592" s="248" t="s">
        <v>125</v>
      </c>
      <c r="G592" s="247" t="s">
        <v>263</v>
      </c>
      <c r="H592" s="247" t="s">
        <v>263</v>
      </c>
      <c r="I592" s="33"/>
      <c r="J592" s="100"/>
      <c r="K592" s="100"/>
      <c r="L592" s="100"/>
      <c r="M592" s="219"/>
      <c r="N592" s="219"/>
      <c r="O592" s="33"/>
      <c r="P592" s="48"/>
      <c r="Q592" s="263"/>
      <c r="R592" s="263"/>
      <c r="S592" s="262">
        <v>45457</v>
      </c>
      <c r="T592" s="263" t="s">
        <v>2081</v>
      </c>
      <c r="U592" s="252"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15"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52">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45506</v>
      </c>
      <c r="X592" s="215"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绿灯</v>
      </c>
      <c r="Y592" s="252"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15"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52"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6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6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s="273" t="s">
        <v>2082</v>
      </c>
    </row>
    <row r="593" ht="14.25" spans="1:35">
      <c r="A593" s="247" t="s">
        <v>361</v>
      </c>
      <c r="B593" s="248" t="s">
        <v>2984</v>
      </c>
      <c r="C593" s="247" t="s">
        <v>2077</v>
      </c>
      <c r="D593" s="247" t="s">
        <v>2988</v>
      </c>
      <c r="E593" s="249" t="s">
        <v>2981</v>
      </c>
      <c r="F593" s="248" t="s">
        <v>125</v>
      </c>
      <c r="G593" s="247" t="s">
        <v>263</v>
      </c>
      <c r="H593" s="247" t="s">
        <v>263</v>
      </c>
      <c r="I593" s="33"/>
      <c r="J593" s="100"/>
      <c r="K593" s="100"/>
      <c r="L593" s="100"/>
      <c r="M593" s="219"/>
      <c r="N593" s="219"/>
      <c r="O593" s="33"/>
      <c r="P593" s="48"/>
      <c r="Q593" s="263"/>
      <c r="R593" s="263"/>
      <c r="S593" s="262">
        <v>45457</v>
      </c>
      <c r="T593" s="263" t="s">
        <v>2081</v>
      </c>
      <c r="U593" s="252"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15"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52">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45506</v>
      </c>
      <c r="X593" s="215"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绿灯</v>
      </c>
      <c r="Y593" s="252"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15"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52"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6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6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s="273" t="s">
        <v>2082</v>
      </c>
    </row>
    <row r="594" ht="14.25" spans="1:35">
      <c r="A594" s="247" t="s">
        <v>361</v>
      </c>
      <c r="B594" s="248" t="s">
        <v>2989</v>
      </c>
      <c r="C594" s="247" t="s">
        <v>2095</v>
      </c>
      <c r="D594" s="247" t="s">
        <v>2990</v>
      </c>
      <c r="E594" s="249" t="s">
        <v>2981</v>
      </c>
      <c r="F594" s="248" t="s">
        <v>125</v>
      </c>
      <c r="G594" s="247" t="s">
        <v>263</v>
      </c>
      <c r="H594" s="247" t="s">
        <v>263</v>
      </c>
      <c r="I594" s="33"/>
      <c r="J594" s="100"/>
      <c r="K594" s="100"/>
      <c r="L594" s="100"/>
      <c r="M594" s="219"/>
      <c r="N594" s="219"/>
      <c r="O594" s="33"/>
      <c r="P594" s="48"/>
      <c r="Q594" s="263"/>
      <c r="R594" s="263"/>
      <c r="S594" s="262">
        <v>45457</v>
      </c>
      <c r="T594" s="263" t="s">
        <v>2081</v>
      </c>
      <c r="U594" s="252"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15"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52">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45506</v>
      </c>
      <c r="X594" s="215"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绿灯</v>
      </c>
      <c r="Y594" s="252"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15"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52"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6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6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s="273" t="s">
        <v>2082</v>
      </c>
    </row>
    <row r="595" ht="14.25" spans="1:35">
      <c r="A595" s="247" t="s">
        <v>361</v>
      </c>
      <c r="B595" s="248" t="s">
        <v>2989</v>
      </c>
      <c r="C595" s="247" t="s">
        <v>2091</v>
      </c>
      <c r="D595" s="247" t="s">
        <v>2991</v>
      </c>
      <c r="E595" s="249" t="s">
        <v>2981</v>
      </c>
      <c r="F595" s="248" t="s">
        <v>125</v>
      </c>
      <c r="G595" s="247" t="s">
        <v>263</v>
      </c>
      <c r="H595" s="247" t="s">
        <v>263</v>
      </c>
      <c r="I595" s="33"/>
      <c r="J595" s="100"/>
      <c r="K595" s="100"/>
      <c r="L595" s="100"/>
      <c r="M595" s="219"/>
      <c r="N595" s="219"/>
      <c r="O595" s="33"/>
      <c r="P595" s="48"/>
      <c r="Q595" s="263"/>
      <c r="R595" s="263"/>
      <c r="S595" s="262">
        <v>45457</v>
      </c>
      <c r="T595" s="263" t="s">
        <v>2081</v>
      </c>
      <c r="U595" s="252"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15"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52">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45506</v>
      </c>
      <c r="X595" s="215"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绿灯</v>
      </c>
      <c r="Y595" s="252"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15"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52"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6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6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s="273" t="s">
        <v>2082</v>
      </c>
    </row>
    <row r="596" ht="14.25" spans="1:35">
      <c r="A596" s="247" t="s">
        <v>361</v>
      </c>
      <c r="B596" s="248" t="s">
        <v>2989</v>
      </c>
      <c r="C596" s="247" t="s">
        <v>2896</v>
      </c>
      <c r="D596" s="247" t="s">
        <v>2992</v>
      </c>
      <c r="E596" s="249" t="s">
        <v>2981</v>
      </c>
      <c r="F596" s="248" t="s">
        <v>125</v>
      </c>
      <c r="G596" s="247" t="s">
        <v>263</v>
      </c>
      <c r="H596" s="247" t="s">
        <v>263</v>
      </c>
      <c r="I596" s="33"/>
      <c r="J596" s="100"/>
      <c r="K596" s="100"/>
      <c r="L596" s="100"/>
      <c r="M596" s="219"/>
      <c r="N596" s="219"/>
      <c r="O596" s="33"/>
      <c r="P596" s="48"/>
      <c r="Q596" s="263"/>
      <c r="R596" s="263"/>
      <c r="S596" s="262">
        <v>45457</v>
      </c>
      <c r="T596" s="263" t="s">
        <v>2081</v>
      </c>
      <c r="U596" s="252"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15"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52">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45506</v>
      </c>
      <c r="X596" s="215"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绿灯</v>
      </c>
      <c r="Y596" s="252"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15"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52"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6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6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s="273" t="s">
        <v>2082</v>
      </c>
    </row>
    <row r="597" ht="14.25" spans="1:35">
      <c r="A597" s="247" t="s">
        <v>361</v>
      </c>
      <c r="B597" s="248" t="s">
        <v>2989</v>
      </c>
      <c r="C597" s="247" t="s">
        <v>2077</v>
      </c>
      <c r="D597" s="247" t="s">
        <v>2993</v>
      </c>
      <c r="E597" s="249" t="s">
        <v>2981</v>
      </c>
      <c r="F597" s="248" t="s">
        <v>125</v>
      </c>
      <c r="G597" s="247" t="s">
        <v>263</v>
      </c>
      <c r="H597" s="247" t="s">
        <v>263</v>
      </c>
      <c r="I597" s="33"/>
      <c r="J597" s="100"/>
      <c r="K597" s="100"/>
      <c r="L597" s="100"/>
      <c r="M597" s="219"/>
      <c r="N597" s="219"/>
      <c r="O597" s="33"/>
      <c r="P597" s="48"/>
      <c r="Q597" s="263"/>
      <c r="R597" s="263"/>
      <c r="S597" s="262">
        <v>45457</v>
      </c>
      <c r="T597" s="263" t="s">
        <v>2081</v>
      </c>
      <c r="U597" s="252"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15"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52">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45506</v>
      </c>
      <c r="X597" s="215"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绿灯</v>
      </c>
      <c r="Y597" s="252"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15"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52"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6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6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s="273" t="s">
        <v>2082</v>
      </c>
    </row>
    <row r="598" ht="14.25" spans="1:35">
      <c r="A598" s="247" t="s">
        <v>361</v>
      </c>
      <c r="B598" s="248" t="s">
        <v>2984</v>
      </c>
      <c r="C598" s="247" t="s">
        <v>2085</v>
      </c>
      <c r="D598" s="247" t="s">
        <v>2994</v>
      </c>
      <c r="E598" s="249" t="s">
        <v>2981</v>
      </c>
      <c r="F598" s="248" t="s">
        <v>125</v>
      </c>
      <c r="G598" s="247" t="s">
        <v>263</v>
      </c>
      <c r="H598" s="247" t="s">
        <v>263</v>
      </c>
      <c r="I598" s="33"/>
      <c r="J598" s="100"/>
      <c r="K598" s="100"/>
      <c r="L598" s="100"/>
      <c r="M598" s="219"/>
      <c r="N598" s="219"/>
      <c r="O598" s="33"/>
      <c r="P598" s="48"/>
      <c r="Q598" s="263"/>
      <c r="R598" s="263"/>
      <c r="S598" s="262">
        <v>45455</v>
      </c>
      <c r="T598" s="263" t="s">
        <v>2081</v>
      </c>
      <c r="U598" s="252"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15"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52">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45505</v>
      </c>
      <c r="X598" s="215"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绿灯</v>
      </c>
      <c r="Y598" s="252"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15"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52"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6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6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s="273" t="s">
        <v>2082</v>
      </c>
    </row>
    <row r="599" ht="14.25" spans="1:35">
      <c r="A599" s="247" t="s">
        <v>361</v>
      </c>
      <c r="B599" s="248" t="s">
        <v>2984</v>
      </c>
      <c r="C599" s="247" t="s">
        <v>2893</v>
      </c>
      <c r="D599" s="247" t="s">
        <v>2995</v>
      </c>
      <c r="E599" s="249" t="s">
        <v>2981</v>
      </c>
      <c r="F599" s="248" t="s">
        <v>125</v>
      </c>
      <c r="G599" s="247" t="s">
        <v>263</v>
      </c>
      <c r="H599" s="247" t="s">
        <v>263</v>
      </c>
      <c r="I599" s="33"/>
      <c r="J599" s="100"/>
      <c r="K599" s="100"/>
      <c r="L599" s="100"/>
      <c r="M599" s="219"/>
      <c r="N599" s="219"/>
      <c r="O599" s="33"/>
      <c r="P599" s="48"/>
      <c r="Q599" s="263"/>
      <c r="R599" s="263"/>
      <c r="S599" s="266">
        <v>45455.4854166667</v>
      </c>
      <c r="T599" s="263" t="s">
        <v>2081</v>
      </c>
      <c r="U599" s="252"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15"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52">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45509</v>
      </c>
      <c r="X599" s="215"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绿灯</v>
      </c>
      <c r="Y599" s="252"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15"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52"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6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6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s="273" t="s">
        <v>2082</v>
      </c>
    </row>
    <row r="600" ht="14.25" spans="1:35">
      <c r="A600" s="247" t="s">
        <v>361</v>
      </c>
      <c r="B600" s="248" t="s">
        <v>2989</v>
      </c>
      <c r="C600" s="247" t="s">
        <v>2085</v>
      </c>
      <c r="D600" s="247" t="s">
        <v>2996</v>
      </c>
      <c r="E600" s="249" t="s">
        <v>2981</v>
      </c>
      <c r="F600" s="248" t="s">
        <v>125</v>
      </c>
      <c r="G600" s="247" t="s">
        <v>263</v>
      </c>
      <c r="H600" s="247" t="s">
        <v>263</v>
      </c>
      <c r="I600" s="33"/>
      <c r="J600" s="100"/>
      <c r="K600" s="100"/>
      <c r="L600" s="100"/>
      <c r="M600" s="219"/>
      <c r="N600" s="219"/>
      <c r="O600" s="33"/>
      <c r="P600" s="48"/>
      <c r="Q600" s="263"/>
      <c r="R600" s="263"/>
      <c r="S600" s="262">
        <v>45455</v>
      </c>
      <c r="T600" s="263" t="s">
        <v>2081</v>
      </c>
      <c r="U600" s="252"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15"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52">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45505</v>
      </c>
      <c r="X600" s="215"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绿灯</v>
      </c>
      <c r="Y600" s="252"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15"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52"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6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6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s="273" t="s">
        <v>2082</v>
      </c>
    </row>
    <row r="601" ht="14.25" spans="1:35">
      <c r="A601" s="247" t="s">
        <v>361</v>
      </c>
      <c r="B601" s="248" t="s">
        <v>2989</v>
      </c>
      <c r="C601" s="247" t="s">
        <v>2893</v>
      </c>
      <c r="D601" s="247" t="s">
        <v>2997</v>
      </c>
      <c r="E601" s="249" t="s">
        <v>2981</v>
      </c>
      <c r="F601" s="248" t="s">
        <v>125</v>
      </c>
      <c r="G601" s="247" t="s">
        <v>263</v>
      </c>
      <c r="H601" s="247" t="s">
        <v>263</v>
      </c>
      <c r="I601" s="33"/>
      <c r="J601" s="100"/>
      <c r="K601" s="100"/>
      <c r="L601" s="100"/>
      <c r="M601" s="219"/>
      <c r="N601" s="219"/>
      <c r="O601" s="33"/>
      <c r="P601" s="48"/>
      <c r="Q601" s="263"/>
      <c r="R601" s="263"/>
      <c r="S601" s="266">
        <v>45455.4854166667</v>
      </c>
      <c r="T601" s="263" t="s">
        <v>2081</v>
      </c>
      <c r="U601" s="252"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15"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52">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45509</v>
      </c>
      <c r="X601" s="215"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绿灯</v>
      </c>
      <c r="Y601" s="252"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15"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52"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6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6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s="273" t="s">
        <v>2082</v>
      </c>
    </row>
    <row r="602" ht="14.25" spans="1:35">
      <c r="A602" s="247" t="s">
        <v>361</v>
      </c>
      <c r="B602" s="248" t="s">
        <v>2998</v>
      </c>
      <c r="C602" s="247" t="s">
        <v>2396</v>
      </c>
      <c r="D602" s="247" t="s">
        <v>2999</v>
      </c>
      <c r="E602" s="249" t="s">
        <v>2981</v>
      </c>
      <c r="F602" s="248" t="s">
        <v>125</v>
      </c>
      <c r="G602" s="247" t="s">
        <v>351</v>
      </c>
      <c r="H602" s="247" t="s">
        <v>351</v>
      </c>
      <c r="I602" s="33"/>
      <c r="J602" s="100"/>
      <c r="K602" s="100"/>
      <c r="L602" s="100"/>
      <c r="M602" s="219"/>
      <c r="N602" s="219"/>
      <c r="O602" s="33"/>
      <c r="P602" s="48"/>
      <c r="Q602" s="263"/>
      <c r="R602" s="263"/>
      <c r="S602" s="262">
        <v>45463</v>
      </c>
      <c r="T602" s="263" t="s">
        <v>2081</v>
      </c>
      <c r="U602" s="252"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15"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52">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45512</v>
      </c>
      <c r="X602" s="215"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绿灯</v>
      </c>
      <c r="Y602" s="252"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15"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52"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6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6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s="273" t="s">
        <v>2082</v>
      </c>
    </row>
    <row r="603" ht="14.25" spans="1:35">
      <c r="A603" s="247" t="s">
        <v>361</v>
      </c>
      <c r="B603" s="248" t="s">
        <v>2998</v>
      </c>
      <c r="C603" s="247" t="s">
        <v>2695</v>
      </c>
      <c r="D603" s="247" t="s">
        <v>3000</v>
      </c>
      <c r="E603" s="249" t="s">
        <v>2981</v>
      </c>
      <c r="F603" s="248" t="s">
        <v>125</v>
      </c>
      <c r="G603" s="247" t="s">
        <v>351</v>
      </c>
      <c r="H603" s="247" t="s">
        <v>351</v>
      </c>
      <c r="I603" s="33"/>
      <c r="J603" s="100"/>
      <c r="K603" s="100"/>
      <c r="L603" s="100"/>
      <c r="M603" s="219"/>
      <c r="N603" s="219"/>
      <c r="O603" s="33"/>
      <c r="P603" s="48"/>
      <c r="Q603" s="263"/>
      <c r="R603" s="263"/>
      <c r="S603" s="262">
        <v>45462</v>
      </c>
      <c r="T603" s="263" t="s">
        <v>2081</v>
      </c>
      <c r="U603" s="252"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15"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52">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45510</v>
      </c>
      <c r="X603" s="215"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绿灯</v>
      </c>
      <c r="Y603" s="252"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15"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52"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6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6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s="273" t="s">
        <v>2082</v>
      </c>
    </row>
    <row r="604" ht="14.25" spans="1:35">
      <c r="A604" s="247" t="s">
        <v>361</v>
      </c>
      <c r="B604" s="248" t="s">
        <v>2998</v>
      </c>
      <c r="C604" s="247" t="s">
        <v>2152</v>
      </c>
      <c r="D604" s="247" t="s">
        <v>3001</v>
      </c>
      <c r="E604" s="249" t="s">
        <v>2981</v>
      </c>
      <c r="F604" s="248" t="s">
        <v>125</v>
      </c>
      <c r="G604" s="247" t="s">
        <v>351</v>
      </c>
      <c r="H604" s="247" t="s">
        <v>351</v>
      </c>
      <c r="I604" s="33"/>
      <c r="J604" s="100"/>
      <c r="K604" s="100"/>
      <c r="L604" s="100"/>
      <c r="M604" s="219"/>
      <c r="N604" s="219"/>
      <c r="O604" s="33"/>
      <c r="P604" s="48"/>
      <c r="Q604" s="263"/>
      <c r="R604" s="263"/>
      <c r="S604" s="262">
        <v>45463</v>
      </c>
      <c r="T604" s="263" t="s">
        <v>2081</v>
      </c>
      <c r="U604" s="252"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15"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52">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45512</v>
      </c>
      <c r="X604" s="215"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绿灯</v>
      </c>
      <c r="Y604" s="252"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15"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52"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6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6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s="273" t="s">
        <v>2082</v>
      </c>
    </row>
    <row r="605" ht="14.25" spans="1:35">
      <c r="A605" s="247" t="s">
        <v>361</v>
      </c>
      <c r="B605" s="248" t="s">
        <v>3002</v>
      </c>
      <c r="C605" s="247" t="s">
        <v>2152</v>
      </c>
      <c r="D605" s="247" t="s">
        <v>3003</v>
      </c>
      <c r="E605" s="249" t="s">
        <v>2981</v>
      </c>
      <c r="F605" s="248" t="s">
        <v>125</v>
      </c>
      <c r="G605" s="247" t="s">
        <v>351</v>
      </c>
      <c r="H605" s="247" t="s">
        <v>351</v>
      </c>
      <c r="I605" s="33"/>
      <c r="J605" s="100"/>
      <c r="K605" s="100"/>
      <c r="L605" s="100"/>
      <c r="M605" s="219"/>
      <c r="N605" s="219"/>
      <c r="O605" s="33"/>
      <c r="P605" s="48"/>
      <c r="Q605" s="263"/>
      <c r="R605" s="263"/>
      <c r="S605" s="262">
        <v>45463</v>
      </c>
      <c r="T605" s="263" t="s">
        <v>2081</v>
      </c>
      <c r="U605" s="252"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15"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52">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45512</v>
      </c>
      <c r="X605" s="215"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绿灯</v>
      </c>
      <c r="Y605" s="252"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15"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52"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6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6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s="273" t="s">
        <v>2082</v>
      </c>
    </row>
    <row r="606" ht="14.25" spans="1:35">
      <c r="A606" s="247" t="s">
        <v>361</v>
      </c>
      <c r="B606" s="248" t="s">
        <v>3004</v>
      </c>
      <c r="C606" s="247" t="s">
        <v>3005</v>
      </c>
      <c r="D606" s="247" t="s">
        <v>3006</v>
      </c>
      <c r="E606" s="249" t="s">
        <v>2981</v>
      </c>
      <c r="F606" s="248" t="s">
        <v>125</v>
      </c>
      <c r="G606" s="247" t="s">
        <v>385</v>
      </c>
      <c r="H606" s="247" t="s">
        <v>385</v>
      </c>
      <c r="I606" s="33"/>
      <c r="J606" s="100"/>
      <c r="K606" s="100"/>
      <c r="L606" s="100"/>
      <c r="M606" s="219"/>
      <c r="N606" s="219"/>
      <c r="O606" s="33"/>
      <c r="P606" s="48"/>
      <c r="Q606" s="263"/>
      <c r="R606" s="263"/>
      <c r="S606" s="262">
        <v>45463</v>
      </c>
      <c r="T606" s="263" t="s">
        <v>2081</v>
      </c>
      <c r="U606" s="252"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15"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52">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45512</v>
      </c>
      <c r="X606" s="215"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绿灯</v>
      </c>
      <c r="Y606" s="252"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15"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52"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6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6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s="273" t="s">
        <v>2082</v>
      </c>
    </row>
    <row r="607" ht="14.25" spans="1:35">
      <c r="A607" s="247" t="s">
        <v>361</v>
      </c>
      <c r="B607" s="248" t="s">
        <v>3007</v>
      </c>
      <c r="C607" s="247" t="s">
        <v>2246</v>
      </c>
      <c r="D607" s="247" t="s">
        <v>3008</v>
      </c>
      <c r="E607" s="249" t="s">
        <v>2981</v>
      </c>
      <c r="F607" s="248" t="s">
        <v>125</v>
      </c>
      <c r="G607" s="247" t="s">
        <v>385</v>
      </c>
      <c r="H607" s="247" t="s">
        <v>385</v>
      </c>
      <c r="I607" s="33"/>
      <c r="J607" s="100"/>
      <c r="K607" s="100"/>
      <c r="L607" s="100"/>
      <c r="M607" s="219"/>
      <c r="N607" s="219"/>
      <c r="O607" s="33"/>
      <c r="P607" s="48"/>
      <c r="Q607" s="263"/>
      <c r="R607" s="263"/>
      <c r="S607" s="262">
        <v>45463</v>
      </c>
      <c r="T607" s="263" t="s">
        <v>2081</v>
      </c>
      <c r="U607" s="252"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15"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52">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45512</v>
      </c>
      <c r="X607" s="215"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绿灯</v>
      </c>
      <c r="Y607" s="252"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15"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52"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6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6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s="273" t="s">
        <v>2082</v>
      </c>
    </row>
    <row r="608" ht="14.25" spans="1:35">
      <c r="A608" s="247" t="s">
        <v>361</v>
      </c>
      <c r="B608" s="248" t="s">
        <v>3004</v>
      </c>
      <c r="C608" s="247" t="s">
        <v>3009</v>
      </c>
      <c r="D608" s="247" t="s">
        <v>3010</v>
      </c>
      <c r="E608" s="249" t="s">
        <v>2981</v>
      </c>
      <c r="F608" s="248" t="s">
        <v>125</v>
      </c>
      <c r="G608" s="247" t="s">
        <v>385</v>
      </c>
      <c r="H608" s="247" t="s">
        <v>385</v>
      </c>
      <c r="I608" s="33"/>
      <c r="J608" s="100"/>
      <c r="K608" s="100"/>
      <c r="L608" s="100"/>
      <c r="M608" s="219"/>
      <c r="N608" s="219"/>
      <c r="O608" s="33"/>
      <c r="P608" s="48"/>
      <c r="Q608" s="263"/>
      <c r="R608" s="263"/>
      <c r="S608" s="262">
        <v>45463</v>
      </c>
      <c r="T608" s="263" t="s">
        <v>2081</v>
      </c>
      <c r="U608" s="252"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15"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52">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45512</v>
      </c>
      <c r="X608" s="215"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绿灯</v>
      </c>
      <c r="Y608" s="252"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15"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52"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6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6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s="273" t="s">
        <v>2082</v>
      </c>
    </row>
    <row r="609" ht="14.25" spans="1:35">
      <c r="A609" s="247" t="s">
        <v>361</v>
      </c>
      <c r="B609" s="248" t="s">
        <v>3011</v>
      </c>
      <c r="C609" s="247" t="s">
        <v>2942</v>
      </c>
      <c r="D609" s="247" t="s">
        <v>3012</v>
      </c>
      <c r="E609" s="249" t="s">
        <v>2981</v>
      </c>
      <c r="F609" s="248" t="s">
        <v>125</v>
      </c>
      <c r="G609" s="247" t="s">
        <v>241</v>
      </c>
      <c r="H609" s="247" t="s">
        <v>241</v>
      </c>
      <c r="I609" s="33"/>
      <c r="J609" s="100"/>
      <c r="K609" s="100"/>
      <c r="L609" s="100"/>
      <c r="M609" s="219"/>
      <c r="N609" s="219"/>
      <c r="O609" s="33"/>
      <c r="P609" s="48"/>
      <c r="Q609" s="263"/>
      <c r="R609" s="263"/>
      <c r="S609" s="262">
        <v>45467</v>
      </c>
      <c r="T609" s="263" t="s">
        <v>2081</v>
      </c>
      <c r="U609" s="252"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15"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52">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45519</v>
      </c>
      <c r="X609" s="215"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绿灯</v>
      </c>
      <c r="Y609" s="252"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15"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52"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6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6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s="273" t="s">
        <v>2082</v>
      </c>
    </row>
    <row r="610" ht="14.25" spans="1:35">
      <c r="A610" s="247" t="s">
        <v>361</v>
      </c>
      <c r="B610" s="248" t="s">
        <v>3011</v>
      </c>
      <c r="C610" s="247" t="s">
        <v>2132</v>
      </c>
      <c r="D610" s="247" t="s">
        <v>3013</v>
      </c>
      <c r="E610" s="249" t="s">
        <v>2981</v>
      </c>
      <c r="F610" s="248" t="s">
        <v>125</v>
      </c>
      <c r="G610" s="247" t="s">
        <v>241</v>
      </c>
      <c r="H610" s="247" t="s">
        <v>241</v>
      </c>
      <c r="I610" s="33"/>
      <c r="J610" s="100"/>
      <c r="K610" s="100"/>
      <c r="L610" s="100"/>
      <c r="M610" s="219"/>
      <c r="N610" s="219"/>
      <c r="O610" s="33"/>
      <c r="P610" s="48"/>
      <c r="Q610" s="263"/>
      <c r="R610" s="263"/>
      <c r="S610" s="266">
        <v>45467.4826388889</v>
      </c>
      <c r="T610" s="263" t="s">
        <v>2081</v>
      </c>
      <c r="U610" s="252"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15"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52">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45509</v>
      </c>
      <c r="X610" s="215"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绿灯</v>
      </c>
      <c r="Y610" s="252"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15"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52"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6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6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s="273" t="s">
        <v>2082</v>
      </c>
    </row>
    <row r="611" ht="14.25" spans="1:35">
      <c r="A611" s="247" t="s">
        <v>361</v>
      </c>
      <c r="B611" s="248" t="s">
        <v>3014</v>
      </c>
      <c r="C611" s="247" t="s">
        <v>2132</v>
      </c>
      <c r="D611" s="247" t="s">
        <v>3015</v>
      </c>
      <c r="E611" s="249" t="s">
        <v>2981</v>
      </c>
      <c r="F611" s="248" t="s">
        <v>125</v>
      </c>
      <c r="G611" s="247" t="s">
        <v>241</v>
      </c>
      <c r="H611" s="247" t="s">
        <v>241</v>
      </c>
      <c r="I611" s="33"/>
      <c r="J611" s="100"/>
      <c r="K611" s="100"/>
      <c r="L611" s="100"/>
      <c r="M611" s="219"/>
      <c r="N611" s="219"/>
      <c r="O611" s="33"/>
      <c r="P611" s="48"/>
      <c r="Q611" s="263"/>
      <c r="R611" s="263"/>
      <c r="S611" s="266">
        <v>45467.4826388889</v>
      </c>
      <c r="T611" s="263" t="s">
        <v>2081</v>
      </c>
      <c r="U611" s="252"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15"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52">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45509</v>
      </c>
      <c r="X611" s="215"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绿灯</v>
      </c>
      <c r="Y611" s="252"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15"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52"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6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6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s="273" t="s">
        <v>2082</v>
      </c>
    </row>
    <row r="612" ht="14.25" spans="1:35">
      <c r="A612" s="247" t="s">
        <v>145</v>
      </c>
      <c r="B612" s="248" t="s">
        <v>3016</v>
      </c>
      <c r="C612" s="247" t="s">
        <v>2085</v>
      </c>
      <c r="D612" s="247" t="s">
        <v>3017</v>
      </c>
      <c r="E612" s="249" t="s">
        <v>2981</v>
      </c>
      <c r="F612" s="248" t="s">
        <v>125</v>
      </c>
      <c r="G612" s="247" t="s">
        <v>241</v>
      </c>
      <c r="H612" s="247" t="s">
        <v>241</v>
      </c>
      <c r="I612" s="33"/>
      <c r="J612" s="100"/>
      <c r="K612" s="100"/>
      <c r="L612" s="100"/>
      <c r="M612" s="219"/>
      <c r="N612" s="219"/>
      <c r="O612" s="33"/>
      <c r="P612" s="48"/>
      <c r="Q612" s="263"/>
      <c r="R612" s="263"/>
      <c r="S612" s="262">
        <v>45455</v>
      </c>
      <c r="T612" s="263" t="s">
        <v>2081</v>
      </c>
      <c r="U612" s="252"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15"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52">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45505</v>
      </c>
      <c r="X612" s="215"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绿灯</v>
      </c>
      <c r="Y612" s="252"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15"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52"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6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6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s="273" t="s">
        <v>2082</v>
      </c>
    </row>
    <row r="613" ht="14.25" spans="1:35">
      <c r="A613" s="247" t="s">
        <v>145</v>
      </c>
      <c r="B613" s="248" t="s">
        <v>3016</v>
      </c>
      <c r="C613" s="247" t="s">
        <v>2721</v>
      </c>
      <c r="D613" s="247" t="s">
        <v>3018</v>
      </c>
      <c r="E613" s="249" t="s">
        <v>2981</v>
      </c>
      <c r="F613" s="248" t="s">
        <v>125</v>
      </c>
      <c r="G613" s="247" t="s">
        <v>241</v>
      </c>
      <c r="H613" s="247" t="s">
        <v>241</v>
      </c>
      <c r="I613" s="33"/>
      <c r="J613" s="100"/>
      <c r="K613" s="100"/>
      <c r="L613" s="100"/>
      <c r="M613" s="219"/>
      <c r="N613" s="219"/>
      <c r="O613" s="33"/>
      <c r="P613" s="48"/>
      <c r="Q613" s="263"/>
      <c r="R613" s="263"/>
      <c r="S613" s="262">
        <v>45455</v>
      </c>
      <c r="T613" s="263" t="s">
        <v>2081</v>
      </c>
      <c r="U613" s="252"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15"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52">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45505</v>
      </c>
      <c r="X613" s="215"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绿灯</v>
      </c>
      <c r="Y613" s="252"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15"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52"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6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6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s="273" t="s">
        <v>2082</v>
      </c>
    </row>
    <row r="614" ht="14.25" spans="1:35">
      <c r="A614" s="247" t="s">
        <v>145</v>
      </c>
      <c r="B614" s="248" t="s">
        <v>3019</v>
      </c>
      <c r="C614" s="247" t="s">
        <v>2942</v>
      </c>
      <c r="D614" s="247" t="s">
        <v>3020</v>
      </c>
      <c r="E614" s="249" t="s">
        <v>2981</v>
      </c>
      <c r="F614" s="248" t="s">
        <v>125</v>
      </c>
      <c r="G614" s="247" t="s">
        <v>274</v>
      </c>
      <c r="H614" s="247" t="s">
        <v>274</v>
      </c>
      <c r="I614" s="33"/>
      <c r="J614" s="100"/>
      <c r="K614" s="100"/>
      <c r="L614" s="100"/>
      <c r="M614" s="219"/>
      <c r="N614" s="219"/>
      <c r="O614" s="33"/>
      <c r="P614" s="48"/>
      <c r="Q614" s="263"/>
      <c r="R614" s="263"/>
      <c r="S614" s="266">
        <v>45457.6458333333</v>
      </c>
      <c r="T614" s="263" t="s">
        <v>2081</v>
      </c>
      <c r="U614" s="252"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15"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52">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45509</v>
      </c>
      <c r="X614" s="215"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绿灯</v>
      </c>
      <c r="Y614" s="252"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15"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52"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6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6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s="273" t="s">
        <v>2082</v>
      </c>
    </row>
    <row r="615" ht="14.25" spans="1:35">
      <c r="A615" s="247" t="s">
        <v>145</v>
      </c>
      <c r="B615" s="248" t="s">
        <v>3021</v>
      </c>
      <c r="C615" s="247" t="s">
        <v>2137</v>
      </c>
      <c r="D615" s="247" t="s">
        <v>3022</v>
      </c>
      <c r="E615" s="249" t="s">
        <v>2981</v>
      </c>
      <c r="F615" s="248" t="s">
        <v>125</v>
      </c>
      <c r="G615" s="247" t="s">
        <v>241</v>
      </c>
      <c r="H615" s="247" t="s">
        <v>241</v>
      </c>
      <c r="I615" s="33"/>
      <c r="J615" s="100"/>
      <c r="K615" s="100"/>
      <c r="L615" s="100"/>
      <c r="M615" s="219"/>
      <c r="N615" s="219"/>
      <c r="O615" s="33"/>
      <c r="P615" s="48"/>
      <c r="Q615" s="263"/>
      <c r="R615" s="263"/>
      <c r="S615" s="266">
        <v>45467.4826388889</v>
      </c>
      <c r="T615" s="263" t="s">
        <v>2081</v>
      </c>
      <c r="U615" s="252"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15"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52">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45509</v>
      </c>
      <c r="X615" s="215"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绿灯</v>
      </c>
      <c r="Y615" s="252"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15"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52"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6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6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s="273" t="s">
        <v>2082</v>
      </c>
    </row>
    <row r="616" ht="14.25" spans="1:35">
      <c r="A616" s="247" t="s">
        <v>145</v>
      </c>
      <c r="B616" s="248" t="s">
        <v>3021</v>
      </c>
      <c r="C616" s="247" t="s">
        <v>2088</v>
      </c>
      <c r="D616" s="247" t="s">
        <v>3023</v>
      </c>
      <c r="E616" s="249" t="s">
        <v>2981</v>
      </c>
      <c r="F616" s="248" t="s">
        <v>125</v>
      </c>
      <c r="G616" s="247" t="s">
        <v>241</v>
      </c>
      <c r="H616" s="247" t="s">
        <v>241</v>
      </c>
      <c r="I616" s="33"/>
      <c r="J616" s="100"/>
      <c r="K616" s="100"/>
      <c r="L616" s="100"/>
      <c r="M616" s="219"/>
      <c r="N616" s="219"/>
      <c r="O616" s="33"/>
      <c r="P616" s="48"/>
      <c r="Q616" s="263"/>
      <c r="R616" s="263"/>
      <c r="S616" s="266">
        <v>45467.4826388889</v>
      </c>
      <c r="T616" s="263" t="s">
        <v>2081</v>
      </c>
      <c r="U616" s="252"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15"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52">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45509</v>
      </c>
      <c r="X616" s="215"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绿灯</v>
      </c>
      <c r="Y616" s="252"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15"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52"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6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6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s="273" t="s">
        <v>2082</v>
      </c>
    </row>
    <row r="617" ht="14.25" spans="1:35">
      <c r="A617" s="247" t="s">
        <v>145</v>
      </c>
      <c r="B617" s="248" t="s">
        <v>3024</v>
      </c>
      <c r="C617" s="247" t="s">
        <v>2152</v>
      </c>
      <c r="D617" s="247" t="s">
        <v>3025</v>
      </c>
      <c r="E617" s="249" t="s">
        <v>2981</v>
      </c>
      <c r="F617" s="248" t="s">
        <v>125</v>
      </c>
      <c r="G617" s="247" t="s">
        <v>385</v>
      </c>
      <c r="H617" s="247" t="s">
        <v>385</v>
      </c>
      <c r="I617" s="33"/>
      <c r="J617" s="100"/>
      <c r="K617" s="100"/>
      <c r="L617" s="100"/>
      <c r="M617" s="219"/>
      <c r="N617" s="219"/>
      <c r="O617" s="33"/>
      <c r="P617" s="48"/>
      <c r="Q617" s="263"/>
      <c r="R617" s="263"/>
      <c r="S617" s="266">
        <v>45449.4861111111</v>
      </c>
      <c r="T617" s="263" t="s">
        <v>2081</v>
      </c>
      <c r="U617" s="252"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15"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52">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45511</v>
      </c>
      <c r="X617" s="215"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绿灯</v>
      </c>
      <c r="Y617" s="252"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15"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52"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6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6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s="273" t="s">
        <v>2082</v>
      </c>
    </row>
    <row r="618" ht="14.25" spans="1:35">
      <c r="A618" s="247" t="s">
        <v>361</v>
      </c>
      <c r="B618" s="248" t="s">
        <v>2984</v>
      </c>
      <c r="C618" s="247" t="s">
        <v>2508</v>
      </c>
      <c r="D618" s="247" t="s">
        <v>3026</v>
      </c>
      <c r="E618" s="249" t="s">
        <v>2981</v>
      </c>
      <c r="F618" s="248" t="s">
        <v>125</v>
      </c>
      <c r="G618" s="247" t="s">
        <v>263</v>
      </c>
      <c r="H618" s="247" t="s">
        <v>263</v>
      </c>
      <c r="I618" s="33"/>
      <c r="J618" s="100"/>
      <c r="K618" s="100"/>
      <c r="L618" s="100"/>
      <c r="M618" s="219"/>
      <c r="N618" s="219"/>
      <c r="O618" s="33"/>
      <c r="P618" s="48"/>
      <c r="Q618" s="263"/>
      <c r="R618" s="263"/>
      <c r="S618" s="266">
        <v>45455.4854166667</v>
      </c>
      <c r="T618" s="263" t="s">
        <v>2081</v>
      </c>
      <c r="U618" s="252"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15"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52">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45509</v>
      </c>
      <c r="X618" s="215"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绿灯</v>
      </c>
      <c r="Y618" s="252"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15"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52"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6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6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s="273" t="s">
        <v>2082</v>
      </c>
    </row>
    <row r="619" ht="14.25" spans="1:35">
      <c r="A619" s="247" t="s">
        <v>361</v>
      </c>
      <c r="B619" s="248" t="s">
        <v>2989</v>
      </c>
      <c r="C619" s="247" t="s">
        <v>2508</v>
      </c>
      <c r="D619" s="247" t="s">
        <v>3027</v>
      </c>
      <c r="E619" s="249" t="s">
        <v>2981</v>
      </c>
      <c r="F619" s="248" t="s">
        <v>125</v>
      </c>
      <c r="G619" s="247" t="s">
        <v>263</v>
      </c>
      <c r="H619" s="247" t="s">
        <v>263</v>
      </c>
      <c r="I619" s="33"/>
      <c r="J619" s="100"/>
      <c r="K619" s="100"/>
      <c r="L619" s="100"/>
      <c r="M619" s="219"/>
      <c r="N619" s="219"/>
      <c r="O619" s="33"/>
      <c r="P619" s="48"/>
      <c r="Q619" s="263"/>
      <c r="R619" s="263"/>
      <c r="S619" s="266">
        <v>45455.4854166667</v>
      </c>
      <c r="T619" s="263" t="s">
        <v>2081</v>
      </c>
      <c r="U619" s="252"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15"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52">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45509</v>
      </c>
      <c r="X619" s="215"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绿灯</v>
      </c>
      <c r="Y619" s="252"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15"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52"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6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6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s="273" t="s">
        <v>2082</v>
      </c>
    </row>
    <row r="620" ht="14.25" spans="1:35">
      <c r="A620" s="247" t="s">
        <v>361</v>
      </c>
      <c r="B620" s="248" t="s">
        <v>3002</v>
      </c>
      <c r="C620" s="247" t="s">
        <v>2396</v>
      </c>
      <c r="D620" s="247" t="s">
        <v>3028</v>
      </c>
      <c r="E620" s="249" t="s">
        <v>2981</v>
      </c>
      <c r="F620" s="248" t="s">
        <v>125</v>
      </c>
      <c r="G620" s="247" t="s">
        <v>351</v>
      </c>
      <c r="H620" s="247" t="s">
        <v>351</v>
      </c>
      <c r="I620" s="33"/>
      <c r="J620" s="100"/>
      <c r="K620" s="100"/>
      <c r="L620" s="100"/>
      <c r="M620" s="219"/>
      <c r="N620" s="219"/>
      <c r="O620" s="33"/>
      <c r="P620" s="48"/>
      <c r="Q620" s="263"/>
      <c r="R620" s="263"/>
      <c r="S620" s="262">
        <v>45463</v>
      </c>
      <c r="T620" s="263" t="s">
        <v>2081</v>
      </c>
      <c r="U620" s="252"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15"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52">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45512</v>
      </c>
      <c r="X620" s="215"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绿灯</v>
      </c>
      <c r="Y620" s="252"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15"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52"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6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6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s="273" t="s">
        <v>2082</v>
      </c>
    </row>
    <row r="621" ht="14.25" spans="1:35">
      <c r="A621" s="247" t="s">
        <v>361</v>
      </c>
      <c r="B621" s="248" t="s">
        <v>3002</v>
      </c>
      <c r="C621" s="247" t="s">
        <v>3029</v>
      </c>
      <c r="D621" s="247" t="s">
        <v>3030</v>
      </c>
      <c r="E621" s="249" t="s">
        <v>2981</v>
      </c>
      <c r="F621" s="248" t="s">
        <v>125</v>
      </c>
      <c r="G621" s="247" t="s">
        <v>351</v>
      </c>
      <c r="H621" s="247" t="s">
        <v>351</v>
      </c>
      <c r="I621" s="33"/>
      <c r="J621" s="100"/>
      <c r="K621" s="100"/>
      <c r="L621" s="100"/>
      <c r="M621" s="219"/>
      <c r="N621" s="219"/>
      <c r="O621" s="33"/>
      <c r="P621" s="48"/>
      <c r="Q621" s="263"/>
      <c r="R621" s="263"/>
      <c r="S621" s="266">
        <v>45463.6944444444</v>
      </c>
      <c r="T621" s="263" t="s">
        <v>2081</v>
      </c>
      <c r="U621" s="252"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15"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52">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45509</v>
      </c>
      <c r="X621" s="215"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绿灯</v>
      </c>
      <c r="Y621" s="252"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15"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52"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6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6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s="273" t="s">
        <v>2082</v>
      </c>
    </row>
    <row r="622" ht="14.25" spans="1:35">
      <c r="A622" s="247" t="s">
        <v>145</v>
      </c>
      <c r="B622" s="248" t="s">
        <v>3031</v>
      </c>
      <c r="C622" s="247" t="s">
        <v>2117</v>
      </c>
      <c r="D622" s="247" t="s">
        <v>3032</v>
      </c>
      <c r="E622" s="249" t="s">
        <v>2981</v>
      </c>
      <c r="F622" s="248" t="s">
        <v>125</v>
      </c>
      <c r="G622" s="247" t="s">
        <v>263</v>
      </c>
      <c r="H622" s="247" t="s">
        <v>263</v>
      </c>
      <c r="I622" s="33"/>
      <c r="J622" s="100"/>
      <c r="K622" s="100"/>
      <c r="L622" s="100"/>
      <c r="M622" s="219"/>
      <c r="N622" s="219"/>
      <c r="O622" s="33"/>
      <c r="P622" s="48"/>
      <c r="Q622" s="263"/>
      <c r="R622" s="263"/>
      <c r="S622" s="262">
        <v>45455</v>
      </c>
      <c r="T622" s="263" t="s">
        <v>2081</v>
      </c>
      <c r="U622" s="252"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15"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52">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45505</v>
      </c>
      <c r="X622" s="215"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绿灯</v>
      </c>
      <c r="Y622" s="252"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15"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52"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6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6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s="273" t="s">
        <v>2082</v>
      </c>
    </row>
    <row r="623" ht="14.25" spans="1:35">
      <c r="A623" s="247" t="s">
        <v>145</v>
      </c>
      <c r="B623" s="248" t="s">
        <v>3033</v>
      </c>
      <c r="C623" s="247" t="s">
        <v>2942</v>
      </c>
      <c r="D623" s="247" t="s">
        <v>3034</v>
      </c>
      <c r="E623" s="249" t="s">
        <v>2981</v>
      </c>
      <c r="F623" s="248" t="s">
        <v>125</v>
      </c>
      <c r="G623" s="247" t="s">
        <v>351</v>
      </c>
      <c r="H623" s="247" t="s">
        <v>351</v>
      </c>
      <c r="I623" s="33"/>
      <c r="J623" s="100"/>
      <c r="K623" s="100"/>
      <c r="L623" s="100"/>
      <c r="M623" s="219"/>
      <c r="N623" s="219"/>
      <c r="O623" s="33"/>
      <c r="P623" s="48"/>
      <c r="Q623" s="263"/>
      <c r="R623" s="263"/>
      <c r="S623" s="262">
        <v>45462</v>
      </c>
      <c r="T623" s="263" t="s">
        <v>2081</v>
      </c>
      <c r="U623" s="252"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15"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52">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45510</v>
      </c>
      <c r="X623" s="215"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绿灯</v>
      </c>
      <c r="Y623" s="252"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15"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52"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6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6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s="273" t="s">
        <v>2082</v>
      </c>
    </row>
    <row r="624" ht="14.25" spans="1:35">
      <c r="A624" s="247" t="s">
        <v>145</v>
      </c>
      <c r="B624" s="248" t="s">
        <v>3035</v>
      </c>
      <c r="C624" s="247" t="s">
        <v>2117</v>
      </c>
      <c r="D624" s="247" t="s">
        <v>3036</v>
      </c>
      <c r="E624" s="249" t="s">
        <v>2981</v>
      </c>
      <c r="F624" s="248" t="s">
        <v>125</v>
      </c>
      <c r="G624" s="247" t="s">
        <v>263</v>
      </c>
      <c r="H624" s="247" t="s">
        <v>263</v>
      </c>
      <c r="I624" s="33"/>
      <c r="J624" s="100"/>
      <c r="K624" s="100"/>
      <c r="L624" s="100"/>
      <c r="M624" s="219"/>
      <c r="N624" s="219"/>
      <c r="O624" s="33"/>
      <c r="P624" s="48"/>
      <c r="Q624" s="263"/>
      <c r="R624" s="263"/>
      <c r="S624" s="262">
        <v>45455</v>
      </c>
      <c r="T624" s="263" t="s">
        <v>2081</v>
      </c>
      <c r="U624" s="252"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15"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52">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45505</v>
      </c>
      <c r="X624" s="215"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绿灯</v>
      </c>
      <c r="Y624" s="252"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15"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52"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6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6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s="273" t="s">
        <v>2082</v>
      </c>
    </row>
    <row r="625" ht="14.25" spans="1:35">
      <c r="A625" s="247" t="s">
        <v>145</v>
      </c>
      <c r="B625" s="248" t="s">
        <v>3037</v>
      </c>
      <c r="C625" s="247" t="s">
        <v>2162</v>
      </c>
      <c r="D625" s="247" t="s">
        <v>3038</v>
      </c>
      <c r="E625" s="249" t="s">
        <v>2981</v>
      </c>
      <c r="F625" s="248" t="s">
        <v>125</v>
      </c>
      <c r="G625" s="247" t="s">
        <v>274</v>
      </c>
      <c r="H625" s="247" t="s">
        <v>274</v>
      </c>
      <c r="I625" s="33"/>
      <c r="J625" s="100"/>
      <c r="K625" s="100"/>
      <c r="L625" s="100"/>
      <c r="M625" s="219"/>
      <c r="N625" s="219"/>
      <c r="O625" s="33"/>
      <c r="P625" s="48"/>
      <c r="Q625" s="263"/>
      <c r="R625" s="263"/>
      <c r="S625" s="262">
        <v>45462</v>
      </c>
      <c r="T625" s="263" t="s">
        <v>2081</v>
      </c>
      <c r="U625" s="252"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15"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52">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45510</v>
      </c>
      <c r="X625" s="215"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绿灯</v>
      </c>
      <c r="Y625" s="252"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15"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52"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6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6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s="273" t="s">
        <v>2082</v>
      </c>
    </row>
    <row r="626" ht="14.25" spans="1:35">
      <c r="A626" s="247" t="s">
        <v>145</v>
      </c>
      <c r="B626" s="248" t="s">
        <v>3039</v>
      </c>
      <c r="C626" s="247" t="s">
        <v>2738</v>
      </c>
      <c r="D626" s="247" t="s">
        <v>3040</v>
      </c>
      <c r="E626" s="249" t="s">
        <v>2981</v>
      </c>
      <c r="F626" s="248" t="s">
        <v>125</v>
      </c>
      <c r="G626" s="247" t="s">
        <v>299</v>
      </c>
      <c r="H626" s="247" t="s">
        <v>299</v>
      </c>
      <c r="I626" s="33"/>
      <c r="J626" s="100"/>
      <c r="K626" s="100"/>
      <c r="L626" s="100"/>
      <c r="M626" s="219"/>
      <c r="N626" s="219"/>
      <c r="O626" s="33"/>
      <c r="P626" s="48"/>
      <c r="Q626" s="263"/>
      <c r="R626" s="263"/>
      <c r="S626" s="262">
        <v>45455</v>
      </c>
      <c r="T626" s="263" t="s">
        <v>2081</v>
      </c>
      <c r="U626" s="252"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15"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52">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45505</v>
      </c>
      <c r="X626" s="215"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绿灯</v>
      </c>
      <c r="Y626" s="252"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15"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52"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6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6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s="273" t="s">
        <v>2082</v>
      </c>
    </row>
    <row r="627" ht="14.25" spans="1:35">
      <c r="A627" s="247" t="s">
        <v>145</v>
      </c>
      <c r="B627" s="248" t="s">
        <v>3041</v>
      </c>
      <c r="C627" s="247" t="s">
        <v>2152</v>
      </c>
      <c r="D627" s="247" t="s">
        <v>3042</v>
      </c>
      <c r="E627" s="249" t="s">
        <v>2981</v>
      </c>
      <c r="F627" s="248" t="s">
        <v>125</v>
      </c>
      <c r="G627" s="247" t="s">
        <v>299</v>
      </c>
      <c r="H627" s="247" t="s">
        <v>299</v>
      </c>
      <c r="I627" s="33"/>
      <c r="J627" s="100"/>
      <c r="K627" s="100"/>
      <c r="L627" s="100"/>
      <c r="M627" s="219"/>
      <c r="N627" s="219"/>
      <c r="O627" s="33"/>
      <c r="P627" s="48"/>
      <c r="Q627" s="263"/>
      <c r="R627" s="263"/>
      <c r="S627" s="262">
        <v>45455</v>
      </c>
      <c r="T627" s="263" t="s">
        <v>2081</v>
      </c>
      <c r="U627" s="252"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15"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52">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45505</v>
      </c>
      <c r="X627" s="215"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绿灯</v>
      </c>
      <c r="Y627" s="252"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15"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52"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6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6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s="273" t="s">
        <v>2082</v>
      </c>
    </row>
    <row r="628" ht="14.25" spans="1:35">
      <c r="A628" s="247" t="s">
        <v>145</v>
      </c>
      <c r="B628" s="248" t="s">
        <v>3043</v>
      </c>
      <c r="C628" s="247" t="s">
        <v>2738</v>
      </c>
      <c r="D628" s="247" t="s">
        <v>3044</v>
      </c>
      <c r="E628" s="249" t="s">
        <v>2981</v>
      </c>
      <c r="F628" s="248" t="s">
        <v>125</v>
      </c>
      <c r="G628" s="247" t="s">
        <v>299</v>
      </c>
      <c r="H628" s="247" t="s">
        <v>299</v>
      </c>
      <c r="I628" s="33"/>
      <c r="J628" s="100"/>
      <c r="K628" s="100"/>
      <c r="L628" s="100"/>
      <c r="M628" s="219"/>
      <c r="N628" s="219"/>
      <c r="O628" s="33"/>
      <c r="P628" s="48"/>
      <c r="Q628" s="263"/>
      <c r="R628" s="263"/>
      <c r="S628" s="262">
        <v>45455</v>
      </c>
      <c r="T628" s="263" t="s">
        <v>2081</v>
      </c>
      <c r="U628" s="252"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15"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52">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45505</v>
      </c>
      <c r="X628" s="215"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绿灯</v>
      </c>
      <c r="Y628" s="252"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15"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52"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6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6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s="273" t="s">
        <v>2082</v>
      </c>
    </row>
    <row r="629" ht="14.25" spans="1:35">
      <c r="A629" s="247" t="s">
        <v>145</v>
      </c>
      <c r="B629" s="248" t="s">
        <v>3045</v>
      </c>
      <c r="C629" s="247" t="s">
        <v>2152</v>
      </c>
      <c r="D629" s="247" t="s">
        <v>3046</v>
      </c>
      <c r="E629" s="249" t="s">
        <v>2981</v>
      </c>
      <c r="F629" s="248" t="s">
        <v>125</v>
      </c>
      <c r="G629" s="247" t="s">
        <v>299</v>
      </c>
      <c r="H629" s="247" t="s">
        <v>299</v>
      </c>
      <c r="I629" s="33"/>
      <c r="J629" s="100"/>
      <c r="K629" s="100"/>
      <c r="L629" s="100"/>
      <c r="M629" s="219"/>
      <c r="N629" s="219"/>
      <c r="O629" s="33"/>
      <c r="P629" s="48"/>
      <c r="Q629" s="263"/>
      <c r="R629" s="263"/>
      <c r="S629" s="262">
        <v>45455</v>
      </c>
      <c r="T629" s="263" t="s">
        <v>2081</v>
      </c>
      <c r="U629" s="252"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15"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52">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45505</v>
      </c>
      <c r="X629" s="215"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绿灯</v>
      </c>
      <c r="Y629" s="252"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15"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52"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6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6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s="273" t="s">
        <v>2082</v>
      </c>
    </row>
    <row r="630" ht="14.25" spans="1:35">
      <c r="A630" s="247" t="s">
        <v>145</v>
      </c>
      <c r="B630" s="248" t="s">
        <v>3047</v>
      </c>
      <c r="C630" s="247" t="s">
        <v>2738</v>
      </c>
      <c r="D630" s="247" t="s">
        <v>3048</v>
      </c>
      <c r="E630" s="249" t="s">
        <v>2981</v>
      </c>
      <c r="F630" s="248" t="s">
        <v>125</v>
      </c>
      <c r="G630" s="247" t="s">
        <v>299</v>
      </c>
      <c r="H630" s="247" t="s">
        <v>299</v>
      </c>
      <c r="I630" s="33"/>
      <c r="J630" s="100"/>
      <c r="K630" s="100"/>
      <c r="L630" s="100"/>
      <c r="M630" s="219"/>
      <c r="N630" s="219"/>
      <c r="O630" s="33"/>
      <c r="P630" s="48"/>
      <c r="Q630" s="263"/>
      <c r="R630" s="263"/>
      <c r="S630" s="262">
        <v>45455</v>
      </c>
      <c r="T630" s="263" t="s">
        <v>2081</v>
      </c>
      <c r="U630" s="252"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15"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52">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45505</v>
      </c>
      <c r="X630" s="215"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绿灯</v>
      </c>
      <c r="Y630" s="252"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15"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52"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6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6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s="273" t="s">
        <v>2082</v>
      </c>
    </row>
    <row r="631" ht="14.25" spans="1:35">
      <c r="A631" s="247" t="s">
        <v>145</v>
      </c>
      <c r="B631" s="248" t="s">
        <v>3049</v>
      </c>
      <c r="C631" s="247" t="s">
        <v>2738</v>
      </c>
      <c r="D631" s="247" t="s">
        <v>3050</v>
      </c>
      <c r="E631" s="249" t="s">
        <v>2981</v>
      </c>
      <c r="F631" s="248" t="s">
        <v>125</v>
      </c>
      <c r="G631" s="247" t="s">
        <v>299</v>
      </c>
      <c r="H631" s="247" t="s">
        <v>299</v>
      </c>
      <c r="I631" s="33"/>
      <c r="J631" s="100"/>
      <c r="K631" s="100"/>
      <c r="L631" s="100"/>
      <c r="M631" s="219"/>
      <c r="N631" s="219"/>
      <c r="O631" s="33"/>
      <c r="P631" s="48"/>
      <c r="Q631" s="263"/>
      <c r="R631" s="263"/>
      <c r="S631" s="262">
        <v>45455</v>
      </c>
      <c r="T631" s="263" t="s">
        <v>2081</v>
      </c>
      <c r="U631" s="252"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15"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52">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45505</v>
      </c>
      <c r="X631" s="215"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绿灯</v>
      </c>
      <c r="Y631" s="252"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15"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52"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6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6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s="273" t="s">
        <v>2082</v>
      </c>
    </row>
    <row r="632" ht="14.25" spans="1:35">
      <c r="A632" s="247" t="s">
        <v>145</v>
      </c>
      <c r="B632" s="248" t="s">
        <v>3051</v>
      </c>
      <c r="C632" s="247" t="s">
        <v>2124</v>
      </c>
      <c r="D632" s="247" t="s">
        <v>3052</v>
      </c>
      <c r="E632" s="249" t="s">
        <v>2981</v>
      </c>
      <c r="F632" s="248" t="s">
        <v>125</v>
      </c>
      <c r="G632" s="247" t="s">
        <v>274</v>
      </c>
      <c r="H632" s="247" t="s">
        <v>274</v>
      </c>
      <c r="I632" s="33"/>
      <c r="J632" s="100"/>
      <c r="K632" s="100"/>
      <c r="L632" s="100"/>
      <c r="M632" s="219"/>
      <c r="N632" s="219"/>
      <c r="O632" s="33"/>
      <c r="P632" s="48"/>
      <c r="Q632" s="263"/>
      <c r="R632" s="263"/>
      <c r="S632" s="262">
        <v>45462</v>
      </c>
      <c r="T632" s="263" t="s">
        <v>2081</v>
      </c>
      <c r="U632" s="252"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15"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52">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45510</v>
      </c>
      <c r="X632" s="215"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绿灯</v>
      </c>
      <c r="Y632" s="252"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15"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52"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6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6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s="273" t="s">
        <v>2082</v>
      </c>
    </row>
    <row r="633" ht="14.25" spans="1:35">
      <c r="A633" s="247" t="s">
        <v>145</v>
      </c>
      <c r="B633" s="248" t="s">
        <v>3053</v>
      </c>
      <c r="C633" s="247" t="s">
        <v>2269</v>
      </c>
      <c r="D633" s="247" t="s">
        <v>3054</v>
      </c>
      <c r="E633" s="249" t="s">
        <v>2981</v>
      </c>
      <c r="F633" s="248" t="s">
        <v>125</v>
      </c>
      <c r="G633" s="247" t="s">
        <v>252</v>
      </c>
      <c r="H633" s="247" t="s">
        <v>252</v>
      </c>
      <c r="I633" s="33"/>
      <c r="J633" s="100"/>
      <c r="K633" s="100"/>
      <c r="L633" s="100"/>
      <c r="M633" s="219"/>
      <c r="N633" s="219"/>
      <c r="O633" s="33"/>
      <c r="P633" s="48"/>
      <c r="Q633" s="263"/>
      <c r="R633" s="263"/>
      <c r="S633" s="266">
        <v>45449.4861111111</v>
      </c>
      <c r="T633" s="263" t="s">
        <v>2081</v>
      </c>
      <c r="U633" s="252"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15"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52">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45511</v>
      </c>
      <c r="X633" s="215"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绿灯</v>
      </c>
      <c r="Y633" s="252"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15"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52"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6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6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s="273" t="s">
        <v>2082</v>
      </c>
    </row>
    <row r="634" ht="14.25" spans="1:35">
      <c r="A634" s="247" t="s">
        <v>145</v>
      </c>
      <c r="B634" s="248" t="s">
        <v>3053</v>
      </c>
      <c r="C634" s="247" t="s">
        <v>2128</v>
      </c>
      <c r="D634" s="247" t="s">
        <v>3055</v>
      </c>
      <c r="E634" s="249" t="s">
        <v>2981</v>
      </c>
      <c r="F634" s="248" t="s">
        <v>125</v>
      </c>
      <c r="G634" s="247" t="s">
        <v>252</v>
      </c>
      <c r="H634" s="247" t="s">
        <v>252</v>
      </c>
      <c r="I634" s="33"/>
      <c r="J634" s="100"/>
      <c r="K634" s="100"/>
      <c r="L634" s="100"/>
      <c r="M634" s="219"/>
      <c r="N634" s="219"/>
      <c r="O634" s="33"/>
      <c r="P634" s="48"/>
      <c r="Q634" s="263"/>
      <c r="R634" s="263"/>
      <c r="S634" s="266">
        <v>45449.4861111111</v>
      </c>
      <c r="T634" s="263" t="s">
        <v>2081</v>
      </c>
      <c r="U634" s="252"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15"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52">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45511</v>
      </c>
      <c r="X634" s="215"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绿灯</v>
      </c>
      <c r="Y634" s="252"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15"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52"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6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6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s="273" t="s">
        <v>2082</v>
      </c>
    </row>
    <row r="635" ht="14.25" spans="1:35">
      <c r="A635" s="247" t="s">
        <v>145</v>
      </c>
      <c r="B635" s="248" t="s">
        <v>3056</v>
      </c>
      <c r="C635" s="247" t="s">
        <v>2291</v>
      </c>
      <c r="D635" s="247" t="s">
        <v>3057</v>
      </c>
      <c r="E635" s="249" t="s">
        <v>2981</v>
      </c>
      <c r="F635" s="248" t="s">
        <v>125</v>
      </c>
      <c r="G635" s="247" t="s">
        <v>263</v>
      </c>
      <c r="H635" s="247" t="s">
        <v>263</v>
      </c>
      <c r="I635" s="33"/>
      <c r="J635" s="100"/>
      <c r="K635" s="100"/>
      <c r="L635" s="100"/>
      <c r="M635" s="219"/>
      <c r="N635" s="219"/>
      <c r="O635" s="33"/>
      <c r="P635" s="48"/>
      <c r="Q635" s="263"/>
      <c r="R635" s="263"/>
      <c r="S635" s="266">
        <v>45449.4861111111</v>
      </c>
      <c r="T635" s="263" t="s">
        <v>2081</v>
      </c>
      <c r="U635" s="252"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15"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52">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45511</v>
      </c>
      <c r="X635" s="215"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绿灯</v>
      </c>
      <c r="Y635" s="252"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15"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52"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6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6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s="273" t="s">
        <v>2082</v>
      </c>
    </row>
    <row r="636" ht="14.25" spans="1:35">
      <c r="A636" s="247" t="s">
        <v>145</v>
      </c>
      <c r="B636" s="248" t="s">
        <v>3058</v>
      </c>
      <c r="C636" s="247" t="s">
        <v>2291</v>
      </c>
      <c r="D636" s="247" t="s">
        <v>3059</v>
      </c>
      <c r="E636" s="249" t="s">
        <v>2981</v>
      </c>
      <c r="F636" s="248" t="s">
        <v>125</v>
      </c>
      <c r="G636" s="247" t="s">
        <v>263</v>
      </c>
      <c r="H636" s="247" t="s">
        <v>263</v>
      </c>
      <c r="I636" s="33"/>
      <c r="J636" s="100"/>
      <c r="K636" s="100"/>
      <c r="L636" s="100"/>
      <c r="M636" s="219"/>
      <c r="N636" s="219"/>
      <c r="O636" s="33"/>
      <c r="P636" s="48"/>
      <c r="Q636" s="263"/>
      <c r="R636" s="263"/>
      <c r="S636" s="266">
        <v>45449.4861111111</v>
      </c>
      <c r="T636" s="263" t="s">
        <v>2081</v>
      </c>
      <c r="U636" s="252"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15"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52">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45511</v>
      </c>
      <c r="X636" s="215"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绿灯</v>
      </c>
      <c r="Y636" s="252"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15"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52"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6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6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s="273" t="s">
        <v>2082</v>
      </c>
    </row>
    <row r="637" ht="14.25" spans="1:35">
      <c r="A637" s="247" t="s">
        <v>145</v>
      </c>
      <c r="B637" s="248" t="s">
        <v>3056</v>
      </c>
      <c r="C637" s="247" t="s">
        <v>2383</v>
      </c>
      <c r="D637" s="247" t="s">
        <v>3060</v>
      </c>
      <c r="E637" s="249" t="s">
        <v>2981</v>
      </c>
      <c r="F637" s="248" t="s">
        <v>125</v>
      </c>
      <c r="G637" s="247" t="s">
        <v>263</v>
      </c>
      <c r="H637" s="247" t="s">
        <v>263</v>
      </c>
      <c r="I637" s="33"/>
      <c r="J637" s="100"/>
      <c r="K637" s="100"/>
      <c r="L637" s="100"/>
      <c r="M637" s="219"/>
      <c r="N637" s="219"/>
      <c r="O637" s="33"/>
      <c r="P637" s="48"/>
      <c r="Q637" s="263"/>
      <c r="R637" s="263"/>
      <c r="S637" s="266">
        <v>45449.4861111111</v>
      </c>
      <c r="T637" s="263" t="s">
        <v>2081</v>
      </c>
      <c r="U637" s="252"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15"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52">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45511</v>
      </c>
      <c r="X637" s="215"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绿灯</v>
      </c>
      <c r="Y637" s="252"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15"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52"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6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6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s="273" t="s">
        <v>2082</v>
      </c>
    </row>
    <row r="638" ht="14.25" spans="1:35">
      <c r="A638" s="247" t="s">
        <v>361</v>
      </c>
      <c r="B638" s="248" t="s">
        <v>3004</v>
      </c>
      <c r="C638" s="247" t="s">
        <v>3061</v>
      </c>
      <c r="D638" s="247" t="s">
        <v>3062</v>
      </c>
      <c r="E638" s="249" t="s">
        <v>2981</v>
      </c>
      <c r="F638" s="248" t="s">
        <v>125</v>
      </c>
      <c r="G638" s="247" t="s">
        <v>385</v>
      </c>
      <c r="H638" s="247" t="s">
        <v>385</v>
      </c>
      <c r="I638" s="33"/>
      <c r="J638" s="100"/>
      <c r="K638" s="100"/>
      <c r="L638" s="100"/>
      <c r="M638" s="219"/>
      <c r="N638" s="219"/>
      <c r="O638" s="33"/>
      <c r="P638" s="48"/>
      <c r="Q638" s="263"/>
      <c r="R638" s="263"/>
      <c r="S638" s="262">
        <v>45469</v>
      </c>
      <c r="T638" s="263" t="s">
        <v>2081</v>
      </c>
      <c r="U638" s="252"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15"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52">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45510</v>
      </c>
      <c r="X638" s="215"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绿灯</v>
      </c>
      <c r="Y638" s="252"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15"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52"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6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6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s="273" t="s">
        <v>2082</v>
      </c>
    </row>
    <row r="639" ht="14.25" spans="1:35">
      <c r="A639" s="247" t="s">
        <v>361</v>
      </c>
      <c r="B639" s="248" t="s">
        <v>3014</v>
      </c>
      <c r="C639" s="247" t="s">
        <v>2942</v>
      </c>
      <c r="D639" s="247" t="s">
        <v>3063</v>
      </c>
      <c r="E639" s="249" t="s">
        <v>2981</v>
      </c>
      <c r="F639" s="248" t="s">
        <v>125</v>
      </c>
      <c r="G639" s="247" t="s">
        <v>241</v>
      </c>
      <c r="H639" s="247" t="s">
        <v>241</v>
      </c>
      <c r="I639" s="33"/>
      <c r="J639" s="100"/>
      <c r="K639" s="100"/>
      <c r="L639" s="100"/>
      <c r="M639" s="219"/>
      <c r="N639" s="219"/>
      <c r="O639" s="33"/>
      <c r="P639" s="48"/>
      <c r="Q639" s="263"/>
      <c r="R639" s="263"/>
      <c r="S639" s="262">
        <v>45467</v>
      </c>
      <c r="T639" s="263" t="s">
        <v>2081</v>
      </c>
      <c r="U639" s="252"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15"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52">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45519</v>
      </c>
      <c r="X639" s="215"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绿灯</v>
      </c>
      <c r="Y639" s="252"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15"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52"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6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6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s="273" t="s">
        <v>2082</v>
      </c>
    </row>
    <row r="640" ht="14.25" spans="1:35">
      <c r="A640" s="247" t="s">
        <v>145</v>
      </c>
      <c r="B640" s="248" t="s">
        <v>3021</v>
      </c>
      <c r="C640" s="247" t="s">
        <v>2186</v>
      </c>
      <c r="D640" s="247" t="s">
        <v>3064</v>
      </c>
      <c r="E640" s="249" t="s">
        <v>2981</v>
      </c>
      <c r="F640" s="248" t="s">
        <v>125</v>
      </c>
      <c r="G640" s="247" t="s">
        <v>241</v>
      </c>
      <c r="H640" s="247" t="s">
        <v>241</v>
      </c>
      <c r="I640" s="33"/>
      <c r="J640" s="100"/>
      <c r="K640" s="100"/>
      <c r="L640" s="100"/>
      <c r="M640" s="219"/>
      <c r="N640" s="219"/>
      <c r="O640" s="33"/>
      <c r="P640" s="48"/>
      <c r="Q640" s="263"/>
      <c r="R640" s="263"/>
      <c r="S640" s="262">
        <v>45467</v>
      </c>
      <c r="T640" s="263" t="s">
        <v>2081</v>
      </c>
      <c r="U640" s="252"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15"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52">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45519</v>
      </c>
      <c r="X640" s="215"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绿灯</v>
      </c>
      <c r="Y640" s="252"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15"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52"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6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6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s="273" t="s">
        <v>2082</v>
      </c>
    </row>
    <row r="641" ht="14.25" spans="1:35">
      <c r="A641" s="247" t="s">
        <v>361</v>
      </c>
      <c r="B641" s="248" t="s">
        <v>2998</v>
      </c>
      <c r="C641" s="247" t="s">
        <v>2190</v>
      </c>
      <c r="D641" s="247" t="s">
        <v>3065</v>
      </c>
      <c r="E641" s="249" t="s">
        <v>2981</v>
      </c>
      <c r="F641" s="248" t="s">
        <v>125</v>
      </c>
      <c r="G641" s="247" t="s">
        <v>351</v>
      </c>
      <c r="H641" s="247" t="s">
        <v>351</v>
      </c>
      <c r="I641" s="33"/>
      <c r="J641" s="100"/>
      <c r="K641" s="100"/>
      <c r="L641" s="100"/>
      <c r="M641" s="219"/>
      <c r="N641" s="219"/>
      <c r="O641" s="33"/>
      <c r="P641" s="48"/>
      <c r="Q641" s="263"/>
      <c r="R641" s="263"/>
      <c r="S641" s="262">
        <v>45467</v>
      </c>
      <c r="T641" s="263" t="s">
        <v>2081</v>
      </c>
      <c r="U641" s="252"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15"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52">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45519</v>
      </c>
      <c r="X641" s="215"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绿灯</v>
      </c>
      <c r="Y641" s="252"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15"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52"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6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6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s="273" t="s">
        <v>2082</v>
      </c>
    </row>
    <row r="642" ht="14.25" spans="1:35">
      <c r="A642" s="247" t="s">
        <v>145</v>
      </c>
      <c r="B642" s="248" t="s">
        <v>3016</v>
      </c>
      <c r="C642" s="247" t="s">
        <v>2293</v>
      </c>
      <c r="D642" s="247" t="s">
        <v>3066</v>
      </c>
      <c r="E642" s="249" t="s">
        <v>2981</v>
      </c>
      <c r="F642" s="248" t="s">
        <v>125</v>
      </c>
      <c r="G642" s="247" t="s">
        <v>241</v>
      </c>
      <c r="H642" s="247" t="s">
        <v>241</v>
      </c>
      <c r="I642" s="33"/>
      <c r="J642" s="100"/>
      <c r="K642" s="100"/>
      <c r="L642" s="100"/>
      <c r="M642" s="219"/>
      <c r="N642" s="219"/>
      <c r="O642" s="33"/>
      <c r="P642" s="48"/>
      <c r="Q642" s="263"/>
      <c r="R642" s="263"/>
      <c r="S642" s="262">
        <v>45469</v>
      </c>
      <c r="T642" s="263" t="s">
        <v>2081</v>
      </c>
      <c r="U642" s="252"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15"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52">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45517</v>
      </c>
      <c r="X642" s="215"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绿灯</v>
      </c>
      <c r="Y642" s="252"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15"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52"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6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6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s="273" t="s">
        <v>2082</v>
      </c>
    </row>
    <row r="643" ht="14.25" spans="1:35">
      <c r="A643" s="247" t="s">
        <v>145</v>
      </c>
      <c r="B643" s="248" t="s">
        <v>3031</v>
      </c>
      <c r="C643" s="247" t="s">
        <v>2698</v>
      </c>
      <c r="D643" s="247" t="s">
        <v>3067</v>
      </c>
      <c r="E643" s="249" t="s">
        <v>2981</v>
      </c>
      <c r="F643" s="248" t="s">
        <v>125</v>
      </c>
      <c r="G643" s="247" t="s">
        <v>263</v>
      </c>
      <c r="H643" s="247" t="s">
        <v>263</v>
      </c>
      <c r="I643" s="33"/>
      <c r="J643" s="100"/>
      <c r="K643" s="100"/>
      <c r="L643" s="100"/>
      <c r="M643" s="219"/>
      <c r="N643" s="219"/>
      <c r="O643" s="33"/>
      <c r="P643" s="48"/>
      <c r="Q643" s="263"/>
      <c r="R643" s="263"/>
      <c r="S643" s="262">
        <v>45469</v>
      </c>
      <c r="T643" s="263" t="s">
        <v>2081</v>
      </c>
      <c r="U643" s="252"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15"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52">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45517</v>
      </c>
      <c r="X643" s="215"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绿灯</v>
      </c>
      <c r="Y643" s="252"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15"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52"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6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6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s="273" t="s">
        <v>2082</v>
      </c>
    </row>
    <row r="644" ht="14.25" spans="1:35">
      <c r="A644" s="247" t="s">
        <v>145</v>
      </c>
      <c r="B644" s="248" t="s">
        <v>3035</v>
      </c>
      <c r="C644" s="247" t="s">
        <v>2554</v>
      </c>
      <c r="D644" s="247" t="s">
        <v>3068</v>
      </c>
      <c r="E644" s="249" t="s">
        <v>2981</v>
      </c>
      <c r="F644" s="248" t="s">
        <v>125</v>
      </c>
      <c r="G644" s="247" t="s">
        <v>263</v>
      </c>
      <c r="H644" s="247" t="s">
        <v>263</v>
      </c>
      <c r="I644" s="33"/>
      <c r="J644" s="100"/>
      <c r="K644" s="100"/>
      <c r="L644" s="100"/>
      <c r="M644" s="219"/>
      <c r="N644" s="219"/>
      <c r="O644" s="33"/>
      <c r="P644" s="48"/>
      <c r="Q644" s="263"/>
      <c r="R644" s="263"/>
      <c r="S644" s="262">
        <v>45467</v>
      </c>
      <c r="T644" s="263" t="s">
        <v>2081</v>
      </c>
      <c r="U644" s="252"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15"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52">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45519</v>
      </c>
      <c r="X644" s="215"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绿灯</v>
      </c>
      <c r="Y644" s="252"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15"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52"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6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6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s="273" t="s">
        <v>2082</v>
      </c>
    </row>
    <row r="645" ht="14.25" spans="1:35">
      <c r="A645" s="247" t="s">
        <v>145</v>
      </c>
      <c r="B645" s="248" t="s">
        <v>3035</v>
      </c>
      <c r="C645" s="247" t="s">
        <v>2698</v>
      </c>
      <c r="D645" s="247" t="s">
        <v>3069</v>
      </c>
      <c r="E645" s="249" t="s">
        <v>2981</v>
      </c>
      <c r="F645" s="248" t="s">
        <v>125</v>
      </c>
      <c r="G645" s="247" t="s">
        <v>263</v>
      </c>
      <c r="H645" s="247" t="s">
        <v>263</v>
      </c>
      <c r="I645" s="33"/>
      <c r="J645" s="100"/>
      <c r="K645" s="100"/>
      <c r="L645" s="100"/>
      <c r="M645" s="219"/>
      <c r="N645" s="219"/>
      <c r="O645" s="33"/>
      <c r="P645" s="48"/>
      <c r="Q645" s="263"/>
      <c r="R645" s="263"/>
      <c r="S645" s="262">
        <v>45469</v>
      </c>
      <c r="T645" s="263" t="s">
        <v>2081</v>
      </c>
      <c r="U645" s="252"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15"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52">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45517</v>
      </c>
      <c r="X645" s="215"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绿灯</v>
      </c>
      <c r="Y645" s="252"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15"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52"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6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6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s="273" t="s">
        <v>2082</v>
      </c>
    </row>
    <row r="646" ht="14.25" spans="1:35">
      <c r="A646" s="247" t="s">
        <v>145</v>
      </c>
      <c r="B646" s="248" t="s">
        <v>3058</v>
      </c>
      <c r="C646" s="247" t="s">
        <v>2383</v>
      </c>
      <c r="D646" s="247" t="s">
        <v>3070</v>
      </c>
      <c r="E646" s="249" t="s">
        <v>2981</v>
      </c>
      <c r="F646" s="248" t="s">
        <v>125</v>
      </c>
      <c r="G646" s="247" t="s">
        <v>263</v>
      </c>
      <c r="H646" s="247" t="s">
        <v>263</v>
      </c>
      <c r="I646" s="33"/>
      <c r="J646" s="100"/>
      <c r="K646" s="100"/>
      <c r="L646" s="100"/>
      <c r="M646" s="219"/>
      <c r="N646" s="219"/>
      <c r="O646" s="33"/>
      <c r="P646" s="48"/>
      <c r="Q646" s="263"/>
      <c r="R646" s="263"/>
      <c r="S646" s="266">
        <v>45449.4861111111</v>
      </c>
      <c r="T646" s="263" t="s">
        <v>2081</v>
      </c>
      <c r="U646" s="252"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15"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52">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45511</v>
      </c>
      <c r="X646" s="215"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绿灯</v>
      </c>
      <c r="Y646" s="252"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15"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52"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6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6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s="273" t="s">
        <v>2082</v>
      </c>
    </row>
    <row r="647" ht="14.25" spans="1:35">
      <c r="A647" s="247" t="s">
        <v>145</v>
      </c>
      <c r="B647" s="248" t="s">
        <v>3031</v>
      </c>
      <c r="C647" s="247" t="s">
        <v>2554</v>
      </c>
      <c r="D647" s="247" t="s">
        <v>3071</v>
      </c>
      <c r="E647" s="249" t="s">
        <v>2981</v>
      </c>
      <c r="F647" s="248" t="s">
        <v>125</v>
      </c>
      <c r="G647" s="247" t="s">
        <v>263</v>
      </c>
      <c r="H647" s="247" t="s">
        <v>263</v>
      </c>
      <c r="I647" s="33"/>
      <c r="J647" s="100"/>
      <c r="K647" s="100"/>
      <c r="L647" s="100"/>
      <c r="M647" s="219"/>
      <c r="N647" s="219"/>
      <c r="O647" s="33"/>
      <c r="P647" s="48"/>
      <c r="Q647" s="263"/>
      <c r="R647" s="263"/>
      <c r="S647" s="262">
        <v>45467</v>
      </c>
      <c r="T647" s="263" t="s">
        <v>2081</v>
      </c>
      <c r="U647" s="252"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15"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52">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45519</v>
      </c>
      <c r="X647" s="215"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绿灯</v>
      </c>
      <c r="Y647" s="252"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15"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52"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6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6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s="273" t="s">
        <v>2082</v>
      </c>
    </row>
    <row r="648" ht="14.25" spans="1:35">
      <c r="A648" s="247" t="s">
        <v>361</v>
      </c>
      <c r="B648" s="248" t="s">
        <v>2998</v>
      </c>
      <c r="C648" s="247" t="s">
        <v>2277</v>
      </c>
      <c r="D648" s="247" t="s">
        <v>3072</v>
      </c>
      <c r="E648" s="249" t="s">
        <v>2981</v>
      </c>
      <c r="F648" s="248" t="s">
        <v>125</v>
      </c>
      <c r="G648" s="247" t="s">
        <v>351</v>
      </c>
      <c r="H648" s="247" t="s">
        <v>351</v>
      </c>
      <c r="I648" s="33"/>
      <c r="J648" s="100"/>
      <c r="K648" s="100"/>
      <c r="L648" s="100"/>
      <c r="M648" s="219"/>
      <c r="N648" s="219"/>
      <c r="O648" s="33"/>
      <c r="P648" s="48"/>
      <c r="Q648" s="264"/>
      <c r="R648" s="264"/>
      <c r="S648" s="262">
        <v>45467</v>
      </c>
      <c r="T648" s="263" t="s">
        <v>2081</v>
      </c>
      <c r="U648" s="252"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15"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52">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45519</v>
      </c>
      <c r="X648" s="215"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绿灯</v>
      </c>
      <c r="Y648" s="252"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15"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52"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6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6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s="273" t="s">
        <v>2082</v>
      </c>
    </row>
    <row r="649" ht="14.25" spans="1:35">
      <c r="A649" s="247" t="s">
        <v>361</v>
      </c>
      <c r="B649" s="248" t="s">
        <v>2998</v>
      </c>
      <c r="C649" s="247" t="s">
        <v>3073</v>
      </c>
      <c r="D649" s="247" t="s">
        <v>3074</v>
      </c>
      <c r="E649" s="249" t="s">
        <v>2981</v>
      </c>
      <c r="F649" s="248" t="s">
        <v>125</v>
      </c>
      <c r="G649" s="247" t="s">
        <v>351</v>
      </c>
      <c r="H649" s="247" t="s">
        <v>351</v>
      </c>
      <c r="I649" s="33"/>
      <c r="J649" s="100"/>
      <c r="K649" s="100"/>
      <c r="L649" s="100"/>
      <c r="M649" s="219"/>
      <c r="N649" s="219"/>
      <c r="O649" s="33"/>
      <c r="P649" s="48"/>
      <c r="Q649" s="263"/>
      <c r="R649" s="263"/>
      <c r="S649" s="266">
        <v>45463.6944444444</v>
      </c>
      <c r="T649" s="263" t="s">
        <v>2081</v>
      </c>
      <c r="U649" s="252"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15"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52">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45509</v>
      </c>
      <c r="X649" s="215"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绿灯</v>
      </c>
      <c r="Y649" s="252"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15"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52"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6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6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s="273" t="s">
        <v>2082</v>
      </c>
    </row>
    <row r="650" ht="14.25" spans="1:35">
      <c r="A650" s="247" t="s">
        <v>361</v>
      </c>
      <c r="B650" s="248" t="s">
        <v>2998</v>
      </c>
      <c r="C650" s="247" t="s">
        <v>3075</v>
      </c>
      <c r="D650" s="247" t="s">
        <v>3076</v>
      </c>
      <c r="E650" s="249" t="s">
        <v>2981</v>
      </c>
      <c r="F650" s="248" t="s">
        <v>125</v>
      </c>
      <c r="G650" s="247" t="s">
        <v>351</v>
      </c>
      <c r="H650" s="247" t="s">
        <v>351</v>
      </c>
      <c r="I650" s="33"/>
      <c r="J650" s="100"/>
      <c r="K650" s="100"/>
      <c r="L650" s="100"/>
      <c r="M650" s="219"/>
      <c r="N650" s="219"/>
      <c r="O650" s="33"/>
      <c r="P650" s="48"/>
      <c r="Q650" s="263"/>
      <c r="R650" s="263"/>
      <c r="S650" s="266">
        <v>45463.6944444444</v>
      </c>
      <c r="T650" s="263" t="s">
        <v>2081</v>
      </c>
      <c r="U650" s="252"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15"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52">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45509</v>
      </c>
      <c r="X650" s="215"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绿灯</v>
      </c>
      <c r="Y650" s="252"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15"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52"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6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6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s="273" t="s">
        <v>2082</v>
      </c>
    </row>
    <row r="651" ht="14.25" spans="1:35">
      <c r="A651" s="247" t="s">
        <v>361</v>
      </c>
      <c r="B651" s="248" t="s">
        <v>3014</v>
      </c>
      <c r="C651" s="247" t="s">
        <v>2134</v>
      </c>
      <c r="D651" s="247" t="s">
        <v>3077</v>
      </c>
      <c r="E651" s="249" t="s">
        <v>2981</v>
      </c>
      <c r="F651" s="248" t="s">
        <v>125</v>
      </c>
      <c r="G651" s="247" t="s">
        <v>241</v>
      </c>
      <c r="H651" s="247" t="s">
        <v>241</v>
      </c>
      <c r="I651" s="33"/>
      <c r="J651" s="100"/>
      <c r="K651" s="100"/>
      <c r="L651" s="100"/>
      <c r="M651" s="219"/>
      <c r="N651" s="219"/>
      <c r="O651" s="33"/>
      <c r="P651" s="48"/>
      <c r="Q651" s="261"/>
      <c r="R651" s="261"/>
      <c r="S651" s="266">
        <v>45467.4826388889</v>
      </c>
      <c r="T651" s="263" t="s">
        <v>2081</v>
      </c>
      <c r="U651" s="252"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15"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52">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45509</v>
      </c>
      <c r="X651" s="215"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绿灯</v>
      </c>
      <c r="Y651" s="252"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15"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52"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6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6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s="273" t="s">
        <v>2082</v>
      </c>
    </row>
    <row r="652" ht="14.25" spans="1:35">
      <c r="A652" s="247" t="s">
        <v>361</v>
      </c>
      <c r="B652" s="248" t="s">
        <v>3011</v>
      </c>
      <c r="C652" s="247" t="s">
        <v>2134</v>
      </c>
      <c r="D652" s="247" t="s">
        <v>3078</v>
      </c>
      <c r="E652" s="249" t="s">
        <v>2981</v>
      </c>
      <c r="F652" s="248" t="s">
        <v>125</v>
      </c>
      <c r="G652" s="247" t="s">
        <v>241</v>
      </c>
      <c r="H652" s="247" t="s">
        <v>241</v>
      </c>
      <c r="I652" s="33"/>
      <c r="J652" s="100"/>
      <c r="K652" s="100"/>
      <c r="L652" s="100"/>
      <c r="M652" s="219"/>
      <c r="N652" s="219"/>
      <c r="O652" s="33"/>
      <c r="P652" s="48"/>
      <c r="Q652" s="263"/>
      <c r="R652" s="263"/>
      <c r="S652" s="266">
        <v>45467.4826388889</v>
      </c>
      <c r="T652" s="263" t="s">
        <v>2081</v>
      </c>
      <c r="U652" s="252"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15"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52">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45509</v>
      </c>
      <c r="X652" s="215"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绿灯</v>
      </c>
      <c r="Y652" s="252"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15"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52"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6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6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s="273" t="s">
        <v>2082</v>
      </c>
    </row>
    <row r="653" ht="14.25" spans="1:35">
      <c r="A653" s="247" t="s">
        <v>361</v>
      </c>
      <c r="B653" s="248" t="s">
        <v>3079</v>
      </c>
      <c r="C653" s="247" t="s">
        <v>2128</v>
      </c>
      <c r="D653" s="247" t="s">
        <v>3080</v>
      </c>
      <c r="E653" s="249" t="s">
        <v>2981</v>
      </c>
      <c r="F653" s="248" t="s">
        <v>125</v>
      </c>
      <c r="G653" s="247" t="s">
        <v>252</v>
      </c>
      <c r="H653" s="247" t="s">
        <v>252</v>
      </c>
      <c r="I653" s="33"/>
      <c r="J653" s="100"/>
      <c r="K653" s="100"/>
      <c r="L653" s="100"/>
      <c r="M653" s="219"/>
      <c r="N653" s="219"/>
      <c r="O653" s="33"/>
      <c r="P653" s="48"/>
      <c r="Q653" s="263"/>
      <c r="R653" s="263"/>
      <c r="S653" s="266">
        <v>45449.4861111111</v>
      </c>
      <c r="T653" s="263" t="s">
        <v>2081</v>
      </c>
      <c r="U653" s="252"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15"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52">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45511</v>
      </c>
      <c r="X653" s="215"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绿灯</v>
      </c>
      <c r="Y653" s="252"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15"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52"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6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6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s="273" t="s">
        <v>2082</v>
      </c>
    </row>
    <row r="654" ht="14.25" spans="1:35">
      <c r="A654" s="247" t="s">
        <v>361</v>
      </c>
      <c r="B654" s="248" t="s">
        <v>3079</v>
      </c>
      <c r="C654" s="247" t="s">
        <v>2269</v>
      </c>
      <c r="D654" s="247" t="s">
        <v>3081</v>
      </c>
      <c r="E654" s="249" t="s">
        <v>2981</v>
      </c>
      <c r="F654" s="248" t="s">
        <v>125</v>
      </c>
      <c r="G654" s="247" t="s">
        <v>252</v>
      </c>
      <c r="H654" s="247" t="s">
        <v>252</v>
      </c>
      <c r="I654" s="33"/>
      <c r="J654" s="100"/>
      <c r="K654" s="100"/>
      <c r="L654" s="100"/>
      <c r="M654" s="219"/>
      <c r="N654" s="219"/>
      <c r="O654" s="33"/>
      <c r="P654" s="48"/>
      <c r="Q654" s="263"/>
      <c r="R654" s="263"/>
      <c r="S654" s="266">
        <v>45449.4861111111</v>
      </c>
      <c r="T654" s="263" t="s">
        <v>2081</v>
      </c>
      <c r="U654" s="252"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15"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52">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45511</v>
      </c>
      <c r="X654" s="215"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绿灯</v>
      </c>
      <c r="Y654" s="252"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15"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52"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6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6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s="273" t="s">
        <v>2082</v>
      </c>
    </row>
    <row r="655" ht="14.25" spans="1:35">
      <c r="A655" s="247" t="s">
        <v>361</v>
      </c>
      <c r="B655" s="248" t="s">
        <v>3007</v>
      </c>
      <c r="C655" s="247" t="s">
        <v>3082</v>
      </c>
      <c r="D655" s="247" t="s">
        <v>3083</v>
      </c>
      <c r="E655" s="249" t="s">
        <v>2981</v>
      </c>
      <c r="F655" s="248" t="s">
        <v>125</v>
      </c>
      <c r="G655" s="247" t="s">
        <v>385</v>
      </c>
      <c r="H655" s="247" t="s">
        <v>385</v>
      </c>
      <c r="I655" s="33"/>
      <c r="J655" s="100"/>
      <c r="K655" s="100"/>
      <c r="L655" s="100"/>
      <c r="M655" s="219"/>
      <c r="N655" s="219"/>
      <c r="O655" s="33"/>
      <c r="P655" s="48"/>
      <c r="Q655" s="263"/>
      <c r="R655" s="263"/>
      <c r="S655" s="262">
        <v>45463</v>
      </c>
      <c r="T655" s="263" t="s">
        <v>2081</v>
      </c>
      <c r="U655" s="252"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15"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52">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45512</v>
      </c>
      <c r="X655" s="215"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绿灯</v>
      </c>
      <c r="Y655" s="252"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15"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52"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6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6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s="273" t="s">
        <v>2082</v>
      </c>
    </row>
    <row r="656" ht="14.25" spans="1:35">
      <c r="A656" s="247" t="s">
        <v>145</v>
      </c>
      <c r="B656" s="248" t="s">
        <v>2939</v>
      </c>
      <c r="C656" s="247" t="s">
        <v>2942</v>
      </c>
      <c r="D656" s="247" t="s">
        <v>3084</v>
      </c>
      <c r="E656" s="249" t="s">
        <v>2891</v>
      </c>
      <c r="F656" s="248" t="s">
        <v>125</v>
      </c>
      <c r="G656" s="247" t="s">
        <v>172</v>
      </c>
      <c r="H656" s="247" t="s">
        <v>172</v>
      </c>
      <c r="I656" s="33"/>
      <c r="J656" s="100"/>
      <c r="K656" s="100"/>
      <c r="L656" s="100"/>
      <c r="M656" s="219"/>
      <c r="N656" s="219"/>
      <c r="O656" s="33"/>
      <c r="P656" s="48"/>
      <c r="Q656" s="263"/>
      <c r="R656" s="263"/>
      <c r="S656" s="262">
        <v>45467</v>
      </c>
      <c r="T656" s="263" t="s">
        <v>2081</v>
      </c>
      <c r="U656" s="252"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15"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52">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45506</v>
      </c>
      <c r="X656" s="215"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绿灯</v>
      </c>
      <c r="Y656" s="252"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15"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52"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6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6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str">
        <f t="array" ref="AH656">INDEX(三跨两临近重点区段!$G:$G,MATCH(D656,三跨两临近重点区段!$A:$A,0))</f>
        <v>一级公路</v>
      </c>
      <c r="AI656" s="273" t="s">
        <v>2082</v>
      </c>
    </row>
    <row r="657" ht="14.25" spans="1:35">
      <c r="A657" s="247" t="s">
        <v>361</v>
      </c>
      <c r="B657" s="248" t="s">
        <v>2076</v>
      </c>
      <c r="C657" s="247" t="s">
        <v>2474</v>
      </c>
      <c r="D657" s="247" t="s">
        <v>3085</v>
      </c>
      <c r="E657" s="248" t="s">
        <v>2079</v>
      </c>
      <c r="F657" s="248" t="s">
        <v>125</v>
      </c>
      <c r="G657" s="247" t="s">
        <v>2080</v>
      </c>
      <c r="H657" s="247" t="s">
        <v>1118</v>
      </c>
      <c r="I657" s="33"/>
      <c r="J657" s="100"/>
      <c r="K657" s="100"/>
      <c r="L657" s="100"/>
      <c r="M657" s="219"/>
      <c r="N657" s="219"/>
      <c r="O657" s="33"/>
      <c r="P657" s="48"/>
      <c r="Q657" s="263"/>
      <c r="R657" s="263"/>
      <c r="S657" s="262">
        <v>45446</v>
      </c>
      <c r="T657" s="263" t="s">
        <v>2081</v>
      </c>
      <c r="U657" s="252"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15"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52">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45509</v>
      </c>
      <c r="X657" s="215"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绿灯</v>
      </c>
      <c r="Y657" s="252"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15"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52"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6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6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str">
        <f t="array" ref="AH657">INDEX(三跨两临近重点区段!$G:$G,MATCH(D657,三跨两临近重点区段!$A:$A,0))</f>
        <v>通航河流</v>
      </c>
      <c r="AI657" s="273" t="s">
        <v>2082</v>
      </c>
    </row>
    <row r="658" ht="14.25" spans="1:35">
      <c r="A658" s="247" t="s">
        <v>361</v>
      </c>
      <c r="B658" s="248" t="s">
        <v>2083</v>
      </c>
      <c r="C658" s="247" t="s">
        <v>2474</v>
      </c>
      <c r="D658" s="247" t="s">
        <v>3086</v>
      </c>
      <c r="E658" s="248" t="s">
        <v>2079</v>
      </c>
      <c r="F658" s="248" t="s">
        <v>125</v>
      </c>
      <c r="G658" s="247" t="s">
        <v>2080</v>
      </c>
      <c r="H658" s="247" t="s">
        <v>1118</v>
      </c>
      <c r="I658" s="33"/>
      <c r="J658" s="100"/>
      <c r="K658" s="100"/>
      <c r="L658" s="100"/>
      <c r="M658" s="219"/>
      <c r="N658" s="219"/>
      <c r="O658" s="33"/>
      <c r="P658" s="48"/>
      <c r="Q658" s="263"/>
      <c r="R658" s="263"/>
      <c r="S658" s="262">
        <v>45446</v>
      </c>
      <c r="T658" s="263" t="s">
        <v>2081</v>
      </c>
      <c r="U658" s="252"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15"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52">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45509</v>
      </c>
      <c r="X658" s="215"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绿灯</v>
      </c>
      <c r="Y658" s="252"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15"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52"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6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6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str">
        <f t="array" ref="AH658">INDEX(三跨两临近重点区段!$G:$G,MATCH(D658,三跨两临近重点区段!$A:$A,0))</f>
        <v>通航河流</v>
      </c>
      <c r="AI658" s="273" t="s">
        <v>2082</v>
      </c>
    </row>
    <row r="659" ht="14.25" spans="1:35">
      <c r="A659" s="247" t="s">
        <v>361</v>
      </c>
      <c r="B659" s="248" t="s">
        <v>2406</v>
      </c>
      <c r="C659" s="247" t="s">
        <v>2738</v>
      </c>
      <c r="D659" s="247" t="s">
        <v>3087</v>
      </c>
      <c r="E659" s="248" t="s">
        <v>2079</v>
      </c>
      <c r="F659" s="248" t="s">
        <v>125</v>
      </c>
      <c r="G659" s="247" t="s">
        <v>2080</v>
      </c>
      <c r="H659" s="247" t="s">
        <v>1118</v>
      </c>
      <c r="I659" s="33"/>
      <c r="J659" s="100"/>
      <c r="K659" s="100"/>
      <c r="L659" s="100"/>
      <c r="M659" s="219"/>
      <c r="N659" s="219"/>
      <c r="O659" s="33"/>
      <c r="P659" s="48"/>
      <c r="Q659" s="263"/>
      <c r="R659" s="263"/>
      <c r="S659" s="265"/>
      <c r="T659" s="263"/>
      <c r="U659" s="252"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15"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52">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45509</v>
      </c>
      <c r="X659" s="215"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52"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15"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52"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6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6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str">
        <f t="array" ref="AH659">INDEX(三跨两临近重点区段!$G:$G,MATCH(D659,三跨两临近重点区段!$A:$A,0))</f>
        <v>通航河流</v>
      </c>
      <c r="AI659" s="273" t="s">
        <v>3088</v>
      </c>
    </row>
    <row r="660" ht="14.25" spans="1:35">
      <c r="A660" s="247" t="s">
        <v>145</v>
      </c>
      <c r="B660" s="248" t="s">
        <v>2565</v>
      </c>
      <c r="C660" s="247" t="s">
        <v>2239</v>
      </c>
      <c r="D660" s="247" t="s">
        <v>3089</v>
      </c>
      <c r="E660" s="248" t="s">
        <v>2107</v>
      </c>
      <c r="F660" s="248" t="s">
        <v>125</v>
      </c>
      <c r="G660" s="247" t="s">
        <v>2108</v>
      </c>
      <c r="H660" s="247" t="s">
        <v>632</v>
      </c>
      <c r="I660" s="33"/>
      <c r="J660" s="100"/>
      <c r="K660" s="100"/>
      <c r="L660" s="100"/>
      <c r="M660" s="219"/>
      <c r="N660" s="219"/>
      <c r="O660" s="33"/>
      <c r="P660" s="48"/>
      <c r="Q660" s="263"/>
      <c r="R660" s="263"/>
      <c r="S660" s="262">
        <v>45456</v>
      </c>
      <c r="T660" s="263" t="s">
        <v>2081</v>
      </c>
      <c r="U660" s="252"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15"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52">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45518</v>
      </c>
      <c r="X660" s="215"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绿灯</v>
      </c>
      <c r="Y660" s="252"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15"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52"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6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6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s="273" t="s">
        <v>3088</v>
      </c>
    </row>
    <row r="661" ht="14.25" spans="1:35">
      <c r="A661" s="247" t="s">
        <v>361</v>
      </c>
      <c r="B661" s="248" t="s">
        <v>2408</v>
      </c>
      <c r="C661" s="247" t="s">
        <v>2738</v>
      </c>
      <c r="D661" s="247" t="s">
        <v>3090</v>
      </c>
      <c r="E661" s="248" t="s">
        <v>2079</v>
      </c>
      <c r="F661" s="248" t="s">
        <v>125</v>
      </c>
      <c r="G661" s="247" t="s">
        <v>2080</v>
      </c>
      <c r="H661" s="247" t="s">
        <v>1118</v>
      </c>
      <c r="I661" s="33"/>
      <c r="J661" s="100"/>
      <c r="K661" s="100"/>
      <c r="L661" s="100"/>
      <c r="M661" s="219"/>
      <c r="N661" s="219"/>
      <c r="O661" s="33"/>
      <c r="P661" s="48"/>
      <c r="Q661" s="263"/>
      <c r="R661" s="263"/>
      <c r="S661" s="265"/>
      <c r="T661" s="263"/>
      <c r="U661" s="252"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15"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52">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45509</v>
      </c>
      <c r="X661" s="215"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52"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15"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52"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6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6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str">
        <f t="array" ref="AH661">INDEX(三跨两临近重点区段!$G:$G,MATCH(D661,三跨两临近重点区段!$A:$A,0))</f>
        <v>通航河流</v>
      </c>
      <c r="AI661" s="273" t="s">
        <v>2082</v>
      </c>
    </row>
    <row r="662" ht="14.25" spans="1:35">
      <c r="A662" s="247" t="s">
        <v>145</v>
      </c>
      <c r="B662" s="248" t="s">
        <v>2139</v>
      </c>
      <c r="C662" s="247" t="s">
        <v>2550</v>
      </c>
      <c r="D662" s="247" t="s">
        <v>3091</v>
      </c>
      <c r="E662" s="248" t="s">
        <v>2107</v>
      </c>
      <c r="F662" s="248" t="s">
        <v>125</v>
      </c>
      <c r="G662" s="247" t="s">
        <v>2108</v>
      </c>
      <c r="H662" s="247" t="s">
        <v>632</v>
      </c>
      <c r="I662" s="33"/>
      <c r="J662" s="100"/>
      <c r="K662" s="100"/>
      <c r="L662" s="100"/>
      <c r="M662" s="219"/>
      <c r="N662" s="219"/>
      <c r="O662" s="33"/>
      <c r="P662" s="48"/>
      <c r="Q662" s="263"/>
      <c r="R662" s="263"/>
      <c r="S662" s="262">
        <v>45456</v>
      </c>
      <c r="T662" s="263" t="s">
        <v>2081</v>
      </c>
      <c r="U662" s="252"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15"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52">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45518</v>
      </c>
      <c r="X662" s="215"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绿灯</v>
      </c>
      <c r="Y662" s="252"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15"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52"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6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6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s="273" t="s">
        <v>2082</v>
      </c>
    </row>
    <row r="663" ht="14.25" spans="1:35">
      <c r="A663" s="247" t="s">
        <v>145</v>
      </c>
      <c r="B663" s="248" t="s">
        <v>2139</v>
      </c>
      <c r="C663" s="247" t="s">
        <v>2933</v>
      </c>
      <c r="D663" s="247" t="s">
        <v>3092</v>
      </c>
      <c r="E663" s="248" t="s">
        <v>2343</v>
      </c>
      <c r="F663" s="248" t="s">
        <v>125</v>
      </c>
      <c r="G663" s="247" t="s">
        <v>2108</v>
      </c>
      <c r="H663" s="247" t="s">
        <v>632</v>
      </c>
      <c r="I663" s="33"/>
      <c r="J663" s="100"/>
      <c r="K663" s="100"/>
      <c r="L663" s="100"/>
      <c r="M663" s="219"/>
      <c r="N663" s="219"/>
      <c r="O663" s="33"/>
      <c r="P663" s="48"/>
      <c r="Q663" s="263"/>
      <c r="R663" s="263"/>
      <c r="S663" s="262">
        <v>45456</v>
      </c>
      <c r="T663" s="263" t="s">
        <v>2081</v>
      </c>
      <c r="U663" s="252"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15"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52">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45517</v>
      </c>
      <c r="X663" s="215"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绿灯</v>
      </c>
      <c r="Y663" s="252"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15"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52"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6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6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str">
        <f t="array" ref="AH663">INDEX(三跨两临近重点区段!$G:$G,MATCH(D663,三跨两临近重点区段!$A:$A,0))</f>
        <v>通航河流</v>
      </c>
      <c r="AI663" s="273" t="s">
        <v>2082</v>
      </c>
    </row>
    <row r="664" ht="14.25" spans="1:35">
      <c r="A664" s="247" t="s">
        <v>145</v>
      </c>
      <c r="B664" s="248" t="s">
        <v>3093</v>
      </c>
      <c r="C664" s="247" t="s">
        <v>2933</v>
      </c>
      <c r="D664" s="247" t="s">
        <v>3094</v>
      </c>
      <c r="E664" s="248" t="s">
        <v>2343</v>
      </c>
      <c r="F664" s="248" t="s">
        <v>125</v>
      </c>
      <c r="G664" s="247" t="s">
        <v>684</v>
      </c>
      <c r="H664" s="247" t="s">
        <v>773</v>
      </c>
      <c r="I664" s="33"/>
      <c r="J664" s="100"/>
      <c r="K664" s="100"/>
      <c r="L664" s="100"/>
      <c r="M664" s="219"/>
      <c r="N664" s="219"/>
      <c r="O664" s="33"/>
      <c r="P664" s="48"/>
      <c r="Q664" s="263"/>
      <c r="R664" s="263"/>
      <c r="S664" s="262">
        <v>45454</v>
      </c>
      <c r="T664" s="263" t="s">
        <v>2081</v>
      </c>
      <c r="U664" s="252"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15"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52">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45524</v>
      </c>
      <c r="X664" s="215"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绿灯</v>
      </c>
      <c r="Y664" s="252"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15"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52"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6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6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s="273" t="s">
        <v>2082</v>
      </c>
    </row>
    <row r="665" ht="14.25" spans="1:35">
      <c r="A665" s="247" t="s">
        <v>361</v>
      </c>
      <c r="B665" s="248" t="s">
        <v>2466</v>
      </c>
      <c r="C665" s="247" t="s">
        <v>2130</v>
      </c>
      <c r="D665" s="247" t="s">
        <v>3095</v>
      </c>
      <c r="E665" s="248" t="s">
        <v>2423</v>
      </c>
      <c r="F665" s="248" t="s">
        <v>125</v>
      </c>
      <c r="G665" s="247" t="s">
        <v>411</v>
      </c>
      <c r="H665" s="247" t="s">
        <v>411</v>
      </c>
      <c r="I665" s="33"/>
      <c r="J665" s="100"/>
      <c r="K665" s="100"/>
      <c r="L665" s="100"/>
      <c r="M665" s="219"/>
      <c r="N665" s="219"/>
      <c r="O665" s="33"/>
      <c r="P665" s="48"/>
      <c r="Q665" s="263"/>
      <c r="R665" s="263"/>
      <c r="S665" s="262">
        <v>45457</v>
      </c>
      <c r="T665" s="263" t="s">
        <v>2081</v>
      </c>
      <c r="U665" s="252"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215"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52"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15"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52"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15"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52"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6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6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s="273" t="s">
        <v>2082</v>
      </c>
    </row>
    <row r="666" ht="14.25" spans="1:35">
      <c r="A666" s="247" t="s">
        <v>361</v>
      </c>
      <c r="B666" s="248" t="s">
        <v>2443</v>
      </c>
      <c r="C666" s="247" t="s">
        <v>2130</v>
      </c>
      <c r="D666" s="247" t="s">
        <v>3096</v>
      </c>
      <c r="E666" s="248" t="s">
        <v>2423</v>
      </c>
      <c r="F666" s="248" t="s">
        <v>125</v>
      </c>
      <c r="G666" s="247" t="s">
        <v>411</v>
      </c>
      <c r="H666" s="247" t="s">
        <v>411</v>
      </c>
      <c r="I666" s="33"/>
      <c r="J666" s="100"/>
      <c r="K666" s="100"/>
      <c r="L666" s="100"/>
      <c r="M666" s="219"/>
      <c r="N666" s="219"/>
      <c r="O666" s="33"/>
      <c r="P666" s="48"/>
      <c r="Q666" s="263"/>
      <c r="R666" s="263"/>
      <c r="S666" s="262">
        <v>45457</v>
      </c>
      <c r="T666" s="263" t="s">
        <v>2081</v>
      </c>
      <c r="U666" s="252"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215"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52"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15"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52"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15"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52"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6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6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s="273" t="s">
        <v>2082</v>
      </c>
    </row>
    <row r="667" ht="14.25" spans="1:35">
      <c r="A667" s="247" t="s">
        <v>361</v>
      </c>
      <c r="B667" s="248" t="s">
        <v>2462</v>
      </c>
      <c r="C667" s="247" t="s">
        <v>3097</v>
      </c>
      <c r="D667" s="247" t="s">
        <v>3098</v>
      </c>
      <c r="E667" s="248" t="s">
        <v>2423</v>
      </c>
      <c r="F667" s="248" t="s">
        <v>125</v>
      </c>
      <c r="G667" s="247" t="s">
        <v>411</v>
      </c>
      <c r="H667" s="247" t="s">
        <v>397</v>
      </c>
      <c r="I667" s="33"/>
      <c r="J667" s="100"/>
      <c r="K667" s="100"/>
      <c r="L667" s="100"/>
      <c r="M667" s="219"/>
      <c r="N667" s="219"/>
      <c r="O667" s="33"/>
      <c r="P667" s="48"/>
      <c r="Q667" s="263"/>
      <c r="R667" s="263"/>
      <c r="S667" s="262">
        <v>45457</v>
      </c>
      <c r="T667" s="263" t="s">
        <v>2081</v>
      </c>
      <c r="U667" s="252"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215"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52"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15"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52"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15"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52"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6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6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s="273" t="s">
        <v>2082</v>
      </c>
    </row>
    <row r="668" ht="14.25" spans="1:35">
      <c r="A668" s="247" t="s">
        <v>361</v>
      </c>
      <c r="B668" s="248" t="s">
        <v>2459</v>
      </c>
      <c r="C668" s="247" t="s">
        <v>3097</v>
      </c>
      <c r="D668" s="247" t="s">
        <v>3099</v>
      </c>
      <c r="E668" s="248" t="s">
        <v>2423</v>
      </c>
      <c r="F668" s="248" t="s">
        <v>125</v>
      </c>
      <c r="G668" s="247" t="s">
        <v>411</v>
      </c>
      <c r="H668" s="247" t="s">
        <v>397</v>
      </c>
      <c r="I668" s="33"/>
      <c r="J668" s="100"/>
      <c r="K668" s="100"/>
      <c r="L668" s="100"/>
      <c r="M668" s="219"/>
      <c r="N668" s="219"/>
      <c r="O668" s="33"/>
      <c r="P668" s="48"/>
      <c r="Q668" s="263"/>
      <c r="R668" s="263"/>
      <c r="S668" s="262">
        <v>45457</v>
      </c>
      <c r="T668" s="263" t="s">
        <v>2081</v>
      </c>
      <c r="U668" s="252"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15"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52"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15"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52"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15"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52"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6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6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s="273" t="s">
        <v>2082</v>
      </c>
    </row>
    <row r="669" ht="14.25" spans="1:35">
      <c r="A669" s="247" t="s">
        <v>145</v>
      </c>
      <c r="B669" s="248" t="s">
        <v>3100</v>
      </c>
      <c r="C669" s="247" t="s">
        <v>2933</v>
      </c>
      <c r="D669" s="247" t="s">
        <v>3101</v>
      </c>
      <c r="E669" s="248" t="s">
        <v>2343</v>
      </c>
      <c r="F669" s="248" t="s">
        <v>125</v>
      </c>
      <c r="G669" s="247" t="s">
        <v>684</v>
      </c>
      <c r="H669" s="247" t="s">
        <v>773</v>
      </c>
      <c r="I669" s="33"/>
      <c r="J669" s="100"/>
      <c r="K669" s="100"/>
      <c r="L669" s="100"/>
      <c r="M669" s="219"/>
      <c r="N669" s="219"/>
      <c r="O669" s="33"/>
      <c r="P669" s="48"/>
      <c r="Q669" s="263"/>
      <c r="R669" s="263"/>
      <c r="S669" s="262">
        <v>45454</v>
      </c>
      <c r="T669" s="263" t="s">
        <v>2081</v>
      </c>
      <c r="U669" s="252"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15"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52">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45524</v>
      </c>
      <c r="X669" s="215"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绿灯</v>
      </c>
      <c r="Y669" s="252"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15"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52"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6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6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s="273" t="s">
        <v>2082</v>
      </c>
    </row>
    <row r="670" ht="14.25" spans="1:35">
      <c r="A670" s="247" t="s">
        <v>361</v>
      </c>
      <c r="B670" s="248" t="s">
        <v>2547</v>
      </c>
      <c r="C670" s="247" t="s">
        <v>2393</v>
      </c>
      <c r="D670" s="247" t="s">
        <v>3102</v>
      </c>
      <c r="E670" s="248" t="s">
        <v>3103</v>
      </c>
      <c r="F670" s="248" t="s">
        <v>125</v>
      </c>
      <c r="G670" s="247" t="s">
        <v>2108</v>
      </c>
      <c r="H670" s="247" t="s">
        <v>536</v>
      </c>
      <c r="I670" s="33"/>
      <c r="J670" s="100"/>
      <c r="K670" s="100"/>
      <c r="L670" s="100"/>
      <c r="M670" s="219"/>
      <c r="N670" s="219"/>
      <c r="O670" s="33"/>
      <c r="P670" s="48"/>
      <c r="Q670" s="263"/>
      <c r="R670" s="263"/>
      <c r="S670" s="262">
        <v>45456</v>
      </c>
      <c r="T670" s="263" t="s">
        <v>2081</v>
      </c>
      <c r="U670" s="252"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15"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52">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45518</v>
      </c>
      <c r="X670" s="215"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绿灯</v>
      </c>
      <c r="Y670" s="252"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15"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52"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6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6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s="273" t="s">
        <v>2082</v>
      </c>
    </row>
    <row r="671" ht="14.25" spans="1:35">
      <c r="A671" s="247" t="s">
        <v>361</v>
      </c>
      <c r="B671" s="248" t="s">
        <v>2547</v>
      </c>
      <c r="C671" s="247" t="s">
        <v>2324</v>
      </c>
      <c r="D671" s="247" t="s">
        <v>3104</v>
      </c>
      <c r="E671" s="248" t="s">
        <v>3103</v>
      </c>
      <c r="F671" s="248" t="s">
        <v>125</v>
      </c>
      <c r="G671" s="247" t="s">
        <v>2108</v>
      </c>
      <c r="H671" s="247" t="s">
        <v>536</v>
      </c>
      <c r="I671" s="33"/>
      <c r="J671" s="100"/>
      <c r="K671" s="100"/>
      <c r="L671" s="100"/>
      <c r="M671" s="219"/>
      <c r="N671" s="219"/>
      <c r="O671" s="33"/>
      <c r="P671" s="48"/>
      <c r="Q671" s="263"/>
      <c r="R671" s="263"/>
      <c r="S671" s="262">
        <v>45456</v>
      </c>
      <c r="T671" s="263" t="s">
        <v>2081</v>
      </c>
      <c r="U671" s="252"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15"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52">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45517</v>
      </c>
      <c r="X671" s="215"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绿灯</v>
      </c>
      <c r="Y671" s="252"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15"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52"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6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6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str">
        <f t="array" ref="AH671">INDEX(三跨两临近重点区段!$G:$G,MATCH(D671,三跨两临近重点区段!$A:$A,0))</f>
        <v>通航河流</v>
      </c>
      <c r="AI671" s="273" t="s">
        <v>2082</v>
      </c>
    </row>
    <row r="672" ht="14.25" spans="1:35">
      <c r="A672" s="247" t="s">
        <v>361</v>
      </c>
      <c r="B672" s="248" t="s">
        <v>2556</v>
      </c>
      <c r="C672" s="247" t="s">
        <v>2393</v>
      </c>
      <c r="D672" s="247" t="s">
        <v>3105</v>
      </c>
      <c r="E672" s="248" t="s">
        <v>2107</v>
      </c>
      <c r="F672" s="248" t="s">
        <v>125</v>
      </c>
      <c r="G672" s="247" t="s">
        <v>2108</v>
      </c>
      <c r="H672" s="247" t="s">
        <v>536</v>
      </c>
      <c r="I672" s="33"/>
      <c r="J672" s="100"/>
      <c r="K672" s="100"/>
      <c r="L672" s="100"/>
      <c r="M672" s="219"/>
      <c r="N672" s="219"/>
      <c r="O672" s="33"/>
      <c r="P672" s="48"/>
      <c r="Q672" s="263"/>
      <c r="R672" s="263"/>
      <c r="S672" s="262">
        <v>45456</v>
      </c>
      <c r="T672" s="263" t="s">
        <v>2081</v>
      </c>
      <c r="U672" s="252"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15"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52">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45518</v>
      </c>
      <c r="X672" s="215"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绿灯</v>
      </c>
      <c r="Y672" s="252"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15"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52"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6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6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s="273" t="s">
        <v>2082</v>
      </c>
    </row>
    <row r="673" ht="14.25" spans="1:35">
      <c r="A673" s="247" t="s">
        <v>361</v>
      </c>
      <c r="B673" s="248" t="s">
        <v>2556</v>
      </c>
      <c r="C673" s="247" t="s">
        <v>2324</v>
      </c>
      <c r="D673" s="247" t="s">
        <v>3106</v>
      </c>
      <c r="E673" s="248" t="s">
        <v>2107</v>
      </c>
      <c r="F673" s="248" t="s">
        <v>125</v>
      </c>
      <c r="G673" s="247" t="s">
        <v>2108</v>
      </c>
      <c r="H673" s="247" t="s">
        <v>536</v>
      </c>
      <c r="I673" s="33"/>
      <c r="J673" s="100"/>
      <c r="K673" s="100"/>
      <c r="L673" s="100"/>
      <c r="M673" s="219"/>
      <c r="N673" s="219"/>
      <c r="O673" s="33"/>
      <c r="P673" s="48"/>
      <c r="Q673" s="263"/>
      <c r="R673" s="263"/>
      <c r="S673" s="262">
        <v>45456</v>
      </c>
      <c r="T673" s="263" t="s">
        <v>2081</v>
      </c>
      <c r="U673" s="252"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15"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52">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45517</v>
      </c>
      <c r="X673" s="215"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绿灯</v>
      </c>
      <c r="Y673" s="252"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15"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52"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6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6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str">
        <f t="array" ref="AH673">INDEX(三跨两临近重点区段!$G:$G,MATCH(D673,三跨两临近重点区段!$A:$A,0))</f>
        <v>通航河流</v>
      </c>
      <c r="AI673" s="273" t="s">
        <v>2082</v>
      </c>
    </row>
    <row r="674" ht="14.25" spans="1:35">
      <c r="A674" s="247" t="s">
        <v>145</v>
      </c>
      <c r="B674" s="248" t="s">
        <v>2565</v>
      </c>
      <c r="C674" s="247" t="s">
        <v>2933</v>
      </c>
      <c r="D674" s="247" t="s">
        <v>3107</v>
      </c>
      <c r="E674" s="248" t="s">
        <v>2107</v>
      </c>
      <c r="F674" s="248" t="s">
        <v>125</v>
      </c>
      <c r="G674" s="247" t="s">
        <v>2108</v>
      </c>
      <c r="H674" s="247" t="s">
        <v>632</v>
      </c>
      <c r="I674" s="33"/>
      <c r="J674" s="100"/>
      <c r="K674" s="100"/>
      <c r="L674" s="100"/>
      <c r="M674" s="219"/>
      <c r="N674" s="219"/>
      <c r="O674" s="33"/>
      <c r="P674" s="48"/>
      <c r="Q674" s="263"/>
      <c r="R674" s="263"/>
      <c r="S674" s="262">
        <v>45456</v>
      </c>
      <c r="T674" s="263" t="s">
        <v>2081</v>
      </c>
      <c r="U674" s="252"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15"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52">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45517</v>
      </c>
      <c r="X674" s="215"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绿灯</v>
      </c>
      <c r="Y674" s="252"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15"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52"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6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6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str">
        <f t="array" ref="AH674">INDEX(三跨两临近重点区段!$G:$G,MATCH(D674,三跨两临近重点区段!$A:$A,0))</f>
        <v>通航河流</v>
      </c>
      <c r="AI674" s="273" t="s">
        <v>2082</v>
      </c>
    </row>
    <row r="675" ht="14.25" spans="1:35">
      <c r="A675" s="247" t="s">
        <v>145</v>
      </c>
      <c r="B675" s="248" t="s">
        <v>2565</v>
      </c>
      <c r="C675" s="247" t="s">
        <v>2239</v>
      </c>
      <c r="D675" s="247" t="s">
        <v>3108</v>
      </c>
      <c r="E675" s="248" t="s">
        <v>2107</v>
      </c>
      <c r="F675" s="248" t="s">
        <v>125</v>
      </c>
      <c r="G675" s="247" t="s">
        <v>2108</v>
      </c>
      <c r="H675" s="247" t="s">
        <v>632</v>
      </c>
      <c r="I675" s="33"/>
      <c r="J675" s="100"/>
      <c r="K675" s="100"/>
      <c r="L675" s="100"/>
      <c r="M675" s="219"/>
      <c r="N675" s="219"/>
      <c r="O675" s="33"/>
      <c r="P675" s="48"/>
      <c r="Q675" s="263"/>
      <c r="R675" s="263"/>
      <c r="S675" s="262">
        <v>45456</v>
      </c>
      <c r="T675" s="263" t="s">
        <v>2081</v>
      </c>
      <c r="U675" s="252"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15"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52">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45518</v>
      </c>
      <c r="X675" s="215"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绿灯</v>
      </c>
      <c r="Y675" s="252"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15"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52"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6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6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s="273" t="s">
        <v>2082</v>
      </c>
    </row>
    <row r="676" ht="14.25" spans="1:35">
      <c r="A676" s="247" t="s">
        <v>145</v>
      </c>
      <c r="B676" s="248" t="s">
        <v>2565</v>
      </c>
      <c r="C676" s="247" t="s">
        <v>2550</v>
      </c>
      <c r="D676" s="247" t="s">
        <v>3109</v>
      </c>
      <c r="E676" s="248" t="s">
        <v>2107</v>
      </c>
      <c r="F676" s="248" t="s">
        <v>125</v>
      </c>
      <c r="G676" s="247" t="s">
        <v>2108</v>
      </c>
      <c r="H676" s="247" t="s">
        <v>632</v>
      </c>
      <c r="I676" s="33"/>
      <c r="J676" s="100"/>
      <c r="K676" s="100"/>
      <c r="L676" s="100"/>
      <c r="M676" s="219"/>
      <c r="N676" s="219"/>
      <c r="O676" s="33"/>
      <c r="P676" s="48"/>
      <c r="Q676" s="263"/>
      <c r="R676" s="263"/>
      <c r="S676" s="262">
        <v>45456</v>
      </c>
      <c r="T676" s="263" t="s">
        <v>2081</v>
      </c>
      <c r="U676" s="252"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15"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52">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45518</v>
      </c>
      <c r="X676" s="215"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绿灯</v>
      </c>
      <c r="Y676" s="252"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15"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52"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6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6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s="273" t="s">
        <v>2082</v>
      </c>
    </row>
    <row r="677" ht="14.25" spans="1:35">
      <c r="A677" s="247" t="s">
        <v>361</v>
      </c>
      <c r="B677" s="248" t="s">
        <v>2572</v>
      </c>
      <c r="C677" s="247" t="s">
        <v>2698</v>
      </c>
      <c r="D677" s="247" t="s">
        <v>3110</v>
      </c>
      <c r="E677" s="248" t="s">
        <v>2107</v>
      </c>
      <c r="F677" s="248" t="s">
        <v>125</v>
      </c>
      <c r="G677" s="247" t="s">
        <v>2108</v>
      </c>
      <c r="H677" s="247" t="s">
        <v>609</v>
      </c>
      <c r="I677" s="33"/>
      <c r="J677" s="100"/>
      <c r="K677" s="100"/>
      <c r="L677" s="100"/>
      <c r="M677" s="219"/>
      <c r="N677" s="219"/>
      <c r="O677" s="33"/>
      <c r="P677" s="48"/>
      <c r="Q677" s="263"/>
      <c r="R677" s="263"/>
      <c r="S677" s="262">
        <v>45456</v>
      </c>
      <c r="T677" s="263" t="s">
        <v>2081</v>
      </c>
      <c r="U677" s="252"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15"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52">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45517</v>
      </c>
      <c r="X677" s="215"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绿灯</v>
      </c>
      <c r="Y677" s="252"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15"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52"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6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6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str">
        <f t="array" ref="AH677">INDEX(三跨两临近重点区段!$G:$G,MATCH(D677,三跨两临近重点区段!$A:$A,0))</f>
        <v>通航河流</v>
      </c>
      <c r="AI677" s="273" t="s">
        <v>2082</v>
      </c>
    </row>
    <row r="678" ht="14.25" spans="1:35">
      <c r="A678" s="247" t="s">
        <v>361</v>
      </c>
      <c r="B678" s="248" t="s">
        <v>2577</v>
      </c>
      <c r="C678" s="247" t="s">
        <v>2698</v>
      </c>
      <c r="D678" s="247" t="s">
        <v>3111</v>
      </c>
      <c r="E678" s="248" t="s">
        <v>2107</v>
      </c>
      <c r="F678" s="248" t="s">
        <v>125</v>
      </c>
      <c r="G678" s="247" t="s">
        <v>2108</v>
      </c>
      <c r="H678" s="247" t="s">
        <v>609</v>
      </c>
      <c r="I678" s="33"/>
      <c r="J678" s="100"/>
      <c r="K678" s="100"/>
      <c r="L678" s="100"/>
      <c r="M678" s="219"/>
      <c r="N678" s="219"/>
      <c r="O678" s="33"/>
      <c r="P678" s="48"/>
      <c r="Q678" s="263"/>
      <c r="R678" s="263"/>
      <c r="S678" s="262">
        <v>45456</v>
      </c>
      <c r="T678" s="263" t="s">
        <v>2081</v>
      </c>
      <c r="U678" s="252"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15"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52">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45517</v>
      </c>
      <c r="X678" s="215"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绿灯</v>
      </c>
      <c r="Y678" s="252"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15"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52"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6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6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str">
        <f t="array" ref="AH678">INDEX(三跨两临近重点区段!$G:$G,MATCH(D678,三跨两临近重点区段!$A:$A,0))</f>
        <v>通航河流</v>
      </c>
      <c r="AI678" s="273" t="s">
        <v>2082</v>
      </c>
    </row>
    <row r="679" ht="14.25" spans="1:35">
      <c r="A679" s="247" t="s">
        <v>145</v>
      </c>
      <c r="B679" s="248" t="s">
        <v>2144</v>
      </c>
      <c r="C679" s="247" t="s">
        <v>2550</v>
      </c>
      <c r="D679" s="247" t="s">
        <v>3112</v>
      </c>
      <c r="E679" s="248" t="s">
        <v>2107</v>
      </c>
      <c r="F679" s="248" t="s">
        <v>2107</v>
      </c>
      <c r="G679" s="247" t="s">
        <v>2108</v>
      </c>
      <c r="H679" s="247" t="s">
        <v>632</v>
      </c>
      <c r="I679" s="33"/>
      <c r="J679" s="100"/>
      <c r="K679" s="100"/>
      <c r="L679" s="100"/>
      <c r="M679" s="219"/>
      <c r="N679" s="219"/>
      <c r="O679" s="33"/>
      <c r="P679" s="48"/>
      <c r="Q679" s="263"/>
      <c r="R679" s="263"/>
      <c r="S679" s="262">
        <v>45456</v>
      </c>
      <c r="T679" s="263" t="s">
        <v>2081</v>
      </c>
      <c r="U679" s="252"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15"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52">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45518</v>
      </c>
      <c r="X679" s="215"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绿灯</v>
      </c>
      <c r="Y679" s="252"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15"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52"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6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6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s="273" t="s">
        <v>2082</v>
      </c>
    </row>
    <row r="680" ht="14.25" spans="1:35">
      <c r="A680" s="247" t="s">
        <v>145</v>
      </c>
      <c r="B680" s="248" t="s">
        <v>2354</v>
      </c>
      <c r="C680" s="247" t="s">
        <v>2234</v>
      </c>
      <c r="D680" s="247" t="s">
        <v>3113</v>
      </c>
      <c r="E680" s="248" t="s">
        <v>2107</v>
      </c>
      <c r="F680" s="248" t="s">
        <v>125</v>
      </c>
      <c r="G680" s="247" t="s">
        <v>2108</v>
      </c>
      <c r="H680" s="247" t="s">
        <v>557</v>
      </c>
      <c r="I680" s="33"/>
      <c r="J680" s="100"/>
      <c r="K680" s="100"/>
      <c r="L680" s="100"/>
      <c r="M680" s="219"/>
      <c r="N680" s="219"/>
      <c r="O680" s="33"/>
      <c r="P680" s="48"/>
      <c r="Q680" s="263"/>
      <c r="R680" s="263"/>
      <c r="S680" s="262">
        <v>45456</v>
      </c>
      <c r="T680" s="263" t="s">
        <v>2081</v>
      </c>
      <c r="U680" s="252">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45496</v>
      </c>
      <c r="V680" s="215"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黄灯</v>
      </c>
      <c r="W680" s="252"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15"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52"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15"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52"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6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6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s="273" t="s">
        <v>3088</v>
      </c>
    </row>
    <row r="681" ht="14.25" spans="1:35">
      <c r="A681" s="247" t="s">
        <v>145</v>
      </c>
      <c r="B681" s="248" t="s">
        <v>2362</v>
      </c>
      <c r="C681" s="247" t="s">
        <v>2234</v>
      </c>
      <c r="D681" s="247" t="s">
        <v>3114</v>
      </c>
      <c r="E681" s="248" t="s">
        <v>2107</v>
      </c>
      <c r="F681" s="248" t="s">
        <v>125</v>
      </c>
      <c r="G681" s="247" t="s">
        <v>2108</v>
      </c>
      <c r="H681" s="247" t="s">
        <v>557</v>
      </c>
      <c r="I681" s="33"/>
      <c r="J681" s="100"/>
      <c r="K681" s="100"/>
      <c r="L681" s="100"/>
      <c r="M681" s="219"/>
      <c r="N681" s="219"/>
      <c r="O681" s="33"/>
      <c r="P681" s="48"/>
      <c r="Q681" s="263"/>
      <c r="R681" s="263"/>
      <c r="S681" s="262">
        <v>45456</v>
      </c>
      <c r="T681" s="263" t="s">
        <v>2081</v>
      </c>
      <c r="U681" s="252">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45496</v>
      </c>
      <c r="V681" s="215"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黄灯</v>
      </c>
      <c r="W681" s="252"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15"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52"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15"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52"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6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6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s="273" t="s">
        <v>2082</v>
      </c>
    </row>
    <row r="682" ht="14.25" spans="1:35">
      <c r="A682" s="247" t="s">
        <v>119</v>
      </c>
      <c r="B682" s="248" t="s">
        <v>2623</v>
      </c>
      <c r="C682" s="247" t="s">
        <v>2091</v>
      </c>
      <c r="D682" s="247" t="s">
        <v>3115</v>
      </c>
      <c r="E682" s="248" t="s">
        <v>2107</v>
      </c>
      <c r="F682" s="248" t="s">
        <v>125</v>
      </c>
      <c r="G682" s="247" t="s">
        <v>2108</v>
      </c>
      <c r="H682" s="247" t="s">
        <v>521</v>
      </c>
      <c r="I682" s="33"/>
      <c r="J682" s="100"/>
      <c r="K682" s="100"/>
      <c r="L682" s="100"/>
      <c r="M682" s="219"/>
      <c r="N682" s="219"/>
      <c r="O682" s="33"/>
      <c r="P682" s="48"/>
      <c r="Q682" s="263"/>
      <c r="R682" s="263"/>
      <c r="S682" s="262">
        <v>45456</v>
      </c>
      <c r="T682" s="263" t="s">
        <v>2081</v>
      </c>
      <c r="U682" s="252"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15"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52">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45516</v>
      </c>
      <c r="X682" s="215"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绿灯</v>
      </c>
      <c r="Y682" s="252"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15"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52"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6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6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s="273" t="s">
        <v>2082</v>
      </c>
    </row>
    <row r="683" ht="14.25" spans="1:35">
      <c r="A683" s="247" t="s">
        <v>119</v>
      </c>
      <c r="B683" s="248" t="s">
        <v>2628</v>
      </c>
      <c r="C683" s="247" t="s">
        <v>2091</v>
      </c>
      <c r="D683" s="247" t="s">
        <v>3116</v>
      </c>
      <c r="E683" s="248" t="s">
        <v>2107</v>
      </c>
      <c r="F683" s="248" t="s">
        <v>125</v>
      </c>
      <c r="G683" s="247" t="s">
        <v>2108</v>
      </c>
      <c r="H683" s="247" t="s">
        <v>521</v>
      </c>
      <c r="I683" s="33"/>
      <c r="J683" s="100"/>
      <c r="K683" s="100"/>
      <c r="L683" s="100"/>
      <c r="M683" s="219"/>
      <c r="N683" s="219"/>
      <c r="O683" s="33"/>
      <c r="P683" s="48"/>
      <c r="Q683" s="263"/>
      <c r="R683" s="263"/>
      <c r="S683" s="262">
        <v>45456</v>
      </c>
      <c r="T683" s="263" t="s">
        <v>2081</v>
      </c>
      <c r="U683" s="252"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15"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52">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45516</v>
      </c>
      <c r="X683" s="215"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绿灯</v>
      </c>
      <c r="Y683" s="252"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15"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52"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6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6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s="273" t="s">
        <v>2082</v>
      </c>
    </row>
    <row r="684" ht="14.25" spans="1:35">
      <c r="A684" s="247" t="s">
        <v>361</v>
      </c>
      <c r="B684" s="248" t="s">
        <v>2109</v>
      </c>
      <c r="C684" s="247" t="s">
        <v>2508</v>
      </c>
      <c r="D684" s="247" t="s">
        <v>3117</v>
      </c>
      <c r="E684" s="248" t="s">
        <v>2107</v>
      </c>
      <c r="F684" s="248" t="s">
        <v>125</v>
      </c>
      <c r="G684" s="247" t="s">
        <v>2108</v>
      </c>
      <c r="H684" s="247" t="s">
        <v>536</v>
      </c>
      <c r="I684" s="33"/>
      <c r="J684" s="100"/>
      <c r="K684" s="100"/>
      <c r="L684" s="100"/>
      <c r="M684" s="219"/>
      <c r="N684" s="219"/>
      <c r="O684" s="33"/>
      <c r="P684" s="48"/>
      <c r="Q684" s="263"/>
      <c r="R684" s="263"/>
      <c r="S684" s="262">
        <v>45456</v>
      </c>
      <c r="T684" s="263" t="s">
        <v>2081</v>
      </c>
      <c r="U684" s="252"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15"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52">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45518</v>
      </c>
      <c r="X684" s="215"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绿灯</v>
      </c>
      <c r="Y684" s="252"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15"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52"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6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6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s="273" t="s">
        <v>2082</v>
      </c>
    </row>
    <row r="685" ht="14.25" spans="1:35">
      <c r="A685" s="247" t="s">
        <v>361</v>
      </c>
      <c r="B685" s="248" t="s">
        <v>2104</v>
      </c>
      <c r="C685" s="247" t="s">
        <v>2508</v>
      </c>
      <c r="D685" s="247" t="s">
        <v>3118</v>
      </c>
      <c r="E685" s="248" t="s">
        <v>2107</v>
      </c>
      <c r="F685" s="248" t="s">
        <v>125</v>
      </c>
      <c r="G685" s="247" t="s">
        <v>2108</v>
      </c>
      <c r="H685" s="247" t="s">
        <v>536</v>
      </c>
      <c r="I685" s="33"/>
      <c r="J685" s="100"/>
      <c r="K685" s="100"/>
      <c r="L685" s="100"/>
      <c r="M685" s="219"/>
      <c r="N685" s="219"/>
      <c r="O685" s="33"/>
      <c r="P685" s="48"/>
      <c r="Q685" s="263"/>
      <c r="R685" s="263"/>
      <c r="S685" s="262">
        <v>45456</v>
      </c>
      <c r="T685" s="263" t="s">
        <v>2081</v>
      </c>
      <c r="U685" s="252"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15"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52">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45518</v>
      </c>
      <c r="X685" s="215"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绿灯</v>
      </c>
      <c r="Y685" s="252"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15"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52"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6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6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s="273" t="s">
        <v>3088</v>
      </c>
    </row>
    <row r="686" ht="14.25" spans="1:35">
      <c r="A686" s="247" t="s">
        <v>361</v>
      </c>
      <c r="B686" s="248" t="s">
        <v>2366</v>
      </c>
      <c r="C686" s="247" t="s">
        <v>2933</v>
      </c>
      <c r="D686" s="247" t="s">
        <v>3119</v>
      </c>
      <c r="E686" s="248" t="s">
        <v>3103</v>
      </c>
      <c r="F686" s="248" t="s">
        <v>125</v>
      </c>
      <c r="G686" s="247" t="s">
        <v>2108</v>
      </c>
      <c r="H686" s="247" t="s">
        <v>557</v>
      </c>
      <c r="I686" s="33"/>
      <c r="J686" s="100"/>
      <c r="K686" s="100"/>
      <c r="L686" s="100"/>
      <c r="M686" s="219"/>
      <c r="N686" s="219"/>
      <c r="O686" s="33"/>
      <c r="P686" s="48"/>
      <c r="Q686" s="263"/>
      <c r="R686" s="263"/>
      <c r="S686" s="262">
        <v>45456</v>
      </c>
      <c r="T686" s="263" t="s">
        <v>2081</v>
      </c>
      <c r="U686" s="252"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15"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52">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45517</v>
      </c>
      <c r="X686" s="215"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绿灯</v>
      </c>
      <c r="Y686" s="252"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15"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52"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6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6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str">
        <f t="array" ref="AH686">INDEX(三跨两临近重点区段!$G:$G,MATCH(D686,三跨两临近重点区段!$A:$A,0))</f>
        <v>通航河流</v>
      </c>
      <c r="AI686" s="273" t="s">
        <v>3088</v>
      </c>
    </row>
    <row r="687" ht="14.25" spans="1:35">
      <c r="A687" s="247" t="s">
        <v>361</v>
      </c>
      <c r="B687" s="248" t="s">
        <v>2368</v>
      </c>
      <c r="C687" s="247" t="s">
        <v>2933</v>
      </c>
      <c r="D687" s="247" t="s">
        <v>3120</v>
      </c>
      <c r="E687" s="248" t="s">
        <v>3103</v>
      </c>
      <c r="F687" s="248" t="s">
        <v>125</v>
      </c>
      <c r="G687" s="247" t="s">
        <v>2108</v>
      </c>
      <c r="H687" s="247" t="s">
        <v>557</v>
      </c>
      <c r="I687" s="33"/>
      <c r="J687" s="100"/>
      <c r="K687" s="100"/>
      <c r="L687" s="100"/>
      <c r="M687" s="219"/>
      <c r="N687" s="219"/>
      <c r="O687" s="33"/>
      <c r="P687" s="48"/>
      <c r="Q687" s="263"/>
      <c r="R687" s="263"/>
      <c r="S687" s="262">
        <v>45456</v>
      </c>
      <c r="T687" s="263" t="s">
        <v>2081</v>
      </c>
      <c r="U687" s="252"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15"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52">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45517</v>
      </c>
      <c r="X687" s="215"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绿灯</v>
      </c>
      <c r="Y687" s="252"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15"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52"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6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6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str">
        <f t="array" ref="AH687">INDEX(三跨两临近重点区段!$G:$G,MATCH(D687,三跨两临近重点区段!$A:$A,0))</f>
        <v>通航河流</v>
      </c>
      <c r="AI687" s="273" t="s">
        <v>2082</v>
      </c>
    </row>
    <row r="688" ht="14.25" spans="1:35">
      <c r="A688" s="247" t="s">
        <v>145</v>
      </c>
      <c r="B688" s="248" t="s">
        <v>2354</v>
      </c>
      <c r="C688" s="247" t="s">
        <v>2234</v>
      </c>
      <c r="D688" s="247" t="s">
        <v>3121</v>
      </c>
      <c r="E688" s="248" t="s">
        <v>2107</v>
      </c>
      <c r="F688" s="248" t="s">
        <v>125</v>
      </c>
      <c r="G688" s="247" t="s">
        <v>2108</v>
      </c>
      <c r="H688" s="247" t="s">
        <v>557</v>
      </c>
      <c r="I688" s="33"/>
      <c r="J688" s="100"/>
      <c r="K688" s="100"/>
      <c r="L688" s="100"/>
      <c r="M688" s="219"/>
      <c r="N688" s="219"/>
      <c r="O688" s="33"/>
      <c r="P688" s="48"/>
      <c r="Q688" s="263"/>
      <c r="R688" s="263"/>
      <c r="S688" s="262">
        <v>45456</v>
      </c>
      <c r="T688" s="263" t="s">
        <v>2081</v>
      </c>
      <c r="U688" s="252"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15"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52"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15"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52"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15"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52"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6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6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s="273" t="s">
        <v>3088</v>
      </c>
    </row>
    <row r="689" ht="14.25" spans="1:35">
      <c r="A689" s="247" t="s">
        <v>145</v>
      </c>
      <c r="B689" s="248" t="s">
        <v>3122</v>
      </c>
      <c r="C689" s="247" t="s">
        <v>2811</v>
      </c>
      <c r="D689" s="247" t="s">
        <v>3123</v>
      </c>
      <c r="E689" s="248" t="s">
        <v>2107</v>
      </c>
      <c r="F689" s="248" t="s">
        <v>125</v>
      </c>
      <c r="G689" s="247" t="s">
        <v>2108</v>
      </c>
      <c r="H689" s="247" t="s">
        <v>674</v>
      </c>
      <c r="I689" s="33"/>
      <c r="J689" s="100"/>
      <c r="K689" s="100"/>
      <c r="L689" s="100"/>
      <c r="M689" s="219"/>
      <c r="N689" s="219"/>
      <c r="O689" s="33"/>
      <c r="P689" s="48"/>
      <c r="Q689" s="263"/>
      <c r="R689" s="263"/>
      <c r="S689" s="262">
        <v>45456</v>
      </c>
      <c r="T689" s="263" t="s">
        <v>2081</v>
      </c>
      <c r="U689" s="252">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45496</v>
      </c>
      <c r="V689" s="215"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黄灯</v>
      </c>
      <c r="W689" s="252"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15"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52"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15"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52"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6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6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str">
        <f t="array" ref="AH689">INDEX(三跨两临近重点区段!$G:$G,MATCH(D689,三跨两临近重点区段!$A:$A,0))</f>
        <v>通航河流</v>
      </c>
      <c r="AI689" s="273" t="s">
        <v>3088</v>
      </c>
    </row>
    <row r="690" ht="14.25" spans="1:35">
      <c r="A690" s="247" t="s">
        <v>145</v>
      </c>
      <c r="B690" s="248" t="s">
        <v>2568</v>
      </c>
      <c r="C690" s="247" t="s">
        <v>2721</v>
      </c>
      <c r="D690" s="247" t="s">
        <v>3124</v>
      </c>
      <c r="E690" s="248" t="s">
        <v>2107</v>
      </c>
      <c r="F690" s="248" t="s">
        <v>125</v>
      </c>
      <c r="G690" s="247" t="s">
        <v>2108</v>
      </c>
      <c r="H690" s="247" t="s">
        <v>557</v>
      </c>
      <c r="I690" s="33"/>
      <c r="J690" s="100"/>
      <c r="K690" s="100"/>
      <c r="L690" s="100"/>
      <c r="M690" s="219"/>
      <c r="N690" s="219"/>
      <c r="O690" s="33"/>
      <c r="P690" s="48"/>
      <c r="Q690" s="263"/>
      <c r="R690" s="263"/>
      <c r="S690" s="262">
        <v>45456</v>
      </c>
      <c r="T690" s="263" t="s">
        <v>2081</v>
      </c>
      <c r="U690" s="252"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15"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52">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45517</v>
      </c>
      <c r="X690" s="215"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绿灯</v>
      </c>
      <c r="Y690" s="252"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15"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52"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6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6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str">
        <f t="array" ref="AH690">INDEX(三跨两临近重点区段!$G:$G,MATCH(D690,三跨两临近重点区段!$A:$A,0))</f>
        <v>通航河流</v>
      </c>
      <c r="AI690" s="273" t="s">
        <v>3088</v>
      </c>
    </row>
    <row r="691" ht="14.25" spans="1:35">
      <c r="A691" s="247" t="s">
        <v>145</v>
      </c>
      <c r="B691" s="248" t="s">
        <v>2545</v>
      </c>
      <c r="C691" s="247" t="s">
        <v>2721</v>
      </c>
      <c r="D691" s="247" t="s">
        <v>3125</v>
      </c>
      <c r="E691" s="248" t="s">
        <v>2107</v>
      </c>
      <c r="F691" s="248" t="s">
        <v>125</v>
      </c>
      <c r="G691" s="247" t="s">
        <v>2108</v>
      </c>
      <c r="H691" s="247" t="s">
        <v>674</v>
      </c>
      <c r="I691" s="33"/>
      <c r="J691" s="100"/>
      <c r="K691" s="100"/>
      <c r="L691" s="100"/>
      <c r="M691" s="219"/>
      <c r="N691" s="219"/>
      <c r="O691" s="33"/>
      <c r="P691" s="48"/>
      <c r="Q691" s="263"/>
      <c r="R691" s="263"/>
      <c r="S691" s="262">
        <v>45456</v>
      </c>
      <c r="T691" s="263" t="s">
        <v>2081</v>
      </c>
      <c r="U691" s="252">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45496</v>
      </c>
      <c r="V691" s="215"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黄灯</v>
      </c>
      <c r="W691" s="252"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15"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52"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15"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52"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6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6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str">
        <f t="array" ref="AH691">INDEX(三跨两临近重点区段!$G:$G,MATCH(D691,三跨两临近重点区段!$A:$A,0))</f>
        <v>通航河流</v>
      </c>
      <c r="AI691" s="273" t="s">
        <v>2082</v>
      </c>
    </row>
    <row r="692" ht="14.25" spans="1:35">
      <c r="A692" s="247" t="s">
        <v>361</v>
      </c>
      <c r="B692" s="248" t="s">
        <v>2771</v>
      </c>
      <c r="C692" s="247" t="s">
        <v>3126</v>
      </c>
      <c r="D692" s="247" t="s">
        <v>3127</v>
      </c>
      <c r="E692" s="248" t="s">
        <v>2414</v>
      </c>
      <c r="F692" s="248" t="s">
        <v>125</v>
      </c>
      <c r="G692" s="247" t="s">
        <v>2417</v>
      </c>
      <c r="H692" s="247" t="s">
        <v>1462</v>
      </c>
      <c r="I692" s="33"/>
      <c r="J692" s="100"/>
      <c r="K692" s="100"/>
      <c r="L692" s="100"/>
      <c r="M692" s="219"/>
      <c r="N692" s="219"/>
      <c r="O692" s="33"/>
      <c r="P692" s="48"/>
      <c r="Q692" s="263"/>
      <c r="R692" s="263"/>
      <c r="S692" s="262">
        <v>45462</v>
      </c>
      <c r="T692" s="263" t="s">
        <v>2081</v>
      </c>
      <c r="U692" s="252"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15"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52">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45512</v>
      </c>
      <c r="X692" s="215"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绿灯</v>
      </c>
      <c r="Y692" s="252"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15"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52"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6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6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str">
        <f t="array" ref="AH692">INDEX(三跨两临近重点区段!$G:$G,MATCH(D692,三跨两临近重点区段!$A:$A,0))</f>
        <v>通航河流</v>
      </c>
      <c r="AI692" s="273" t="s">
        <v>2082</v>
      </c>
    </row>
    <row r="693" ht="14.25" spans="1:35">
      <c r="A693" s="247" t="s">
        <v>145</v>
      </c>
      <c r="B693" s="248" t="s">
        <v>3128</v>
      </c>
      <c r="C693" s="247" t="s">
        <v>2393</v>
      </c>
      <c r="D693" s="247" t="s">
        <v>3129</v>
      </c>
      <c r="E693" s="248" t="s">
        <v>2414</v>
      </c>
      <c r="F693" s="248" t="s">
        <v>125</v>
      </c>
      <c r="G693" s="247" t="s">
        <v>2417</v>
      </c>
      <c r="H693" s="247" t="s">
        <v>1577</v>
      </c>
      <c r="I693" s="33"/>
      <c r="J693" s="100"/>
      <c r="K693" s="100"/>
      <c r="L693" s="100"/>
      <c r="M693" s="219"/>
      <c r="N693" s="219"/>
      <c r="O693" s="33"/>
      <c r="P693" s="48"/>
      <c r="Q693" s="263"/>
      <c r="R693" s="263"/>
      <c r="S693" s="262">
        <v>45462</v>
      </c>
      <c r="T693" s="263" t="s">
        <v>2081</v>
      </c>
      <c r="U693" s="252"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15"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52">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45512</v>
      </c>
      <c r="X693" s="215"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绿灯</v>
      </c>
      <c r="Y693" s="252"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15"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52"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6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6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str">
        <f t="array" ref="AH693">INDEX(三跨两临近重点区段!$G:$G,MATCH(D693,三跨两临近重点区段!$A:$A,0))</f>
        <v>通航河流</v>
      </c>
      <c r="AI693" s="273" t="s">
        <v>2082</v>
      </c>
    </row>
    <row r="694" ht="14.25" spans="1:35">
      <c r="A694" s="247" t="s">
        <v>145</v>
      </c>
      <c r="B694" s="248" t="s">
        <v>3130</v>
      </c>
      <c r="C694" s="247" t="s">
        <v>2393</v>
      </c>
      <c r="D694" s="247" t="s">
        <v>3131</v>
      </c>
      <c r="E694" s="248" t="s">
        <v>2414</v>
      </c>
      <c r="F694" s="248" t="s">
        <v>125</v>
      </c>
      <c r="G694" s="247" t="s">
        <v>2417</v>
      </c>
      <c r="H694" s="247" t="s">
        <v>1577</v>
      </c>
      <c r="I694" s="33"/>
      <c r="J694" s="100"/>
      <c r="K694" s="100"/>
      <c r="L694" s="100"/>
      <c r="M694" s="219"/>
      <c r="N694" s="219"/>
      <c r="O694" s="33"/>
      <c r="P694" s="48"/>
      <c r="Q694" s="263"/>
      <c r="R694" s="263"/>
      <c r="S694" s="262">
        <v>45462</v>
      </c>
      <c r="T694" s="263" t="s">
        <v>3132</v>
      </c>
      <c r="U694" s="252"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15"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52">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45512</v>
      </c>
      <c r="X694" s="215"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绿灯</v>
      </c>
      <c r="Y694" s="252"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15"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52"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6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6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str">
        <f t="array" ref="AH694">INDEX(三跨两临近重点区段!$G:$G,MATCH(D694,三跨两临近重点区段!$A:$A,0))</f>
        <v>通航河流</v>
      </c>
      <c r="AI694" s="273" t="s">
        <v>2082</v>
      </c>
    </row>
    <row r="695" ht="14.25" spans="1:35">
      <c r="A695" s="247" t="s">
        <v>145</v>
      </c>
      <c r="B695" s="248" t="s">
        <v>3133</v>
      </c>
      <c r="C695" s="247" t="s">
        <v>2393</v>
      </c>
      <c r="D695" s="247" t="s">
        <v>3134</v>
      </c>
      <c r="E695" s="248" t="s">
        <v>2414</v>
      </c>
      <c r="F695" s="248" t="s">
        <v>125</v>
      </c>
      <c r="G695" s="247" t="s">
        <v>2417</v>
      </c>
      <c r="H695" s="247" t="s">
        <v>1577</v>
      </c>
      <c r="I695" s="33"/>
      <c r="J695" s="100"/>
      <c r="K695" s="100"/>
      <c r="L695" s="100"/>
      <c r="M695" s="219"/>
      <c r="N695" s="219"/>
      <c r="O695" s="33"/>
      <c r="P695" s="48"/>
      <c r="Q695" s="263"/>
      <c r="R695" s="263"/>
      <c r="S695" s="262">
        <v>45462</v>
      </c>
      <c r="T695" s="263" t="s">
        <v>3132</v>
      </c>
      <c r="U695" s="252"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15"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52">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45512</v>
      </c>
      <c r="X695" s="215"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绿灯</v>
      </c>
      <c r="Y695" s="252"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15"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52"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6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6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str">
        <f t="array" ref="AH695">INDEX(三跨两临近重点区段!$G:$G,MATCH(D695,三跨两临近重点区段!$A:$A,0))</f>
        <v>通航河流</v>
      </c>
      <c r="AI695" s="273" t="s">
        <v>2082</v>
      </c>
    </row>
    <row r="696" ht="14.25" spans="1:35">
      <c r="A696" s="247" t="s">
        <v>145</v>
      </c>
      <c r="B696" s="248" t="s">
        <v>3135</v>
      </c>
      <c r="C696" s="247" t="s">
        <v>2396</v>
      </c>
      <c r="D696" s="247" t="s">
        <v>3136</v>
      </c>
      <c r="E696" s="248" t="s">
        <v>2414</v>
      </c>
      <c r="F696" s="248" t="s">
        <v>125</v>
      </c>
      <c r="G696" s="247" t="s">
        <v>2417</v>
      </c>
      <c r="H696" s="247" t="s">
        <v>1577</v>
      </c>
      <c r="I696" s="33"/>
      <c r="J696" s="100"/>
      <c r="K696" s="100"/>
      <c r="L696" s="100"/>
      <c r="M696" s="219"/>
      <c r="N696" s="219"/>
      <c r="O696" s="33"/>
      <c r="P696" s="48"/>
      <c r="Q696" s="263"/>
      <c r="R696" s="263"/>
      <c r="S696" s="262">
        <v>45462</v>
      </c>
      <c r="T696" s="263" t="s">
        <v>2081</v>
      </c>
      <c r="U696" s="252"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15"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52">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45512</v>
      </c>
      <c r="X696" s="215"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绿灯</v>
      </c>
      <c r="Y696" s="252"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15"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52"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6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6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str">
        <f t="array" ref="AH696">INDEX(三跨两临近重点区段!$G:$G,MATCH(D696,三跨两临近重点区段!$A:$A,0))</f>
        <v>通航河流</v>
      </c>
      <c r="AI696" s="273" t="s">
        <v>2082</v>
      </c>
    </row>
    <row r="697" ht="14.25" spans="1:35">
      <c r="A697" s="247" t="s">
        <v>361</v>
      </c>
      <c r="B697" s="248" t="s">
        <v>3137</v>
      </c>
      <c r="C697" s="247" t="s">
        <v>2156</v>
      </c>
      <c r="D697" s="247" t="s">
        <v>3138</v>
      </c>
      <c r="E697" s="248" t="s">
        <v>2414</v>
      </c>
      <c r="F697" s="248" t="s">
        <v>125</v>
      </c>
      <c r="G697" s="247" t="s">
        <v>2417</v>
      </c>
      <c r="H697" s="247" t="s">
        <v>1577</v>
      </c>
      <c r="I697" s="33"/>
      <c r="J697" s="100"/>
      <c r="K697" s="100"/>
      <c r="L697" s="100"/>
      <c r="M697" s="219"/>
      <c r="N697" s="219"/>
      <c r="O697" s="33"/>
      <c r="P697" s="48"/>
      <c r="Q697" s="263"/>
      <c r="R697" s="263"/>
      <c r="S697" s="262">
        <v>45462</v>
      </c>
      <c r="T697" s="263" t="s">
        <v>2081</v>
      </c>
      <c r="U697" s="252"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15"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52">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45512</v>
      </c>
      <c r="X697" s="215"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绿灯</v>
      </c>
      <c r="Y697" s="252"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15"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52"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6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6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str">
        <f t="array" ref="AH697">INDEX(三跨两临近重点区段!$G:$G,MATCH(D697,三跨两临近重点区段!$A:$A,0))</f>
        <v>通航河流</v>
      </c>
      <c r="AI697" s="273" t="s">
        <v>2082</v>
      </c>
    </row>
    <row r="698" ht="14.25" spans="1:35">
      <c r="A698" s="247" t="s">
        <v>361</v>
      </c>
      <c r="B698" s="248" t="s">
        <v>3137</v>
      </c>
      <c r="C698" s="247" t="s">
        <v>2393</v>
      </c>
      <c r="D698" s="247" t="s">
        <v>3139</v>
      </c>
      <c r="E698" s="248" t="s">
        <v>2414</v>
      </c>
      <c r="F698" s="248" t="s">
        <v>125</v>
      </c>
      <c r="G698" s="247" t="s">
        <v>2417</v>
      </c>
      <c r="H698" s="247" t="s">
        <v>1577</v>
      </c>
      <c r="I698" s="33"/>
      <c r="J698" s="100"/>
      <c r="K698" s="100"/>
      <c r="L698" s="100"/>
      <c r="M698" s="219"/>
      <c r="N698" s="219"/>
      <c r="O698" s="33"/>
      <c r="P698" s="48"/>
      <c r="Q698" s="263"/>
      <c r="R698" s="263"/>
      <c r="S698" s="262">
        <v>45462</v>
      </c>
      <c r="T698" s="263" t="s">
        <v>2081</v>
      </c>
      <c r="U698" s="252"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15"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52">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45512</v>
      </c>
      <c r="X698" s="215"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绿灯</v>
      </c>
      <c r="Y698" s="252"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15"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52"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6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6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str">
        <f t="array" ref="AH698">INDEX(三跨两临近重点区段!$G:$G,MATCH(D698,三跨两临近重点区段!$A:$A,0))</f>
        <v>通航河流</v>
      </c>
      <c r="AI698" s="273" t="s">
        <v>2082</v>
      </c>
    </row>
    <row r="699" ht="14.25" spans="1:35">
      <c r="A699" s="247" t="s">
        <v>361</v>
      </c>
      <c r="B699" s="248" t="s">
        <v>3140</v>
      </c>
      <c r="C699" s="247" t="s">
        <v>2436</v>
      </c>
      <c r="D699" s="247" t="s">
        <v>3141</v>
      </c>
      <c r="E699" s="248" t="s">
        <v>2414</v>
      </c>
      <c r="F699" s="248" t="s">
        <v>125</v>
      </c>
      <c r="G699" s="247" t="s">
        <v>1577</v>
      </c>
      <c r="H699" s="247" t="s">
        <v>3142</v>
      </c>
      <c r="I699" s="33"/>
      <c r="J699" s="100"/>
      <c r="K699" s="100"/>
      <c r="L699" s="100"/>
      <c r="M699" s="219"/>
      <c r="N699" s="219"/>
      <c r="O699" s="33"/>
      <c r="P699" s="48"/>
      <c r="Q699" s="263"/>
      <c r="R699" s="263"/>
      <c r="S699" s="262">
        <v>45462</v>
      </c>
      <c r="T699" s="263" t="s">
        <v>2081</v>
      </c>
      <c r="U699" s="252"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15"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52">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45512</v>
      </c>
      <c r="X699" s="215"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绿灯</v>
      </c>
      <c r="Y699" s="252"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15"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52"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6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6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str">
        <f t="array" ref="AH699">INDEX(三跨两临近重点区段!$G:$G,MATCH(D699,三跨两临近重点区段!$A:$A,0))</f>
        <v>通航河流</v>
      </c>
      <c r="AI699" s="273" t="s">
        <v>2082</v>
      </c>
    </row>
    <row r="700" ht="14.25" spans="1:35">
      <c r="A700" s="247" t="s">
        <v>361</v>
      </c>
      <c r="B700" s="248" t="s">
        <v>3140</v>
      </c>
      <c r="C700" s="247" t="s">
        <v>2291</v>
      </c>
      <c r="D700" s="247" t="s">
        <v>3143</v>
      </c>
      <c r="E700" s="248" t="s">
        <v>2414</v>
      </c>
      <c r="F700" s="248" t="s">
        <v>125</v>
      </c>
      <c r="G700" s="247" t="s">
        <v>1577</v>
      </c>
      <c r="H700" s="247" t="s">
        <v>3142</v>
      </c>
      <c r="I700" s="33"/>
      <c r="J700" s="100"/>
      <c r="K700" s="100"/>
      <c r="L700" s="100"/>
      <c r="M700" s="219"/>
      <c r="N700" s="219"/>
      <c r="O700" s="33"/>
      <c r="P700" s="48"/>
      <c r="Q700" s="263"/>
      <c r="R700" s="263"/>
      <c r="S700" s="262">
        <v>45462</v>
      </c>
      <c r="T700" s="263" t="s">
        <v>2081</v>
      </c>
      <c r="U700" s="252"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15"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52">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45512</v>
      </c>
      <c r="X700" s="215"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绿灯</v>
      </c>
      <c r="Y700" s="252"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15"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52"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6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6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str">
        <f t="array" ref="AH700">INDEX(三跨两临近重点区段!$G:$G,MATCH(D700,三跨两临近重点区段!$A:$A,0))</f>
        <v>通航河流</v>
      </c>
      <c r="AI700" s="273" t="s">
        <v>3088</v>
      </c>
    </row>
    <row r="701" ht="14.25" spans="1:35">
      <c r="A701" s="247" t="s">
        <v>361</v>
      </c>
      <c r="B701" s="248" t="s">
        <v>3140</v>
      </c>
      <c r="C701" s="247" t="s">
        <v>2208</v>
      </c>
      <c r="D701" s="247" t="s">
        <v>3144</v>
      </c>
      <c r="E701" s="248" t="s">
        <v>2414</v>
      </c>
      <c r="F701" s="248" t="s">
        <v>125</v>
      </c>
      <c r="G701" s="247" t="s">
        <v>1577</v>
      </c>
      <c r="H701" s="247" t="s">
        <v>3142</v>
      </c>
      <c r="I701" s="33"/>
      <c r="J701" s="100"/>
      <c r="K701" s="100"/>
      <c r="L701" s="100"/>
      <c r="M701" s="219"/>
      <c r="N701" s="219"/>
      <c r="O701" s="33"/>
      <c r="P701" s="48"/>
      <c r="Q701" s="263"/>
      <c r="R701" s="263"/>
      <c r="S701" s="262">
        <v>45462</v>
      </c>
      <c r="T701" s="263" t="s">
        <v>2081</v>
      </c>
      <c r="U701" s="252"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15"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52">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45512</v>
      </c>
      <c r="X701" s="215"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绿灯</v>
      </c>
      <c r="Y701" s="252"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15"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52"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6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6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str">
        <f t="array" ref="AH701">INDEX(三跨两临近重点区段!$G:$G,MATCH(D701,三跨两临近重点区段!$A:$A,0))</f>
        <v>通航河流</v>
      </c>
      <c r="AI701" s="273" t="s">
        <v>2082</v>
      </c>
    </row>
    <row r="702" ht="14.25" spans="1:35">
      <c r="A702" s="247" t="s">
        <v>361</v>
      </c>
      <c r="B702" s="248" t="s">
        <v>3145</v>
      </c>
      <c r="C702" s="247" t="s">
        <v>2162</v>
      </c>
      <c r="D702" s="247" t="s">
        <v>3146</v>
      </c>
      <c r="E702" s="248" t="s">
        <v>2414</v>
      </c>
      <c r="F702" s="248" t="s">
        <v>125</v>
      </c>
      <c r="G702" s="247" t="s">
        <v>1577</v>
      </c>
      <c r="H702" s="247" t="s">
        <v>3142</v>
      </c>
      <c r="I702" s="33"/>
      <c r="J702" s="100"/>
      <c r="K702" s="100"/>
      <c r="L702" s="100"/>
      <c r="M702" s="219"/>
      <c r="N702" s="219"/>
      <c r="O702" s="33"/>
      <c r="P702" s="48"/>
      <c r="Q702" s="263"/>
      <c r="R702" s="263"/>
      <c r="S702" s="262">
        <v>45462</v>
      </c>
      <c r="T702" s="263" t="s">
        <v>2081</v>
      </c>
      <c r="U702" s="252"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15"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52">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45512</v>
      </c>
      <c r="X702" s="215"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绿灯</v>
      </c>
      <c r="Y702" s="252"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15"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52"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6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6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str">
        <f t="array" ref="AH702">INDEX(三跨两临近重点区段!$G:$G,MATCH(D702,三跨两临近重点区段!$A:$A,0))</f>
        <v>通航河流</v>
      </c>
      <c r="AI702" s="273" t="s">
        <v>2082</v>
      </c>
    </row>
    <row r="703" ht="14.25" spans="1:35">
      <c r="A703" s="247" t="s">
        <v>361</v>
      </c>
      <c r="B703" s="248" t="s">
        <v>3145</v>
      </c>
      <c r="C703" s="247" t="s">
        <v>2291</v>
      </c>
      <c r="D703" s="247" t="s">
        <v>3147</v>
      </c>
      <c r="E703" s="248" t="s">
        <v>2414</v>
      </c>
      <c r="F703" s="248" t="s">
        <v>125</v>
      </c>
      <c r="G703" s="247" t="s">
        <v>1577</v>
      </c>
      <c r="H703" s="247" t="s">
        <v>3142</v>
      </c>
      <c r="I703" s="33"/>
      <c r="J703" s="100"/>
      <c r="K703" s="100"/>
      <c r="L703" s="100"/>
      <c r="M703" s="219"/>
      <c r="N703" s="219"/>
      <c r="O703" s="33"/>
      <c r="P703" s="48"/>
      <c r="Q703" s="263"/>
      <c r="R703" s="263"/>
      <c r="S703" s="262">
        <v>45462</v>
      </c>
      <c r="T703" s="263" t="s">
        <v>2081</v>
      </c>
      <c r="U703" s="252"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15"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52">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45512</v>
      </c>
      <c r="X703" s="215"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绿灯</v>
      </c>
      <c r="Y703" s="252"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15"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52"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6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6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str">
        <f t="array" ref="AH703">INDEX(三跨两临近重点区段!$G:$G,MATCH(D703,三跨两临近重点区段!$A:$A,0))</f>
        <v>通航河流</v>
      </c>
      <c r="AI703" s="273" t="s">
        <v>2082</v>
      </c>
    </row>
    <row r="704" ht="14.25" spans="1:35">
      <c r="A704" s="247" t="s">
        <v>361</v>
      </c>
      <c r="B704" s="248" t="s">
        <v>3145</v>
      </c>
      <c r="C704" s="247" t="s">
        <v>2208</v>
      </c>
      <c r="D704" s="247" t="s">
        <v>3148</v>
      </c>
      <c r="E704" s="248" t="s">
        <v>2414</v>
      </c>
      <c r="F704" s="248" t="s">
        <v>125</v>
      </c>
      <c r="G704" s="247" t="s">
        <v>1577</v>
      </c>
      <c r="H704" s="247" t="s">
        <v>3142</v>
      </c>
      <c r="I704" s="33"/>
      <c r="J704" s="100"/>
      <c r="K704" s="100"/>
      <c r="L704" s="100"/>
      <c r="M704" s="219"/>
      <c r="N704" s="219"/>
      <c r="O704" s="33"/>
      <c r="P704" s="48"/>
      <c r="Q704" s="263"/>
      <c r="R704" s="263"/>
      <c r="S704" s="262">
        <v>45462</v>
      </c>
      <c r="T704" s="263" t="s">
        <v>2081</v>
      </c>
      <c r="U704" s="252"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15"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52">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45512</v>
      </c>
      <c r="X704" s="215"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绿灯</v>
      </c>
      <c r="Y704" s="252"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15"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52"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6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6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str">
        <f t="array" ref="AH704">INDEX(三跨两临近重点区段!$G:$G,MATCH(D704,三跨两临近重点区段!$A:$A,0))</f>
        <v>通航河流</v>
      </c>
      <c r="AI704" s="273" t="s">
        <v>2082</v>
      </c>
    </row>
    <row r="705" ht="14.25" spans="1:35">
      <c r="A705" s="247" t="s">
        <v>145</v>
      </c>
      <c r="B705" s="248" t="s">
        <v>2748</v>
      </c>
      <c r="C705" s="247" t="s">
        <v>2508</v>
      </c>
      <c r="D705" s="247" t="s">
        <v>3149</v>
      </c>
      <c r="E705" s="248" t="s">
        <v>2414</v>
      </c>
      <c r="F705" s="248" t="s">
        <v>125</v>
      </c>
      <c r="G705" s="247" t="s">
        <v>1540</v>
      </c>
      <c r="H705" s="247" t="s">
        <v>1540</v>
      </c>
      <c r="I705" s="33"/>
      <c r="J705" s="100"/>
      <c r="K705" s="100"/>
      <c r="L705" s="100"/>
      <c r="M705" s="219"/>
      <c r="N705" s="219"/>
      <c r="O705" s="33"/>
      <c r="P705" s="48"/>
      <c r="Q705" s="263"/>
      <c r="R705" s="263"/>
      <c r="S705" s="262">
        <v>45462</v>
      </c>
      <c r="T705" s="263" t="s">
        <v>2081</v>
      </c>
      <c r="U705" s="252"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15"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52">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45512</v>
      </c>
      <c r="X705" s="215"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绿灯</v>
      </c>
      <c r="Y705" s="252"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15"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52"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6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6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str">
        <f t="array" ref="AH705">INDEX(三跨两临近重点区段!$G:$G,MATCH(D705,三跨两临近重点区段!$A:$A,0))</f>
        <v>通航河流</v>
      </c>
      <c r="AI705" s="273" t="s">
        <v>3088</v>
      </c>
    </row>
    <row r="706" ht="14.25" spans="1:35">
      <c r="A706" s="247" t="s">
        <v>145</v>
      </c>
      <c r="B706" s="248" t="s">
        <v>2418</v>
      </c>
      <c r="C706" s="247" t="s">
        <v>2137</v>
      </c>
      <c r="D706" s="247" t="s">
        <v>3150</v>
      </c>
      <c r="E706" s="248" t="s">
        <v>2414</v>
      </c>
      <c r="F706" s="248" t="s">
        <v>125</v>
      </c>
      <c r="G706" s="247" t="s">
        <v>2417</v>
      </c>
      <c r="H706" s="247" t="s">
        <v>1743</v>
      </c>
      <c r="I706" s="33"/>
      <c r="J706" s="100"/>
      <c r="K706" s="100"/>
      <c r="L706" s="100"/>
      <c r="M706" s="219"/>
      <c r="N706" s="219"/>
      <c r="O706" s="33"/>
      <c r="P706" s="48"/>
      <c r="Q706" s="263"/>
      <c r="R706" s="263"/>
      <c r="S706" s="262">
        <v>45462</v>
      </c>
      <c r="T706" s="263" t="s">
        <v>2081</v>
      </c>
      <c r="U706" s="252"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15"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52">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45512</v>
      </c>
      <c r="X706" s="215"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绿灯</v>
      </c>
      <c r="Y706" s="252"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15"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52"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6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6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str">
        <f t="array" ref="AH706">INDEX(三跨两临近重点区段!$G:$G,MATCH(D706,三跨两临近重点区段!$A:$A,0))</f>
        <v>通航河流</v>
      </c>
      <c r="AI706" s="273" t="s">
        <v>2082</v>
      </c>
    </row>
    <row r="707" ht="14.25" spans="1:35">
      <c r="A707" s="247" t="s">
        <v>145</v>
      </c>
      <c r="B707" s="248" t="s">
        <v>2718</v>
      </c>
      <c r="C707" s="247" t="s">
        <v>2137</v>
      </c>
      <c r="D707" s="247" t="s">
        <v>3151</v>
      </c>
      <c r="E707" s="248" t="s">
        <v>2414</v>
      </c>
      <c r="F707" s="248" t="s">
        <v>125</v>
      </c>
      <c r="G707" s="247" t="s">
        <v>2417</v>
      </c>
      <c r="H707" s="247" t="s">
        <v>1732</v>
      </c>
      <c r="I707" s="33"/>
      <c r="J707" s="100"/>
      <c r="K707" s="100"/>
      <c r="L707" s="100"/>
      <c r="M707" s="219"/>
      <c r="N707" s="219"/>
      <c r="O707" s="33"/>
      <c r="P707" s="48"/>
      <c r="Q707" s="263"/>
      <c r="R707" s="263"/>
      <c r="S707" s="262">
        <v>45462</v>
      </c>
      <c r="T707" s="263" t="s">
        <v>2081</v>
      </c>
      <c r="U707" s="252"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15"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52">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45512</v>
      </c>
      <c r="X707" s="215"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绿灯</v>
      </c>
      <c r="Y707" s="252"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15"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52"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6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6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str">
        <f t="array" ref="AH707">INDEX(三跨两临近重点区段!$G:$G,MATCH(D707,三跨两临近重点区段!$A:$A,0))</f>
        <v>通航河流</v>
      </c>
      <c r="AI707" s="273" t="s">
        <v>2082</v>
      </c>
    </row>
    <row r="708" ht="14.25" spans="1:35">
      <c r="A708" s="247" t="s">
        <v>145</v>
      </c>
      <c r="B708" s="248" t="s">
        <v>3152</v>
      </c>
      <c r="C708" s="247" t="s">
        <v>2721</v>
      </c>
      <c r="D708" s="247" t="s">
        <v>3153</v>
      </c>
      <c r="E708" s="248" t="s">
        <v>2414</v>
      </c>
      <c r="F708" s="248" t="s">
        <v>125</v>
      </c>
      <c r="G708" s="247" t="s">
        <v>2417</v>
      </c>
      <c r="H708" s="247" t="s">
        <v>1540</v>
      </c>
      <c r="I708" s="33"/>
      <c r="J708" s="100"/>
      <c r="K708" s="100"/>
      <c r="L708" s="100"/>
      <c r="M708" s="219"/>
      <c r="N708" s="219"/>
      <c r="O708" s="33"/>
      <c r="P708" s="48"/>
      <c r="Q708" s="263"/>
      <c r="R708" s="263"/>
      <c r="S708" s="262">
        <v>45462</v>
      </c>
      <c r="T708" s="263" t="s">
        <v>2081</v>
      </c>
      <c r="U708" s="252"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15"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52">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45512</v>
      </c>
      <c r="X708" s="215"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绿灯</v>
      </c>
      <c r="Y708" s="252"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15"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52"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6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6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str">
        <f t="array" ref="AH708">INDEX(三跨两临近重点区段!$G:$G,MATCH(D708,三跨两临近重点区段!$A:$A,0))</f>
        <v>通航河流</v>
      </c>
      <c r="AI708" s="273" t="s">
        <v>2082</v>
      </c>
    </row>
    <row r="709" ht="14.25" spans="1:35">
      <c r="A709" s="247" t="s">
        <v>361</v>
      </c>
      <c r="B709" s="248" t="s">
        <v>2757</v>
      </c>
      <c r="C709" s="247" t="s">
        <v>3154</v>
      </c>
      <c r="D709" s="247" t="s">
        <v>3155</v>
      </c>
      <c r="E709" s="248" t="s">
        <v>2414</v>
      </c>
      <c r="F709" s="248" t="s">
        <v>125</v>
      </c>
      <c r="G709" s="247" t="s">
        <v>2417</v>
      </c>
      <c r="H709" s="247" t="s">
        <v>1480</v>
      </c>
      <c r="I709" s="33"/>
      <c r="J709" s="100"/>
      <c r="K709" s="100"/>
      <c r="L709" s="100"/>
      <c r="M709" s="219"/>
      <c r="N709" s="219"/>
      <c r="O709" s="33"/>
      <c r="P709" s="48"/>
      <c r="Q709" s="263"/>
      <c r="R709" s="263"/>
      <c r="S709" s="262">
        <v>45462</v>
      </c>
      <c r="T709" s="263" t="s">
        <v>2081</v>
      </c>
      <c r="U709" s="252"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215"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52"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15"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52"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15"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52"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6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6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s="273" t="s">
        <v>2082</v>
      </c>
    </row>
    <row r="710" ht="14.25" spans="1:35">
      <c r="A710" s="247" t="s">
        <v>119</v>
      </c>
      <c r="B710" s="248" t="s">
        <v>2415</v>
      </c>
      <c r="C710" s="247" t="s">
        <v>2735</v>
      </c>
      <c r="D710" s="247" t="s">
        <v>3156</v>
      </c>
      <c r="E710" s="248" t="s">
        <v>2414</v>
      </c>
      <c r="F710" s="248" t="s">
        <v>125</v>
      </c>
      <c r="G710" s="247" t="s">
        <v>2417</v>
      </c>
      <c r="H710" s="247" t="s">
        <v>1447</v>
      </c>
      <c r="I710" s="33"/>
      <c r="J710" s="100"/>
      <c r="K710" s="100"/>
      <c r="L710" s="100"/>
      <c r="M710" s="219"/>
      <c r="N710" s="219"/>
      <c r="O710" s="33"/>
      <c r="P710" s="48"/>
      <c r="Q710" s="263"/>
      <c r="R710" s="263"/>
      <c r="S710" s="262">
        <v>45462</v>
      </c>
      <c r="T710" s="263" t="s">
        <v>2081</v>
      </c>
      <c r="U710" s="252"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15"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52">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45512</v>
      </c>
      <c r="X710" s="215"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绿灯</v>
      </c>
      <c r="Y710" s="252"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15"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52"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6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6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str">
        <f t="array" ref="AH710">INDEX(三跨两临近重点区段!$G:$G,MATCH(D710,三跨两临近重点区段!$A:$A,0))</f>
        <v>通航河流</v>
      </c>
      <c r="AI710" s="273" t="s">
        <v>3088</v>
      </c>
    </row>
    <row r="711" ht="14.25" spans="1:35">
      <c r="A711" s="247" t="s">
        <v>119</v>
      </c>
      <c r="B711" s="248" t="s">
        <v>2412</v>
      </c>
      <c r="C711" s="247" t="s">
        <v>3157</v>
      </c>
      <c r="D711" s="247" t="s">
        <v>3158</v>
      </c>
      <c r="E711" s="248" t="s">
        <v>2414</v>
      </c>
      <c r="F711" s="248" t="s">
        <v>125</v>
      </c>
      <c r="G711" s="247" t="s">
        <v>2417</v>
      </c>
      <c r="H711" s="247" t="s">
        <v>1447</v>
      </c>
      <c r="I711" s="33"/>
      <c r="J711" s="100"/>
      <c r="K711" s="100"/>
      <c r="L711" s="100"/>
      <c r="M711" s="219"/>
      <c r="N711" s="219"/>
      <c r="O711" s="33"/>
      <c r="P711" s="48"/>
      <c r="Q711" s="263"/>
      <c r="R711" s="263"/>
      <c r="S711" s="262">
        <v>45462</v>
      </c>
      <c r="T711" s="263" t="s">
        <v>2081</v>
      </c>
      <c r="U711" s="252"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15"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52">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45512</v>
      </c>
      <c r="X711" s="215"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绿灯</v>
      </c>
      <c r="Y711" s="252"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15"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52"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6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6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str">
        <f t="array" ref="AH711">INDEX(三跨两临近重点区段!$G:$G,MATCH(D711,三跨两临近重点区段!$A:$A,0))</f>
        <v>通航河流</v>
      </c>
      <c r="AI711" s="273" t="s">
        <v>3088</v>
      </c>
    </row>
    <row r="712" ht="14.25" spans="1:35">
      <c r="A712" s="247" t="s">
        <v>361</v>
      </c>
      <c r="B712" s="248" t="s">
        <v>2757</v>
      </c>
      <c r="C712" s="247" t="s">
        <v>2349</v>
      </c>
      <c r="D712" s="247" t="s">
        <v>3159</v>
      </c>
      <c r="E712" s="248" t="s">
        <v>2414</v>
      </c>
      <c r="F712" s="248" t="s">
        <v>125</v>
      </c>
      <c r="G712" s="247" t="s">
        <v>2417</v>
      </c>
      <c r="H712" s="247" t="s">
        <v>1480</v>
      </c>
      <c r="I712" s="33"/>
      <c r="J712" s="100"/>
      <c r="K712" s="100"/>
      <c r="L712" s="100"/>
      <c r="M712" s="219"/>
      <c r="N712" s="219"/>
      <c r="O712" s="33"/>
      <c r="P712" s="48"/>
      <c r="Q712" s="263"/>
      <c r="R712" s="263"/>
      <c r="S712" s="262">
        <v>45462</v>
      </c>
      <c r="T712" s="263" t="s">
        <v>2081</v>
      </c>
      <c r="U712" s="252"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15"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52">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45512</v>
      </c>
      <c r="X712" s="215"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绿灯</v>
      </c>
      <c r="Y712" s="252"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15"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52"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6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6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str">
        <f t="array" ref="AH712">INDEX(三跨两临近重点区段!$G:$G,MATCH(D712,三跨两临近重点区段!$A:$A,0))</f>
        <v>通航河流</v>
      </c>
      <c r="AI712" s="273" t="s">
        <v>3088</v>
      </c>
    </row>
    <row r="713" ht="14.25" spans="1:35">
      <c r="A713" s="247" t="s">
        <v>361</v>
      </c>
      <c r="B713" s="248" t="s">
        <v>2765</v>
      </c>
      <c r="C713" s="247" t="s">
        <v>2145</v>
      </c>
      <c r="D713" s="247" t="s">
        <v>3160</v>
      </c>
      <c r="E713" s="248" t="s">
        <v>2414</v>
      </c>
      <c r="F713" s="248" t="s">
        <v>125</v>
      </c>
      <c r="G713" s="247" t="s">
        <v>2417</v>
      </c>
      <c r="H713" s="247" t="s">
        <v>1480</v>
      </c>
      <c r="I713" s="33"/>
      <c r="J713" s="100"/>
      <c r="K713" s="100"/>
      <c r="L713" s="100"/>
      <c r="M713" s="219"/>
      <c r="N713" s="219"/>
      <c r="O713" s="33"/>
      <c r="P713" s="48"/>
      <c r="Q713" s="263"/>
      <c r="R713" s="263"/>
      <c r="S713" s="262">
        <v>45462</v>
      </c>
      <c r="T713" s="263" t="s">
        <v>2081</v>
      </c>
      <c r="U713" s="252"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15"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52">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45512</v>
      </c>
      <c r="X713" s="215"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绿灯</v>
      </c>
      <c r="Y713" s="252"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15"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52"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6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6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str">
        <f t="array" ref="AH713">INDEX(三跨两临近重点区段!$G:$G,MATCH(D713,三跨两临近重点区段!$A:$A,0))</f>
        <v>通航河流</v>
      </c>
      <c r="AI713" s="273" t="s">
        <v>2082</v>
      </c>
    </row>
    <row r="714" ht="14.25" spans="1:35">
      <c r="A714" s="247" t="s">
        <v>361</v>
      </c>
      <c r="B714" s="248" t="s">
        <v>2757</v>
      </c>
      <c r="C714" s="247" t="s">
        <v>2145</v>
      </c>
      <c r="D714" s="247" t="s">
        <v>3161</v>
      </c>
      <c r="E714" s="248" t="s">
        <v>2414</v>
      </c>
      <c r="F714" s="248" t="s">
        <v>125</v>
      </c>
      <c r="G714" s="247" t="s">
        <v>2417</v>
      </c>
      <c r="H714" s="247" t="s">
        <v>1480</v>
      </c>
      <c r="I714" s="33"/>
      <c r="J714" s="100"/>
      <c r="K714" s="100"/>
      <c r="L714" s="100"/>
      <c r="M714" s="219"/>
      <c r="N714" s="219"/>
      <c r="O714" s="33"/>
      <c r="P714" s="48"/>
      <c r="Q714" s="263"/>
      <c r="R714" s="263"/>
      <c r="S714" s="262">
        <v>45462</v>
      </c>
      <c r="T714" s="263" t="s">
        <v>2081</v>
      </c>
      <c r="U714" s="252"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15"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52">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45512</v>
      </c>
      <c r="X714" s="215"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绿灯</v>
      </c>
      <c r="Y714" s="252"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15"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52"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6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6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str">
        <f t="array" ref="AH714">INDEX(三跨两临近重点区段!$G:$G,MATCH(D714,三跨两临近重点区段!$A:$A,0))</f>
        <v>通航河流</v>
      </c>
      <c r="AI714" s="273" t="s">
        <v>2082</v>
      </c>
    </row>
    <row r="715" ht="14.25" spans="1:35">
      <c r="A715" s="247" t="s">
        <v>361</v>
      </c>
      <c r="B715" s="248" t="s">
        <v>2771</v>
      </c>
      <c r="C715" s="247" t="s">
        <v>2814</v>
      </c>
      <c r="D715" s="247" t="s">
        <v>3162</v>
      </c>
      <c r="E715" s="248" t="s">
        <v>2414</v>
      </c>
      <c r="F715" s="248" t="s">
        <v>125</v>
      </c>
      <c r="G715" s="247" t="s">
        <v>2417</v>
      </c>
      <c r="H715" s="247" t="s">
        <v>1462</v>
      </c>
      <c r="I715" s="33"/>
      <c r="J715" s="100"/>
      <c r="K715" s="100"/>
      <c r="L715" s="100"/>
      <c r="M715" s="219"/>
      <c r="N715" s="219"/>
      <c r="O715" s="33"/>
      <c r="P715" s="48"/>
      <c r="Q715" s="263"/>
      <c r="R715" s="263"/>
      <c r="S715" s="262">
        <v>45462</v>
      </c>
      <c r="T715" s="263" t="s">
        <v>2081</v>
      </c>
      <c r="U715" s="252"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15"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52">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45512</v>
      </c>
      <c r="X715" s="215"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绿灯</v>
      </c>
      <c r="Y715" s="252"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15"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52"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6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6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str">
        <f t="array" ref="AH715">INDEX(三跨两临近重点区段!$G:$G,MATCH(D715,三跨两临近重点区段!$A:$A,0))</f>
        <v>通航河流</v>
      </c>
      <c r="AI715" s="273" t="s">
        <v>3088</v>
      </c>
    </row>
    <row r="716" ht="14.25" spans="1:35">
      <c r="A716" s="247" t="s">
        <v>361</v>
      </c>
      <c r="B716" s="248" t="s">
        <v>2714</v>
      </c>
      <c r="C716" s="247" t="s">
        <v>2152</v>
      </c>
      <c r="D716" s="247" t="s">
        <v>3163</v>
      </c>
      <c r="E716" s="248" t="s">
        <v>2414</v>
      </c>
      <c r="F716" s="248" t="s">
        <v>125</v>
      </c>
      <c r="G716" s="247" t="s">
        <v>2417</v>
      </c>
      <c r="H716" s="247" t="s">
        <v>1480</v>
      </c>
      <c r="I716" s="33"/>
      <c r="J716" s="100"/>
      <c r="K716" s="100"/>
      <c r="L716" s="100"/>
      <c r="M716" s="219"/>
      <c r="N716" s="219"/>
      <c r="O716" s="33"/>
      <c r="P716" s="48"/>
      <c r="Q716" s="263"/>
      <c r="R716" s="263"/>
      <c r="S716" s="262">
        <v>45462</v>
      </c>
      <c r="T716" s="263" t="s">
        <v>2081</v>
      </c>
      <c r="U716" s="252"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15"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52">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45512</v>
      </c>
      <c r="X716" s="215"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绿灯</v>
      </c>
      <c r="Y716" s="252"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15"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52"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6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6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str">
        <f t="array" ref="AH716">INDEX(三跨两临近重点区段!$G:$G,MATCH(D716,三跨两临近重点区段!$A:$A,0))</f>
        <v>通航河流</v>
      </c>
      <c r="AI716" s="273" t="s">
        <v>2082</v>
      </c>
    </row>
    <row r="717" ht="14.25" spans="1:35">
      <c r="A717" s="247" t="s">
        <v>361</v>
      </c>
      <c r="B717" s="248" t="s">
        <v>2716</v>
      </c>
      <c r="C717" s="247" t="s">
        <v>2152</v>
      </c>
      <c r="D717" s="247" t="s">
        <v>3164</v>
      </c>
      <c r="E717" s="248" t="s">
        <v>2414</v>
      </c>
      <c r="F717" s="248" t="s">
        <v>125</v>
      </c>
      <c r="G717" s="247" t="s">
        <v>2417</v>
      </c>
      <c r="H717" s="247" t="s">
        <v>1480</v>
      </c>
      <c r="I717" s="33"/>
      <c r="J717" s="100"/>
      <c r="K717" s="100"/>
      <c r="L717" s="100"/>
      <c r="M717" s="219"/>
      <c r="N717" s="219"/>
      <c r="O717" s="33"/>
      <c r="P717" s="48"/>
      <c r="Q717" s="263"/>
      <c r="R717" s="263"/>
      <c r="S717" s="262">
        <v>45462</v>
      </c>
      <c r="T717" s="263" t="s">
        <v>2081</v>
      </c>
      <c r="U717" s="252"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15"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52">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45512</v>
      </c>
      <c r="X717" s="215"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绿灯</v>
      </c>
      <c r="Y717" s="252"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15"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52"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6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6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str">
        <f t="array" ref="AH717">INDEX(三跨两临近重点区段!$G:$G,MATCH(D717,三跨两临近重点区段!$A:$A,0))</f>
        <v>通航河流</v>
      </c>
      <c r="AI717" s="273" t="s">
        <v>2082</v>
      </c>
    </row>
    <row r="718" ht="14.25" spans="1:35">
      <c r="A718" s="247" t="s">
        <v>361</v>
      </c>
      <c r="B718" s="248" t="s">
        <v>2714</v>
      </c>
      <c r="C718" s="247" t="s">
        <v>2088</v>
      </c>
      <c r="D718" s="247" t="s">
        <v>3165</v>
      </c>
      <c r="E718" s="248" t="s">
        <v>2414</v>
      </c>
      <c r="F718" s="248" t="s">
        <v>125</v>
      </c>
      <c r="G718" s="247" t="s">
        <v>2417</v>
      </c>
      <c r="H718" s="247" t="s">
        <v>1480</v>
      </c>
      <c r="I718" s="33"/>
      <c r="J718" s="100"/>
      <c r="K718" s="100"/>
      <c r="L718" s="100"/>
      <c r="M718" s="219"/>
      <c r="N718" s="219"/>
      <c r="O718" s="33"/>
      <c r="P718" s="48"/>
      <c r="Q718" s="263"/>
      <c r="R718" s="263"/>
      <c r="S718" s="262">
        <v>45462</v>
      </c>
      <c r="T718" s="263" t="s">
        <v>2081</v>
      </c>
      <c r="U718" s="252"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15"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52">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45512</v>
      </c>
      <c r="X718" s="215"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绿灯</v>
      </c>
      <c r="Y718" s="252"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15"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52"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6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6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str">
        <f t="array" ref="AH718">INDEX(三跨两临近重点区段!$G:$G,MATCH(D718,三跨两临近重点区段!$A:$A,0))</f>
        <v>通航河流</v>
      </c>
      <c r="AI718" s="273" t="s">
        <v>2082</v>
      </c>
    </row>
    <row r="719" ht="14.25" spans="1:35">
      <c r="A719" s="247" t="s">
        <v>361</v>
      </c>
      <c r="B719" s="248" t="s">
        <v>2716</v>
      </c>
      <c r="C719" s="247" t="s">
        <v>2088</v>
      </c>
      <c r="D719" s="247" t="s">
        <v>3166</v>
      </c>
      <c r="E719" s="248" t="s">
        <v>2414</v>
      </c>
      <c r="F719" s="248" t="s">
        <v>125</v>
      </c>
      <c r="G719" s="247" t="s">
        <v>2417</v>
      </c>
      <c r="H719" s="247" t="s">
        <v>1480</v>
      </c>
      <c r="I719" s="33"/>
      <c r="J719" s="100"/>
      <c r="K719" s="100"/>
      <c r="L719" s="100"/>
      <c r="M719" s="219"/>
      <c r="N719" s="219"/>
      <c r="O719" s="33"/>
      <c r="P719" s="48"/>
      <c r="Q719" s="263"/>
      <c r="R719" s="263"/>
      <c r="S719" s="262">
        <v>45462</v>
      </c>
      <c r="T719" s="263" t="s">
        <v>2081</v>
      </c>
      <c r="U719" s="252"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15"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52">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45512</v>
      </c>
      <c r="X719" s="215"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绿灯</v>
      </c>
      <c r="Y719" s="252"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15"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52"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6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6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str">
        <f t="array" ref="AH719">INDEX(三跨两临近重点区段!$G:$G,MATCH(D719,三跨两临近重点区段!$A:$A,0))</f>
        <v>通航河流</v>
      </c>
      <c r="AI719" s="273" t="s">
        <v>3088</v>
      </c>
    </row>
    <row r="720" ht="14.25" spans="1:35">
      <c r="A720" s="247" t="s">
        <v>361</v>
      </c>
      <c r="B720" s="248" t="s">
        <v>2757</v>
      </c>
      <c r="C720" s="247" t="s">
        <v>3126</v>
      </c>
      <c r="D720" s="247" t="s">
        <v>3167</v>
      </c>
      <c r="E720" s="248" t="s">
        <v>2414</v>
      </c>
      <c r="F720" s="248" t="s">
        <v>125</v>
      </c>
      <c r="G720" s="247" t="s">
        <v>2417</v>
      </c>
      <c r="H720" s="247" t="s">
        <v>1480</v>
      </c>
      <c r="I720" s="33"/>
      <c r="J720" s="100"/>
      <c r="K720" s="100"/>
      <c r="L720" s="100"/>
      <c r="M720" s="219"/>
      <c r="N720" s="219"/>
      <c r="O720" s="33"/>
      <c r="P720" s="48"/>
      <c r="Q720" s="263"/>
      <c r="R720" s="263"/>
      <c r="S720" s="262">
        <v>45462</v>
      </c>
      <c r="T720" s="263" t="s">
        <v>2081</v>
      </c>
      <c r="U720" s="252"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15"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52">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45512</v>
      </c>
      <c r="X720" s="215"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绿灯</v>
      </c>
      <c r="Y720" s="252"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15"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52"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6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6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str">
        <f t="array" ref="AH720">INDEX(三跨两临近重点区段!$G:$G,MATCH(D720,三跨两临近重点区段!$A:$A,0))</f>
        <v>通航河流</v>
      </c>
      <c r="AI720" s="273" t="s">
        <v>2082</v>
      </c>
    </row>
    <row r="721" ht="14.25" spans="1:35">
      <c r="A721" s="247" t="s">
        <v>361</v>
      </c>
      <c r="B721" s="248" t="s">
        <v>2771</v>
      </c>
      <c r="C721" s="247" t="s">
        <v>2145</v>
      </c>
      <c r="D721" s="247" t="s">
        <v>3168</v>
      </c>
      <c r="E721" s="248" t="s">
        <v>2414</v>
      </c>
      <c r="F721" s="248" t="s">
        <v>125</v>
      </c>
      <c r="G721" s="247" t="s">
        <v>2417</v>
      </c>
      <c r="H721" s="247" t="s">
        <v>1462</v>
      </c>
      <c r="I721" s="33"/>
      <c r="J721" s="100"/>
      <c r="K721" s="100"/>
      <c r="L721" s="100"/>
      <c r="M721" s="219"/>
      <c r="N721" s="219"/>
      <c r="O721" s="33"/>
      <c r="P721" s="48"/>
      <c r="Q721" s="263"/>
      <c r="R721" s="263"/>
      <c r="S721" s="262">
        <v>45462</v>
      </c>
      <c r="T721" s="263" t="s">
        <v>2081</v>
      </c>
      <c r="U721" s="252"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15"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52">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45512</v>
      </c>
      <c r="X721" s="215"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绿灯</v>
      </c>
      <c r="Y721" s="252"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15"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52"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6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6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str">
        <f t="array" ref="AH721">INDEX(三跨两临近重点区段!$G:$G,MATCH(D721,三跨两临近重点区段!$A:$A,0))</f>
        <v>通航河流</v>
      </c>
      <c r="AI721" s="273" t="s">
        <v>2082</v>
      </c>
    </row>
    <row r="722" ht="14.25" spans="1:35">
      <c r="A722" s="247" t="s">
        <v>361</v>
      </c>
      <c r="B722" s="248" t="s">
        <v>2776</v>
      </c>
      <c r="C722" s="247" t="s">
        <v>2145</v>
      </c>
      <c r="D722" s="247" t="s">
        <v>3169</v>
      </c>
      <c r="E722" s="248" t="s">
        <v>2414</v>
      </c>
      <c r="F722" s="248" t="s">
        <v>125</v>
      </c>
      <c r="G722" s="247" t="s">
        <v>2417</v>
      </c>
      <c r="H722" s="247" t="s">
        <v>1462</v>
      </c>
      <c r="I722" s="33"/>
      <c r="J722" s="100"/>
      <c r="K722" s="100"/>
      <c r="L722" s="100"/>
      <c r="M722" s="219"/>
      <c r="N722" s="219"/>
      <c r="O722" s="33"/>
      <c r="P722" s="48"/>
      <c r="Q722" s="263"/>
      <c r="R722" s="263"/>
      <c r="S722" s="262">
        <v>45462</v>
      </c>
      <c r="T722" s="263" t="s">
        <v>2081</v>
      </c>
      <c r="U722" s="252"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15"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52">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45512</v>
      </c>
      <c r="X722" s="215"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绿灯</v>
      </c>
      <c r="Y722" s="252"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15"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52"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6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6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str">
        <f t="array" ref="AH722">INDEX(三跨两临近重点区段!$G:$G,MATCH(D722,三跨两临近重点区段!$A:$A,0))</f>
        <v>通航河流</v>
      </c>
      <c r="AI722" s="273" t="s">
        <v>3088</v>
      </c>
    </row>
    <row r="723" ht="14.25" spans="1:35">
      <c r="A723" s="247" t="s">
        <v>361</v>
      </c>
      <c r="B723" s="248" t="s">
        <v>2765</v>
      </c>
      <c r="C723" s="247" t="s">
        <v>2809</v>
      </c>
      <c r="D723" s="247" t="s">
        <v>3170</v>
      </c>
      <c r="E723" s="248" t="s">
        <v>2414</v>
      </c>
      <c r="F723" s="248" t="s">
        <v>125</v>
      </c>
      <c r="G723" s="247" t="s">
        <v>2417</v>
      </c>
      <c r="H723" s="247" t="s">
        <v>1480</v>
      </c>
      <c r="I723" s="33"/>
      <c r="J723" s="100"/>
      <c r="K723" s="100"/>
      <c r="L723" s="100"/>
      <c r="M723" s="219"/>
      <c r="N723" s="219"/>
      <c r="O723" s="33"/>
      <c r="P723" s="48"/>
      <c r="Q723" s="263"/>
      <c r="R723" s="263"/>
      <c r="S723" s="262">
        <v>45462</v>
      </c>
      <c r="T723" s="263" t="s">
        <v>2081</v>
      </c>
      <c r="U723" s="252"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15"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52">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45512</v>
      </c>
      <c r="X723" s="215"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绿灯</v>
      </c>
      <c r="Y723" s="252"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15"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52"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6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6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str">
        <f t="array" ref="AH723">INDEX(三跨两临近重点区段!$G:$G,MATCH(D723,三跨两临近重点区段!$A:$A,0))</f>
        <v>通航河流</v>
      </c>
      <c r="AI723" s="273" t="s">
        <v>2082</v>
      </c>
    </row>
    <row r="724" ht="14.25" spans="1:35">
      <c r="A724" s="247" t="s">
        <v>361</v>
      </c>
      <c r="B724" s="248" t="s">
        <v>2757</v>
      </c>
      <c r="C724" s="247" t="s">
        <v>2809</v>
      </c>
      <c r="D724" s="247" t="s">
        <v>3171</v>
      </c>
      <c r="E724" s="248" t="s">
        <v>2414</v>
      </c>
      <c r="F724" s="248" t="s">
        <v>125</v>
      </c>
      <c r="G724" s="247" t="s">
        <v>2417</v>
      </c>
      <c r="H724" s="247" t="s">
        <v>1480</v>
      </c>
      <c r="I724" s="33"/>
      <c r="J724" s="100"/>
      <c r="K724" s="100"/>
      <c r="L724" s="100"/>
      <c r="M724" s="219"/>
      <c r="N724" s="219"/>
      <c r="O724" s="33"/>
      <c r="P724" s="48"/>
      <c r="Q724" s="263"/>
      <c r="R724" s="263"/>
      <c r="S724" s="262">
        <v>45462</v>
      </c>
      <c r="T724" s="263" t="s">
        <v>2081</v>
      </c>
      <c r="U724" s="252"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15"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52">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45512</v>
      </c>
      <c r="X724" s="215"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绿灯</v>
      </c>
      <c r="Y724" s="252"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15"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52"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6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6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str">
        <f t="array" ref="AH724">INDEX(三跨两临近重点区段!$G:$G,MATCH(D724,三跨两临近重点区段!$A:$A,0))</f>
        <v>通航河流</v>
      </c>
      <c r="AI724" s="273" t="s">
        <v>2082</v>
      </c>
    </row>
    <row r="725" ht="14.25" spans="1:35">
      <c r="A725" s="247" t="s">
        <v>361</v>
      </c>
      <c r="B725" s="248" t="s">
        <v>2776</v>
      </c>
      <c r="C725" s="247" t="s">
        <v>3126</v>
      </c>
      <c r="D725" s="247" t="s">
        <v>3172</v>
      </c>
      <c r="E725" s="248" t="s">
        <v>2414</v>
      </c>
      <c r="F725" s="248" t="s">
        <v>125</v>
      </c>
      <c r="G725" s="247" t="s">
        <v>2417</v>
      </c>
      <c r="H725" s="247" t="s">
        <v>1462</v>
      </c>
      <c r="I725" s="33"/>
      <c r="J725" s="100"/>
      <c r="K725" s="100"/>
      <c r="L725" s="100"/>
      <c r="M725" s="219"/>
      <c r="N725" s="219"/>
      <c r="O725" s="33"/>
      <c r="P725" s="48"/>
      <c r="Q725" s="263"/>
      <c r="R725" s="263"/>
      <c r="S725" s="262">
        <v>45462</v>
      </c>
      <c r="T725" s="263" t="s">
        <v>2081</v>
      </c>
      <c r="U725" s="252"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15"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52">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45512</v>
      </c>
      <c r="X725" s="215"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绿灯</v>
      </c>
      <c r="Y725" s="252"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15"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52"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6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6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str">
        <f t="array" ref="AH725">INDEX(三跨两临近重点区段!$G:$G,MATCH(D725,三跨两临近重点区段!$A:$A,0))</f>
        <v>通航河流</v>
      </c>
      <c r="AI725" s="273" t="s">
        <v>2082</v>
      </c>
    </row>
    <row r="726" ht="14.25" spans="1:35">
      <c r="A726" s="247" t="s">
        <v>361</v>
      </c>
      <c r="B726" s="248" t="s">
        <v>2765</v>
      </c>
      <c r="C726" s="247" t="s">
        <v>3154</v>
      </c>
      <c r="D726" s="247" t="s">
        <v>3173</v>
      </c>
      <c r="E726" s="248" t="s">
        <v>2414</v>
      </c>
      <c r="F726" s="248" t="s">
        <v>125</v>
      </c>
      <c r="G726" s="247" t="s">
        <v>2417</v>
      </c>
      <c r="H726" s="247" t="s">
        <v>1480</v>
      </c>
      <c r="I726" s="33"/>
      <c r="J726" s="100"/>
      <c r="K726" s="100"/>
      <c r="L726" s="100"/>
      <c r="M726" s="219"/>
      <c r="N726" s="219"/>
      <c r="O726" s="33"/>
      <c r="P726" s="48"/>
      <c r="Q726" s="263"/>
      <c r="R726" s="263"/>
      <c r="S726" s="262">
        <v>45462</v>
      </c>
      <c r="T726" s="263" t="s">
        <v>2081</v>
      </c>
      <c r="U726" s="252"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215"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52"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15"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52"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15"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52"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6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6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s="273" t="s">
        <v>2082</v>
      </c>
    </row>
    <row r="727" ht="14.25" spans="1:35">
      <c r="A727" s="247" t="s">
        <v>361</v>
      </c>
      <c r="B727" s="248" t="s">
        <v>3174</v>
      </c>
      <c r="C727" s="247" t="s">
        <v>2122</v>
      </c>
      <c r="D727" s="247" t="s">
        <v>3175</v>
      </c>
      <c r="E727" s="248" t="s">
        <v>2414</v>
      </c>
      <c r="F727" s="248" t="s">
        <v>125</v>
      </c>
      <c r="G727" s="247" t="s">
        <v>2417</v>
      </c>
      <c r="H727" s="247" t="s">
        <v>1462</v>
      </c>
      <c r="I727" s="33"/>
      <c r="J727" s="100"/>
      <c r="K727" s="100"/>
      <c r="L727" s="100"/>
      <c r="M727" s="219"/>
      <c r="N727" s="219"/>
      <c r="O727" s="33"/>
      <c r="P727" s="48"/>
      <c r="Q727" s="263"/>
      <c r="R727" s="263"/>
      <c r="S727" s="262">
        <v>45462</v>
      </c>
      <c r="T727" s="263" t="s">
        <v>2081</v>
      </c>
      <c r="U727" s="252"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15"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52">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45512</v>
      </c>
      <c r="X727" s="215"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绿灯</v>
      </c>
      <c r="Y727" s="252"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15"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52"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6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6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str">
        <f t="array" ref="AH727">INDEX(三跨两临近重点区段!$G:$G,MATCH(D727,三跨两临近重点区段!$A:$A,0))</f>
        <v>通航河流</v>
      </c>
      <c r="AI727" s="273" t="s">
        <v>2082</v>
      </c>
    </row>
    <row r="728" ht="14.25" spans="1:35">
      <c r="A728" s="247" t="s">
        <v>361</v>
      </c>
      <c r="B728" s="248" t="s">
        <v>3176</v>
      </c>
      <c r="C728" s="247" t="s">
        <v>2122</v>
      </c>
      <c r="D728" s="247" t="s">
        <v>3177</v>
      </c>
      <c r="E728" s="248" t="s">
        <v>2414</v>
      </c>
      <c r="F728" s="248" t="s">
        <v>125</v>
      </c>
      <c r="G728" s="247" t="s">
        <v>2417</v>
      </c>
      <c r="H728" s="247" t="s">
        <v>1462</v>
      </c>
      <c r="I728" s="33"/>
      <c r="J728" s="100"/>
      <c r="K728" s="100"/>
      <c r="L728" s="100"/>
      <c r="M728" s="219"/>
      <c r="N728" s="219"/>
      <c r="O728" s="33"/>
      <c r="P728" s="48"/>
      <c r="Q728" s="263"/>
      <c r="R728" s="263"/>
      <c r="S728" s="262">
        <v>45462</v>
      </c>
      <c r="T728" s="263" t="s">
        <v>2081</v>
      </c>
      <c r="U728" s="252"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15"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52">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45512</v>
      </c>
      <c r="X728" s="215"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绿灯</v>
      </c>
      <c r="Y728" s="252"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15"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52"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6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6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str">
        <f t="array" ref="AH728">INDEX(三跨两临近重点区段!$G:$G,MATCH(D728,三跨两临近重点区段!$A:$A,0))</f>
        <v>通航河流</v>
      </c>
      <c r="AI728" s="273" t="s">
        <v>2082</v>
      </c>
    </row>
    <row r="729" ht="14.25" spans="1:35">
      <c r="A729" s="247" t="s">
        <v>361</v>
      </c>
      <c r="B729" s="248" t="s">
        <v>2776</v>
      </c>
      <c r="C729" s="247" t="s">
        <v>2814</v>
      </c>
      <c r="D729" s="247" t="s">
        <v>3178</v>
      </c>
      <c r="E729" s="248" t="s">
        <v>2414</v>
      </c>
      <c r="F729" s="248" t="s">
        <v>125</v>
      </c>
      <c r="G729" s="247" t="s">
        <v>2417</v>
      </c>
      <c r="H729" s="247" t="s">
        <v>1462</v>
      </c>
      <c r="I729" s="33"/>
      <c r="J729" s="100"/>
      <c r="K729" s="100"/>
      <c r="L729" s="100"/>
      <c r="M729" s="219"/>
      <c r="N729" s="219"/>
      <c r="O729" s="33"/>
      <c r="P729" s="48"/>
      <c r="Q729" s="263"/>
      <c r="R729" s="263"/>
      <c r="S729" s="262">
        <v>45462</v>
      </c>
      <c r="T729" s="263" t="s">
        <v>2081</v>
      </c>
      <c r="U729" s="252"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15"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52">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45512</v>
      </c>
      <c r="X729" s="215"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绿灯</v>
      </c>
      <c r="Y729" s="252"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15"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52"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6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6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str">
        <f t="array" ref="AH729">INDEX(三跨两临近重点区段!$G:$G,MATCH(D729,三跨两临近重点区段!$A:$A,0))</f>
        <v>通航河流</v>
      </c>
      <c r="AI729" s="273" t="s">
        <v>2082</v>
      </c>
    </row>
    <row r="730" ht="14.25" spans="1:35">
      <c r="A730" s="247" t="s">
        <v>361</v>
      </c>
      <c r="B730" s="248" t="s">
        <v>2765</v>
      </c>
      <c r="C730" s="247" t="s">
        <v>2349</v>
      </c>
      <c r="D730" s="247" t="s">
        <v>3179</v>
      </c>
      <c r="E730" s="248" t="s">
        <v>2414</v>
      </c>
      <c r="F730" s="248" t="s">
        <v>125</v>
      </c>
      <c r="G730" s="247" t="s">
        <v>2417</v>
      </c>
      <c r="H730" s="247" t="s">
        <v>1480</v>
      </c>
      <c r="I730" s="33"/>
      <c r="J730" s="100"/>
      <c r="K730" s="100"/>
      <c r="L730" s="100"/>
      <c r="M730" s="219"/>
      <c r="N730" s="219"/>
      <c r="O730" s="33"/>
      <c r="P730" s="48"/>
      <c r="Q730" s="263"/>
      <c r="R730" s="263"/>
      <c r="S730" s="262">
        <v>45462</v>
      </c>
      <c r="T730" s="263" t="s">
        <v>2081</v>
      </c>
      <c r="U730" s="252"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15"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52">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45512</v>
      </c>
      <c r="X730" s="215"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绿灯</v>
      </c>
      <c r="Y730" s="252"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15"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52"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6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6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str">
        <f t="array" ref="AH730">INDEX(三跨两临近重点区段!$G:$G,MATCH(D730,三跨两临近重点区段!$A:$A,0))</f>
        <v>通航河流</v>
      </c>
      <c r="AI730" s="273" t="s">
        <v>2082</v>
      </c>
    </row>
    <row r="731" ht="14.25" spans="1:35">
      <c r="A731" s="247" t="s">
        <v>361</v>
      </c>
      <c r="B731" s="248" t="s">
        <v>2771</v>
      </c>
      <c r="C731" s="247" t="s">
        <v>2893</v>
      </c>
      <c r="D731" s="247" t="s">
        <v>3180</v>
      </c>
      <c r="E731" s="248" t="s">
        <v>2414</v>
      </c>
      <c r="F731" s="248" t="s">
        <v>125</v>
      </c>
      <c r="G731" s="247" t="s">
        <v>2417</v>
      </c>
      <c r="H731" s="247" t="s">
        <v>1462</v>
      </c>
      <c r="I731" s="33"/>
      <c r="J731" s="100"/>
      <c r="K731" s="100"/>
      <c r="L731" s="100"/>
      <c r="M731" s="219"/>
      <c r="N731" s="219"/>
      <c r="O731" s="33"/>
      <c r="P731" s="48"/>
      <c r="Q731" s="263"/>
      <c r="R731" s="263"/>
      <c r="S731" s="262">
        <v>45462</v>
      </c>
      <c r="T731" s="263" t="s">
        <v>2081</v>
      </c>
      <c r="U731" s="252"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15"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52">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45512</v>
      </c>
      <c r="X731" s="215"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绿灯</v>
      </c>
      <c r="Y731" s="252"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15"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52"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6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6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str">
        <f t="array" ref="AH731">INDEX(三跨两临近重点区段!$G:$G,MATCH(D731,三跨两临近重点区段!$A:$A,0))</f>
        <v>通航河流</v>
      </c>
      <c r="AI731" s="273" t="s">
        <v>2082</v>
      </c>
    </row>
    <row r="732" ht="14.25" spans="1:35">
      <c r="A732" s="247" t="s">
        <v>361</v>
      </c>
      <c r="B732" s="248" t="s">
        <v>2765</v>
      </c>
      <c r="C732" s="247" t="s">
        <v>3126</v>
      </c>
      <c r="D732" s="247" t="s">
        <v>3181</v>
      </c>
      <c r="E732" s="248" t="s">
        <v>2414</v>
      </c>
      <c r="F732" s="248" t="s">
        <v>125</v>
      </c>
      <c r="G732" s="247" t="s">
        <v>2417</v>
      </c>
      <c r="H732" s="247" t="s">
        <v>1480</v>
      </c>
      <c r="I732" s="33"/>
      <c r="J732" s="100"/>
      <c r="K732" s="100"/>
      <c r="L732" s="100"/>
      <c r="M732" s="219"/>
      <c r="N732" s="219"/>
      <c r="O732" s="33"/>
      <c r="P732" s="48"/>
      <c r="Q732" s="263"/>
      <c r="R732" s="263"/>
      <c r="S732" s="262">
        <v>45462</v>
      </c>
      <c r="T732" s="263" t="s">
        <v>2081</v>
      </c>
      <c r="U732" s="252"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15"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52">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45512</v>
      </c>
      <c r="X732" s="215"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绿灯</v>
      </c>
      <c r="Y732" s="252"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15"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52"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6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6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str">
        <f t="array" ref="AH732">INDEX(三跨两临近重点区段!$G:$G,MATCH(D732,三跨两临近重点区段!$A:$A,0))</f>
        <v>通航河流</v>
      </c>
      <c r="AI732" s="273" t="s">
        <v>2082</v>
      </c>
    </row>
    <row r="733" ht="14.25" spans="1:35">
      <c r="A733" s="247" t="s">
        <v>361</v>
      </c>
      <c r="B733" s="248" t="s">
        <v>2776</v>
      </c>
      <c r="C733" s="247" t="s">
        <v>2893</v>
      </c>
      <c r="D733" s="247" t="s">
        <v>3182</v>
      </c>
      <c r="E733" s="248" t="s">
        <v>2414</v>
      </c>
      <c r="F733" s="248" t="s">
        <v>125</v>
      </c>
      <c r="G733" s="247" t="s">
        <v>2417</v>
      </c>
      <c r="H733" s="247" t="s">
        <v>1462</v>
      </c>
      <c r="I733" s="33"/>
      <c r="J733" s="100"/>
      <c r="K733" s="100"/>
      <c r="L733" s="100"/>
      <c r="M733" s="219"/>
      <c r="N733" s="219"/>
      <c r="O733" s="33"/>
      <c r="P733" s="48"/>
      <c r="Q733" s="263"/>
      <c r="R733" s="263"/>
      <c r="S733" s="262">
        <v>45462</v>
      </c>
      <c r="T733" s="263" t="s">
        <v>2081</v>
      </c>
      <c r="U733" s="252"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15"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52">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45512</v>
      </c>
      <c r="X733" s="215"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绿灯</v>
      </c>
      <c r="Y733" s="252"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15"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52"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6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6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str">
        <f t="array" ref="AH733">INDEX(三跨两临近重点区段!$G:$G,MATCH(D733,三跨两临近重点区段!$A:$A,0))</f>
        <v>通航河流</v>
      </c>
      <c r="AI733" s="273" t="s">
        <v>3088</v>
      </c>
    </row>
    <row r="734" ht="14.25" spans="1:35">
      <c r="A734" s="247" t="s">
        <v>145</v>
      </c>
      <c r="B734" s="248" t="s">
        <v>2856</v>
      </c>
      <c r="C734" s="247" t="s">
        <v>2942</v>
      </c>
      <c r="D734" s="247" t="s">
        <v>3183</v>
      </c>
      <c r="E734" s="248" t="s">
        <v>2079</v>
      </c>
      <c r="F734" s="248" t="s">
        <v>125</v>
      </c>
      <c r="G734" s="247" t="s">
        <v>2080</v>
      </c>
      <c r="H734" s="247" t="s">
        <v>1150</v>
      </c>
      <c r="I734" s="33"/>
      <c r="J734" s="100"/>
      <c r="K734" s="100"/>
      <c r="L734" s="100"/>
      <c r="M734" s="219"/>
      <c r="N734" s="219"/>
      <c r="O734" s="33"/>
      <c r="P734" s="48"/>
      <c r="Q734" s="263"/>
      <c r="R734" s="263"/>
      <c r="S734" s="262">
        <v>45446</v>
      </c>
      <c r="T734" s="263" t="s">
        <v>2081</v>
      </c>
      <c r="U734" s="252"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15"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52"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215"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52"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15"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52"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6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6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s="273" t="s">
        <v>3088</v>
      </c>
    </row>
    <row r="735" ht="14.25" spans="1:35">
      <c r="A735" s="247" t="s">
        <v>145</v>
      </c>
      <c r="B735" s="248" t="s">
        <v>2858</v>
      </c>
      <c r="C735" s="247" t="s">
        <v>2942</v>
      </c>
      <c r="D735" s="247" t="s">
        <v>3184</v>
      </c>
      <c r="E735" s="248" t="s">
        <v>2079</v>
      </c>
      <c r="F735" s="248" t="s">
        <v>125</v>
      </c>
      <c r="G735" s="247" t="s">
        <v>2080</v>
      </c>
      <c r="H735" s="247" t="s">
        <v>1150</v>
      </c>
      <c r="I735" s="33"/>
      <c r="J735" s="100"/>
      <c r="K735" s="100"/>
      <c r="L735" s="100"/>
      <c r="M735" s="219"/>
      <c r="N735" s="219"/>
      <c r="O735" s="33"/>
      <c r="P735" s="48"/>
      <c r="Q735" s="263"/>
      <c r="R735" s="263"/>
      <c r="S735" s="262">
        <v>45446</v>
      </c>
      <c r="T735" s="263" t="s">
        <v>2081</v>
      </c>
      <c r="U735" s="252"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15"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52">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45509</v>
      </c>
      <c r="X735" s="215"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绿灯</v>
      </c>
      <c r="Y735" s="252"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15"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52"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6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6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str">
        <f t="array" ref="AH735">INDEX(三跨两临近重点区段!$G:$G,MATCH(D735,三跨两临近重点区段!$A:$A,0))</f>
        <v>通航河流</v>
      </c>
      <c r="AI735" s="273" t="s">
        <v>2082</v>
      </c>
    </row>
    <row r="736" ht="14.25" spans="1:35">
      <c r="A736" s="247" t="s">
        <v>119</v>
      </c>
      <c r="B736" s="248" t="s">
        <v>2660</v>
      </c>
      <c r="C736" s="247" t="s">
        <v>2234</v>
      </c>
      <c r="D736" s="247" t="s">
        <v>3185</v>
      </c>
      <c r="E736" s="248" t="s">
        <v>2079</v>
      </c>
      <c r="F736" s="248" t="s">
        <v>125</v>
      </c>
      <c r="G736" s="247" t="s">
        <v>2080</v>
      </c>
      <c r="H736" s="247" t="s">
        <v>1175</v>
      </c>
      <c r="I736" s="33"/>
      <c r="J736" s="100"/>
      <c r="K736" s="100"/>
      <c r="L736" s="100"/>
      <c r="M736" s="219"/>
      <c r="N736" s="219"/>
      <c r="O736" s="33"/>
      <c r="P736" s="48"/>
      <c r="Q736" s="263"/>
      <c r="R736" s="263"/>
      <c r="S736" s="262">
        <v>45446</v>
      </c>
      <c r="T736" s="263" t="s">
        <v>2081</v>
      </c>
      <c r="U736" s="252"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15"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52">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45509</v>
      </c>
      <c r="X736" s="215"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绿灯</v>
      </c>
      <c r="Y736" s="252"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15"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52"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6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6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str">
        <f t="array" ref="AH736">INDEX(三跨两临近重点区段!$G:$G,MATCH(D736,三跨两临近重点区段!$A:$A,0))</f>
        <v>通航河流</v>
      </c>
      <c r="AI736" s="273" t="s">
        <v>3088</v>
      </c>
    </row>
    <row r="737" ht="14.25" spans="1:35">
      <c r="A737" s="247" t="s">
        <v>119</v>
      </c>
      <c r="B737" s="248" t="s">
        <v>2663</v>
      </c>
      <c r="C737" s="247" t="s">
        <v>2234</v>
      </c>
      <c r="D737" s="247" t="s">
        <v>3186</v>
      </c>
      <c r="E737" s="248" t="s">
        <v>2079</v>
      </c>
      <c r="F737" s="248" t="s">
        <v>125</v>
      </c>
      <c r="G737" s="247" t="s">
        <v>2080</v>
      </c>
      <c r="H737" s="247" t="s">
        <v>1165</v>
      </c>
      <c r="I737" s="33"/>
      <c r="J737" s="100"/>
      <c r="K737" s="100"/>
      <c r="L737" s="100"/>
      <c r="M737" s="219"/>
      <c r="N737" s="219"/>
      <c r="O737" s="33"/>
      <c r="P737" s="48"/>
      <c r="Q737" s="263"/>
      <c r="R737" s="263"/>
      <c r="S737" s="262">
        <v>45446</v>
      </c>
      <c r="T737" s="263" t="s">
        <v>2081</v>
      </c>
      <c r="U737" s="252"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15"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52">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45509</v>
      </c>
      <c r="X737" s="215"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绿灯</v>
      </c>
      <c r="Y737" s="252"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15"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52"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6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6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str">
        <f t="array" ref="AH737">INDEX(三跨两临近重点区段!$G:$G,MATCH(D737,三跨两临近重点区段!$A:$A,0))</f>
        <v>通航河流</v>
      </c>
      <c r="AI737" s="273" t="s">
        <v>3088</v>
      </c>
    </row>
    <row r="738" ht="14.25" spans="1:35">
      <c r="A738" s="247" t="s">
        <v>361</v>
      </c>
      <c r="B738" s="248" t="s">
        <v>2870</v>
      </c>
      <c r="C738" s="247" t="s">
        <v>2305</v>
      </c>
      <c r="D738" s="247" t="s">
        <v>3187</v>
      </c>
      <c r="E738" s="248" t="s">
        <v>2079</v>
      </c>
      <c r="F738" s="248" t="s">
        <v>125</v>
      </c>
      <c r="G738" s="247" t="s">
        <v>2080</v>
      </c>
      <c r="H738" s="247" t="s">
        <v>1150</v>
      </c>
      <c r="I738" s="33"/>
      <c r="J738" s="100"/>
      <c r="K738" s="100"/>
      <c r="L738" s="100"/>
      <c r="M738" s="219"/>
      <c r="N738" s="219"/>
      <c r="O738" s="33"/>
      <c r="P738" s="48"/>
      <c r="Q738" s="263"/>
      <c r="R738" s="263"/>
      <c r="S738" s="262">
        <v>45446</v>
      </c>
      <c r="T738" s="263" t="s">
        <v>2081</v>
      </c>
      <c r="U738" s="252"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15"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52">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45509</v>
      </c>
      <c r="X738" s="215"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绿灯</v>
      </c>
      <c r="Y738" s="252"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15"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52"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6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6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str">
        <f t="array" ref="AH738">INDEX(三跨两临近重点区段!$G:$G,MATCH(D738,三跨两临近重点区段!$A:$A,0))</f>
        <v>通航河流</v>
      </c>
      <c r="AI738" s="273" t="s">
        <v>3088</v>
      </c>
    </row>
    <row r="739" ht="14.25" spans="1:35">
      <c r="A739" s="247" t="s">
        <v>361</v>
      </c>
      <c r="B739" s="248" t="s">
        <v>2876</v>
      </c>
      <c r="C739" s="247" t="s">
        <v>2305</v>
      </c>
      <c r="D739" s="247" t="s">
        <v>3188</v>
      </c>
      <c r="E739" s="248" t="s">
        <v>2079</v>
      </c>
      <c r="F739" s="248" t="s">
        <v>125</v>
      </c>
      <c r="G739" s="247" t="s">
        <v>2080</v>
      </c>
      <c r="H739" s="247" t="s">
        <v>1150</v>
      </c>
      <c r="I739" s="33"/>
      <c r="J739" s="100"/>
      <c r="K739" s="100"/>
      <c r="L739" s="100"/>
      <c r="M739" s="219"/>
      <c r="N739" s="219"/>
      <c r="O739" s="33"/>
      <c r="P739" s="48"/>
      <c r="Q739" s="263"/>
      <c r="R739" s="263"/>
      <c r="S739" s="262">
        <v>45446</v>
      </c>
      <c r="T739" s="263" t="s">
        <v>2081</v>
      </c>
      <c r="U739" s="252"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15"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52">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45509</v>
      </c>
      <c r="X739" s="215"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绿灯</v>
      </c>
      <c r="Y739" s="252"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15"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52"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6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6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str">
        <f t="array" ref="AH739">INDEX(三跨两临近重点区段!$G:$G,MATCH(D739,三跨两临近重点区段!$A:$A,0))</f>
        <v>通航河流</v>
      </c>
      <c r="AI739" s="273" t="s">
        <v>3088</v>
      </c>
    </row>
    <row r="740" ht="14.25" spans="1:35">
      <c r="A740" s="247" t="s">
        <v>361</v>
      </c>
      <c r="B740" s="248" t="s">
        <v>2669</v>
      </c>
      <c r="C740" s="247" t="s">
        <v>2738</v>
      </c>
      <c r="D740" s="247" t="s">
        <v>3189</v>
      </c>
      <c r="E740" s="248" t="s">
        <v>2079</v>
      </c>
      <c r="F740" s="248" t="s">
        <v>125</v>
      </c>
      <c r="G740" s="247" t="s">
        <v>2080</v>
      </c>
      <c r="H740" s="247" t="s">
        <v>1118</v>
      </c>
      <c r="I740" s="33"/>
      <c r="J740" s="100"/>
      <c r="K740" s="100"/>
      <c r="L740" s="100"/>
      <c r="M740" s="219"/>
      <c r="N740" s="219"/>
      <c r="O740" s="33"/>
      <c r="P740" s="48"/>
      <c r="Q740" s="263"/>
      <c r="R740" s="263"/>
      <c r="S740" s="262">
        <v>45446</v>
      </c>
      <c r="T740" s="263" t="s">
        <v>2081</v>
      </c>
      <c r="U740" s="252"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15"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52"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215"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52"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15"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52"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6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6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s="273" t="s">
        <v>3088</v>
      </c>
    </row>
    <row r="741" ht="14.25" spans="1:35">
      <c r="A741" s="247" t="s">
        <v>361</v>
      </c>
      <c r="B741" s="248" t="s">
        <v>2667</v>
      </c>
      <c r="C741" s="247" t="s">
        <v>2738</v>
      </c>
      <c r="D741" s="247" t="s">
        <v>3190</v>
      </c>
      <c r="E741" s="248" t="s">
        <v>2079</v>
      </c>
      <c r="F741" s="248" t="s">
        <v>125</v>
      </c>
      <c r="G741" s="247" t="s">
        <v>2080</v>
      </c>
      <c r="H741" s="247" t="s">
        <v>1118</v>
      </c>
      <c r="I741" s="33"/>
      <c r="J741" s="100"/>
      <c r="K741" s="100"/>
      <c r="L741" s="100"/>
      <c r="M741" s="219"/>
      <c r="N741" s="219"/>
      <c r="O741" s="33"/>
      <c r="P741" s="48"/>
      <c r="Q741" s="263"/>
      <c r="R741" s="263"/>
      <c r="S741" s="262">
        <v>45446</v>
      </c>
      <c r="T741" s="263" t="s">
        <v>2081</v>
      </c>
      <c r="U741" s="252"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15"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52"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215"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52"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15"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52"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6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6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s="273" t="s">
        <v>3088</v>
      </c>
    </row>
    <row r="742" ht="14.25" spans="1:35">
      <c r="A742" s="247" t="s">
        <v>361</v>
      </c>
      <c r="B742" s="248" t="s">
        <v>2076</v>
      </c>
      <c r="C742" s="247" t="s">
        <v>2077</v>
      </c>
      <c r="D742" s="247" t="s">
        <v>3191</v>
      </c>
      <c r="E742" s="248" t="s">
        <v>2079</v>
      </c>
      <c r="F742" s="248" t="s">
        <v>125</v>
      </c>
      <c r="G742" s="247" t="s">
        <v>2080</v>
      </c>
      <c r="H742" s="247" t="s">
        <v>1118</v>
      </c>
      <c r="I742" s="33"/>
      <c r="J742" s="100"/>
      <c r="K742" s="100"/>
      <c r="L742" s="100"/>
      <c r="M742" s="219"/>
      <c r="N742" s="219"/>
      <c r="O742" s="33"/>
      <c r="P742" s="48"/>
      <c r="Q742" s="263"/>
      <c r="R742" s="263"/>
      <c r="S742" s="262">
        <v>45448</v>
      </c>
      <c r="T742" s="263" t="s">
        <v>2081</v>
      </c>
      <c r="U742" s="252">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45496</v>
      </c>
      <c r="V742" s="215"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黄灯</v>
      </c>
      <c r="W742" s="252"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15"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52"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15"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52"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6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6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str">
        <f t="array" ref="AH742">INDEX(三跨两临近重点区段!$G:$G,MATCH(D742,三跨两临近重点区段!$A:$A,0))</f>
        <v>普通电气化铁路</v>
      </c>
      <c r="AI742" s="273" t="s">
        <v>2082</v>
      </c>
    </row>
    <row r="743" ht="14.25" spans="1:35">
      <c r="A743" s="247" t="s">
        <v>361</v>
      </c>
      <c r="B743" s="248" t="s">
        <v>2083</v>
      </c>
      <c r="C743" s="247" t="s">
        <v>2077</v>
      </c>
      <c r="D743" s="247" t="s">
        <v>3192</v>
      </c>
      <c r="E743" s="248" t="s">
        <v>2079</v>
      </c>
      <c r="F743" s="248" t="s">
        <v>125</v>
      </c>
      <c r="G743" s="247" t="s">
        <v>2080</v>
      </c>
      <c r="H743" s="247" t="s">
        <v>1118</v>
      </c>
      <c r="I743" s="33"/>
      <c r="J743" s="100"/>
      <c r="K743" s="100"/>
      <c r="L743" s="100"/>
      <c r="M743" s="219"/>
      <c r="N743" s="219"/>
      <c r="O743" s="33"/>
      <c r="P743" s="48"/>
      <c r="Q743" s="264"/>
      <c r="R743" s="264"/>
      <c r="S743" s="262">
        <v>45448</v>
      </c>
      <c r="T743" s="263" t="s">
        <v>2081</v>
      </c>
      <c r="U743" s="252">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45496</v>
      </c>
      <c r="V743" s="215"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黄灯</v>
      </c>
      <c r="W743" s="252"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15"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52"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15"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52"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6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6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str">
        <f t="array" ref="AH743">INDEX(三跨两临近重点区段!$G:$G,MATCH(D743,三跨两临近重点区段!$A:$A,0))</f>
        <v>普通电气化铁路</v>
      </c>
      <c r="AI743" s="273" t="s">
        <v>2082</v>
      </c>
    </row>
    <row r="744" ht="14.25" spans="1:35">
      <c r="A744" s="247" t="s">
        <v>361</v>
      </c>
      <c r="B744" s="248" t="s">
        <v>2076</v>
      </c>
      <c r="C744" s="247" t="s">
        <v>2396</v>
      </c>
      <c r="D744" s="247" t="s">
        <v>3193</v>
      </c>
      <c r="E744" s="248" t="s">
        <v>2079</v>
      </c>
      <c r="F744" s="248" t="s">
        <v>125</v>
      </c>
      <c r="G744" s="247" t="s">
        <v>2080</v>
      </c>
      <c r="H744" s="247" t="s">
        <v>1118</v>
      </c>
      <c r="I744" s="33"/>
      <c r="J744" s="100"/>
      <c r="K744" s="100"/>
      <c r="L744" s="100"/>
      <c r="M744" s="219"/>
      <c r="N744" s="219"/>
      <c r="O744" s="33"/>
      <c r="P744" s="48"/>
      <c r="Q744" s="263"/>
      <c r="R744" s="263"/>
      <c r="S744" s="265"/>
      <c r="T744" s="263"/>
      <c r="U744" s="252"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15"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52">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45505</v>
      </c>
      <c r="X744" s="215"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绿灯</v>
      </c>
      <c r="Y744" s="252"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15"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52"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6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6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str">
        <f t="array" ref="AH744">INDEX(三跨两临近重点区段!$G:$G,MATCH(D744,三跨两临近重点区段!$A:$A,0))</f>
        <v>普通电气化铁路</v>
      </c>
      <c r="AI744" s="273" t="s">
        <v>2082</v>
      </c>
    </row>
    <row r="745" ht="14.25" spans="1:35">
      <c r="A745" s="247" t="s">
        <v>361</v>
      </c>
      <c r="B745" s="248" t="s">
        <v>2076</v>
      </c>
      <c r="C745" s="247" t="s">
        <v>2396</v>
      </c>
      <c r="D745" s="247" t="s">
        <v>3194</v>
      </c>
      <c r="E745" s="248" t="s">
        <v>2079</v>
      </c>
      <c r="F745" s="248" t="s">
        <v>125</v>
      </c>
      <c r="G745" s="247" t="s">
        <v>2080</v>
      </c>
      <c r="H745" s="247" t="s">
        <v>1118</v>
      </c>
      <c r="I745" s="33"/>
      <c r="J745" s="100"/>
      <c r="K745" s="100"/>
      <c r="L745" s="100"/>
      <c r="M745" s="219"/>
      <c r="N745" s="219"/>
      <c r="O745" s="33"/>
      <c r="P745" s="48"/>
      <c r="Q745" s="263"/>
      <c r="R745" s="263"/>
      <c r="S745" s="265"/>
      <c r="T745" s="263"/>
      <c r="U745" s="252"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15"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52">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45505</v>
      </c>
      <c r="X745" s="215"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绿灯</v>
      </c>
      <c r="Y745" s="252"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15"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52"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6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6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str">
        <f t="array" ref="AH745">INDEX(三跨两临近重点区段!$G:$G,MATCH(D745,三跨两临近重点区段!$A:$A,0))</f>
        <v>普通电气化铁路</v>
      </c>
      <c r="AI745" s="273" t="s">
        <v>3088</v>
      </c>
    </row>
    <row r="746" ht="14.25" spans="1:35">
      <c r="A746" s="247" t="s">
        <v>145</v>
      </c>
      <c r="B746" s="248" t="s">
        <v>3195</v>
      </c>
      <c r="C746" s="247" t="s">
        <v>2550</v>
      </c>
      <c r="D746" s="247" t="s">
        <v>3196</v>
      </c>
      <c r="E746" s="248" t="s">
        <v>2343</v>
      </c>
      <c r="F746" s="248" t="s">
        <v>125</v>
      </c>
      <c r="G746" s="247" t="s">
        <v>773</v>
      </c>
      <c r="H746" s="247" t="s">
        <v>804</v>
      </c>
      <c r="I746" s="33"/>
      <c r="J746" s="100"/>
      <c r="K746" s="100"/>
      <c r="L746" s="100"/>
      <c r="M746" s="219"/>
      <c r="N746" s="219"/>
      <c r="O746" s="33"/>
      <c r="P746" s="48"/>
      <c r="Q746" s="261"/>
      <c r="R746" s="261"/>
      <c r="S746" s="262">
        <v>45448</v>
      </c>
      <c r="T746" s="263" t="s">
        <v>2081</v>
      </c>
      <c r="U746" s="252">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45488</v>
      </c>
      <c r="V746" s="215"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绿灯</v>
      </c>
      <c r="W746" s="252">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45533</v>
      </c>
      <c r="X746" s="215"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52"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15"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52"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6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6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str">
        <f t="array" ref="AH746">INDEX(三跨两临近重点区段!$G:$G,MATCH(D746,三跨两临近重点区段!$A:$A,0))</f>
        <v>普通电气化铁路</v>
      </c>
      <c r="AI746" s="273" t="s">
        <v>3088</v>
      </c>
    </row>
    <row r="747" ht="14.25" spans="1:35">
      <c r="A747" s="247" t="s">
        <v>145</v>
      </c>
      <c r="B747" s="248" t="s">
        <v>3195</v>
      </c>
      <c r="C747" s="247" t="s">
        <v>2550</v>
      </c>
      <c r="D747" s="247" t="s">
        <v>3197</v>
      </c>
      <c r="E747" s="248" t="s">
        <v>2343</v>
      </c>
      <c r="F747" s="248" t="s">
        <v>125</v>
      </c>
      <c r="G747" s="247" t="s">
        <v>773</v>
      </c>
      <c r="H747" s="247" t="s">
        <v>804</v>
      </c>
      <c r="I747" s="33"/>
      <c r="J747" s="100"/>
      <c r="K747" s="100"/>
      <c r="L747" s="100"/>
      <c r="M747" s="219"/>
      <c r="N747" s="219"/>
      <c r="O747" s="33"/>
      <c r="P747" s="48"/>
      <c r="Q747" s="263"/>
      <c r="R747" s="263"/>
      <c r="S747" s="262">
        <v>45448</v>
      </c>
      <c r="T747" s="263" t="s">
        <v>2081</v>
      </c>
      <c r="U747" s="252">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45488</v>
      </c>
      <c r="V747" s="215"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绿灯</v>
      </c>
      <c r="W747" s="252">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45533</v>
      </c>
      <c r="X747" s="215"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52"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15"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52"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6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6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str">
        <f t="array" ref="AH747">INDEX(三跨两临近重点区段!$G:$G,MATCH(D747,三跨两临近重点区段!$A:$A,0))</f>
        <v>普通电气化铁路</v>
      </c>
      <c r="AI747" s="273" t="s">
        <v>3088</v>
      </c>
    </row>
    <row r="748" ht="14.25" spans="1:35">
      <c r="A748" s="247" t="s">
        <v>361</v>
      </c>
      <c r="B748" s="248" t="s">
        <v>3198</v>
      </c>
      <c r="C748" s="247" t="s">
        <v>2396</v>
      </c>
      <c r="D748" s="247" t="s">
        <v>3199</v>
      </c>
      <c r="E748" s="248" t="s">
        <v>2343</v>
      </c>
      <c r="F748" s="248" t="s">
        <v>125</v>
      </c>
      <c r="G748" s="247" t="s">
        <v>773</v>
      </c>
      <c r="H748" s="247" t="s">
        <v>684</v>
      </c>
      <c r="I748" s="33"/>
      <c r="J748" s="100"/>
      <c r="K748" s="100"/>
      <c r="L748" s="100"/>
      <c r="M748" s="219"/>
      <c r="N748" s="219"/>
      <c r="O748" s="33"/>
      <c r="P748" s="48"/>
      <c r="Q748" s="263"/>
      <c r="R748" s="263"/>
      <c r="S748" s="262">
        <v>45448</v>
      </c>
      <c r="T748" s="263" t="s">
        <v>2081</v>
      </c>
      <c r="U748" s="252">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45488</v>
      </c>
      <c r="V748" s="215"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绿灯</v>
      </c>
      <c r="W748" s="252">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45533</v>
      </c>
      <c r="X748" s="215"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52"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15"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52"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6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6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str">
        <f t="array" ref="AH748">INDEX(三跨两临近重点区段!$G:$G,MATCH(D748,三跨两临近重点区段!$A:$A,0))</f>
        <v>普通电气化铁路</v>
      </c>
      <c r="AI748" s="273" t="s">
        <v>3088</v>
      </c>
    </row>
    <row r="749" ht="14.25" spans="1:35">
      <c r="A749" s="247" t="s">
        <v>361</v>
      </c>
      <c r="B749" s="248" t="s">
        <v>3200</v>
      </c>
      <c r="C749" s="247" t="s">
        <v>3201</v>
      </c>
      <c r="D749" s="247" t="s">
        <v>3202</v>
      </c>
      <c r="E749" s="248" t="s">
        <v>2343</v>
      </c>
      <c r="F749" s="248" t="s">
        <v>125</v>
      </c>
      <c r="G749" s="247" t="s">
        <v>3203</v>
      </c>
      <c r="H749" s="247" t="s">
        <v>814</v>
      </c>
      <c r="I749" s="33"/>
      <c r="J749" s="100"/>
      <c r="K749" s="100"/>
      <c r="L749" s="100"/>
      <c r="M749" s="219"/>
      <c r="N749" s="219"/>
      <c r="O749" s="33"/>
      <c r="P749" s="48"/>
      <c r="Q749" s="263"/>
      <c r="R749" s="263"/>
      <c r="S749" s="265"/>
      <c r="T749" s="263"/>
      <c r="U749" s="252">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45488</v>
      </c>
      <c r="V749" s="215"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绿灯</v>
      </c>
      <c r="W749" s="252">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45533</v>
      </c>
      <c r="X749" s="215"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52"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15"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52"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6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6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str">
        <f t="array" ref="AH749">INDEX(三跨两临近重点区段!$G:$G,MATCH(D749,三跨两临近重点区段!$A:$A,0))</f>
        <v>普通电气化铁路</v>
      </c>
      <c r="AI749" s="273" t="s">
        <v>3088</v>
      </c>
    </row>
    <row r="750" ht="14.25" spans="1:35">
      <c r="A750" s="247" t="s">
        <v>145</v>
      </c>
      <c r="B750" s="248" t="s">
        <v>2344</v>
      </c>
      <c r="C750" s="247" t="s">
        <v>2111</v>
      </c>
      <c r="D750" s="247" t="s">
        <v>3204</v>
      </c>
      <c r="E750" s="248" t="s">
        <v>2343</v>
      </c>
      <c r="F750" s="248" t="s">
        <v>2343</v>
      </c>
      <c r="G750" s="247" t="s">
        <v>773</v>
      </c>
      <c r="H750" s="247" t="s">
        <v>3205</v>
      </c>
      <c r="I750" s="33"/>
      <c r="J750" s="100"/>
      <c r="K750" s="100"/>
      <c r="L750" s="100"/>
      <c r="M750" s="219"/>
      <c r="N750" s="219"/>
      <c r="O750" s="33"/>
      <c r="P750" s="48"/>
      <c r="Q750" s="263"/>
      <c r="R750" s="263"/>
      <c r="S750" s="262">
        <v>45457</v>
      </c>
      <c r="T750" s="263" t="s">
        <v>2081</v>
      </c>
      <c r="U750" s="252"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15"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52">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45512</v>
      </c>
      <c r="X750" s="215"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绿灯</v>
      </c>
      <c r="Y750" s="252"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15"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52"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6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6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s="273" t="s">
        <v>3088</v>
      </c>
    </row>
    <row r="751" ht="14.25" spans="1:35">
      <c r="A751" s="247" t="s">
        <v>145</v>
      </c>
      <c r="B751" s="248" t="s">
        <v>2340</v>
      </c>
      <c r="C751" s="247" t="s">
        <v>2111</v>
      </c>
      <c r="D751" s="247" t="s">
        <v>3206</v>
      </c>
      <c r="E751" s="248" t="s">
        <v>2343</v>
      </c>
      <c r="F751" s="248" t="s">
        <v>2343</v>
      </c>
      <c r="G751" s="247" t="s">
        <v>773</v>
      </c>
      <c r="H751" s="247" t="s">
        <v>3205</v>
      </c>
      <c r="I751" s="33"/>
      <c r="J751" s="100"/>
      <c r="K751" s="100"/>
      <c r="L751" s="100"/>
      <c r="M751" s="219"/>
      <c r="N751" s="219"/>
      <c r="O751" s="33"/>
      <c r="P751" s="48"/>
      <c r="Q751" s="263"/>
      <c r="R751" s="263"/>
      <c r="S751" s="265"/>
      <c r="T751" s="263"/>
      <c r="U751" s="252"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15"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52">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45512</v>
      </c>
      <c r="X751" s="215"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绿灯</v>
      </c>
      <c r="Y751" s="252"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15"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52"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6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6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s="273" t="s">
        <v>3088</v>
      </c>
    </row>
    <row r="752" ht="14.25" spans="1:35">
      <c r="A752" s="247" t="s">
        <v>145</v>
      </c>
      <c r="B752" s="248" t="s">
        <v>2340</v>
      </c>
      <c r="C752" s="247" t="s">
        <v>2111</v>
      </c>
      <c r="D752" s="247" t="s">
        <v>3207</v>
      </c>
      <c r="E752" s="248" t="s">
        <v>2343</v>
      </c>
      <c r="F752" s="248" t="s">
        <v>2343</v>
      </c>
      <c r="G752" s="247" t="s">
        <v>773</v>
      </c>
      <c r="H752" s="247" t="s">
        <v>3205</v>
      </c>
      <c r="I752" s="33"/>
      <c r="J752" s="100"/>
      <c r="K752" s="100"/>
      <c r="L752" s="100"/>
      <c r="M752" s="219"/>
      <c r="N752" s="219"/>
      <c r="O752" s="33"/>
      <c r="P752" s="48"/>
      <c r="Q752" s="263"/>
      <c r="R752" s="263"/>
      <c r="S752" s="265"/>
      <c r="T752" s="263"/>
      <c r="U752" s="252"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15"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52">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45512</v>
      </c>
      <c r="X752" s="215"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绿灯</v>
      </c>
      <c r="Y752" s="252"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15"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52"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6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6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s="273" t="s">
        <v>2082</v>
      </c>
    </row>
    <row r="753" ht="14.25" spans="1:35">
      <c r="A753" s="247" t="s">
        <v>145</v>
      </c>
      <c r="B753" s="248" t="s">
        <v>2344</v>
      </c>
      <c r="C753" s="247" t="s">
        <v>2111</v>
      </c>
      <c r="D753" s="247" t="s">
        <v>3208</v>
      </c>
      <c r="E753" s="248" t="s">
        <v>2343</v>
      </c>
      <c r="F753" s="248" t="s">
        <v>2343</v>
      </c>
      <c r="G753" s="247" t="s">
        <v>773</v>
      </c>
      <c r="H753" s="247" t="s">
        <v>3205</v>
      </c>
      <c r="I753" s="33"/>
      <c r="J753" s="100"/>
      <c r="K753" s="100"/>
      <c r="L753" s="100"/>
      <c r="M753" s="219"/>
      <c r="N753" s="219"/>
      <c r="O753" s="33"/>
      <c r="P753" s="48"/>
      <c r="Q753" s="263"/>
      <c r="R753" s="263"/>
      <c r="S753" s="262">
        <v>45457</v>
      </c>
      <c r="T753" s="263" t="s">
        <v>2081</v>
      </c>
      <c r="U753" s="252"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15"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52">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45512</v>
      </c>
      <c r="X753" s="215"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绿灯</v>
      </c>
      <c r="Y753" s="252"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15"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52"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6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6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s="273" t="s">
        <v>2082</v>
      </c>
    </row>
    <row r="754" ht="14.25" spans="1:35">
      <c r="A754" s="247" t="s">
        <v>145</v>
      </c>
      <c r="B754" s="248" t="s">
        <v>2340</v>
      </c>
      <c r="C754" s="247" t="s">
        <v>2244</v>
      </c>
      <c r="D754" s="247" t="s">
        <v>3209</v>
      </c>
      <c r="E754" s="248" t="s">
        <v>2343</v>
      </c>
      <c r="F754" s="248" t="s">
        <v>2343</v>
      </c>
      <c r="G754" s="247" t="s">
        <v>773</v>
      </c>
      <c r="H754" s="247" t="s">
        <v>3205</v>
      </c>
      <c r="I754" s="33"/>
      <c r="J754" s="100"/>
      <c r="K754" s="100"/>
      <c r="L754" s="100"/>
      <c r="M754" s="219"/>
      <c r="N754" s="219"/>
      <c r="O754" s="33"/>
      <c r="P754" s="48"/>
      <c r="Q754" s="263"/>
      <c r="R754" s="263"/>
      <c r="S754" s="265"/>
      <c r="T754" s="263"/>
      <c r="U754" s="252"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15"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52">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45512</v>
      </c>
      <c r="X754" s="215"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绿灯</v>
      </c>
      <c r="Y754" s="252"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15"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52"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6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6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s="273" t="s">
        <v>3088</v>
      </c>
    </row>
    <row r="755" ht="14.25" spans="1:35">
      <c r="A755" s="247" t="s">
        <v>145</v>
      </c>
      <c r="B755" s="248" t="s">
        <v>2344</v>
      </c>
      <c r="C755" s="247" t="s">
        <v>2244</v>
      </c>
      <c r="D755" s="247" t="s">
        <v>3210</v>
      </c>
      <c r="E755" s="248" t="s">
        <v>2343</v>
      </c>
      <c r="F755" s="248" t="s">
        <v>2343</v>
      </c>
      <c r="G755" s="247" t="s">
        <v>773</v>
      </c>
      <c r="H755" s="247" t="s">
        <v>3205</v>
      </c>
      <c r="I755" s="33"/>
      <c r="J755" s="100"/>
      <c r="K755" s="100"/>
      <c r="L755" s="100"/>
      <c r="M755" s="219"/>
      <c r="N755" s="219"/>
      <c r="O755" s="33"/>
      <c r="P755" s="48"/>
      <c r="Q755" s="263"/>
      <c r="R755" s="263"/>
      <c r="S755" s="262">
        <v>45457</v>
      </c>
      <c r="T755" s="263" t="s">
        <v>2081</v>
      </c>
      <c r="U755" s="252"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15"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52">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45512</v>
      </c>
      <c r="X755" s="215"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绿灯</v>
      </c>
      <c r="Y755" s="252"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15"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52"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6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6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s="273" t="s">
        <v>3088</v>
      </c>
    </row>
    <row r="756" ht="14.25" spans="1:35">
      <c r="A756" s="247" t="s">
        <v>361</v>
      </c>
      <c r="B756" s="248" t="s">
        <v>2678</v>
      </c>
      <c r="C756" s="247" t="s">
        <v>2293</v>
      </c>
      <c r="D756" s="247" t="s">
        <v>3211</v>
      </c>
      <c r="E756" s="248" t="s">
        <v>3212</v>
      </c>
      <c r="F756" s="248" t="s">
        <v>125</v>
      </c>
      <c r="G756" s="247" t="s">
        <v>2080</v>
      </c>
      <c r="H756" s="247" t="s">
        <v>1352</v>
      </c>
      <c r="I756" s="33"/>
      <c r="J756" s="100"/>
      <c r="K756" s="100"/>
      <c r="L756" s="100"/>
      <c r="M756" s="219"/>
      <c r="N756" s="219"/>
      <c r="O756" s="33"/>
      <c r="P756" s="48"/>
      <c r="Q756" s="263"/>
      <c r="R756" s="263"/>
      <c r="S756" s="262">
        <v>45454</v>
      </c>
      <c r="T756" s="263" t="s">
        <v>2081</v>
      </c>
      <c r="U756" s="252"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15"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52">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45523</v>
      </c>
      <c r="X756" s="215"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绿灯</v>
      </c>
      <c r="Y756" s="252"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15"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52"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6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6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str">
        <f t="array" ref="AH756">INDEX(三跨两临近重点区段!$G:$G,MATCH(D756,三跨两临近重点区段!$A:$A,0))</f>
        <v>普通电气化铁路</v>
      </c>
      <c r="AI756" s="273" t="s">
        <v>3088</v>
      </c>
    </row>
    <row r="757" ht="14.25" spans="1:35">
      <c r="A757" s="247" t="s">
        <v>361</v>
      </c>
      <c r="B757" s="248" t="s">
        <v>2400</v>
      </c>
      <c r="C757" s="247" t="s">
        <v>2132</v>
      </c>
      <c r="D757" s="247" t="s">
        <v>3213</v>
      </c>
      <c r="E757" s="248" t="s">
        <v>2079</v>
      </c>
      <c r="F757" s="248" t="s">
        <v>125</v>
      </c>
      <c r="G757" s="247" t="s">
        <v>2080</v>
      </c>
      <c r="H757" s="247" t="s">
        <v>1118</v>
      </c>
      <c r="I757" s="33"/>
      <c r="J757" s="100"/>
      <c r="K757" s="100"/>
      <c r="L757" s="100"/>
      <c r="M757" s="219"/>
      <c r="N757" s="219"/>
      <c r="O757" s="33"/>
      <c r="P757" s="48"/>
      <c r="Q757" s="263"/>
      <c r="R757" s="263"/>
      <c r="S757" s="265"/>
      <c r="T757" s="263"/>
      <c r="U757" s="252">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45496</v>
      </c>
      <c r="V757" s="215"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绿灯</v>
      </c>
      <c r="W757" s="252"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15"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52"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15"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52"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6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6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str">
        <f t="array" ref="AH757">INDEX(三跨两临近重点区段!$G:$G,MATCH(D757,三跨两临近重点区段!$A:$A,0))</f>
        <v>普通电气化铁路</v>
      </c>
      <c r="AI757" s="273" t="s">
        <v>2082</v>
      </c>
    </row>
    <row r="758" ht="14.25" spans="1:35">
      <c r="A758" s="247" t="s">
        <v>361</v>
      </c>
      <c r="B758" s="248" t="s">
        <v>2398</v>
      </c>
      <c r="C758" s="247" t="s">
        <v>2132</v>
      </c>
      <c r="D758" s="247" t="s">
        <v>3214</v>
      </c>
      <c r="E758" s="248" t="s">
        <v>2079</v>
      </c>
      <c r="F758" s="248" t="s">
        <v>125</v>
      </c>
      <c r="G758" s="247" t="s">
        <v>2080</v>
      </c>
      <c r="H758" s="247" t="s">
        <v>1118</v>
      </c>
      <c r="I758" s="33"/>
      <c r="J758" s="100"/>
      <c r="K758" s="100"/>
      <c r="L758" s="100"/>
      <c r="M758" s="219"/>
      <c r="N758" s="219"/>
      <c r="O758" s="33"/>
      <c r="P758" s="48"/>
      <c r="Q758" s="264"/>
      <c r="R758" s="264"/>
      <c r="S758" s="265"/>
      <c r="T758" s="263"/>
      <c r="U758" s="252">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45496</v>
      </c>
      <c r="V758" s="215"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绿灯</v>
      </c>
      <c r="W758" s="252"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15"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52"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15"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52"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6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6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str">
        <f t="array" ref="AH758">INDEX(三跨两临近重点区段!$G:$G,MATCH(D758,三跨两临近重点区段!$A:$A,0))</f>
        <v>普通电气化铁路</v>
      </c>
      <c r="AI758" s="273" t="s">
        <v>2082</v>
      </c>
    </row>
    <row r="759" ht="14.25" spans="1:35">
      <c r="A759" s="247" t="s">
        <v>361</v>
      </c>
      <c r="B759" s="248" t="s">
        <v>2406</v>
      </c>
      <c r="C759" s="247" t="s">
        <v>2137</v>
      </c>
      <c r="D759" s="247" t="s">
        <v>3215</v>
      </c>
      <c r="E759" s="248" t="s">
        <v>2079</v>
      </c>
      <c r="F759" s="248" t="s">
        <v>125</v>
      </c>
      <c r="G759" s="247" t="s">
        <v>2080</v>
      </c>
      <c r="H759" s="247" t="s">
        <v>1118</v>
      </c>
      <c r="I759" s="33"/>
      <c r="J759" s="100"/>
      <c r="K759" s="100"/>
      <c r="L759" s="100"/>
      <c r="M759" s="219"/>
      <c r="N759" s="219"/>
      <c r="O759" s="33"/>
      <c r="P759" s="48"/>
      <c r="Q759" s="263"/>
      <c r="R759" s="263"/>
      <c r="S759" s="265"/>
      <c r="T759" s="263"/>
      <c r="U759" s="252"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15"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52">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45505</v>
      </c>
      <c r="X759" s="215"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52"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15"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52"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6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6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str">
        <f t="array" ref="AH759">INDEX(三跨两临近重点区段!$G:$G,MATCH(D759,三跨两临近重点区段!$A:$A,0))</f>
        <v>普通电气化铁路</v>
      </c>
      <c r="AI759" s="273" t="s">
        <v>3088</v>
      </c>
    </row>
    <row r="760" ht="14.25" spans="1:35">
      <c r="A760" s="247" t="s">
        <v>361</v>
      </c>
      <c r="B760" s="248" t="s">
        <v>2408</v>
      </c>
      <c r="C760" s="247" t="s">
        <v>2137</v>
      </c>
      <c r="D760" s="247" t="s">
        <v>3216</v>
      </c>
      <c r="E760" s="248" t="s">
        <v>2079</v>
      </c>
      <c r="F760" s="248" t="s">
        <v>125</v>
      </c>
      <c r="G760" s="247" t="s">
        <v>2080</v>
      </c>
      <c r="H760" s="247" t="s">
        <v>1118</v>
      </c>
      <c r="I760" s="33"/>
      <c r="J760" s="100"/>
      <c r="K760" s="100"/>
      <c r="L760" s="100"/>
      <c r="M760" s="219"/>
      <c r="N760" s="219"/>
      <c r="O760" s="33"/>
      <c r="P760" s="48"/>
      <c r="Q760" s="263"/>
      <c r="R760" s="263"/>
      <c r="S760" s="265"/>
      <c r="T760" s="263"/>
      <c r="U760" s="252"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15"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52">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45505</v>
      </c>
      <c r="X760" s="215"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52"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15"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52"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6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6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str">
        <f t="array" ref="AH760">INDEX(三跨两临近重点区段!$G:$G,MATCH(D760,三跨两临近重点区段!$A:$A,0))</f>
        <v>普通电气化铁路</v>
      </c>
      <c r="AI760" s="273" t="s">
        <v>3088</v>
      </c>
    </row>
    <row r="761" ht="14.25" spans="1:35">
      <c r="A761" s="247" t="s">
        <v>145</v>
      </c>
      <c r="B761" s="248" t="s">
        <v>3217</v>
      </c>
      <c r="C761" s="247" t="s">
        <v>2152</v>
      </c>
      <c r="D761" s="247" t="s">
        <v>3218</v>
      </c>
      <c r="E761" s="248" t="s">
        <v>2414</v>
      </c>
      <c r="F761" s="248" t="s">
        <v>2414</v>
      </c>
      <c r="G761" s="247" t="s">
        <v>2417</v>
      </c>
      <c r="H761" s="247" t="s">
        <v>1577</v>
      </c>
      <c r="I761" s="33"/>
      <c r="J761" s="100"/>
      <c r="K761" s="100"/>
      <c r="L761" s="100"/>
      <c r="M761" s="219"/>
      <c r="N761" s="219"/>
      <c r="O761" s="33"/>
      <c r="P761" s="48"/>
      <c r="Q761" s="261"/>
      <c r="R761" s="261"/>
      <c r="S761" s="262">
        <v>45462</v>
      </c>
      <c r="T761" s="263" t="s">
        <v>3132</v>
      </c>
      <c r="U761" s="252"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15"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52">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45512</v>
      </c>
      <c r="X761" s="215"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52"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15"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52"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6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6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str">
        <f t="array" ref="AH761">INDEX(三跨两临近重点区段!$G:$G,MATCH(D761,三跨两临近重点区段!$A:$A,0))</f>
        <v>普通电气化铁路</v>
      </c>
      <c r="AI761" s="273" t="s">
        <v>3088</v>
      </c>
    </row>
    <row r="762" ht="14.25" spans="1:35">
      <c r="A762" s="247" t="s">
        <v>145</v>
      </c>
      <c r="B762" s="248" t="s">
        <v>3217</v>
      </c>
      <c r="C762" s="247" t="s">
        <v>2152</v>
      </c>
      <c r="D762" s="247" t="s">
        <v>3219</v>
      </c>
      <c r="E762" s="248" t="s">
        <v>2414</v>
      </c>
      <c r="F762" s="248" t="s">
        <v>2414</v>
      </c>
      <c r="G762" s="247" t="s">
        <v>2417</v>
      </c>
      <c r="H762" s="247" t="s">
        <v>1577</v>
      </c>
      <c r="I762" s="33"/>
      <c r="J762" s="100"/>
      <c r="K762" s="100"/>
      <c r="L762" s="100"/>
      <c r="M762" s="219"/>
      <c r="N762" s="219"/>
      <c r="O762" s="33"/>
      <c r="P762" s="48"/>
      <c r="Q762" s="263"/>
      <c r="R762" s="263"/>
      <c r="S762" s="262">
        <v>45462</v>
      </c>
      <c r="T762" s="263" t="s">
        <v>3132</v>
      </c>
      <c r="U762" s="252"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15"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52">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45525</v>
      </c>
      <c r="X762" s="215"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52"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15"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52"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6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6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str">
        <f t="array" ref="AH762">INDEX(三跨两临近重点区段!$G:$G,MATCH(D762,三跨两临近重点区段!$A:$A,0))</f>
        <v>高速铁路</v>
      </c>
      <c r="AI762" s="273" t="s">
        <v>3088</v>
      </c>
    </row>
    <row r="763" ht="14.25" spans="1:35">
      <c r="A763" s="247" t="s">
        <v>119</v>
      </c>
      <c r="B763" s="248" t="s">
        <v>2412</v>
      </c>
      <c r="C763" s="247" t="s">
        <v>2192</v>
      </c>
      <c r="D763" s="247" t="s">
        <v>3220</v>
      </c>
      <c r="E763" s="248" t="s">
        <v>2414</v>
      </c>
      <c r="F763" s="248" t="s">
        <v>3212</v>
      </c>
      <c r="G763" s="247" t="s">
        <v>2417</v>
      </c>
      <c r="H763" s="247" t="s">
        <v>1447</v>
      </c>
      <c r="I763" s="33"/>
      <c r="J763" s="100"/>
      <c r="K763" s="100"/>
      <c r="L763" s="100"/>
      <c r="M763" s="219"/>
      <c r="N763" s="219"/>
      <c r="O763" s="33"/>
      <c r="P763" s="48"/>
      <c r="Q763" s="263"/>
      <c r="R763" s="263"/>
      <c r="S763" s="262">
        <v>45462</v>
      </c>
      <c r="T763" s="263" t="s">
        <v>2081</v>
      </c>
      <c r="U763" s="252"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15"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52">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45512</v>
      </c>
      <c r="X763" s="215"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绿灯</v>
      </c>
      <c r="Y763" s="252"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15"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52"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6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6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str">
        <f t="array" ref="AH763">INDEX(三跨两临近重点区段!$G:$G,MATCH(D763,三跨两临近重点区段!$A:$A,0))</f>
        <v>普通电气化铁路</v>
      </c>
      <c r="AI763" s="273" t="s">
        <v>3088</v>
      </c>
    </row>
    <row r="764" ht="14.25" spans="1:35">
      <c r="A764" s="247" t="s">
        <v>361</v>
      </c>
      <c r="B764" s="248" t="s">
        <v>2183</v>
      </c>
      <c r="C764" s="247" t="s">
        <v>2621</v>
      </c>
      <c r="D764" s="247" t="s">
        <v>3221</v>
      </c>
      <c r="E764" s="248" t="s">
        <v>2102</v>
      </c>
      <c r="F764" s="248" t="s">
        <v>125</v>
      </c>
      <c r="G764" s="247" t="s">
        <v>964</v>
      </c>
      <c r="H764" s="247" t="s">
        <v>946</v>
      </c>
      <c r="I764" s="33"/>
      <c r="J764" s="100"/>
      <c r="K764" s="100"/>
      <c r="L764" s="100"/>
      <c r="M764" s="219"/>
      <c r="N764" s="219"/>
      <c r="O764" s="33"/>
      <c r="P764" s="48"/>
      <c r="Q764" s="263"/>
      <c r="R764" s="263"/>
      <c r="S764" s="262">
        <v>45447</v>
      </c>
      <c r="T764" s="263" t="s">
        <v>2081</v>
      </c>
      <c r="U764" s="252"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15"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52">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45509</v>
      </c>
      <c r="X764" s="215"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黄灯</v>
      </c>
      <c r="Y764" s="252"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15"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52"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6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6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s="273" t="s">
        <v>3088</v>
      </c>
    </row>
    <row r="765" ht="14.25" spans="1:35">
      <c r="A765" s="247" t="s">
        <v>119</v>
      </c>
      <c r="B765" s="248" t="s">
        <v>2415</v>
      </c>
      <c r="C765" s="247" t="s">
        <v>3154</v>
      </c>
      <c r="D765" s="247" t="s">
        <v>3222</v>
      </c>
      <c r="E765" s="248" t="s">
        <v>2414</v>
      </c>
      <c r="F765" s="248" t="s">
        <v>3212</v>
      </c>
      <c r="G765" s="247" t="s">
        <v>2417</v>
      </c>
      <c r="H765" s="247" t="s">
        <v>1447</v>
      </c>
      <c r="I765" s="33"/>
      <c r="J765" s="100"/>
      <c r="K765" s="100"/>
      <c r="L765" s="100"/>
      <c r="M765" s="219"/>
      <c r="N765" s="219"/>
      <c r="O765" s="33"/>
      <c r="P765" s="48"/>
      <c r="Q765" s="263"/>
      <c r="R765" s="263"/>
      <c r="S765" s="262">
        <v>45462</v>
      </c>
      <c r="T765" s="263" t="s">
        <v>2081</v>
      </c>
      <c r="U765" s="252"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15"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52">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45512</v>
      </c>
      <c r="X765" s="215"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绿灯</v>
      </c>
      <c r="Y765" s="252"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15"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52"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6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6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str">
        <f t="array" ref="AH765">INDEX(三跨两临近重点区段!$G:$G,MATCH(D765,三跨两临近重点区段!$A:$A,0))</f>
        <v>普通电气化铁路</v>
      </c>
      <c r="AI765" s="273" t="s">
        <v>2082</v>
      </c>
    </row>
    <row r="766" ht="14.25" spans="1:35">
      <c r="A766" s="247" t="s">
        <v>119</v>
      </c>
      <c r="B766" s="248" t="s">
        <v>2412</v>
      </c>
      <c r="C766" s="247" t="s">
        <v>2433</v>
      </c>
      <c r="D766" s="247" t="s">
        <v>3223</v>
      </c>
      <c r="E766" s="248" t="s">
        <v>2414</v>
      </c>
      <c r="F766" s="248" t="s">
        <v>3212</v>
      </c>
      <c r="G766" s="247" t="s">
        <v>2417</v>
      </c>
      <c r="H766" s="247" t="s">
        <v>1447</v>
      </c>
      <c r="I766" s="33"/>
      <c r="J766" s="100"/>
      <c r="K766" s="100"/>
      <c r="L766" s="100"/>
      <c r="M766" s="219"/>
      <c r="N766" s="219"/>
      <c r="O766" s="33"/>
      <c r="P766" s="48"/>
      <c r="Q766" s="263"/>
      <c r="R766" s="263"/>
      <c r="S766" s="262">
        <v>45462</v>
      </c>
      <c r="T766" s="263" t="s">
        <v>3132</v>
      </c>
      <c r="U766" s="252"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15"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52">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45525</v>
      </c>
      <c r="X766" s="215"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绿灯</v>
      </c>
      <c r="Y766" s="252"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15"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52"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6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6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str">
        <f t="array" ref="AH766">INDEX(三跨两临近重点区段!$G:$G,MATCH(D766,三跨两临近重点区段!$A:$A,0))</f>
        <v>高速铁路</v>
      </c>
      <c r="AI766" s="273" t="s">
        <v>2082</v>
      </c>
    </row>
    <row r="767" ht="14.25" spans="1:35">
      <c r="A767" s="247" t="s">
        <v>119</v>
      </c>
      <c r="B767" s="248" t="s">
        <v>2415</v>
      </c>
      <c r="C767" s="247" t="s">
        <v>2166</v>
      </c>
      <c r="D767" s="247" t="s">
        <v>3224</v>
      </c>
      <c r="E767" s="248" t="s">
        <v>2414</v>
      </c>
      <c r="F767" s="248" t="s">
        <v>3212</v>
      </c>
      <c r="G767" s="247" t="s">
        <v>2417</v>
      </c>
      <c r="H767" s="247" t="s">
        <v>1447</v>
      </c>
      <c r="I767" s="33"/>
      <c r="J767" s="100"/>
      <c r="K767" s="100"/>
      <c r="L767" s="100"/>
      <c r="M767" s="219"/>
      <c r="N767" s="219"/>
      <c r="O767" s="33"/>
      <c r="P767" s="48"/>
      <c r="Q767" s="263"/>
      <c r="R767" s="263"/>
      <c r="S767" s="262">
        <v>45462</v>
      </c>
      <c r="T767" s="263" t="s">
        <v>3132</v>
      </c>
      <c r="U767" s="252"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15"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52">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45525</v>
      </c>
      <c r="X767" s="215"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绿灯</v>
      </c>
      <c r="Y767" s="252"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15"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52"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6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6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str">
        <f t="array" ref="AH767">INDEX(三跨两临近重点区段!$G:$G,MATCH(D767,三跨两临近重点区段!$A:$A,0))</f>
        <v>高速铁路</v>
      </c>
      <c r="AI767" s="273" t="s">
        <v>3088</v>
      </c>
    </row>
    <row r="768" ht="14.25" spans="1:35">
      <c r="A768" s="247" t="s">
        <v>119</v>
      </c>
      <c r="B768" s="248" t="s">
        <v>2415</v>
      </c>
      <c r="C768" s="247" t="s">
        <v>2154</v>
      </c>
      <c r="D768" s="247" t="s">
        <v>3225</v>
      </c>
      <c r="E768" s="248" t="s">
        <v>2414</v>
      </c>
      <c r="F768" s="248" t="s">
        <v>3212</v>
      </c>
      <c r="G768" s="247" t="s">
        <v>2417</v>
      </c>
      <c r="H768" s="247" t="s">
        <v>1447</v>
      </c>
      <c r="I768" s="33"/>
      <c r="J768" s="100"/>
      <c r="K768" s="100"/>
      <c r="L768" s="100"/>
      <c r="M768" s="219"/>
      <c r="N768" s="219"/>
      <c r="O768" s="33"/>
      <c r="P768" s="48"/>
      <c r="Q768" s="263"/>
      <c r="R768" s="263"/>
      <c r="S768" s="262">
        <v>45462</v>
      </c>
      <c r="T768" s="263" t="s">
        <v>2081</v>
      </c>
      <c r="U768" s="252"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15"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52">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45512</v>
      </c>
      <c r="X768" s="215"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绿灯</v>
      </c>
      <c r="Y768" s="252"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15"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52"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6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6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str">
        <f t="array" ref="AH768">INDEX(三跨两临近重点区段!$G:$G,MATCH(D768,三跨两临近重点区段!$A:$A,0))</f>
        <v>普通电气化铁路</v>
      </c>
      <c r="AI768" s="273" t="s">
        <v>2082</v>
      </c>
    </row>
    <row r="769" ht="14.25" spans="1:35">
      <c r="A769" s="247" t="s">
        <v>119</v>
      </c>
      <c r="B769" s="248" t="s">
        <v>2412</v>
      </c>
      <c r="C769" s="247" t="s">
        <v>3029</v>
      </c>
      <c r="D769" s="247" t="s">
        <v>3226</v>
      </c>
      <c r="E769" s="248" t="s">
        <v>2414</v>
      </c>
      <c r="F769" s="248" t="s">
        <v>3212</v>
      </c>
      <c r="G769" s="247" t="s">
        <v>2417</v>
      </c>
      <c r="H769" s="247" t="s">
        <v>1447</v>
      </c>
      <c r="I769" s="33"/>
      <c r="J769" s="100"/>
      <c r="K769" s="100"/>
      <c r="L769" s="100"/>
      <c r="M769" s="219"/>
      <c r="N769" s="219"/>
      <c r="O769" s="33"/>
      <c r="P769" s="48"/>
      <c r="Q769" s="263"/>
      <c r="R769" s="263"/>
      <c r="S769" s="262">
        <v>45462</v>
      </c>
      <c r="T769" s="263" t="s">
        <v>3132</v>
      </c>
      <c r="U769" s="252"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15"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52">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45525</v>
      </c>
      <c r="X769" s="215"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绿灯</v>
      </c>
      <c r="Y769" s="252"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15"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52"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6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6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str">
        <f t="array" ref="AH769">INDEX(三跨两临近重点区段!$G:$G,MATCH(D769,三跨两临近重点区段!$A:$A,0))</f>
        <v>高速铁路</v>
      </c>
      <c r="AI769" s="273" t="s">
        <v>3088</v>
      </c>
    </row>
    <row r="770" ht="14.25" spans="1:35">
      <c r="A770" s="247" t="s">
        <v>145</v>
      </c>
      <c r="B770" s="248" t="s">
        <v>2654</v>
      </c>
      <c r="C770" s="247" t="s">
        <v>2698</v>
      </c>
      <c r="D770" s="247" t="s">
        <v>3227</v>
      </c>
      <c r="E770" s="248" t="s">
        <v>2079</v>
      </c>
      <c r="F770" s="248" t="s">
        <v>125</v>
      </c>
      <c r="G770" s="247" t="s">
        <v>2080</v>
      </c>
      <c r="H770" s="247" t="s">
        <v>1184</v>
      </c>
      <c r="I770" s="33"/>
      <c r="J770" s="100"/>
      <c r="K770" s="100"/>
      <c r="L770" s="100"/>
      <c r="M770" s="219"/>
      <c r="N770" s="219"/>
      <c r="O770" s="33"/>
      <c r="P770" s="48"/>
      <c r="Q770" s="263"/>
      <c r="R770" s="263"/>
      <c r="S770" s="262">
        <v>45448</v>
      </c>
      <c r="T770" s="263" t="s">
        <v>2081</v>
      </c>
      <c r="U770" s="252">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45496</v>
      </c>
      <c r="V770" s="215"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黄灯</v>
      </c>
      <c r="W770" s="252"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15"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52"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15"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52"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6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6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str">
        <f t="array" ref="AH770">INDEX(三跨两临近重点区段!$G:$G,MATCH(D770,三跨两临近重点区段!$A:$A,0))</f>
        <v>普通电气化铁路</v>
      </c>
      <c r="AI770" s="273" t="s">
        <v>3088</v>
      </c>
    </row>
    <row r="771" ht="14.25" spans="1:35">
      <c r="A771" s="247" t="s">
        <v>361</v>
      </c>
      <c r="B771" s="248" t="s">
        <v>2466</v>
      </c>
      <c r="C771" s="247" t="s">
        <v>2383</v>
      </c>
      <c r="D771" s="247" t="s">
        <v>3228</v>
      </c>
      <c r="E771" s="248" t="s">
        <v>2423</v>
      </c>
      <c r="F771" s="248" t="s">
        <v>125</v>
      </c>
      <c r="G771" s="247" t="s">
        <v>411</v>
      </c>
      <c r="H771" s="247" t="s">
        <v>411</v>
      </c>
      <c r="I771" s="33"/>
      <c r="J771" s="100"/>
      <c r="K771" s="100"/>
      <c r="L771" s="100"/>
      <c r="M771" s="219"/>
      <c r="N771" s="219"/>
      <c r="O771" s="33"/>
      <c r="P771" s="48"/>
      <c r="Q771" s="263"/>
      <c r="R771" s="263"/>
      <c r="S771" s="262">
        <v>45457</v>
      </c>
      <c r="T771" s="263" t="s">
        <v>2081</v>
      </c>
      <c r="U771" s="252"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15"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52">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45530</v>
      </c>
      <c r="X771" s="215"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绿灯</v>
      </c>
      <c r="Y771" s="252"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15"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52"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6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6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s="273" t="s">
        <v>3088</v>
      </c>
    </row>
    <row r="772" ht="14.25" spans="1:35">
      <c r="A772" s="247" t="s">
        <v>361</v>
      </c>
      <c r="B772" s="248" t="s">
        <v>2443</v>
      </c>
      <c r="C772" s="247" t="s">
        <v>2383</v>
      </c>
      <c r="D772" s="247" t="s">
        <v>3229</v>
      </c>
      <c r="E772" s="248" t="s">
        <v>2423</v>
      </c>
      <c r="F772" s="248" t="s">
        <v>125</v>
      </c>
      <c r="G772" s="247" t="s">
        <v>411</v>
      </c>
      <c r="H772" s="247" t="s">
        <v>411</v>
      </c>
      <c r="I772" s="33"/>
      <c r="J772" s="100"/>
      <c r="K772" s="100"/>
      <c r="L772" s="100"/>
      <c r="M772" s="219"/>
      <c r="N772" s="219"/>
      <c r="O772" s="33"/>
      <c r="P772" s="48"/>
      <c r="Q772" s="263"/>
      <c r="R772" s="263"/>
      <c r="S772" s="262">
        <v>45461</v>
      </c>
      <c r="T772" s="263" t="s">
        <v>2081</v>
      </c>
      <c r="U772" s="252"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15"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52">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45530</v>
      </c>
      <c r="X772" s="215"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绿灯</v>
      </c>
      <c r="Y772" s="252"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15"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52"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6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6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s="273" t="s">
        <v>2082</v>
      </c>
    </row>
    <row r="773" ht="14.25" spans="1:35">
      <c r="A773" s="247" t="s">
        <v>361</v>
      </c>
      <c r="B773" s="248" t="s">
        <v>2462</v>
      </c>
      <c r="C773" s="247" t="s">
        <v>2267</v>
      </c>
      <c r="D773" s="247" t="s">
        <v>3230</v>
      </c>
      <c r="E773" s="248" t="s">
        <v>2423</v>
      </c>
      <c r="F773" s="248" t="s">
        <v>125</v>
      </c>
      <c r="G773" s="247" t="s">
        <v>411</v>
      </c>
      <c r="H773" s="247" t="s">
        <v>397</v>
      </c>
      <c r="I773" s="33"/>
      <c r="J773" s="100"/>
      <c r="K773" s="100"/>
      <c r="L773" s="100"/>
      <c r="M773" s="219"/>
      <c r="N773" s="219"/>
      <c r="O773" s="33"/>
      <c r="P773" s="48"/>
      <c r="Q773" s="263"/>
      <c r="R773" s="263"/>
      <c r="S773" s="266">
        <v>45449.5138888889</v>
      </c>
      <c r="T773" s="263" t="s">
        <v>2081</v>
      </c>
      <c r="U773" s="252"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15"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52">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45530</v>
      </c>
      <c r="X773" s="215"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绿灯</v>
      </c>
      <c r="Y773" s="252"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15"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52"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6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6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s="273" t="s">
        <v>2082</v>
      </c>
    </row>
    <row r="774" ht="14.25" spans="1:35">
      <c r="A774" s="247" t="s">
        <v>361</v>
      </c>
      <c r="B774" s="248" t="s">
        <v>2459</v>
      </c>
      <c r="C774" s="247" t="s">
        <v>2267</v>
      </c>
      <c r="D774" s="247" t="s">
        <v>3231</v>
      </c>
      <c r="E774" s="248" t="s">
        <v>2423</v>
      </c>
      <c r="F774" s="248" t="s">
        <v>125</v>
      </c>
      <c r="G774" s="247" t="s">
        <v>411</v>
      </c>
      <c r="H774" s="247" t="s">
        <v>397</v>
      </c>
      <c r="I774" s="33"/>
      <c r="J774" s="100"/>
      <c r="K774" s="100"/>
      <c r="L774" s="100"/>
      <c r="M774" s="219"/>
      <c r="N774" s="219"/>
      <c r="O774" s="33"/>
      <c r="P774" s="48"/>
      <c r="Q774" s="263"/>
      <c r="R774" s="263"/>
      <c r="S774" s="266">
        <v>45449.5138888889</v>
      </c>
      <c r="T774" s="263" t="s">
        <v>2081</v>
      </c>
      <c r="U774" s="252"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15"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52">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45530</v>
      </c>
      <c r="X774" s="215"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绿灯</v>
      </c>
      <c r="Y774" s="252"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15"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52"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6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6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s="273" t="s">
        <v>3088</v>
      </c>
    </row>
    <row r="775" ht="14.25" spans="1:35">
      <c r="A775" s="247" t="s">
        <v>361</v>
      </c>
      <c r="B775" s="248" t="s">
        <v>2462</v>
      </c>
      <c r="C775" s="247" t="s">
        <v>2117</v>
      </c>
      <c r="D775" s="247" t="s">
        <v>3232</v>
      </c>
      <c r="E775" s="248" t="s">
        <v>2423</v>
      </c>
      <c r="F775" s="248" t="s">
        <v>125</v>
      </c>
      <c r="G775" s="247" t="s">
        <v>411</v>
      </c>
      <c r="H775" s="247" t="s">
        <v>397</v>
      </c>
      <c r="I775" s="33"/>
      <c r="J775" s="100"/>
      <c r="K775" s="100"/>
      <c r="L775" s="100"/>
      <c r="M775" s="219"/>
      <c r="N775" s="219"/>
      <c r="O775" s="33"/>
      <c r="P775" s="48"/>
      <c r="Q775" s="263"/>
      <c r="R775" s="263"/>
      <c r="S775" s="266">
        <v>45449.5138888889</v>
      </c>
      <c r="T775" s="263" t="s">
        <v>2081</v>
      </c>
      <c r="U775" s="252"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15"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52">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45530</v>
      </c>
      <c r="X775" s="215"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绿灯</v>
      </c>
      <c r="Y775" s="252"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15"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52"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6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6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s="273" t="s">
        <v>2082</v>
      </c>
    </row>
    <row r="776" ht="14.25" spans="1:35">
      <c r="A776" s="247" t="s">
        <v>361</v>
      </c>
      <c r="B776" s="248" t="s">
        <v>2459</v>
      </c>
      <c r="C776" s="247" t="s">
        <v>2117</v>
      </c>
      <c r="D776" s="247" t="s">
        <v>3233</v>
      </c>
      <c r="E776" s="248" t="s">
        <v>2423</v>
      </c>
      <c r="F776" s="248" t="s">
        <v>125</v>
      </c>
      <c r="G776" s="247" t="s">
        <v>411</v>
      </c>
      <c r="H776" s="247" t="s">
        <v>397</v>
      </c>
      <c r="I776" s="33"/>
      <c r="J776" s="100"/>
      <c r="K776" s="100"/>
      <c r="L776" s="100"/>
      <c r="M776" s="219"/>
      <c r="N776" s="219"/>
      <c r="O776" s="33"/>
      <c r="P776" s="48"/>
      <c r="Q776" s="263"/>
      <c r="R776" s="263"/>
      <c r="S776" s="266">
        <v>45449.5138888889</v>
      </c>
      <c r="T776" s="263" t="s">
        <v>2081</v>
      </c>
      <c r="U776" s="252"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15"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52">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45530</v>
      </c>
      <c r="X776" s="215"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绿灯</v>
      </c>
      <c r="Y776" s="252"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15"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52"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6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6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s="273" t="s">
        <v>2082</v>
      </c>
    </row>
    <row r="777" ht="14.25" spans="1:35">
      <c r="A777" s="247" t="s">
        <v>361</v>
      </c>
      <c r="B777" s="248" t="s">
        <v>2451</v>
      </c>
      <c r="C777" s="247" t="s">
        <v>2267</v>
      </c>
      <c r="D777" s="247" t="s">
        <v>3234</v>
      </c>
      <c r="E777" s="248" t="s">
        <v>2423</v>
      </c>
      <c r="F777" s="248" t="s">
        <v>125</v>
      </c>
      <c r="G777" s="247" t="s">
        <v>411</v>
      </c>
      <c r="H777" s="247" t="s">
        <v>404</v>
      </c>
      <c r="I777" s="33"/>
      <c r="J777" s="100"/>
      <c r="K777" s="100"/>
      <c r="L777" s="100"/>
      <c r="M777" s="219"/>
      <c r="N777" s="219"/>
      <c r="O777" s="33"/>
      <c r="P777" s="48"/>
      <c r="Q777" s="263"/>
      <c r="R777" s="263"/>
      <c r="S777" s="266">
        <v>45449.5138888889</v>
      </c>
      <c r="T777" s="263" t="s">
        <v>2081</v>
      </c>
      <c r="U777" s="252"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15"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52">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45530</v>
      </c>
      <c r="X777" s="215"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绿灯</v>
      </c>
      <c r="Y777" s="252"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15"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52"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6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6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s="273" t="s">
        <v>3088</v>
      </c>
    </row>
    <row r="778" ht="14.25" spans="1:35">
      <c r="A778" s="247" t="s">
        <v>361</v>
      </c>
      <c r="B778" s="248" t="s">
        <v>2447</v>
      </c>
      <c r="C778" s="247" t="s">
        <v>2267</v>
      </c>
      <c r="D778" s="247" t="s">
        <v>3235</v>
      </c>
      <c r="E778" s="248" t="s">
        <v>2423</v>
      </c>
      <c r="F778" s="248" t="s">
        <v>125</v>
      </c>
      <c r="G778" s="247" t="s">
        <v>411</v>
      </c>
      <c r="H778" s="247" t="s">
        <v>404</v>
      </c>
      <c r="I778" s="33"/>
      <c r="J778" s="100"/>
      <c r="K778" s="100"/>
      <c r="L778" s="100"/>
      <c r="M778" s="219"/>
      <c r="N778" s="219"/>
      <c r="O778" s="33"/>
      <c r="P778" s="48"/>
      <c r="Q778" s="263"/>
      <c r="R778" s="263"/>
      <c r="S778" s="266">
        <v>45449.5138888889</v>
      </c>
      <c r="T778" s="263" t="s">
        <v>2081</v>
      </c>
      <c r="U778" s="252"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15"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52">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45530</v>
      </c>
      <c r="X778" s="215"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绿灯</v>
      </c>
      <c r="Y778" s="252"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15"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52"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6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6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s="273" t="s">
        <v>3088</v>
      </c>
    </row>
    <row r="779" ht="14.25" spans="1:35">
      <c r="A779" s="247" t="s">
        <v>361</v>
      </c>
      <c r="B779" s="248" t="s">
        <v>2451</v>
      </c>
      <c r="C779" s="247" t="s">
        <v>2474</v>
      </c>
      <c r="D779" s="247" t="s">
        <v>3236</v>
      </c>
      <c r="E779" s="248" t="s">
        <v>2423</v>
      </c>
      <c r="F779" s="248" t="s">
        <v>125</v>
      </c>
      <c r="G779" s="247" t="s">
        <v>411</v>
      </c>
      <c r="H779" s="247" t="s">
        <v>404</v>
      </c>
      <c r="I779" s="33"/>
      <c r="J779" s="100"/>
      <c r="K779" s="100"/>
      <c r="L779" s="100"/>
      <c r="M779" s="219"/>
      <c r="N779" s="219"/>
      <c r="O779" s="33"/>
      <c r="P779" s="48"/>
      <c r="Q779" s="263"/>
      <c r="R779" s="263"/>
      <c r="S779" s="266">
        <v>45449.5138888889</v>
      </c>
      <c r="T779" s="263" t="s">
        <v>2081</v>
      </c>
      <c r="U779" s="252"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15"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52">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45530</v>
      </c>
      <c r="X779" s="215"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绿灯</v>
      </c>
      <c r="Y779" s="252"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15"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52"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6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6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s="273" t="s">
        <v>3088</v>
      </c>
    </row>
    <row r="780" ht="14.25" spans="1:35">
      <c r="A780" s="247" t="s">
        <v>361</v>
      </c>
      <c r="B780" s="248" t="s">
        <v>2447</v>
      </c>
      <c r="C780" s="247" t="s">
        <v>2474</v>
      </c>
      <c r="D780" s="247" t="s">
        <v>3237</v>
      </c>
      <c r="E780" s="248" t="s">
        <v>2423</v>
      </c>
      <c r="F780" s="248" t="s">
        <v>125</v>
      </c>
      <c r="G780" s="247" t="s">
        <v>411</v>
      </c>
      <c r="H780" s="247" t="s">
        <v>404</v>
      </c>
      <c r="I780" s="33"/>
      <c r="J780" s="100"/>
      <c r="K780" s="100"/>
      <c r="L780" s="100"/>
      <c r="M780" s="219"/>
      <c r="N780" s="219"/>
      <c r="O780" s="33"/>
      <c r="P780" s="48"/>
      <c r="Q780" s="263"/>
      <c r="R780" s="263"/>
      <c r="S780" s="266">
        <v>45449.5138888889</v>
      </c>
      <c r="T780" s="263" t="s">
        <v>2081</v>
      </c>
      <c r="U780" s="252"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15"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52">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45530</v>
      </c>
      <c r="X780" s="215"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绿灯</v>
      </c>
      <c r="Y780" s="252"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15"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52"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6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6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s="273" t="s">
        <v>2082</v>
      </c>
    </row>
    <row r="781" ht="14.25" spans="1:35">
      <c r="A781" s="247" t="s">
        <v>145</v>
      </c>
      <c r="B781" s="248" t="s">
        <v>2591</v>
      </c>
      <c r="C781" s="247" t="s">
        <v>2552</v>
      </c>
      <c r="D781" s="247" t="s">
        <v>3238</v>
      </c>
      <c r="E781" s="248" t="s">
        <v>2343</v>
      </c>
      <c r="F781" s="248" t="s">
        <v>125</v>
      </c>
      <c r="G781" s="247" t="s">
        <v>773</v>
      </c>
      <c r="H781" s="247" t="s">
        <v>724</v>
      </c>
      <c r="I781" s="33"/>
      <c r="J781" s="100"/>
      <c r="K781" s="100"/>
      <c r="L781" s="100"/>
      <c r="M781" s="219"/>
      <c r="N781" s="219"/>
      <c r="O781" s="33"/>
      <c r="P781" s="48"/>
      <c r="Q781" s="263"/>
      <c r="R781" s="263"/>
      <c r="S781" s="262">
        <v>45471</v>
      </c>
      <c r="T781" s="263" t="s">
        <v>2081</v>
      </c>
      <c r="U781" s="252"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15"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52">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45524</v>
      </c>
      <c r="X781" s="215"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绿灯</v>
      </c>
      <c r="Y781" s="252"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15"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52"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6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6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s="273" t="s">
        <v>2082</v>
      </c>
    </row>
    <row r="782" ht="14.25" spans="1:35">
      <c r="A782" s="247" t="s">
        <v>145</v>
      </c>
      <c r="B782" s="248" t="s">
        <v>2591</v>
      </c>
      <c r="C782" s="247" t="s">
        <v>2552</v>
      </c>
      <c r="D782" s="247" t="s">
        <v>3239</v>
      </c>
      <c r="E782" s="248" t="s">
        <v>2343</v>
      </c>
      <c r="F782" s="248" t="s">
        <v>125</v>
      </c>
      <c r="G782" s="247" t="s">
        <v>773</v>
      </c>
      <c r="H782" s="247" t="s">
        <v>724</v>
      </c>
      <c r="I782" s="33"/>
      <c r="J782" s="100"/>
      <c r="K782" s="100"/>
      <c r="L782" s="100"/>
      <c r="M782" s="219"/>
      <c r="N782" s="219"/>
      <c r="O782" s="33"/>
      <c r="P782" s="48"/>
      <c r="Q782" s="263"/>
      <c r="R782" s="263"/>
      <c r="S782" s="262">
        <v>45471</v>
      </c>
      <c r="T782" s="263" t="s">
        <v>2081</v>
      </c>
      <c r="U782" s="252"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15"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52">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45524</v>
      </c>
      <c r="X782" s="215"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绿灯</v>
      </c>
      <c r="Y782" s="252"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15"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52"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6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6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s="273" t="s">
        <v>2082</v>
      </c>
    </row>
    <row r="783" ht="14.25" spans="1:35">
      <c r="A783" s="247" t="s">
        <v>145</v>
      </c>
      <c r="B783" s="248" t="s">
        <v>2591</v>
      </c>
      <c r="C783" s="247" t="s">
        <v>2552</v>
      </c>
      <c r="D783" s="247" t="s">
        <v>3240</v>
      </c>
      <c r="E783" s="248" t="s">
        <v>2343</v>
      </c>
      <c r="F783" s="248" t="s">
        <v>125</v>
      </c>
      <c r="G783" s="247" t="s">
        <v>773</v>
      </c>
      <c r="H783" s="247" t="s">
        <v>724</v>
      </c>
      <c r="I783" s="33"/>
      <c r="J783" s="100"/>
      <c r="K783" s="100"/>
      <c r="L783" s="100"/>
      <c r="M783" s="219"/>
      <c r="N783" s="219"/>
      <c r="O783" s="33"/>
      <c r="P783" s="48"/>
      <c r="Q783" s="263"/>
      <c r="R783" s="263"/>
      <c r="S783" s="262">
        <v>45471</v>
      </c>
      <c r="T783" s="263" t="s">
        <v>2081</v>
      </c>
      <c r="U783" s="252"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15"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52">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45524</v>
      </c>
      <c r="X783" s="215"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绿灯</v>
      </c>
      <c r="Y783" s="252"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15"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52"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6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6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s="273" t="s">
        <v>2082</v>
      </c>
    </row>
    <row r="784" ht="14.25" spans="1:35">
      <c r="A784" s="247" t="s">
        <v>145</v>
      </c>
      <c r="B784" s="248" t="s">
        <v>2589</v>
      </c>
      <c r="C784" s="247" t="s">
        <v>2552</v>
      </c>
      <c r="D784" s="247" t="s">
        <v>3241</v>
      </c>
      <c r="E784" s="248" t="s">
        <v>2343</v>
      </c>
      <c r="F784" s="248" t="s">
        <v>125</v>
      </c>
      <c r="G784" s="247" t="s">
        <v>773</v>
      </c>
      <c r="H784" s="247" t="s">
        <v>709</v>
      </c>
      <c r="I784" s="33"/>
      <c r="J784" s="100"/>
      <c r="K784" s="100"/>
      <c r="L784" s="100"/>
      <c r="M784" s="219"/>
      <c r="N784" s="219"/>
      <c r="O784" s="33"/>
      <c r="P784" s="48"/>
      <c r="Q784" s="263"/>
      <c r="R784" s="263"/>
      <c r="S784" s="262">
        <v>45471</v>
      </c>
      <c r="T784" s="263" t="s">
        <v>3132</v>
      </c>
      <c r="U784" s="252"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15"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52">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45524</v>
      </c>
      <c r="X784" s="215"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绿灯</v>
      </c>
      <c r="Y784" s="252"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15"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52"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6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6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s="273" t="s">
        <v>2082</v>
      </c>
    </row>
    <row r="785" ht="14.25" spans="1:35">
      <c r="A785" s="247" t="s">
        <v>145</v>
      </c>
      <c r="B785" s="248" t="s">
        <v>2589</v>
      </c>
      <c r="C785" s="247" t="s">
        <v>2552</v>
      </c>
      <c r="D785" s="247" t="s">
        <v>3242</v>
      </c>
      <c r="E785" s="248" t="s">
        <v>2343</v>
      </c>
      <c r="F785" s="248" t="s">
        <v>125</v>
      </c>
      <c r="G785" s="247" t="s">
        <v>773</v>
      </c>
      <c r="H785" s="247" t="s">
        <v>709</v>
      </c>
      <c r="I785" s="33"/>
      <c r="J785" s="100"/>
      <c r="K785" s="100"/>
      <c r="L785" s="100"/>
      <c r="M785" s="219"/>
      <c r="N785" s="219"/>
      <c r="O785" s="33"/>
      <c r="P785" s="48"/>
      <c r="Q785" s="263"/>
      <c r="R785" s="263"/>
      <c r="S785" s="262">
        <v>45471</v>
      </c>
      <c r="T785" s="263" t="s">
        <v>3132</v>
      </c>
      <c r="U785" s="252"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15"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52">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45524</v>
      </c>
      <c r="X785" s="215"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绿灯</v>
      </c>
      <c r="Y785" s="252"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15"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52"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6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6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s="273" t="s">
        <v>2082</v>
      </c>
    </row>
    <row r="786" ht="14.25" spans="1:35">
      <c r="A786" s="247" t="s">
        <v>145</v>
      </c>
      <c r="B786" s="248" t="s">
        <v>2589</v>
      </c>
      <c r="C786" s="247" t="s">
        <v>2552</v>
      </c>
      <c r="D786" s="247" t="s">
        <v>3243</v>
      </c>
      <c r="E786" s="248" t="s">
        <v>2343</v>
      </c>
      <c r="F786" s="248" t="s">
        <v>125</v>
      </c>
      <c r="G786" s="247" t="s">
        <v>773</v>
      </c>
      <c r="H786" s="247" t="s">
        <v>709</v>
      </c>
      <c r="I786" s="33"/>
      <c r="J786" s="100"/>
      <c r="K786" s="100"/>
      <c r="L786" s="100"/>
      <c r="M786" s="219"/>
      <c r="N786" s="219"/>
      <c r="O786" s="33"/>
      <c r="P786" s="48"/>
      <c r="Q786" s="263"/>
      <c r="R786" s="263"/>
      <c r="S786" s="262">
        <v>45471</v>
      </c>
      <c r="T786" s="263" t="s">
        <v>3132</v>
      </c>
      <c r="U786" s="252"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15"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52">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45524</v>
      </c>
      <c r="X786" s="215"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绿灯</v>
      </c>
      <c r="Y786" s="252"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15"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52"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6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6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s="273" t="s">
        <v>2082</v>
      </c>
    </row>
    <row r="787" ht="14.25" spans="1:35">
      <c r="A787" s="247" t="s">
        <v>145</v>
      </c>
      <c r="B787" s="248" t="s">
        <v>2534</v>
      </c>
      <c r="C787" s="247" t="s">
        <v>2550</v>
      </c>
      <c r="D787" s="247" t="s">
        <v>3244</v>
      </c>
      <c r="E787" s="248" t="s">
        <v>2343</v>
      </c>
      <c r="F787" s="248" t="s">
        <v>125</v>
      </c>
      <c r="G787" s="247" t="s">
        <v>773</v>
      </c>
      <c r="H787" s="247" t="s">
        <v>804</v>
      </c>
      <c r="I787" s="33"/>
      <c r="J787" s="100"/>
      <c r="K787" s="100"/>
      <c r="L787" s="100"/>
      <c r="M787" s="219"/>
      <c r="N787" s="219"/>
      <c r="O787" s="33"/>
      <c r="P787" s="48"/>
      <c r="Q787" s="263"/>
      <c r="R787" s="263"/>
      <c r="S787" s="262">
        <v>45448</v>
      </c>
      <c r="T787" s="263" t="s">
        <v>2081</v>
      </c>
      <c r="U787" s="252">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45488</v>
      </c>
      <c r="V787" s="215"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黄灯</v>
      </c>
      <c r="W787" s="252">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45533</v>
      </c>
      <c r="X787" s="215"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绿灯</v>
      </c>
      <c r="Y787" s="252"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15"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52"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6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6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str">
        <f t="array" ref="AH787">INDEX(三跨两临近重点区段!$G:$G,MATCH(D787,三跨两临近重点区段!$A:$A,0))</f>
        <v>普通电气化铁路</v>
      </c>
      <c r="AI787" s="273" t="s">
        <v>2082</v>
      </c>
    </row>
    <row r="788" ht="14.25" spans="1:35">
      <c r="A788" s="247" t="s">
        <v>145</v>
      </c>
      <c r="B788" s="248" t="s">
        <v>2534</v>
      </c>
      <c r="C788" s="247" t="s">
        <v>2550</v>
      </c>
      <c r="D788" s="247" t="s">
        <v>3245</v>
      </c>
      <c r="E788" s="248" t="s">
        <v>2343</v>
      </c>
      <c r="F788" s="248" t="s">
        <v>125</v>
      </c>
      <c r="G788" s="247" t="s">
        <v>773</v>
      </c>
      <c r="H788" s="247" t="s">
        <v>804</v>
      </c>
      <c r="I788" s="33"/>
      <c r="J788" s="100"/>
      <c r="K788" s="100"/>
      <c r="L788" s="100"/>
      <c r="M788" s="219"/>
      <c r="N788" s="219"/>
      <c r="O788" s="33"/>
      <c r="P788" s="48"/>
      <c r="Q788" s="263"/>
      <c r="R788" s="263"/>
      <c r="S788" s="262">
        <v>45448</v>
      </c>
      <c r="T788" s="263" t="s">
        <v>2081</v>
      </c>
      <c r="U788" s="252">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45488</v>
      </c>
      <c r="V788" s="215"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黄灯</v>
      </c>
      <c r="W788" s="252">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45533</v>
      </c>
      <c r="X788" s="215"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绿灯</v>
      </c>
      <c r="Y788" s="252"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15"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52"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6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6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str">
        <f t="array" ref="AH788">INDEX(三跨两临近重点区段!$G:$G,MATCH(D788,三跨两临近重点区段!$A:$A,0))</f>
        <v>普通电气化铁路</v>
      </c>
      <c r="AI788" s="273" t="s">
        <v>2082</v>
      </c>
    </row>
    <row r="789" ht="14.25" spans="1:35">
      <c r="A789" s="247" t="s">
        <v>145</v>
      </c>
      <c r="B789" s="248" t="s">
        <v>2536</v>
      </c>
      <c r="C789" s="247" t="s">
        <v>2305</v>
      </c>
      <c r="D789" s="247" t="s">
        <v>3246</v>
      </c>
      <c r="E789" s="248" t="s">
        <v>2343</v>
      </c>
      <c r="F789" s="248" t="s">
        <v>125</v>
      </c>
      <c r="G789" s="247" t="s">
        <v>773</v>
      </c>
      <c r="H789" s="247" t="s">
        <v>804</v>
      </c>
      <c r="I789" s="33"/>
      <c r="J789" s="100"/>
      <c r="K789" s="100"/>
      <c r="L789" s="100"/>
      <c r="M789" s="219"/>
      <c r="N789" s="219"/>
      <c r="O789" s="33"/>
      <c r="P789" s="48"/>
      <c r="Q789" s="263"/>
      <c r="R789" s="263"/>
      <c r="S789" s="262">
        <v>45448</v>
      </c>
      <c r="T789" s="263" t="s">
        <v>2081</v>
      </c>
      <c r="U789" s="252">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45488</v>
      </c>
      <c r="V789" s="215"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黄灯</v>
      </c>
      <c r="W789" s="252">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45533</v>
      </c>
      <c r="X789" s="215"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绿灯</v>
      </c>
      <c r="Y789" s="252"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15"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52"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6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6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str">
        <f t="array" ref="AH789">INDEX(三跨两临近重点区段!$G:$G,MATCH(D789,三跨两临近重点区段!$A:$A,0))</f>
        <v>普通电气化铁路</v>
      </c>
      <c r="AI789" s="273" t="s">
        <v>2082</v>
      </c>
    </row>
    <row r="790" ht="14.25" spans="1:35">
      <c r="A790" s="247" t="s">
        <v>145</v>
      </c>
      <c r="B790" s="248" t="s">
        <v>2536</v>
      </c>
      <c r="C790" s="247" t="s">
        <v>2305</v>
      </c>
      <c r="D790" s="247" t="s">
        <v>3247</v>
      </c>
      <c r="E790" s="248" t="s">
        <v>2343</v>
      </c>
      <c r="F790" s="248" t="s">
        <v>125</v>
      </c>
      <c r="G790" s="247" t="s">
        <v>773</v>
      </c>
      <c r="H790" s="247" t="s">
        <v>804</v>
      </c>
      <c r="I790" s="33"/>
      <c r="J790" s="100"/>
      <c r="K790" s="100"/>
      <c r="L790" s="100"/>
      <c r="M790" s="219"/>
      <c r="N790" s="219"/>
      <c r="O790" s="33"/>
      <c r="P790" s="48"/>
      <c r="Q790" s="263"/>
      <c r="R790" s="263"/>
      <c r="S790" s="262">
        <v>45448</v>
      </c>
      <c r="T790" s="263" t="s">
        <v>2081</v>
      </c>
      <c r="U790" s="252">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45488</v>
      </c>
      <c r="V790" s="215"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黄灯</v>
      </c>
      <c r="W790" s="252">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45533</v>
      </c>
      <c r="X790" s="215"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绿灯</v>
      </c>
      <c r="Y790" s="252"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15"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52"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6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6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str">
        <f t="array" ref="AH790">INDEX(三跨两临近重点区段!$G:$G,MATCH(D790,三跨两临近重点区段!$A:$A,0))</f>
        <v>普通电气化铁路</v>
      </c>
      <c r="AI790" s="273" t="s">
        <v>2082</v>
      </c>
    </row>
    <row r="791" ht="14.25" spans="1:35">
      <c r="A791" s="247" t="s">
        <v>145</v>
      </c>
      <c r="B791" s="248" t="s">
        <v>2538</v>
      </c>
      <c r="C791" s="247" t="s">
        <v>2091</v>
      </c>
      <c r="D791" s="247" t="s">
        <v>3248</v>
      </c>
      <c r="E791" s="248" t="s">
        <v>2343</v>
      </c>
      <c r="F791" s="248" t="s">
        <v>125</v>
      </c>
      <c r="G791" s="247" t="s">
        <v>773</v>
      </c>
      <c r="H791" s="247" t="s">
        <v>804</v>
      </c>
      <c r="I791" s="33"/>
      <c r="J791" s="100"/>
      <c r="K791" s="100"/>
      <c r="L791" s="100"/>
      <c r="M791" s="219"/>
      <c r="N791" s="219"/>
      <c r="O791" s="33"/>
      <c r="P791" s="48"/>
      <c r="Q791" s="263"/>
      <c r="R791" s="263"/>
      <c r="S791" s="262">
        <v>45471</v>
      </c>
      <c r="T791" s="263" t="s">
        <v>3132</v>
      </c>
      <c r="U791" s="252"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15"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52">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45518</v>
      </c>
      <c r="X791" s="215"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黄灯</v>
      </c>
      <c r="Y791" s="252"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15"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52"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6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6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s="273" t="s">
        <v>2082</v>
      </c>
    </row>
    <row r="792" ht="14.25" spans="1:35">
      <c r="A792" s="247" t="s">
        <v>145</v>
      </c>
      <c r="B792" s="248" t="s">
        <v>2534</v>
      </c>
      <c r="C792" s="247" t="s">
        <v>2128</v>
      </c>
      <c r="D792" s="247" t="s">
        <v>3249</v>
      </c>
      <c r="E792" s="248" t="s">
        <v>2343</v>
      </c>
      <c r="F792" s="248" t="s">
        <v>125</v>
      </c>
      <c r="G792" s="247" t="s">
        <v>773</v>
      </c>
      <c r="H792" s="247" t="s">
        <v>804</v>
      </c>
      <c r="I792" s="33"/>
      <c r="J792" s="100"/>
      <c r="K792" s="100"/>
      <c r="L792" s="100"/>
      <c r="M792" s="219"/>
      <c r="N792" s="219"/>
      <c r="O792" s="33"/>
      <c r="P792" s="48"/>
      <c r="Q792" s="263"/>
      <c r="R792" s="263"/>
      <c r="S792" s="262">
        <v>45471</v>
      </c>
      <c r="T792" s="263" t="s">
        <v>3132</v>
      </c>
      <c r="U792" s="252"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15"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52">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45518</v>
      </c>
      <c r="X792" s="215"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黄灯</v>
      </c>
      <c r="Y792" s="252"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15"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52"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6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6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str">
        <f t="array" ref="AH792">INDEX(三跨两临近重点区段!$G:$G,MATCH(D792,三跨两临近重点区段!$A:$A,0))</f>
        <v>高速铁路</v>
      </c>
      <c r="AI792" s="273" t="s">
        <v>2082</v>
      </c>
    </row>
    <row r="793" ht="14.25" spans="1:35">
      <c r="A793" s="247" t="s">
        <v>145</v>
      </c>
      <c r="B793" s="248" t="s">
        <v>2536</v>
      </c>
      <c r="C793" s="247" t="s">
        <v>2122</v>
      </c>
      <c r="D793" s="247" t="s">
        <v>3250</v>
      </c>
      <c r="E793" s="248" t="s">
        <v>2343</v>
      </c>
      <c r="F793" s="248" t="s">
        <v>125</v>
      </c>
      <c r="G793" s="247" t="s">
        <v>773</v>
      </c>
      <c r="H793" s="247" t="s">
        <v>804</v>
      </c>
      <c r="I793" s="33"/>
      <c r="J793" s="100"/>
      <c r="K793" s="100"/>
      <c r="L793" s="100"/>
      <c r="M793" s="219"/>
      <c r="N793" s="219"/>
      <c r="O793" s="33"/>
      <c r="P793" s="48"/>
      <c r="Q793" s="263"/>
      <c r="R793" s="263"/>
      <c r="S793" s="262">
        <v>45471</v>
      </c>
      <c r="T793" s="263" t="s">
        <v>3132</v>
      </c>
      <c r="U793" s="252"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15"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52">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45518</v>
      </c>
      <c r="X793" s="215"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黄灯</v>
      </c>
      <c r="Y793" s="252"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15"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52"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6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6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str">
        <f t="array" ref="AH793">INDEX(三跨两临近重点区段!$G:$G,MATCH(D793,三跨两临近重点区段!$A:$A,0))</f>
        <v>高速铁路</v>
      </c>
      <c r="AI793" s="273" t="s">
        <v>2082</v>
      </c>
    </row>
    <row r="794" ht="14.25" spans="1:35">
      <c r="A794" s="247" t="s">
        <v>361</v>
      </c>
      <c r="B794" s="248" t="s">
        <v>2600</v>
      </c>
      <c r="C794" s="247" t="s">
        <v>2474</v>
      </c>
      <c r="D794" s="247" t="s">
        <v>3251</v>
      </c>
      <c r="E794" s="248" t="s">
        <v>2343</v>
      </c>
      <c r="F794" s="248" t="s">
        <v>125</v>
      </c>
      <c r="G794" s="247" t="s">
        <v>773</v>
      </c>
      <c r="H794" s="247" t="s">
        <v>684</v>
      </c>
      <c r="I794" s="33"/>
      <c r="J794" s="100"/>
      <c r="K794" s="100"/>
      <c r="L794" s="100"/>
      <c r="M794" s="219"/>
      <c r="N794" s="219"/>
      <c r="O794" s="33"/>
      <c r="P794" s="48"/>
      <c r="Q794" s="263"/>
      <c r="R794" s="263"/>
      <c r="S794" s="262">
        <v>45446</v>
      </c>
      <c r="T794" s="263" t="s">
        <v>2081</v>
      </c>
      <c r="U794" s="252"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15"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52">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45509</v>
      </c>
      <c r="X794" s="215"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绿灯</v>
      </c>
      <c r="Y794" s="252"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15"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52"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6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6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s="273" t="s">
        <v>2082</v>
      </c>
    </row>
    <row r="795" ht="14.25" spans="1:35">
      <c r="A795" s="247" t="s">
        <v>361</v>
      </c>
      <c r="B795" s="248" t="s">
        <v>2602</v>
      </c>
      <c r="C795" s="247" t="s">
        <v>2942</v>
      </c>
      <c r="D795" s="247" t="s">
        <v>3252</v>
      </c>
      <c r="E795" s="248" t="s">
        <v>2343</v>
      </c>
      <c r="F795" s="248" t="s">
        <v>125</v>
      </c>
      <c r="G795" s="247" t="s">
        <v>773</v>
      </c>
      <c r="H795" s="247" t="s">
        <v>684</v>
      </c>
      <c r="I795" s="33"/>
      <c r="J795" s="100"/>
      <c r="K795" s="100"/>
      <c r="L795" s="100"/>
      <c r="M795" s="219"/>
      <c r="N795" s="219"/>
      <c r="O795" s="33"/>
      <c r="P795" s="48"/>
      <c r="Q795" s="263"/>
      <c r="R795" s="263"/>
      <c r="S795" s="262">
        <v>45448</v>
      </c>
      <c r="T795" s="263" t="s">
        <v>2081</v>
      </c>
      <c r="U795" s="252">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45488</v>
      </c>
      <c r="V795" s="215"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黄灯</v>
      </c>
      <c r="W795" s="252">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45533</v>
      </c>
      <c r="X795" s="215"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绿灯</v>
      </c>
      <c r="Y795" s="252"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15"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52"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6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6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str">
        <f t="array" ref="AH795">INDEX(三跨两临近重点区段!$G:$G,MATCH(D795,三跨两临近重点区段!$A:$A,0))</f>
        <v>普通电气化铁路</v>
      </c>
      <c r="AI795" s="273" t="s">
        <v>2082</v>
      </c>
    </row>
    <row r="796" ht="14.25" spans="1:35">
      <c r="A796" s="247" t="s">
        <v>361</v>
      </c>
      <c r="B796" s="248" t="s">
        <v>2602</v>
      </c>
      <c r="C796" s="247" t="s">
        <v>2396</v>
      </c>
      <c r="D796" s="247" t="s">
        <v>3253</v>
      </c>
      <c r="E796" s="248" t="s">
        <v>2343</v>
      </c>
      <c r="F796" s="248" t="s">
        <v>125</v>
      </c>
      <c r="G796" s="247" t="s">
        <v>773</v>
      </c>
      <c r="H796" s="247" t="s">
        <v>684</v>
      </c>
      <c r="I796" s="33"/>
      <c r="J796" s="100"/>
      <c r="K796" s="100"/>
      <c r="L796" s="100"/>
      <c r="M796" s="219"/>
      <c r="N796" s="219"/>
      <c r="O796" s="33"/>
      <c r="P796" s="48"/>
      <c r="Q796" s="263"/>
      <c r="R796" s="263"/>
      <c r="S796" s="262">
        <v>45448</v>
      </c>
      <c r="T796" s="263" t="s">
        <v>2081</v>
      </c>
      <c r="U796" s="252">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45488</v>
      </c>
      <c r="V796" s="215"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黄灯</v>
      </c>
      <c r="W796" s="252">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45533</v>
      </c>
      <c r="X796" s="215"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绿灯</v>
      </c>
      <c r="Y796" s="252"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15"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52"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6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6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str">
        <f t="array" ref="AH796">INDEX(三跨两临近重点区段!$G:$G,MATCH(D796,三跨两临近重点区段!$A:$A,0))</f>
        <v>普通电气化铁路</v>
      </c>
      <c r="AI796" s="273" t="s">
        <v>2082</v>
      </c>
    </row>
    <row r="797" ht="14.25" spans="1:35">
      <c r="A797" s="247" t="s">
        <v>145</v>
      </c>
      <c r="B797" s="248" t="s">
        <v>3254</v>
      </c>
      <c r="C797" s="247" t="s">
        <v>2142</v>
      </c>
      <c r="D797" s="247" t="s">
        <v>3255</v>
      </c>
      <c r="E797" s="248" t="s">
        <v>2343</v>
      </c>
      <c r="F797" s="248" t="s">
        <v>125</v>
      </c>
      <c r="G797" s="247" t="s">
        <v>773</v>
      </c>
      <c r="H797" s="247" t="s">
        <v>814</v>
      </c>
      <c r="I797" s="33"/>
      <c r="J797" s="100"/>
      <c r="K797" s="100"/>
      <c r="L797" s="100"/>
      <c r="M797" s="219"/>
      <c r="N797" s="219"/>
      <c r="O797" s="33"/>
      <c r="P797" s="48"/>
      <c r="Q797" s="263"/>
      <c r="R797" s="263"/>
      <c r="S797" s="262">
        <v>45448</v>
      </c>
      <c r="T797" s="263" t="s">
        <v>2081</v>
      </c>
      <c r="U797" s="252">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45488</v>
      </c>
      <c r="V797" s="215"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黄灯</v>
      </c>
      <c r="W797" s="252">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45533</v>
      </c>
      <c r="X797" s="215"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绿灯</v>
      </c>
      <c r="Y797" s="252"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15"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52"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6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6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str">
        <f t="array" ref="AH797">INDEX(三跨两临近重点区段!$G:$G,MATCH(D797,三跨两临近重点区段!$A:$A,0))</f>
        <v>普通电气化铁路</v>
      </c>
      <c r="AI797" s="273" t="s">
        <v>2082</v>
      </c>
    </row>
    <row r="798" ht="14.25" spans="1:35">
      <c r="A798" s="247" t="s">
        <v>361</v>
      </c>
      <c r="B798" s="248" t="s">
        <v>2598</v>
      </c>
      <c r="C798" s="247" t="s">
        <v>2305</v>
      </c>
      <c r="D798" s="247" t="s">
        <v>3256</v>
      </c>
      <c r="E798" s="248" t="s">
        <v>2343</v>
      </c>
      <c r="F798" s="248" t="s">
        <v>125</v>
      </c>
      <c r="G798" s="247" t="s">
        <v>773</v>
      </c>
      <c r="H798" s="247" t="s">
        <v>684</v>
      </c>
      <c r="I798" s="33"/>
      <c r="J798" s="100"/>
      <c r="K798" s="100"/>
      <c r="L798" s="100"/>
      <c r="M798" s="219"/>
      <c r="N798" s="219"/>
      <c r="O798" s="33"/>
      <c r="P798" s="48"/>
      <c r="Q798" s="263"/>
      <c r="R798" s="263"/>
      <c r="S798" s="262">
        <v>45446</v>
      </c>
      <c r="T798" s="263" t="s">
        <v>2081</v>
      </c>
      <c r="U798" s="252"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15"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52">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45509</v>
      </c>
      <c r="X798" s="215"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绿灯</v>
      </c>
      <c r="Y798" s="252"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15"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52"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6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6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s="273" t="s">
        <v>2082</v>
      </c>
    </row>
    <row r="799" ht="14.25" spans="1:35">
      <c r="A799" s="247" t="s">
        <v>145</v>
      </c>
      <c r="B799" s="248" t="s">
        <v>3257</v>
      </c>
      <c r="C799" s="247" t="s">
        <v>2091</v>
      </c>
      <c r="D799" s="247" t="s">
        <v>3258</v>
      </c>
      <c r="E799" s="248" t="s">
        <v>2343</v>
      </c>
      <c r="F799" s="248" t="s">
        <v>125</v>
      </c>
      <c r="G799" s="247" t="s">
        <v>773</v>
      </c>
      <c r="H799" s="247" t="s">
        <v>809</v>
      </c>
      <c r="I799" s="33"/>
      <c r="J799" s="100"/>
      <c r="K799" s="100"/>
      <c r="L799" s="100"/>
      <c r="M799" s="219"/>
      <c r="N799" s="219"/>
      <c r="O799" s="33"/>
      <c r="P799" s="48"/>
      <c r="Q799" s="263"/>
      <c r="R799" s="263"/>
      <c r="S799" s="262">
        <v>45471</v>
      </c>
      <c r="T799" s="263" t="s">
        <v>3132</v>
      </c>
      <c r="U799" s="252"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15"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52">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45518</v>
      </c>
      <c r="X799" s="215"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黄灯</v>
      </c>
      <c r="Y799" s="252"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15"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52"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6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6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s="273" t="s">
        <v>2082</v>
      </c>
    </row>
    <row r="800" ht="14.25" spans="1:35">
      <c r="A800" s="247" t="s">
        <v>361</v>
      </c>
      <c r="B800" s="248" t="s">
        <v>2598</v>
      </c>
      <c r="C800" s="247" t="s">
        <v>2474</v>
      </c>
      <c r="D800" s="247" t="s">
        <v>3259</v>
      </c>
      <c r="E800" s="248" t="s">
        <v>2343</v>
      </c>
      <c r="F800" s="248" t="s">
        <v>125</v>
      </c>
      <c r="G800" s="247" t="s">
        <v>773</v>
      </c>
      <c r="H800" s="247" t="s">
        <v>684</v>
      </c>
      <c r="I800" s="33"/>
      <c r="J800" s="100"/>
      <c r="K800" s="100"/>
      <c r="L800" s="100"/>
      <c r="M800" s="219"/>
      <c r="N800" s="219"/>
      <c r="O800" s="33"/>
      <c r="P800" s="48"/>
      <c r="Q800" s="263"/>
      <c r="R800" s="263"/>
      <c r="S800" s="262">
        <v>45446</v>
      </c>
      <c r="T800" s="263" t="s">
        <v>2081</v>
      </c>
      <c r="U800" s="252"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15"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52">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45509</v>
      </c>
      <c r="X800" s="215"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绿灯</v>
      </c>
      <c r="Y800" s="252"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15"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52"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6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6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s="273" t="s">
        <v>2082</v>
      </c>
    </row>
    <row r="801" ht="14.25" spans="1:35">
      <c r="A801" s="247" t="s">
        <v>361</v>
      </c>
      <c r="B801" s="248" t="s">
        <v>2600</v>
      </c>
      <c r="C801" s="247" t="s">
        <v>2305</v>
      </c>
      <c r="D801" s="247" t="s">
        <v>3260</v>
      </c>
      <c r="E801" s="248" t="s">
        <v>2343</v>
      </c>
      <c r="F801" s="248" t="s">
        <v>125</v>
      </c>
      <c r="G801" s="247" t="s">
        <v>773</v>
      </c>
      <c r="H801" s="247" t="s">
        <v>684</v>
      </c>
      <c r="I801" s="33"/>
      <c r="J801" s="100"/>
      <c r="K801" s="100"/>
      <c r="L801" s="100"/>
      <c r="M801" s="219"/>
      <c r="N801" s="219"/>
      <c r="O801" s="33"/>
      <c r="P801" s="48"/>
      <c r="Q801" s="263"/>
      <c r="R801" s="263"/>
      <c r="S801" s="262">
        <v>45446</v>
      </c>
      <c r="T801" s="263" t="s">
        <v>2081</v>
      </c>
      <c r="U801" s="252"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15"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52">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45509</v>
      </c>
      <c r="X801" s="215"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绿灯</v>
      </c>
      <c r="Y801" s="252"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15"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52"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6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6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s="273" t="s">
        <v>2082</v>
      </c>
    </row>
    <row r="802" ht="14.25" spans="1:35">
      <c r="A802" s="247" t="s">
        <v>145</v>
      </c>
      <c r="B802" s="248" t="s">
        <v>3254</v>
      </c>
      <c r="C802" s="247" t="s">
        <v>2142</v>
      </c>
      <c r="D802" s="247" t="s">
        <v>3261</v>
      </c>
      <c r="E802" s="248" t="s">
        <v>2343</v>
      </c>
      <c r="F802" s="248" t="s">
        <v>125</v>
      </c>
      <c r="G802" s="247" t="s">
        <v>773</v>
      </c>
      <c r="H802" s="247" t="s">
        <v>814</v>
      </c>
      <c r="I802" s="33"/>
      <c r="J802" s="100"/>
      <c r="K802" s="100"/>
      <c r="L802" s="100"/>
      <c r="M802" s="219"/>
      <c r="N802" s="219"/>
      <c r="O802" s="33"/>
      <c r="P802" s="48"/>
      <c r="Q802" s="263"/>
      <c r="R802" s="263"/>
      <c r="S802" s="262">
        <v>45448</v>
      </c>
      <c r="T802" s="263" t="s">
        <v>2081</v>
      </c>
      <c r="U802" s="252">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45488</v>
      </c>
      <c r="V802" s="215"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黄灯</v>
      </c>
      <c r="W802" s="252">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45533</v>
      </c>
      <c r="X802" s="215"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绿灯</v>
      </c>
      <c r="Y802" s="252"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15"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52"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6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6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str">
        <f t="array" ref="AH802">INDEX(三跨两临近重点区段!$G:$G,MATCH(D802,三跨两临近重点区段!$A:$A,0))</f>
        <v>普通电气化铁路</v>
      </c>
      <c r="AI802" s="273" t="s">
        <v>2082</v>
      </c>
    </row>
    <row r="803" ht="14.25" spans="1:35">
      <c r="A803" s="247" t="s">
        <v>361</v>
      </c>
      <c r="B803" s="248" t="s">
        <v>2602</v>
      </c>
      <c r="C803" s="247" t="s">
        <v>2088</v>
      </c>
      <c r="D803" s="247" t="s">
        <v>3262</v>
      </c>
      <c r="E803" s="248" t="s">
        <v>2343</v>
      </c>
      <c r="F803" s="248" t="s">
        <v>125</v>
      </c>
      <c r="G803" s="247" t="s">
        <v>773</v>
      </c>
      <c r="H803" s="247" t="s">
        <v>684</v>
      </c>
      <c r="I803" s="33"/>
      <c r="J803" s="100"/>
      <c r="K803" s="100"/>
      <c r="L803" s="100"/>
      <c r="M803" s="219"/>
      <c r="N803" s="219"/>
      <c r="O803" s="33"/>
      <c r="P803" s="48"/>
      <c r="Q803" s="263"/>
      <c r="R803" s="263"/>
      <c r="S803" s="262">
        <v>45471</v>
      </c>
      <c r="T803" s="263" t="s">
        <v>3263</v>
      </c>
      <c r="U803" s="252"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15"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52">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45518</v>
      </c>
      <c r="X803" s="215"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黄灯</v>
      </c>
      <c r="Y803" s="252"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15"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52"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6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6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str">
        <f t="array" ref="AH803">INDEX(三跨两临近重点区段!$G:$G,MATCH(D803,三跨两临近重点区段!$A:$A,0))</f>
        <v>高速铁路</v>
      </c>
      <c r="AI803" s="273" t="s">
        <v>2082</v>
      </c>
    </row>
    <row r="804" ht="14.25" spans="1:35">
      <c r="A804" s="247" t="s">
        <v>361</v>
      </c>
      <c r="B804" s="248" t="s">
        <v>2613</v>
      </c>
      <c r="C804" s="247" t="s">
        <v>2738</v>
      </c>
      <c r="D804" s="247" t="s">
        <v>3264</v>
      </c>
      <c r="E804" s="248" t="s">
        <v>2343</v>
      </c>
      <c r="F804" s="248" t="s">
        <v>125</v>
      </c>
      <c r="G804" s="247" t="s">
        <v>773</v>
      </c>
      <c r="H804" s="247" t="s">
        <v>2606</v>
      </c>
      <c r="I804" s="33"/>
      <c r="J804" s="100"/>
      <c r="K804" s="100"/>
      <c r="L804" s="100"/>
      <c r="M804" s="219"/>
      <c r="N804" s="219"/>
      <c r="O804" s="33"/>
      <c r="P804" s="48"/>
      <c r="Q804" s="263"/>
      <c r="R804" s="263"/>
      <c r="S804" s="262">
        <v>45447</v>
      </c>
      <c r="T804" s="263" t="s">
        <v>2081</v>
      </c>
      <c r="U804" s="252"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15"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52">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45513</v>
      </c>
      <c r="X804" s="215"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绿灯</v>
      </c>
      <c r="Y804" s="252"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15"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52"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6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6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s="273" t="s">
        <v>2082</v>
      </c>
    </row>
    <row r="805" ht="14.25" spans="1:35">
      <c r="A805" s="247" t="s">
        <v>361</v>
      </c>
      <c r="B805" s="248" t="s">
        <v>2616</v>
      </c>
      <c r="C805" s="247" t="s">
        <v>2738</v>
      </c>
      <c r="D805" s="247" t="s">
        <v>3265</v>
      </c>
      <c r="E805" s="248" t="s">
        <v>2343</v>
      </c>
      <c r="F805" s="248" t="s">
        <v>125</v>
      </c>
      <c r="G805" s="247" t="s">
        <v>773</v>
      </c>
      <c r="H805" s="247" t="s">
        <v>2606</v>
      </c>
      <c r="I805" s="33"/>
      <c r="J805" s="100"/>
      <c r="K805" s="100"/>
      <c r="L805" s="100"/>
      <c r="M805" s="219"/>
      <c r="N805" s="219"/>
      <c r="O805" s="33"/>
      <c r="P805" s="48"/>
      <c r="Q805" s="263"/>
      <c r="R805" s="263"/>
      <c r="S805" s="262">
        <v>45447</v>
      </c>
      <c r="T805" s="263" t="s">
        <v>2081</v>
      </c>
      <c r="U805" s="252"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15"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52">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45513</v>
      </c>
      <c r="X805" s="215"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绿灯</v>
      </c>
      <c r="Y805" s="252"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15"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52"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6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6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s="273" t="s">
        <v>2082</v>
      </c>
    </row>
    <row r="806" ht="14.25" spans="1:35">
      <c r="A806" s="247" t="s">
        <v>361</v>
      </c>
      <c r="B806" s="248" t="s">
        <v>2593</v>
      </c>
      <c r="C806" s="247" t="s">
        <v>3266</v>
      </c>
      <c r="D806" s="247" t="s">
        <v>3267</v>
      </c>
      <c r="E806" s="248" t="s">
        <v>2343</v>
      </c>
      <c r="F806" s="248" t="s">
        <v>125</v>
      </c>
      <c r="G806" s="247" t="s">
        <v>773</v>
      </c>
      <c r="H806" s="247" t="s">
        <v>3205</v>
      </c>
      <c r="I806" s="33"/>
      <c r="J806" s="100"/>
      <c r="K806" s="100"/>
      <c r="L806" s="100"/>
      <c r="M806" s="219"/>
      <c r="N806" s="219"/>
      <c r="O806" s="33"/>
      <c r="P806" s="48"/>
      <c r="Q806" s="263"/>
      <c r="R806" s="263"/>
      <c r="S806" s="262">
        <v>45448</v>
      </c>
      <c r="T806" s="263" t="s">
        <v>2081</v>
      </c>
      <c r="U806" s="252">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45488</v>
      </c>
      <c r="V806" s="215"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黄灯</v>
      </c>
      <c r="W806" s="252">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45533</v>
      </c>
      <c r="X806" s="215"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绿灯</v>
      </c>
      <c r="Y806" s="252"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15"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52"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6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6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str">
        <f t="array" ref="AH806">INDEX(三跨两临近重点区段!$G:$G,MATCH(D806,三跨两临近重点区段!$A:$A,0))</f>
        <v>普通电气化铁路</v>
      </c>
      <c r="AI806" s="273" t="s">
        <v>2082</v>
      </c>
    </row>
    <row r="807" ht="14.25" spans="1:35">
      <c r="A807" s="247" t="s">
        <v>361</v>
      </c>
      <c r="B807" s="248" t="s">
        <v>2593</v>
      </c>
      <c r="C807" s="247" t="s">
        <v>3201</v>
      </c>
      <c r="D807" s="247" t="s">
        <v>3268</v>
      </c>
      <c r="E807" s="248" t="s">
        <v>2343</v>
      </c>
      <c r="F807" s="248" t="s">
        <v>125</v>
      </c>
      <c r="G807" s="247" t="s">
        <v>773</v>
      </c>
      <c r="H807" s="247" t="s">
        <v>3205</v>
      </c>
      <c r="I807" s="33"/>
      <c r="J807" s="100"/>
      <c r="K807" s="100"/>
      <c r="L807" s="100"/>
      <c r="M807" s="219"/>
      <c r="N807" s="219"/>
      <c r="O807" s="33"/>
      <c r="P807" s="48"/>
      <c r="Q807" s="263"/>
      <c r="R807" s="263"/>
      <c r="S807" s="262">
        <v>45448</v>
      </c>
      <c r="T807" s="263" t="s">
        <v>2081</v>
      </c>
      <c r="U807" s="252">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45488</v>
      </c>
      <c r="V807" s="215"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黄灯</v>
      </c>
      <c r="W807" s="252">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45533</v>
      </c>
      <c r="X807" s="215"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绿灯</v>
      </c>
      <c r="Y807" s="252"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15"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52"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6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6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str">
        <f t="array" ref="AH807">INDEX(三跨两临近重点区段!$G:$G,MATCH(D807,三跨两临近重点区段!$A:$A,0))</f>
        <v>普通电气化铁路</v>
      </c>
      <c r="AI807" s="273" t="s">
        <v>2082</v>
      </c>
    </row>
    <row r="808" ht="14.25" spans="1:35">
      <c r="A808" s="247" t="s">
        <v>361</v>
      </c>
      <c r="B808" s="248" t="s">
        <v>2593</v>
      </c>
      <c r="C808" s="247" t="s">
        <v>3269</v>
      </c>
      <c r="D808" s="247" t="s">
        <v>3270</v>
      </c>
      <c r="E808" s="248" t="s">
        <v>2343</v>
      </c>
      <c r="F808" s="248" t="s">
        <v>125</v>
      </c>
      <c r="G808" s="247" t="s">
        <v>773</v>
      </c>
      <c r="H808" s="247" t="s">
        <v>3205</v>
      </c>
      <c r="I808" s="33"/>
      <c r="J808" s="100"/>
      <c r="K808" s="100"/>
      <c r="L808" s="100"/>
      <c r="M808" s="219"/>
      <c r="N808" s="219"/>
      <c r="O808" s="33"/>
      <c r="P808" s="48"/>
      <c r="Q808" s="263"/>
      <c r="R808" s="263"/>
      <c r="S808" s="262">
        <v>45471</v>
      </c>
      <c r="T808" s="263" t="s">
        <v>3132</v>
      </c>
      <c r="U808" s="252"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15"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52">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45518</v>
      </c>
      <c r="X808" s="215"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黄灯</v>
      </c>
      <c r="Y808" s="252"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15"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52"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6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6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str">
        <f t="array" ref="AH808">INDEX(三跨两临近重点区段!$G:$G,MATCH(D808,三跨两临近重点区段!$A:$A,0))</f>
        <v>高速铁路</v>
      </c>
      <c r="AI808" s="273" t="s">
        <v>2082</v>
      </c>
    </row>
    <row r="809" ht="14.25" spans="1:35">
      <c r="A809" s="247" t="s">
        <v>361</v>
      </c>
      <c r="B809" s="248" t="s">
        <v>3145</v>
      </c>
      <c r="C809" s="247" t="s">
        <v>2942</v>
      </c>
      <c r="D809" s="247" t="s">
        <v>3271</v>
      </c>
      <c r="E809" s="248" t="s">
        <v>2414</v>
      </c>
      <c r="F809" s="248" t="s">
        <v>125</v>
      </c>
      <c r="G809" s="247" t="s">
        <v>2417</v>
      </c>
      <c r="H809" s="247" t="s">
        <v>1577</v>
      </c>
      <c r="I809" s="33"/>
      <c r="J809" s="100"/>
      <c r="K809" s="100"/>
      <c r="L809" s="100"/>
      <c r="M809" s="219"/>
      <c r="N809" s="219"/>
      <c r="O809" s="33"/>
      <c r="P809" s="48"/>
      <c r="Q809" s="263"/>
      <c r="R809" s="263"/>
      <c r="S809" s="262">
        <v>45462</v>
      </c>
      <c r="T809" s="263" t="s">
        <v>2081</v>
      </c>
      <c r="U809" s="252"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15"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52">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45512</v>
      </c>
      <c r="X809" s="215"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绿灯</v>
      </c>
      <c r="Y809" s="252"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15"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52"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6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6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str">
        <f t="array" ref="AH809">INDEX(三跨两临近重点区段!$G:$G,MATCH(D809,三跨两临近重点区段!$A:$A,0))</f>
        <v>普通电气化铁路</v>
      </c>
      <c r="AI809" s="273" t="s">
        <v>2082</v>
      </c>
    </row>
    <row r="810" ht="14.25" spans="1:35">
      <c r="A810" s="247" t="s">
        <v>361</v>
      </c>
      <c r="B810" s="248" t="s">
        <v>3145</v>
      </c>
      <c r="C810" s="247" t="s">
        <v>2738</v>
      </c>
      <c r="D810" s="247" t="s">
        <v>3272</v>
      </c>
      <c r="E810" s="248" t="s">
        <v>2414</v>
      </c>
      <c r="F810" s="248" t="s">
        <v>125</v>
      </c>
      <c r="G810" s="247" t="s">
        <v>2417</v>
      </c>
      <c r="H810" s="247" t="s">
        <v>1577</v>
      </c>
      <c r="I810" s="33"/>
      <c r="J810" s="100"/>
      <c r="K810" s="100"/>
      <c r="L810" s="100"/>
      <c r="M810" s="219"/>
      <c r="N810" s="219"/>
      <c r="O810" s="33"/>
      <c r="P810" s="48"/>
      <c r="Q810" s="263"/>
      <c r="R810" s="263"/>
      <c r="S810" s="262">
        <v>45462</v>
      </c>
      <c r="T810" s="263" t="s">
        <v>2081</v>
      </c>
      <c r="U810" s="252"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15"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52">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45512</v>
      </c>
      <c r="X810" s="215"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绿灯</v>
      </c>
      <c r="Y810" s="252"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15"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52"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6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6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str">
        <f t="array" ref="AH810">INDEX(三跨两临近重点区段!$G:$G,MATCH(D810,三跨两临近重点区段!$A:$A,0))</f>
        <v>普通电气化铁路</v>
      </c>
      <c r="AI810" s="273" t="s">
        <v>2082</v>
      </c>
    </row>
    <row r="811" ht="14.25" spans="1:35">
      <c r="A811" s="247" t="s">
        <v>361</v>
      </c>
      <c r="B811" s="248" t="s">
        <v>3140</v>
      </c>
      <c r="C811" s="247" t="s">
        <v>2942</v>
      </c>
      <c r="D811" s="247" t="s">
        <v>3273</v>
      </c>
      <c r="E811" s="248" t="s">
        <v>2414</v>
      </c>
      <c r="F811" s="248" t="s">
        <v>125</v>
      </c>
      <c r="G811" s="247" t="s">
        <v>2417</v>
      </c>
      <c r="H811" s="247" t="s">
        <v>1577</v>
      </c>
      <c r="I811" s="33"/>
      <c r="J811" s="100"/>
      <c r="K811" s="100"/>
      <c r="L811" s="100"/>
      <c r="M811" s="219"/>
      <c r="N811" s="219"/>
      <c r="O811" s="33"/>
      <c r="P811" s="48"/>
      <c r="Q811" s="263"/>
      <c r="R811" s="263"/>
      <c r="S811" s="262">
        <v>45462</v>
      </c>
      <c r="T811" s="263" t="s">
        <v>2081</v>
      </c>
      <c r="U811" s="252"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15"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52">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45512</v>
      </c>
      <c r="X811" s="215"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绿灯</v>
      </c>
      <c r="Y811" s="252"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15"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52"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6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6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str">
        <f t="array" ref="AH811">INDEX(三跨两临近重点区段!$G:$G,MATCH(D811,三跨两临近重点区段!$A:$A,0))</f>
        <v>普通电气化铁路</v>
      </c>
      <c r="AI811" s="273" t="s">
        <v>2082</v>
      </c>
    </row>
    <row r="812" ht="14.25" spans="1:35">
      <c r="A812" s="247" t="s">
        <v>361</v>
      </c>
      <c r="B812" s="248" t="s">
        <v>3140</v>
      </c>
      <c r="C812" s="247" t="s">
        <v>2738</v>
      </c>
      <c r="D812" s="247" t="s">
        <v>3274</v>
      </c>
      <c r="E812" s="248" t="s">
        <v>2414</v>
      </c>
      <c r="F812" s="248" t="s">
        <v>125</v>
      </c>
      <c r="G812" s="247" t="s">
        <v>2417</v>
      </c>
      <c r="H812" s="247" t="s">
        <v>1577</v>
      </c>
      <c r="I812" s="33"/>
      <c r="J812" s="100"/>
      <c r="K812" s="100"/>
      <c r="L812" s="100"/>
      <c r="M812" s="219"/>
      <c r="N812" s="219"/>
      <c r="O812" s="33"/>
      <c r="P812" s="48"/>
      <c r="Q812" s="263"/>
      <c r="R812" s="263"/>
      <c r="S812" s="262">
        <v>45462</v>
      </c>
      <c r="T812" s="263" t="s">
        <v>2081</v>
      </c>
      <c r="U812" s="252"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15"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52">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45512</v>
      </c>
      <c r="X812" s="215"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绿灯</v>
      </c>
      <c r="Y812" s="252"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15"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52"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6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6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str">
        <f t="array" ref="AH812">INDEX(三跨两临近重点区段!$G:$G,MATCH(D812,三跨两临近重点区段!$A:$A,0))</f>
        <v>普通电气化铁路</v>
      </c>
      <c r="AI812" s="273" t="s">
        <v>2082</v>
      </c>
    </row>
    <row r="813" ht="14.25" spans="1:35">
      <c r="A813" s="247" t="s">
        <v>361</v>
      </c>
      <c r="B813" s="248" t="s">
        <v>3140</v>
      </c>
      <c r="C813" s="247" t="s">
        <v>2134</v>
      </c>
      <c r="D813" s="247" t="s">
        <v>3275</v>
      </c>
      <c r="E813" s="248" t="s">
        <v>2414</v>
      </c>
      <c r="F813" s="248" t="s">
        <v>125</v>
      </c>
      <c r="G813" s="247" t="s">
        <v>2417</v>
      </c>
      <c r="H813" s="247" t="s">
        <v>1577</v>
      </c>
      <c r="I813" s="33"/>
      <c r="J813" s="100"/>
      <c r="K813" s="100"/>
      <c r="L813" s="100"/>
      <c r="M813" s="219"/>
      <c r="N813" s="219"/>
      <c r="O813" s="33"/>
      <c r="P813" s="48"/>
      <c r="Q813" s="263"/>
      <c r="R813" s="263"/>
      <c r="S813" s="262">
        <v>45462</v>
      </c>
      <c r="T813" s="263" t="s">
        <v>2081</v>
      </c>
      <c r="U813" s="252"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15"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52">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45512</v>
      </c>
      <c r="X813" s="215"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绿灯</v>
      </c>
      <c r="Y813" s="252"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15"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52"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6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6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str">
        <f t="array" ref="AH813">INDEX(三跨两临近重点区段!$G:$G,MATCH(D813,三跨两临近重点区段!$A:$A,0))</f>
        <v>普通电气化铁路</v>
      </c>
      <c r="AI813" s="273" t="s">
        <v>2082</v>
      </c>
    </row>
    <row r="814" ht="14.25" spans="1:35">
      <c r="A814" s="247" t="s">
        <v>361</v>
      </c>
      <c r="B814" s="248" t="s">
        <v>3140</v>
      </c>
      <c r="C814" s="247" t="s">
        <v>2132</v>
      </c>
      <c r="D814" s="247" t="s">
        <v>3276</v>
      </c>
      <c r="E814" s="248" t="s">
        <v>2414</v>
      </c>
      <c r="F814" s="248" t="s">
        <v>125</v>
      </c>
      <c r="G814" s="247" t="s">
        <v>2417</v>
      </c>
      <c r="H814" s="247" t="s">
        <v>1577</v>
      </c>
      <c r="I814" s="33"/>
      <c r="J814" s="100"/>
      <c r="K814" s="100"/>
      <c r="L814" s="100"/>
      <c r="M814" s="219"/>
      <c r="N814" s="219"/>
      <c r="O814" s="33"/>
      <c r="P814" s="48"/>
      <c r="Q814" s="263"/>
      <c r="R814" s="263"/>
      <c r="S814" s="262">
        <v>45462</v>
      </c>
      <c r="T814" s="263" t="s">
        <v>3132</v>
      </c>
      <c r="U814" s="252"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15"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52">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45525</v>
      </c>
      <c r="X814" s="215"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绿灯</v>
      </c>
      <c r="Y814" s="252"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15"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52"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6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6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str">
        <f t="array" ref="AH814">INDEX(三跨两临近重点区段!$G:$G,MATCH(D814,三跨两临近重点区段!$A:$A,0))</f>
        <v>高速铁路</v>
      </c>
      <c r="AI814" s="273" t="s">
        <v>2082</v>
      </c>
    </row>
    <row r="815" ht="14.25" spans="1:35">
      <c r="A815" s="247" t="s">
        <v>145</v>
      </c>
      <c r="B815" s="248" t="s">
        <v>3277</v>
      </c>
      <c r="C815" s="247" t="s">
        <v>2085</v>
      </c>
      <c r="D815" s="247" t="s">
        <v>3278</v>
      </c>
      <c r="E815" s="248" t="s">
        <v>2414</v>
      </c>
      <c r="F815" s="248" t="s">
        <v>125</v>
      </c>
      <c r="G815" s="247" t="s">
        <v>2417</v>
      </c>
      <c r="H815" s="247" t="s">
        <v>1577</v>
      </c>
      <c r="I815" s="33"/>
      <c r="J815" s="100"/>
      <c r="K815" s="100"/>
      <c r="L815" s="100"/>
      <c r="M815" s="219"/>
      <c r="N815" s="219"/>
      <c r="O815" s="33"/>
      <c r="P815" s="48"/>
      <c r="Q815" s="263"/>
      <c r="R815" s="263"/>
      <c r="S815" s="262">
        <v>45462</v>
      </c>
      <c r="T815" s="263" t="s">
        <v>3132</v>
      </c>
      <c r="U815" s="252"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15"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52">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45525</v>
      </c>
      <c r="X815" s="215"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绿灯</v>
      </c>
      <c r="Y815" s="252"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15"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52"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6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6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str">
        <f t="array" ref="AH815">INDEX(三跨两临近重点区段!$G:$G,MATCH(D815,三跨两临近重点区段!$A:$A,0))</f>
        <v>高速铁路</v>
      </c>
      <c r="AI815" s="273" t="s">
        <v>2082</v>
      </c>
    </row>
    <row r="816" ht="14.25" spans="1:35">
      <c r="A816" s="247" t="s">
        <v>145</v>
      </c>
      <c r="B816" s="248" t="s">
        <v>3277</v>
      </c>
      <c r="C816" s="247" t="s">
        <v>2117</v>
      </c>
      <c r="D816" s="247" t="s">
        <v>3279</v>
      </c>
      <c r="E816" s="248" t="s">
        <v>2414</v>
      </c>
      <c r="F816" s="248" t="s">
        <v>125</v>
      </c>
      <c r="G816" s="247" t="s">
        <v>2417</v>
      </c>
      <c r="H816" s="247" t="s">
        <v>1577</v>
      </c>
      <c r="I816" s="33"/>
      <c r="J816" s="100"/>
      <c r="K816" s="100"/>
      <c r="L816" s="100"/>
      <c r="M816" s="219"/>
      <c r="N816" s="219"/>
      <c r="O816" s="33"/>
      <c r="P816" s="48"/>
      <c r="Q816" s="263"/>
      <c r="R816" s="263"/>
      <c r="S816" s="262">
        <v>45462</v>
      </c>
      <c r="T816" s="263" t="s">
        <v>2081</v>
      </c>
      <c r="U816" s="252"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15"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52">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45512</v>
      </c>
      <c r="X816" s="215"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绿灯</v>
      </c>
      <c r="Y816" s="252"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15"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52"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6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6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str">
        <f t="array" ref="AH816">INDEX(三跨两临近重点区段!$G:$G,MATCH(D816,三跨两临近重点区段!$A:$A,0))</f>
        <v>普通电气化铁路</v>
      </c>
      <c r="AI816" s="273" t="s">
        <v>2082</v>
      </c>
    </row>
    <row r="817" ht="14.25" spans="1:35">
      <c r="A817" s="247" t="s">
        <v>145</v>
      </c>
      <c r="B817" s="248" t="s">
        <v>3133</v>
      </c>
      <c r="C817" s="247" t="s">
        <v>2393</v>
      </c>
      <c r="D817" s="247" t="s">
        <v>3280</v>
      </c>
      <c r="E817" s="248" t="s">
        <v>2414</v>
      </c>
      <c r="F817" s="248" t="s">
        <v>125</v>
      </c>
      <c r="G817" s="247" t="s">
        <v>2417</v>
      </c>
      <c r="H817" s="247" t="s">
        <v>1577</v>
      </c>
      <c r="I817" s="33"/>
      <c r="J817" s="100"/>
      <c r="K817" s="100"/>
      <c r="L817" s="100"/>
      <c r="M817" s="219"/>
      <c r="N817" s="219"/>
      <c r="O817" s="33"/>
      <c r="P817" s="48"/>
      <c r="Q817" s="263"/>
      <c r="R817" s="263"/>
      <c r="S817" s="262">
        <v>45462</v>
      </c>
      <c r="T817" s="263" t="s">
        <v>3132</v>
      </c>
      <c r="U817" s="252"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15"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52">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45525</v>
      </c>
      <c r="X817" s="215"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绿灯</v>
      </c>
      <c r="Y817" s="252"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15"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52"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6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6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str">
        <f t="array" ref="AH817">INDEX(三跨两临近重点区段!$G:$G,MATCH(D817,三跨两临近重点区段!$A:$A,0))</f>
        <v>高速铁路</v>
      </c>
      <c r="AI817" s="273" t="s">
        <v>2082</v>
      </c>
    </row>
    <row r="818" ht="14.25" spans="1:35">
      <c r="A818" s="247" t="s">
        <v>145</v>
      </c>
      <c r="B818" s="248" t="s">
        <v>3130</v>
      </c>
      <c r="C818" s="247" t="s">
        <v>2393</v>
      </c>
      <c r="D818" s="247" t="s">
        <v>3281</v>
      </c>
      <c r="E818" s="248" t="s">
        <v>2414</v>
      </c>
      <c r="F818" s="248" t="s">
        <v>125</v>
      </c>
      <c r="G818" s="247" t="s">
        <v>2417</v>
      </c>
      <c r="H818" s="247" t="s">
        <v>1577</v>
      </c>
      <c r="I818" s="33"/>
      <c r="J818" s="100"/>
      <c r="K818" s="100"/>
      <c r="L818" s="100"/>
      <c r="M818" s="219"/>
      <c r="N818" s="219"/>
      <c r="O818" s="33"/>
      <c r="P818" s="48"/>
      <c r="Q818" s="263"/>
      <c r="R818" s="263"/>
      <c r="S818" s="262">
        <v>45462</v>
      </c>
      <c r="T818" s="263" t="s">
        <v>3132</v>
      </c>
      <c r="U818" s="252"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15"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52">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45525</v>
      </c>
      <c r="X818" s="215"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绿灯</v>
      </c>
      <c r="Y818" s="252"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15"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52"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6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6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str">
        <f t="array" ref="AH818">INDEX(三跨两临近重点区段!$G:$G,MATCH(D818,三跨两临近重点区段!$A:$A,0))</f>
        <v>高速铁路</v>
      </c>
      <c r="AI818" s="273" t="s">
        <v>2082</v>
      </c>
    </row>
    <row r="819" ht="14.25" spans="1:35">
      <c r="A819" s="247" t="s">
        <v>145</v>
      </c>
      <c r="B819" s="248" t="s">
        <v>2418</v>
      </c>
      <c r="C819" s="247" t="s">
        <v>2396</v>
      </c>
      <c r="D819" s="247" t="s">
        <v>3282</v>
      </c>
      <c r="E819" s="248" t="s">
        <v>2414</v>
      </c>
      <c r="F819" s="248" t="s">
        <v>125</v>
      </c>
      <c r="G819" s="247" t="s">
        <v>2417</v>
      </c>
      <c r="H819" s="247" t="s">
        <v>1743</v>
      </c>
      <c r="I819" s="33"/>
      <c r="J819" s="100"/>
      <c r="K819" s="100"/>
      <c r="L819" s="100"/>
      <c r="M819" s="219"/>
      <c r="N819" s="219"/>
      <c r="O819" s="33"/>
      <c r="P819" s="48"/>
      <c r="Q819" s="263"/>
      <c r="R819" s="263"/>
      <c r="S819" s="262">
        <v>45462</v>
      </c>
      <c r="T819" s="263" t="s">
        <v>3132</v>
      </c>
      <c r="U819" s="252"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15"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52">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45525</v>
      </c>
      <c r="X819" s="215"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绿灯</v>
      </c>
      <c r="Y819" s="252"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15"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52"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6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6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str">
        <f t="array" ref="AH819">INDEX(三跨两临近重点区段!$G:$G,MATCH(D819,三跨两临近重点区段!$A:$A,0))</f>
        <v>高速铁路</v>
      </c>
      <c r="AI819" s="273" t="s">
        <v>3088</v>
      </c>
    </row>
    <row r="820" ht="14.25" spans="1:35">
      <c r="A820" s="247" t="s">
        <v>145</v>
      </c>
      <c r="B820" s="248" t="s">
        <v>2418</v>
      </c>
      <c r="C820" s="247" t="s">
        <v>2267</v>
      </c>
      <c r="D820" s="247" t="s">
        <v>3283</v>
      </c>
      <c r="E820" s="248" t="s">
        <v>2414</v>
      </c>
      <c r="F820" s="248" t="s">
        <v>125</v>
      </c>
      <c r="G820" s="247" t="s">
        <v>2417</v>
      </c>
      <c r="H820" s="247" t="s">
        <v>1743</v>
      </c>
      <c r="I820" s="33"/>
      <c r="J820" s="100"/>
      <c r="K820" s="100"/>
      <c r="L820" s="100"/>
      <c r="M820" s="219"/>
      <c r="N820" s="219"/>
      <c r="O820" s="33"/>
      <c r="P820" s="48"/>
      <c r="Q820" s="263"/>
      <c r="R820" s="263"/>
      <c r="S820" s="262">
        <v>45462</v>
      </c>
      <c r="T820" s="263" t="s">
        <v>3132</v>
      </c>
      <c r="U820" s="252"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15"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52">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45525</v>
      </c>
      <c r="X820" s="215"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绿灯</v>
      </c>
      <c r="Y820" s="252"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15"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52"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6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6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str">
        <f t="array" ref="AH820">INDEX(三跨两临近重点区段!$G:$G,MATCH(D820,三跨两临近重点区段!$A:$A,0))</f>
        <v>高速铁路</v>
      </c>
      <c r="AI820" s="273" t="s">
        <v>3088</v>
      </c>
    </row>
    <row r="821" ht="14.25" spans="1:35">
      <c r="A821" s="247" t="s">
        <v>145</v>
      </c>
      <c r="B821" s="248" t="s">
        <v>2718</v>
      </c>
      <c r="C821" s="247" t="s">
        <v>2267</v>
      </c>
      <c r="D821" s="247" t="s">
        <v>3284</v>
      </c>
      <c r="E821" s="248" t="s">
        <v>2414</v>
      </c>
      <c r="F821" s="248" t="s">
        <v>125</v>
      </c>
      <c r="G821" s="247" t="s">
        <v>2417</v>
      </c>
      <c r="H821" s="247" t="s">
        <v>1732</v>
      </c>
      <c r="I821" s="33"/>
      <c r="J821" s="100"/>
      <c r="K821" s="100"/>
      <c r="L821" s="100"/>
      <c r="M821" s="219"/>
      <c r="N821" s="219"/>
      <c r="O821" s="33"/>
      <c r="P821" s="48"/>
      <c r="Q821" s="263"/>
      <c r="R821" s="263"/>
      <c r="S821" s="262">
        <v>45462</v>
      </c>
      <c r="T821" s="263" t="s">
        <v>3132</v>
      </c>
      <c r="U821" s="252"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15"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52">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45525</v>
      </c>
      <c r="X821" s="215"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绿灯</v>
      </c>
      <c r="Y821" s="252"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15"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52"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6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6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str">
        <f t="array" ref="AH821">INDEX(三跨两临近重点区段!$G:$G,MATCH(D821,三跨两临近重点区段!$A:$A,0))</f>
        <v>高速铁路</v>
      </c>
      <c r="AI821" s="273" t="s">
        <v>2082</v>
      </c>
    </row>
    <row r="822" ht="14.25" spans="1:35">
      <c r="A822" s="247" t="s">
        <v>145</v>
      </c>
      <c r="B822" s="248" t="s">
        <v>2718</v>
      </c>
      <c r="C822" s="247" t="s">
        <v>2396</v>
      </c>
      <c r="D822" s="247" t="s">
        <v>3285</v>
      </c>
      <c r="E822" s="248" t="s">
        <v>2414</v>
      </c>
      <c r="F822" s="248" t="s">
        <v>125</v>
      </c>
      <c r="G822" s="247" t="s">
        <v>2417</v>
      </c>
      <c r="H822" s="247" t="s">
        <v>1732</v>
      </c>
      <c r="I822" s="33"/>
      <c r="J822" s="100"/>
      <c r="K822" s="100"/>
      <c r="L822" s="100"/>
      <c r="M822" s="219"/>
      <c r="N822" s="219"/>
      <c r="O822" s="33"/>
      <c r="P822" s="48"/>
      <c r="Q822" s="263"/>
      <c r="R822" s="263"/>
      <c r="S822" s="262">
        <v>45462</v>
      </c>
      <c r="T822" s="263" t="s">
        <v>3132</v>
      </c>
      <c r="U822" s="252"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15"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52">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45525</v>
      </c>
      <c r="X822" s="215"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绿灯</v>
      </c>
      <c r="Y822" s="252"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15"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52"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6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6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str">
        <f t="array" ref="AH822">INDEX(三跨两临近重点区段!$G:$G,MATCH(D822,三跨两临近重点区段!$A:$A,0))</f>
        <v>高速铁路</v>
      </c>
      <c r="AI822" s="273" t="s">
        <v>2082</v>
      </c>
    </row>
    <row r="823" ht="14.25" spans="1:35">
      <c r="A823" s="247" t="s">
        <v>145</v>
      </c>
      <c r="B823" s="248" t="s">
        <v>3286</v>
      </c>
      <c r="C823" s="247" t="s">
        <v>2085</v>
      </c>
      <c r="D823" s="247" t="s">
        <v>3287</v>
      </c>
      <c r="E823" s="248" t="s">
        <v>2414</v>
      </c>
      <c r="F823" s="248" t="s">
        <v>125</v>
      </c>
      <c r="G823" s="247" t="s">
        <v>2417</v>
      </c>
      <c r="H823" s="247" t="s">
        <v>1620</v>
      </c>
      <c r="I823" s="33"/>
      <c r="J823" s="100"/>
      <c r="K823" s="100"/>
      <c r="L823" s="100"/>
      <c r="M823" s="219"/>
      <c r="N823" s="219"/>
      <c r="O823" s="33"/>
      <c r="P823" s="48"/>
      <c r="Q823" s="263"/>
      <c r="R823" s="263"/>
      <c r="S823" s="262">
        <v>45462</v>
      </c>
      <c r="T823" s="263" t="s">
        <v>2081</v>
      </c>
      <c r="U823" s="252"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15"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52">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45512</v>
      </c>
      <c r="X823" s="215"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绿灯</v>
      </c>
      <c r="Y823" s="252"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15"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52"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6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6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str">
        <f t="array" ref="AH823">INDEX(三跨两临近重点区段!$G:$G,MATCH(D823,三跨两临近重点区段!$A:$A,0))</f>
        <v>普通电气化铁路</v>
      </c>
      <c r="AI823" s="273" t="s">
        <v>2082</v>
      </c>
    </row>
    <row r="824" ht="14.25" spans="1:35">
      <c r="A824" s="247" t="s">
        <v>145</v>
      </c>
      <c r="B824" s="248" t="s">
        <v>3286</v>
      </c>
      <c r="C824" s="247" t="s">
        <v>2942</v>
      </c>
      <c r="D824" s="247" t="s">
        <v>3288</v>
      </c>
      <c r="E824" s="248" t="s">
        <v>2414</v>
      </c>
      <c r="F824" s="248" t="s">
        <v>125</v>
      </c>
      <c r="G824" s="247" t="s">
        <v>2417</v>
      </c>
      <c r="H824" s="247" t="s">
        <v>1620</v>
      </c>
      <c r="I824" s="33"/>
      <c r="J824" s="100"/>
      <c r="K824" s="100"/>
      <c r="L824" s="100"/>
      <c r="M824" s="219"/>
      <c r="N824" s="219"/>
      <c r="O824" s="33"/>
      <c r="P824" s="48"/>
      <c r="Q824" s="263"/>
      <c r="R824" s="263"/>
      <c r="S824" s="262">
        <v>45462</v>
      </c>
      <c r="T824" s="263" t="s">
        <v>2081</v>
      </c>
      <c r="U824" s="252"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15"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52">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45512</v>
      </c>
      <c r="X824" s="215"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绿灯</v>
      </c>
      <c r="Y824" s="252"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15"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52"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6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6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str">
        <f t="array" ref="AH824">INDEX(三跨两临近重点区段!$G:$G,MATCH(D824,三跨两临近重点区段!$A:$A,0))</f>
        <v>普通电气化铁路</v>
      </c>
      <c r="AI824" s="273" t="s">
        <v>2082</v>
      </c>
    </row>
    <row r="825" ht="14.25" spans="1:35">
      <c r="A825" s="247" t="s">
        <v>145</v>
      </c>
      <c r="B825" s="248" t="s">
        <v>3289</v>
      </c>
      <c r="C825" s="247" t="s">
        <v>2942</v>
      </c>
      <c r="D825" s="247" t="s">
        <v>3290</v>
      </c>
      <c r="E825" s="248" t="s">
        <v>2414</v>
      </c>
      <c r="F825" s="248" t="s">
        <v>125</v>
      </c>
      <c r="G825" s="247" t="s">
        <v>2417</v>
      </c>
      <c r="H825" s="247" t="s">
        <v>1577</v>
      </c>
      <c r="I825" s="33"/>
      <c r="J825" s="100"/>
      <c r="K825" s="100"/>
      <c r="L825" s="100"/>
      <c r="M825" s="219"/>
      <c r="N825" s="219"/>
      <c r="O825" s="33"/>
      <c r="P825" s="48"/>
      <c r="Q825" s="263"/>
      <c r="R825" s="263"/>
      <c r="S825" s="262">
        <v>45462</v>
      </c>
      <c r="T825" s="263" t="s">
        <v>2081</v>
      </c>
      <c r="U825" s="252"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15"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52">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45512</v>
      </c>
      <c r="X825" s="215"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绿灯</v>
      </c>
      <c r="Y825" s="252"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15"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52"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6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6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str">
        <f t="array" ref="AH825">INDEX(三跨两临近重点区段!$G:$G,MATCH(D825,三跨两临近重点区段!$A:$A,0))</f>
        <v>普通电气化铁路</v>
      </c>
      <c r="AI825" s="273" t="s">
        <v>2082</v>
      </c>
    </row>
    <row r="826" ht="14.25" spans="1:35">
      <c r="A826" s="247" t="s">
        <v>145</v>
      </c>
      <c r="B826" s="248" t="s">
        <v>3291</v>
      </c>
      <c r="C826" s="247" t="s">
        <v>2942</v>
      </c>
      <c r="D826" s="247" t="s">
        <v>3292</v>
      </c>
      <c r="E826" s="248" t="s">
        <v>2414</v>
      </c>
      <c r="F826" s="248" t="s">
        <v>125</v>
      </c>
      <c r="G826" s="247" t="s">
        <v>2417</v>
      </c>
      <c r="H826" s="247" t="s">
        <v>1577</v>
      </c>
      <c r="I826" s="33"/>
      <c r="J826" s="100"/>
      <c r="K826" s="100"/>
      <c r="L826" s="100"/>
      <c r="M826" s="219"/>
      <c r="N826" s="219"/>
      <c r="O826" s="33"/>
      <c r="P826" s="48"/>
      <c r="Q826" s="263"/>
      <c r="R826" s="263"/>
      <c r="S826" s="262">
        <v>45462</v>
      </c>
      <c r="T826" s="263" t="s">
        <v>2081</v>
      </c>
      <c r="U826" s="252"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15"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52">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45512</v>
      </c>
      <c r="X826" s="215"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绿灯</v>
      </c>
      <c r="Y826" s="252"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15"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52"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6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6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str">
        <f t="array" ref="AH826">INDEX(三跨两临近重点区段!$G:$G,MATCH(D826,三跨两临近重点区段!$A:$A,0))</f>
        <v>普通电气化铁路</v>
      </c>
      <c r="AI826" s="273" t="s">
        <v>2082</v>
      </c>
    </row>
    <row r="827" ht="14.25" spans="1:35">
      <c r="A827" s="247" t="s">
        <v>145</v>
      </c>
      <c r="B827" s="248" t="s">
        <v>2754</v>
      </c>
      <c r="C827" s="247" t="s">
        <v>3293</v>
      </c>
      <c r="D827" s="247" t="s">
        <v>3294</v>
      </c>
      <c r="E827" s="248" t="s">
        <v>2414</v>
      </c>
      <c r="F827" s="248" t="s">
        <v>125</v>
      </c>
      <c r="G827" s="247" t="s">
        <v>2417</v>
      </c>
      <c r="H827" s="247" t="s">
        <v>1540</v>
      </c>
      <c r="I827" s="33"/>
      <c r="J827" s="100"/>
      <c r="K827" s="100"/>
      <c r="L827" s="100"/>
      <c r="M827" s="219"/>
      <c r="N827" s="219"/>
      <c r="O827" s="33"/>
      <c r="P827" s="48"/>
      <c r="Q827" s="263"/>
      <c r="R827" s="263"/>
      <c r="S827" s="262">
        <v>45462</v>
      </c>
      <c r="T827" s="263" t="s">
        <v>2081</v>
      </c>
      <c r="U827" s="252"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15"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52">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45512</v>
      </c>
      <c r="X827" s="215"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绿灯</v>
      </c>
      <c r="Y827" s="252"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15"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52"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6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6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str">
        <f t="array" ref="AH827">INDEX(三跨两临近重点区段!$G:$G,MATCH(D827,三跨两临近重点区段!$A:$A,0))</f>
        <v>普通电气化铁路</v>
      </c>
      <c r="AI827" s="273" t="s">
        <v>2082</v>
      </c>
    </row>
    <row r="828" ht="14.25" spans="1:35">
      <c r="A828" s="247" t="s">
        <v>145</v>
      </c>
      <c r="B828" s="248" t="s">
        <v>2754</v>
      </c>
      <c r="C828" s="247" t="s">
        <v>3295</v>
      </c>
      <c r="D828" s="247" t="s">
        <v>3296</v>
      </c>
      <c r="E828" s="248" t="s">
        <v>2414</v>
      </c>
      <c r="F828" s="248" t="s">
        <v>125</v>
      </c>
      <c r="G828" s="247" t="s">
        <v>2417</v>
      </c>
      <c r="H828" s="247" t="s">
        <v>1540</v>
      </c>
      <c r="I828" s="33"/>
      <c r="J828" s="100"/>
      <c r="K828" s="100"/>
      <c r="L828" s="100"/>
      <c r="M828" s="219"/>
      <c r="N828" s="219"/>
      <c r="O828" s="33"/>
      <c r="P828" s="48"/>
      <c r="Q828" s="263"/>
      <c r="R828" s="263"/>
      <c r="S828" s="262">
        <v>45462</v>
      </c>
      <c r="T828" s="263" t="s">
        <v>3132</v>
      </c>
      <c r="U828" s="252"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15"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52">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45525</v>
      </c>
      <c r="X828" s="215"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绿灯</v>
      </c>
      <c r="Y828" s="252"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15"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52"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6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6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str">
        <f t="array" ref="AH828">INDEX(三跨两临近重点区段!$G:$G,MATCH(D828,三跨两临近重点区段!$A:$A,0))</f>
        <v>高速铁路</v>
      </c>
      <c r="AI828" s="273" t="s">
        <v>3088</v>
      </c>
    </row>
    <row r="829" ht="14.25" spans="1:35">
      <c r="A829" s="247" t="s">
        <v>145</v>
      </c>
      <c r="B829" s="248" t="s">
        <v>2742</v>
      </c>
      <c r="C829" s="247" t="s">
        <v>2156</v>
      </c>
      <c r="D829" s="247" t="s">
        <v>3297</v>
      </c>
      <c r="E829" s="248" t="s">
        <v>2414</v>
      </c>
      <c r="F829" s="248" t="s">
        <v>125</v>
      </c>
      <c r="G829" s="247" t="s">
        <v>2417</v>
      </c>
      <c r="H829" s="247" t="s">
        <v>1540</v>
      </c>
      <c r="I829" s="33"/>
      <c r="J829" s="100"/>
      <c r="K829" s="100"/>
      <c r="L829" s="100"/>
      <c r="M829" s="219"/>
      <c r="N829" s="219"/>
      <c r="O829" s="33"/>
      <c r="P829" s="48"/>
      <c r="Q829" s="263"/>
      <c r="R829" s="263"/>
      <c r="S829" s="262">
        <v>45462</v>
      </c>
      <c r="T829" s="263" t="s">
        <v>3132</v>
      </c>
      <c r="U829" s="252"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15"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52">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45525</v>
      </c>
      <c r="X829" s="215"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绿灯</v>
      </c>
      <c r="Y829" s="252"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15"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52"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6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6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str">
        <f t="array" ref="AH829">INDEX(三跨两临近重点区段!$G:$G,MATCH(D829,三跨两临近重点区段!$A:$A,0))</f>
        <v>高速铁路</v>
      </c>
      <c r="AI829" s="273" t="s">
        <v>3088</v>
      </c>
    </row>
    <row r="830" ht="14.25" spans="1:35">
      <c r="A830" s="247" t="s">
        <v>145</v>
      </c>
      <c r="B830" s="248" t="s">
        <v>2742</v>
      </c>
      <c r="C830" s="247" t="s">
        <v>2933</v>
      </c>
      <c r="D830" s="247" t="s">
        <v>3298</v>
      </c>
      <c r="E830" s="248" t="s">
        <v>2414</v>
      </c>
      <c r="F830" s="248" t="s">
        <v>125</v>
      </c>
      <c r="G830" s="247" t="s">
        <v>2417</v>
      </c>
      <c r="H830" s="247" t="s">
        <v>1540</v>
      </c>
      <c r="I830" s="33"/>
      <c r="J830" s="100"/>
      <c r="K830" s="100"/>
      <c r="L830" s="100"/>
      <c r="M830" s="219"/>
      <c r="N830" s="219"/>
      <c r="O830" s="33"/>
      <c r="P830" s="48"/>
      <c r="Q830" s="263"/>
      <c r="R830" s="263"/>
      <c r="S830" s="262">
        <v>45462</v>
      </c>
      <c r="T830" s="263" t="s">
        <v>2081</v>
      </c>
      <c r="U830" s="252"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15"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52">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45512</v>
      </c>
      <c r="X830" s="215"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绿灯</v>
      </c>
      <c r="Y830" s="252"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15"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52"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6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6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str">
        <f t="array" ref="AH830">INDEX(三跨两临近重点区段!$G:$G,MATCH(D830,三跨两临近重点区段!$A:$A,0))</f>
        <v>普通电气化铁路</v>
      </c>
      <c r="AI830" s="273" t="s">
        <v>2082</v>
      </c>
    </row>
    <row r="831" ht="14.25" spans="1:35">
      <c r="A831" s="247" t="s">
        <v>145</v>
      </c>
      <c r="B831" s="248" t="s">
        <v>2742</v>
      </c>
      <c r="C831" s="247" t="s">
        <v>2933</v>
      </c>
      <c r="D831" s="247" t="s">
        <v>3299</v>
      </c>
      <c r="E831" s="248" t="s">
        <v>2414</v>
      </c>
      <c r="F831" s="248" t="s">
        <v>125</v>
      </c>
      <c r="G831" s="247" t="s">
        <v>2417</v>
      </c>
      <c r="H831" s="247" t="s">
        <v>1540</v>
      </c>
      <c r="I831" s="33"/>
      <c r="J831" s="100"/>
      <c r="K831" s="100"/>
      <c r="L831" s="100"/>
      <c r="M831" s="219"/>
      <c r="N831" s="219"/>
      <c r="O831" s="33"/>
      <c r="P831" s="48"/>
      <c r="Q831" s="263"/>
      <c r="R831" s="263"/>
      <c r="S831" s="262">
        <v>45462</v>
      </c>
      <c r="T831" s="263" t="s">
        <v>2081</v>
      </c>
      <c r="U831" s="252"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15"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52">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45512</v>
      </c>
      <c r="X831" s="215"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绿灯</v>
      </c>
      <c r="Y831" s="252"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15"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52"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6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6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str">
        <f t="array" ref="AH831">INDEX(三跨两临近重点区段!$G:$G,MATCH(D831,三跨两临近重点区段!$A:$A,0))</f>
        <v>普通电气化铁路</v>
      </c>
      <c r="AI831" s="273" t="s">
        <v>2082</v>
      </c>
    </row>
    <row r="832" ht="14.25" spans="1:35">
      <c r="A832" s="247" t="s">
        <v>145</v>
      </c>
      <c r="B832" s="248" t="s">
        <v>2742</v>
      </c>
      <c r="C832" s="247" t="s">
        <v>2269</v>
      </c>
      <c r="D832" s="247" t="s">
        <v>3300</v>
      </c>
      <c r="E832" s="248" t="s">
        <v>2414</v>
      </c>
      <c r="F832" s="248" t="s">
        <v>125</v>
      </c>
      <c r="G832" s="247" t="s">
        <v>2417</v>
      </c>
      <c r="H832" s="247" t="s">
        <v>1540</v>
      </c>
      <c r="I832" s="33"/>
      <c r="J832" s="100"/>
      <c r="K832" s="100"/>
      <c r="L832" s="100"/>
      <c r="M832" s="219"/>
      <c r="N832" s="219"/>
      <c r="O832" s="33"/>
      <c r="P832" s="48"/>
      <c r="Q832" s="263"/>
      <c r="R832" s="263"/>
      <c r="S832" s="262">
        <v>45462</v>
      </c>
      <c r="T832" s="263" t="s">
        <v>2081</v>
      </c>
      <c r="U832" s="252"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15"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52">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45512</v>
      </c>
      <c r="X832" s="215"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绿灯</v>
      </c>
      <c r="Y832" s="252"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15"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52"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6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6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str">
        <f t="array" ref="AH832">INDEX(三跨两临近重点区段!$G:$G,MATCH(D832,三跨两临近重点区段!$A:$A,0))</f>
        <v>普通电气化铁路</v>
      </c>
      <c r="AI832" s="273" t="s">
        <v>2082</v>
      </c>
    </row>
    <row r="833" ht="14.25" spans="1:35">
      <c r="A833" s="247" t="s">
        <v>145</v>
      </c>
      <c r="B833" s="248" t="s">
        <v>2742</v>
      </c>
      <c r="C833" s="247" t="s">
        <v>2269</v>
      </c>
      <c r="D833" s="247" t="s">
        <v>3301</v>
      </c>
      <c r="E833" s="248" t="s">
        <v>2414</v>
      </c>
      <c r="F833" s="248" t="s">
        <v>125</v>
      </c>
      <c r="G833" s="247" t="s">
        <v>2417</v>
      </c>
      <c r="H833" s="247" t="s">
        <v>1540</v>
      </c>
      <c r="I833" s="33"/>
      <c r="J833" s="100"/>
      <c r="K833" s="100"/>
      <c r="L833" s="100"/>
      <c r="M833" s="219"/>
      <c r="N833" s="219"/>
      <c r="O833" s="33"/>
      <c r="P833" s="48"/>
      <c r="Q833" s="263"/>
      <c r="R833" s="263"/>
      <c r="S833" s="262">
        <v>45462</v>
      </c>
      <c r="T833" s="263" t="s">
        <v>2081</v>
      </c>
      <c r="U833" s="252"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15"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52">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45512</v>
      </c>
      <c r="X833" s="215"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绿灯</v>
      </c>
      <c r="Y833" s="252"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15"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52"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6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6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str">
        <f t="array" ref="AH833">INDEX(三跨两临近重点区段!$G:$G,MATCH(D833,三跨两临近重点区段!$A:$A,0))</f>
        <v>普通电气化铁路</v>
      </c>
      <c r="AI833" s="273" t="s">
        <v>2082</v>
      </c>
    </row>
    <row r="834" ht="14.25" spans="1:35">
      <c r="A834" s="247" t="s">
        <v>145</v>
      </c>
      <c r="B834" s="248" t="s">
        <v>2754</v>
      </c>
      <c r="C834" s="247" t="s">
        <v>3302</v>
      </c>
      <c r="D834" s="247" t="s">
        <v>3303</v>
      </c>
      <c r="E834" s="248" t="s">
        <v>2414</v>
      </c>
      <c r="F834" s="248" t="s">
        <v>125</v>
      </c>
      <c r="G834" s="247" t="s">
        <v>2417</v>
      </c>
      <c r="H834" s="247" t="s">
        <v>1540</v>
      </c>
      <c r="I834" s="33"/>
      <c r="J834" s="100"/>
      <c r="K834" s="100"/>
      <c r="L834" s="100"/>
      <c r="M834" s="219"/>
      <c r="N834" s="219"/>
      <c r="O834" s="33"/>
      <c r="P834" s="48"/>
      <c r="Q834" s="263"/>
      <c r="R834" s="263"/>
      <c r="S834" s="262">
        <v>45462</v>
      </c>
      <c r="T834" s="263" t="s">
        <v>2081</v>
      </c>
      <c r="U834" s="252"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15"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52">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45512</v>
      </c>
      <c r="X834" s="215"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绿灯</v>
      </c>
      <c r="Y834" s="252"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15"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52"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6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6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str">
        <f t="array" ref="AH834">INDEX(三跨两临近重点区段!$G:$G,MATCH(D834,三跨两临近重点区段!$A:$A,0))</f>
        <v>普通电气化铁路</v>
      </c>
      <c r="AI834" s="273" t="s">
        <v>2082</v>
      </c>
    </row>
    <row r="835" ht="14.25" spans="1:35">
      <c r="A835" s="247" t="s">
        <v>145</v>
      </c>
      <c r="B835" s="248" t="s">
        <v>2754</v>
      </c>
      <c r="C835" s="247" t="s">
        <v>3302</v>
      </c>
      <c r="D835" s="247" t="s">
        <v>3304</v>
      </c>
      <c r="E835" s="248" t="s">
        <v>2414</v>
      </c>
      <c r="F835" s="248" t="s">
        <v>125</v>
      </c>
      <c r="G835" s="247" t="s">
        <v>2417</v>
      </c>
      <c r="H835" s="247" t="s">
        <v>1540</v>
      </c>
      <c r="I835" s="33"/>
      <c r="J835" s="100"/>
      <c r="K835" s="100"/>
      <c r="L835" s="100"/>
      <c r="M835" s="219"/>
      <c r="N835" s="219"/>
      <c r="O835" s="33"/>
      <c r="P835" s="48"/>
      <c r="Q835" s="263"/>
      <c r="R835" s="263"/>
      <c r="S835" s="262">
        <v>45462</v>
      </c>
      <c r="T835" s="263" t="s">
        <v>2081</v>
      </c>
      <c r="U835" s="252"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15"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52">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45512</v>
      </c>
      <c r="X835" s="215"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绿灯</v>
      </c>
      <c r="Y835" s="252"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15"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52"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6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6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str">
        <f t="array" ref="AH835">INDEX(三跨两临近重点区段!$G:$G,MATCH(D835,三跨两临近重点区段!$A:$A,0))</f>
        <v>普通电气化铁路</v>
      </c>
      <c r="AI835" s="273" t="s">
        <v>2082</v>
      </c>
    </row>
    <row r="836" ht="14.25" spans="1:35">
      <c r="A836" s="247" t="s">
        <v>145</v>
      </c>
      <c r="B836" s="248" t="s">
        <v>2754</v>
      </c>
      <c r="C836" s="247" t="s">
        <v>3293</v>
      </c>
      <c r="D836" s="247" t="s">
        <v>3305</v>
      </c>
      <c r="E836" s="248" t="s">
        <v>2414</v>
      </c>
      <c r="F836" s="248" t="s">
        <v>125</v>
      </c>
      <c r="G836" s="247" t="s">
        <v>2417</v>
      </c>
      <c r="H836" s="247" t="s">
        <v>1540</v>
      </c>
      <c r="I836" s="33"/>
      <c r="J836" s="100"/>
      <c r="K836" s="100"/>
      <c r="L836" s="100"/>
      <c r="M836" s="219"/>
      <c r="N836" s="219"/>
      <c r="O836" s="33"/>
      <c r="P836" s="48"/>
      <c r="Q836" s="263"/>
      <c r="R836" s="263"/>
      <c r="S836" s="262">
        <v>45462</v>
      </c>
      <c r="T836" s="263" t="s">
        <v>2081</v>
      </c>
      <c r="U836" s="252"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15"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52">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45512</v>
      </c>
      <c r="X836" s="215"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绿灯</v>
      </c>
      <c r="Y836" s="252"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15"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52"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6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6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str">
        <f t="array" ref="AH836">INDEX(三跨两临近重点区段!$G:$G,MATCH(D836,三跨两临近重点区段!$A:$A,0))</f>
        <v>普通电气化铁路</v>
      </c>
      <c r="AI836" s="273" t="s">
        <v>2082</v>
      </c>
    </row>
    <row r="837" ht="14.25" spans="1:35">
      <c r="A837" s="247" t="s">
        <v>145</v>
      </c>
      <c r="B837" s="248" t="s">
        <v>2748</v>
      </c>
      <c r="C837" s="247" t="s">
        <v>2269</v>
      </c>
      <c r="D837" s="247" t="s">
        <v>3306</v>
      </c>
      <c r="E837" s="248" t="s">
        <v>2414</v>
      </c>
      <c r="F837" s="248" t="s">
        <v>125</v>
      </c>
      <c r="G837" s="247" t="s">
        <v>2417</v>
      </c>
      <c r="H837" s="247" t="s">
        <v>1540</v>
      </c>
      <c r="I837" s="33"/>
      <c r="J837" s="100"/>
      <c r="K837" s="100"/>
      <c r="L837" s="100"/>
      <c r="M837" s="219"/>
      <c r="N837" s="219"/>
      <c r="O837" s="33"/>
      <c r="P837" s="48"/>
      <c r="Q837" s="263"/>
      <c r="R837" s="263"/>
      <c r="S837" s="262">
        <v>45462</v>
      </c>
      <c r="T837" s="263" t="s">
        <v>2081</v>
      </c>
      <c r="U837" s="252"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15"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52">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45512</v>
      </c>
      <c r="X837" s="215"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绿灯</v>
      </c>
      <c r="Y837" s="252"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15"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52"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6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6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str">
        <f t="array" ref="AH837">INDEX(三跨两临近重点区段!$G:$G,MATCH(D837,三跨两临近重点区段!$A:$A,0))</f>
        <v>普通电气化铁路</v>
      </c>
      <c r="AI837" s="273" t="s">
        <v>2082</v>
      </c>
    </row>
    <row r="838" ht="14.25" spans="1:35">
      <c r="A838" s="247" t="s">
        <v>145</v>
      </c>
      <c r="B838" s="248" t="s">
        <v>2748</v>
      </c>
      <c r="C838" s="247" t="s">
        <v>2269</v>
      </c>
      <c r="D838" s="247" t="s">
        <v>3307</v>
      </c>
      <c r="E838" s="248" t="s">
        <v>2414</v>
      </c>
      <c r="F838" s="248" t="s">
        <v>125</v>
      </c>
      <c r="G838" s="247" t="s">
        <v>2417</v>
      </c>
      <c r="H838" s="247" t="s">
        <v>1540</v>
      </c>
      <c r="I838" s="33"/>
      <c r="J838" s="100"/>
      <c r="K838" s="100"/>
      <c r="L838" s="100"/>
      <c r="M838" s="219"/>
      <c r="N838" s="219"/>
      <c r="O838" s="33"/>
      <c r="P838" s="48"/>
      <c r="Q838" s="263"/>
      <c r="R838" s="263"/>
      <c r="S838" s="262">
        <v>45462</v>
      </c>
      <c r="T838" s="263" t="s">
        <v>2081</v>
      </c>
      <c r="U838" s="252"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15"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52">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45512</v>
      </c>
      <c r="X838" s="215"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绿灯</v>
      </c>
      <c r="Y838" s="252"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15"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52"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6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6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str">
        <f t="array" ref="AH838">INDEX(三跨两临近重点区段!$G:$G,MATCH(D838,三跨两临近重点区段!$A:$A,0))</f>
        <v>普通电气化铁路</v>
      </c>
      <c r="AI838" s="273" t="s">
        <v>2082</v>
      </c>
    </row>
    <row r="839" ht="14.25" spans="1:35">
      <c r="A839" s="247" t="s">
        <v>145</v>
      </c>
      <c r="B839" s="248" t="s">
        <v>2748</v>
      </c>
      <c r="C839" s="247" t="s">
        <v>2269</v>
      </c>
      <c r="D839" s="247" t="s">
        <v>3308</v>
      </c>
      <c r="E839" s="248" t="s">
        <v>2414</v>
      </c>
      <c r="F839" s="248" t="s">
        <v>125</v>
      </c>
      <c r="G839" s="247" t="s">
        <v>2417</v>
      </c>
      <c r="H839" s="247" t="s">
        <v>1540</v>
      </c>
      <c r="I839" s="33"/>
      <c r="J839" s="100"/>
      <c r="K839" s="100"/>
      <c r="L839" s="100"/>
      <c r="M839" s="219"/>
      <c r="N839" s="219"/>
      <c r="O839" s="33"/>
      <c r="P839" s="48"/>
      <c r="Q839" s="263"/>
      <c r="R839" s="263"/>
      <c r="S839" s="262">
        <v>45462</v>
      </c>
      <c r="T839" s="263" t="s">
        <v>2081</v>
      </c>
      <c r="U839" s="252"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15"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52">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45512</v>
      </c>
      <c r="X839" s="215"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绿灯</v>
      </c>
      <c r="Y839" s="252"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15"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52"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6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6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str">
        <f t="array" ref="AH839">INDEX(三跨两临近重点区段!$G:$G,MATCH(D839,三跨两临近重点区段!$A:$A,0))</f>
        <v>普通电气化铁路</v>
      </c>
      <c r="AI839" s="273" t="s">
        <v>2082</v>
      </c>
    </row>
    <row r="840" ht="14.25" spans="1:35">
      <c r="A840" s="247" t="s">
        <v>145</v>
      </c>
      <c r="B840" s="248" t="s">
        <v>2748</v>
      </c>
      <c r="C840" s="247" t="s">
        <v>2933</v>
      </c>
      <c r="D840" s="247" t="s">
        <v>3309</v>
      </c>
      <c r="E840" s="248" t="s">
        <v>2414</v>
      </c>
      <c r="F840" s="248" t="s">
        <v>125</v>
      </c>
      <c r="G840" s="247" t="s">
        <v>2417</v>
      </c>
      <c r="H840" s="247" t="s">
        <v>1540</v>
      </c>
      <c r="I840" s="33"/>
      <c r="J840" s="100"/>
      <c r="K840" s="100"/>
      <c r="L840" s="100"/>
      <c r="M840" s="219"/>
      <c r="N840" s="219"/>
      <c r="O840" s="33"/>
      <c r="P840" s="48"/>
      <c r="Q840" s="263"/>
      <c r="R840" s="263"/>
      <c r="S840" s="262">
        <v>45462</v>
      </c>
      <c r="T840" s="263" t="s">
        <v>2081</v>
      </c>
      <c r="U840" s="252"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15"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52">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45512</v>
      </c>
      <c r="X840" s="215"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绿灯</v>
      </c>
      <c r="Y840" s="252"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15"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52"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6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6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str">
        <f t="array" ref="AH840">INDEX(三跨两临近重点区段!$G:$G,MATCH(D840,三跨两临近重点区段!$A:$A,0))</f>
        <v>普通电气化铁路</v>
      </c>
      <c r="AI840" s="273" t="s">
        <v>2082</v>
      </c>
    </row>
    <row r="841" ht="14.25" spans="1:35">
      <c r="A841" s="247" t="s">
        <v>145</v>
      </c>
      <c r="B841" s="248" t="s">
        <v>2748</v>
      </c>
      <c r="C841" s="247" t="s">
        <v>2156</v>
      </c>
      <c r="D841" s="247" t="s">
        <v>3310</v>
      </c>
      <c r="E841" s="248" t="s">
        <v>2414</v>
      </c>
      <c r="F841" s="248" t="s">
        <v>125</v>
      </c>
      <c r="G841" s="247" t="s">
        <v>2417</v>
      </c>
      <c r="H841" s="247" t="s">
        <v>1540</v>
      </c>
      <c r="I841" s="33"/>
      <c r="J841" s="100"/>
      <c r="K841" s="100"/>
      <c r="L841" s="100"/>
      <c r="M841" s="219"/>
      <c r="N841" s="219"/>
      <c r="O841" s="33"/>
      <c r="P841" s="48"/>
      <c r="Q841" s="263"/>
      <c r="R841" s="263"/>
      <c r="S841" s="262">
        <v>45462</v>
      </c>
      <c r="T841" s="263" t="s">
        <v>3132</v>
      </c>
      <c r="U841" s="252"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15"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52">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45525</v>
      </c>
      <c r="X841" s="215"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绿灯</v>
      </c>
      <c r="Y841" s="252"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15"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52"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6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6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str">
        <f t="array" ref="AH841">INDEX(三跨两临近重点区段!$G:$G,MATCH(D841,三跨两临近重点区段!$A:$A,0))</f>
        <v>高速铁路</v>
      </c>
      <c r="AI841" s="273" t="s">
        <v>2082</v>
      </c>
    </row>
    <row r="842" ht="14.25" spans="1:35">
      <c r="A842" s="247" t="s">
        <v>145</v>
      </c>
      <c r="B842" s="248" t="s">
        <v>3311</v>
      </c>
      <c r="C842" s="247" t="s">
        <v>2152</v>
      </c>
      <c r="D842" s="247" t="s">
        <v>3312</v>
      </c>
      <c r="E842" s="248" t="s">
        <v>2414</v>
      </c>
      <c r="F842" s="248" t="s">
        <v>125</v>
      </c>
      <c r="G842" s="247" t="s">
        <v>2417</v>
      </c>
      <c r="H842" s="247" t="s">
        <v>1498</v>
      </c>
      <c r="I842" s="33"/>
      <c r="J842" s="100"/>
      <c r="K842" s="100"/>
      <c r="L842" s="100"/>
      <c r="M842" s="219"/>
      <c r="N842" s="219"/>
      <c r="O842" s="33"/>
      <c r="P842" s="48"/>
      <c r="Q842" s="263"/>
      <c r="R842" s="263"/>
      <c r="S842" s="262">
        <v>45462</v>
      </c>
      <c r="T842" s="263" t="s">
        <v>3132</v>
      </c>
      <c r="U842" s="252"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15"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52">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45525</v>
      </c>
      <c r="X842" s="215"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绿灯</v>
      </c>
      <c r="Y842" s="252"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15"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52"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6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6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str">
        <f t="array" ref="AH842">INDEX(三跨两临近重点区段!$G:$G,MATCH(D842,三跨两临近重点区段!$A:$A,0))</f>
        <v>高速铁路</v>
      </c>
      <c r="AI842" s="273" t="s">
        <v>2082</v>
      </c>
    </row>
    <row r="843" ht="14.25" spans="1:35">
      <c r="A843" s="247" t="s">
        <v>145</v>
      </c>
      <c r="B843" s="248" t="s">
        <v>3313</v>
      </c>
      <c r="C843" s="247" t="s">
        <v>2152</v>
      </c>
      <c r="D843" s="247" t="s">
        <v>3314</v>
      </c>
      <c r="E843" s="248" t="s">
        <v>2414</v>
      </c>
      <c r="F843" s="248" t="s">
        <v>125</v>
      </c>
      <c r="G843" s="247" t="s">
        <v>2417</v>
      </c>
      <c r="H843" s="247" t="s">
        <v>1498</v>
      </c>
      <c r="I843" s="33"/>
      <c r="J843" s="100"/>
      <c r="K843" s="100"/>
      <c r="L843" s="100"/>
      <c r="M843" s="219"/>
      <c r="N843" s="219"/>
      <c r="O843" s="33"/>
      <c r="P843" s="48"/>
      <c r="Q843" s="263"/>
      <c r="R843" s="263"/>
      <c r="S843" s="262">
        <v>45462</v>
      </c>
      <c r="T843" s="263" t="s">
        <v>3132</v>
      </c>
      <c r="U843" s="252"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15"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52">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45525</v>
      </c>
      <c r="X843" s="215"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绿灯</v>
      </c>
      <c r="Y843" s="252"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15"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52"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6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6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str">
        <f t="array" ref="AH843">INDEX(三跨两临近重点区段!$G:$G,MATCH(D843,三跨两临近重点区段!$A:$A,0))</f>
        <v>高速铁路</v>
      </c>
      <c r="AI843" s="273" t="s">
        <v>2082</v>
      </c>
    </row>
    <row r="844" ht="14.25" spans="1:35">
      <c r="A844" s="247" t="s">
        <v>145</v>
      </c>
      <c r="B844" s="248" t="s">
        <v>3311</v>
      </c>
      <c r="C844" s="247" t="s">
        <v>2721</v>
      </c>
      <c r="D844" s="247" t="s">
        <v>3315</v>
      </c>
      <c r="E844" s="248" t="s">
        <v>2414</v>
      </c>
      <c r="F844" s="248" t="s">
        <v>125</v>
      </c>
      <c r="G844" s="247" t="s">
        <v>2417</v>
      </c>
      <c r="H844" s="247" t="s">
        <v>1498</v>
      </c>
      <c r="I844" s="33"/>
      <c r="J844" s="100"/>
      <c r="K844" s="100"/>
      <c r="L844" s="100"/>
      <c r="M844" s="219"/>
      <c r="N844" s="219"/>
      <c r="O844" s="33"/>
      <c r="P844" s="48"/>
      <c r="Q844" s="263"/>
      <c r="R844" s="263"/>
      <c r="S844" s="262">
        <v>45462</v>
      </c>
      <c r="T844" s="263" t="s">
        <v>3132</v>
      </c>
      <c r="U844" s="252"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15"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52">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45525</v>
      </c>
      <c r="X844" s="215"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绿灯</v>
      </c>
      <c r="Y844" s="252"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15"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52"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6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6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str">
        <f t="array" ref="AH844">INDEX(三跨两临近重点区段!$G:$G,MATCH(D844,三跨两临近重点区段!$A:$A,0))</f>
        <v>高速铁路</v>
      </c>
      <c r="AI844" s="273" t="s">
        <v>2082</v>
      </c>
    </row>
    <row r="845" ht="14.25" spans="1:35">
      <c r="A845" s="247" t="s">
        <v>145</v>
      </c>
      <c r="B845" s="248" t="s">
        <v>3313</v>
      </c>
      <c r="C845" s="247" t="s">
        <v>2721</v>
      </c>
      <c r="D845" s="247" t="s">
        <v>3316</v>
      </c>
      <c r="E845" s="248" t="s">
        <v>2414</v>
      </c>
      <c r="F845" s="248" t="s">
        <v>125</v>
      </c>
      <c r="G845" s="247" t="s">
        <v>2417</v>
      </c>
      <c r="H845" s="247" t="s">
        <v>1498</v>
      </c>
      <c r="I845" s="33"/>
      <c r="J845" s="100"/>
      <c r="K845" s="100"/>
      <c r="L845" s="100"/>
      <c r="M845" s="219"/>
      <c r="N845" s="219"/>
      <c r="O845" s="33"/>
      <c r="P845" s="48"/>
      <c r="Q845" s="263"/>
      <c r="R845" s="263"/>
      <c r="S845" s="262">
        <v>45462</v>
      </c>
      <c r="T845" s="263" t="s">
        <v>3132</v>
      </c>
      <c r="U845" s="252"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15"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52">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45525</v>
      </c>
      <c r="X845" s="215"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绿灯</v>
      </c>
      <c r="Y845" s="252"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15"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52"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6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6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str">
        <f t="array" ref="AH845">INDEX(三跨两临近重点区段!$G:$G,MATCH(D845,三跨两临近重点区段!$A:$A,0))</f>
        <v>高速铁路</v>
      </c>
      <c r="AI845" s="273" t="s">
        <v>2082</v>
      </c>
    </row>
    <row r="846" ht="14.25" spans="1:35">
      <c r="A846" s="247" t="s">
        <v>361</v>
      </c>
      <c r="B846" s="248" t="s">
        <v>3137</v>
      </c>
      <c r="C846" s="247" t="s">
        <v>2738</v>
      </c>
      <c r="D846" s="247" t="s">
        <v>3317</v>
      </c>
      <c r="E846" s="248" t="s">
        <v>2414</v>
      </c>
      <c r="F846" s="248" t="s">
        <v>125</v>
      </c>
      <c r="G846" s="247" t="s">
        <v>2417</v>
      </c>
      <c r="H846" s="247" t="s">
        <v>1577</v>
      </c>
      <c r="I846" s="33"/>
      <c r="J846" s="100"/>
      <c r="K846" s="100"/>
      <c r="L846" s="100"/>
      <c r="M846" s="219"/>
      <c r="N846" s="219"/>
      <c r="O846" s="33"/>
      <c r="P846" s="48"/>
      <c r="Q846" s="263"/>
      <c r="R846" s="263"/>
      <c r="S846" s="262">
        <v>45462</v>
      </c>
      <c r="T846" s="263" t="s">
        <v>3132</v>
      </c>
      <c r="U846" s="252"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15"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52">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45525</v>
      </c>
      <c r="X846" s="215"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绿灯</v>
      </c>
      <c r="Y846" s="252"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15"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52"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6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6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str">
        <f t="array" ref="AH846">INDEX(三跨两临近重点区段!$G:$G,MATCH(D846,三跨两临近重点区段!$A:$A,0))</f>
        <v>高速铁路</v>
      </c>
      <c r="AI846" s="273" t="s">
        <v>2082</v>
      </c>
    </row>
    <row r="847" ht="14.25" spans="1:35">
      <c r="A847" s="247" t="s">
        <v>361</v>
      </c>
      <c r="B847" s="248" t="s">
        <v>2771</v>
      </c>
      <c r="C847" s="247" t="s">
        <v>2095</v>
      </c>
      <c r="D847" s="247" t="s">
        <v>3318</v>
      </c>
      <c r="E847" s="248" t="s">
        <v>2414</v>
      </c>
      <c r="F847" s="248" t="s">
        <v>125</v>
      </c>
      <c r="G847" s="247" t="s">
        <v>2417</v>
      </c>
      <c r="H847" s="247" t="s">
        <v>1462</v>
      </c>
      <c r="I847" s="33"/>
      <c r="J847" s="100"/>
      <c r="K847" s="100"/>
      <c r="L847" s="100"/>
      <c r="M847" s="219"/>
      <c r="N847" s="219"/>
      <c r="O847" s="33"/>
      <c r="P847" s="48"/>
      <c r="Q847" s="263"/>
      <c r="R847" s="263"/>
      <c r="S847" s="262">
        <v>45462</v>
      </c>
      <c r="T847" s="263" t="s">
        <v>3132</v>
      </c>
      <c r="U847" s="252"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15"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52">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45525</v>
      </c>
      <c r="X847" s="215"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绿灯</v>
      </c>
      <c r="Y847" s="252"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15"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52"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6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6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str">
        <f t="array" ref="AH847">INDEX(三跨两临近重点区段!$G:$G,MATCH(D847,三跨两临近重点区段!$A:$A,0))</f>
        <v>高速铁路</v>
      </c>
      <c r="AI847" s="273" t="s">
        <v>2082</v>
      </c>
    </row>
    <row r="848" ht="14.25" spans="1:35">
      <c r="A848" s="247" t="s">
        <v>361</v>
      </c>
      <c r="B848" s="248" t="s">
        <v>2776</v>
      </c>
      <c r="C848" s="247" t="s">
        <v>2095</v>
      </c>
      <c r="D848" s="247" t="s">
        <v>3319</v>
      </c>
      <c r="E848" s="248" t="s">
        <v>2414</v>
      </c>
      <c r="F848" s="248" t="s">
        <v>125</v>
      </c>
      <c r="G848" s="247" t="s">
        <v>2417</v>
      </c>
      <c r="H848" s="247" t="s">
        <v>1462</v>
      </c>
      <c r="I848" s="33"/>
      <c r="J848" s="100"/>
      <c r="K848" s="100"/>
      <c r="L848" s="100"/>
      <c r="M848" s="219"/>
      <c r="N848" s="219"/>
      <c r="O848" s="33"/>
      <c r="P848" s="48"/>
      <c r="Q848" s="263"/>
      <c r="R848" s="263"/>
      <c r="S848" s="262">
        <v>45462</v>
      </c>
      <c r="T848" s="263" t="s">
        <v>3132</v>
      </c>
      <c r="U848" s="252"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15"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52">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45525</v>
      </c>
      <c r="X848" s="215"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绿灯</v>
      </c>
      <c r="Y848" s="252"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15"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52"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6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6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str">
        <f t="array" ref="AH848">INDEX(三跨两临近重点区段!$G:$G,MATCH(D848,三跨两临近重点区段!$A:$A,0))</f>
        <v>高速铁路</v>
      </c>
      <c r="AI848" s="273" t="s">
        <v>2082</v>
      </c>
    </row>
    <row r="849" ht="14.25" spans="1:35">
      <c r="A849" s="247" t="s">
        <v>361</v>
      </c>
      <c r="B849" s="248" t="s">
        <v>2776</v>
      </c>
      <c r="C849" s="247" t="s">
        <v>2208</v>
      </c>
      <c r="D849" s="247" t="s">
        <v>3320</v>
      </c>
      <c r="E849" s="248" t="s">
        <v>2414</v>
      </c>
      <c r="F849" s="248" t="s">
        <v>125</v>
      </c>
      <c r="G849" s="247" t="s">
        <v>2417</v>
      </c>
      <c r="H849" s="247" t="s">
        <v>1462</v>
      </c>
      <c r="I849" s="33"/>
      <c r="J849" s="100"/>
      <c r="K849" s="100"/>
      <c r="L849" s="100"/>
      <c r="M849" s="219"/>
      <c r="N849" s="219"/>
      <c r="O849" s="33"/>
      <c r="P849" s="48"/>
      <c r="Q849" s="263"/>
      <c r="R849" s="263"/>
      <c r="S849" s="262">
        <v>45462</v>
      </c>
      <c r="T849" s="263" t="s">
        <v>2081</v>
      </c>
      <c r="U849" s="252"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15"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52">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45512</v>
      </c>
      <c r="X849" s="215"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绿灯</v>
      </c>
      <c r="Y849" s="252"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15"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52"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6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6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str">
        <f t="array" ref="AH849">INDEX(三跨两临近重点区段!$G:$G,MATCH(D849,三跨两临近重点区段!$A:$A,0))</f>
        <v>普通电气化铁路</v>
      </c>
      <c r="AI849" s="273" t="s">
        <v>2082</v>
      </c>
    </row>
    <row r="850" ht="14.25" spans="1:35">
      <c r="A850" s="247" t="s">
        <v>361</v>
      </c>
      <c r="B850" s="248" t="s">
        <v>2771</v>
      </c>
      <c r="C850" s="247" t="s">
        <v>2208</v>
      </c>
      <c r="D850" s="247" t="s">
        <v>3321</v>
      </c>
      <c r="E850" s="248" t="s">
        <v>2414</v>
      </c>
      <c r="F850" s="248" t="s">
        <v>125</v>
      </c>
      <c r="G850" s="247" t="s">
        <v>2417</v>
      </c>
      <c r="H850" s="247" t="s">
        <v>1462</v>
      </c>
      <c r="I850" s="33"/>
      <c r="J850" s="100"/>
      <c r="K850" s="100"/>
      <c r="L850" s="100"/>
      <c r="M850" s="219"/>
      <c r="N850" s="219"/>
      <c r="O850" s="33"/>
      <c r="P850" s="48"/>
      <c r="Q850" s="263"/>
      <c r="R850" s="263"/>
      <c r="S850" s="262">
        <v>45462</v>
      </c>
      <c r="T850" s="263" t="s">
        <v>2081</v>
      </c>
      <c r="U850" s="252"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15"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52">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45512</v>
      </c>
      <c r="X850" s="215"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绿灯</v>
      </c>
      <c r="Y850" s="252"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15"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52"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6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6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str">
        <f t="array" ref="AH850">INDEX(三跨两临近重点区段!$G:$G,MATCH(D850,三跨两临近重点区段!$A:$A,0))</f>
        <v>普通电气化铁路</v>
      </c>
      <c r="AI850" s="273" t="s">
        <v>2082</v>
      </c>
    </row>
    <row r="851" ht="14.25" spans="1:35">
      <c r="A851" s="247" t="s">
        <v>361</v>
      </c>
      <c r="B851" s="248" t="s">
        <v>3174</v>
      </c>
      <c r="C851" s="247" t="s">
        <v>2128</v>
      </c>
      <c r="D851" s="247" t="s">
        <v>3322</v>
      </c>
      <c r="E851" s="248" t="s">
        <v>2414</v>
      </c>
      <c r="F851" s="248" t="s">
        <v>125</v>
      </c>
      <c r="G851" s="247" t="s">
        <v>2417</v>
      </c>
      <c r="H851" s="247" t="s">
        <v>1462</v>
      </c>
      <c r="I851" s="33"/>
      <c r="J851" s="100"/>
      <c r="K851" s="100"/>
      <c r="L851" s="100"/>
      <c r="M851" s="219"/>
      <c r="N851" s="219"/>
      <c r="O851" s="33"/>
      <c r="P851" s="48"/>
      <c r="Q851" s="263"/>
      <c r="R851" s="263"/>
      <c r="S851" s="262">
        <v>45462</v>
      </c>
      <c r="T851" s="263" t="s">
        <v>3132</v>
      </c>
      <c r="U851" s="252"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15"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52">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45525</v>
      </c>
      <c r="X851" s="215"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绿灯</v>
      </c>
      <c r="Y851" s="252"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15"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52"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6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6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str">
        <f t="array" ref="AH851">INDEX(三跨两临近重点区段!$G:$G,MATCH(D851,三跨两临近重点区段!$A:$A,0))</f>
        <v>高速铁路</v>
      </c>
      <c r="AI851" s="273" t="s">
        <v>2082</v>
      </c>
    </row>
    <row r="852" ht="14.25" spans="1:35">
      <c r="A852" s="247" t="s">
        <v>361</v>
      </c>
      <c r="B852" s="248" t="s">
        <v>3176</v>
      </c>
      <c r="C852" s="247" t="s">
        <v>2128</v>
      </c>
      <c r="D852" s="247" t="s">
        <v>3323</v>
      </c>
      <c r="E852" s="248" t="s">
        <v>2414</v>
      </c>
      <c r="F852" s="248" t="s">
        <v>125</v>
      </c>
      <c r="G852" s="247" t="s">
        <v>2417</v>
      </c>
      <c r="H852" s="247" t="s">
        <v>1462</v>
      </c>
      <c r="I852" s="33"/>
      <c r="J852" s="100"/>
      <c r="K852" s="100"/>
      <c r="L852" s="100"/>
      <c r="M852" s="219"/>
      <c r="N852" s="219"/>
      <c r="O852" s="33"/>
      <c r="P852" s="48"/>
      <c r="Q852" s="263"/>
      <c r="R852" s="263"/>
      <c r="S852" s="262">
        <v>45462</v>
      </c>
      <c r="T852" s="263" t="s">
        <v>3132</v>
      </c>
      <c r="U852" s="252"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15"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52">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45525</v>
      </c>
      <c r="X852" s="215"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绿灯</v>
      </c>
      <c r="Y852" s="252"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15"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52"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6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6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str">
        <f t="array" ref="AH852">INDEX(三跨两临近重点区段!$G:$G,MATCH(D852,三跨两临近重点区段!$A:$A,0))</f>
        <v>高速铁路</v>
      </c>
      <c r="AI852" s="273" t="s">
        <v>2082</v>
      </c>
    </row>
    <row r="853" ht="14.25" spans="1:35">
      <c r="A853" s="247" t="s">
        <v>361</v>
      </c>
      <c r="B853" s="248" t="s">
        <v>2776</v>
      </c>
      <c r="C853" s="247" t="s">
        <v>2349</v>
      </c>
      <c r="D853" s="247" t="s">
        <v>3324</v>
      </c>
      <c r="E853" s="248" t="s">
        <v>2414</v>
      </c>
      <c r="F853" s="248" t="s">
        <v>125</v>
      </c>
      <c r="G853" s="247" t="s">
        <v>2417</v>
      </c>
      <c r="H853" s="247" t="s">
        <v>1462</v>
      </c>
      <c r="I853" s="33"/>
      <c r="J853" s="100"/>
      <c r="K853" s="100"/>
      <c r="L853" s="100"/>
      <c r="M853" s="219"/>
      <c r="N853" s="219"/>
      <c r="O853" s="33"/>
      <c r="P853" s="48"/>
      <c r="Q853" s="263"/>
      <c r="R853" s="263"/>
      <c r="S853" s="262">
        <v>45462</v>
      </c>
      <c r="T853" s="263" t="s">
        <v>3132</v>
      </c>
      <c r="U853" s="252"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15"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52">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45525</v>
      </c>
      <c r="X853" s="215"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绿灯</v>
      </c>
      <c r="Y853" s="252"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15"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52"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6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6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str">
        <f t="array" ref="AH853">INDEX(三跨两临近重点区段!$G:$G,MATCH(D853,三跨两临近重点区段!$A:$A,0))</f>
        <v>高速铁路</v>
      </c>
      <c r="AI853" s="273" t="s">
        <v>2082</v>
      </c>
    </row>
    <row r="854" ht="14.25" spans="1:35">
      <c r="A854" s="247" t="s">
        <v>361</v>
      </c>
      <c r="B854" s="248" t="s">
        <v>3174</v>
      </c>
      <c r="C854" s="247" t="s">
        <v>2117</v>
      </c>
      <c r="D854" s="247" t="s">
        <v>3325</v>
      </c>
      <c r="E854" s="248" t="s">
        <v>2414</v>
      </c>
      <c r="F854" s="248" t="s">
        <v>125</v>
      </c>
      <c r="G854" s="247" t="s">
        <v>2417</v>
      </c>
      <c r="H854" s="247" t="s">
        <v>1462</v>
      </c>
      <c r="I854" s="33"/>
      <c r="J854" s="100"/>
      <c r="K854" s="100"/>
      <c r="L854" s="100"/>
      <c r="M854" s="219"/>
      <c r="N854" s="219"/>
      <c r="O854" s="33"/>
      <c r="P854" s="48"/>
      <c r="Q854" s="263"/>
      <c r="R854" s="263"/>
      <c r="S854" s="262">
        <v>45462</v>
      </c>
      <c r="T854" s="263" t="s">
        <v>3132</v>
      </c>
      <c r="U854" s="252"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15"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52">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45525</v>
      </c>
      <c r="X854" s="215"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绿灯</v>
      </c>
      <c r="Y854" s="252"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15"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52"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6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6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str">
        <f t="array" ref="AH854">INDEX(三跨两临近重点区段!$G:$G,MATCH(D854,三跨两临近重点区段!$A:$A,0))</f>
        <v>高速铁路</v>
      </c>
      <c r="AI854" s="273" t="s">
        <v>2082</v>
      </c>
    </row>
    <row r="855" ht="14.25" spans="1:35">
      <c r="A855" s="247" t="s">
        <v>361</v>
      </c>
      <c r="B855" s="248" t="s">
        <v>3176</v>
      </c>
      <c r="C855" s="247" t="s">
        <v>2117</v>
      </c>
      <c r="D855" s="247" t="s">
        <v>3326</v>
      </c>
      <c r="E855" s="248" t="s">
        <v>2414</v>
      </c>
      <c r="F855" s="248" t="s">
        <v>125</v>
      </c>
      <c r="G855" s="247" t="s">
        <v>2417</v>
      </c>
      <c r="H855" s="247" t="s">
        <v>1462</v>
      </c>
      <c r="I855" s="33"/>
      <c r="J855" s="100"/>
      <c r="K855" s="100"/>
      <c r="L855" s="100"/>
      <c r="M855" s="219"/>
      <c r="N855" s="219"/>
      <c r="O855" s="33"/>
      <c r="P855" s="48"/>
      <c r="Q855" s="263"/>
      <c r="R855" s="263"/>
      <c r="S855" s="262">
        <v>45462</v>
      </c>
      <c r="T855" s="263" t="s">
        <v>3132</v>
      </c>
      <c r="U855" s="252"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15"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52">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45525</v>
      </c>
      <c r="X855" s="215"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绿灯</v>
      </c>
      <c r="Y855" s="252"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15"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52"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6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6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str">
        <f t="array" ref="AH855">INDEX(三跨两临近重点区段!$G:$G,MATCH(D855,三跨两临近重点区段!$A:$A,0))</f>
        <v>高速铁路</v>
      </c>
      <c r="AI855" s="273" t="s">
        <v>2082</v>
      </c>
    </row>
    <row r="856" ht="14.25" spans="1:35">
      <c r="A856" s="247" t="s">
        <v>361</v>
      </c>
      <c r="B856" s="248" t="s">
        <v>2776</v>
      </c>
      <c r="C856" s="247" t="s">
        <v>2708</v>
      </c>
      <c r="D856" s="247" t="s">
        <v>3327</v>
      </c>
      <c r="E856" s="248" t="s">
        <v>2414</v>
      </c>
      <c r="F856" s="248" t="s">
        <v>125</v>
      </c>
      <c r="G856" s="247" t="s">
        <v>2417</v>
      </c>
      <c r="H856" s="247" t="s">
        <v>1462</v>
      </c>
      <c r="I856" s="33"/>
      <c r="J856" s="100"/>
      <c r="K856" s="100"/>
      <c r="L856" s="100"/>
      <c r="M856" s="219"/>
      <c r="N856" s="219"/>
      <c r="O856" s="33"/>
      <c r="P856" s="48"/>
      <c r="Q856" s="263"/>
      <c r="R856" s="263"/>
      <c r="S856" s="262">
        <v>45462</v>
      </c>
      <c r="T856" s="263" t="s">
        <v>3132</v>
      </c>
      <c r="U856" s="252"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215"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52"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15"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52"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15"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52"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6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6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s="273" t="s">
        <v>2082</v>
      </c>
    </row>
    <row r="857" ht="14.25" spans="1:35">
      <c r="A857" s="247" t="s">
        <v>361</v>
      </c>
      <c r="B857" s="248" t="s">
        <v>2771</v>
      </c>
      <c r="C857" s="247" t="s">
        <v>2708</v>
      </c>
      <c r="D857" s="247" t="s">
        <v>3328</v>
      </c>
      <c r="E857" s="248" t="s">
        <v>2414</v>
      </c>
      <c r="F857" s="248" t="s">
        <v>125</v>
      </c>
      <c r="G857" s="247" t="s">
        <v>2417</v>
      </c>
      <c r="H857" s="247" t="s">
        <v>1462</v>
      </c>
      <c r="I857" s="33"/>
      <c r="J857" s="100"/>
      <c r="K857" s="100"/>
      <c r="L857" s="100"/>
      <c r="M857" s="219"/>
      <c r="N857" s="219"/>
      <c r="O857" s="33"/>
      <c r="P857" s="48"/>
      <c r="Q857" s="263"/>
      <c r="R857" s="263"/>
      <c r="S857" s="262">
        <v>45462</v>
      </c>
      <c r="T857" s="263" t="s">
        <v>3132</v>
      </c>
      <c r="U857" s="252"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215"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52"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15"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52"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15"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52"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6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6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s="273" t="s">
        <v>2082</v>
      </c>
    </row>
    <row r="858" ht="14.25" spans="1:35">
      <c r="A858" s="247" t="s">
        <v>361</v>
      </c>
      <c r="B858" s="248" t="s">
        <v>2771</v>
      </c>
      <c r="C858" s="247" t="s">
        <v>2349</v>
      </c>
      <c r="D858" s="247" t="s">
        <v>3329</v>
      </c>
      <c r="E858" s="248" t="s">
        <v>2414</v>
      </c>
      <c r="F858" s="248" t="s">
        <v>125</v>
      </c>
      <c r="G858" s="247" t="s">
        <v>2417</v>
      </c>
      <c r="H858" s="247" t="s">
        <v>1462</v>
      </c>
      <c r="I858" s="33"/>
      <c r="J858" s="100"/>
      <c r="K858" s="100"/>
      <c r="L858" s="100"/>
      <c r="M858" s="219"/>
      <c r="N858" s="219"/>
      <c r="O858" s="33"/>
      <c r="P858" s="48"/>
      <c r="Q858" s="263"/>
      <c r="R858" s="263"/>
      <c r="S858" s="262">
        <v>45462</v>
      </c>
      <c r="T858" s="263" t="s">
        <v>3132</v>
      </c>
      <c r="U858" s="252"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15"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52">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45525</v>
      </c>
      <c r="X858" s="215"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绿灯</v>
      </c>
      <c r="Y858" s="252"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15"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52"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6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6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str">
        <f t="array" ref="AH858">INDEX(三跨两临近重点区段!$G:$G,MATCH(D858,三跨两临近重点区段!$A:$A,0))</f>
        <v>高速铁路</v>
      </c>
      <c r="AI858" s="273" t="s">
        <v>2082</v>
      </c>
    </row>
    <row r="859" ht="14.25" spans="1:35">
      <c r="A859" s="247" t="s">
        <v>361</v>
      </c>
      <c r="B859" s="248" t="s">
        <v>2776</v>
      </c>
      <c r="C859" s="247" t="s">
        <v>2142</v>
      </c>
      <c r="D859" s="247" t="s">
        <v>3330</v>
      </c>
      <c r="E859" s="248" t="s">
        <v>2414</v>
      </c>
      <c r="F859" s="248" t="s">
        <v>125</v>
      </c>
      <c r="G859" s="247" t="s">
        <v>2417</v>
      </c>
      <c r="H859" s="247" t="s">
        <v>1462</v>
      </c>
      <c r="I859" s="33"/>
      <c r="J859" s="100"/>
      <c r="K859" s="100"/>
      <c r="L859" s="100"/>
      <c r="M859" s="219"/>
      <c r="N859" s="219"/>
      <c r="O859" s="33"/>
      <c r="P859" s="48"/>
      <c r="Q859" s="263"/>
      <c r="R859" s="263"/>
      <c r="S859" s="262">
        <v>45462</v>
      </c>
      <c r="T859" s="263" t="s">
        <v>2081</v>
      </c>
      <c r="U859" s="252"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15"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52">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45512</v>
      </c>
      <c r="X859" s="215"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绿灯</v>
      </c>
      <c r="Y859" s="252"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15"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52"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6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6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str">
        <f t="array" ref="AH859">INDEX(三跨两临近重点区段!$G:$G,MATCH(D859,三跨两临近重点区段!$A:$A,0))</f>
        <v>普通电气化铁路</v>
      </c>
      <c r="AI859" s="273" t="s">
        <v>2082</v>
      </c>
    </row>
    <row r="860" ht="14.25" spans="1:35">
      <c r="A860" s="247" t="s">
        <v>361</v>
      </c>
      <c r="B860" s="248" t="s">
        <v>2771</v>
      </c>
      <c r="C860" s="247" t="s">
        <v>2142</v>
      </c>
      <c r="D860" s="247" t="s">
        <v>3331</v>
      </c>
      <c r="E860" s="248" t="s">
        <v>2414</v>
      </c>
      <c r="F860" s="248" t="s">
        <v>125</v>
      </c>
      <c r="G860" s="247" t="s">
        <v>2417</v>
      </c>
      <c r="H860" s="247" t="s">
        <v>1462</v>
      </c>
      <c r="I860" s="33"/>
      <c r="J860" s="100"/>
      <c r="K860" s="100"/>
      <c r="L860" s="100"/>
      <c r="M860" s="219"/>
      <c r="N860" s="219"/>
      <c r="O860" s="33"/>
      <c r="P860" s="48"/>
      <c r="Q860" s="263"/>
      <c r="R860" s="263"/>
      <c r="S860" s="262">
        <v>45462</v>
      </c>
      <c r="T860" s="263" t="s">
        <v>2081</v>
      </c>
      <c r="U860" s="252"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15"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52">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45512</v>
      </c>
      <c r="X860" s="215"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绿灯</v>
      </c>
      <c r="Y860" s="252"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15"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52"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6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6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str">
        <f t="array" ref="AH860">INDEX(三跨两临近重点区段!$G:$G,MATCH(D860,三跨两临近重点区段!$A:$A,0))</f>
        <v>普通电气化铁路</v>
      </c>
      <c r="AI860" s="273" t="s">
        <v>2082</v>
      </c>
    </row>
    <row r="861" ht="14.25" spans="1:35">
      <c r="A861" s="247" t="s">
        <v>361</v>
      </c>
      <c r="B861" s="248" t="s">
        <v>2796</v>
      </c>
      <c r="C861" s="247" t="s">
        <v>2267</v>
      </c>
      <c r="D861" s="247" t="s">
        <v>3332</v>
      </c>
      <c r="E861" s="248" t="s">
        <v>2414</v>
      </c>
      <c r="F861" s="248" t="s">
        <v>125</v>
      </c>
      <c r="G861" s="247" t="s">
        <v>2417</v>
      </c>
      <c r="H861" s="247" t="s">
        <v>1447</v>
      </c>
      <c r="I861" s="33"/>
      <c r="J861" s="100"/>
      <c r="K861" s="100"/>
      <c r="L861" s="100"/>
      <c r="M861" s="219"/>
      <c r="N861" s="219"/>
      <c r="O861" s="33"/>
      <c r="P861" s="48"/>
      <c r="Q861" s="263"/>
      <c r="R861" s="263"/>
      <c r="S861" s="262">
        <v>45462</v>
      </c>
      <c r="T861" s="263" t="s">
        <v>2081</v>
      </c>
      <c r="U861" s="252"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15"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52">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45512</v>
      </c>
      <c r="X861" s="215"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绿灯</v>
      </c>
      <c r="Y861" s="252"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15"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52"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6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6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str">
        <f t="array" ref="AH861">INDEX(三跨两临近重点区段!$G:$G,MATCH(D861,三跨两临近重点区段!$A:$A,0))</f>
        <v>普通电气化铁路</v>
      </c>
      <c r="AI861" s="273" t="s">
        <v>2082</v>
      </c>
    </row>
    <row r="862" ht="14.25" spans="1:35">
      <c r="A862" s="247" t="s">
        <v>361</v>
      </c>
      <c r="B862" s="248" t="s">
        <v>2796</v>
      </c>
      <c r="C862" s="247" t="s">
        <v>2305</v>
      </c>
      <c r="D862" s="247" t="s">
        <v>3333</v>
      </c>
      <c r="E862" s="248" t="s">
        <v>2414</v>
      </c>
      <c r="F862" s="248" t="s">
        <v>125</v>
      </c>
      <c r="G862" s="247" t="s">
        <v>2417</v>
      </c>
      <c r="H862" s="247" t="s">
        <v>1447</v>
      </c>
      <c r="I862" s="33"/>
      <c r="J862" s="100"/>
      <c r="K862" s="100"/>
      <c r="L862" s="100"/>
      <c r="M862" s="219"/>
      <c r="N862" s="219"/>
      <c r="O862" s="33"/>
      <c r="P862" s="48"/>
      <c r="Q862" s="263"/>
      <c r="R862" s="263"/>
      <c r="S862" s="262">
        <v>45462</v>
      </c>
      <c r="T862" s="263" t="s">
        <v>2081</v>
      </c>
      <c r="U862" s="252"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15"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52">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45512</v>
      </c>
      <c r="X862" s="215"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绿灯</v>
      </c>
      <c r="Y862" s="252"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15"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52"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6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6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str">
        <f t="array" ref="AH862">INDEX(三跨两临近重点区段!$G:$G,MATCH(D862,三跨两临近重点区段!$A:$A,0))</f>
        <v>普通电气化铁路</v>
      </c>
      <c r="AI862" s="273" t="s">
        <v>2082</v>
      </c>
    </row>
    <row r="863" ht="14.25" spans="1:35">
      <c r="A863" s="247" t="s">
        <v>361</v>
      </c>
      <c r="B863" s="248" t="s">
        <v>2781</v>
      </c>
      <c r="C863" s="247" t="s">
        <v>2305</v>
      </c>
      <c r="D863" s="247" t="s">
        <v>3334</v>
      </c>
      <c r="E863" s="248" t="s">
        <v>2414</v>
      </c>
      <c r="F863" s="248" t="s">
        <v>125</v>
      </c>
      <c r="G863" s="247" t="s">
        <v>2417</v>
      </c>
      <c r="H863" s="247" t="s">
        <v>1447</v>
      </c>
      <c r="I863" s="33"/>
      <c r="J863" s="100"/>
      <c r="K863" s="100"/>
      <c r="L863" s="100"/>
      <c r="M863" s="219"/>
      <c r="N863" s="219"/>
      <c r="O863" s="33"/>
      <c r="P863" s="48"/>
      <c r="Q863" s="263"/>
      <c r="R863" s="263"/>
      <c r="S863" s="262">
        <v>45462</v>
      </c>
      <c r="T863" s="263" t="s">
        <v>2081</v>
      </c>
      <c r="U863" s="252"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15"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52">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45512</v>
      </c>
      <c r="X863" s="215"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绿灯</v>
      </c>
      <c r="Y863" s="252"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15"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52"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6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6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str">
        <f t="array" ref="AH863">INDEX(三跨两临近重点区段!$G:$G,MATCH(D863,三跨两临近重点区段!$A:$A,0))</f>
        <v>普通电气化铁路</v>
      </c>
      <c r="AI863" s="273" t="s">
        <v>2082</v>
      </c>
    </row>
    <row r="864" ht="14.25" spans="1:35">
      <c r="A864" s="247" t="s">
        <v>361</v>
      </c>
      <c r="B864" s="248" t="s">
        <v>2781</v>
      </c>
      <c r="C864" s="247" t="s">
        <v>2676</v>
      </c>
      <c r="D864" s="247" t="s">
        <v>3335</v>
      </c>
      <c r="E864" s="248" t="s">
        <v>2414</v>
      </c>
      <c r="F864" s="248" t="s">
        <v>125</v>
      </c>
      <c r="G864" s="247" t="s">
        <v>2417</v>
      </c>
      <c r="H864" s="247" t="s">
        <v>1447</v>
      </c>
      <c r="I864" s="33"/>
      <c r="J864" s="100"/>
      <c r="K864" s="100"/>
      <c r="L864" s="100"/>
      <c r="M864" s="219"/>
      <c r="N864" s="219"/>
      <c r="O864" s="33"/>
      <c r="P864" s="48"/>
      <c r="Q864" s="263"/>
      <c r="R864" s="263"/>
      <c r="S864" s="262">
        <v>45462</v>
      </c>
      <c r="T864" s="263" t="s">
        <v>3132</v>
      </c>
      <c r="U864" s="252"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15"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52">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45525</v>
      </c>
      <c r="X864" s="215"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绿灯</v>
      </c>
      <c r="Y864" s="252"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15"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52"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6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6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str">
        <f t="array" ref="AH864">INDEX(三跨两临近重点区段!$G:$G,MATCH(D864,三跨两临近重点区段!$A:$A,0))</f>
        <v>高速铁路</v>
      </c>
      <c r="AI864" s="273" t="s">
        <v>2082</v>
      </c>
    </row>
    <row r="865" ht="14.25" spans="1:35">
      <c r="A865" s="247" t="s">
        <v>361</v>
      </c>
      <c r="B865" s="248" t="s">
        <v>2781</v>
      </c>
      <c r="C865" s="247" t="s">
        <v>2267</v>
      </c>
      <c r="D865" s="247" t="s">
        <v>3336</v>
      </c>
      <c r="E865" s="248" t="s">
        <v>2414</v>
      </c>
      <c r="F865" s="248" t="s">
        <v>125</v>
      </c>
      <c r="G865" s="247" t="s">
        <v>2417</v>
      </c>
      <c r="H865" s="247" t="s">
        <v>1447</v>
      </c>
      <c r="I865" s="33"/>
      <c r="J865" s="100"/>
      <c r="K865" s="100"/>
      <c r="L865" s="100"/>
      <c r="M865" s="219"/>
      <c r="N865" s="219"/>
      <c r="O865" s="33"/>
      <c r="P865" s="48"/>
      <c r="Q865" s="263"/>
      <c r="R865" s="263"/>
      <c r="S865" s="262">
        <v>45462</v>
      </c>
      <c r="T865" s="263" t="s">
        <v>2081</v>
      </c>
      <c r="U865" s="252"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15"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52">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45512</v>
      </c>
      <c r="X865" s="215"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绿灯</v>
      </c>
      <c r="Y865" s="252"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15"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52"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6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6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str">
        <f t="array" ref="AH865">INDEX(三跨两临近重点区段!$G:$G,MATCH(D865,三跨两临近重点区段!$A:$A,0))</f>
        <v>普通电气化铁路</v>
      </c>
      <c r="AI865" s="273" t="s">
        <v>2082</v>
      </c>
    </row>
    <row r="866" ht="14.25" spans="1:35">
      <c r="A866" s="247" t="s">
        <v>361</v>
      </c>
      <c r="B866" s="248" t="s">
        <v>2796</v>
      </c>
      <c r="C866" s="247" t="s">
        <v>2676</v>
      </c>
      <c r="D866" s="247" t="s">
        <v>3337</v>
      </c>
      <c r="E866" s="248" t="s">
        <v>2414</v>
      </c>
      <c r="F866" s="248" t="s">
        <v>125</v>
      </c>
      <c r="G866" s="247" t="s">
        <v>2417</v>
      </c>
      <c r="H866" s="247" t="s">
        <v>1447</v>
      </c>
      <c r="I866" s="33"/>
      <c r="J866" s="100"/>
      <c r="K866" s="100"/>
      <c r="L866" s="100"/>
      <c r="M866" s="219"/>
      <c r="N866" s="219"/>
      <c r="O866" s="33"/>
      <c r="P866" s="48"/>
      <c r="Q866" s="263"/>
      <c r="R866" s="263"/>
      <c r="S866" s="262">
        <v>45462</v>
      </c>
      <c r="T866" s="263" t="s">
        <v>3132</v>
      </c>
      <c r="U866" s="252"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15"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52">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45525</v>
      </c>
      <c r="X866" s="215"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绿灯</v>
      </c>
      <c r="Y866" s="252"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15"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52"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6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6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str">
        <f t="array" ref="AH866">INDEX(三跨两临近重点区段!$G:$G,MATCH(D866,三跨两临近重点区段!$A:$A,0))</f>
        <v>高速铁路</v>
      </c>
      <c r="AI866" s="273" t="s">
        <v>2082</v>
      </c>
    </row>
    <row r="867" ht="14.25" spans="1:35">
      <c r="A867" s="247" t="s">
        <v>361</v>
      </c>
      <c r="B867" s="248" t="s">
        <v>2765</v>
      </c>
      <c r="C867" s="247" t="s">
        <v>2156</v>
      </c>
      <c r="D867" s="247" t="s">
        <v>3338</v>
      </c>
      <c r="E867" s="248" t="s">
        <v>2414</v>
      </c>
      <c r="F867" s="248" t="s">
        <v>125</v>
      </c>
      <c r="G867" s="247" t="s">
        <v>2417</v>
      </c>
      <c r="H867" s="247" t="s">
        <v>1480</v>
      </c>
      <c r="I867" s="33"/>
      <c r="J867" s="100"/>
      <c r="K867" s="100"/>
      <c r="L867" s="100"/>
      <c r="M867" s="219"/>
      <c r="N867" s="219"/>
      <c r="O867" s="33"/>
      <c r="P867" s="48"/>
      <c r="Q867" s="263"/>
      <c r="R867" s="263"/>
      <c r="S867" s="262">
        <v>45462</v>
      </c>
      <c r="T867" s="263" t="s">
        <v>3132</v>
      </c>
      <c r="U867" s="252"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15"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52">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45525</v>
      </c>
      <c r="X867" s="215"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绿灯</v>
      </c>
      <c r="Y867" s="252"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15"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52"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6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6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str">
        <f t="array" ref="AH867">INDEX(三跨两临近重点区段!$G:$G,MATCH(D867,三跨两临近重点区段!$A:$A,0))</f>
        <v>高速铁路</v>
      </c>
      <c r="AI867" s="273" t="s">
        <v>2082</v>
      </c>
    </row>
    <row r="868" ht="14.25" spans="1:35">
      <c r="A868" s="247" t="s">
        <v>361</v>
      </c>
      <c r="B868" s="248" t="s">
        <v>2765</v>
      </c>
      <c r="C868" s="247" t="s">
        <v>2539</v>
      </c>
      <c r="D868" s="247" t="s">
        <v>3339</v>
      </c>
      <c r="E868" s="248" t="s">
        <v>2414</v>
      </c>
      <c r="F868" s="248" t="s">
        <v>125</v>
      </c>
      <c r="G868" s="247" t="s">
        <v>2417</v>
      </c>
      <c r="H868" s="247" t="s">
        <v>1480</v>
      </c>
      <c r="I868" s="33"/>
      <c r="J868" s="100"/>
      <c r="K868" s="100"/>
      <c r="L868" s="100"/>
      <c r="M868" s="219"/>
      <c r="N868" s="219"/>
      <c r="O868" s="33"/>
      <c r="P868" s="48"/>
      <c r="Q868" s="263"/>
      <c r="R868" s="263"/>
      <c r="S868" s="262">
        <v>45462</v>
      </c>
      <c r="T868" s="263" t="s">
        <v>3132</v>
      </c>
      <c r="U868" s="252"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15"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52">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45525</v>
      </c>
      <c r="X868" s="215"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绿灯</v>
      </c>
      <c r="Y868" s="252"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15"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52"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6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6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str">
        <f t="array" ref="AH868">INDEX(三跨两临近重点区段!$G:$G,MATCH(D868,三跨两临近重点区段!$A:$A,0))</f>
        <v>高速铁路</v>
      </c>
      <c r="AI868" s="273" t="s">
        <v>2082</v>
      </c>
    </row>
    <row r="869" ht="14.25" spans="1:35">
      <c r="A869" s="247" t="s">
        <v>361</v>
      </c>
      <c r="B869" s="248" t="s">
        <v>2765</v>
      </c>
      <c r="C869" s="247" t="s">
        <v>2105</v>
      </c>
      <c r="D869" s="247" t="s">
        <v>3340</v>
      </c>
      <c r="E869" s="248" t="s">
        <v>2414</v>
      </c>
      <c r="F869" s="248" t="s">
        <v>125</v>
      </c>
      <c r="G869" s="247" t="s">
        <v>2417</v>
      </c>
      <c r="H869" s="247" t="s">
        <v>1480</v>
      </c>
      <c r="I869" s="33"/>
      <c r="J869" s="100"/>
      <c r="K869" s="100"/>
      <c r="L869" s="100"/>
      <c r="M869" s="219"/>
      <c r="N869" s="219"/>
      <c r="O869" s="33"/>
      <c r="P869" s="48"/>
      <c r="Q869" s="263"/>
      <c r="R869" s="263"/>
      <c r="S869" s="262">
        <v>45462</v>
      </c>
      <c r="T869" s="263" t="s">
        <v>3132</v>
      </c>
      <c r="U869" s="252"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215"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52"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15"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52"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15"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52"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6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6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s="273" t="s">
        <v>2082</v>
      </c>
    </row>
    <row r="870" ht="14.25" spans="1:35">
      <c r="A870" s="247" t="s">
        <v>361</v>
      </c>
      <c r="B870" s="248" t="s">
        <v>2757</v>
      </c>
      <c r="C870" s="247" t="s">
        <v>2539</v>
      </c>
      <c r="D870" s="247" t="s">
        <v>3341</v>
      </c>
      <c r="E870" s="248" t="s">
        <v>2414</v>
      </c>
      <c r="F870" s="248" t="s">
        <v>125</v>
      </c>
      <c r="G870" s="247" t="s">
        <v>2417</v>
      </c>
      <c r="H870" s="247" t="s">
        <v>1480</v>
      </c>
      <c r="I870" s="33"/>
      <c r="J870" s="100"/>
      <c r="K870" s="100"/>
      <c r="L870" s="100"/>
      <c r="M870" s="219"/>
      <c r="N870" s="219"/>
      <c r="O870" s="33"/>
      <c r="P870" s="48"/>
      <c r="Q870" s="263"/>
      <c r="R870" s="263"/>
      <c r="S870" s="262">
        <v>45462</v>
      </c>
      <c r="T870" s="263" t="s">
        <v>3132</v>
      </c>
      <c r="U870" s="252"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15"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52">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45525</v>
      </c>
      <c r="X870" s="215"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绿灯</v>
      </c>
      <c r="Y870" s="252"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15"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52"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6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6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str">
        <f t="array" ref="AH870">INDEX(三跨两临近重点区段!$G:$G,MATCH(D870,三跨两临近重点区段!$A:$A,0))</f>
        <v>高速铁路</v>
      </c>
      <c r="AI870" s="273" t="s">
        <v>2082</v>
      </c>
    </row>
    <row r="871" ht="14.25" spans="1:35">
      <c r="A871" s="247" t="s">
        <v>361</v>
      </c>
      <c r="B871" s="248" t="s">
        <v>2757</v>
      </c>
      <c r="C871" s="247" t="s">
        <v>2105</v>
      </c>
      <c r="D871" s="247" t="s">
        <v>3342</v>
      </c>
      <c r="E871" s="248" t="s">
        <v>2414</v>
      </c>
      <c r="F871" s="248" t="s">
        <v>125</v>
      </c>
      <c r="G871" s="247" t="s">
        <v>2417</v>
      </c>
      <c r="H871" s="247" t="s">
        <v>1480</v>
      </c>
      <c r="I871" s="33"/>
      <c r="J871" s="100"/>
      <c r="K871" s="100"/>
      <c r="L871" s="100"/>
      <c r="M871" s="219"/>
      <c r="N871" s="219"/>
      <c r="O871" s="33"/>
      <c r="P871" s="48"/>
      <c r="Q871" s="263"/>
      <c r="R871" s="263"/>
      <c r="S871" s="262">
        <v>45462</v>
      </c>
      <c r="T871" s="263" t="s">
        <v>3132</v>
      </c>
      <c r="U871" s="252"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215"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52"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15"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52"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15"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52"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6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6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s="273" t="s">
        <v>2082</v>
      </c>
    </row>
    <row r="872" ht="14.25" spans="1:35">
      <c r="A872" s="247" t="s">
        <v>361</v>
      </c>
      <c r="B872" s="248" t="s">
        <v>2757</v>
      </c>
      <c r="C872" s="247" t="s">
        <v>2208</v>
      </c>
      <c r="D872" s="247" t="s">
        <v>3343</v>
      </c>
      <c r="E872" s="248" t="s">
        <v>2414</v>
      </c>
      <c r="F872" s="248" t="s">
        <v>125</v>
      </c>
      <c r="G872" s="247" t="s">
        <v>2417</v>
      </c>
      <c r="H872" s="247" t="s">
        <v>1480</v>
      </c>
      <c r="I872" s="33"/>
      <c r="J872" s="100"/>
      <c r="K872" s="100"/>
      <c r="L872" s="100"/>
      <c r="M872" s="219"/>
      <c r="N872" s="219"/>
      <c r="O872" s="33"/>
      <c r="P872" s="48"/>
      <c r="Q872" s="263"/>
      <c r="R872" s="263"/>
      <c r="S872" s="262">
        <v>45462</v>
      </c>
      <c r="T872" s="263" t="s">
        <v>2081</v>
      </c>
      <c r="U872" s="252"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15"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52">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45512</v>
      </c>
      <c r="X872" s="215"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绿灯</v>
      </c>
      <c r="Y872" s="252"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15"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52"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6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6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str">
        <f t="array" ref="AH872">INDEX(三跨两临近重点区段!$G:$G,MATCH(D872,三跨两临近重点区段!$A:$A,0))</f>
        <v>普通电气化铁路</v>
      </c>
      <c r="AI872" s="273" t="s">
        <v>2082</v>
      </c>
    </row>
    <row r="873" ht="14.25" spans="1:35">
      <c r="A873" s="247" t="s">
        <v>361</v>
      </c>
      <c r="B873" s="248" t="s">
        <v>2757</v>
      </c>
      <c r="C873" s="247" t="s">
        <v>2676</v>
      </c>
      <c r="D873" s="247" t="s">
        <v>3344</v>
      </c>
      <c r="E873" s="248" t="s">
        <v>2414</v>
      </c>
      <c r="F873" s="248" t="s">
        <v>125</v>
      </c>
      <c r="G873" s="247" t="s">
        <v>2417</v>
      </c>
      <c r="H873" s="247" t="s">
        <v>1480</v>
      </c>
      <c r="I873" s="33"/>
      <c r="J873" s="100"/>
      <c r="K873" s="100"/>
      <c r="L873" s="100"/>
      <c r="M873" s="219"/>
      <c r="N873" s="219"/>
      <c r="O873" s="33"/>
      <c r="P873" s="48"/>
      <c r="Q873" s="263"/>
      <c r="R873" s="263"/>
      <c r="S873" s="262">
        <v>45462</v>
      </c>
      <c r="T873" s="263" t="s">
        <v>2081</v>
      </c>
      <c r="U873" s="252"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15"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52">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45512</v>
      </c>
      <c r="X873" s="215"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绿灯</v>
      </c>
      <c r="Y873" s="252"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15"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52"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6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6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str">
        <f t="array" ref="AH873">INDEX(三跨两临近重点区段!$G:$G,MATCH(D873,三跨两临近重点区段!$A:$A,0))</f>
        <v>普通电气化铁路</v>
      </c>
      <c r="AI873" s="273" t="s">
        <v>2082</v>
      </c>
    </row>
    <row r="874" ht="14.25" spans="1:35">
      <c r="A874" s="247" t="s">
        <v>361</v>
      </c>
      <c r="B874" s="248" t="s">
        <v>2757</v>
      </c>
      <c r="C874" s="247" t="s">
        <v>2156</v>
      </c>
      <c r="D874" s="247" t="s">
        <v>3345</v>
      </c>
      <c r="E874" s="248" t="s">
        <v>2414</v>
      </c>
      <c r="F874" s="248" t="s">
        <v>125</v>
      </c>
      <c r="G874" s="247" t="s">
        <v>2417</v>
      </c>
      <c r="H874" s="247" t="s">
        <v>1480</v>
      </c>
      <c r="I874" s="33"/>
      <c r="J874" s="100"/>
      <c r="K874" s="100"/>
      <c r="L874" s="100"/>
      <c r="M874" s="219"/>
      <c r="N874" s="219"/>
      <c r="O874" s="33"/>
      <c r="P874" s="48"/>
      <c r="Q874" s="263"/>
      <c r="R874" s="263"/>
      <c r="S874" s="262">
        <v>45462</v>
      </c>
      <c r="T874" s="263" t="s">
        <v>3132</v>
      </c>
      <c r="U874" s="252"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15"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52">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45525</v>
      </c>
      <c r="X874" s="215"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绿灯</v>
      </c>
      <c r="Y874" s="252"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15"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52"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6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6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str">
        <f t="array" ref="AH874">INDEX(三跨两临近重点区段!$G:$G,MATCH(D874,三跨两临近重点区段!$A:$A,0))</f>
        <v>高速铁路</v>
      </c>
      <c r="AI874" s="273" t="s">
        <v>2082</v>
      </c>
    </row>
    <row r="875" ht="14.25" spans="1:35">
      <c r="A875" s="247" t="s">
        <v>361</v>
      </c>
      <c r="B875" s="248" t="s">
        <v>2765</v>
      </c>
      <c r="C875" s="247" t="s">
        <v>2208</v>
      </c>
      <c r="D875" s="247" t="s">
        <v>3346</v>
      </c>
      <c r="E875" s="248" t="s">
        <v>2414</v>
      </c>
      <c r="F875" s="248" t="s">
        <v>125</v>
      </c>
      <c r="G875" s="247" t="s">
        <v>2417</v>
      </c>
      <c r="H875" s="247" t="s">
        <v>1480</v>
      </c>
      <c r="I875" s="33"/>
      <c r="J875" s="100"/>
      <c r="K875" s="100"/>
      <c r="L875" s="100"/>
      <c r="M875" s="219"/>
      <c r="N875" s="219"/>
      <c r="O875" s="33"/>
      <c r="P875" s="48"/>
      <c r="Q875" s="263"/>
      <c r="R875" s="263"/>
      <c r="S875" s="262">
        <v>45462</v>
      </c>
      <c r="T875" s="263" t="s">
        <v>2081</v>
      </c>
      <c r="U875" s="252"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15"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52">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45512</v>
      </c>
      <c r="X875" s="215"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绿灯</v>
      </c>
      <c r="Y875" s="252"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15"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52"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6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6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str">
        <f t="array" ref="AH875">INDEX(三跨两临近重点区段!$G:$G,MATCH(D875,三跨两临近重点区段!$A:$A,0))</f>
        <v>普通电气化铁路</v>
      </c>
      <c r="AI875" s="273" t="s">
        <v>2082</v>
      </c>
    </row>
    <row r="876" ht="14.25" spans="1:35">
      <c r="A876" s="247" t="s">
        <v>361</v>
      </c>
      <c r="B876" s="248" t="s">
        <v>2765</v>
      </c>
      <c r="C876" s="247" t="s">
        <v>2676</v>
      </c>
      <c r="D876" s="247" t="s">
        <v>3347</v>
      </c>
      <c r="E876" s="248" t="s">
        <v>2414</v>
      </c>
      <c r="F876" s="248" t="s">
        <v>125</v>
      </c>
      <c r="G876" s="247" t="s">
        <v>2417</v>
      </c>
      <c r="H876" s="247" t="s">
        <v>1480</v>
      </c>
      <c r="I876" s="33"/>
      <c r="J876" s="100"/>
      <c r="K876" s="100"/>
      <c r="L876" s="100"/>
      <c r="M876" s="219"/>
      <c r="N876" s="219"/>
      <c r="O876" s="33"/>
      <c r="P876" s="48"/>
      <c r="Q876" s="263"/>
      <c r="R876" s="263"/>
      <c r="S876" s="262">
        <v>45462</v>
      </c>
      <c r="T876" s="263" t="s">
        <v>2081</v>
      </c>
      <c r="U876" s="252"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15"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52">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45512</v>
      </c>
      <c r="X876" s="215"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绿灯</v>
      </c>
      <c r="Y876" s="252"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15"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52"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6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6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str">
        <f t="array" ref="AH876">INDEX(三跨两临近重点区段!$G:$G,MATCH(D876,三跨两临近重点区段!$A:$A,0))</f>
        <v>普通电气化铁路</v>
      </c>
      <c r="AI876" s="273" t="s">
        <v>2082</v>
      </c>
    </row>
    <row r="877" ht="14.25" spans="1:35">
      <c r="A877" s="247" t="s">
        <v>145</v>
      </c>
      <c r="B877" s="248" t="s">
        <v>2685</v>
      </c>
      <c r="C877" s="247" t="s">
        <v>2711</v>
      </c>
      <c r="D877" s="247" t="s">
        <v>3348</v>
      </c>
      <c r="E877" s="248" t="s">
        <v>2079</v>
      </c>
      <c r="F877" s="248" t="s">
        <v>125</v>
      </c>
      <c r="G877" s="247" t="s">
        <v>2080</v>
      </c>
      <c r="H877" s="247" t="s">
        <v>1235</v>
      </c>
      <c r="I877" s="33"/>
      <c r="J877" s="100"/>
      <c r="K877" s="100"/>
      <c r="L877" s="100"/>
      <c r="M877" s="219"/>
      <c r="N877" s="219"/>
      <c r="O877" s="33"/>
      <c r="P877" s="48"/>
      <c r="Q877" s="263"/>
      <c r="R877" s="263"/>
      <c r="S877" s="262">
        <v>45455</v>
      </c>
      <c r="T877" s="263" t="s">
        <v>2081</v>
      </c>
      <c r="U877" s="252"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215"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52"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15"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52"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15"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52"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6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6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s="273" t="s">
        <v>2082</v>
      </c>
    </row>
    <row r="878" ht="14.25" spans="1:35">
      <c r="A878" s="247" t="s">
        <v>145</v>
      </c>
      <c r="B878" s="248" t="s">
        <v>2654</v>
      </c>
      <c r="C878" s="247" t="s">
        <v>2809</v>
      </c>
      <c r="D878" s="247" t="s">
        <v>3349</v>
      </c>
      <c r="E878" s="248" t="s">
        <v>2079</v>
      </c>
      <c r="F878" s="248" t="s">
        <v>125</v>
      </c>
      <c r="G878" s="247" t="s">
        <v>2080</v>
      </c>
      <c r="H878" s="247" t="s">
        <v>1184</v>
      </c>
      <c r="I878" s="33"/>
      <c r="J878" s="100"/>
      <c r="K878" s="100"/>
      <c r="L878" s="100"/>
      <c r="M878" s="219"/>
      <c r="N878" s="219"/>
      <c r="O878" s="33"/>
      <c r="P878" s="48"/>
      <c r="Q878" s="263"/>
      <c r="R878" s="263"/>
      <c r="S878" s="262">
        <v>45455</v>
      </c>
      <c r="T878" s="263" t="s">
        <v>2081</v>
      </c>
      <c r="U878" s="252">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45497</v>
      </c>
      <c r="V878" s="215"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黄灯</v>
      </c>
      <c r="W878" s="252"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15"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52"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15"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52"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6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6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str">
        <f t="array" ref="AH878">INDEX(三跨两临近重点区段!$G:$G,MATCH(D878,三跨两临近重点区段!$A:$A,0))</f>
        <v>普通电气化铁路</v>
      </c>
      <c r="AI878" s="273" t="s">
        <v>2082</v>
      </c>
    </row>
    <row r="879" ht="14.25" spans="1:35">
      <c r="A879" s="247" t="s">
        <v>119</v>
      </c>
      <c r="B879" s="248" t="s">
        <v>2663</v>
      </c>
      <c r="C879" s="247" t="s">
        <v>2100</v>
      </c>
      <c r="D879" s="247" t="s">
        <v>3350</v>
      </c>
      <c r="E879" s="248" t="s">
        <v>2079</v>
      </c>
      <c r="F879" s="248" t="s">
        <v>125</v>
      </c>
      <c r="G879" s="247" t="s">
        <v>2080</v>
      </c>
      <c r="H879" s="247" t="s">
        <v>1165</v>
      </c>
      <c r="I879" s="33"/>
      <c r="J879" s="100"/>
      <c r="K879" s="100"/>
      <c r="L879" s="100"/>
      <c r="M879" s="219"/>
      <c r="N879" s="219"/>
      <c r="O879" s="33"/>
      <c r="P879" s="48"/>
      <c r="Q879" s="264"/>
      <c r="R879" s="264"/>
      <c r="S879" s="266">
        <v>45446.4833333333</v>
      </c>
      <c r="T879" s="263" t="s">
        <v>2081</v>
      </c>
      <c r="U879" s="252"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15"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52">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45505</v>
      </c>
      <c r="X879" s="215"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绿灯</v>
      </c>
      <c r="Y879" s="252"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15"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52"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6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6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str">
        <f t="array" ref="AH879">INDEX(三跨两临近重点区段!$G:$G,MATCH(D879,三跨两临近重点区段!$A:$A,0))</f>
        <v>普通电气化铁路</v>
      </c>
      <c r="AI879" s="273" t="s">
        <v>2082</v>
      </c>
    </row>
    <row r="880" ht="14.25" spans="1:35">
      <c r="A880" s="247" t="s">
        <v>361</v>
      </c>
      <c r="B880" s="248" t="s">
        <v>2870</v>
      </c>
      <c r="C880" s="247" t="s">
        <v>2942</v>
      </c>
      <c r="D880" s="247" t="s">
        <v>3351</v>
      </c>
      <c r="E880" s="248" t="s">
        <v>2079</v>
      </c>
      <c r="F880" s="248" t="s">
        <v>125</v>
      </c>
      <c r="G880" s="247" t="s">
        <v>2080</v>
      </c>
      <c r="H880" s="247" t="s">
        <v>1150</v>
      </c>
      <c r="I880" s="33"/>
      <c r="J880" s="100"/>
      <c r="K880" s="100"/>
      <c r="L880" s="100"/>
      <c r="M880" s="219"/>
      <c r="N880" s="219"/>
      <c r="O880" s="33"/>
      <c r="P880" s="48"/>
      <c r="Q880" s="263"/>
      <c r="R880" s="263"/>
      <c r="S880" s="266">
        <v>45446.60625</v>
      </c>
      <c r="T880" s="263" t="s">
        <v>2081</v>
      </c>
      <c r="U880" s="252"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15"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52">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45505</v>
      </c>
      <c r="X880" s="215"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绿灯</v>
      </c>
      <c r="Y880" s="252"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15"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52"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6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6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str">
        <f t="array" ref="AH880">INDEX(三跨两临近重点区段!$G:$G,MATCH(D880,三跨两临近重点区段!$A:$A,0))</f>
        <v>普通电气化铁路</v>
      </c>
      <c r="AI880" s="273" t="s">
        <v>2082</v>
      </c>
    </row>
    <row r="881" ht="14.25" spans="1:35">
      <c r="A881" s="247" t="s">
        <v>361</v>
      </c>
      <c r="B881" s="248" t="s">
        <v>2669</v>
      </c>
      <c r="C881" s="247" t="s">
        <v>2942</v>
      </c>
      <c r="D881" s="247" t="s">
        <v>3352</v>
      </c>
      <c r="E881" s="248" t="s">
        <v>2079</v>
      </c>
      <c r="F881" s="248" t="s">
        <v>125</v>
      </c>
      <c r="G881" s="247" t="s">
        <v>2080</v>
      </c>
      <c r="H881" s="247" t="s">
        <v>1118</v>
      </c>
      <c r="I881" s="33"/>
      <c r="J881" s="100"/>
      <c r="K881" s="100"/>
      <c r="L881" s="100"/>
      <c r="M881" s="219"/>
      <c r="N881" s="219"/>
      <c r="O881" s="33"/>
      <c r="P881" s="48"/>
      <c r="Q881" s="263"/>
      <c r="R881" s="263"/>
      <c r="S881" s="266">
        <v>45446.4833333333</v>
      </c>
      <c r="T881" s="263" t="s">
        <v>2081</v>
      </c>
      <c r="U881" s="252"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15"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52">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45505</v>
      </c>
      <c r="X881" s="215"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绿灯</v>
      </c>
      <c r="Y881" s="252"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15"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52"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6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6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str">
        <f t="array" ref="AH881">INDEX(三跨两临近重点区段!$G:$G,MATCH(D881,三跨两临近重点区段!$A:$A,0))</f>
        <v>普通电气化铁路</v>
      </c>
      <c r="AI881" s="273" t="s">
        <v>2082</v>
      </c>
    </row>
    <row r="882" ht="14.25" spans="1:35">
      <c r="A882" s="247" t="s">
        <v>361</v>
      </c>
      <c r="B882" s="248" t="s">
        <v>2667</v>
      </c>
      <c r="C882" s="247" t="s">
        <v>2942</v>
      </c>
      <c r="D882" s="247" t="s">
        <v>3353</v>
      </c>
      <c r="E882" s="248" t="s">
        <v>2079</v>
      </c>
      <c r="F882" s="248" t="s">
        <v>125</v>
      </c>
      <c r="G882" s="247" t="s">
        <v>2080</v>
      </c>
      <c r="H882" s="247" t="s">
        <v>1118</v>
      </c>
      <c r="I882" s="33"/>
      <c r="J882" s="100"/>
      <c r="K882" s="100"/>
      <c r="L882" s="100"/>
      <c r="M882" s="219"/>
      <c r="N882" s="219"/>
      <c r="O882" s="33"/>
      <c r="P882" s="48"/>
      <c r="Q882" s="263"/>
      <c r="R882" s="263"/>
      <c r="S882" s="265"/>
      <c r="T882" s="263"/>
      <c r="U882" s="252"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15"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52">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45505</v>
      </c>
      <c r="X882" s="215"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绿灯</v>
      </c>
      <c r="Y882" s="252"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15"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52"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6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6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str">
        <f t="array" ref="AH882">INDEX(三跨两临近重点区段!$G:$G,MATCH(D882,三跨两临近重点区段!$A:$A,0))</f>
        <v>普通电气化铁路</v>
      </c>
      <c r="AI882" s="273" t="s">
        <v>2082</v>
      </c>
    </row>
    <row r="883" ht="14.25" spans="1:35">
      <c r="A883" s="247" t="s">
        <v>361</v>
      </c>
      <c r="B883" s="248" t="s">
        <v>2876</v>
      </c>
      <c r="C883" s="247" t="s">
        <v>2738</v>
      </c>
      <c r="D883" s="247" t="s">
        <v>3354</v>
      </c>
      <c r="E883" s="248" t="s">
        <v>2079</v>
      </c>
      <c r="F883" s="248" t="s">
        <v>125</v>
      </c>
      <c r="G883" s="247" t="s">
        <v>2080</v>
      </c>
      <c r="H883" s="247" t="s">
        <v>1150</v>
      </c>
      <c r="I883" s="33"/>
      <c r="J883" s="100"/>
      <c r="K883" s="100"/>
      <c r="L883" s="100"/>
      <c r="M883" s="219"/>
      <c r="N883" s="219"/>
      <c r="O883" s="33"/>
      <c r="P883" s="48"/>
      <c r="Q883" s="263"/>
      <c r="R883" s="263"/>
      <c r="S883" s="265"/>
      <c r="T883" s="263"/>
      <c r="U883" s="252"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15"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52">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45505</v>
      </c>
      <c r="X883" s="215"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绿灯</v>
      </c>
      <c r="Y883" s="252"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15"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52"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6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6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str">
        <f t="array" ref="AH883">INDEX(三跨两临近重点区段!$G:$G,MATCH(D883,三跨两临近重点区段!$A:$A,0))</f>
        <v>普通电气化铁路</v>
      </c>
      <c r="AI883" s="273" t="s">
        <v>2082</v>
      </c>
    </row>
    <row r="884" ht="14.25" spans="1:35">
      <c r="A884" s="247" t="s">
        <v>361</v>
      </c>
      <c r="B884" s="248" t="s">
        <v>2876</v>
      </c>
      <c r="C884" s="247" t="s">
        <v>2942</v>
      </c>
      <c r="D884" s="247" t="s">
        <v>3355</v>
      </c>
      <c r="E884" s="248" t="s">
        <v>2079</v>
      </c>
      <c r="F884" s="248" t="s">
        <v>125</v>
      </c>
      <c r="G884" s="247" t="s">
        <v>2080</v>
      </c>
      <c r="H884" s="247" t="s">
        <v>1150</v>
      </c>
      <c r="I884" s="33"/>
      <c r="J884" s="100"/>
      <c r="K884" s="100"/>
      <c r="L884" s="100"/>
      <c r="M884" s="219"/>
      <c r="N884" s="219"/>
      <c r="O884" s="33"/>
      <c r="P884" s="48"/>
      <c r="Q884" s="263"/>
      <c r="R884" s="263"/>
      <c r="S884" s="265"/>
      <c r="T884" s="263"/>
      <c r="U884" s="252"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15"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52">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45505</v>
      </c>
      <c r="X884" s="215"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绿灯</v>
      </c>
      <c r="Y884" s="252"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15"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52"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6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6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str">
        <f t="array" ref="AH884">INDEX(三跨两临近重点区段!$G:$G,MATCH(D884,三跨两临近重点区段!$A:$A,0))</f>
        <v>普通电气化铁路</v>
      </c>
      <c r="AI884" s="273" t="s">
        <v>2082</v>
      </c>
    </row>
    <row r="885" ht="14.25" spans="1:35">
      <c r="A885" s="247" t="s">
        <v>145</v>
      </c>
      <c r="B885" s="248" t="s">
        <v>2818</v>
      </c>
      <c r="C885" s="247" t="s">
        <v>2269</v>
      </c>
      <c r="D885" s="247" t="s">
        <v>3356</v>
      </c>
      <c r="E885" s="248" t="s">
        <v>2079</v>
      </c>
      <c r="F885" s="248" t="s">
        <v>125</v>
      </c>
      <c r="G885" s="247" t="s">
        <v>2080</v>
      </c>
      <c r="H885" s="247" t="s">
        <v>1205</v>
      </c>
      <c r="I885" s="33"/>
      <c r="J885" s="100"/>
      <c r="K885" s="100"/>
      <c r="L885" s="100"/>
      <c r="M885" s="219"/>
      <c r="N885" s="219"/>
      <c r="O885" s="33"/>
      <c r="P885" s="48"/>
      <c r="Q885" s="261"/>
      <c r="R885" s="261"/>
      <c r="S885" s="262">
        <v>45448</v>
      </c>
      <c r="T885" s="263" t="s">
        <v>2081</v>
      </c>
      <c r="U885" s="252"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215"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52"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15"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52"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15"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52"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6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6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s="273" t="s">
        <v>2082</v>
      </c>
    </row>
    <row r="886" ht="14.25" spans="1:35">
      <c r="A886" s="247" t="s">
        <v>145</v>
      </c>
      <c r="B886" s="248" t="s">
        <v>2821</v>
      </c>
      <c r="C886" s="247" t="s">
        <v>2269</v>
      </c>
      <c r="D886" s="247" t="s">
        <v>3357</v>
      </c>
      <c r="E886" s="248" t="s">
        <v>2079</v>
      </c>
      <c r="F886" s="248" t="s">
        <v>125</v>
      </c>
      <c r="G886" s="247" t="s">
        <v>2080</v>
      </c>
      <c r="H886" s="247" t="s">
        <v>1205</v>
      </c>
      <c r="I886" s="33"/>
      <c r="J886" s="100"/>
      <c r="K886" s="100"/>
      <c r="L886" s="100"/>
      <c r="M886" s="219"/>
      <c r="N886" s="219"/>
      <c r="O886" s="33"/>
      <c r="P886" s="48"/>
      <c r="Q886" s="263"/>
      <c r="R886" s="263"/>
      <c r="S886" s="262">
        <v>45448</v>
      </c>
      <c r="T886" s="263" t="s">
        <v>2081</v>
      </c>
      <c r="U886" s="252">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45496</v>
      </c>
      <c r="V886" s="215"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黄灯</v>
      </c>
      <c r="W886" s="252"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15"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52"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15"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52"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6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6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str">
        <f t="array" ref="AH886">INDEX(三跨两临近重点区段!$G:$G,MATCH(D886,三跨两临近重点区段!$A:$A,0))</f>
        <v>普通电气化铁路</v>
      </c>
      <c r="AI886" s="273" t="s">
        <v>2082</v>
      </c>
    </row>
    <row r="887" ht="14.25" spans="1:35">
      <c r="A887" s="247" t="s">
        <v>119</v>
      </c>
      <c r="B887" s="248" t="s">
        <v>2660</v>
      </c>
      <c r="C887" s="247" t="s">
        <v>2100</v>
      </c>
      <c r="D887" s="247" t="s">
        <v>3358</v>
      </c>
      <c r="E887" s="248" t="s">
        <v>2079</v>
      </c>
      <c r="F887" s="248" t="s">
        <v>125</v>
      </c>
      <c r="G887" s="247" t="s">
        <v>2080</v>
      </c>
      <c r="H887" s="247" t="s">
        <v>1175</v>
      </c>
      <c r="I887" s="33"/>
      <c r="J887" s="100"/>
      <c r="K887" s="100"/>
      <c r="L887" s="100"/>
      <c r="M887" s="219"/>
      <c r="N887" s="219"/>
      <c r="O887" s="33"/>
      <c r="P887" s="48"/>
      <c r="Q887" s="264"/>
      <c r="R887" s="264"/>
      <c r="S887" s="266">
        <v>45446.4833333333</v>
      </c>
      <c r="T887" s="263" t="s">
        <v>2081</v>
      </c>
      <c r="U887" s="252"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15"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52">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45505</v>
      </c>
      <c r="X887" s="215"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绿灯</v>
      </c>
      <c r="Y887" s="252"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15"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52"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6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6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str">
        <f t="array" ref="AH887">INDEX(三跨两临近重点区段!$G:$G,MATCH(D887,三跨两临近重点区段!$A:$A,0))</f>
        <v>普通电气化铁路</v>
      </c>
      <c r="AI887" s="273" t="s">
        <v>2082</v>
      </c>
    </row>
    <row r="888" ht="14.25" spans="1:35">
      <c r="A888" s="247" t="s">
        <v>361</v>
      </c>
      <c r="B888" s="248" t="s">
        <v>2870</v>
      </c>
      <c r="C888" s="247" t="s">
        <v>2738</v>
      </c>
      <c r="D888" s="247" t="s">
        <v>3359</v>
      </c>
      <c r="E888" s="248" t="s">
        <v>2079</v>
      </c>
      <c r="F888" s="248" t="s">
        <v>125</v>
      </c>
      <c r="G888" s="247" t="s">
        <v>2080</v>
      </c>
      <c r="H888" s="247" t="s">
        <v>1150</v>
      </c>
      <c r="I888" s="33"/>
      <c r="J888" s="100"/>
      <c r="K888" s="100"/>
      <c r="L888" s="100"/>
      <c r="M888" s="219"/>
      <c r="N888" s="219"/>
      <c r="O888" s="33"/>
      <c r="P888" s="48"/>
      <c r="Q888" s="263"/>
      <c r="R888" s="263"/>
      <c r="S888" s="266">
        <v>45446.60625</v>
      </c>
      <c r="T888" s="263" t="s">
        <v>2081</v>
      </c>
      <c r="U888" s="252"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15"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52">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45505</v>
      </c>
      <c r="X888" s="215"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绿灯</v>
      </c>
      <c r="Y888" s="252"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15"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52"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6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6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str">
        <f t="array" ref="AH888">INDEX(三跨两临近重点区段!$G:$G,MATCH(D888,三跨两临近重点区段!$A:$A,0))</f>
        <v>普通电气化铁路</v>
      </c>
      <c r="AI888" s="273" t="s">
        <v>2082</v>
      </c>
    </row>
    <row r="889" ht="14.25" spans="1:35">
      <c r="A889" s="247" t="s">
        <v>119</v>
      </c>
      <c r="B889" s="248" t="s">
        <v>2663</v>
      </c>
      <c r="C889" s="247" t="s">
        <v>2105</v>
      </c>
      <c r="D889" s="247" t="s">
        <v>3360</v>
      </c>
      <c r="E889" s="248" t="s">
        <v>2079</v>
      </c>
      <c r="F889" s="248" t="s">
        <v>125</v>
      </c>
      <c r="G889" s="247" t="s">
        <v>2080</v>
      </c>
      <c r="H889" s="247" t="s">
        <v>1165</v>
      </c>
      <c r="I889" s="33"/>
      <c r="J889" s="100"/>
      <c r="K889" s="100"/>
      <c r="L889" s="100"/>
      <c r="M889" s="219"/>
      <c r="N889" s="219"/>
      <c r="O889" s="33"/>
      <c r="P889" s="48"/>
      <c r="Q889" s="261"/>
      <c r="R889" s="261"/>
      <c r="S889" s="262">
        <v>45457</v>
      </c>
      <c r="T889" s="263" t="s">
        <v>2081</v>
      </c>
      <c r="U889" s="252"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15"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52">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45525</v>
      </c>
      <c r="X889" s="215"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绿灯</v>
      </c>
      <c r="Y889" s="252"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15"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52"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6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6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str">
        <f t="array" ref="AH889">INDEX(三跨两临近重点区段!$G:$G,MATCH(D889,三跨两临近重点区段!$A:$A,0))</f>
        <v>普通电气化铁路</v>
      </c>
      <c r="AI889" s="273" t="s">
        <v>2082</v>
      </c>
    </row>
    <row r="890" ht="14.25" spans="1:35">
      <c r="A890" s="247" t="s">
        <v>119</v>
      </c>
      <c r="B890" s="248" t="s">
        <v>2660</v>
      </c>
      <c r="C890" s="247" t="s">
        <v>2194</v>
      </c>
      <c r="D890" s="247" t="s">
        <v>3361</v>
      </c>
      <c r="E890" s="248" t="s">
        <v>2079</v>
      </c>
      <c r="F890" s="248" t="s">
        <v>125</v>
      </c>
      <c r="G890" s="247" t="s">
        <v>2080</v>
      </c>
      <c r="H890" s="247" t="s">
        <v>1175</v>
      </c>
      <c r="I890" s="33"/>
      <c r="J890" s="100"/>
      <c r="K890" s="100"/>
      <c r="L890" s="100"/>
      <c r="M890" s="219"/>
      <c r="N890" s="219"/>
      <c r="O890" s="33"/>
      <c r="P890" s="48"/>
      <c r="Q890" s="263"/>
      <c r="R890" s="263"/>
      <c r="S890" s="262">
        <v>45457</v>
      </c>
      <c r="T890" s="263" t="s">
        <v>2081</v>
      </c>
      <c r="U890" s="252"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15"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52">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45525</v>
      </c>
      <c r="X890" s="215"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绿灯</v>
      </c>
      <c r="Y890" s="252"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15"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52"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6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6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str">
        <f t="array" ref="AH890">INDEX(三跨两临近重点区段!$G:$G,MATCH(D890,三跨两临近重点区段!$A:$A,0))</f>
        <v>普通电气化铁路</v>
      </c>
      <c r="AI890" s="273" t="s">
        <v>2082</v>
      </c>
    </row>
    <row r="891" ht="14.25" spans="1:35">
      <c r="A891" s="247" t="s">
        <v>145</v>
      </c>
      <c r="B891" s="248" t="s">
        <v>2858</v>
      </c>
      <c r="C891" s="247" t="s">
        <v>2393</v>
      </c>
      <c r="D891" s="247" t="s">
        <v>3362</v>
      </c>
      <c r="E891" s="248" t="s">
        <v>2079</v>
      </c>
      <c r="F891" s="248" t="s">
        <v>125</v>
      </c>
      <c r="G891" s="247" t="s">
        <v>2080</v>
      </c>
      <c r="H891" s="247" t="s">
        <v>1150</v>
      </c>
      <c r="I891" s="33"/>
      <c r="J891" s="100"/>
      <c r="K891" s="100"/>
      <c r="L891" s="100"/>
      <c r="M891" s="219"/>
      <c r="N891" s="219"/>
      <c r="O891" s="33"/>
      <c r="P891" s="48"/>
      <c r="Q891" s="263"/>
      <c r="R891" s="263"/>
      <c r="S891" s="262">
        <v>45457</v>
      </c>
      <c r="T891" s="263" t="s">
        <v>2081</v>
      </c>
      <c r="U891" s="252"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15"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52">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45523</v>
      </c>
      <c r="X891" s="215"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绿灯</v>
      </c>
      <c r="Y891" s="252"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15"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52"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6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6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str">
        <f t="array" ref="AH891">INDEX(三跨两临近重点区段!$G:$G,MATCH(D891,三跨两临近重点区段!$A:$A,0))</f>
        <v>普通电气化铁路</v>
      </c>
      <c r="AI891" s="273" t="s">
        <v>2082</v>
      </c>
    </row>
    <row r="892" ht="14.25" spans="1:35">
      <c r="A892" s="247" t="s">
        <v>145</v>
      </c>
      <c r="B892" s="248" t="s">
        <v>2792</v>
      </c>
      <c r="C892" s="247" t="s">
        <v>2933</v>
      </c>
      <c r="D892" s="247" t="s">
        <v>3363</v>
      </c>
      <c r="E892" s="248" t="s">
        <v>2079</v>
      </c>
      <c r="F892" s="248" t="s">
        <v>125</v>
      </c>
      <c r="G892" s="247" t="s">
        <v>2080</v>
      </c>
      <c r="H892" s="247" t="s">
        <v>1273</v>
      </c>
      <c r="I892" s="33"/>
      <c r="J892" s="100"/>
      <c r="K892" s="100"/>
      <c r="L892" s="100"/>
      <c r="M892" s="219"/>
      <c r="N892" s="219"/>
      <c r="O892" s="33"/>
      <c r="P892" s="48"/>
      <c r="Q892" s="263"/>
      <c r="R892" s="263"/>
      <c r="S892" s="266">
        <v>45450.4361111111</v>
      </c>
      <c r="T892" s="263" t="s">
        <v>2081</v>
      </c>
      <c r="U892" s="252"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15"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52">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45530</v>
      </c>
      <c r="X892" s="215"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绿灯</v>
      </c>
      <c r="Y892" s="252"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15"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52"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6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6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str">
        <f t="array" ref="AH892">INDEX(三跨两临近重点区段!$G:$G,MATCH(D892,三跨两临近重点区段!$A:$A,0))</f>
        <v>普通电气化铁路</v>
      </c>
      <c r="AI892" s="273" t="s">
        <v>2082</v>
      </c>
    </row>
    <row r="893" ht="14.25" spans="1:35">
      <c r="A893" s="247" t="s">
        <v>145</v>
      </c>
      <c r="B893" s="248" t="s">
        <v>2794</v>
      </c>
      <c r="C893" s="247" t="s">
        <v>2267</v>
      </c>
      <c r="D893" s="247" t="s">
        <v>3364</v>
      </c>
      <c r="E893" s="248" t="s">
        <v>2079</v>
      </c>
      <c r="F893" s="248" t="s">
        <v>125</v>
      </c>
      <c r="G893" s="247" t="s">
        <v>2080</v>
      </c>
      <c r="H893" s="247" t="s">
        <v>1273</v>
      </c>
      <c r="I893" s="33"/>
      <c r="J893" s="100"/>
      <c r="K893" s="100"/>
      <c r="L893" s="100"/>
      <c r="M893" s="219"/>
      <c r="N893" s="219"/>
      <c r="O893" s="33"/>
      <c r="P893" s="48"/>
      <c r="Q893" s="263"/>
      <c r="R893" s="263"/>
      <c r="S893" s="266">
        <v>45450.4361111111</v>
      </c>
      <c r="T893" s="263" t="s">
        <v>2081</v>
      </c>
      <c r="U893" s="252"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15"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52">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45530</v>
      </c>
      <c r="X893" s="215"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绿灯</v>
      </c>
      <c r="Y893" s="252"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15"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52"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6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6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str">
        <f t="array" ref="AH893">INDEX(三跨两临近重点区段!$G:$G,MATCH(D893,三跨两临近重点区段!$A:$A,0))</f>
        <v>普通电气化铁路</v>
      </c>
      <c r="AI893" s="273" t="s">
        <v>2082</v>
      </c>
    </row>
    <row r="894" ht="14.25" spans="1:35">
      <c r="A894" s="247" t="s">
        <v>361</v>
      </c>
      <c r="B894" s="248" t="s">
        <v>2831</v>
      </c>
      <c r="C894" s="247" t="s">
        <v>2269</v>
      </c>
      <c r="D894" s="247" t="s">
        <v>3365</v>
      </c>
      <c r="E894" s="248" t="s">
        <v>2079</v>
      </c>
      <c r="F894" s="248" t="s">
        <v>125</v>
      </c>
      <c r="G894" s="247" t="s">
        <v>2080</v>
      </c>
      <c r="H894" s="247" t="s">
        <v>1118</v>
      </c>
      <c r="I894" s="33"/>
      <c r="J894" s="100"/>
      <c r="K894" s="100"/>
      <c r="L894" s="100"/>
      <c r="M894" s="219"/>
      <c r="N894" s="219"/>
      <c r="O894" s="33"/>
      <c r="P894" s="48"/>
      <c r="Q894" s="263"/>
      <c r="R894" s="263"/>
      <c r="S894" s="262">
        <v>45448</v>
      </c>
      <c r="T894" s="263" t="s">
        <v>2081</v>
      </c>
      <c r="U894" s="252"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15"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52">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45505</v>
      </c>
      <c r="X894" s="215"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绿灯</v>
      </c>
      <c r="Y894" s="252"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15"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52"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6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6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str">
        <f t="array" ref="AH894">INDEX(三跨两临近重点区段!$G:$G,MATCH(D894,三跨两临近重点区段!$A:$A,0))</f>
        <v>普通电气化铁路</v>
      </c>
      <c r="AI894" s="273" t="s">
        <v>2082</v>
      </c>
    </row>
    <row r="895" ht="14.25" spans="1:35">
      <c r="A895" s="247" t="s">
        <v>361</v>
      </c>
      <c r="B895" s="248" t="s">
        <v>2833</v>
      </c>
      <c r="C895" s="247" t="s">
        <v>2269</v>
      </c>
      <c r="D895" s="247" t="s">
        <v>3366</v>
      </c>
      <c r="E895" s="248" t="s">
        <v>2079</v>
      </c>
      <c r="F895" s="248" t="s">
        <v>125</v>
      </c>
      <c r="G895" s="247" t="s">
        <v>2080</v>
      </c>
      <c r="H895" s="247" t="s">
        <v>1118</v>
      </c>
      <c r="I895" s="33"/>
      <c r="J895" s="100"/>
      <c r="K895" s="100"/>
      <c r="L895" s="100"/>
      <c r="M895" s="219"/>
      <c r="N895" s="219"/>
      <c r="O895" s="33"/>
      <c r="P895" s="48"/>
      <c r="Q895" s="263"/>
      <c r="R895" s="263"/>
      <c r="S895" s="262">
        <v>45448</v>
      </c>
      <c r="T895" s="263" t="s">
        <v>2081</v>
      </c>
      <c r="U895" s="252"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15"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52">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45505</v>
      </c>
      <c r="X895" s="215"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绿灯</v>
      </c>
      <c r="Y895" s="252"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15"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52"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6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6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str">
        <f t="array" ref="AH895">INDEX(三跨两临近重点区段!$G:$G,MATCH(D895,三跨两临近重点区段!$A:$A,0))</f>
        <v>普通电气化铁路</v>
      </c>
      <c r="AI895" s="273" t="s">
        <v>2082</v>
      </c>
    </row>
    <row r="896" ht="14.25" spans="1:35">
      <c r="A896" s="247" t="s">
        <v>145</v>
      </c>
      <c r="B896" s="248" t="s">
        <v>2680</v>
      </c>
      <c r="C896" s="247" t="s">
        <v>2721</v>
      </c>
      <c r="D896" s="247" t="s">
        <v>3367</v>
      </c>
      <c r="E896" s="248" t="s">
        <v>2079</v>
      </c>
      <c r="F896" s="248" t="s">
        <v>125</v>
      </c>
      <c r="G896" s="247" t="s">
        <v>2080</v>
      </c>
      <c r="H896" s="247" t="s">
        <v>2682</v>
      </c>
      <c r="I896" s="33"/>
      <c r="J896" s="100"/>
      <c r="K896" s="100"/>
      <c r="L896" s="100"/>
      <c r="M896" s="219"/>
      <c r="N896" s="219"/>
      <c r="O896" s="33"/>
      <c r="P896" s="48"/>
      <c r="Q896" s="263"/>
      <c r="R896" s="263"/>
      <c r="S896" s="262">
        <v>45448</v>
      </c>
      <c r="T896" s="263" t="s">
        <v>2081</v>
      </c>
      <c r="U896" s="252"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15"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52">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45505</v>
      </c>
      <c r="X896" s="215"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绿灯</v>
      </c>
      <c r="Y896" s="252"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15"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52"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6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6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str">
        <f t="array" ref="AH896">INDEX(三跨两临近重点区段!$G:$G,MATCH(D896,三跨两临近重点区段!$A:$A,0))</f>
        <v>普通电气化铁路</v>
      </c>
      <c r="AI896" s="273" t="s">
        <v>2082</v>
      </c>
    </row>
    <row r="897" ht="14.25" spans="1:35">
      <c r="A897" s="247" t="s">
        <v>145</v>
      </c>
      <c r="B897" s="248" t="s">
        <v>2685</v>
      </c>
      <c r="C897" s="247" t="s">
        <v>2721</v>
      </c>
      <c r="D897" s="247" t="s">
        <v>3368</v>
      </c>
      <c r="E897" s="248" t="s">
        <v>2079</v>
      </c>
      <c r="F897" s="248" t="s">
        <v>125</v>
      </c>
      <c r="G897" s="247" t="s">
        <v>2080</v>
      </c>
      <c r="H897" s="247" t="s">
        <v>2682</v>
      </c>
      <c r="I897" s="33"/>
      <c r="J897" s="100"/>
      <c r="K897" s="100"/>
      <c r="L897" s="100"/>
      <c r="M897" s="219"/>
      <c r="N897" s="219"/>
      <c r="O897" s="33"/>
      <c r="P897" s="48"/>
      <c r="Q897" s="263"/>
      <c r="R897" s="263"/>
      <c r="S897" s="262">
        <v>45448</v>
      </c>
      <c r="T897" s="263" t="s">
        <v>2081</v>
      </c>
      <c r="U897" s="252"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215"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52"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15"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52"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15"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52"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6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6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s="273" t="s">
        <v>2082</v>
      </c>
    </row>
    <row r="898" ht="14.25" spans="1:35">
      <c r="A898" s="247" t="s">
        <v>145</v>
      </c>
      <c r="B898" s="248" t="s">
        <v>2683</v>
      </c>
      <c r="C898" s="247" t="s">
        <v>2721</v>
      </c>
      <c r="D898" s="247" t="s">
        <v>3369</v>
      </c>
      <c r="E898" s="248" t="s">
        <v>2079</v>
      </c>
      <c r="F898" s="248" t="s">
        <v>125</v>
      </c>
      <c r="G898" s="247" t="s">
        <v>2080</v>
      </c>
      <c r="H898" s="247" t="s">
        <v>2682</v>
      </c>
      <c r="I898" s="33"/>
      <c r="J898" s="100"/>
      <c r="K898" s="100"/>
      <c r="L898" s="100"/>
      <c r="M898" s="219"/>
      <c r="N898" s="219"/>
      <c r="O898" s="33"/>
      <c r="P898" s="48"/>
      <c r="Q898" s="263"/>
      <c r="R898" s="263"/>
      <c r="S898" s="262">
        <v>45448</v>
      </c>
      <c r="T898" s="263" t="s">
        <v>2081</v>
      </c>
      <c r="U898" s="252"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15"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52">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45505</v>
      </c>
      <c r="X898" s="215"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绿灯</v>
      </c>
      <c r="Y898" s="252"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15"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52"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6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6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str">
        <f t="array" ref="AH898">INDEX(三跨两临近重点区段!$G:$G,MATCH(D898,三跨两临近重点区段!$A:$A,0))</f>
        <v>普通电气化铁路</v>
      </c>
      <c r="AI898" s="273" t="s">
        <v>2082</v>
      </c>
    </row>
    <row r="899" ht="14.25" spans="1:35">
      <c r="A899" s="247" t="s">
        <v>145</v>
      </c>
      <c r="B899" s="248" t="s">
        <v>2821</v>
      </c>
      <c r="C899" s="247" t="s">
        <v>2377</v>
      </c>
      <c r="D899" s="247" t="s">
        <v>3370</v>
      </c>
      <c r="E899" s="248" t="s">
        <v>2079</v>
      </c>
      <c r="F899" s="248" t="s">
        <v>125</v>
      </c>
      <c r="G899" s="247" t="s">
        <v>2080</v>
      </c>
      <c r="H899" s="247" t="s">
        <v>1205</v>
      </c>
      <c r="I899" s="33"/>
      <c r="J899" s="100"/>
      <c r="K899" s="100"/>
      <c r="L899" s="100"/>
      <c r="M899" s="219"/>
      <c r="N899" s="219"/>
      <c r="O899" s="33"/>
      <c r="P899" s="48"/>
      <c r="Q899" s="263"/>
      <c r="R899" s="263"/>
      <c r="S899" s="262">
        <v>45448</v>
      </c>
      <c r="T899" s="263" t="s">
        <v>2081</v>
      </c>
      <c r="U899" s="252"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215"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52"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15"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52"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15"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52"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6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6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s="273" t="s">
        <v>2082</v>
      </c>
    </row>
    <row r="900" ht="14.25" spans="1:35">
      <c r="A900" s="247" t="s">
        <v>145</v>
      </c>
      <c r="B900" s="248" t="s">
        <v>2856</v>
      </c>
      <c r="C900" s="247" t="s">
        <v>2393</v>
      </c>
      <c r="D900" s="247" t="s">
        <v>3371</v>
      </c>
      <c r="E900" s="248" t="s">
        <v>2079</v>
      </c>
      <c r="F900" s="248" t="s">
        <v>125</v>
      </c>
      <c r="G900" s="247" t="s">
        <v>2080</v>
      </c>
      <c r="H900" s="247" t="s">
        <v>1150</v>
      </c>
      <c r="I900" s="33"/>
      <c r="J900" s="100"/>
      <c r="K900" s="100"/>
      <c r="L900" s="100"/>
      <c r="M900" s="219"/>
      <c r="N900" s="219"/>
      <c r="O900" s="33"/>
      <c r="P900" s="48"/>
      <c r="Q900" s="263"/>
      <c r="R900" s="263"/>
      <c r="S900" s="262">
        <v>45455</v>
      </c>
      <c r="T900" s="263" t="s">
        <v>2081</v>
      </c>
      <c r="U900" s="252"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15"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52"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215"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52"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15"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52"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6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6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s="273" t="s">
        <v>2082</v>
      </c>
    </row>
    <row r="901" ht="14.25" spans="1:35">
      <c r="A901" s="247" t="s">
        <v>145</v>
      </c>
      <c r="B901" s="248" t="s">
        <v>2827</v>
      </c>
      <c r="C901" s="247" t="s">
        <v>2291</v>
      </c>
      <c r="D901" s="247" t="s">
        <v>3372</v>
      </c>
      <c r="E901" s="248" t="s">
        <v>2079</v>
      </c>
      <c r="F901" s="248" t="s">
        <v>125</v>
      </c>
      <c r="G901" s="247" t="s">
        <v>2080</v>
      </c>
      <c r="H901" s="247" t="s">
        <v>1150</v>
      </c>
      <c r="I901" s="33"/>
      <c r="J901" s="100"/>
      <c r="K901" s="100"/>
      <c r="L901" s="100"/>
      <c r="M901" s="219"/>
      <c r="N901" s="219"/>
      <c r="O901" s="33"/>
      <c r="P901" s="48"/>
      <c r="Q901" s="263"/>
      <c r="R901" s="263"/>
      <c r="S901" s="262">
        <v>45455</v>
      </c>
      <c r="T901" s="263" t="s">
        <v>2081</v>
      </c>
      <c r="U901" s="252"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15"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52">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45523</v>
      </c>
      <c r="X901" s="215"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绿灯</v>
      </c>
      <c r="Y901" s="252"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15"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52"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6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6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str">
        <f t="array" ref="AH901">INDEX(三跨两临近重点区段!$G:$G,MATCH(D901,三跨两临近重点区段!$A:$A,0))</f>
        <v>普通电气化铁路</v>
      </c>
      <c r="AI901" s="273" t="s">
        <v>2082</v>
      </c>
    </row>
    <row r="902" ht="14.25" spans="1:35">
      <c r="A902" s="247" t="s">
        <v>145</v>
      </c>
      <c r="B902" s="248" t="s">
        <v>2818</v>
      </c>
      <c r="C902" s="247" t="s">
        <v>2377</v>
      </c>
      <c r="D902" s="247" t="s">
        <v>3373</v>
      </c>
      <c r="E902" s="248" t="s">
        <v>2079</v>
      </c>
      <c r="F902" s="248" t="s">
        <v>125</v>
      </c>
      <c r="G902" s="247" t="s">
        <v>2080</v>
      </c>
      <c r="H902" s="247" t="s">
        <v>1205</v>
      </c>
      <c r="I902" s="33"/>
      <c r="J902" s="100"/>
      <c r="K902" s="100"/>
      <c r="L902" s="100"/>
      <c r="M902" s="219"/>
      <c r="N902" s="219"/>
      <c r="O902" s="33"/>
      <c r="P902" s="48"/>
      <c r="Q902" s="263"/>
      <c r="R902" s="263"/>
      <c r="S902" s="262">
        <v>45448</v>
      </c>
      <c r="T902" s="263" t="s">
        <v>2081</v>
      </c>
      <c r="U902" s="252"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215"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52"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15"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52"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15"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52"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6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6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s="273" t="s">
        <v>2082</v>
      </c>
    </row>
    <row r="903" ht="14.25" spans="1:35">
      <c r="A903" s="247" t="s">
        <v>145</v>
      </c>
      <c r="B903" s="248" t="s">
        <v>3045</v>
      </c>
      <c r="C903" s="247" t="s">
        <v>2152</v>
      </c>
      <c r="D903" s="247" t="s">
        <v>3374</v>
      </c>
      <c r="E903" s="248" t="s">
        <v>2981</v>
      </c>
      <c r="F903" s="248" t="s">
        <v>125</v>
      </c>
      <c r="G903" s="247" t="s">
        <v>299</v>
      </c>
      <c r="H903" s="247" t="s">
        <v>299</v>
      </c>
      <c r="I903" s="33"/>
      <c r="J903" s="100"/>
      <c r="K903" s="100"/>
      <c r="L903" s="100"/>
      <c r="M903" s="219"/>
      <c r="N903" s="219"/>
      <c r="O903" s="33"/>
      <c r="P903" s="48"/>
      <c r="Q903" s="263"/>
      <c r="R903" s="263"/>
      <c r="S903" s="262">
        <v>45455</v>
      </c>
      <c r="T903" s="263" t="s">
        <v>2081</v>
      </c>
      <c r="U903" s="252"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15"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52">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45505</v>
      </c>
      <c r="X903" s="215"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绿灯</v>
      </c>
      <c r="Y903" s="252"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15"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52"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6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6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s="273" t="s">
        <v>2082</v>
      </c>
    </row>
    <row r="904" ht="14.25" spans="1:35">
      <c r="A904" s="247" t="s">
        <v>145</v>
      </c>
      <c r="B904" s="248" t="s">
        <v>3041</v>
      </c>
      <c r="C904" s="247" t="s">
        <v>2152</v>
      </c>
      <c r="D904" s="247" t="s">
        <v>3375</v>
      </c>
      <c r="E904" s="248" t="s">
        <v>2981</v>
      </c>
      <c r="F904" s="248" t="s">
        <v>125</v>
      </c>
      <c r="G904" s="247" t="s">
        <v>299</v>
      </c>
      <c r="H904" s="247" t="s">
        <v>299</v>
      </c>
      <c r="I904" s="33"/>
      <c r="J904" s="100"/>
      <c r="K904" s="100"/>
      <c r="L904" s="100"/>
      <c r="M904" s="219"/>
      <c r="N904" s="219"/>
      <c r="O904" s="33"/>
      <c r="P904" s="48"/>
      <c r="Q904" s="263"/>
      <c r="R904" s="263"/>
      <c r="S904" s="262">
        <v>45455</v>
      </c>
      <c r="T904" s="263" t="s">
        <v>2081</v>
      </c>
      <c r="U904" s="252"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15"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52">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45505</v>
      </c>
      <c r="X904" s="215"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绿灯</v>
      </c>
      <c r="Y904" s="252"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15"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52"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6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6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s="273" t="s">
        <v>2082</v>
      </c>
    </row>
    <row r="905" ht="14.25" spans="1:35">
      <c r="A905" s="247" t="s">
        <v>145</v>
      </c>
      <c r="B905" s="248" t="s">
        <v>3049</v>
      </c>
      <c r="C905" s="247" t="s">
        <v>2738</v>
      </c>
      <c r="D905" s="247" t="s">
        <v>3376</v>
      </c>
      <c r="E905" s="248" t="s">
        <v>2981</v>
      </c>
      <c r="F905" s="248" t="s">
        <v>125</v>
      </c>
      <c r="G905" s="247" t="s">
        <v>299</v>
      </c>
      <c r="H905" s="247" t="s">
        <v>299</v>
      </c>
      <c r="I905" s="33"/>
      <c r="J905" s="100"/>
      <c r="K905" s="100"/>
      <c r="L905" s="100"/>
      <c r="M905" s="219"/>
      <c r="N905" s="219"/>
      <c r="O905" s="33"/>
      <c r="P905" s="48"/>
      <c r="Q905" s="263"/>
      <c r="R905" s="263"/>
      <c r="S905" s="262">
        <v>45455</v>
      </c>
      <c r="T905" s="263" t="s">
        <v>2081</v>
      </c>
      <c r="U905" s="252"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15"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52">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45505</v>
      </c>
      <c r="X905" s="215"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绿灯</v>
      </c>
      <c r="Y905" s="252"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15"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52"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6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6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s="273" t="s">
        <v>2082</v>
      </c>
    </row>
    <row r="906" ht="14.25" spans="1:35">
      <c r="A906" s="247" t="s">
        <v>145</v>
      </c>
      <c r="B906" s="248" t="s">
        <v>3047</v>
      </c>
      <c r="C906" s="247" t="s">
        <v>2738</v>
      </c>
      <c r="D906" s="247" t="s">
        <v>3377</v>
      </c>
      <c r="E906" s="248" t="s">
        <v>2981</v>
      </c>
      <c r="F906" s="248" t="s">
        <v>125</v>
      </c>
      <c r="G906" s="247" t="s">
        <v>299</v>
      </c>
      <c r="H906" s="247" t="s">
        <v>299</v>
      </c>
      <c r="I906" s="33"/>
      <c r="J906" s="100"/>
      <c r="K906" s="100"/>
      <c r="L906" s="100"/>
      <c r="M906" s="219"/>
      <c r="N906" s="219"/>
      <c r="O906" s="33"/>
      <c r="P906" s="48"/>
      <c r="Q906" s="263"/>
      <c r="R906" s="263"/>
      <c r="S906" s="262">
        <v>45455</v>
      </c>
      <c r="T906" s="263" t="s">
        <v>2081</v>
      </c>
      <c r="U906" s="252"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15"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52">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45505</v>
      </c>
      <c r="X906" s="215"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绿灯</v>
      </c>
      <c r="Y906" s="252"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15"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52"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6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6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s="273" t="s">
        <v>2082</v>
      </c>
    </row>
    <row r="907" ht="14.25" spans="1:35">
      <c r="A907" s="247" t="s">
        <v>145</v>
      </c>
      <c r="B907" s="248" t="s">
        <v>3378</v>
      </c>
      <c r="C907" s="247" t="s">
        <v>2137</v>
      </c>
      <c r="D907" s="247" t="s">
        <v>3379</v>
      </c>
      <c r="E907" s="248" t="s">
        <v>2079</v>
      </c>
      <c r="F907" s="248" t="s">
        <v>125</v>
      </c>
      <c r="G907" s="247" t="s">
        <v>3380</v>
      </c>
      <c r="H907" s="247" t="s">
        <v>1184</v>
      </c>
      <c r="I907" s="33"/>
      <c r="J907" s="100"/>
      <c r="K907" s="100"/>
      <c r="L907" s="100"/>
      <c r="M907" s="219"/>
      <c r="N907" s="219"/>
      <c r="O907" s="33"/>
      <c r="P907" s="48"/>
      <c r="Q907" s="263"/>
      <c r="R907" s="263"/>
      <c r="S907" s="262">
        <v>45455</v>
      </c>
      <c r="T907" s="263" t="s">
        <v>2081</v>
      </c>
      <c r="U907" s="252"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15"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52">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45518</v>
      </c>
      <c r="X907" s="215"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绿灯</v>
      </c>
      <c r="Y907" s="252"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15"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52"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6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6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str">
        <f t="array" ref="AH907">INDEX(三跨两临近重点区段!$G:$G,MATCH(D907,三跨两临近重点区段!$A:$A,0))</f>
        <v>普通电气化铁路</v>
      </c>
      <c r="AI907" s="273" t="s">
        <v>2082</v>
      </c>
    </row>
    <row r="908" ht="14.25" spans="1:35">
      <c r="A908" s="247" t="s">
        <v>145</v>
      </c>
      <c r="B908" s="248" t="s">
        <v>3381</v>
      </c>
      <c r="C908" s="247" t="s">
        <v>2721</v>
      </c>
      <c r="D908" s="247" t="s">
        <v>3382</v>
      </c>
      <c r="E908" s="248" t="s">
        <v>2079</v>
      </c>
      <c r="F908" s="248" t="s">
        <v>125</v>
      </c>
      <c r="G908" s="247" t="s">
        <v>2080</v>
      </c>
      <c r="H908" s="247" t="s">
        <v>1306</v>
      </c>
      <c r="I908" s="33"/>
      <c r="J908" s="100"/>
      <c r="K908" s="100"/>
      <c r="L908" s="100"/>
      <c r="M908" s="219"/>
      <c r="N908" s="219"/>
      <c r="O908" s="33"/>
      <c r="P908" s="48"/>
      <c r="Q908" s="263"/>
      <c r="R908" s="263"/>
      <c r="S908" s="262">
        <v>45455</v>
      </c>
      <c r="T908" s="263" t="s">
        <v>2081</v>
      </c>
      <c r="U908" s="252"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15"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52">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45518</v>
      </c>
      <c r="X908" s="215"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绿灯</v>
      </c>
      <c r="Y908" s="252"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15"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52"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6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6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str">
        <f t="array" ref="AH908">INDEX(三跨两临近重点区段!$G:$G,MATCH(D908,三跨两临近重点区段!$A:$A,0))</f>
        <v>普通电气化铁路</v>
      </c>
      <c r="AI908" s="273" t="s">
        <v>2082</v>
      </c>
    </row>
    <row r="909" ht="14.25" spans="1:35">
      <c r="A909" s="247" t="s">
        <v>145</v>
      </c>
      <c r="B909" s="248" t="s">
        <v>3383</v>
      </c>
      <c r="C909" s="247" t="s">
        <v>2721</v>
      </c>
      <c r="D909" s="247" t="s">
        <v>3384</v>
      </c>
      <c r="E909" s="248" t="s">
        <v>2079</v>
      </c>
      <c r="F909" s="248" t="s">
        <v>125</v>
      </c>
      <c r="G909" s="247" t="s">
        <v>2080</v>
      </c>
      <c r="H909" s="247" t="s">
        <v>1184</v>
      </c>
      <c r="I909" s="33"/>
      <c r="J909" s="100"/>
      <c r="K909" s="100"/>
      <c r="L909" s="100"/>
      <c r="M909" s="219"/>
      <c r="N909" s="219"/>
      <c r="O909" s="33"/>
      <c r="P909" s="48"/>
      <c r="Q909" s="263"/>
      <c r="R909" s="263"/>
      <c r="S909" s="262">
        <v>45455</v>
      </c>
      <c r="T909" s="263" t="s">
        <v>2081</v>
      </c>
      <c r="U909" s="252"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15"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52">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45518</v>
      </c>
      <c r="X909" s="215"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绿灯</v>
      </c>
      <c r="Y909" s="252"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15"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52"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6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6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str">
        <f t="array" ref="AH909">INDEX(三跨两临近重点区段!$G:$G,MATCH(D909,三跨两临近重点区段!$A:$A,0))</f>
        <v>普通电气化铁路</v>
      </c>
      <c r="AI909" s="273" t="s">
        <v>2082</v>
      </c>
    </row>
    <row r="910" ht="14.25" spans="1:35">
      <c r="A910" s="247" t="s">
        <v>145</v>
      </c>
      <c r="B910" s="248" t="s">
        <v>2671</v>
      </c>
      <c r="C910" s="247" t="s">
        <v>2738</v>
      </c>
      <c r="D910" s="247" t="s">
        <v>3385</v>
      </c>
      <c r="E910" s="248" t="s">
        <v>2079</v>
      </c>
      <c r="F910" s="248" t="s">
        <v>125</v>
      </c>
      <c r="G910" s="247" t="s">
        <v>2080</v>
      </c>
      <c r="H910" s="247" t="s">
        <v>1352</v>
      </c>
      <c r="I910" s="33"/>
      <c r="J910" s="100"/>
      <c r="K910" s="100"/>
      <c r="L910" s="100"/>
      <c r="M910" s="219"/>
      <c r="N910" s="219"/>
      <c r="O910" s="33"/>
      <c r="P910" s="48"/>
      <c r="Q910" s="263"/>
      <c r="R910" s="263"/>
      <c r="S910" s="262">
        <v>45454</v>
      </c>
      <c r="T910" s="263" t="s">
        <v>2081</v>
      </c>
      <c r="U910" s="252"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15"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52">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45523</v>
      </c>
      <c r="X910" s="215"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绿灯</v>
      </c>
      <c r="Y910" s="252"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15"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52"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6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6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str">
        <f t="array" ref="AH910">INDEX(三跨两临近重点区段!$G:$G,MATCH(D910,三跨两临近重点区段!$A:$A,0))</f>
        <v>普通电气化铁路</v>
      </c>
      <c r="AI910" s="273" t="s">
        <v>2082</v>
      </c>
    </row>
    <row r="911" ht="14.25" spans="1:35">
      <c r="A911" s="247" t="s">
        <v>119</v>
      </c>
      <c r="B911" s="248" t="s">
        <v>2623</v>
      </c>
      <c r="C911" s="247" t="s">
        <v>2698</v>
      </c>
      <c r="D911" s="247" t="s">
        <v>3386</v>
      </c>
      <c r="E911" s="248" t="s">
        <v>2107</v>
      </c>
      <c r="F911" s="248" t="s">
        <v>125</v>
      </c>
      <c r="G911" s="247" t="s">
        <v>2108</v>
      </c>
      <c r="H911" s="247" t="s">
        <v>521</v>
      </c>
      <c r="I911" s="33"/>
      <c r="J911" s="100"/>
      <c r="K911" s="100"/>
      <c r="L911" s="100"/>
      <c r="M911" s="219"/>
      <c r="N911" s="219"/>
      <c r="O911" s="33"/>
      <c r="P911" s="48"/>
      <c r="Q911" s="263"/>
      <c r="R911" s="263"/>
      <c r="S911" s="262">
        <v>45456</v>
      </c>
      <c r="T911" s="263" t="s">
        <v>2081</v>
      </c>
      <c r="U911" s="252"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15"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52">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45523</v>
      </c>
      <c r="X911" s="215"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绿灯</v>
      </c>
      <c r="Y911" s="252"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15"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52"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6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6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s="273" t="s">
        <v>2082</v>
      </c>
    </row>
    <row r="912" ht="14.25" spans="1:35">
      <c r="A912" s="247" t="s">
        <v>119</v>
      </c>
      <c r="B912" s="248" t="s">
        <v>2628</v>
      </c>
      <c r="C912" s="247" t="s">
        <v>2698</v>
      </c>
      <c r="D912" s="247" t="s">
        <v>3387</v>
      </c>
      <c r="E912" s="248" t="s">
        <v>2107</v>
      </c>
      <c r="F912" s="248" t="s">
        <v>125</v>
      </c>
      <c r="G912" s="247" t="s">
        <v>2108</v>
      </c>
      <c r="H912" s="247" t="s">
        <v>521</v>
      </c>
      <c r="I912" s="33"/>
      <c r="J912" s="100"/>
      <c r="K912" s="100"/>
      <c r="L912" s="100"/>
      <c r="M912" s="219"/>
      <c r="N912" s="219"/>
      <c r="O912" s="33"/>
      <c r="P912" s="48"/>
      <c r="Q912" s="263"/>
      <c r="R912" s="263"/>
      <c r="S912" s="262">
        <v>45456</v>
      </c>
      <c r="T912" s="263" t="s">
        <v>2081</v>
      </c>
      <c r="U912" s="252"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15"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52">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45523</v>
      </c>
      <c r="X912" s="215"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绿灯</v>
      </c>
      <c r="Y912" s="252"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15"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52"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6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6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s="273" t="s">
        <v>2082</v>
      </c>
    </row>
    <row r="913" ht="14.25" spans="1:35">
      <c r="A913" s="247" t="s">
        <v>119</v>
      </c>
      <c r="B913" s="248" t="s">
        <v>2888</v>
      </c>
      <c r="C913" s="247" t="s">
        <v>3388</v>
      </c>
      <c r="D913" s="247" t="s">
        <v>3389</v>
      </c>
      <c r="E913" s="248" t="s">
        <v>2891</v>
      </c>
      <c r="F913" s="248" t="s">
        <v>125</v>
      </c>
      <c r="G913" s="247" t="s">
        <v>127</v>
      </c>
      <c r="H913" s="247" t="s">
        <v>127</v>
      </c>
      <c r="I913" s="33"/>
      <c r="J913" s="100"/>
      <c r="K913" s="100"/>
      <c r="L913" s="100"/>
      <c r="M913" s="219"/>
      <c r="N913" s="219"/>
      <c r="O913" s="33"/>
      <c r="P913" s="48"/>
      <c r="Q913" s="263"/>
      <c r="R913" s="263"/>
      <c r="S913" s="262">
        <v>45463</v>
      </c>
      <c r="T913" s="263" t="s">
        <v>2081</v>
      </c>
      <c r="U913" s="252"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15"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52">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45510</v>
      </c>
      <c r="X913" s="215"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绿灯</v>
      </c>
      <c r="Y913" s="252"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15"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52"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6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6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str">
        <f t="array" ref="AH913">INDEX(三跨两临近重点区段!$G:$G,MATCH(D913,三跨两临近重点区段!$A:$A,0))</f>
        <v>普通电气化铁路</v>
      </c>
      <c r="AI913" s="273" t="s">
        <v>2082</v>
      </c>
    </row>
    <row r="914" ht="14.25" spans="1:35">
      <c r="A914" s="247" t="s">
        <v>119</v>
      </c>
      <c r="B914" s="248" t="s">
        <v>2888</v>
      </c>
      <c r="C914" s="247" t="s">
        <v>3390</v>
      </c>
      <c r="D914" s="247" t="s">
        <v>3391</v>
      </c>
      <c r="E914" s="248" t="s">
        <v>2891</v>
      </c>
      <c r="F914" s="248" t="s">
        <v>3392</v>
      </c>
      <c r="G914" s="247" t="s">
        <v>127</v>
      </c>
      <c r="H914" s="247" t="s">
        <v>127</v>
      </c>
      <c r="I914" s="33"/>
      <c r="J914" s="100"/>
      <c r="K914" s="100"/>
      <c r="L914" s="100"/>
      <c r="M914" s="219"/>
      <c r="N914" s="219"/>
      <c r="O914" s="33"/>
      <c r="P914" s="48"/>
      <c r="Q914" s="263"/>
      <c r="R914" s="263"/>
      <c r="S914" s="262">
        <v>45457</v>
      </c>
      <c r="T914" s="263" t="s">
        <v>2081</v>
      </c>
      <c r="U914" s="252"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15"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52">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45510</v>
      </c>
      <c r="X914" s="215"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绿灯</v>
      </c>
      <c r="Y914" s="252"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15"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52"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6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6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str">
        <f t="array" ref="AH914">INDEX(三跨两临近重点区段!$G:$G,MATCH(D914,三跨两临近重点区段!$A:$A,0))</f>
        <v>普通电气化铁路</v>
      </c>
      <c r="AI914" s="273" t="s">
        <v>2082</v>
      </c>
    </row>
    <row r="915" ht="14.25" spans="1:35">
      <c r="A915" s="247" t="s">
        <v>145</v>
      </c>
      <c r="B915" s="248" t="s">
        <v>3043</v>
      </c>
      <c r="C915" s="247" t="s">
        <v>2738</v>
      </c>
      <c r="D915" s="247" t="s">
        <v>3393</v>
      </c>
      <c r="E915" s="248" t="s">
        <v>2981</v>
      </c>
      <c r="F915" s="248" t="s">
        <v>125</v>
      </c>
      <c r="G915" s="247" t="s">
        <v>299</v>
      </c>
      <c r="H915" s="247" t="s">
        <v>299</v>
      </c>
      <c r="I915" s="33"/>
      <c r="J915" s="100"/>
      <c r="K915" s="100"/>
      <c r="L915" s="100"/>
      <c r="M915" s="219"/>
      <c r="N915" s="219"/>
      <c r="O915" s="33"/>
      <c r="P915" s="48"/>
      <c r="Q915" s="263"/>
      <c r="R915" s="263"/>
      <c r="S915" s="262">
        <v>45455</v>
      </c>
      <c r="T915" s="263" t="s">
        <v>2081</v>
      </c>
      <c r="U915" s="252"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15"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52">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45505</v>
      </c>
      <c r="X915" s="215"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绿灯</v>
      </c>
      <c r="Y915" s="252"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15"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52"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6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6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s="273" t="s">
        <v>2082</v>
      </c>
    </row>
    <row r="916" ht="14.25" spans="1:35">
      <c r="A916" s="247" t="s">
        <v>145</v>
      </c>
      <c r="B916" s="248" t="s">
        <v>3039</v>
      </c>
      <c r="C916" s="247" t="s">
        <v>2738</v>
      </c>
      <c r="D916" s="247" t="s">
        <v>3394</v>
      </c>
      <c r="E916" s="248" t="s">
        <v>2981</v>
      </c>
      <c r="F916" s="248" t="s">
        <v>125</v>
      </c>
      <c r="G916" s="247" t="s">
        <v>299</v>
      </c>
      <c r="H916" s="247" t="s">
        <v>299</v>
      </c>
      <c r="I916" s="33"/>
      <c r="J916" s="100"/>
      <c r="K916" s="100"/>
      <c r="L916" s="100"/>
      <c r="M916" s="219"/>
      <c r="N916" s="219"/>
      <c r="O916" s="33"/>
      <c r="P916" s="48"/>
      <c r="Q916" s="263"/>
      <c r="R916" s="263"/>
      <c r="S916" s="262">
        <v>45455</v>
      </c>
      <c r="T916" s="263" t="s">
        <v>2081</v>
      </c>
      <c r="U916" s="252"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15"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52">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45505</v>
      </c>
      <c r="X916" s="215"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绿灯</v>
      </c>
      <c r="Y916" s="252"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15"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52"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6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6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s="273" t="s">
        <v>2082</v>
      </c>
    </row>
    <row r="917" ht="14.25" spans="1:35">
      <c r="A917" s="247" t="s">
        <v>145</v>
      </c>
      <c r="B917" s="248" t="s">
        <v>2541</v>
      </c>
      <c r="C917" s="247" t="s">
        <v>2554</v>
      </c>
      <c r="D917" s="247" t="s">
        <v>3395</v>
      </c>
      <c r="E917" s="248" t="s">
        <v>2343</v>
      </c>
      <c r="F917" s="248" t="s">
        <v>125</v>
      </c>
      <c r="G917" s="247" t="s">
        <v>814</v>
      </c>
      <c r="H917" s="247" t="s">
        <v>804</v>
      </c>
      <c r="I917" s="33"/>
      <c r="J917" s="100"/>
      <c r="K917" s="100"/>
      <c r="L917" s="100"/>
      <c r="M917" s="219"/>
      <c r="N917" s="219"/>
      <c r="O917" s="33"/>
      <c r="P917" s="48"/>
      <c r="Q917" s="263"/>
      <c r="R917" s="263"/>
      <c r="S917" s="262">
        <v>45471</v>
      </c>
      <c r="T917" s="263" t="s">
        <v>2081</v>
      </c>
      <c r="U917" s="252"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15"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52">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45518</v>
      </c>
      <c r="X917" s="215"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黄灯</v>
      </c>
      <c r="Y917" s="252"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15"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52"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6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6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s="273" t="s">
        <v>2082</v>
      </c>
    </row>
    <row r="918" ht="14.25" spans="1:35">
      <c r="A918" s="247" t="s">
        <v>361</v>
      </c>
      <c r="B918" s="248" t="s">
        <v>2197</v>
      </c>
      <c r="C918" s="247" t="s">
        <v>2621</v>
      </c>
      <c r="D918" s="247" t="s">
        <v>3396</v>
      </c>
      <c r="E918" s="248" t="s">
        <v>2102</v>
      </c>
      <c r="F918" s="248" t="s">
        <v>125</v>
      </c>
      <c r="G918" s="247" t="s">
        <v>2103</v>
      </c>
      <c r="H918" s="247" t="s">
        <v>946</v>
      </c>
      <c r="I918" s="33"/>
      <c r="J918" s="100"/>
      <c r="K918" s="100"/>
      <c r="L918" s="100"/>
      <c r="M918" s="219"/>
      <c r="N918" s="219"/>
      <c r="O918" s="33"/>
      <c r="P918" s="48"/>
      <c r="Q918" s="263"/>
      <c r="R918" s="263"/>
      <c r="S918" s="262">
        <v>45447</v>
      </c>
      <c r="T918" s="263" t="s">
        <v>2081</v>
      </c>
      <c r="U918" s="252"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15"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52">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45509</v>
      </c>
      <c r="X918" s="215"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黄灯</v>
      </c>
      <c r="Y918" s="252"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15"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52"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6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6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s="273" t="s">
        <v>2082</v>
      </c>
    </row>
    <row r="919" ht="14.25" spans="1:35">
      <c r="A919" s="247" t="s">
        <v>119</v>
      </c>
      <c r="B919" s="248" t="s">
        <v>2233</v>
      </c>
      <c r="C919" s="247" t="s">
        <v>3154</v>
      </c>
      <c r="D919" s="247" t="s">
        <v>3397</v>
      </c>
      <c r="E919" s="248" t="s">
        <v>2102</v>
      </c>
      <c r="F919" s="248" t="s">
        <v>125</v>
      </c>
      <c r="G919" s="247" t="s">
        <v>2103</v>
      </c>
      <c r="H919" s="247" t="s">
        <v>933</v>
      </c>
      <c r="I919" s="33"/>
      <c r="J919" s="100"/>
      <c r="K919" s="100"/>
      <c r="L919" s="100"/>
      <c r="M919" s="219"/>
      <c r="N919" s="219"/>
      <c r="O919" s="33"/>
      <c r="P919" s="48"/>
      <c r="Q919" s="263"/>
      <c r="R919" s="263"/>
      <c r="S919" s="262">
        <v>45447</v>
      </c>
      <c r="T919" s="263" t="s">
        <v>2081</v>
      </c>
      <c r="U919" s="252"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15"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52">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45509</v>
      </c>
      <c r="X919" s="215"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绿灯</v>
      </c>
      <c r="Y919" s="252"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15"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52"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6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6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s="273" t="s">
        <v>2082</v>
      </c>
    </row>
    <row r="920" ht="14.25" spans="1:35">
      <c r="A920" s="247" t="s">
        <v>119</v>
      </c>
      <c r="B920" s="248" t="s">
        <v>2628</v>
      </c>
      <c r="C920" s="247" t="s">
        <v>2698</v>
      </c>
      <c r="D920" s="247" t="s">
        <v>3398</v>
      </c>
      <c r="E920" s="248" t="s">
        <v>2107</v>
      </c>
      <c r="F920" s="248" t="s">
        <v>125</v>
      </c>
      <c r="G920" s="247" t="s">
        <v>2108</v>
      </c>
      <c r="H920" s="247" t="s">
        <v>521</v>
      </c>
      <c r="I920" s="33"/>
      <c r="J920" s="100"/>
      <c r="K920" s="100"/>
      <c r="L920" s="100"/>
      <c r="M920" s="219"/>
      <c r="N920" s="219"/>
      <c r="O920" s="33"/>
      <c r="P920" s="48"/>
      <c r="Q920" s="263"/>
      <c r="R920" s="263"/>
      <c r="S920" s="262">
        <v>45456</v>
      </c>
      <c r="T920" s="263" t="s">
        <v>2081</v>
      </c>
      <c r="U920" s="252"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15"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52">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45523</v>
      </c>
      <c r="X920" s="215"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绿灯</v>
      </c>
      <c r="Y920" s="252"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15"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52"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6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6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s="273" t="s">
        <v>2082</v>
      </c>
    </row>
    <row r="921" ht="14.25" spans="1:35">
      <c r="A921" s="247" t="s">
        <v>119</v>
      </c>
      <c r="B921" s="248" t="s">
        <v>2623</v>
      </c>
      <c r="C921" s="247" t="s">
        <v>2698</v>
      </c>
      <c r="D921" s="247" t="s">
        <v>3399</v>
      </c>
      <c r="E921" s="248" t="s">
        <v>2107</v>
      </c>
      <c r="F921" s="248" t="s">
        <v>125</v>
      </c>
      <c r="G921" s="247" t="s">
        <v>2108</v>
      </c>
      <c r="H921" s="247" t="s">
        <v>521</v>
      </c>
      <c r="I921" s="33"/>
      <c r="J921" s="100"/>
      <c r="K921" s="100"/>
      <c r="L921" s="100"/>
      <c r="M921" s="219"/>
      <c r="N921" s="219"/>
      <c r="O921" s="33"/>
      <c r="P921" s="48"/>
      <c r="Q921" s="263"/>
      <c r="R921" s="263"/>
      <c r="S921" s="262">
        <v>45456</v>
      </c>
      <c r="T921" s="263" t="s">
        <v>2081</v>
      </c>
      <c r="U921" s="252"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15"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52">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45523</v>
      </c>
      <c r="X921" s="215"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绿灯</v>
      </c>
      <c r="Y921" s="252"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15"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52"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6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6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s="273" t="s">
        <v>2082</v>
      </c>
    </row>
    <row r="922" ht="14.25" spans="1:35">
      <c r="A922" s="247" t="s">
        <v>119</v>
      </c>
      <c r="B922" s="248" t="s">
        <v>2254</v>
      </c>
      <c r="C922" s="247" t="s">
        <v>3154</v>
      </c>
      <c r="D922" s="247" t="s">
        <v>3400</v>
      </c>
      <c r="E922" s="248" t="s">
        <v>2102</v>
      </c>
      <c r="F922" s="248" t="s">
        <v>125</v>
      </c>
      <c r="G922" s="247" t="s">
        <v>2103</v>
      </c>
      <c r="H922" s="247" t="s">
        <v>933</v>
      </c>
      <c r="I922" s="33"/>
      <c r="J922" s="100"/>
      <c r="K922" s="100"/>
      <c r="L922" s="100"/>
      <c r="M922" s="219"/>
      <c r="N922" s="219"/>
      <c r="O922" s="33"/>
      <c r="P922" s="48"/>
      <c r="Q922" s="263"/>
      <c r="R922" s="263"/>
      <c r="S922" s="262">
        <v>45447</v>
      </c>
      <c r="T922" s="263" t="s">
        <v>2081</v>
      </c>
      <c r="U922" s="252"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15"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52">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45509</v>
      </c>
      <c r="X922" s="215"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绿灯</v>
      </c>
      <c r="Y922" s="252"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15"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52"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6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6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s="273" t="s">
        <v>2082</v>
      </c>
    </row>
    <row r="923" ht="14.25" spans="1:35">
      <c r="A923" s="247" t="s">
        <v>119</v>
      </c>
      <c r="B923" s="248" t="s">
        <v>2628</v>
      </c>
      <c r="C923" s="247" t="s">
        <v>2095</v>
      </c>
      <c r="D923" s="247" t="s">
        <v>3401</v>
      </c>
      <c r="E923" s="248" t="s">
        <v>2107</v>
      </c>
      <c r="F923" s="248" t="s">
        <v>125</v>
      </c>
      <c r="G923" s="247" t="s">
        <v>2108</v>
      </c>
      <c r="H923" s="247" t="s">
        <v>521</v>
      </c>
      <c r="I923" s="33"/>
      <c r="J923" s="100"/>
      <c r="K923" s="100"/>
      <c r="L923" s="100"/>
      <c r="M923" s="219"/>
      <c r="N923" s="219"/>
      <c r="O923" s="33"/>
      <c r="P923" s="48"/>
      <c r="Q923" s="263"/>
      <c r="R923" s="263"/>
      <c r="S923" s="262">
        <v>45456</v>
      </c>
      <c r="T923" s="263" t="s">
        <v>2081</v>
      </c>
      <c r="U923" s="252"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15"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52">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45516</v>
      </c>
      <c r="X923" s="215"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绿灯</v>
      </c>
      <c r="Y923" s="252"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15"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52"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6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6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s="273" t="s">
        <v>2082</v>
      </c>
    </row>
    <row r="924" ht="14.25" spans="1:35">
      <c r="A924" s="247" t="s">
        <v>119</v>
      </c>
      <c r="B924" s="248" t="s">
        <v>2266</v>
      </c>
      <c r="C924" s="247" t="s">
        <v>3154</v>
      </c>
      <c r="D924" s="247" t="s">
        <v>3402</v>
      </c>
      <c r="E924" s="248" t="s">
        <v>2102</v>
      </c>
      <c r="F924" s="248" t="s">
        <v>125</v>
      </c>
      <c r="G924" s="247" t="s">
        <v>2103</v>
      </c>
      <c r="H924" s="247" t="s">
        <v>897</v>
      </c>
      <c r="I924" s="33"/>
      <c r="J924" s="100"/>
      <c r="K924" s="100"/>
      <c r="L924" s="100"/>
      <c r="M924" s="219"/>
      <c r="N924" s="219"/>
      <c r="O924" s="33"/>
      <c r="P924" s="48"/>
      <c r="Q924" s="263"/>
      <c r="R924" s="263"/>
      <c r="S924" s="262">
        <v>45447</v>
      </c>
      <c r="T924" s="263" t="s">
        <v>2081</v>
      </c>
      <c r="U924" s="252"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15"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52">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45509</v>
      </c>
      <c r="X924" s="215"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绿灯</v>
      </c>
      <c r="Y924" s="252"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15"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52"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6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6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s="273" t="s">
        <v>2082</v>
      </c>
    </row>
    <row r="925" ht="14.25" spans="1:35">
      <c r="A925" s="247" t="s">
        <v>119</v>
      </c>
      <c r="B925" s="248" t="s">
        <v>2623</v>
      </c>
      <c r="C925" s="247" t="s">
        <v>2095</v>
      </c>
      <c r="D925" s="247" t="s">
        <v>3403</v>
      </c>
      <c r="E925" s="248" t="s">
        <v>2107</v>
      </c>
      <c r="F925" s="248" t="s">
        <v>125</v>
      </c>
      <c r="G925" s="247" t="s">
        <v>2108</v>
      </c>
      <c r="H925" s="247" t="s">
        <v>521</v>
      </c>
      <c r="I925" s="33"/>
      <c r="J925" s="100"/>
      <c r="K925" s="100"/>
      <c r="L925" s="100"/>
      <c r="M925" s="219"/>
      <c r="N925" s="219"/>
      <c r="O925" s="33"/>
      <c r="P925" s="48"/>
      <c r="Q925" s="263"/>
      <c r="R925" s="263"/>
      <c r="S925" s="262">
        <v>45456</v>
      </c>
      <c r="T925" s="263" t="s">
        <v>2081</v>
      </c>
      <c r="U925" s="252"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15"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52">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45516</v>
      </c>
      <c r="X925" s="215"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绿灯</v>
      </c>
      <c r="Y925" s="252"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15"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52"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6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6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s="273" t="s">
        <v>2082</v>
      </c>
    </row>
    <row r="926" ht="14.25" spans="1:35">
      <c r="A926" s="247" t="s">
        <v>119</v>
      </c>
      <c r="B926" s="248" t="s">
        <v>2283</v>
      </c>
      <c r="C926" s="247" t="s">
        <v>3154</v>
      </c>
      <c r="D926" s="247" t="s">
        <v>3404</v>
      </c>
      <c r="E926" s="248" t="s">
        <v>2102</v>
      </c>
      <c r="F926" s="248" t="s">
        <v>125</v>
      </c>
      <c r="G926" s="247" t="s">
        <v>2103</v>
      </c>
      <c r="H926" s="247" t="s">
        <v>897</v>
      </c>
      <c r="I926" s="33"/>
      <c r="J926" s="100"/>
      <c r="K926" s="100"/>
      <c r="L926" s="100"/>
      <c r="M926" s="219"/>
      <c r="N926" s="219"/>
      <c r="O926" s="33"/>
      <c r="P926" s="48"/>
      <c r="Q926" s="263"/>
      <c r="R926" s="263"/>
      <c r="S926" s="262">
        <v>45447</v>
      </c>
      <c r="T926" s="263" t="s">
        <v>2081</v>
      </c>
      <c r="U926" s="252"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15"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52">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45509</v>
      </c>
      <c r="X926" s="215"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绿灯</v>
      </c>
      <c r="Y926" s="252"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15"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52"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6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6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s="273" t="s">
        <v>2082</v>
      </c>
    </row>
    <row r="927" ht="14.25" spans="1:35">
      <c r="A927" s="247" t="s">
        <v>119</v>
      </c>
      <c r="B927" s="248" t="s">
        <v>2233</v>
      </c>
      <c r="C927" s="247" t="s">
        <v>2091</v>
      </c>
      <c r="D927" s="247" t="s">
        <v>3405</v>
      </c>
      <c r="E927" s="248" t="s">
        <v>2102</v>
      </c>
      <c r="F927" s="248" t="s">
        <v>125</v>
      </c>
      <c r="G927" s="247" t="s">
        <v>2103</v>
      </c>
      <c r="H927" s="247" t="s">
        <v>933</v>
      </c>
      <c r="I927" s="33"/>
      <c r="J927" s="100"/>
      <c r="K927" s="100"/>
      <c r="L927" s="100"/>
      <c r="M927" s="219"/>
      <c r="N927" s="219"/>
      <c r="O927" s="33"/>
      <c r="P927" s="48"/>
      <c r="Q927" s="263"/>
      <c r="R927" s="263"/>
      <c r="S927" s="262">
        <v>45447</v>
      </c>
      <c r="T927" s="263" t="s">
        <v>2081</v>
      </c>
      <c r="U927" s="252"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15"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52">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45509</v>
      </c>
      <c r="X927" s="215"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绿灯</v>
      </c>
      <c r="Y927" s="252"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15"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52"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6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6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s="273" t="s">
        <v>2082</v>
      </c>
    </row>
    <row r="928" ht="14.25" spans="1:35">
      <c r="A928" s="247" t="s">
        <v>119</v>
      </c>
      <c r="B928" s="248" t="s">
        <v>2628</v>
      </c>
      <c r="C928" s="247" t="s">
        <v>2676</v>
      </c>
      <c r="D928" s="247" t="s">
        <v>3406</v>
      </c>
      <c r="E928" s="248" t="s">
        <v>2107</v>
      </c>
      <c r="F928" s="248" t="s">
        <v>125</v>
      </c>
      <c r="G928" s="247" t="s">
        <v>2108</v>
      </c>
      <c r="H928" s="247" t="s">
        <v>521</v>
      </c>
      <c r="I928" s="33"/>
      <c r="J928" s="100"/>
      <c r="K928" s="100"/>
      <c r="L928" s="100"/>
      <c r="M928" s="219"/>
      <c r="N928" s="219"/>
      <c r="O928" s="33"/>
      <c r="P928" s="48"/>
      <c r="Q928" s="263"/>
      <c r="R928" s="263"/>
      <c r="S928" s="262">
        <v>45456</v>
      </c>
      <c r="T928" s="263" t="s">
        <v>2081</v>
      </c>
      <c r="U928" s="252"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15"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52">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45516</v>
      </c>
      <c r="X928" s="215"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绿灯</v>
      </c>
      <c r="Y928" s="252"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15"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52"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6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6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s="273" t="s">
        <v>2082</v>
      </c>
    </row>
    <row r="929" ht="14.25" spans="1:35">
      <c r="A929" s="247" t="s">
        <v>119</v>
      </c>
      <c r="B929" s="248" t="s">
        <v>2623</v>
      </c>
      <c r="C929" s="247" t="s">
        <v>2676</v>
      </c>
      <c r="D929" s="247" t="s">
        <v>3407</v>
      </c>
      <c r="E929" s="248" t="s">
        <v>2107</v>
      </c>
      <c r="F929" s="248" t="s">
        <v>125</v>
      </c>
      <c r="G929" s="247" t="s">
        <v>2108</v>
      </c>
      <c r="H929" s="247" t="s">
        <v>521</v>
      </c>
      <c r="I929" s="33"/>
      <c r="J929" s="100"/>
      <c r="K929" s="100"/>
      <c r="L929" s="100"/>
      <c r="M929" s="219"/>
      <c r="N929" s="219"/>
      <c r="O929" s="33"/>
      <c r="P929" s="48"/>
      <c r="Q929" s="263"/>
      <c r="R929" s="263"/>
      <c r="S929" s="262">
        <v>45456</v>
      </c>
      <c r="T929" s="263" t="s">
        <v>2081</v>
      </c>
      <c r="U929" s="252"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15"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52">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45516</v>
      </c>
      <c r="X929" s="215"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绿灯</v>
      </c>
      <c r="Y929" s="252"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15"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52"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6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6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s="273" t="s">
        <v>2082</v>
      </c>
    </row>
    <row r="930" ht="14.25" spans="1:35">
      <c r="A930" s="247" t="s">
        <v>119</v>
      </c>
      <c r="B930" s="248" t="s">
        <v>2254</v>
      </c>
      <c r="C930" s="247" t="s">
        <v>2091</v>
      </c>
      <c r="D930" s="247" t="s">
        <v>3408</v>
      </c>
      <c r="E930" s="248" t="s">
        <v>2102</v>
      </c>
      <c r="F930" s="248" t="s">
        <v>125</v>
      </c>
      <c r="G930" s="247" t="s">
        <v>1284</v>
      </c>
      <c r="H930" s="247" t="s">
        <v>933</v>
      </c>
      <c r="I930" s="33"/>
      <c r="J930" s="100"/>
      <c r="K930" s="100"/>
      <c r="L930" s="100"/>
      <c r="M930" s="219"/>
      <c r="N930" s="219"/>
      <c r="O930" s="33"/>
      <c r="P930" s="48"/>
      <c r="Q930" s="263"/>
      <c r="R930" s="263"/>
      <c r="S930" s="262">
        <v>45447</v>
      </c>
      <c r="T930" s="263" t="s">
        <v>2081</v>
      </c>
      <c r="U930" s="252"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15"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52">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45509</v>
      </c>
      <c r="X930" s="215"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绿灯</v>
      </c>
      <c r="Y930" s="252"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15"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52"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6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6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s="273" t="s">
        <v>2082</v>
      </c>
    </row>
    <row r="931" ht="14.25" spans="1:35">
      <c r="A931" s="247" t="s">
        <v>119</v>
      </c>
      <c r="B931" s="248" t="s">
        <v>2628</v>
      </c>
      <c r="C931" s="247" t="s">
        <v>2137</v>
      </c>
      <c r="D931" s="247" t="s">
        <v>3409</v>
      </c>
      <c r="E931" s="248" t="s">
        <v>2107</v>
      </c>
      <c r="F931" s="248" t="s">
        <v>125</v>
      </c>
      <c r="G931" s="247" t="s">
        <v>2108</v>
      </c>
      <c r="H931" s="247" t="s">
        <v>521</v>
      </c>
      <c r="I931" s="33"/>
      <c r="J931" s="100"/>
      <c r="K931" s="100"/>
      <c r="L931" s="100"/>
      <c r="M931" s="219"/>
      <c r="N931" s="219"/>
      <c r="O931" s="33"/>
      <c r="P931" s="48"/>
      <c r="Q931" s="263"/>
      <c r="R931" s="263"/>
      <c r="S931" s="262">
        <v>45456</v>
      </c>
      <c r="T931" s="263" t="s">
        <v>2081</v>
      </c>
      <c r="U931" s="252"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15"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52">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45516</v>
      </c>
      <c r="X931" s="215"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绿灯</v>
      </c>
      <c r="Y931" s="252"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15"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52"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6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6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s="273" t="s">
        <v>2082</v>
      </c>
    </row>
    <row r="932" ht="14.25" spans="1:35">
      <c r="A932" s="247" t="s">
        <v>119</v>
      </c>
      <c r="B932" s="248" t="s">
        <v>2266</v>
      </c>
      <c r="C932" s="247" t="s">
        <v>2132</v>
      </c>
      <c r="D932" s="247" t="s">
        <v>3410</v>
      </c>
      <c r="E932" s="248" t="s">
        <v>2102</v>
      </c>
      <c r="F932" s="248" t="s">
        <v>125</v>
      </c>
      <c r="G932" s="247" t="s">
        <v>2103</v>
      </c>
      <c r="H932" s="247" t="s">
        <v>897</v>
      </c>
      <c r="I932" s="33"/>
      <c r="J932" s="100"/>
      <c r="K932" s="100"/>
      <c r="L932" s="100"/>
      <c r="M932" s="219"/>
      <c r="N932" s="219"/>
      <c r="O932" s="33"/>
      <c r="P932" s="48"/>
      <c r="Q932" s="263"/>
      <c r="R932" s="263"/>
      <c r="S932" s="262">
        <v>45447</v>
      </c>
      <c r="T932" s="263" t="s">
        <v>2081</v>
      </c>
      <c r="U932" s="252"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15"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52">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45509</v>
      </c>
      <c r="X932" s="215"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绿灯</v>
      </c>
      <c r="Y932" s="252"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15"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52"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6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6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s="273" t="s">
        <v>2082</v>
      </c>
    </row>
    <row r="933" ht="14.25" spans="1:35">
      <c r="A933" s="247" t="s">
        <v>119</v>
      </c>
      <c r="B933" s="248" t="s">
        <v>2283</v>
      </c>
      <c r="C933" s="247" t="s">
        <v>2132</v>
      </c>
      <c r="D933" s="247" t="s">
        <v>3411</v>
      </c>
      <c r="E933" s="248" t="s">
        <v>2102</v>
      </c>
      <c r="F933" s="248" t="s">
        <v>125</v>
      </c>
      <c r="G933" s="247" t="s">
        <v>2103</v>
      </c>
      <c r="H933" s="247" t="s">
        <v>897</v>
      </c>
      <c r="I933" s="33"/>
      <c r="J933" s="100"/>
      <c r="K933" s="100"/>
      <c r="L933" s="100"/>
      <c r="M933" s="219"/>
      <c r="N933" s="219"/>
      <c r="O933" s="33"/>
      <c r="P933" s="48"/>
      <c r="Q933" s="263"/>
      <c r="R933" s="263"/>
      <c r="S933" s="262">
        <v>45447</v>
      </c>
      <c r="T933" s="263" t="s">
        <v>2081</v>
      </c>
      <c r="U933" s="252"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15"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52">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45509</v>
      </c>
      <c r="X933" s="215"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绿灯</v>
      </c>
      <c r="Y933" s="252"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15"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52"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6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6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s="273" t="s">
        <v>2082</v>
      </c>
    </row>
    <row r="934" ht="14.25" spans="1:35">
      <c r="A934" s="247" t="s">
        <v>119</v>
      </c>
      <c r="B934" s="248" t="s">
        <v>2623</v>
      </c>
      <c r="C934" s="247" t="s">
        <v>2137</v>
      </c>
      <c r="D934" s="247" t="s">
        <v>3412</v>
      </c>
      <c r="E934" s="248" t="s">
        <v>2107</v>
      </c>
      <c r="F934" s="248" t="s">
        <v>125</v>
      </c>
      <c r="G934" s="247" t="s">
        <v>2108</v>
      </c>
      <c r="H934" s="247" t="s">
        <v>521</v>
      </c>
      <c r="I934" s="33"/>
      <c r="J934" s="100"/>
      <c r="K934" s="100"/>
      <c r="L934" s="100"/>
      <c r="M934" s="219"/>
      <c r="N934" s="219"/>
      <c r="O934" s="33"/>
      <c r="P934" s="48"/>
      <c r="Q934" s="263"/>
      <c r="R934" s="263"/>
      <c r="S934" s="262">
        <v>45456</v>
      </c>
      <c r="T934" s="263" t="s">
        <v>2081</v>
      </c>
      <c r="U934" s="252"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15"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52">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45516</v>
      </c>
      <c r="X934" s="215"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绿灯</v>
      </c>
      <c r="Y934" s="252"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15"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52"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6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6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s="273" t="s">
        <v>2082</v>
      </c>
    </row>
    <row r="935" ht="14.25" spans="1:35">
      <c r="A935" s="247" t="s">
        <v>145</v>
      </c>
      <c r="B935" s="248" t="s">
        <v>3016</v>
      </c>
      <c r="C935" s="247" t="s">
        <v>2721</v>
      </c>
      <c r="D935" s="247" t="s">
        <v>3413</v>
      </c>
      <c r="E935" s="248" t="s">
        <v>2981</v>
      </c>
      <c r="F935" s="248" t="s">
        <v>125</v>
      </c>
      <c r="G935" s="247" t="s">
        <v>241</v>
      </c>
      <c r="H935" s="247" t="s">
        <v>241</v>
      </c>
      <c r="I935" s="33"/>
      <c r="J935" s="100"/>
      <c r="K935" s="100"/>
      <c r="L935" s="100"/>
      <c r="M935" s="219"/>
      <c r="N935" s="219"/>
      <c r="O935" s="33"/>
      <c r="P935" s="48"/>
      <c r="Q935" s="264"/>
      <c r="R935" s="264"/>
      <c r="S935" s="262">
        <v>45455</v>
      </c>
      <c r="T935" s="263" t="s">
        <v>2081</v>
      </c>
      <c r="U935" s="252"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15"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52">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45505</v>
      </c>
      <c r="X935" s="215"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绿灯</v>
      </c>
      <c r="Y935" s="252"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15"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52"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6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6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s="273" t="s">
        <v>2082</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H972" sqref="H972"/>
    </sheetView>
  </sheetViews>
  <sheetFormatPr defaultColWidth="9" defaultRowHeight="13.5"/>
  <cols>
    <col min="9" max="18" width="9" hidden="1" customWidth="1"/>
    <col min="19" max="19" width="10.5" customWidth="1"/>
    <col min="21" max="32" width="11.125" customWidth="1"/>
  </cols>
  <sheetData>
    <row r="1" ht="22.5" spans="1:32">
      <c r="A1" s="245" t="s">
        <v>83</v>
      </c>
      <c r="B1" s="245"/>
      <c r="C1" s="245"/>
      <c r="D1" s="245"/>
      <c r="E1" s="245"/>
      <c r="F1" s="245"/>
      <c r="G1" s="245"/>
      <c r="H1" s="245"/>
      <c r="I1" s="245"/>
      <c r="J1" s="245"/>
      <c r="K1" s="245"/>
      <c r="L1" s="245"/>
      <c r="M1" s="245"/>
      <c r="N1" s="245"/>
      <c r="O1" s="245"/>
      <c r="P1" s="245"/>
      <c r="Q1" s="245"/>
      <c r="R1" s="245"/>
      <c r="S1" s="258"/>
      <c r="T1" s="245"/>
      <c r="U1" s="245"/>
      <c r="V1" s="259"/>
      <c r="W1" s="259"/>
      <c r="X1" s="259"/>
      <c r="Y1" s="259"/>
      <c r="Z1" s="259"/>
      <c r="AA1" s="259"/>
      <c r="AB1" s="69"/>
      <c r="AC1" s="69"/>
      <c r="AD1" s="69"/>
      <c r="AE1" s="69"/>
      <c r="AF1" s="69"/>
    </row>
    <row r="2" ht="22.5" spans="1:32">
      <c r="A2" s="246" t="s">
        <v>87</v>
      </c>
      <c r="B2" s="246" t="s">
        <v>89</v>
      </c>
      <c r="C2" s="246" t="s">
        <v>2053</v>
      </c>
      <c r="D2" s="246" t="s">
        <v>2054</v>
      </c>
      <c r="E2" s="246" t="s">
        <v>2055</v>
      </c>
      <c r="F2" s="246" t="s">
        <v>2056</v>
      </c>
      <c r="G2" s="246" t="s">
        <v>2057</v>
      </c>
      <c r="H2" s="246" t="s">
        <v>2058</v>
      </c>
      <c r="I2" s="250" t="s">
        <v>2059</v>
      </c>
      <c r="J2" s="251"/>
      <c r="K2" s="250" t="s">
        <v>2060</v>
      </c>
      <c r="L2" s="251"/>
      <c r="M2" s="250" t="s">
        <v>2061</v>
      </c>
      <c r="N2" s="251"/>
      <c r="O2" s="250" t="s">
        <v>2062</v>
      </c>
      <c r="P2" s="251"/>
      <c r="Q2" s="245" t="s">
        <v>2063</v>
      </c>
      <c r="R2" s="245"/>
      <c r="S2" s="250" t="s">
        <v>2064</v>
      </c>
      <c r="T2" s="251"/>
      <c r="U2" s="245" t="s">
        <v>2065</v>
      </c>
      <c r="V2" s="245"/>
      <c r="W2" s="245" t="s">
        <v>2066</v>
      </c>
      <c r="X2" s="245"/>
      <c r="Y2" s="245" t="s">
        <v>2067</v>
      </c>
      <c r="Z2" s="245"/>
      <c r="AA2" s="245" t="s">
        <v>2068</v>
      </c>
      <c r="AB2" s="245"/>
      <c r="AC2" s="245" t="s">
        <v>2069</v>
      </c>
      <c r="AD2" s="245"/>
      <c r="AE2" s="245" t="s">
        <v>2070</v>
      </c>
      <c r="AF2" s="245"/>
    </row>
    <row r="3" ht="27" spans="1:34">
      <c r="A3" s="246"/>
      <c r="B3" s="246"/>
      <c r="C3" s="246"/>
      <c r="D3" s="246"/>
      <c r="E3" s="246"/>
      <c r="F3" s="246"/>
      <c r="G3" s="246"/>
      <c r="H3" s="246"/>
      <c r="I3" s="246" t="s">
        <v>2071</v>
      </c>
      <c r="J3" s="246" t="s">
        <v>2072</v>
      </c>
      <c r="K3" s="246" t="s">
        <v>2071</v>
      </c>
      <c r="L3" s="246" t="s">
        <v>2072</v>
      </c>
      <c r="M3" s="246" t="s">
        <v>2071</v>
      </c>
      <c r="N3" s="246" t="s">
        <v>2072</v>
      </c>
      <c r="O3" s="246" t="s">
        <v>2071</v>
      </c>
      <c r="P3" s="246" t="s">
        <v>2072</v>
      </c>
      <c r="Q3" s="246" t="s">
        <v>2071</v>
      </c>
      <c r="R3" s="246" t="s">
        <v>2072</v>
      </c>
      <c r="S3" s="260" t="s">
        <v>2071</v>
      </c>
      <c r="T3" s="246" t="s">
        <v>2072</v>
      </c>
      <c r="U3" s="246" t="s">
        <v>2071</v>
      </c>
      <c r="V3" s="246" t="s">
        <v>2072</v>
      </c>
      <c r="W3" s="246" t="s">
        <v>2071</v>
      </c>
      <c r="X3" s="246" t="s">
        <v>2072</v>
      </c>
      <c r="Y3" s="246" t="s">
        <v>2071</v>
      </c>
      <c r="Z3" s="246" t="s">
        <v>2072</v>
      </c>
      <c r="AA3" s="246" t="s">
        <v>2071</v>
      </c>
      <c r="AB3" s="246" t="s">
        <v>2072</v>
      </c>
      <c r="AC3" s="246" t="s">
        <v>2071</v>
      </c>
      <c r="AD3" s="246" t="s">
        <v>2072</v>
      </c>
      <c r="AE3" s="246" t="s">
        <v>2071</v>
      </c>
      <c r="AF3" s="246" t="s">
        <v>2072</v>
      </c>
      <c r="AG3" s="246" t="s">
        <v>2073</v>
      </c>
      <c r="AH3" s="246" t="s">
        <v>2074</v>
      </c>
    </row>
    <row r="4" ht="14.25" spans="1:34">
      <c r="A4" s="247" t="s">
        <v>361</v>
      </c>
      <c r="B4" s="248" t="s">
        <v>2076</v>
      </c>
      <c r="C4" s="247" t="s">
        <v>2077</v>
      </c>
      <c r="D4" s="247" t="s">
        <v>2078</v>
      </c>
      <c r="E4" s="249" t="s">
        <v>2079</v>
      </c>
      <c r="F4" s="248" t="s">
        <v>125</v>
      </c>
      <c r="G4" s="247" t="s">
        <v>2080</v>
      </c>
      <c r="H4" s="247" t="s">
        <v>1118</v>
      </c>
      <c r="I4" s="252"/>
      <c r="J4" s="215"/>
      <c r="K4" s="215"/>
      <c r="L4" s="215"/>
      <c r="M4" s="215"/>
      <c r="N4" s="215"/>
      <c r="O4" s="215"/>
      <c r="P4" s="215"/>
      <c r="Q4" s="261"/>
      <c r="R4" s="261"/>
      <c r="S4" s="262">
        <v>45448</v>
      </c>
      <c r="T4" s="263" t="s">
        <v>2081</v>
      </c>
      <c r="U4" s="252"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15"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52">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45520</v>
      </c>
      <c r="X4" s="215"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绿灯</v>
      </c>
      <c r="Y4" s="252"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15"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52"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6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6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str">
        <f t="array" ref="AH4">INDEX(三跨两临近重点区段!$G:$G,MATCH(D4,三跨两临近重点区段!$A:$A,0))</f>
        <v>高速公路</v>
      </c>
    </row>
    <row r="5" ht="14.25" spans="1:34">
      <c r="A5" s="247" t="s">
        <v>361</v>
      </c>
      <c r="B5" s="248" t="s">
        <v>2083</v>
      </c>
      <c r="C5" s="247" t="s">
        <v>2077</v>
      </c>
      <c r="D5" s="247" t="s">
        <v>2084</v>
      </c>
      <c r="E5" s="249" t="s">
        <v>2079</v>
      </c>
      <c r="F5" s="248" t="s">
        <v>125</v>
      </c>
      <c r="G5" s="247" t="s">
        <v>2080</v>
      </c>
      <c r="H5" s="247" t="s">
        <v>1118</v>
      </c>
      <c r="I5" s="253"/>
      <c r="J5" s="100"/>
      <c r="K5" s="100"/>
      <c r="L5" s="100"/>
      <c r="M5" s="254"/>
      <c r="N5" s="254"/>
      <c r="O5" s="33"/>
      <c r="P5" s="96"/>
      <c r="Q5" s="264"/>
      <c r="R5" s="264"/>
      <c r="S5" s="262">
        <v>45448</v>
      </c>
      <c r="T5" s="263" t="s">
        <v>2081</v>
      </c>
      <c r="U5" s="252"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15"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52">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45520</v>
      </c>
      <c r="X5" s="215"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绿灯</v>
      </c>
      <c r="Y5" s="252"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15"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52"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6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6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str">
        <f t="array" ref="AH5">INDEX(三跨两临近重点区段!$G:$G,MATCH(D5,三跨两临近重点区段!$A:$A,0))</f>
        <v>高速公路</v>
      </c>
    </row>
    <row r="6" ht="14.25" spans="1:34">
      <c r="A6" s="247" t="s">
        <v>361</v>
      </c>
      <c r="B6" s="248" t="s">
        <v>2076</v>
      </c>
      <c r="C6" s="247" t="s">
        <v>2085</v>
      </c>
      <c r="D6" s="247" t="s">
        <v>2086</v>
      </c>
      <c r="E6" s="249" t="s">
        <v>2079</v>
      </c>
      <c r="F6" s="248" t="s">
        <v>125</v>
      </c>
      <c r="G6" s="247" t="s">
        <v>2080</v>
      </c>
      <c r="H6" s="247" t="s">
        <v>1118</v>
      </c>
      <c r="I6" s="255"/>
      <c r="J6" s="100"/>
      <c r="K6" s="100"/>
      <c r="L6" s="100"/>
      <c r="M6" s="254"/>
      <c r="N6" s="254"/>
      <c r="O6" s="33"/>
      <c r="P6" s="96"/>
      <c r="Q6" s="263"/>
      <c r="R6" s="263"/>
      <c r="S6" s="265"/>
      <c r="T6" s="263"/>
      <c r="U6" s="252"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15"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52">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45505</v>
      </c>
      <c r="X6" s="215"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绿灯</v>
      </c>
      <c r="Y6" s="252"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15"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52"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6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6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str">
        <f t="array" ref="AH6">INDEX(三跨两临近重点区段!$G:$G,MATCH(D6,三跨两临近重点区段!$A:$A,0))</f>
        <v>高速公路</v>
      </c>
    </row>
    <row r="7" ht="14.25" spans="1:34">
      <c r="A7" s="247" t="s">
        <v>361</v>
      </c>
      <c r="B7" s="248" t="s">
        <v>2083</v>
      </c>
      <c r="C7" s="247" t="s">
        <v>2085</v>
      </c>
      <c r="D7" s="247" t="s">
        <v>2087</v>
      </c>
      <c r="E7" s="249" t="s">
        <v>2079</v>
      </c>
      <c r="F7" s="248" t="s">
        <v>125</v>
      </c>
      <c r="G7" s="247" t="s">
        <v>2080</v>
      </c>
      <c r="H7" s="247" t="s">
        <v>1118</v>
      </c>
      <c r="I7" s="255"/>
      <c r="J7" s="100"/>
      <c r="K7" s="100"/>
      <c r="L7" s="100"/>
      <c r="M7" s="254"/>
      <c r="N7" s="254"/>
      <c r="O7" s="33"/>
      <c r="P7" s="96"/>
      <c r="Q7" s="263"/>
      <c r="R7" s="263"/>
      <c r="S7" s="266">
        <v>45446.4833333333</v>
      </c>
      <c r="T7" s="263" t="s">
        <v>2081</v>
      </c>
      <c r="U7" s="252"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15"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52">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45505</v>
      </c>
      <c r="X7" s="215"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绿灯</v>
      </c>
      <c r="Y7" s="252"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15"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52"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6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6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str">
        <f t="array" ref="AH7">INDEX(三跨两临近重点区段!$G:$G,MATCH(D7,三跨两临近重点区段!$A:$A,0))</f>
        <v>高速公路</v>
      </c>
    </row>
    <row r="8" ht="14.25" spans="1:34">
      <c r="A8" s="247" t="s">
        <v>361</v>
      </c>
      <c r="B8" s="248" t="s">
        <v>2076</v>
      </c>
      <c r="C8" s="247" t="s">
        <v>2088</v>
      </c>
      <c r="D8" s="247" t="s">
        <v>2089</v>
      </c>
      <c r="E8" s="249" t="s">
        <v>2079</v>
      </c>
      <c r="F8" s="248" t="s">
        <v>125</v>
      </c>
      <c r="G8" s="247" t="s">
        <v>2080</v>
      </c>
      <c r="H8" s="247" t="s">
        <v>1118</v>
      </c>
      <c r="I8" s="255"/>
      <c r="J8" s="100"/>
      <c r="K8" s="100"/>
      <c r="L8" s="100"/>
      <c r="M8" s="254"/>
      <c r="N8" s="254"/>
      <c r="O8" s="33"/>
      <c r="P8" s="96"/>
      <c r="Q8" s="263"/>
      <c r="R8" s="263"/>
      <c r="S8" s="265"/>
      <c r="T8" s="263"/>
      <c r="U8" s="252"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15"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52">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45510</v>
      </c>
      <c r="X8" s="215"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绿灯</v>
      </c>
      <c r="Y8" s="252"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15"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52"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6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6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str">
        <f t="array" ref="AH8">INDEX(三跨两临近重点区段!$G:$G,MATCH(D8,三跨两临近重点区段!$A:$A,0))</f>
        <v>高速公路</v>
      </c>
    </row>
    <row r="9" ht="14.25" spans="1:34">
      <c r="A9" s="247" t="s">
        <v>361</v>
      </c>
      <c r="B9" s="248" t="s">
        <v>2083</v>
      </c>
      <c r="C9" s="247" t="s">
        <v>2088</v>
      </c>
      <c r="D9" s="247" t="s">
        <v>2090</v>
      </c>
      <c r="E9" s="249" t="s">
        <v>2079</v>
      </c>
      <c r="F9" s="248" t="s">
        <v>125</v>
      </c>
      <c r="G9" s="247" t="s">
        <v>2080</v>
      </c>
      <c r="H9" s="247" t="s">
        <v>1118</v>
      </c>
      <c r="I9" s="255"/>
      <c r="J9" s="100"/>
      <c r="K9" s="100"/>
      <c r="L9" s="100"/>
      <c r="M9" s="254"/>
      <c r="N9" s="254"/>
      <c r="O9" s="33"/>
      <c r="P9" s="96"/>
      <c r="Q9" s="263"/>
      <c r="R9" s="263"/>
      <c r="S9" s="266">
        <v>45446.4833333333</v>
      </c>
      <c r="T9" s="263" t="s">
        <v>2081</v>
      </c>
      <c r="U9" s="252"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15"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52">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45510</v>
      </c>
      <c r="X9" s="215"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绿灯</v>
      </c>
      <c r="Y9" s="252"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15"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52"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6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6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str">
        <f t="array" ref="AH9">INDEX(三跨两临近重点区段!$G:$G,MATCH(D9,三跨两临近重点区段!$A:$A,0))</f>
        <v>高速公路</v>
      </c>
    </row>
    <row r="10" ht="14.25" spans="1:34">
      <c r="A10" s="247" t="s">
        <v>361</v>
      </c>
      <c r="B10" s="248" t="s">
        <v>2076</v>
      </c>
      <c r="C10" s="247" t="s">
        <v>2091</v>
      </c>
      <c r="D10" s="247" t="s">
        <v>2092</v>
      </c>
      <c r="E10" s="249" t="s">
        <v>2079</v>
      </c>
      <c r="F10" s="248" t="s">
        <v>125</v>
      </c>
      <c r="G10" s="247" t="s">
        <v>2080</v>
      </c>
      <c r="H10" s="247" t="s">
        <v>1118</v>
      </c>
      <c r="I10" s="255"/>
      <c r="J10" s="100"/>
      <c r="K10" s="100"/>
      <c r="L10" s="100"/>
      <c r="M10" s="254"/>
      <c r="N10" s="254"/>
      <c r="O10" s="33"/>
      <c r="P10" s="96"/>
      <c r="Q10" s="263"/>
      <c r="R10" s="263"/>
      <c r="S10" s="265"/>
      <c r="T10" s="263"/>
      <c r="U10" s="252"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15"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52">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45518</v>
      </c>
      <c r="X10" s="215"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绿灯</v>
      </c>
      <c r="Y10" s="252"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15"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52"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6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6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str">
        <f t="array" ref="AH10">INDEX(三跨两临近重点区段!$G:$G,MATCH(D10,三跨两临近重点区段!$A:$A,0))</f>
        <v>一级公路</v>
      </c>
    </row>
    <row r="11" ht="14.25" spans="1:34">
      <c r="A11" s="247" t="s">
        <v>361</v>
      </c>
      <c r="B11" s="248" t="s">
        <v>2083</v>
      </c>
      <c r="C11" s="247" t="s">
        <v>2091</v>
      </c>
      <c r="D11" s="247" t="s">
        <v>2093</v>
      </c>
      <c r="E11" s="249" t="s">
        <v>2079</v>
      </c>
      <c r="F11" s="248" t="s">
        <v>125</v>
      </c>
      <c r="G11" s="247" t="s">
        <v>2080</v>
      </c>
      <c r="H11" s="247" t="s">
        <v>1118</v>
      </c>
      <c r="I11" s="255"/>
      <c r="J11" s="100"/>
      <c r="K11" s="100"/>
      <c r="L11" s="100"/>
      <c r="M11" s="254"/>
      <c r="N11" s="254"/>
      <c r="O11" s="33"/>
      <c r="P11" s="96"/>
      <c r="Q11" s="263"/>
      <c r="R11" s="263"/>
      <c r="S11" s="266">
        <v>45446.4833333333</v>
      </c>
      <c r="T11" s="263" t="s">
        <v>2081</v>
      </c>
      <c r="U11" s="252"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15"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52">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45518</v>
      </c>
      <c r="X11" s="215"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绿灯</v>
      </c>
      <c r="Y11" s="252"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15"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52"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6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6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str">
        <f t="array" ref="AH11">INDEX(三跨两临近重点区段!$G:$G,MATCH(D11,三跨两临近重点区段!$A:$A,0))</f>
        <v>一级公路</v>
      </c>
    </row>
    <row r="12" ht="14.25" spans="1:34">
      <c r="A12" s="247" t="s">
        <v>361</v>
      </c>
      <c r="B12" s="248" t="s">
        <v>2094</v>
      </c>
      <c r="C12" s="247" t="s">
        <v>2095</v>
      </c>
      <c r="D12" s="247" t="s">
        <v>2096</v>
      </c>
      <c r="E12" s="249" t="s">
        <v>2079</v>
      </c>
      <c r="F12" s="248" t="s">
        <v>125</v>
      </c>
      <c r="G12" s="247" t="s">
        <v>2080</v>
      </c>
      <c r="H12" s="247" t="s">
        <v>1318</v>
      </c>
      <c r="I12" s="255"/>
      <c r="J12" s="100"/>
      <c r="K12" s="100"/>
      <c r="L12" s="100"/>
      <c r="M12" s="254"/>
      <c r="N12" s="254"/>
      <c r="O12" s="33"/>
      <c r="P12" s="96"/>
      <c r="Q12" s="263"/>
      <c r="R12" s="263"/>
      <c r="S12" s="265"/>
      <c r="T12" s="263"/>
      <c r="U12" s="252"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15"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52">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45518</v>
      </c>
      <c r="X12" s="215"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绿灯</v>
      </c>
      <c r="Y12" s="252"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15"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52"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6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6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str">
        <f t="array" ref="AH12">INDEX(三跨两临近重点区段!$G:$G,MATCH(D12,三跨两临近重点区段!$A:$A,0))</f>
        <v>一级公路</v>
      </c>
    </row>
    <row r="13" ht="14.25" spans="1:34">
      <c r="A13" s="247" t="s">
        <v>361</v>
      </c>
      <c r="B13" s="248" t="s">
        <v>2097</v>
      </c>
      <c r="C13" s="247" t="s">
        <v>2095</v>
      </c>
      <c r="D13" s="247" t="s">
        <v>2098</v>
      </c>
      <c r="E13" s="249" t="s">
        <v>2079</v>
      </c>
      <c r="F13" s="248" t="s">
        <v>125</v>
      </c>
      <c r="G13" s="247" t="s">
        <v>2080</v>
      </c>
      <c r="H13" s="247" t="s">
        <v>1318</v>
      </c>
      <c r="I13" s="255"/>
      <c r="J13" s="100"/>
      <c r="K13" s="100"/>
      <c r="L13" s="100"/>
      <c r="M13" s="254"/>
      <c r="N13" s="254"/>
      <c r="O13" s="33"/>
      <c r="P13" s="96"/>
      <c r="Q13" s="263"/>
      <c r="R13" s="263"/>
      <c r="S13" s="266">
        <v>45446.4833333333</v>
      </c>
      <c r="T13" s="263" t="s">
        <v>2081</v>
      </c>
      <c r="U13" s="252"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15"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52">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45518</v>
      </c>
      <c r="X13" s="215"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绿灯</v>
      </c>
      <c r="Y13" s="252"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15"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52"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6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6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str">
        <f t="array" ref="AH13">INDEX(三跨两临近重点区段!$G:$G,MATCH(D13,三跨两临近重点区段!$A:$A,0))</f>
        <v>一级公路</v>
      </c>
    </row>
    <row r="14" ht="14.25" spans="1:34">
      <c r="A14" s="247" t="s">
        <v>145</v>
      </c>
      <c r="B14" s="248" t="s">
        <v>2099</v>
      </c>
      <c r="C14" s="247" t="s">
        <v>2100</v>
      </c>
      <c r="D14" s="247" t="s">
        <v>2101</v>
      </c>
      <c r="E14" s="249" t="s">
        <v>2102</v>
      </c>
      <c r="F14" s="248" t="s">
        <v>125</v>
      </c>
      <c r="G14" s="247" t="s">
        <v>2103</v>
      </c>
      <c r="H14" s="247" t="s">
        <v>992</v>
      </c>
      <c r="I14" s="255"/>
      <c r="J14" s="100"/>
      <c r="K14" s="100"/>
      <c r="L14" s="100"/>
      <c r="M14" s="254"/>
      <c r="N14" s="254"/>
      <c r="O14" s="33"/>
      <c r="P14" s="96"/>
      <c r="Q14" s="267"/>
      <c r="R14" s="263"/>
      <c r="S14" s="265"/>
      <c r="T14" s="263"/>
      <c r="U14" s="252"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15"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52">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45510</v>
      </c>
      <c r="X14" s="215"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绿灯</v>
      </c>
      <c r="Y14" s="252"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15"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52"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6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6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spans="1:34">
      <c r="A15" s="247" t="s">
        <v>361</v>
      </c>
      <c r="B15" s="248" t="s">
        <v>2104</v>
      </c>
      <c r="C15" s="247" t="s">
        <v>2105</v>
      </c>
      <c r="D15" s="247" t="s">
        <v>2106</v>
      </c>
      <c r="E15" s="249" t="s">
        <v>2107</v>
      </c>
      <c r="F15" s="248" t="s">
        <v>125</v>
      </c>
      <c r="G15" s="247" t="s">
        <v>2108</v>
      </c>
      <c r="H15" s="247" t="s">
        <v>536</v>
      </c>
      <c r="I15" s="255"/>
      <c r="J15" s="100"/>
      <c r="K15" s="100"/>
      <c r="L15" s="100"/>
      <c r="M15" s="254"/>
      <c r="N15" s="254"/>
      <c r="O15" s="33"/>
      <c r="P15" s="96"/>
      <c r="Q15" s="261"/>
      <c r="R15" s="261"/>
      <c r="S15" s="262">
        <v>45456</v>
      </c>
      <c r="T15" s="263" t="s">
        <v>2081</v>
      </c>
      <c r="U15" s="252"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15"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52">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45531</v>
      </c>
      <c r="X15" s="215"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绿灯</v>
      </c>
      <c r="Y15" s="252"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15"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52"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6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6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str">
        <f t="array" ref="AH15">INDEX(三跨两临近重点区段!$G:$G,MATCH(D15,三跨两临近重点区段!$A:$A,0))</f>
        <v>一级公路</v>
      </c>
    </row>
    <row r="16" ht="14.25" spans="1:34">
      <c r="A16" s="247" t="s">
        <v>361</v>
      </c>
      <c r="B16" s="248" t="s">
        <v>2109</v>
      </c>
      <c r="C16" s="247" t="s">
        <v>2105</v>
      </c>
      <c r="D16" s="247" t="s">
        <v>2110</v>
      </c>
      <c r="E16" s="249" t="s">
        <v>2107</v>
      </c>
      <c r="F16" s="248" t="s">
        <v>125</v>
      </c>
      <c r="G16" s="247" t="s">
        <v>2108</v>
      </c>
      <c r="H16" s="247" t="s">
        <v>536</v>
      </c>
      <c r="I16" s="255"/>
      <c r="J16" s="100"/>
      <c r="K16" s="100"/>
      <c r="L16" s="100"/>
      <c r="M16" s="254"/>
      <c r="N16" s="254"/>
      <c r="O16" s="33"/>
      <c r="P16" s="96"/>
      <c r="Q16" s="263"/>
      <c r="R16" s="263"/>
      <c r="S16" s="262">
        <v>45456</v>
      </c>
      <c r="T16" s="263" t="s">
        <v>2081</v>
      </c>
      <c r="U16" s="252"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15"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52">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45531</v>
      </c>
      <c r="X16" s="215"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绿灯</v>
      </c>
      <c r="Y16" s="252"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15"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52"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6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6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str">
        <f t="array" ref="AH16">INDEX(三跨两临近重点区段!$G:$G,MATCH(D16,三跨两临近重点区段!$A:$A,0))</f>
        <v>一级公路</v>
      </c>
    </row>
    <row r="17" ht="14.25" spans="1:34">
      <c r="A17" s="247" t="s">
        <v>361</v>
      </c>
      <c r="B17" s="248" t="s">
        <v>2104</v>
      </c>
      <c r="C17" s="247" t="s">
        <v>2111</v>
      </c>
      <c r="D17" s="247" t="s">
        <v>2112</v>
      </c>
      <c r="E17" s="249" t="s">
        <v>2107</v>
      </c>
      <c r="F17" s="248" t="s">
        <v>125</v>
      </c>
      <c r="G17" s="247" t="s">
        <v>2108</v>
      </c>
      <c r="H17" s="247" t="s">
        <v>536</v>
      </c>
      <c r="I17" s="256"/>
      <c r="J17" s="100"/>
      <c r="K17" s="100"/>
      <c r="L17" s="100"/>
      <c r="M17" s="254"/>
      <c r="N17" s="254"/>
      <c r="O17" s="33"/>
      <c r="P17" s="96"/>
      <c r="Q17" s="263"/>
      <c r="R17" s="263"/>
      <c r="S17" s="262">
        <v>45469</v>
      </c>
      <c r="T17" s="263" t="s">
        <v>2081</v>
      </c>
      <c r="U17" s="252"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15"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52">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45531</v>
      </c>
      <c r="X17" s="215"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绿灯</v>
      </c>
      <c r="Y17" s="252"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15"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52"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6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6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str">
        <f t="array" ref="AH17">INDEX(三跨两临近重点区段!$G:$G,MATCH(D17,三跨两临近重点区段!$A:$A,0))</f>
        <v>高速公路</v>
      </c>
    </row>
    <row r="18" ht="14.25" spans="1:34">
      <c r="A18" s="247" t="s">
        <v>361</v>
      </c>
      <c r="B18" s="248" t="s">
        <v>2109</v>
      </c>
      <c r="C18" s="247" t="s">
        <v>2111</v>
      </c>
      <c r="D18" s="247" t="s">
        <v>2113</v>
      </c>
      <c r="E18" s="249" t="s">
        <v>2107</v>
      </c>
      <c r="F18" s="248" t="s">
        <v>125</v>
      </c>
      <c r="G18" s="247" t="s">
        <v>2108</v>
      </c>
      <c r="H18" s="247" t="s">
        <v>536</v>
      </c>
      <c r="I18" s="256"/>
      <c r="J18" s="100"/>
      <c r="K18" s="100"/>
      <c r="L18" s="100"/>
      <c r="M18" s="254"/>
      <c r="N18" s="254"/>
      <c r="O18" s="33"/>
      <c r="P18" s="96"/>
      <c r="Q18" s="263"/>
      <c r="R18" s="263"/>
      <c r="S18" s="262">
        <v>45456</v>
      </c>
      <c r="T18" s="263" t="s">
        <v>2081</v>
      </c>
      <c r="U18" s="252"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15"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52">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45531</v>
      </c>
      <c r="X18" s="215"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绿灯</v>
      </c>
      <c r="Y18" s="252"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15"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52"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6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6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str">
        <f t="array" ref="AH18">INDEX(三跨两临近重点区段!$G:$G,MATCH(D18,三跨两临近重点区段!$A:$A,0))</f>
        <v>高速公路</v>
      </c>
    </row>
    <row r="19" ht="14.25" spans="1:34">
      <c r="A19" s="247" t="s">
        <v>145</v>
      </c>
      <c r="B19" s="248" t="s">
        <v>2114</v>
      </c>
      <c r="C19" s="247" t="s">
        <v>2095</v>
      </c>
      <c r="D19" s="247" t="s">
        <v>2115</v>
      </c>
      <c r="E19" s="249" t="s">
        <v>2107</v>
      </c>
      <c r="F19" s="248" t="s">
        <v>125</v>
      </c>
      <c r="G19" s="247" t="s">
        <v>2108</v>
      </c>
      <c r="H19" s="247" t="s">
        <v>609</v>
      </c>
      <c r="I19" s="256"/>
      <c r="J19" s="100"/>
      <c r="K19" s="100"/>
      <c r="L19" s="100"/>
      <c r="M19" s="254"/>
      <c r="N19" s="254"/>
      <c r="O19" s="33"/>
      <c r="P19" s="96"/>
      <c r="Q19" s="263"/>
      <c r="R19" s="263"/>
      <c r="S19" s="262">
        <v>45470</v>
      </c>
      <c r="T19" s="263" t="s">
        <v>2081</v>
      </c>
      <c r="U19" s="252"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15"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52">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45509</v>
      </c>
      <c r="X19" s="215"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绿灯</v>
      </c>
      <c r="Y19" s="252"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15"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52"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6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6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str">
        <f t="array" ref="AH19">INDEX(三跨两临近重点区段!$G:$G,MATCH(D19,三跨两临近重点区段!$A:$A,0))</f>
        <v>高速公路</v>
      </c>
    </row>
    <row r="20" ht="14.25" spans="1:34">
      <c r="A20" s="247" t="s">
        <v>145</v>
      </c>
      <c r="B20" s="248" t="s">
        <v>2116</v>
      </c>
      <c r="C20" s="247" t="s">
        <v>2117</v>
      </c>
      <c r="D20" s="247" t="s">
        <v>2118</v>
      </c>
      <c r="E20" s="249" t="s">
        <v>2102</v>
      </c>
      <c r="F20" s="248" t="s">
        <v>125</v>
      </c>
      <c r="G20" s="247" t="s">
        <v>2103</v>
      </c>
      <c r="H20" s="247" t="s">
        <v>1049</v>
      </c>
      <c r="I20" s="256"/>
      <c r="J20" s="100"/>
      <c r="K20" s="100"/>
      <c r="L20" s="100"/>
      <c r="M20" s="254"/>
      <c r="N20" s="254"/>
      <c r="O20" s="33"/>
      <c r="P20" s="96"/>
      <c r="Q20" s="263"/>
      <c r="R20" s="263"/>
      <c r="S20" s="262">
        <v>45447</v>
      </c>
      <c r="T20" s="263" t="s">
        <v>2081</v>
      </c>
      <c r="U20" s="252"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15"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52">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45510</v>
      </c>
      <c r="X20" s="215"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绿灯</v>
      </c>
      <c r="Y20" s="252"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15"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52"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6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6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spans="1:34">
      <c r="A21" s="247" t="s">
        <v>145</v>
      </c>
      <c r="B21" s="248" t="s">
        <v>2119</v>
      </c>
      <c r="C21" s="247" t="s">
        <v>2117</v>
      </c>
      <c r="D21" s="247" t="s">
        <v>2120</v>
      </c>
      <c r="E21" s="249" t="s">
        <v>2102</v>
      </c>
      <c r="F21" s="248" t="s">
        <v>125</v>
      </c>
      <c r="G21" s="247" t="s">
        <v>2103</v>
      </c>
      <c r="H21" s="247" t="s">
        <v>1049</v>
      </c>
      <c r="I21" s="257"/>
      <c r="J21" s="100"/>
      <c r="K21" s="100"/>
      <c r="L21" s="100"/>
      <c r="M21" s="254"/>
      <c r="N21" s="254"/>
      <c r="O21" s="33"/>
      <c r="P21" s="96"/>
      <c r="Q21" s="263"/>
      <c r="R21" s="263"/>
      <c r="S21" s="262">
        <v>45447</v>
      </c>
      <c r="T21" s="263" t="s">
        <v>2081</v>
      </c>
      <c r="U21" s="252"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15"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52">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45510</v>
      </c>
      <c r="X21" s="215"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绿灯</v>
      </c>
      <c r="Y21" s="252"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15"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52"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6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6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spans="1:34">
      <c r="A22" s="247" t="s">
        <v>145</v>
      </c>
      <c r="B22" s="248" t="s">
        <v>2119</v>
      </c>
      <c r="C22" s="247" t="s">
        <v>2117</v>
      </c>
      <c r="D22" s="247" t="s">
        <v>2121</v>
      </c>
      <c r="E22" s="249" t="s">
        <v>2102</v>
      </c>
      <c r="F22" s="248" t="s">
        <v>125</v>
      </c>
      <c r="G22" s="247" t="s">
        <v>2103</v>
      </c>
      <c r="H22" s="247" t="s">
        <v>1049</v>
      </c>
      <c r="I22" s="257"/>
      <c r="J22" s="100"/>
      <c r="K22" s="100"/>
      <c r="L22" s="100"/>
      <c r="M22" s="254"/>
      <c r="N22" s="254"/>
      <c r="O22" s="33"/>
      <c r="P22" s="96"/>
      <c r="Q22" s="263"/>
      <c r="R22" s="263"/>
      <c r="S22" s="262">
        <v>45447</v>
      </c>
      <c r="T22" s="263" t="s">
        <v>2081</v>
      </c>
      <c r="U22" s="252"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15"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52">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45510</v>
      </c>
      <c r="X22" s="215"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绿灯</v>
      </c>
      <c r="Y22" s="252"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15"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52"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6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6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spans="1:34">
      <c r="A23" s="247" t="s">
        <v>145</v>
      </c>
      <c r="B23" s="248" t="s">
        <v>2119</v>
      </c>
      <c r="C23" s="247" t="s">
        <v>2122</v>
      </c>
      <c r="D23" s="247" t="s">
        <v>2123</v>
      </c>
      <c r="E23" s="249" t="s">
        <v>2102</v>
      </c>
      <c r="F23" s="248" t="s">
        <v>125</v>
      </c>
      <c r="G23" s="247" t="s">
        <v>2103</v>
      </c>
      <c r="H23" s="247" t="s">
        <v>1049</v>
      </c>
      <c r="I23" s="257"/>
      <c r="J23" s="100"/>
      <c r="K23" s="100"/>
      <c r="L23" s="100"/>
      <c r="M23" s="254"/>
      <c r="N23" s="254"/>
      <c r="O23" s="33"/>
      <c r="P23" s="96"/>
      <c r="Q23" s="263"/>
      <c r="R23" s="263"/>
      <c r="S23" s="262">
        <v>45447</v>
      </c>
      <c r="T23" s="263" t="s">
        <v>2081</v>
      </c>
      <c r="U23" s="252"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15"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52">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45510</v>
      </c>
      <c r="X23" s="215"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绿灯</v>
      </c>
      <c r="Y23" s="252"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15"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52"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6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6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spans="1:34">
      <c r="A24" s="247" t="s">
        <v>145</v>
      </c>
      <c r="B24" s="248" t="s">
        <v>2119</v>
      </c>
      <c r="C24" s="247" t="s">
        <v>2124</v>
      </c>
      <c r="D24" s="247" t="s">
        <v>2125</v>
      </c>
      <c r="E24" s="249" t="s">
        <v>2102</v>
      </c>
      <c r="F24" s="248" t="s">
        <v>125</v>
      </c>
      <c r="G24" s="247" t="s">
        <v>2103</v>
      </c>
      <c r="H24" s="247" t="s">
        <v>1049</v>
      </c>
      <c r="I24" s="257"/>
      <c r="J24" s="100"/>
      <c r="K24" s="100"/>
      <c r="L24" s="100"/>
      <c r="M24" s="254"/>
      <c r="N24" s="254"/>
      <c r="O24" s="33"/>
      <c r="P24" s="96"/>
      <c r="Q24" s="263"/>
      <c r="R24" s="263"/>
      <c r="S24" s="262">
        <v>45447</v>
      </c>
      <c r="T24" s="263" t="s">
        <v>2081</v>
      </c>
      <c r="U24" s="252"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15"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52">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45510</v>
      </c>
      <c r="X24" s="215"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绿灯</v>
      </c>
      <c r="Y24" s="252"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15"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52"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6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6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spans="1:34">
      <c r="A25" s="247" t="s">
        <v>145</v>
      </c>
      <c r="B25" s="248" t="s">
        <v>2119</v>
      </c>
      <c r="C25" s="247" t="s">
        <v>2126</v>
      </c>
      <c r="D25" s="247" t="s">
        <v>2127</v>
      </c>
      <c r="E25" s="249" t="s">
        <v>2102</v>
      </c>
      <c r="F25" s="248" t="s">
        <v>125</v>
      </c>
      <c r="G25" s="247" t="s">
        <v>2103</v>
      </c>
      <c r="H25" s="247" t="s">
        <v>1049</v>
      </c>
      <c r="I25" s="257"/>
      <c r="J25" s="100"/>
      <c r="K25" s="100"/>
      <c r="L25" s="100"/>
      <c r="M25" s="254"/>
      <c r="N25" s="254"/>
      <c r="O25" s="33"/>
      <c r="P25" s="96"/>
      <c r="Q25" s="263"/>
      <c r="R25" s="263"/>
      <c r="S25" s="262">
        <v>45447</v>
      </c>
      <c r="T25" s="263" t="s">
        <v>2081</v>
      </c>
      <c r="U25" s="252"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15"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52">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45510</v>
      </c>
      <c r="X25" s="215"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绿灯</v>
      </c>
      <c r="Y25" s="252"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15"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52"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6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6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spans="1:34">
      <c r="A26" s="247" t="s">
        <v>145</v>
      </c>
      <c r="B26" s="248" t="s">
        <v>2119</v>
      </c>
      <c r="C26" s="247" t="s">
        <v>2128</v>
      </c>
      <c r="D26" s="247" t="s">
        <v>2129</v>
      </c>
      <c r="E26" s="249" t="s">
        <v>2102</v>
      </c>
      <c r="F26" s="248" t="s">
        <v>125</v>
      </c>
      <c r="G26" s="247" t="s">
        <v>2103</v>
      </c>
      <c r="H26" s="247" t="s">
        <v>1049</v>
      </c>
      <c r="I26" s="257"/>
      <c r="J26" s="100"/>
      <c r="K26" s="100"/>
      <c r="L26" s="100"/>
      <c r="M26" s="254"/>
      <c r="N26" s="254"/>
      <c r="O26" s="33"/>
      <c r="P26" s="96"/>
      <c r="Q26" s="263"/>
      <c r="R26" s="263"/>
      <c r="S26" s="262">
        <v>45447</v>
      </c>
      <c r="T26" s="263" t="s">
        <v>2081</v>
      </c>
      <c r="U26" s="252"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15"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52">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45510</v>
      </c>
      <c r="X26" s="215"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绿灯</v>
      </c>
      <c r="Y26" s="252"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15"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52"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6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6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spans="1:34">
      <c r="A27" s="247" t="s">
        <v>145</v>
      </c>
      <c r="B27" s="248" t="s">
        <v>2119</v>
      </c>
      <c r="C27" s="247" t="s">
        <v>2130</v>
      </c>
      <c r="D27" s="247" t="s">
        <v>2131</v>
      </c>
      <c r="E27" s="249" t="s">
        <v>2102</v>
      </c>
      <c r="F27" s="248" t="s">
        <v>125</v>
      </c>
      <c r="G27" s="247" t="s">
        <v>2103</v>
      </c>
      <c r="H27" s="247" t="s">
        <v>1049</v>
      </c>
      <c r="I27" s="257"/>
      <c r="J27" s="100"/>
      <c r="K27" s="100"/>
      <c r="L27" s="100"/>
      <c r="M27" s="254"/>
      <c r="N27" s="254"/>
      <c r="O27" s="33"/>
      <c r="P27" s="96"/>
      <c r="Q27" s="263"/>
      <c r="R27" s="263"/>
      <c r="S27" s="262">
        <v>45447</v>
      </c>
      <c r="T27" s="263" t="s">
        <v>2081</v>
      </c>
      <c r="U27" s="252"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15"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52">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45510</v>
      </c>
      <c r="X27" s="215"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绿灯</v>
      </c>
      <c r="Y27" s="252"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15"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52"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6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6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spans="1:34">
      <c r="A28" s="247" t="s">
        <v>145</v>
      </c>
      <c r="B28" s="248" t="s">
        <v>2119</v>
      </c>
      <c r="C28" s="247" t="s">
        <v>2132</v>
      </c>
      <c r="D28" s="247" t="s">
        <v>2133</v>
      </c>
      <c r="E28" s="249" t="s">
        <v>2102</v>
      </c>
      <c r="F28" s="248" t="s">
        <v>125</v>
      </c>
      <c r="G28" s="247" t="s">
        <v>2103</v>
      </c>
      <c r="H28" s="247" t="s">
        <v>1049</v>
      </c>
      <c r="I28" s="257"/>
      <c r="J28" s="100"/>
      <c r="K28" s="100"/>
      <c r="L28" s="100"/>
      <c r="M28" s="254"/>
      <c r="N28" s="254"/>
      <c r="O28" s="33"/>
      <c r="P28" s="96"/>
      <c r="Q28" s="263"/>
      <c r="R28" s="263"/>
      <c r="S28" s="262">
        <v>45447</v>
      </c>
      <c r="T28" s="263" t="s">
        <v>2081</v>
      </c>
      <c r="U28" s="252"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15"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52">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45510</v>
      </c>
      <c r="X28" s="215"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绿灯</v>
      </c>
      <c r="Y28" s="252"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15"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52"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6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6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spans="1:34">
      <c r="A29" s="247" t="s">
        <v>145</v>
      </c>
      <c r="B29" s="248" t="s">
        <v>2119</v>
      </c>
      <c r="C29" s="247" t="s">
        <v>2134</v>
      </c>
      <c r="D29" s="247" t="s">
        <v>2135</v>
      </c>
      <c r="E29" s="249" t="s">
        <v>2102</v>
      </c>
      <c r="F29" s="248" t="s">
        <v>125</v>
      </c>
      <c r="G29" s="247" t="s">
        <v>2103</v>
      </c>
      <c r="H29" s="247" t="s">
        <v>1049</v>
      </c>
      <c r="I29" s="257"/>
      <c r="J29" s="100"/>
      <c r="K29" s="100"/>
      <c r="L29" s="100"/>
      <c r="M29" s="254"/>
      <c r="N29" s="254"/>
      <c r="O29" s="33"/>
      <c r="P29" s="96"/>
      <c r="Q29" s="263"/>
      <c r="R29" s="263"/>
      <c r="S29" s="262">
        <v>45447</v>
      </c>
      <c r="T29" s="263" t="s">
        <v>2081</v>
      </c>
      <c r="U29" s="252"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15"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52">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45510</v>
      </c>
      <c r="X29" s="215"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绿灯</v>
      </c>
      <c r="Y29" s="252"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15"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52"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6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6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spans="1:34">
      <c r="A30" s="247" t="s">
        <v>145</v>
      </c>
      <c r="B30" s="248" t="s">
        <v>2136</v>
      </c>
      <c r="C30" s="247" t="s">
        <v>2137</v>
      </c>
      <c r="D30" s="247" t="s">
        <v>2138</v>
      </c>
      <c r="E30" s="249" t="s">
        <v>2102</v>
      </c>
      <c r="F30" s="248" t="s">
        <v>125</v>
      </c>
      <c r="G30" s="247" t="s">
        <v>2103</v>
      </c>
      <c r="H30" s="247" t="s">
        <v>1049</v>
      </c>
      <c r="I30" s="257"/>
      <c r="J30" s="100"/>
      <c r="K30" s="100"/>
      <c r="L30" s="100"/>
      <c r="M30" s="254"/>
      <c r="N30" s="254"/>
      <c r="O30" s="33"/>
      <c r="P30" s="96"/>
      <c r="Q30" s="263"/>
      <c r="R30" s="263"/>
      <c r="S30" s="262">
        <v>45447</v>
      </c>
      <c r="T30" s="263" t="s">
        <v>2081</v>
      </c>
      <c r="U30" s="252"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15"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52">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45510</v>
      </c>
      <c r="X30" s="215"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绿灯</v>
      </c>
      <c r="Y30" s="252"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15"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52"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6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6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spans="1:34">
      <c r="A31" s="247" t="s">
        <v>145</v>
      </c>
      <c r="B31" s="248" t="s">
        <v>2139</v>
      </c>
      <c r="C31" s="247" t="s">
        <v>2122</v>
      </c>
      <c r="D31" s="247" t="s">
        <v>2140</v>
      </c>
      <c r="E31" s="249" t="s">
        <v>2107</v>
      </c>
      <c r="F31" s="248" t="s">
        <v>125</v>
      </c>
      <c r="G31" s="247" t="s">
        <v>2108</v>
      </c>
      <c r="H31" s="247" t="s">
        <v>632</v>
      </c>
      <c r="I31" s="257"/>
      <c r="J31" s="100"/>
      <c r="K31" s="100"/>
      <c r="L31" s="100"/>
      <c r="M31" s="254"/>
      <c r="N31" s="254"/>
      <c r="O31" s="33"/>
      <c r="P31" s="96"/>
      <c r="Q31" s="263"/>
      <c r="R31" s="263"/>
      <c r="S31" s="262">
        <v>45456</v>
      </c>
      <c r="T31" s="263" t="s">
        <v>2081</v>
      </c>
      <c r="U31" s="252"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15"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52">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45517</v>
      </c>
      <c r="X31" s="215"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绿灯</v>
      </c>
      <c r="Y31" s="252"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15"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52"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6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6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str">
        <f t="array" ref="AH31">INDEX(三跨两临近重点区段!$G:$G,MATCH(D31,三跨两临近重点区段!$A:$A,0))</f>
        <v>一级公路</v>
      </c>
    </row>
    <row r="32" ht="14.25" spans="1:34">
      <c r="A32" s="247" t="s">
        <v>361</v>
      </c>
      <c r="B32" s="248" t="s">
        <v>2141</v>
      </c>
      <c r="C32" s="247" t="s">
        <v>2142</v>
      </c>
      <c r="D32" s="247" t="s">
        <v>2143</v>
      </c>
      <c r="E32" s="249" t="s">
        <v>2102</v>
      </c>
      <c r="F32" s="248" t="s">
        <v>125</v>
      </c>
      <c r="G32" s="247" t="s">
        <v>2103</v>
      </c>
      <c r="H32" s="247" t="s">
        <v>1021</v>
      </c>
      <c r="I32" s="257"/>
      <c r="J32" s="100"/>
      <c r="K32" s="100"/>
      <c r="L32" s="100"/>
      <c r="M32" s="254"/>
      <c r="N32" s="254"/>
      <c r="O32" s="33"/>
      <c r="P32" s="96"/>
      <c r="Q32" s="263"/>
      <c r="R32" s="263"/>
      <c r="S32" s="262">
        <v>45447</v>
      </c>
      <c r="T32" s="263" t="s">
        <v>2081</v>
      </c>
      <c r="U32" s="252"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15"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52">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45510</v>
      </c>
      <c r="X32" s="215"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绿灯</v>
      </c>
      <c r="Y32" s="252"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15"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52"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6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6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spans="1:34">
      <c r="A33" s="247" t="s">
        <v>145</v>
      </c>
      <c r="B33" s="248" t="s">
        <v>2144</v>
      </c>
      <c r="C33" s="247" t="s">
        <v>2145</v>
      </c>
      <c r="D33" s="247" t="s">
        <v>2146</v>
      </c>
      <c r="E33" s="249" t="s">
        <v>2107</v>
      </c>
      <c r="F33" s="248" t="s">
        <v>125</v>
      </c>
      <c r="G33" s="247" t="s">
        <v>2108</v>
      </c>
      <c r="H33" s="247" t="s">
        <v>632</v>
      </c>
      <c r="I33" s="257"/>
      <c r="J33" s="100"/>
      <c r="K33" s="100"/>
      <c r="L33" s="100"/>
      <c r="M33" s="254"/>
      <c r="N33" s="254"/>
      <c r="O33" s="33"/>
      <c r="P33" s="96"/>
      <c r="Q33" s="263"/>
      <c r="R33" s="263"/>
      <c r="S33" s="262">
        <v>45456</v>
      </c>
      <c r="T33" s="263" t="s">
        <v>2081</v>
      </c>
      <c r="U33" s="252"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15"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52">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45518</v>
      </c>
      <c r="X33" s="215"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绿灯</v>
      </c>
      <c r="Y33" s="252"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15"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52"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6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6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str">
        <f t="array" ref="AH33">INDEX(三跨两临近重点区段!$G:$G,MATCH(D33,三跨两临近重点区段!$A:$A,0))</f>
        <v>一级公路</v>
      </c>
    </row>
    <row r="34" ht="14.25" spans="1:34">
      <c r="A34" s="247" t="s">
        <v>361</v>
      </c>
      <c r="B34" s="248" t="s">
        <v>2147</v>
      </c>
      <c r="C34" s="247" t="s">
        <v>2148</v>
      </c>
      <c r="D34" s="247" t="s">
        <v>2149</v>
      </c>
      <c r="E34" s="249" t="s">
        <v>2107</v>
      </c>
      <c r="F34" s="248" t="s">
        <v>125</v>
      </c>
      <c r="G34" s="247" t="s">
        <v>2108</v>
      </c>
      <c r="H34" s="247" t="s">
        <v>571</v>
      </c>
      <c r="I34" s="257"/>
      <c r="J34" s="100"/>
      <c r="K34" s="100"/>
      <c r="L34" s="100"/>
      <c r="M34" s="254"/>
      <c r="N34" s="254"/>
      <c r="O34" s="33"/>
      <c r="P34" s="96"/>
      <c r="Q34" s="263"/>
      <c r="R34" s="263"/>
      <c r="S34" s="262">
        <v>45456</v>
      </c>
      <c r="T34" s="263" t="s">
        <v>2081</v>
      </c>
      <c r="U34" s="252"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15"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52">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45506</v>
      </c>
      <c r="X34" s="215"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绿灯</v>
      </c>
      <c r="Y34" s="252"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15"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52"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6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6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str">
        <f t="array" ref="AH34">INDEX(三跨两临近重点区段!$G:$G,MATCH(D34,三跨两临近重点区段!$A:$A,0))</f>
        <v>高速公路</v>
      </c>
    </row>
    <row r="35" ht="14.25" spans="1:34">
      <c r="A35" s="247" t="s">
        <v>361</v>
      </c>
      <c r="B35" s="248" t="s">
        <v>2150</v>
      </c>
      <c r="C35" s="247" t="s">
        <v>2148</v>
      </c>
      <c r="D35" s="247" t="s">
        <v>2151</v>
      </c>
      <c r="E35" s="249" t="s">
        <v>2107</v>
      </c>
      <c r="F35" s="248" t="s">
        <v>125</v>
      </c>
      <c r="G35" s="247" t="s">
        <v>2108</v>
      </c>
      <c r="H35" s="247" t="s">
        <v>571</v>
      </c>
      <c r="I35" s="257"/>
      <c r="J35" s="100"/>
      <c r="K35" s="100"/>
      <c r="L35" s="100"/>
      <c r="M35" s="254"/>
      <c r="N35" s="254"/>
      <c r="O35" s="33"/>
      <c r="P35" s="96"/>
      <c r="Q35" s="263"/>
      <c r="R35" s="263"/>
      <c r="S35" s="262">
        <v>45456</v>
      </c>
      <c r="T35" s="263" t="s">
        <v>2081</v>
      </c>
      <c r="U35" s="252"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15"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52">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45506</v>
      </c>
      <c r="X35" s="215"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绿灯</v>
      </c>
      <c r="Y35" s="252"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15"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52"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6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6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str">
        <f t="array" ref="AH35">INDEX(三跨两临近重点区段!$G:$G,MATCH(D35,三跨两临近重点区段!$A:$A,0))</f>
        <v>高速公路</v>
      </c>
    </row>
    <row r="36" ht="14.25" spans="1:34">
      <c r="A36" s="247" t="s">
        <v>145</v>
      </c>
      <c r="B36" s="248" t="s">
        <v>2139</v>
      </c>
      <c r="C36" s="247" t="s">
        <v>2152</v>
      </c>
      <c r="D36" s="247" t="s">
        <v>2153</v>
      </c>
      <c r="E36" s="249" t="s">
        <v>2107</v>
      </c>
      <c r="F36" s="248" t="s">
        <v>125</v>
      </c>
      <c r="G36" s="247" t="s">
        <v>2108</v>
      </c>
      <c r="H36" s="247" t="s">
        <v>632</v>
      </c>
      <c r="I36" s="257"/>
      <c r="J36" s="100"/>
      <c r="K36" s="100"/>
      <c r="L36" s="100"/>
      <c r="M36" s="254"/>
      <c r="N36" s="254"/>
      <c r="O36" s="33"/>
      <c r="P36" s="96"/>
      <c r="Q36" s="263"/>
      <c r="R36" s="263"/>
      <c r="S36" s="262">
        <v>45456</v>
      </c>
      <c r="T36" s="263" t="s">
        <v>2081</v>
      </c>
      <c r="U36" s="252"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15"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52">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45517</v>
      </c>
      <c r="X36" s="215"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绿灯</v>
      </c>
      <c r="Y36" s="252"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15"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52"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6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6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str">
        <f t="array" ref="AH36">INDEX(三跨两临近重点区段!$G:$G,MATCH(D36,三跨两临近重点区段!$A:$A,0))</f>
        <v>一级公路</v>
      </c>
    </row>
    <row r="37" ht="14.25" spans="1:34">
      <c r="A37" s="247" t="s">
        <v>145</v>
      </c>
      <c r="B37" s="248" t="s">
        <v>2144</v>
      </c>
      <c r="C37" s="247" t="s">
        <v>2154</v>
      </c>
      <c r="D37" s="247" t="s">
        <v>2155</v>
      </c>
      <c r="E37" s="249" t="s">
        <v>2107</v>
      </c>
      <c r="F37" s="248" t="s">
        <v>125</v>
      </c>
      <c r="G37" s="247" t="s">
        <v>2108</v>
      </c>
      <c r="H37" s="247" t="s">
        <v>632</v>
      </c>
      <c r="I37" s="257"/>
      <c r="J37" s="100"/>
      <c r="K37" s="100"/>
      <c r="L37" s="100"/>
      <c r="M37" s="254"/>
      <c r="N37" s="254"/>
      <c r="O37" s="33"/>
      <c r="P37" s="96"/>
      <c r="Q37" s="263"/>
      <c r="R37" s="263"/>
      <c r="S37" s="262">
        <v>45456</v>
      </c>
      <c r="T37" s="263" t="s">
        <v>2081</v>
      </c>
      <c r="U37" s="252"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15"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52">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45524</v>
      </c>
      <c r="X37" s="215"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绿灯</v>
      </c>
      <c r="Y37" s="252"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15"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52"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6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6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str">
        <f t="array" ref="AH37">INDEX(三跨两临近重点区段!$G:$G,MATCH(D37,三跨两临近重点区段!$A:$A,0))</f>
        <v>高速公路</v>
      </c>
    </row>
    <row r="38" ht="14.25" spans="1:34">
      <c r="A38" s="247" t="s">
        <v>145</v>
      </c>
      <c r="B38" s="248" t="s">
        <v>2144</v>
      </c>
      <c r="C38" s="247" t="s">
        <v>2156</v>
      </c>
      <c r="D38" s="247" t="s">
        <v>2157</v>
      </c>
      <c r="E38" s="249" t="s">
        <v>2107</v>
      </c>
      <c r="F38" s="248" t="s">
        <v>125</v>
      </c>
      <c r="G38" s="247" t="s">
        <v>2108</v>
      </c>
      <c r="H38" s="247" t="s">
        <v>632</v>
      </c>
      <c r="I38" s="257"/>
      <c r="J38" s="100"/>
      <c r="K38" s="100"/>
      <c r="L38" s="100"/>
      <c r="M38" s="254"/>
      <c r="N38" s="254"/>
      <c r="O38" s="33"/>
      <c r="P38" s="96"/>
      <c r="Q38" s="263"/>
      <c r="R38" s="263"/>
      <c r="S38" s="262">
        <v>45456</v>
      </c>
      <c r="T38" s="263" t="s">
        <v>2081</v>
      </c>
      <c r="U38" s="252"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15"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52">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45517</v>
      </c>
      <c r="X38" s="215"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绿灯</v>
      </c>
      <c r="Y38" s="252"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15"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52"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6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6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str">
        <f t="array" ref="AH38">INDEX(三跨两临近重点区段!$G:$G,MATCH(D38,三跨两临近重点区段!$A:$A,0))</f>
        <v>一级公路</v>
      </c>
    </row>
    <row r="39" ht="14.25" spans="1:34">
      <c r="A39" s="247" t="s">
        <v>145</v>
      </c>
      <c r="B39" s="248" t="s">
        <v>2144</v>
      </c>
      <c r="C39" s="247" t="s">
        <v>2154</v>
      </c>
      <c r="D39" s="247" t="s">
        <v>2158</v>
      </c>
      <c r="E39" s="249" t="s">
        <v>2107</v>
      </c>
      <c r="F39" s="248" t="s">
        <v>125</v>
      </c>
      <c r="G39" s="247" t="s">
        <v>2108</v>
      </c>
      <c r="H39" s="247" t="s">
        <v>632</v>
      </c>
      <c r="I39" s="257"/>
      <c r="J39" s="100"/>
      <c r="K39" s="100"/>
      <c r="L39" s="100"/>
      <c r="M39" s="254"/>
      <c r="N39" s="254"/>
      <c r="O39" s="33"/>
      <c r="P39" s="96"/>
      <c r="Q39" s="263"/>
      <c r="R39" s="263"/>
      <c r="S39" s="262">
        <v>45456</v>
      </c>
      <c r="T39" s="263" t="s">
        <v>2081</v>
      </c>
      <c r="U39" s="252"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15"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52">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45524</v>
      </c>
      <c r="X39" s="215"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绿灯</v>
      </c>
      <c r="Y39" s="252"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15"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52"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6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6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str">
        <f t="array" ref="AH39">INDEX(三跨两临近重点区段!$G:$G,MATCH(D39,三跨两临近重点区段!$A:$A,0))</f>
        <v>一级公路</v>
      </c>
    </row>
    <row r="40" ht="14.25" spans="1:34">
      <c r="A40" s="247" t="s">
        <v>361</v>
      </c>
      <c r="B40" s="248" t="s">
        <v>2159</v>
      </c>
      <c r="C40" s="247" t="s">
        <v>2085</v>
      </c>
      <c r="D40" s="247" t="s">
        <v>2160</v>
      </c>
      <c r="E40" s="249" t="s">
        <v>2102</v>
      </c>
      <c r="F40" s="248" t="s">
        <v>125</v>
      </c>
      <c r="G40" s="247" t="s">
        <v>2103</v>
      </c>
      <c r="H40" s="247" t="s">
        <v>1004</v>
      </c>
      <c r="I40" s="257"/>
      <c r="J40" s="100"/>
      <c r="K40" s="100"/>
      <c r="L40" s="100"/>
      <c r="M40" s="254"/>
      <c r="N40" s="254"/>
      <c r="O40" s="33"/>
      <c r="P40" s="96"/>
      <c r="Q40" s="263"/>
      <c r="R40" s="263"/>
      <c r="S40" s="262">
        <v>45447</v>
      </c>
      <c r="T40" s="263" t="s">
        <v>2081</v>
      </c>
      <c r="U40" s="252"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15"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52">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45510</v>
      </c>
      <c r="X40" s="215"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绿灯</v>
      </c>
      <c r="Y40" s="252"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15"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52"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6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6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spans="1:34">
      <c r="A41" s="247" t="s">
        <v>361</v>
      </c>
      <c r="B41" s="248" t="s">
        <v>2159</v>
      </c>
      <c r="C41" s="247" t="s">
        <v>2142</v>
      </c>
      <c r="D41" s="247" t="s">
        <v>2161</v>
      </c>
      <c r="E41" s="249" t="s">
        <v>2102</v>
      </c>
      <c r="F41" s="248" t="s">
        <v>125</v>
      </c>
      <c r="G41" s="247" t="s">
        <v>2103</v>
      </c>
      <c r="H41" s="247" t="s">
        <v>1004</v>
      </c>
      <c r="I41" s="257"/>
      <c r="J41" s="100"/>
      <c r="K41" s="100"/>
      <c r="L41" s="100"/>
      <c r="M41" s="254"/>
      <c r="N41" s="254"/>
      <c r="O41" s="33"/>
      <c r="P41" s="96"/>
      <c r="Q41" s="263"/>
      <c r="R41" s="263"/>
      <c r="S41" s="262">
        <v>45447</v>
      </c>
      <c r="T41" s="263" t="s">
        <v>2081</v>
      </c>
      <c r="U41" s="252"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15"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52">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45510</v>
      </c>
      <c r="X41" s="215"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绿灯</v>
      </c>
      <c r="Y41" s="252"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15"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52"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6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6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spans="1:34">
      <c r="A42" s="247" t="s">
        <v>361</v>
      </c>
      <c r="B42" s="248" t="s">
        <v>2159</v>
      </c>
      <c r="C42" s="247" t="s">
        <v>2162</v>
      </c>
      <c r="D42" s="247" t="s">
        <v>2163</v>
      </c>
      <c r="E42" s="249" t="s">
        <v>2102</v>
      </c>
      <c r="F42" s="248" t="s">
        <v>125</v>
      </c>
      <c r="G42" s="247" t="s">
        <v>2103</v>
      </c>
      <c r="H42" s="247" t="s">
        <v>1004</v>
      </c>
      <c r="I42" s="257"/>
      <c r="J42" s="100"/>
      <c r="K42" s="100"/>
      <c r="L42" s="100"/>
      <c r="M42" s="254"/>
      <c r="N42" s="254"/>
      <c r="O42" s="33"/>
      <c r="P42" s="96"/>
      <c r="Q42" s="263"/>
      <c r="R42" s="263"/>
      <c r="S42" s="262">
        <v>45447</v>
      </c>
      <c r="T42" s="263" t="s">
        <v>2081</v>
      </c>
      <c r="U42" s="252"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15"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52">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45510</v>
      </c>
      <c r="X42" s="215"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绿灯</v>
      </c>
      <c r="Y42" s="252"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15"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52"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6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6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spans="1:34">
      <c r="A43" s="247" t="s">
        <v>361</v>
      </c>
      <c r="B43" s="248" t="s">
        <v>2159</v>
      </c>
      <c r="C43" s="247" t="s">
        <v>2164</v>
      </c>
      <c r="D43" s="247" t="s">
        <v>2165</v>
      </c>
      <c r="E43" s="249" t="s">
        <v>2102</v>
      </c>
      <c r="F43" s="248" t="s">
        <v>125</v>
      </c>
      <c r="G43" s="247" t="s">
        <v>2103</v>
      </c>
      <c r="H43" s="247" t="s">
        <v>1004</v>
      </c>
      <c r="I43" s="257"/>
      <c r="J43" s="100"/>
      <c r="K43" s="100"/>
      <c r="L43" s="100"/>
      <c r="M43" s="254"/>
      <c r="N43" s="254"/>
      <c r="O43" s="33"/>
      <c r="P43" s="96"/>
      <c r="Q43" s="263"/>
      <c r="R43" s="263"/>
      <c r="S43" s="262">
        <v>45447</v>
      </c>
      <c r="T43" s="263" t="s">
        <v>2081</v>
      </c>
      <c r="U43" s="252"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15"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52">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45510</v>
      </c>
      <c r="X43" s="215"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绿灯</v>
      </c>
      <c r="Y43" s="252"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15"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52"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6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6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spans="1:34">
      <c r="A44" s="247" t="s">
        <v>361</v>
      </c>
      <c r="B44" s="248" t="s">
        <v>2159</v>
      </c>
      <c r="C44" s="247" t="s">
        <v>2166</v>
      </c>
      <c r="D44" s="247" t="s">
        <v>2167</v>
      </c>
      <c r="E44" s="249" t="s">
        <v>2102</v>
      </c>
      <c r="F44" s="248" t="s">
        <v>125</v>
      </c>
      <c r="G44" s="247" t="s">
        <v>2103</v>
      </c>
      <c r="H44" s="247" t="s">
        <v>1004</v>
      </c>
      <c r="I44" s="257"/>
      <c r="J44" s="100"/>
      <c r="K44" s="100"/>
      <c r="L44" s="100"/>
      <c r="M44" s="254"/>
      <c r="N44" s="254"/>
      <c r="O44" s="33"/>
      <c r="P44" s="96"/>
      <c r="Q44" s="263"/>
      <c r="R44" s="263"/>
      <c r="S44" s="262">
        <v>45447</v>
      </c>
      <c r="T44" s="263" t="s">
        <v>2081</v>
      </c>
      <c r="U44" s="252"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15"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52">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45510</v>
      </c>
      <c r="X44" s="215"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绿灯</v>
      </c>
      <c r="Y44" s="252"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15"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52"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6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6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spans="1:34">
      <c r="A45" s="247" t="s">
        <v>361</v>
      </c>
      <c r="B45" s="248" t="s">
        <v>2159</v>
      </c>
      <c r="C45" s="247" t="s">
        <v>2168</v>
      </c>
      <c r="D45" s="247" t="s">
        <v>2169</v>
      </c>
      <c r="E45" s="249" t="s">
        <v>2102</v>
      </c>
      <c r="F45" s="248" t="s">
        <v>125</v>
      </c>
      <c r="G45" s="247" t="s">
        <v>2103</v>
      </c>
      <c r="H45" s="247" t="s">
        <v>1004</v>
      </c>
      <c r="I45" s="255"/>
      <c r="J45" s="100"/>
      <c r="K45" s="100"/>
      <c r="L45" s="100"/>
      <c r="M45" s="254"/>
      <c r="N45" s="254"/>
      <c r="O45" s="33"/>
      <c r="P45" s="96"/>
      <c r="Q45" s="263"/>
      <c r="R45" s="263"/>
      <c r="S45" s="262">
        <v>45447</v>
      </c>
      <c r="T45" s="263" t="s">
        <v>2081</v>
      </c>
      <c r="U45" s="252"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15"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52">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45510</v>
      </c>
      <c r="X45" s="215"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绿灯</v>
      </c>
      <c r="Y45" s="252"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15"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52"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6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6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spans="1:34">
      <c r="A46" s="247" t="s">
        <v>361</v>
      </c>
      <c r="B46" s="248" t="s">
        <v>2159</v>
      </c>
      <c r="C46" s="247" t="s">
        <v>2170</v>
      </c>
      <c r="D46" s="247" t="s">
        <v>2171</v>
      </c>
      <c r="E46" s="249" t="s">
        <v>2102</v>
      </c>
      <c r="F46" s="248" t="s">
        <v>125</v>
      </c>
      <c r="G46" s="247" t="s">
        <v>2103</v>
      </c>
      <c r="H46" s="247" t="s">
        <v>1004</v>
      </c>
      <c r="I46" s="255"/>
      <c r="J46" s="100"/>
      <c r="K46" s="100"/>
      <c r="L46" s="100"/>
      <c r="M46" s="254"/>
      <c r="N46" s="254"/>
      <c r="O46" s="33"/>
      <c r="P46" s="96"/>
      <c r="Q46" s="263"/>
      <c r="R46" s="263"/>
      <c r="S46" s="262">
        <v>45447</v>
      </c>
      <c r="T46" s="263" t="s">
        <v>2081</v>
      </c>
      <c r="U46" s="252"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15"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52">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45510</v>
      </c>
      <c r="X46" s="215"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绿灯</v>
      </c>
      <c r="Y46" s="252"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15"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52"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6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6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spans="1:34">
      <c r="A47" s="247" t="s">
        <v>361</v>
      </c>
      <c r="B47" s="248" t="s">
        <v>2159</v>
      </c>
      <c r="C47" s="247" t="s">
        <v>2172</v>
      </c>
      <c r="D47" s="247" t="s">
        <v>2173</v>
      </c>
      <c r="E47" s="249" t="s">
        <v>2102</v>
      </c>
      <c r="F47" s="248" t="s">
        <v>125</v>
      </c>
      <c r="G47" s="247" t="s">
        <v>2103</v>
      </c>
      <c r="H47" s="247" t="s">
        <v>1004</v>
      </c>
      <c r="I47" s="255"/>
      <c r="J47" s="100"/>
      <c r="K47" s="100"/>
      <c r="L47" s="100"/>
      <c r="M47" s="254"/>
      <c r="N47" s="254"/>
      <c r="O47" s="33"/>
      <c r="P47" s="96"/>
      <c r="Q47" s="263"/>
      <c r="R47" s="263"/>
      <c r="S47" s="262">
        <v>45447</v>
      </c>
      <c r="T47" s="263" t="s">
        <v>2081</v>
      </c>
      <c r="U47" s="252"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15"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52">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45510</v>
      </c>
      <c r="X47" s="215"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绿灯</v>
      </c>
      <c r="Y47" s="252"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15"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52"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6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6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spans="1:34">
      <c r="A48" s="247" t="s">
        <v>361</v>
      </c>
      <c r="B48" s="248" t="s">
        <v>2174</v>
      </c>
      <c r="C48" s="247" t="s">
        <v>2085</v>
      </c>
      <c r="D48" s="247" t="s">
        <v>2175</v>
      </c>
      <c r="E48" s="249" t="s">
        <v>2102</v>
      </c>
      <c r="F48" s="248" t="s">
        <v>125</v>
      </c>
      <c r="G48" s="247" t="s">
        <v>2103</v>
      </c>
      <c r="H48" s="247" t="s">
        <v>1004</v>
      </c>
      <c r="I48" s="255"/>
      <c r="J48" s="100"/>
      <c r="K48" s="100"/>
      <c r="L48" s="100"/>
      <c r="M48" s="254"/>
      <c r="N48" s="254"/>
      <c r="O48" s="33"/>
      <c r="P48" s="96"/>
      <c r="Q48" s="263"/>
      <c r="R48" s="263"/>
      <c r="S48" s="262">
        <v>45447</v>
      </c>
      <c r="T48" s="263" t="s">
        <v>2081</v>
      </c>
      <c r="U48" s="252"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15"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52">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45510</v>
      </c>
      <c r="X48" s="215"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绿灯</v>
      </c>
      <c r="Y48" s="252"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15"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52"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6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6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spans="1:34">
      <c r="A49" s="247" t="s">
        <v>361</v>
      </c>
      <c r="B49" s="248" t="s">
        <v>2174</v>
      </c>
      <c r="C49" s="247" t="s">
        <v>2142</v>
      </c>
      <c r="D49" s="247" t="s">
        <v>2176</v>
      </c>
      <c r="E49" s="249" t="s">
        <v>2102</v>
      </c>
      <c r="F49" s="248" t="s">
        <v>125</v>
      </c>
      <c r="G49" s="247" t="s">
        <v>2103</v>
      </c>
      <c r="H49" s="247" t="s">
        <v>1004</v>
      </c>
      <c r="I49" s="255"/>
      <c r="J49" s="100"/>
      <c r="K49" s="100"/>
      <c r="L49" s="100"/>
      <c r="M49" s="254"/>
      <c r="N49" s="254"/>
      <c r="O49" s="33"/>
      <c r="P49" s="96"/>
      <c r="Q49" s="263"/>
      <c r="R49" s="263"/>
      <c r="S49" s="262">
        <v>45447</v>
      </c>
      <c r="T49" s="263" t="s">
        <v>2081</v>
      </c>
      <c r="U49" s="252"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15"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52">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45510</v>
      </c>
      <c r="X49" s="215"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绿灯</v>
      </c>
      <c r="Y49" s="252"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15"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52"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6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6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spans="1:34">
      <c r="A50" s="247" t="s">
        <v>361</v>
      </c>
      <c r="B50" s="248" t="s">
        <v>2174</v>
      </c>
      <c r="C50" s="247" t="s">
        <v>2162</v>
      </c>
      <c r="D50" s="247" t="s">
        <v>2177</v>
      </c>
      <c r="E50" s="249" t="s">
        <v>2102</v>
      </c>
      <c r="F50" s="248" t="s">
        <v>125</v>
      </c>
      <c r="G50" s="247" t="s">
        <v>2103</v>
      </c>
      <c r="H50" s="247" t="s">
        <v>1004</v>
      </c>
      <c r="I50" s="255"/>
      <c r="J50" s="100"/>
      <c r="K50" s="100"/>
      <c r="L50" s="100"/>
      <c r="M50" s="254"/>
      <c r="N50" s="254"/>
      <c r="O50" s="33"/>
      <c r="P50" s="96"/>
      <c r="Q50" s="263"/>
      <c r="R50" s="263"/>
      <c r="S50" s="262">
        <v>45447</v>
      </c>
      <c r="T50" s="263" t="s">
        <v>2081</v>
      </c>
      <c r="U50" s="252"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15"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52">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45510</v>
      </c>
      <c r="X50" s="215"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绿灯</v>
      </c>
      <c r="Y50" s="252"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15"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52"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6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6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spans="1:34">
      <c r="A51" s="247" t="s">
        <v>361</v>
      </c>
      <c r="B51" s="248" t="s">
        <v>2174</v>
      </c>
      <c r="C51" s="247" t="s">
        <v>2164</v>
      </c>
      <c r="D51" s="247" t="s">
        <v>2178</v>
      </c>
      <c r="E51" s="249" t="s">
        <v>2102</v>
      </c>
      <c r="F51" s="248" t="s">
        <v>125</v>
      </c>
      <c r="G51" s="247" t="s">
        <v>2103</v>
      </c>
      <c r="H51" s="247" t="s">
        <v>1004</v>
      </c>
      <c r="I51" s="255"/>
      <c r="J51" s="100"/>
      <c r="K51" s="100"/>
      <c r="L51" s="100"/>
      <c r="M51" s="254"/>
      <c r="N51" s="254"/>
      <c r="O51" s="33"/>
      <c r="P51" s="96"/>
      <c r="Q51" s="263"/>
      <c r="R51" s="263"/>
      <c r="S51" s="262">
        <v>45447</v>
      </c>
      <c r="T51" s="263" t="s">
        <v>2081</v>
      </c>
      <c r="U51" s="252"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15"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52">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45510</v>
      </c>
      <c r="X51" s="215"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绿灯</v>
      </c>
      <c r="Y51" s="252"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15"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52"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6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6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spans="1:34">
      <c r="A52" s="247" t="s">
        <v>361</v>
      </c>
      <c r="B52" s="248" t="s">
        <v>2174</v>
      </c>
      <c r="C52" s="247" t="s">
        <v>2166</v>
      </c>
      <c r="D52" s="247" t="s">
        <v>2179</v>
      </c>
      <c r="E52" s="249" t="s">
        <v>2102</v>
      </c>
      <c r="F52" s="248" t="s">
        <v>125</v>
      </c>
      <c r="G52" s="247" t="s">
        <v>2103</v>
      </c>
      <c r="H52" s="247" t="s">
        <v>1004</v>
      </c>
      <c r="I52" s="255"/>
      <c r="J52" s="100"/>
      <c r="K52" s="100"/>
      <c r="L52" s="100"/>
      <c r="M52" s="254"/>
      <c r="N52" s="254"/>
      <c r="O52" s="33"/>
      <c r="P52" s="96"/>
      <c r="Q52" s="263"/>
      <c r="R52" s="263"/>
      <c r="S52" s="262">
        <v>45447</v>
      </c>
      <c r="T52" s="263" t="s">
        <v>2081</v>
      </c>
      <c r="U52" s="252"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15"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52">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45510</v>
      </c>
      <c r="X52" s="215"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绿灯</v>
      </c>
      <c r="Y52" s="252"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15"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52"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6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6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spans="1:34">
      <c r="A53" s="247" t="s">
        <v>361</v>
      </c>
      <c r="B53" s="248" t="s">
        <v>2174</v>
      </c>
      <c r="C53" s="247" t="s">
        <v>2168</v>
      </c>
      <c r="D53" s="247" t="s">
        <v>2180</v>
      </c>
      <c r="E53" s="249" t="s">
        <v>2102</v>
      </c>
      <c r="F53" s="248" t="s">
        <v>125</v>
      </c>
      <c r="G53" s="247" t="s">
        <v>2103</v>
      </c>
      <c r="H53" s="247" t="s">
        <v>1004</v>
      </c>
      <c r="I53" s="255"/>
      <c r="J53" s="100"/>
      <c r="K53" s="100"/>
      <c r="L53" s="100"/>
      <c r="M53" s="254"/>
      <c r="N53" s="254"/>
      <c r="O53" s="33"/>
      <c r="P53" s="96"/>
      <c r="Q53" s="263"/>
      <c r="R53" s="263"/>
      <c r="S53" s="262">
        <v>45447</v>
      </c>
      <c r="T53" s="263" t="s">
        <v>2081</v>
      </c>
      <c r="U53" s="252"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15"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52">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45510</v>
      </c>
      <c r="X53" s="215"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绿灯</v>
      </c>
      <c r="Y53" s="252"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15"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52"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6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6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spans="1:34">
      <c r="A54" s="247" t="s">
        <v>361</v>
      </c>
      <c r="B54" s="248" t="s">
        <v>2174</v>
      </c>
      <c r="C54" s="247" t="s">
        <v>2170</v>
      </c>
      <c r="D54" s="247" t="s">
        <v>2181</v>
      </c>
      <c r="E54" s="249" t="s">
        <v>2102</v>
      </c>
      <c r="F54" s="248" t="s">
        <v>125</v>
      </c>
      <c r="G54" s="247" t="s">
        <v>2103</v>
      </c>
      <c r="H54" s="247" t="s">
        <v>1004</v>
      </c>
      <c r="I54" s="255"/>
      <c r="J54" s="100"/>
      <c r="K54" s="100"/>
      <c r="L54" s="100"/>
      <c r="M54" s="254"/>
      <c r="N54" s="254"/>
      <c r="O54" s="33"/>
      <c r="P54" s="96"/>
      <c r="Q54" s="263"/>
      <c r="R54" s="263"/>
      <c r="S54" s="262">
        <v>45447</v>
      </c>
      <c r="T54" s="263" t="s">
        <v>2081</v>
      </c>
      <c r="U54" s="252"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15"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52">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45510</v>
      </c>
      <c r="X54" s="215"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绿灯</v>
      </c>
      <c r="Y54" s="252"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15"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52"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6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6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spans="1:34">
      <c r="A55" s="247" t="s">
        <v>361</v>
      </c>
      <c r="B55" s="248" t="s">
        <v>2174</v>
      </c>
      <c r="C55" s="247" t="s">
        <v>2172</v>
      </c>
      <c r="D55" s="247" t="s">
        <v>2182</v>
      </c>
      <c r="E55" s="249" t="s">
        <v>2102</v>
      </c>
      <c r="F55" s="248" t="s">
        <v>125</v>
      </c>
      <c r="G55" s="247" t="s">
        <v>2103</v>
      </c>
      <c r="H55" s="247" t="s">
        <v>1004</v>
      </c>
      <c r="I55" s="255"/>
      <c r="J55" s="100"/>
      <c r="K55" s="100"/>
      <c r="L55" s="100"/>
      <c r="M55" s="254"/>
      <c r="N55" s="254"/>
      <c r="O55" s="33"/>
      <c r="P55" s="96"/>
      <c r="Q55" s="263"/>
      <c r="R55" s="263"/>
      <c r="S55" s="262">
        <v>45447</v>
      </c>
      <c r="T55" s="263" t="s">
        <v>2081</v>
      </c>
      <c r="U55" s="252"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15"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52">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45510</v>
      </c>
      <c r="X55" s="215"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绿灯</v>
      </c>
      <c r="Y55" s="252"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15"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52"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6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6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spans="1:34">
      <c r="A56" s="247" t="s">
        <v>361</v>
      </c>
      <c r="B56" s="248" t="s">
        <v>2183</v>
      </c>
      <c r="C56" s="247" t="s">
        <v>2085</v>
      </c>
      <c r="D56" s="247" t="s">
        <v>2184</v>
      </c>
      <c r="E56" s="249" t="s">
        <v>2102</v>
      </c>
      <c r="F56" s="248" t="s">
        <v>125</v>
      </c>
      <c r="G56" s="247" t="s">
        <v>2103</v>
      </c>
      <c r="H56" s="247" t="s">
        <v>946</v>
      </c>
      <c r="I56" s="255"/>
      <c r="J56" s="100"/>
      <c r="K56" s="100"/>
      <c r="L56" s="100"/>
      <c r="M56" s="254"/>
      <c r="N56" s="254"/>
      <c r="O56" s="33"/>
      <c r="P56" s="96"/>
      <c r="Q56" s="263"/>
      <c r="R56" s="263"/>
      <c r="S56" s="262">
        <v>45447</v>
      </c>
      <c r="T56" s="263" t="s">
        <v>2081</v>
      </c>
      <c r="U56" s="252"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15"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52">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45510</v>
      </c>
      <c r="X56" s="215"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绿灯</v>
      </c>
      <c r="Y56" s="252"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15"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52"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6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6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spans="1:34">
      <c r="A57" s="247" t="s">
        <v>361</v>
      </c>
      <c r="B57" s="248" t="s">
        <v>2183</v>
      </c>
      <c r="C57" s="247" t="s">
        <v>2142</v>
      </c>
      <c r="D57" s="247" t="s">
        <v>2185</v>
      </c>
      <c r="E57" s="249" t="s">
        <v>2102</v>
      </c>
      <c r="F57" s="248" t="s">
        <v>125</v>
      </c>
      <c r="G57" s="247" t="s">
        <v>2103</v>
      </c>
      <c r="H57" s="247" t="s">
        <v>946</v>
      </c>
      <c r="I57" s="257"/>
      <c r="J57" s="100"/>
      <c r="K57" s="100"/>
      <c r="L57" s="100"/>
      <c r="M57" s="254"/>
      <c r="N57" s="254"/>
      <c r="O57" s="33"/>
      <c r="P57" s="96"/>
      <c r="Q57" s="263"/>
      <c r="R57" s="263"/>
      <c r="S57" s="262">
        <v>45447</v>
      </c>
      <c r="T57" s="263" t="s">
        <v>2081</v>
      </c>
      <c r="U57" s="252"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15"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52">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45510</v>
      </c>
      <c r="X57" s="215"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绿灯</v>
      </c>
      <c r="Y57" s="252"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15"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52"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6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6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spans="1:34">
      <c r="A58" s="247" t="s">
        <v>361</v>
      </c>
      <c r="B58" s="248" t="s">
        <v>2183</v>
      </c>
      <c r="C58" s="247" t="s">
        <v>2186</v>
      </c>
      <c r="D58" s="247" t="s">
        <v>2187</v>
      </c>
      <c r="E58" s="249" t="s">
        <v>2102</v>
      </c>
      <c r="F58" s="248" t="s">
        <v>125</v>
      </c>
      <c r="G58" s="247" t="s">
        <v>2103</v>
      </c>
      <c r="H58" s="247" t="s">
        <v>946</v>
      </c>
      <c r="I58" s="257"/>
      <c r="J58" s="100"/>
      <c r="K58" s="100"/>
      <c r="L58" s="100"/>
      <c r="M58" s="254"/>
      <c r="N58" s="254"/>
      <c r="O58" s="33"/>
      <c r="P58" s="96"/>
      <c r="Q58" s="263"/>
      <c r="R58" s="263"/>
      <c r="S58" s="262">
        <v>45447</v>
      </c>
      <c r="T58" s="263" t="s">
        <v>2081</v>
      </c>
      <c r="U58" s="252"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15"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52">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45510</v>
      </c>
      <c r="X58" s="215"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绿灯</v>
      </c>
      <c r="Y58" s="252"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15"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52"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6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6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spans="1:34">
      <c r="A59" s="247" t="s">
        <v>361</v>
      </c>
      <c r="B59" s="248" t="s">
        <v>2183</v>
      </c>
      <c r="C59" s="247" t="s">
        <v>2188</v>
      </c>
      <c r="D59" s="247" t="s">
        <v>2189</v>
      </c>
      <c r="E59" s="249" t="s">
        <v>2102</v>
      </c>
      <c r="F59" s="248" t="s">
        <v>125</v>
      </c>
      <c r="G59" s="247" t="s">
        <v>2103</v>
      </c>
      <c r="H59" s="247" t="s">
        <v>946</v>
      </c>
      <c r="I59" s="257"/>
      <c r="J59" s="100"/>
      <c r="K59" s="100"/>
      <c r="L59" s="100"/>
      <c r="M59" s="254"/>
      <c r="N59" s="254"/>
      <c r="O59" s="33"/>
      <c r="P59" s="96"/>
      <c r="Q59" s="263"/>
      <c r="R59" s="263"/>
      <c r="S59" s="262">
        <v>45447</v>
      </c>
      <c r="T59" s="263" t="s">
        <v>2081</v>
      </c>
      <c r="U59" s="252"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15"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52">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45510</v>
      </c>
      <c r="X59" s="215"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绿灯</v>
      </c>
      <c r="Y59" s="252"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15"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52"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6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6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spans="1:34">
      <c r="A60" s="247" t="s">
        <v>361</v>
      </c>
      <c r="B60" s="248" t="s">
        <v>2183</v>
      </c>
      <c r="C60" s="247" t="s">
        <v>2190</v>
      </c>
      <c r="D60" s="247" t="s">
        <v>2191</v>
      </c>
      <c r="E60" s="249" t="s">
        <v>2102</v>
      </c>
      <c r="F60" s="248" t="s">
        <v>125</v>
      </c>
      <c r="G60" s="247" t="s">
        <v>2103</v>
      </c>
      <c r="H60" s="247" t="s">
        <v>946</v>
      </c>
      <c r="I60" s="257"/>
      <c r="J60" s="100"/>
      <c r="K60" s="100"/>
      <c r="L60" s="100"/>
      <c r="M60" s="254"/>
      <c r="N60" s="254"/>
      <c r="O60" s="33"/>
      <c r="P60" s="96"/>
      <c r="Q60" s="263"/>
      <c r="R60" s="263"/>
      <c r="S60" s="262">
        <v>45447</v>
      </c>
      <c r="T60" s="263" t="s">
        <v>2081</v>
      </c>
      <c r="U60" s="252"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15"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52">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45510</v>
      </c>
      <c r="X60" s="215"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绿灯</v>
      </c>
      <c r="Y60" s="252"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15"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52"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6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6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spans="1:34">
      <c r="A61" s="247" t="s">
        <v>361</v>
      </c>
      <c r="B61" s="248" t="s">
        <v>2183</v>
      </c>
      <c r="C61" s="247" t="s">
        <v>2192</v>
      </c>
      <c r="D61" s="247" t="s">
        <v>2193</v>
      </c>
      <c r="E61" s="249" t="s">
        <v>2102</v>
      </c>
      <c r="F61" s="248" t="s">
        <v>125</v>
      </c>
      <c r="G61" s="247" t="s">
        <v>2103</v>
      </c>
      <c r="H61" s="247" t="s">
        <v>946</v>
      </c>
      <c r="I61" s="257"/>
      <c r="J61" s="100"/>
      <c r="K61" s="100"/>
      <c r="L61" s="100"/>
      <c r="M61" s="254"/>
      <c r="N61" s="254"/>
      <c r="O61" s="33"/>
      <c r="P61" s="96"/>
      <c r="Q61" s="263"/>
      <c r="R61" s="263"/>
      <c r="S61" s="262">
        <v>45447</v>
      </c>
      <c r="T61" s="263" t="s">
        <v>2081</v>
      </c>
      <c r="U61" s="252"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15"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52">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45510</v>
      </c>
      <c r="X61" s="215"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绿灯</v>
      </c>
      <c r="Y61" s="252"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15"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52"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6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6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spans="1:34">
      <c r="A62" s="247" t="s">
        <v>361</v>
      </c>
      <c r="B62" s="248" t="s">
        <v>2183</v>
      </c>
      <c r="C62" s="247" t="s">
        <v>2194</v>
      </c>
      <c r="D62" s="247" t="s">
        <v>2195</v>
      </c>
      <c r="E62" s="249" t="s">
        <v>2102</v>
      </c>
      <c r="F62" s="248" t="s">
        <v>125</v>
      </c>
      <c r="G62" s="247" t="s">
        <v>2103</v>
      </c>
      <c r="H62" s="247" t="s">
        <v>946</v>
      </c>
      <c r="I62" s="257"/>
      <c r="J62" s="100"/>
      <c r="K62" s="100"/>
      <c r="L62" s="100"/>
      <c r="M62" s="254"/>
      <c r="N62" s="254"/>
      <c r="O62" s="33"/>
      <c r="P62" s="96"/>
      <c r="Q62" s="263"/>
      <c r="R62" s="263"/>
      <c r="S62" s="262">
        <v>45447</v>
      </c>
      <c r="T62" s="263" t="s">
        <v>2081</v>
      </c>
      <c r="U62" s="252"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15"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52">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45510</v>
      </c>
      <c r="X62" s="215"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绿灯</v>
      </c>
      <c r="Y62" s="252"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15"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52"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6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6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spans="1:34">
      <c r="A63" s="247" t="s">
        <v>361</v>
      </c>
      <c r="B63" s="248" t="s">
        <v>2183</v>
      </c>
      <c r="C63" s="247" t="s">
        <v>2168</v>
      </c>
      <c r="D63" s="247" t="s">
        <v>2196</v>
      </c>
      <c r="E63" s="249" t="s">
        <v>2102</v>
      </c>
      <c r="F63" s="248" t="s">
        <v>125</v>
      </c>
      <c r="G63" s="247" t="s">
        <v>2103</v>
      </c>
      <c r="H63" s="247" t="s">
        <v>946</v>
      </c>
      <c r="I63" s="257"/>
      <c r="J63" s="100"/>
      <c r="K63" s="100"/>
      <c r="L63" s="100"/>
      <c r="M63" s="254"/>
      <c r="N63" s="254"/>
      <c r="O63" s="33"/>
      <c r="P63" s="96"/>
      <c r="Q63" s="263"/>
      <c r="R63" s="263"/>
      <c r="S63" s="262">
        <v>45447</v>
      </c>
      <c r="T63" s="263" t="s">
        <v>2081</v>
      </c>
      <c r="U63" s="252"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15"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52">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45510</v>
      </c>
      <c r="X63" s="215"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绿灯</v>
      </c>
      <c r="Y63" s="252"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15"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52"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6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6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spans="1:34">
      <c r="A64" s="247" t="s">
        <v>361</v>
      </c>
      <c r="B64" s="248" t="s">
        <v>2197</v>
      </c>
      <c r="C64" s="247" t="s">
        <v>2085</v>
      </c>
      <c r="D64" s="247" t="s">
        <v>2198</v>
      </c>
      <c r="E64" s="249" t="s">
        <v>2102</v>
      </c>
      <c r="F64" s="248" t="s">
        <v>125</v>
      </c>
      <c r="G64" s="247" t="s">
        <v>2103</v>
      </c>
      <c r="H64" s="247" t="s">
        <v>946</v>
      </c>
      <c r="I64" s="257"/>
      <c r="J64" s="100"/>
      <c r="K64" s="100"/>
      <c r="L64" s="100"/>
      <c r="M64" s="254"/>
      <c r="N64" s="254"/>
      <c r="O64" s="33"/>
      <c r="P64" s="96"/>
      <c r="Q64" s="263"/>
      <c r="R64" s="263"/>
      <c r="S64" s="262">
        <v>45447</v>
      </c>
      <c r="T64" s="263" t="s">
        <v>2081</v>
      </c>
      <c r="U64" s="252"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15"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52">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45510</v>
      </c>
      <c r="X64" s="215"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绿灯</v>
      </c>
      <c r="Y64" s="252"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15"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52"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6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6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spans="1:34">
      <c r="A65" s="247" t="s">
        <v>361</v>
      </c>
      <c r="B65" s="248" t="s">
        <v>2197</v>
      </c>
      <c r="C65" s="247" t="s">
        <v>2142</v>
      </c>
      <c r="D65" s="247" t="s">
        <v>2199</v>
      </c>
      <c r="E65" s="249" t="s">
        <v>2102</v>
      </c>
      <c r="F65" s="248" t="s">
        <v>125</v>
      </c>
      <c r="G65" s="247" t="s">
        <v>2103</v>
      </c>
      <c r="H65" s="247" t="s">
        <v>946</v>
      </c>
      <c r="I65" s="257"/>
      <c r="J65" s="100"/>
      <c r="K65" s="100"/>
      <c r="L65" s="100"/>
      <c r="M65" s="254"/>
      <c r="N65" s="254"/>
      <c r="O65" s="33"/>
      <c r="P65" s="96"/>
      <c r="Q65" s="263"/>
      <c r="R65" s="263"/>
      <c r="S65" s="262">
        <v>45447</v>
      </c>
      <c r="T65" s="263" t="s">
        <v>2081</v>
      </c>
      <c r="U65" s="252"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15"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52">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45510</v>
      </c>
      <c r="X65" s="215"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绿灯</v>
      </c>
      <c r="Y65" s="252"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15"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52"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6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6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spans="1:34">
      <c r="A66" s="247" t="s">
        <v>361</v>
      </c>
      <c r="B66" s="248" t="s">
        <v>2197</v>
      </c>
      <c r="C66" s="247" t="s">
        <v>2186</v>
      </c>
      <c r="D66" s="247" t="s">
        <v>2200</v>
      </c>
      <c r="E66" s="249" t="s">
        <v>2102</v>
      </c>
      <c r="F66" s="248" t="s">
        <v>125</v>
      </c>
      <c r="G66" s="247" t="s">
        <v>2103</v>
      </c>
      <c r="H66" s="247" t="s">
        <v>946</v>
      </c>
      <c r="I66" s="257"/>
      <c r="J66" s="100"/>
      <c r="K66" s="100"/>
      <c r="L66" s="100"/>
      <c r="M66" s="254"/>
      <c r="N66" s="254"/>
      <c r="O66" s="33"/>
      <c r="P66" s="96"/>
      <c r="Q66" s="263"/>
      <c r="R66" s="263"/>
      <c r="S66" s="262">
        <v>45447</v>
      </c>
      <c r="T66" s="263" t="s">
        <v>2081</v>
      </c>
      <c r="U66" s="252"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15"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52">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45510</v>
      </c>
      <c r="X66" s="215"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绿灯</v>
      </c>
      <c r="Y66" s="252"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15"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52"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6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6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spans="1:34">
      <c r="A67" s="247" t="s">
        <v>361</v>
      </c>
      <c r="B67" s="248" t="s">
        <v>2197</v>
      </c>
      <c r="C67" s="247" t="s">
        <v>2188</v>
      </c>
      <c r="D67" s="247" t="s">
        <v>2201</v>
      </c>
      <c r="E67" s="249" t="s">
        <v>2102</v>
      </c>
      <c r="F67" s="248" t="s">
        <v>125</v>
      </c>
      <c r="G67" s="247" t="s">
        <v>2103</v>
      </c>
      <c r="H67" s="247" t="s">
        <v>946</v>
      </c>
      <c r="I67" s="257"/>
      <c r="J67" s="100"/>
      <c r="K67" s="100"/>
      <c r="L67" s="100"/>
      <c r="M67" s="254"/>
      <c r="N67" s="254"/>
      <c r="O67" s="33"/>
      <c r="P67" s="96"/>
      <c r="Q67" s="263"/>
      <c r="R67" s="263"/>
      <c r="S67" s="262">
        <v>45447</v>
      </c>
      <c r="T67" s="263" t="s">
        <v>2081</v>
      </c>
      <c r="U67" s="252"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15"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52">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45510</v>
      </c>
      <c r="X67" s="215"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绿灯</v>
      </c>
      <c r="Y67" s="252"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15"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52"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6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6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spans="1:34">
      <c r="A68" s="247" t="s">
        <v>361</v>
      </c>
      <c r="B68" s="248" t="s">
        <v>2197</v>
      </c>
      <c r="C68" s="247" t="s">
        <v>2190</v>
      </c>
      <c r="D68" s="247" t="s">
        <v>2202</v>
      </c>
      <c r="E68" s="249" t="s">
        <v>2102</v>
      </c>
      <c r="F68" s="248" t="s">
        <v>125</v>
      </c>
      <c r="G68" s="247" t="s">
        <v>2103</v>
      </c>
      <c r="H68" s="247" t="s">
        <v>946</v>
      </c>
      <c r="I68" s="257"/>
      <c r="J68" s="100"/>
      <c r="K68" s="100"/>
      <c r="L68" s="100"/>
      <c r="M68" s="254"/>
      <c r="N68" s="254"/>
      <c r="O68" s="33"/>
      <c r="P68" s="96"/>
      <c r="Q68" s="263"/>
      <c r="R68" s="263"/>
      <c r="S68" s="262">
        <v>45447</v>
      </c>
      <c r="T68" s="263" t="s">
        <v>2081</v>
      </c>
      <c r="U68" s="252"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15"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52">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45510</v>
      </c>
      <c r="X68" s="215"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绿灯</v>
      </c>
      <c r="Y68" s="252"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15"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52"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6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6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spans="1:34">
      <c r="A69" s="247" t="s">
        <v>361</v>
      </c>
      <c r="B69" s="248" t="s">
        <v>2197</v>
      </c>
      <c r="C69" s="247" t="s">
        <v>2192</v>
      </c>
      <c r="D69" s="247" t="s">
        <v>2203</v>
      </c>
      <c r="E69" s="249" t="s">
        <v>2102</v>
      </c>
      <c r="F69" s="248" t="s">
        <v>125</v>
      </c>
      <c r="G69" s="247" t="s">
        <v>2103</v>
      </c>
      <c r="H69" s="247" t="s">
        <v>946</v>
      </c>
      <c r="I69" s="269"/>
      <c r="J69" s="100"/>
      <c r="K69" s="100"/>
      <c r="L69" s="206"/>
      <c r="M69" s="254"/>
      <c r="N69" s="254"/>
      <c r="O69" s="33"/>
      <c r="P69" s="96"/>
      <c r="Q69" s="263"/>
      <c r="R69" s="263"/>
      <c r="S69" s="262">
        <v>45447</v>
      </c>
      <c r="T69" s="263" t="s">
        <v>2081</v>
      </c>
      <c r="U69" s="252"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15"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52">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45510</v>
      </c>
      <c r="X69" s="215"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绿灯</v>
      </c>
      <c r="Y69" s="252"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15"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52"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6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6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spans="1:34">
      <c r="A70" s="247" t="s">
        <v>361</v>
      </c>
      <c r="B70" s="248" t="s">
        <v>2197</v>
      </c>
      <c r="C70" s="247" t="s">
        <v>2194</v>
      </c>
      <c r="D70" s="247" t="s">
        <v>2204</v>
      </c>
      <c r="E70" s="249" t="s">
        <v>2102</v>
      </c>
      <c r="F70" s="248" t="s">
        <v>125</v>
      </c>
      <c r="G70" s="247" t="s">
        <v>2103</v>
      </c>
      <c r="H70" s="247" t="s">
        <v>946</v>
      </c>
      <c r="I70" s="269"/>
      <c r="J70" s="100"/>
      <c r="K70" s="100"/>
      <c r="L70" s="206"/>
      <c r="M70" s="254"/>
      <c r="N70" s="254"/>
      <c r="O70" s="33"/>
      <c r="P70" s="96"/>
      <c r="Q70" s="263"/>
      <c r="R70" s="263"/>
      <c r="S70" s="262">
        <v>45447</v>
      </c>
      <c r="T70" s="263" t="s">
        <v>2081</v>
      </c>
      <c r="U70" s="252"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15"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52">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45510</v>
      </c>
      <c r="X70" s="215"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绿灯</v>
      </c>
      <c r="Y70" s="252"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15"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52"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6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6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spans="1:34">
      <c r="A71" s="247" t="s">
        <v>361</v>
      </c>
      <c r="B71" s="248" t="s">
        <v>2197</v>
      </c>
      <c r="C71" s="247" t="s">
        <v>2168</v>
      </c>
      <c r="D71" s="247" t="s">
        <v>2205</v>
      </c>
      <c r="E71" s="249" t="s">
        <v>2102</v>
      </c>
      <c r="F71" s="248" t="s">
        <v>125</v>
      </c>
      <c r="G71" s="247" t="s">
        <v>2103</v>
      </c>
      <c r="H71" s="247" t="s">
        <v>946</v>
      </c>
      <c r="I71" s="269"/>
      <c r="J71" s="100"/>
      <c r="K71" s="100"/>
      <c r="L71" s="206"/>
      <c r="M71" s="254"/>
      <c r="N71" s="254"/>
      <c r="O71" s="33"/>
      <c r="P71" s="96"/>
      <c r="Q71" s="263"/>
      <c r="R71" s="263"/>
      <c r="S71" s="262">
        <v>45447</v>
      </c>
      <c r="T71" s="263" t="s">
        <v>2081</v>
      </c>
      <c r="U71" s="252"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15"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52">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45510</v>
      </c>
      <c r="X71" s="215"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绿灯</v>
      </c>
      <c r="Y71" s="252"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15"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52"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6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6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spans="1:34">
      <c r="A72" s="247" t="s">
        <v>361</v>
      </c>
      <c r="B72" s="248" t="s">
        <v>2206</v>
      </c>
      <c r="C72" s="247" t="s">
        <v>2085</v>
      </c>
      <c r="D72" s="247" t="s">
        <v>2207</v>
      </c>
      <c r="E72" s="249" t="s">
        <v>2102</v>
      </c>
      <c r="F72" s="248" t="s">
        <v>125</v>
      </c>
      <c r="G72" s="247" t="s">
        <v>2103</v>
      </c>
      <c r="H72" s="247" t="s">
        <v>964</v>
      </c>
      <c r="I72" s="269"/>
      <c r="J72" s="100"/>
      <c r="K72" s="100"/>
      <c r="L72" s="206"/>
      <c r="M72" s="254"/>
      <c r="N72" s="254"/>
      <c r="O72" s="33"/>
      <c r="P72" s="96"/>
      <c r="Q72" s="263"/>
      <c r="R72" s="263"/>
      <c r="S72" s="262">
        <v>45447</v>
      </c>
      <c r="T72" s="263" t="s">
        <v>2081</v>
      </c>
      <c r="U72" s="252"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15"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52">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45510</v>
      </c>
      <c r="X72" s="215"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绿灯</v>
      </c>
      <c r="Y72" s="252"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15"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52"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6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6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spans="1:34">
      <c r="A73" s="247" t="s">
        <v>361</v>
      </c>
      <c r="B73" s="248" t="s">
        <v>2206</v>
      </c>
      <c r="C73" s="247" t="s">
        <v>2208</v>
      </c>
      <c r="D73" s="247" t="s">
        <v>2209</v>
      </c>
      <c r="E73" s="249" t="s">
        <v>2102</v>
      </c>
      <c r="F73" s="248" t="s">
        <v>125</v>
      </c>
      <c r="G73" s="247" t="s">
        <v>2103</v>
      </c>
      <c r="H73" s="247" t="s">
        <v>964</v>
      </c>
      <c r="I73" s="257"/>
      <c r="J73" s="100"/>
      <c r="K73" s="100"/>
      <c r="L73" s="100"/>
      <c r="M73" s="254"/>
      <c r="N73" s="254"/>
      <c r="O73" s="33"/>
      <c r="P73" s="96"/>
      <c r="Q73" s="263"/>
      <c r="R73" s="263"/>
      <c r="S73" s="262">
        <v>45447</v>
      </c>
      <c r="T73" s="263" t="s">
        <v>2081</v>
      </c>
      <c r="U73" s="252"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15"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52">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45510</v>
      </c>
      <c r="X73" s="215"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绿灯</v>
      </c>
      <c r="Y73" s="252"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15"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52"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6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6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spans="1:34">
      <c r="A74" s="247" t="s">
        <v>361</v>
      </c>
      <c r="B74" s="248" t="s">
        <v>2206</v>
      </c>
      <c r="C74" s="247" t="s">
        <v>2186</v>
      </c>
      <c r="D74" s="247" t="s">
        <v>2210</v>
      </c>
      <c r="E74" s="249" t="s">
        <v>2102</v>
      </c>
      <c r="F74" s="248" t="s">
        <v>125</v>
      </c>
      <c r="G74" s="247" t="s">
        <v>2103</v>
      </c>
      <c r="H74" s="247" t="s">
        <v>964</v>
      </c>
      <c r="I74" s="257"/>
      <c r="J74" s="100"/>
      <c r="K74" s="100"/>
      <c r="L74" s="100"/>
      <c r="M74" s="254"/>
      <c r="N74" s="254"/>
      <c r="O74" s="33"/>
      <c r="P74" s="96"/>
      <c r="Q74" s="263"/>
      <c r="R74" s="263"/>
      <c r="S74" s="262">
        <v>45447</v>
      </c>
      <c r="T74" s="263" t="s">
        <v>2081</v>
      </c>
      <c r="U74" s="252"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15"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52">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45510</v>
      </c>
      <c r="X74" s="215"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绿灯</v>
      </c>
      <c r="Y74" s="252"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15"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52"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6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6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spans="1:34">
      <c r="A75" s="247" t="s">
        <v>361</v>
      </c>
      <c r="B75" s="248" t="s">
        <v>2206</v>
      </c>
      <c r="C75" s="247" t="s">
        <v>2211</v>
      </c>
      <c r="D75" s="247" t="s">
        <v>2212</v>
      </c>
      <c r="E75" s="249" t="s">
        <v>2102</v>
      </c>
      <c r="F75" s="248" t="s">
        <v>125</v>
      </c>
      <c r="G75" s="247" t="s">
        <v>2103</v>
      </c>
      <c r="H75" s="247" t="s">
        <v>964</v>
      </c>
      <c r="I75" s="257"/>
      <c r="J75" s="100"/>
      <c r="K75" s="100"/>
      <c r="L75" s="100"/>
      <c r="M75" s="254"/>
      <c r="N75" s="254"/>
      <c r="O75" s="33"/>
      <c r="P75" s="96"/>
      <c r="Q75" s="263"/>
      <c r="R75" s="263"/>
      <c r="S75" s="262">
        <v>45447</v>
      </c>
      <c r="T75" s="263" t="s">
        <v>2081</v>
      </c>
      <c r="U75" s="252"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15"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52">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45510</v>
      </c>
      <c r="X75" s="215"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绿灯</v>
      </c>
      <c r="Y75" s="252"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15"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52"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6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6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spans="1:34">
      <c r="A76" s="247" t="s">
        <v>361</v>
      </c>
      <c r="B76" s="248" t="s">
        <v>2206</v>
      </c>
      <c r="C76" s="247" t="s">
        <v>2164</v>
      </c>
      <c r="D76" s="247" t="s">
        <v>2213</v>
      </c>
      <c r="E76" s="249" t="s">
        <v>2102</v>
      </c>
      <c r="F76" s="248" t="s">
        <v>125</v>
      </c>
      <c r="G76" s="247" t="s">
        <v>2103</v>
      </c>
      <c r="H76" s="247" t="s">
        <v>964</v>
      </c>
      <c r="I76" s="257"/>
      <c r="J76" s="100"/>
      <c r="K76" s="100"/>
      <c r="L76" s="100"/>
      <c r="M76" s="254"/>
      <c r="N76" s="254"/>
      <c r="O76" s="33"/>
      <c r="P76" s="96"/>
      <c r="Q76" s="263"/>
      <c r="R76" s="263"/>
      <c r="S76" s="262">
        <v>45447</v>
      </c>
      <c r="T76" s="263" t="s">
        <v>2081</v>
      </c>
      <c r="U76" s="252"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15"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52">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45510</v>
      </c>
      <c r="X76" s="215"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绿灯</v>
      </c>
      <c r="Y76" s="252"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15"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52"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6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6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spans="1:34">
      <c r="A77" s="247" t="s">
        <v>361</v>
      </c>
      <c r="B77" s="248" t="s">
        <v>2206</v>
      </c>
      <c r="C77" s="247" t="s">
        <v>2214</v>
      </c>
      <c r="D77" s="247" t="s">
        <v>2215</v>
      </c>
      <c r="E77" s="249" t="s">
        <v>2102</v>
      </c>
      <c r="F77" s="248" t="s">
        <v>125</v>
      </c>
      <c r="G77" s="247" t="s">
        <v>2103</v>
      </c>
      <c r="H77" s="247" t="s">
        <v>964</v>
      </c>
      <c r="I77" s="257"/>
      <c r="J77" s="100"/>
      <c r="K77" s="100"/>
      <c r="L77" s="100"/>
      <c r="M77" s="254"/>
      <c r="N77" s="254"/>
      <c r="O77" s="33"/>
      <c r="P77" s="96"/>
      <c r="Q77" s="263"/>
      <c r="R77" s="263"/>
      <c r="S77" s="262">
        <v>45447</v>
      </c>
      <c r="T77" s="263" t="s">
        <v>2081</v>
      </c>
      <c r="U77" s="252"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15"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52">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45510</v>
      </c>
      <c r="X77" s="215"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绿灯</v>
      </c>
      <c r="Y77" s="252"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15"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52"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6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6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spans="1:34">
      <c r="A78" s="247" t="s">
        <v>361</v>
      </c>
      <c r="B78" s="248" t="s">
        <v>2206</v>
      </c>
      <c r="C78" s="247" t="s">
        <v>2216</v>
      </c>
      <c r="D78" s="247" t="s">
        <v>2217</v>
      </c>
      <c r="E78" s="249" t="s">
        <v>2102</v>
      </c>
      <c r="F78" s="248" t="s">
        <v>125</v>
      </c>
      <c r="G78" s="247" t="s">
        <v>2103</v>
      </c>
      <c r="H78" s="247" t="s">
        <v>964</v>
      </c>
      <c r="I78" s="257"/>
      <c r="J78" s="100"/>
      <c r="K78" s="100"/>
      <c r="L78" s="100"/>
      <c r="M78" s="254"/>
      <c r="N78" s="254"/>
      <c r="O78" s="33"/>
      <c r="P78" s="96"/>
      <c r="Q78" s="263"/>
      <c r="R78" s="263"/>
      <c r="S78" s="262">
        <v>45447</v>
      </c>
      <c r="T78" s="263" t="s">
        <v>2081</v>
      </c>
      <c r="U78" s="252"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15"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52">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45510</v>
      </c>
      <c r="X78" s="215"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绿灯</v>
      </c>
      <c r="Y78" s="252"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15"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52"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6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6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spans="1:34">
      <c r="A79" s="247" t="s">
        <v>361</v>
      </c>
      <c r="B79" s="248" t="s">
        <v>2218</v>
      </c>
      <c r="C79" s="247" t="s">
        <v>2085</v>
      </c>
      <c r="D79" s="247" t="s">
        <v>2219</v>
      </c>
      <c r="E79" s="249" t="s">
        <v>2102</v>
      </c>
      <c r="F79" s="248" t="s">
        <v>125</v>
      </c>
      <c r="G79" s="247" t="s">
        <v>964</v>
      </c>
      <c r="H79" s="247" t="s">
        <v>2220</v>
      </c>
      <c r="I79" s="257"/>
      <c r="J79" s="100"/>
      <c r="K79" s="100"/>
      <c r="L79" s="100"/>
      <c r="M79" s="254"/>
      <c r="N79" s="254"/>
      <c r="O79" s="33"/>
      <c r="P79" s="96"/>
      <c r="Q79" s="263"/>
      <c r="R79" s="263"/>
      <c r="S79" s="262">
        <v>45447</v>
      </c>
      <c r="T79" s="263" t="s">
        <v>2081</v>
      </c>
      <c r="U79" s="252"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15"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52">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45510</v>
      </c>
      <c r="X79" s="215"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绿灯</v>
      </c>
      <c r="Y79" s="252"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15"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52"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6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6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spans="1:34">
      <c r="A80" s="247" t="s">
        <v>361</v>
      </c>
      <c r="B80" s="248" t="s">
        <v>2218</v>
      </c>
      <c r="C80" s="247" t="s">
        <v>2208</v>
      </c>
      <c r="D80" s="247" t="s">
        <v>2221</v>
      </c>
      <c r="E80" s="249" t="s">
        <v>2102</v>
      </c>
      <c r="F80" s="248" t="s">
        <v>125</v>
      </c>
      <c r="G80" s="247" t="s">
        <v>964</v>
      </c>
      <c r="H80" s="247" t="s">
        <v>2220</v>
      </c>
      <c r="I80" s="257"/>
      <c r="J80" s="100"/>
      <c r="K80" s="100"/>
      <c r="L80" s="100"/>
      <c r="M80" s="254"/>
      <c r="N80" s="254"/>
      <c r="O80" s="33"/>
      <c r="P80" s="96"/>
      <c r="Q80" s="263"/>
      <c r="R80" s="263"/>
      <c r="S80" s="262">
        <v>45447</v>
      </c>
      <c r="T80" s="263" t="s">
        <v>2081</v>
      </c>
      <c r="U80" s="252"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15"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52">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45510</v>
      </c>
      <c r="X80" s="215"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绿灯</v>
      </c>
      <c r="Y80" s="252"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15"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52"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6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6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spans="1:34">
      <c r="A81" s="247" t="s">
        <v>361</v>
      </c>
      <c r="B81" s="248" t="s">
        <v>2218</v>
      </c>
      <c r="C81" s="247" t="s">
        <v>2186</v>
      </c>
      <c r="D81" s="247" t="s">
        <v>2222</v>
      </c>
      <c r="E81" s="249" t="s">
        <v>2102</v>
      </c>
      <c r="F81" s="248" t="s">
        <v>125</v>
      </c>
      <c r="G81" s="247" t="s">
        <v>964</v>
      </c>
      <c r="H81" s="247" t="s">
        <v>2220</v>
      </c>
      <c r="I81" s="257"/>
      <c r="J81" s="100"/>
      <c r="K81" s="100"/>
      <c r="L81" s="100"/>
      <c r="M81" s="254"/>
      <c r="N81" s="254"/>
      <c r="O81" s="33"/>
      <c r="P81" s="96"/>
      <c r="Q81" s="263"/>
      <c r="R81" s="263"/>
      <c r="S81" s="262">
        <v>45447</v>
      </c>
      <c r="T81" s="263" t="s">
        <v>2081</v>
      </c>
      <c r="U81" s="252"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15"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52">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45510</v>
      </c>
      <c r="X81" s="215"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绿灯</v>
      </c>
      <c r="Y81" s="252"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15"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52"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6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6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spans="1:34">
      <c r="A82" s="247" t="s">
        <v>361</v>
      </c>
      <c r="B82" s="248" t="s">
        <v>2218</v>
      </c>
      <c r="C82" s="247" t="s">
        <v>2211</v>
      </c>
      <c r="D82" s="247" t="s">
        <v>2223</v>
      </c>
      <c r="E82" s="249" t="s">
        <v>2102</v>
      </c>
      <c r="F82" s="248" t="s">
        <v>125</v>
      </c>
      <c r="G82" s="247" t="s">
        <v>2103</v>
      </c>
      <c r="H82" s="247" t="s">
        <v>964</v>
      </c>
      <c r="I82" s="257"/>
      <c r="J82" s="100"/>
      <c r="K82" s="100"/>
      <c r="L82" s="100"/>
      <c r="M82" s="254"/>
      <c r="N82" s="254"/>
      <c r="O82" s="33"/>
      <c r="P82" s="96"/>
      <c r="Q82" s="263"/>
      <c r="R82" s="263"/>
      <c r="S82" s="262">
        <v>45447</v>
      </c>
      <c r="T82" s="263" t="s">
        <v>2081</v>
      </c>
      <c r="U82" s="252"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15"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52">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45510</v>
      </c>
      <c r="X82" s="215"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绿灯</v>
      </c>
      <c r="Y82" s="252"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15"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52"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6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6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spans="1:34">
      <c r="A83" s="247" t="s">
        <v>361</v>
      </c>
      <c r="B83" s="248" t="s">
        <v>2218</v>
      </c>
      <c r="C83" s="247" t="s">
        <v>2164</v>
      </c>
      <c r="D83" s="247" t="s">
        <v>2224</v>
      </c>
      <c r="E83" s="249" t="s">
        <v>2102</v>
      </c>
      <c r="F83" s="248" t="s">
        <v>125</v>
      </c>
      <c r="G83" s="247" t="s">
        <v>2103</v>
      </c>
      <c r="H83" s="247" t="s">
        <v>964</v>
      </c>
      <c r="I83" s="257"/>
      <c r="J83" s="100"/>
      <c r="K83" s="100"/>
      <c r="L83" s="100"/>
      <c r="M83" s="254"/>
      <c r="N83" s="254"/>
      <c r="O83" s="33"/>
      <c r="P83" s="96"/>
      <c r="Q83" s="263"/>
      <c r="R83" s="263"/>
      <c r="S83" s="262">
        <v>45447</v>
      </c>
      <c r="T83" s="263" t="s">
        <v>2081</v>
      </c>
      <c r="U83" s="252"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15"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52">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45510</v>
      </c>
      <c r="X83" s="215"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绿灯</v>
      </c>
      <c r="Y83" s="252"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15"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52"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6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6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spans="1:34">
      <c r="A84" s="247" t="s">
        <v>361</v>
      </c>
      <c r="B84" s="248" t="s">
        <v>2218</v>
      </c>
      <c r="C84" s="247" t="s">
        <v>2214</v>
      </c>
      <c r="D84" s="247" t="s">
        <v>2225</v>
      </c>
      <c r="E84" s="249" t="s">
        <v>2102</v>
      </c>
      <c r="F84" s="248" t="s">
        <v>125</v>
      </c>
      <c r="G84" s="247" t="s">
        <v>2103</v>
      </c>
      <c r="H84" s="247" t="s">
        <v>964</v>
      </c>
      <c r="I84" s="257"/>
      <c r="J84" s="100"/>
      <c r="K84" s="100"/>
      <c r="L84" s="100"/>
      <c r="M84" s="254"/>
      <c r="N84" s="254"/>
      <c r="O84" s="33"/>
      <c r="P84" s="96"/>
      <c r="Q84" s="263"/>
      <c r="R84" s="263"/>
      <c r="S84" s="262">
        <v>45447</v>
      </c>
      <c r="T84" s="263" t="s">
        <v>2081</v>
      </c>
      <c r="U84" s="252"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15"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52">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45510</v>
      </c>
      <c r="X84" s="215"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绿灯</v>
      </c>
      <c r="Y84" s="252"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15"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52"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6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6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spans="1:34">
      <c r="A85" s="247" t="s">
        <v>361</v>
      </c>
      <c r="B85" s="248" t="s">
        <v>2218</v>
      </c>
      <c r="C85" s="247" t="s">
        <v>2216</v>
      </c>
      <c r="D85" s="247" t="s">
        <v>2226</v>
      </c>
      <c r="E85" s="249" t="s">
        <v>2102</v>
      </c>
      <c r="F85" s="248" t="s">
        <v>125</v>
      </c>
      <c r="G85" s="247" t="s">
        <v>2103</v>
      </c>
      <c r="H85" s="247" t="s">
        <v>964</v>
      </c>
      <c r="I85" s="270"/>
      <c r="J85" s="206"/>
      <c r="K85" s="206"/>
      <c r="L85" s="206"/>
      <c r="M85" s="254"/>
      <c r="N85" s="254"/>
      <c r="O85" s="33"/>
      <c r="P85" s="96"/>
      <c r="Q85" s="263"/>
      <c r="R85" s="263"/>
      <c r="S85" s="262">
        <v>45447</v>
      </c>
      <c r="T85" s="263" t="s">
        <v>2081</v>
      </c>
      <c r="U85" s="252"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15"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52">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45510</v>
      </c>
      <c r="X85" s="215"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绿灯</v>
      </c>
      <c r="Y85" s="252"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15"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52"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6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6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spans="1:34">
      <c r="A86" s="247" t="s">
        <v>119</v>
      </c>
      <c r="B86" s="248" t="s">
        <v>2227</v>
      </c>
      <c r="C86" s="247" t="s">
        <v>2152</v>
      </c>
      <c r="D86" s="247" t="s">
        <v>2228</v>
      </c>
      <c r="E86" s="249" t="s">
        <v>2102</v>
      </c>
      <c r="F86" s="248" t="s">
        <v>125</v>
      </c>
      <c r="G86" s="247" t="s">
        <v>2103</v>
      </c>
      <c r="H86" s="247" t="s">
        <v>897</v>
      </c>
      <c r="I86" s="270"/>
      <c r="J86" s="206"/>
      <c r="K86" s="206"/>
      <c r="L86" s="206"/>
      <c r="M86" s="254"/>
      <c r="N86" s="254"/>
      <c r="O86" s="33"/>
      <c r="P86" s="96"/>
      <c r="Q86" s="263"/>
      <c r="R86" s="263"/>
      <c r="S86" s="262">
        <v>45447</v>
      </c>
      <c r="T86" s="263" t="s">
        <v>2081</v>
      </c>
      <c r="U86" s="252"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15"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52">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45510</v>
      </c>
      <c r="X86" s="215"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绿灯</v>
      </c>
      <c r="Y86" s="252"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15"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52"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6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6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spans="1:34">
      <c r="A87" s="247" t="s">
        <v>119</v>
      </c>
      <c r="B87" s="248" t="s">
        <v>2227</v>
      </c>
      <c r="C87" s="247" t="s">
        <v>2088</v>
      </c>
      <c r="D87" s="247" t="s">
        <v>2229</v>
      </c>
      <c r="E87" s="249" t="s">
        <v>2102</v>
      </c>
      <c r="F87" s="248" t="s">
        <v>125</v>
      </c>
      <c r="G87" s="247" t="s">
        <v>2103</v>
      </c>
      <c r="H87" s="247" t="s">
        <v>897</v>
      </c>
      <c r="I87" s="270"/>
      <c r="J87" s="206"/>
      <c r="K87" s="206"/>
      <c r="L87" s="206"/>
      <c r="M87" s="254"/>
      <c r="N87" s="254"/>
      <c r="O87" s="33"/>
      <c r="P87" s="96"/>
      <c r="Q87" s="263"/>
      <c r="R87" s="263"/>
      <c r="S87" s="262">
        <v>45447</v>
      </c>
      <c r="T87" s="263" t="s">
        <v>2081</v>
      </c>
      <c r="U87" s="252"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15"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52">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45510</v>
      </c>
      <c r="X87" s="215"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绿灯</v>
      </c>
      <c r="Y87" s="252"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15"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52"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6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6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spans="1:34">
      <c r="A88" s="247" t="s">
        <v>119</v>
      </c>
      <c r="B88" s="248" t="s">
        <v>2230</v>
      </c>
      <c r="C88" s="247" t="s">
        <v>2152</v>
      </c>
      <c r="D88" s="247" t="s">
        <v>2231</v>
      </c>
      <c r="E88" s="249" t="s">
        <v>2102</v>
      </c>
      <c r="F88" s="248" t="s">
        <v>125</v>
      </c>
      <c r="G88" s="247" t="s">
        <v>2103</v>
      </c>
      <c r="H88" s="247" t="s">
        <v>897</v>
      </c>
      <c r="I88" s="270"/>
      <c r="J88" s="206"/>
      <c r="K88" s="206"/>
      <c r="L88" s="206"/>
      <c r="M88" s="254"/>
      <c r="N88" s="254"/>
      <c r="O88" s="33"/>
      <c r="P88" s="96"/>
      <c r="Q88" s="263"/>
      <c r="R88" s="263"/>
      <c r="S88" s="262">
        <v>45447</v>
      </c>
      <c r="T88" s="263" t="s">
        <v>2081</v>
      </c>
      <c r="U88" s="252"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15"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52">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45510</v>
      </c>
      <c r="X88" s="215"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绿灯</v>
      </c>
      <c r="Y88" s="252"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15"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52"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6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6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spans="1:34">
      <c r="A89" s="247" t="s">
        <v>119</v>
      </c>
      <c r="B89" s="248" t="s">
        <v>2230</v>
      </c>
      <c r="C89" s="247" t="s">
        <v>2088</v>
      </c>
      <c r="D89" s="247" t="s">
        <v>2232</v>
      </c>
      <c r="E89" s="249" t="s">
        <v>2102</v>
      </c>
      <c r="F89" s="248" t="s">
        <v>125</v>
      </c>
      <c r="G89" s="247" t="s">
        <v>2103</v>
      </c>
      <c r="H89" s="247" t="s">
        <v>897</v>
      </c>
      <c r="I89" s="257"/>
      <c r="J89" s="100"/>
      <c r="K89" s="100"/>
      <c r="L89" s="100"/>
      <c r="M89" s="254"/>
      <c r="N89" s="254"/>
      <c r="O89" s="33"/>
      <c r="P89" s="96"/>
      <c r="Q89" s="263"/>
      <c r="R89" s="263"/>
      <c r="S89" s="262">
        <v>45447</v>
      </c>
      <c r="T89" s="263" t="s">
        <v>2081</v>
      </c>
      <c r="U89" s="252"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15"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52">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45510</v>
      </c>
      <c r="X89" s="215"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绿灯</v>
      </c>
      <c r="Y89" s="252"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15"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52"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6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6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spans="1:34">
      <c r="A90" s="247" t="s">
        <v>119</v>
      </c>
      <c r="B90" s="248" t="s">
        <v>2233</v>
      </c>
      <c r="C90" s="247" t="s">
        <v>2234</v>
      </c>
      <c r="D90" s="247" t="s">
        <v>2235</v>
      </c>
      <c r="E90" s="249" t="s">
        <v>2102</v>
      </c>
      <c r="F90" s="248" t="s">
        <v>125</v>
      </c>
      <c r="G90" s="247" t="s">
        <v>2103</v>
      </c>
      <c r="H90" s="247" t="s">
        <v>933</v>
      </c>
      <c r="I90" s="257"/>
      <c r="J90" s="100"/>
      <c r="K90" s="100"/>
      <c r="L90" s="100"/>
      <c r="M90" s="254"/>
      <c r="N90" s="254"/>
      <c r="O90" s="33"/>
      <c r="P90" s="96"/>
      <c r="Q90" s="263"/>
      <c r="R90" s="263"/>
      <c r="S90" s="262">
        <v>45447</v>
      </c>
      <c r="T90" s="263" t="s">
        <v>2081</v>
      </c>
      <c r="U90" s="252"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15"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52">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45510</v>
      </c>
      <c r="X90" s="215"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绿灯</v>
      </c>
      <c r="Y90" s="252"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15"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52"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6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6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spans="1:34">
      <c r="A91" s="247" t="s">
        <v>119</v>
      </c>
      <c r="B91" s="248" t="s">
        <v>2233</v>
      </c>
      <c r="C91" s="247" t="s">
        <v>2236</v>
      </c>
      <c r="D91" s="247" t="s">
        <v>2237</v>
      </c>
      <c r="E91" s="249" t="s">
        <v>2102</v>
      </c>
      <c r="F91" s="248" t="s">
        <v>125</v>
      </c>
      <c r="G91" s="247" t="s">
        <v>2103</v>
      </c>
      <c r="H91" s="247" t="s">
        <v>933</v>
      </c>
      <c r="I91" s="257"/>
      <c r="J91" s="100"/>
      <c r="K91" s="100"/>
      <c r="L91" s="100"/>
      <c r="M91" s="254"/>
      <c r="N91" s="254"/>
      <c r="O91" s="33"/>
      <c r="P91" s="96"/>
      <c r="Q91" s="263"/>
      <c r="R91" s="263"/>
      <c r="S91" s="262">
        <v>45447</v>
      </c>
      <c r="T91" s="263" t="s">
        <v>2081</v>
      </c>
      <c r="U91" s="252"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15"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52">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45510</v>
      </c>
      <c r="X91" s="215"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绿灯</v>
      </c>
      <c r="Y91" s="252"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15"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52"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6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6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spans="1:34">
      <c r="A92" s="247" t="s">
        <v>119</v>
      </c>
      <c r="B92" s="248" t="s">
        <v>2233</v>
      </c>
      <c r="C92" s="247" t="s">
        <v>2091</v>
      </c>
      <c r="D92" s="247" t="s">
        <v>2238</v>
      </c>
      <c r="E92" s="249" t="s">
        <v>2102</v>
      </c>
      <c r="F92" s="248" t="s">
        <v>125</v>
      </c>
      <c r="G92" s="247" t="s">
        <v>2103</v>
      </c>
      <c r="H92" s="247" t="s">
        <v>933</v>
      </c>
      <c r="I92" s="257"/>
      <c r="J92" s="100"/>
      <c r="K92" s="100"/>
      <c r="L92" s="100"/>
      <c r="M92" s="254"/>
      <c r="N92" s="254"/>
      <c r="O92" s="33"/>
      <c r="P92" s="96"/>
      <c r="Q92" s="263"/>
      <c r="R92" s="263"/>
      <c r="S92" s="262">
        <v>45447</v>
      </c>
      <c r="T92" s="263" t="s">
        <v>2081</v>
      </c>
      <c r="U92" s="252"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15"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52">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45510</v>
      </c>
      <c r="X92" s="215"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绿灯</v>
      </c>
      <c r="Y92" s="252"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15"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52"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6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6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spans="1:34">
      <c r="A93" s="247" t="s">
        <v>119</v>
      </c>
      <c r="B93" s="248" t="s">
        <v>2233</v>
      </c>
      <c r="C93" s="247" t="s">
        <v>2239</v>
      </c>
      <c r="D93" s="247" t="s">
        <v>2240</v>
      </c>
      <c r="E93" s="249" t="s">
        <v>2102</v>
      </c>
      <c r="F93" s="248" t="s">
        <v>125</v>
      </c>
      <c r="G93" s="247" t="s">
        <v>2103</v>
      </c>
      <c r="H93" s="247" t="s">
        <v>933</v>
      </c>
      <c r="I93" s="257"/>
      <c r="J93" s="100"/>
      <c r="K93" s="100"/>
      <c r="L93" s="100"/>
      <c r="M93" s="254"/>
      <c r="N93" s="254"/>
      <c r="O93" s="33"/>
      <c r="P93" s="96"/>
      <c r="Q93" s="263"/>
      <c r="R93" s="263"/>
      <c r="S93" s="262">
        <v>45460</v>
      </c>
      <c r="T93" s="263" t="s">
        <v>2081</v>
      </c>
      <c r="U93" s="252"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15"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52">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45510</v>
      </c>
      <c r="X93" s="215"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绿灯</v>
      </c>
      <c r="Y93" s="252"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15"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52"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6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6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spans="1:34">
      <c r="A94" s="247" t="s">
        <v>119</v>
      </c>
      <c r="B94" s="248" t="s">
        <v>2233</v>
      </c>
      <c r="C94" s="247" t="s">
        <v>2148</v>
      </c>
      <c r="D94" s="247" t="s">
        <v>2241</v>
      </c>
      <c r="E94" s="249" t="s">
        <v>2102</v>
      </c>
      <c r="F94" s="248" t="s">
        <v>125</v>
      </c>
      <c r="G94" s="247" t="s">
        <v>2103</v>
      </c>
      <c r="H94" s="247" t="s">
        <v>933</v>
      </c>
      <c r="I94" s="257"/>
      <c r="J94" s="100"/>
      <c r="K94" s="100"/>
      <c r="L94" s="100"/>
      <c r="M94" s="254"/>
      <c r="N94" s="254"/>
      <c r="O94" s="33"/>
      <c r="P94" s="96"/>
      <c r="Q94" s="263"/>
      <c r="R94" s="263"/>
      <c r="S94" s="262">
        <v>45447</v>
      </c>
      <c r="T94" s="263" t="s">
        <v>2081</v>
      </c>
      <c r="U94" s="252"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15"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52">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45510</v>
      </c>
      <c r="X94" s="215"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绿灯</v>
      </c>
      <c r="Y94" s="252"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15"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52"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6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6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spans="1:34">
      <c r="A95" s="247" t="s">
        <v>119</v>
      </c>
      <c r="B95" s="248" t="s">
        <v>2233</v>
      </c>
      <c r="C95" s="247" t="s">
        <v>2242</v>
      </c>
      <c r="D95" s="247" t="s">
        <v>2243</v>
      </c>
      <c r="E95" s="249" t="s">
        <v>2102</v>
      </c>
      <c r="F95" s="248" t="s">
        <v>125</v>
      </c>
      <c r="G95" s="247" t="s">
        <v>2103</v>
      </c>
      <c r="H95" s="247" t="s">
        <v>933</v>
      </c>
      <c r="I95" s="257"/>
      <c r="J95" s="100"/>
      <c r="K95" s="100"/>
      <c r="L95" s="100"/>
      <c r="M95" s="254"/>
      <c r="N95" s="254"/>
      <c r="O95" s="33"/>
      <c r="P95" s="96"/>
      <c r="Q95" s="263"/>
      <c r="R95" s="263"/>
      <c r="S95" s="262">
        <v>45447</v>
      </c>
      <c r="T95" s="263" t="s">
        <v>2081</v>
      </c>
      <c r="U95" s="252"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15"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52">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45505</v>
      </c>
      <c r="X95" s="215"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绿灯</v>
      </c>
      <c r="Y95" s="252"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15"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52"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6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6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spans="1:34">
      <c r="A96" s="247" t="s">
        <v>119</v>
      </c>
      <c r="B96" s="248" t="s">
        <v>2233</v>
      </c>
      <c r="C96" s="247" t="s">
        <v>2244</v>
      </c>
      <c r="D96" s="247" t="s">
        <v>2245</v>
      </c>
      <c r="E96" s="249" t="s">
        <v>2102</v>
      </c>
      <c r="F96" s="248" t="s">
        <v>125</v>
      </c>
      <c r="G96" s="247" t="s">
        <v>2103</v>
      </c>
      <c r="H96" s="247" t="s">
        <v>933</v>
      </c>
      <c r="I96" s="257"/>
      <c r="J96" s="100"/>
      <c r="K96" s="100"/>
      <c r="L96" s="100"/>
      <c r="M96" s="254"/>
      <c r="N96" s="254"/>
      <c r="O96" s="33"/>
      <c r="P96" s="96"/>
      <c r="Q96" s="263"/>
      <c r="R96" s="263"/>
      <c r="S96" s="262">
        <v>45447</v>
      </c>
      <c r="T96" s="263" t="s">
        <v>2081</v>
      </c>
      <c r="U96" s="252"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15"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52">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45510</v>
      </c>
      <c r="X96" s="215"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绿灯</v>
      </c>
      <c r="Y96" s="252"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15"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52"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6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6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spans="1:34">
      <c r="A97" s="247" t="s">
        <v>119</v>
      </c>
      <c r="B97" s="248" t="s">
        <v>2233</v>
      </c>
      <c r="C97" s="247" t="s">
        <v>2246</v>
      </c>
      <c r="D97" s="247" t="s">
        <v>2247</v>
      </c>
      <c r="E97" s="249" t="s">
        <v>2102</v>
      </c>
      <c r="F97" s="248" t="s">
        <v>125</v>
      </c>
      <c r="G97" s="247" t="s">
        <v>2103</v>
      </c>
      <c r="H97" s="247" t="s">
        <v>933</v>
      </c>
      <c r="I97" s="257"/>
      <c r="J97" s="100"/>
      <c r="K97" s="100"/>
      <c r="L97" s="100"/>
      <c r="M97" s="254"/>
      <c r="N97" s="254"/>
      <c r="O97" s="33"/>
      <c r="P97" s="96"/>
      <c r="Q97" s="263"/>
      <c r="R97" s="263"/>
      <c r="S97" s="262">
        <v>45447</v>
      </c>
      <c r="T97" s="263" t="s">
        <v>2081</v>
      </c>
      <c r="U97" s="252"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15"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52">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45505</v>
      </c>
      <c r="X97" s="215"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绿灯</v>
      </c>
      <c r="Y97" s="252"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15"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52"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6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6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spans="1:34">
      <c r="A98" s="247" t="s">
        <v>119</v>
      </c>
      <c r="B98" s="248" t="s">
        <v>2233</v>
      </c>
      <c r="C98" s="247" t="s">
        <v>2248</v>
      </c>
      <c r="D98" s="247" t="s">
        <v>2249</v>
      </c>
      <c r="E98" s="249" t="s">
        <v>2102</v>
      </c>
      <c r="F98" s="248" t="s">
        <v>125</v>
      </c>
      <c r="G98" s="247" t="s">
        <v>2103</v>
      </c>
      <c r="H98" s="247" t="s">
        <v>933</v>
      </c>
      <c r="I98" s="257"/>
      <c r="J98" s="100"/>
      <c r="K98" s="100"/>
      <c r="L98" s="100"/>
      <c r="M98" s="254"/>
      <c r="N98" s="254"/>
      <c r="O98" s="33"/>
      <c r="P98" s="96"/>
      <c r="Q98" s="263"/>
      <c r="R98" s="263"/>
      <c r="S98" s="262">
        <v>45447</v>
      </c>
      <c r="T98" s="263" t="s">
        <v>2081</v>
      </c>
      <c r="U98" s="252"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15"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52">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45505</v>
      </c>
      <c r="X98" s="215"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绿灯</v>
      </c>
      <c r="Y98" s="252"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15"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52"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6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6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spans="1:34">
      <c r="A99" s="247" t="s">
        <v>119</v>
      </c>
      <c r="B99" s="248" t="s">
        <v>2233</v>
      </c>
      <c r="C99" s="247" t="s">
        <v>2250</v>
      </c>
      <c r="D99" s="247" t="s">
        <v>2251</v>
      </c>
      <c r="E99" s="249" t="s">
        <v>2102</v>
      </c>
      <c r="F99" s="248" t="s">
        <v>125</v>
      </c>
      <c r="G99" s="247" t="s">
        <v>2103</v>
      </c>
      <c r="H99" s="247" t="s">
        <v>933</v>
      </c>
      <c r="I99" s="257"/>
      <c r="J99" s="100"/>
      <c r="K99" s="100"/>
      <c r="L99" s="100"/>
      <c r="M99" s="254"/>
      <c r="N99" s="254"/>
      <c r="O99" s="33"/>
      <c r="P99" s="96"/>
      <c r="Q99" s="263"/>
      <c r="R99" s="263"/>
      <c r="S99" s="262">
        <v>45447</v>
      </c>
      <c r="T99" s="263" t="s">
        <v>2081</v>
      </c>
      <c r="U99" s="252"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15"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52">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45510</v>
      </c>
      <c r="X99" s="215"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绿灯</v>
      </c>
      <c r="Y99" s="252"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15"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52"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6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6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spans="1:34">
      <c r="A100" s="247" t="s">
        <v>119</v>
      </c>
      <c r="B100" s="248" t="s">
        <v>2233</v>
      </c>
      <c r="C100" s="247" t="s">
        <v>2252</v>
      </c>
      <c r="D100" s="247" t="s">
        <v>2253</v>
      </c>
      <c r="E100" s="249" t="s">
        <v>2102</v>
      </c>
      <c r="F100" s="248" t="s">
        <v>125</v>
      </c>
      <c r="G100" s="247" t="s">
        <v>2103</v>
      </c>
      <c r="H100" s="247" t="s">
        <v>933</v>
      </c>
      <c r="I100" s="257"/>
      <c r="J100" s="100"/>
      <c r="K100" s="100"/>
      <c r="L100" s="100"/>
      <c r="M100" s="254"/>
      <c r="N100" s="254"/>
      <c r="O100" s="33"/>
      <c r="P100" s="96"/>
      <c r="Q100" s="263"/>
      <c r="R100" s="263"/>
      <c r="S100" s="262">
        <v>45447</v>
      </c>
      <c r="T100" s="263" t="s">
        <v>2081</v>
      </c>
      <c r="U100" s="252"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15"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52">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45510</v>
      </c>
      <c r="X100" s="215"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绿灯</v>
      </c>
      <c r="Y100" s="252"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15"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52"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6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6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spans="1:34">
      <c r="A101" s="247" t="s">
        <v>119</v>
      </c>
      <c r="B101" s="248" t="s">
        <v>2254</v>
      </c>
      <c r="C101" s="247" t="s">
        <v>2242</v>
      </c>
      <c r="D101" s="247" t="s">
        <v>2255</v>
      </c>
      <c r="E101" s="249" t="s">
        <v>2102</v>
      </c>
      <c r="F101" s="248" t="s">
        <v>125</v>
      </c>
      <c r="G101" s="247" t="s">
        <v>2103</v>
      </c>
      <c r="H101" s="247" t="s">
        <v>933</v>
      </c>
      <c r="I101" s="255"/>
      <c r="J101" s="100"/>
      <c r="K101" s="100"/>
      <c r="L101" s="100"/>
      <c r="M101" s="254"/>
      <c r="N101" s="254"/>
      <c r="O101" s="33"/>
      <c r="P101" s="96"/>
      <c r="Q101" s="263"/>
      <c r="R101" s="263"/>
      <c r="S101" s="262">
        <v>45447</v>
      </c>
      <c r="T101" s="263" t="s">
        <v>2081</v>
      </c>
      <c r="U101" s="252"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15"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52">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45505</v>
      </c>
      <c r="X101" s="215"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绿灯</v>
      </c>
      <c r="Y101" s="252"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15"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52"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6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6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spans="1:34">
      <c r="A102" s="247" t="s">
        <v>119</v>
      </c>
      <c r="B102" s="248" t="s">
        <v>2254</v>
      </c>
      <c r="C102" s="247" t="s">
        <v>2234</v>
      </c>
      <c r="D102" s="247" t="s">
        <v>2256</v>
      </c>
      <c r="E102" s="249" t="s">
        <v>2102</v>
      </c>
      <c r="F102" s="248" t="s">
        <v>125</v>
      </c>
      <c r="G102" s="247" t="s">
        <v>2103</v>
      </c>
      <c r="H102" s="247" t="s">
        <v>933</v>
      </c>
      <c r="I102" s="255"/>
      <c r="J102" s="100"/>
      <c r="K102" s="100"/>
      <c r="L102" s="100"/>
      <c r="M102" s="254"/>
      <c r="N102" s="254"/>
      <c r="O102" s="33"/>
      <c r="P102" s="96"/>
      <c r="Q102" s="263"/>
      <c r="R102" s="263"/>
      <c r="S102" s="262">
        <v>45447</v>
      </c>
      <c r="T102" s="263" t="s">
        <v>2081</v>
      </c>
      <c r="U102" s="252"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15"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52">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45505</v>
      </c>
      <c r="X102" s="215"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绿灯</v>
      </c>
      <c r="Y102" s="252"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15"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52"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6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6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spans="1:34">
      <c r="A103" s="247" t="s">
        <v>119</v>
      </c>
      <c r="B103" s="248" t="s">
        <v>2254</v>
      </c>
      <c r="C103" s="247" t="s">
        <v>2236</v>
      </c>
      <c r="D103" s="247" t="s">
        <v>2257</v>
      </c>
      <c r="E103" s="249" t="s">
        <v>2102</v>
      </c>
      <c r="F103" s="248" t="s">
        <v>125</v>
      </c>
      <c r="G103" s="247" t="s">
        <v>2103</v>
      </c>
      <c r="H103" s="247" t="s">
        <v>933</v>
      </c>
      <c r="I103" s="255"/>
      <c r="J103" s="100"/>
      <c r="K103" s="100"/>
      <c r="L103" s="100"/>
      <c r="M103" s="254"/>
      <c r="N103" s="254"/>
      <c r="O103" s="33"/>
      <c r="P103" s="96"/>
      <c r="Q103" s="263"/>
      <c r="R103" s="263"/>
      <c r="S103" s="262">
        <v>45447</v>
      </c>
      <c r="T103" s="263" t="s">
        <v>2081</v>
      </c>
      <c r="U103" s="252"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15"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52">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45505</v>
      </c>
      <c r="X103" s="215"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绿灯</v>
      </c>
      <c r="Y103" s="252"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15"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52"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6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6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spans="1:34">
      <c r="A104" s="247" t="s">
        <v>119</v>
      </c>
      <c r="B104" s="248" t="s">
        <v>2254</v>
      </c>
      <c r="C104" s="247" t="s">
        <v>2091</v>
      </c>
      <c r="D104" s="247" t="s">
        <v>2258</v>
      </c>
      <c r="E104" s="249" t="s">
        <v>2102</v>
      </c>
      <c r="F104" s="248" t="s">
        <v>125</v>
      </c>
      <c r="G104" s="247" t="s">
        <v>2103</v>
      </c>
      <c r="H104" s="247" t="s">
        <v>933</v>
      </c>
      <c r="I104" s="255"/>
      <c r="J104" s="100"/>
      <c r="K104" s="100"/>
      <c r="L104" s="100"/>
      <c r="M104" s="254"/>
      <c r="N104" s="254"/>
      <c r="O104" s="33"/>
      <c r="P104" s="96"/>
      <c r="Q104" s="263"/>
      <c r="R104" s="263"/>
      <c r="S104" s="262">
        <v>45447</v>
      </c>
      <c r="T104" s="263" t="s">
        <v>2081</v>
      </c>
      <c r="U104" s="252"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15"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52">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45505</v>
      </c>
      <c r="X104" s="215"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绿灯</v>
      </c>
      <c r="Y104" s="252"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15"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52"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6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6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spans="1:34">
      <c r="A105" s="247" t="s">
        <v>119</v>
      </c>
      <c r="B105" s="248" t="s">
        <v>2254</v>
      </c>
      <c r="C105" s="247" t="s">
        <v>2239</v>
      </c>
      <c r="D105" s="247" t="s">
        <v>2259</v>
      </c>
      <c r="E105" s="249" t="s">
        <v>2102</v>
      </c>
      <c r="F105" s="248" t="s">
        <v>125</v>
      </c>
      <c r="G105" s="247" t="s">
        <v>2103</v>
      </c>
      <c r="H105" s="247" t="s">
        <v>933</v>
      </c>
      <c r="I105" s="255"/>
      <c r="J105" s="100"/>
      <c r="K105" s="100"/>
      <c r="L105" s="100"/>
      <c r="M105" s="254"/>
      <c r="N105" s="254"/>
      <c r="O105" s="33"/>
      <c r="P105" s="96"/>
      <c r="Q105" s="263"/>
      <c r="R105" s="263"/>
      <c r="S105" s="262">
        <v>45460</v>
      </c>
      <c r="T105" s="263" t="s">
        <v>2081</v>
      </c>
      <c r="U105" s="252"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15"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52">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45505</v>
      </c>
      <c r="X105" s="215"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绿灯</v>
      </c>
      <c r="Y105" s="252"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15"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52"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6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6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spans="1:34">
      <c r="A106" s="247" t="s">
        <v>119</v>
      </c>
      <c r="B106" s="248" t="s">
        <v>2254</v>
      </c>
      <c r="C106" s="247" t="s">
        <v>2148</v>
      </c>
      <c r="D106" s="247" t="s">
        <v>2260</v>
      </c>
      <c r="E106" s="249" t="s">
        <v>2102</v>
      </c>
      <c r="F106" s="248" t="s">
        <v>125</v>
      </c>
      <c r="G106" s="247" t="s">
        <v>2103</v>
      </c>
      <c r="H106" s="247" t="s">
        <v>933</v>
      </c>
      <c r="I106" s="255"/>
      <c r="J106" s="100"/>
      <c r="K106" s="100"/>
      <c r="L106" s="100"/>
      <c r="M106" s="254"/>
      <c r="N106" s="254"/>
      <c r="O106" s="33"/>
      <c r="P106" s="96"/>
      <c r="Q106" s="263"/>
      <c r="R106" s="263"/>
      <c r="S106" s="262">
        <v>45447</v>
      </c>
      <c r="T106" s="263" t="s">
        <v>2081</v>
      </c>
      <c r="U106" s="252"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15"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52">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45505</v>
      </c>
      <c r="X106" s="215"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绿灯</v>
      </c>
      <c r="Y106" s="252"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15"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52"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6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6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spans="1:34">
      <c r="A107" s="247" t="s">
        <v>119</v>
      </c>
      <c r="B107" s="248" t="s">
        <v>2254</v>
      </c>
      <c r="C107" s="247" t="s">
        <v>2244</v>
      </c>
      <c r="D107" s="247" t="s">
        <v>2261</v>
      </c>
      <c r="E107" s="249" t="s">
        <v>2102</v>
      </c>
      <c r="F107" s="248" t="s">
        <v>125</v>
      </c>
      <c r="G107" s="247" t="s">
        <v>2103</v>
      </c>
      <c r="H107" s="247" t="s">
        <v>933</v>
      </c>
      <c r="I107" s="255"/>
      <c r="J107" s="100"/>
      <c r="K107" s="100"/>
      <c r="L107" s="100"/>
      <c r="M107" s="254"/>
      <c r="N107" s="254"/>
      <c r="O107" s="33"/>
      <c r="P107" s="96"/>
      <c r="Q107" s="263"/>
      <c r="R107" s="263"/>
      <c r="S107" s="262">
        <v>45447</v>
      </c>
      <c r="T107" s="263" t="s">
        <v>2081</v>
      </c>
      <c r="U107" s="252"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15"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52">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45505</v>
      </c>
      <c r="X107" s="215"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绿灯</v>
      </c>
      <c r="Y107" s="252"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15"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52"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6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6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spans="1:34">
      <c r="A108" s="247" t="s">
        <v>119</v>
      </c>
      <c r="B108" s="248" t="s">
        <v>2254</v>
      </c>
      <c r="C108" s="247" t="s">
        <v>2246</v>
      </c>
      <c r="D108" s="247" t="s">
        <v>2262</v>
      </c>
      <c r="E108" s="249" t="s">
        <v>2102</v>
      </c>
      <c r="F108" s="248" t="s">
        <v>125</v>
      </c>
      <c r="G108" s="247" t="s">
        <v>2103</v>
      </c>
      <c r="H108" s="247" t="s">
        <v>933</v>
      </c>
      <c r="I108" s="255"/>
      <c r="J108" s="100"/>
      <c r="K108" s="100"/>
      <c r="L108" s="100"/>
      <c r="M108" s="254"/>
      <c r="N108" s="254"/>
      <c r="O108" s="33"/>
      <c r="P108" s="96"/>
      <c r="Q108" s="263"/>
      <c r="R108" s="263"/>
      <c r="S108" s="262">
        <v>45447</v>
      </c>
      <c r="T108" s="263" t="s">
        <v>2081</v>
      </c>
      <c r="U108" s="252"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15"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52">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45505</v>
      </c>
      <c r="X108" s="215"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绿灯</v>
      </c>
      <c r="Y108" s="252"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15"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52"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6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6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spans="1:34">
      <c r="A109" s="247" t="s">
        <v>119</v>
      </c>
      <c r="B109" s="248" t="s">
        <v>2254</v>
      </c>
      <c r="C109" s="247" t="s">
        <v>2248</v>
      </c>
      <c r="D109" s="247" t="s">
        <v>2263</v>
      </c>
      <c r="E109" s="249" t="s">
        <v>2102</v>
      </c>
      <c r="F109" s="248" t="s">
        <v>125</v>
      </c>
      <c r="G109" s="247" t="s">
        <v>2103</v>
      </c>
      <c r="H109" s="247" t="s">
        <v>933</v>
      </c>
      <c r="I109" s="255"/>
      <c r="J109" s="100"/>
      <c r="K109" s="100"/>
      <c r="L109" s="100"/>
      <c r="M109" s="254"/>
      <c r="N109" s="254"/>
      <c r="O109" s="33"/>
      <c r="P109" s="96"/>
      <c r="Q109" s="263"/>
      <c r="R109" s="263"/>
      <c r="S109" s="262">
        <v>45447</v>
      </c>
      <c r="T109" s="263" t="s">
        <v>2081</v>
      </c>
      <c r="U109" s="252"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15"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52">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45505</v>
      </c>
      <c r="X109" s="215"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绿灯</v>
      </c>
      <c r="Y109" s="252"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15"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52"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6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6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spans="1:34">
      <c r="A110" s="247" t="s">
        <v>119</v>
      </c>
      <c r="B110" s="248" t="s">
        <v>2254</v>
      </c>
      <c r="C110" s="247" t="s">
        <v>2250</v>
      </c>
      <c r="D110" s="247" t="s">
        <v>2264</v>
      </c>
      <c r="E110" s="249" t="s">
        <v>2102</v>
      </c>
      <c r="F110" s="248" t="s">
        <v>125</v>
      </c>
      <c r="G110" s="247" t="s">
        <v>2103</v>
      </c>
      <c r="H110" s="247" t="s">
        <v>933</v>
      </c>
      <c r="I110" s="255"/>
      <c r="J110" s="100"/>
      <c r="K110" s="100"/>
      <c r="L110" s="100"/>
      <c r="M110" s="254"/>
      <c r="N110" s="254"/>
      <c r="O110" s="33"/>
      <c r="P110" s="96"/>
      <c r="Q110" s="263"/>
      <c r="R110" s="263"/>
      <c r="S110" s="262">
        <v>45447</v>
      </c>
      <c r="T110" s="263" t="s">
        <v>2081</v>
      </c>
      <c r="U110" s="252"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15"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52">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45505</v>
      </c>
      <c r="X110" s="215"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绿灯</v>
      </c>
      <c r="Y110" s="252"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15"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52"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6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6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spans="1:34">
      <c r="A111" s="247" t="s">
        <v>119</v>
      </c>
      <c r="B111" s="248" t="s">
        <v>2254</v>
      </c>
      <c r="C111" s="247" t="s">
        <v>2252</v>
      </c>
      <c r="D111" s="247" t="s">
        <v>2265</v>
      </c>
      <c r="E111" s="249" t="s">
        <v>2102</v>
      </c>
      <c r="F111" s="248" t="s">
        <v>125</v>
      </c>
      <c r="G111" s="247" t="s">
        <v>2103</v>
      </c>
      <c r="H111" s="247" t="s">
        <v>933</v>
      </c>
      <c r="I111" s="255"/>
      <c r="J111" s="100"/>
      <c r="K111" s="100"/>
      <c r="L111" s="100"/>
      <c r="M111" s="254"/>
      <c r="N111" s="254"/>
      <c r="O111" s="33"/>
      <c r="P111" s="96"/>
      <c r="Q111" s="263"/>
      <c r="R111" s="263"/>
      <c r="S111" s="262">
        <v>45447</v>
      </c>
      <c r="T111" s="263" t="s">
        <v>2081</v>
      </c>
      <c r="U111" s="252"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15"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52">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45505</v>
      </c>
      <c r="X111" s="215"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绿灯</v>
      </c>
      <c r="Y111" s="252"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15"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52"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6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6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spans="1:34">
      <c r="A112" s="247" t="s">
        <v>119</v>
      </c>
      <c r="B112" s="248" t="s">
        <v>2266</v>
      </c>
      <c r="C112" s="247" t="s">
        <v>2267</v>
      </c>
      <c r="D112" s="247" t="s">
        <v>2268</v>
      </c>
      <c r="E112" s="249" t="s">
        <v>2102</v>
      </c>
      <c r="F112" s="248" t="s">
        <v>125</v>
      </c>
      <c r="G112" s="247" t="s">
        <v>2103</v>
      </c>
      <c r="H112" s="247" t="s">
        <v>897</v>
      </c>
      <c r="I112" s="255"/>
      <c r="J112" s="100"/>
      <c r="K112" s="100"/>
      <c r="L112" s="100"/>
      <c r="M112" s="254"/>
      <c r="N112" s="254"/>
      <c r="O112" s="33"/>
      <c r="P112" s="96"/>
      <c r="Q112" s="263"/>
      <c r="R112" s="263"/>
      <c r="S112" s="262">
        <v>45447</v>
      </c>
      <c r="T112" s="263" t="s">
        <v>2081</v>
      </c>
      <c r="U112" s="252"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15"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52">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45505</v>
      </c>
      <c r="X112" s="215"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绿灯</v>
      </c>
      <c r="Y112" s="252"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15"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52"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6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6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spans="1:34">
      <c r="A113" s="247" t="s">
        <v>119</v>
      </c>
      <c r="B113" s="248" t="s">
        <v>2266</v>
      </c>
      <c r="C113" s="247" t="s">
        <v>2269</v>
      </c>
      <c r="D113" s="247" t="s">
        <v>2270</v>
      </c>
      <c r="E113" s="249" t="s">
        <v>2102</v>
      </c>
      <c r="F113" s="248" t="s">
        <v>125</v>
      </c>
      <c r="G113" s="247" t="s">
        <v>2103</v>
      </c>
      <c r="H113" s="247" t="s">
        <v>897</v>
      </c>
      <c r="I113" s="255"/>
      <c r="J113" s="100"/>
      <c r="K113" s="100"/>
      <c r="L113" s="100"/>
      <c r="M113" s="254"/>
      <c r="N113" s="254"/>
      <c r="O113" s="33"/>
      <c r="P113" s="96"/>
      <c r="Q113" s="263"/>
      <c r="R113" s="263"/>
      <c r="S113" s="262">
        <v>45447</v>
      </c>
      <c r="T113" s="263" t="s">
        <v>2081</v>
      </c>
      <c r="U113" s="252"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15"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52">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45505</v>
      </c>
      <c r="X113" s="215"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绿灯</v>
      </c>
      <c r="Y113" s="252"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15"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52"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6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6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spans="1:34">
      <c r="A114" s="247" t="s">
        <v>119</v>
      </c>
      <c r="B114" s="248" t="s">
        <v>2266</v>
      </c>
      <c r="C114" s="247" t="s">
        <v>2132</v>
      </c>
      <c r="D114" s="247" t="s">
        <v>2271</v>
      </c>
      <c r="E114" s="249" t="s">
        <v>2102</v>
      </c>
      <c r="F114" s="248" t="s">
        <v>125</v>
      </c>
      <c r="G114" s="247" t="s">
        <v>2103</v>
      </c>
      <c r="H114" s="247" t="s">
        <v>897</v>
      </c>
      <c r="I114" s="255"/>
      <c r="J114" s="100"/>
      <c r="K114" s="100"/>
      <c r="L114" s="100"/>
      <c r="M114" s="254"/>
      <c r="N114" s="254"/>
      <c r="O114" s="33"/>
      <c r="P114" s="96"/>
      <c r="Q114" s="263"/>
      <c r="R114" s="263"/>
      <c r="S114" s="262">
        <v>45447</v>
      </c>
      <c r="T114" s="263" t="s">
        <v>2081</v>
      </c>
      <c r="U114" s="252"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15"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52">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45505</v>
      </c>
      <c r="X114" s="215"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绿灯</v>
      </c>
      <c r="Y114" s="252"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15"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52"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6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6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spans="1:34">
      <c r="A115" s="247" t="s">
        <v>119</v>
      </c>
      <c r="B115" s="248" t="s">
        <v>2266</v>
      </c>
      <c r="C115" s="247" t="s">
        <v>2272</v>
      </c>
      <c r="D115" s="247" t="s">
        <v>2273</v>
      </c>
      <c r="E115" s="249" t="s">
        <v>2102</v>
      </c>
      <c r="F115" s="248" t="s">
        <v>125</v>
      </c>
      <c r="G115" s="247" t="s">
        <v>2103</v>
      </c>
      <c r="H115" s="247" t="s">
        <v>897</v>
      </c>
      <c r="I115" s="255"/>
      <c r="J115" s="100"/>
      <c r="K115" s="100"/>
      <c r="L115" s="100"/>
      <c r="M115" s="254"/>
      <c r="N115" s="254"/>
      <c r="O115" s="33"/>
      <c r="P115" s="96"/>
      <c r="Q115" s="263"/>
      <c r="R115" s="263"/>
      <c r="S115" s="262">
        <v>45460</v>
      </c>
      <c r="T115" s="263" t="s">
        <v>2081</v>
      </c>
      <c r="U115" s="252"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15"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52">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45505</v>
      </c>
      <c r="X115" s="215"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绿灯</v>
      </c>
      <c r="Y115" s="252"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15"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52"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6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6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spans="1:34">
      <c r="A116" s="247" t="s">
        <v>119</v>
      </c>
      <c r="B116" s="248" t="s">
        <v>2266</v>
      </c>
      <c r="C116" s="247" t="s">
        <v>2274</v>
      </c>
      <c r="D116" s="247" t="s">
        <v>2275</v>
      </c>
      <c r="E116" s="249" t="s">
        <v>2102</v>
      </c>
      <c r="F116" s="248" t="s">
        <v>125</v>
      </c>
      <c r="G116" s="247" t="s">
        <v>2103</v>
      </c>
      <c r="H116" s="247" t="s">
        <v>897</v>
      </c>
      <c r="I116" s="255"/>
      <c r="J116" s="100"/>
      <c r="K116" s="100"/>
      <c r="L116" s="100"/>
      <c r="M116" s="254"/>
      <c r="N116" s="254"/>
      <c r="O116" s="33"/>
      <c r="P116" s="96"/>
      <c r="Q116" s="263"/>
      <c r="R116" s="263"/>
      <c r="S116" s="262">
        <v>45447</v>
      </c>
      <c r="T116" s="263" t="s">
        <v>2081</v>
      </c>
      <c r="U116" s="252"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15"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52">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45505</v>
      </c>
      <c r="X116" s="215"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绿灯</v>
      </c>
      <c r="Y116" s="252"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15"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52"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6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6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spans="1:34">
      <c r="A117" s="247" t="s">
        <v>119</v>
      </c>
      <c r="B117" s="248" t="s">
        <v>2266</v>
      </c>
      <c r="C117" s="247" t="s">
        <v>2242</v>
      </c>
      <c r="D117" s="247" t="s">
        <v>2276</v>
      </c>
      <c r="E117" s="249" t="s">
        <v>2102</v>
      </c>
      <c r="F117" s="248" t="s">
        <v>125</v>
      </c>
      <c r="G117" s="247" t="s">
        <v>2103</v>
      </c>
      <c r="H117" s="247" t="s">
        <v>897</v>
      </c>
      <c r="I117" s="255"/>
      <c r="J117" s="100"/>
      <c r="K117" s="100"/>
      <c r="L117" s="100"/>
      <c r="M117" s="254"/>
      <c r="N117" s="254"/>
      <c r="O117" s="33"/>
      <c r="P117" s="96"/>
      <c r="Q117" s="263"/>
      <c r="R117" s="263"/>
      <c r="S117" s="262">
        <v>45447</v>
      </c>
      <c r="T117" s="263" t="s">
        <v>2081</v>
      </c>
      <c r="U117" s="252"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15"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52">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45505</v>
      </c>
      <c r="X117" s="215"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绿灯</v>
      </c>
      <c r="Y117" s="252"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15"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52"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6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6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spans="1:34">
      <c r="A118" s="247" t="s">
        <v>119</v>
      </c>
      <c r="B118" s="248" t="s">
        <v>2266</v>
      </c>
      <c r="C118" s="247" t="s">
        <v>2277</v>
      </c>
      <c r="D118" s="247" t="s">
        <v>2278</v>
      </c>
      <c r="E118" s="249" t="s">
        <v>2102</v>
      </c>
      <c r="F118" s="248" t="s">
        <v>125</v>
      </c>
      <c r="G118" s="247" t="s">
        <v>2103</v>
      </c>
      <c r="H118" s="247" t="s">
        <v>897</v>
      </c>
      <c r="I118" s="255"/>
      <c r="J118" s="100"/>
      <c r="K118" s="100"/>
      <c r="L118" s="100"/>
      <c r="M118" s="254"/>
      <c r="N118" s="254"/>
      <c r="O118" s="33"/>
      <c r="P118" s="96"/>
      <c r="Q118" s="263"/>
      <c r="R118" s="263"/>
      <c r="S118" s="262">
        <v>45447</v>
      </c>
      <c r="T118" s="263" t="s">
        <v>2081</v>
      </c>
      <c r="U118" s="252"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15"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52">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45505</v>
      </c>
      <c r="X118" s="215"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绿灯</v>
      </c>
      <c r="Y118" s="252"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15"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52"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6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6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spans="1:34">
      <c r="A119" s="247" t="s">
        <v>119</v>
      </c>
      <c r="B119" s="248" t="s">
        <v>2266</v>
      </c>
      <c r="C119" s="247" t="s">
        <v>2244</v>
      </c>
      <c r="D119" s="247" t="s">
        <v>2279</v>
      </c>
      <c r="E119" s="249" t="s">
        <v>2102</v>
      </c>
      <c r="F119" s="248" t="s">
        <v>125</v>
      </c>
      <c r="G119" s="247" t="s">
        <v>2103</v>
      </c>
      <c r="H119" s="247" t="s">
        <v>897</v>
      </c>
      <c r="I119" s="255"/>
      <c r="J119" s="100"/>
      <c r="K119" s="100"/>
      <c r="L119" s="100"/>
      <c r="M119" s="254"/>
      <c r="N119" s="254"/>
      <c r="O119" s="33"/>
      <c r="P119" s="96"/>
      <c r="Q119" s="263"/>
      <c r="R119" s="263"/>
      <c r="S119" s="262">
        <v>45447</v>
      </c>
      <c r="T119" s="263" t="s">
        <v>2081</v>
      </c>
      <c r="U119" s="252"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15"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52">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45505</v>
      </c>
      <c r="X119" s="215"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绿灯</v>
      </c>
      <c r="Y119" s="252"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15"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52"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6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6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spans="1:34">
      <c r="A120" s="247" t="s">
        <v>119</v>
      </c>
      <c r="B120" s="248" t="s">
        <v>2266</v>
      </c>
      <c r="C120" s="247" t="s">
        <v>2172</v>
      </c>
      <c r="D120" s="247" t="s">
        <v>2280</v>
      </c>
      <c r="E120" s="249" t="s">
        <v>2102</v>
      </c>
      <c r="F120" s="248" t="s">
        <v>125</v>
      </c>
      <c r="G120" s="247" t="s">
        <v>2103</v>
      </c>
      <c r="H120" s="247" t="s">
        <v>897</v>
      </c>
      <c r="I120" s="255"/>
      <c r="J120" s="100"/>
      <c r="K120" s="100"/>
      <c r="L120" s="100"/>
      <c r="M120" s="254"/>
      <c r="N120" s="254"/>
      <c r="O120" s="33"/>
      <c r="P120" s="96"/>
      <c r="Q120" s="263"/>
      <c r="R120" s="263"/>
      <c r="S120" s="262">
        <v>45447</v>
      </c>
      <c r="T120" s="263" t="s">
        <v>2081</v>
      </c>
      <c r="U120" s="252"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15"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52">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45505</v>
      </c>
      <c r="X120" s="215"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绿灯</v>
      </c>
      <c r="Y120" s="252"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15"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52"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6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6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spans="1:34">
      <c r="A121" s="247" t="s">
        <v>119</v>
      </c>
      <c r="B121" s="248" t="s">
        <v>2266</v>
      </c>
      <c r="C121" s="247" t="s">
        <v>2281</v>
      </c>
      <c r="D121" s="247" t="s">
        <v>2282</v>
      </c>
      <c r="E121" s="249" t="s">
        <v>2102</v>
      </c>
      <c r="F121" s="248" t="s">
        <v>125</v>
      </c>
      <c r="G121" s="247" t="s">
        <v>2103</v>
      </c>
      <c r="H121" s="247" t="s">
        <v>897</v>
      </c>
      <c r="I121" s="255"/>
      <c r="J121" s="100"/>
      <c r="K121" s="100"/>
      <c r="L121" s="100"/>
      <c r="M121" s="254"/>
      <c r="N121" s="254"/>
      <c r="O121" s="33"/>
      <c r="P121" s="96"/>
      <c r="Q121" s="263"/>
      <c r="R121" s="263"/>
      <c r="S121" s="262">
        <v>45447</v>
      </c>
      <c r="T121" s="263" t="s">
        <v>2081</v>
      </c>
      <c r="U121" s="252"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15"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52">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45505</v>
      </c>
      <c r="X121" s="215"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绿灯</v>
      </c>
      <c r="Y121" s="252"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15"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52"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6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6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spans="1:34">
      <c r="A122" s="247" t="s">
        <v>119</v>
      </c>
      <c r="B122" s="248" t="s">
        <v>2283</v>
      </c>
      <c r="C122" s="247" t="s">
        <v>2267</v>
      </c>
      <c r="D122" s="247" t="s">
        <v>2284</v>
      </c>
      <c r="E122" s="249" t="s">
        <v>2102</v>
      </c>
      <c r="F122" s="248" t="s">
        <v>125</v>
      </c>
      <c r="G122" s="247" t="s">
        <v>2103</v>
      </c>
      <c r="H122" s="247" t="s">
        <v>897</v>
      </c>
      <c r="I122" s="255"/>
      <c r="J122" s="100"/>
      <c r="K122" s="100"/>
      <c r="L122" s="100"/>
      <c r="M122" s="254"/>
      <c r="N122" s="254"/>
      <c r="O122" s="33"/>
      <c r="P122" s="96"/>
      <c r="Q122" s="263"/>
      <c r="R122" s="263"/>
      <c r="S122" s="262">
        <v>45447</v>
      </c>
      <c r="T122" s="263" t="s">
        <v>2081</v>
      </c>
      <c r="U122" s="252"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15"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52">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45505</v>
      </c>
      <c r="X122" s="215"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绿灯</v>
      </c>
      <c r="Y122" s="252"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15"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52"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6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6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spans="1:34">
      <c r="A123" s="247" t="s">
        <v>119</v>
      </c>
      <c r="B123" s="248" t="s">
        <v>2283</v>
      </c>
      <c r="C123" s="247" t="s">
        <v>2274</v>
      </c>
      <c r="D123" s="247" t="s">
        <v>2285</v>
      </c>
      <c r="E123" s="249" t="s">
        <v>2102</v>
      </c>
      <c r="F123" s="248" t="s">
        <v>125</v>
      </c>
      <c r="G123" s="247" t="s">
        <v>2103</v>
      </c>
      <c r="H123" s="247" t="s">
        <v>897</v>
      </c>
      <c r="I123" s="255"/>
      <c r="J123" s="100"/>
      <c r="K123" s="100"/>
      <c r="L123" s="100"/>
      <c r="M123" s="254"/>
      <c r="N123" s="254"/>
      <c r="O123" s="33"/>
      <c r="P123" s="96"/>
      <c r="Q123" s="263"/>
      <c r="R123" s="263"/>
      <c r="S123" s="262">
        <v>45447</v>
      </c>
      <c r="T123" s="263" t="s">
        <v>2081</v>
      </c>
      <c r="U123" s="252"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15"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52">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45505</v>
      </c>
      <c r="X123" s="215"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绿灯</v>
      </c>
      <c r="Y123" s="252"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15"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52"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6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6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spans="1:34">
      <c r="A124" s="247" t="s">
        <v>119</v>
      </c>
      <c r="B124" s="248" t="s">
        <v>2283</v>
      </c>
      <c r="C124" s="247" t="s">
        <v>2242</v>
      </c>
      <c r="D124" s="247" t="s">
        <v>2286</v>
      </c>
      <c r="E124" s="249" t="s">
        <v>2102</v>
      </c>
      <c r="F124" s="248" t="s">
        <v>125</v>
      </c>
      <c r="G124" s="247" t="s">
        <v>2103</v>
      </c>
      <c r="H124" s="247" t="s">
        <v>897</v>
      </c>
      <c r="I124" s="255"/>
      <c r="J124" s="100"/>
      <c r="K124" s="100"/>
      <c r="L124" s="100"/>
      <c r="M124" s="254"/>
      <c r="N124" s="254"/>
      <c r="O124" s="33"/>
      <c r="P124" s="96"/>
      <c r="Q124" s="263"/>
      <c r="R124" s="263"/>
      <c r="S124" s="262">
        <v>45447</v>
      </c>
      <c r="T124" s="263" t="s">
        <v>2081</v>
      </c>
      <c r="U124" s="252"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15"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52">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45505</v>
      </c>
      <c r="X124" s="215"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绿灯</v>
      </c>
      <c r="Y124" s="252"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15"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52"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6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6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spans="1:34">
      <c r="A125" s="247" t="s">
        <v>119</v>
      </c>
      <c r="B125" s="248" t="s">
        <v>2283</v>
      </c>
      <c r="C125" s="247" t="s">
        <v>2132</v>
      </c>
      <c r="D125" s="247" t="s">
        <v>2287</v>
      </c>
      <c r="E125" s="249" t="s">
        <v>2102</v>
      </c>
      <c r="F125" s="248" t="s">
        <v>125</v>
      </c>
      <c r="G125" s="247" t="s">
        <v>2103</v>
      </c>
      <c r="H125" s="247" t="s">
        <v>897</v>
      </c>
      <c r="I125" s="257"/>
      <c r="J125" s="100"/>
      <c r="K125" s="100"/>
      <c r="L125" s="100"/>
      <c r="M125" s="254"/>
      <c r="N125" s="254"/>
      <c r="O125" s="33"/>
      <c r="P125" s="96"/>
      <c r="Q125" s="263"/>
      <c r="R125" s="263"/>
      <c r="S125" s="262">
        <v>45447</v>
      </c>
      <c r="T125" s="263" t="s">
        <v>2081</v>
      </c>
      <c r="U125" s="252"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15"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52">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45505</v>
      </c>
      <c r="X125" s="215"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绿灯</v>
      </c>
      <c r="Y125" s="252"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15"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52"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6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6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spans="1:34">
      <c r="A126" s="247" t="s">
        <v>119</v>
      </c>
      <c r="B126" s="248" t="s">
        <v>2283</v>
      </c>
      <c r="C126" s="247" t="s">
        <v>2272</v>
      </c>
      <c r="D126" s="247" t="s">
        <v>2288</v>
      </c>
      <c r="E126" s="249" t="s">
        <v>2102</v>
      </c>
      <c r="F126" s="248" t="s">
        <v>125</v>
      </c>
      <c r="G126" s="247" t="s">
        <v>2103</v>
      </c>
      <c r="H126" s="247" t="s">
        <v>897</v>
      </c>
      <c r="I126" s="257"/>
      <c r="J126" s="100"/>
      <c r="K126" s="100"/>
      <c r="L126" s="100"/>
      <c r="M126" s="254"/>
      <c r="N126" s="254"/>
      <c r="O126" s="33"/>
      <c r="P126" s="96"/>
      <c r="Q126" s="263"/>
      <c r="R126" s="263"/>
      <c r="S126" s="262">
        <v>45460</v>
      </c>
      <c r="T126" s="263" t="s">
        <v>2081</v>
      </c>
      <c r="U126" s="252"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15"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52">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45505</v>
      </c>
      <c r="X126" s="215"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绿灯</v>
      </c>
      <c r="Y126" s="252"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15"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52"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6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6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spans="1:34">
      <c r="A127" s="247" t="s">
        <v>119</v>
      </c>
      <c r="B127" s="248" t="s">
        <v>2283</v>
      </c>
      <c r="C127" s="247" t="s">
        <v>2269</v>
      </c>
      <c r="D127" s="247" t="s">
        <v>2289</v>
      </c>
      <c r="E127" s="249" t="s">
        <v>2102</v>
      </c>
      <c r="F127" s="248" t="s">
        <v>125</v>
      </c>
      <c r="G127" s="247" t="s">
        <v>2103</v>
      </c>
      <c r="H127" s="247" t="s">
        <v>897</v>
      </c>
      <c r="I127" s="257"/>
      <c r="J127" s="100"/>
      <c r="K127" s="100"/>
      <c r="L127" s="100"/>
      <c r="M127" s="254"/>
      <c r="N127" s="254"/>
      <c r="O127" s="33"/>
      <c r="P127" s="96"/>
      <c r="Q127" s="263"/>
      <c r="R127" s="263"/>
      <c r="S127" s="262">
        <v>45447</v>
      </c>
      <c r="T127" s="263" t="s">
        <v>2081</v>
      </c>
      <c r="U127" s="252"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15"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52">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45505</v>
      </c>
      <c r="X127" s="215"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绿灯</v>
      </c>
      <c r="Y127" s="252"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15"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52"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6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6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spans="1:34">
      <c r="A128" s="247" t="s">
        <v>145</v>
      </c>
      <c r="B128" s="248" t="s">
        <v>2290</v>
      </c>
      <c r="C128" s="247" t="s">
        <v>2291</v>
      </c>
      <c r="D128" s="247" t="s">
        <v>2292</v>
      </c>
      <c r="E128" s="249" t="s">
        <v>2102</v>
      </c>
      <c r="F128" s="248" t="s">
        <v>125</v>
      </c>
      <c r="G128" s="247" t="s">
        <v>933</v>
      </c>
      <c r="H128" s="247" t="s">
        <v>1070</v>
      </c>
      <c r="I128" s="257"/>
      <c r="J128" s="100"/>
      <c r="K128" s="100"/>
      <c r="L128" s="100"/>
      <c r="M128" s="254"/>
      <c r="N128" s="254"/>
      <c r="O128" s="33"/>
      <c r="P128" s="96"/>
      <c r="Q128" s="263"/>
      <c r="R128" s="263"/>
      <c r="S128" s="262">
        <v>45447</v>
      </c>
      <c r="T128" s="263" t="s">
        <v>2081</v>
      </c>
      <c r="U128" s="252"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15"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52">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45505</v>
      </c>
      <c r="X128" s="215"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绿灯</v>
      </c>
      <c r="Y128" s="252"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15"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52"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6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6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spans="1:34">
      <c r="A129" s="247" t="s">
        <v>145</v>
      </c>
      <c r="B129" s="248" t="s">
        <v>2290</v>
      </c>
      <c r="C129" s="247" t="s">
        <v>2293</v>
      </c>
      <c r="D129" s="247" t="s">
        <v>2294</v>
      </c>
      <c r="E129" s="249" t="s">
        <v>2102</v>
      </c>
      <c r="F129" s="248" t="s">
        <v>125</v>
      </c>
      <c r="G129" s="247" t="s">
        <v>933</v>
      </c>
      <c r="H129" s="247" t="s">
        <v>1070</v>
      </c>
      <c r="I129" s="257"/>
      <c r="J129" s="100"/>
      <c r="K129" s="100"/>
      <c r="L129" s="100"/>
      <c r="M129" s="254"/>
      <c r="N129" s="254"/>
      <c r="O129" s="33"/>
      <c r="P129" s="96"/>
      <c r="Q129" s="263"/>
      <c r="R129" s="263"/>
      <c r="S129" s="262">
        <v>45447</v>
      </c>
      <c r="T129" s="263" t="s">
        <v>2081</v>
      </c>
      <c r="U129" s="252"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15"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52">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45505</v>
      </c>
      <c r="X129" s="215"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绿灯</v>
      </c>
      <c r="Y129" s="252"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15"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52"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6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6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spans="1:34">
      <c r="A130" s="247" t="s">
        <v>119</v>
      </c>
      <c r="B130" s="248" t="s">
        <v>2283</v>
      </c>
      <c r="C130" s="247" t="s">
        <v>2244</v>
      </c>
      <c r="D130" s="247" t="s">
        <v>2295</v>
      </c>
      <c r="E130" s="249" t="s">
        <v>2102</v>
      </c>
      <c r="F130" s="248" t="s">
        <v>125</v>
      </c>
      <c r="G130" s="247" t="s">
        <v>2103</v>
      </c>
      <c r="H130" s="247" t="s">
        <v>897</v>
      </c>
      <c r="I130" s="257"/>
      <c r="J130" s="100"/>
      <c r="K130" s="100"/>
      <c r="L130" s="100"/>
      <c r="M130" s="254"/>
      <c r="N130" s="254"/>
      <c r="O130" s="33"/>
      <c r="P130" s="96"/>
      <c r="Q130" s="263"/>
      <c r="R130" s="263"/>
      <c r="S130" s="262">
        <v>45447</v>
      </c>
      <c r="T130" s="263" t="s">
        <v>2081</v>
      </c>
      <c r="U130" s="252"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15"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52">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45505</v>
      </c>
      <c r="X130" s="215"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绿灯</v>
      </c>
      <c r="Y130" s="252"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15"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52"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6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6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spans="1:34">
      <c r="A131" s="247" t="s">
        <v>145</v>
      </c>
      <c r="B131" s="248" t="s">
        <v>2296</v>
      </c>
      <c r="C131" s="247" t="s">
        <v>2117</v>
      </c>
      <c r="D131" s="247" t="s">
        <v>2297</v>
      </c>
      <c r="E131" s="249" t="s">
        <v>2102</v>
      </c>
      <c r="F131" s="248" t="s">
        <v>125</v>
      </c>
      <c r="G131" s="247" t="s">
        <v>2103</v>
      </c>
      <c r="H131" s="247" t="s">
        <v>1095</v>
      </c>
      <c r="I131" s="257"/>
      <c r="J131" s="100"/>
      <c r="K131" s="100"/>
      <c r="L131" s="100"/>
      <c r="M131" s="254"/>
      <c r="N131" s="254"/>
      <c r="O131" s="33"/>
      <c r="P131" s="96"/>
      <c r="Q131" s="263"/>
      <c r="R131" s="263"/>
      <c r="S131" s="262">
        <v>45447</v>
      </c>
      <c r="T131" s="263" t="s">
        <v>2081</v>
      </c>
      <c r="U131" s="252"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15"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52">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45505</v>
      </c>
      <c r="X131" s="215"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绿灯</v>
      </c>
      <c r="Y131" s="252"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15"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52"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6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6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spans="1:34">
      <c r="A132" s="247" t="s">
        <v>119</v>
      </c>
      <c r="B132" s="248" t="s">
        <v>2283</v>
      </c>
      <c r="C132" s="247" t="s">
        <v>2277</v>
      </c>
      <c r="D132" s="247" t="s">
        <v>2298</v>
      </c>
      <c r="E132" s="249" t="s">
        <v>2102</v>
      </c>
      <c r="F132" s="248" t="s">
        <v>125</v>
      </c>
      <c r="G132" s="247" t="s">
        <v>2103</v>
      </c>
      <c r="H132" s="247" t="s">
        <v>897</v>
      </c>
      <c r="I132" s="257"/>
      <c r="J132" s="100"/>
      <c r="K132" s="100"/>
      <c r="L132" s="100"/>
      <c r="M132" s="254"/>
      <c r="N132" s="254"/>
      <c r="O132" s="33"/>
      <c r="P132" s="96"/>
      <c r="Q132" s="263"/>
      <c r="R132" s="263"/>
      <c r="S132" s="262">
        <v>45447</v>
      </c>
      <c r="T132" s="263" t="s">
        <v>2081</v>
      </c>
      <c r="U132" s="252"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15"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52">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45505</v>
      </c>
      <c r="X132" s="215"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绿灯</v>
      </c>
      <c r="Y132" s="252"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15"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52"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6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6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spans="1:34">
      <c r="A133" s="247" t="s">
        <v>119</v>
      </c>
      <c r="B133" s="248" t="s">
        <v>2283</v>
      </c>
      <c r="C133" s="247" t="s">
        <v>2172</v>
      </c>
      <c r="D133" s="247" t="s">
        <v>2299</v>
      </c>
      <c r="E133" s="249" t="s">
        <v>2102</v>
      </c>
      <c r="F133" s="248" t="s">
        <v>125</v>
      </c>
      <c r="G133" s="247" t="s">
        <v>2103</v>
      </c>
      <c r="H133" s="247" t="s">
        <v>897</v>
      </c>
      <c r="I133" s="257"/>
      <c r="J133" s="100"/>
      <c r="K133" s="100"/>
      <c r="L133" s="100"/>
      <c r="M133" s="254"/>
      <c r="N133" s="254"/>
      <c r="O133" s="33"/>
      <c r="P133" s="96"/>
      <c r="Q133" s="263"/>
      <c r="R133" s="263"/>
      <c r="S133" s="262">
        <v>45447</v>
      </c>
      <c r="T133" s="263" t="s">
        <v>2081</v>
      </c>
      <c r="U133" s="252"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15"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52">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45505</v>
      </c>
      <c r="X133" s="215"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绿灯</v>
      </c>
      <c r="Y133" s="252"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15"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52"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6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6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spans="1:34">
      <c r="A134" s="247" t="s">
        <v>119</v>
      </c>
      <c r="B134" s="248" t="s">
        <v>2283</v>
      </c>
      <c r="C134" s="247" t="s">
        <v>2281</v>
      </c>
      <c r="D134" s="247" t="s">
        <v>2300</v>
      </c>
      <c r="E134" s="249" t="s">
        <v>2102</v>
      </c>
      <c r="F134" s="248" t="s">
        <v>125</v>
      </c>
      <c r="G134" s="247" t="s">
        <v>2103</v>
      </c>
      <c r="H134" s="247" t="s">
        <v>897</v>
      </c>
      <c r="I134" s="257"/>
      <c r="J134" s="100"/>
      <c r="K134" s="100"/>
      <c r="L134" s="100"/>
      <c r="M134" s="254"/>
      <c r="N134" s="254"/>
      <c r="O134" s="33"/>
      <c r="P134" s="96"/>
      <c r="Q134" s="263"/>
      <c r="R134" s="263"/>
      <c r="S134" s="262">
        <v>45447</v>
      </c>
      <c r="T134" s="263" t="s">
        <v>2081</v>
      </c>
      <c r="U134" s="252"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15"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52">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45505</v>
      </c>
      <c r="X134" s="215"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绿灯</v>
      </c>
      <c r="Y134" s="252"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15"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52"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6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6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spans="1:34">
      <c r="A135" s="247" t="s">
        <v>145</v>
      </c>
      <c r="B135" s="248" t="s">
        <v>2301</v>
      </c>
      <c r="C135" s="247" t="s">
        <v>2208</v>
      </c>
      <c r="D135" s="247" t="s">
        <v>2302</v>
      </c>
      <c r="E135" s="249" t="s">
        <v>2102</v>
      </c>
      <c r="F135" s="248" t="s">
        <v>125</v>
      </c>
      <c r="G135" s="247" t="s">
        <v>2103</v>
      </c>
      <c r="H135" s="247" t="s">
        <v>1095</v>
      </c>
      <c r="I135" s="257"/>
      <c r="J135" s="100"/>
      <c r="K135" s="100"/>
      <c r="L135" s="100"/>
      <c r="M135" s="254"/>
      <c r="N135" s="254"/>
      <c r="O135" s="33"/>
      <c r="P135" s="96"/>
      <c r="Q135" s="263"/>
      <c r="R135" s="263"/>
      <c r="S135" s="262">
        <v>45447</v>
      </c>
      <c r="T135" s="263" t="s">
        <v>2081</v>
      </c>
      <c r="U135" s="252"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15"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52">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45505</v>
      </c>
      <c r="X135" s="215"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绿灯</v>
      </c>
      <c r="Y135" s="252"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15"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52"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6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6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spans="1:34">
      <c r="A136" s="247" t="s">
        <v>361</v>
      </c>
      <c r="B136" s="248" t="s">
        <v>2303</v>
      </c>
      <c r="C136" s="247" t="s">
        <v>2117</v>
      </c>
      <c r="D136" s="247" t="s">
        <v>2304</v>
      </c>
      <c r="E136" s="249" t="s">
        <v>2102</v>
      </c>
      <c r="F136" s="248" t="s">
        <v>125</v>
      </c>
      <c r="G136" s="247" t="s">
        <v>2103</v>
      </c>
      <c r="H136" s="247" t="s">
        <v>992</v>
      </c>
      <c r="I136" s="257"/>
      <c r="J136" s="100"/>
      <c r="K136" s="100"/>
      <c r="L136" s="100"/>
      <c r="M136" s="254"/>
      <c r="N136" s="254"/>
      <c r="O136" s="33"/>
      <c r="P136" s="96"/>
      <c r="Q136" s="263"/>
      <c r="R136" s="263"/>
      <c r="S136" s="262">
        <v>45447</v>
      </c>
      <c r="T136" s="263" t="s">
        <v>2081</v>
      </c>
      <c r="U136" s="252"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15"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52">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45505</v>
      </c>
      <c r="X136" s="215"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绿灯</v>
      </c>
      <c r="Y136" s="252"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15"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52"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6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6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spans="1:34">
      <c r="A137" s="247" t="s">
        <v>361</v>
      </c>
      <c r="B137" s="248" t="s">
        <v>2303</v>
      </c>
      <c r="C137" s="247" t="s">
        <v>2305</v>
      </c>
      <c r="D137" s="247" t="s">
        <v>2306</v>
      </c>
      <c r="E137" s="249" t="s">
        <v>2102</v>
      </c>
      <c r="F137" s="248" t="s">
        <v>125</v>
      </c>
      <c r="G137" s="247" t="s">
        <v>2103</v>
      </c>
      <c r="H137" s="247" t="s">
        <v>992</v>
      </c>
      <c r="I137" s="257"/>
      <c r="J137" s="100"/>
      <c r="K137" s="100"/>
      <c r="L137" s="100"/>
      <c r="M137" s="254"/>
      <c r="N137" s="254"/>
      <c r="O137" s="33"/>
      <c r="P137" s="96"/>
      <c r="Q137" s="263"/>
      <c r="R137" s="263"/>
      <c r="S137" s="262">
        <v>45447</v>
      </c>
      <c r="T137" s="263" t="s">
        <v>2081</v>
      </c>
      <c r="U137" s="252"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15"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52">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45505</v>
      </c>
      <c r="X137" s="215"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绿灯</v>
      </c>
      <c r="Y137" s="252"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15"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52"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6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6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spans="1:34">
      <c r="A138" s="247" t="s">
        <v>361</v>
      </c>
      <c r="B138" s="248" t="s">
        <v>2303</v>
      </c>
      <c r="C138" s="247" t="s">
        <v>2272</v>
      </c>
      <c r="D138" s="247" t="s">
        <v>2307</v>
      </c>
      <c r="E138" s="249" t="s">
        <v>2102</v>
      </c>
      <c r="F138" s="248" t="s">
        <v>125</v>
      </c>
      <c r="G138" s="247" t="s">
        <v>2103</v>
      </c>
      <c r="H138" s="247" t="s">
        <v>992</v>
      </c>
      <c r="I138" s="257"/>
      <c r="J138" s="100"/>
      <c r="K138" s="100"/>
      <c r="L138" s="100"/>
      <c r="M138" s="254"/>
      <c r="N138" s="254"/>
      <c r="O138" s="33"/>
      <c r="P138" s="96"/>
      <c r="Q138" s="263"/>
      <c r="R138" s="263"/>
      <c r="S138" s="262">
        <v>45447</v>
      </c>
      <c r="T138" s="263" t="s">
        <v>2081</v>
      </c>
      <c r="U138" s="252"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15"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52">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45505</v>
      </c>
      <c r="X138" s="215"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绿灯</v>
      </c>
      <c r="Y138" s="252"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15"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52"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6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6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spans="1:34">
      <c r="A139" s="247" t="s">
        <v>361</v>
      </c>
      <c r="B139" s="248" t="s">
        <v>2308</v>
      </c>
      <c r="C139" s="247" t="s">
        <v>2117</v>
      </c>
      <c r="D139" s="247" t="s">
        <v>2309</v>
      </c>
      <c r="E139" s="249" t="s">
        <v>2102</v>
      </c>
      <c r="F139" s="248" t="s">
        <v>125</v>
      </c>
      <c r="G139" s="247" t="s">
        <v>2103</v>
      </c>
      <c r="H139" s="247" t="s">
        <v>992</v>
      </c>
      <c r="I139" s="257"/>
      <c r="J139" s="100"/>
      <c r="K139" s="100"/>
      <c r="L139" s="100"/>
      <c r="M139" s="254"/>
      <c r="N139" s="254"/>
      <c r="O139" s="33"/>
      <c r="P139" s="96"/>
      <c r="Q139" s="263"/>
      <c r="R139" s="263"/>
      <c r="S139" s="262">
        <v>45447</v>
      </c>
      <c r="T139" s="263" t="s">
        <v>2081</v>
      </c>
      <c r="U139" s="252"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15"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52">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45505</v>
      </c>
      <c r="X139" s="215"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绿灯</v>
      </c>
      <c r="Y139" s="252"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15"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52"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6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6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spans="1:34">
      <c r="A140" s="247" t="s">
        <v>361</v>
      </c>
      <c r="B140" s="248" t="s">
        <v>2308</v>
      </c>
      <c r="C140" s="247" t="s">
        <v>2305</v>
      </c>
      <c r="D140" s="247" t="s">
        <v>2310</v>
      </c>
      <c r="E140" s="249" t="s">
        <v>2102</v>
      </c>
      <c r="F140" s="248" t="s">
        <v>125</v>
      </c>
      <c r="G140" s="247" t="s">
        <v>2103</v>
      </c>
      <c r="H140" s="247" t="s">
        <v>992</v>
      </c>
      <c r="I140" s="257"/>
      <c r="J140" s="100"/>
      <c r="K140" s="100"/>
      <c r="L140" s="100"/>
      <c r="M140" s="254"/>
      <c r="N140" s="254"/>
      <c r="O140" s="33"/>
      <c r="P140" s="96"/>
      <c r="Q140" s="263"/>
      <c r="R140" s="263"/>
      <c r="S140" s="262">
        <v>45447</v>
      </c>
      <c r="T140" s="263" t="s">
        <v>2081</v>
      </c>
      <c r="U140" s="252"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15"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52">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45505</v>
      </c>
      <c r="X140" s="215"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绿灯</v>
      </c>
      <c r="Y140" s="252"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15"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52"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6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6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spans="1:34">
      <c r="A141" s="247" t="s">
        <v>361</v>
      </c>
      <c r="B141" s="248" t="s">
        <v>2308</v>
      </c>
      <c r="C141" s="247" t="s">
        <v>2272</v>
      </c>
      <c r="D141" s="247" t="s">
        <v>2311</v>
      </c>
      <c r="E141" s="249" t="s">
        <v>2102</v>
      </c>
      <c r="F141" s="248" t="s">
        <v>125</v>
      </c>
      <c r="G141" s="247" t="s">
        <v>2103</v>
      </c>
      <c r="H141" s="247" t="s">
        <v>992</v>
      </c>
      <c r="I141" s="257"/>
      <c r="J141" s="100"/>
      <c r="K141" s="100"/>
      <c r="L141" s="100"/>
      <c r="M141" s="254"/>
      <c r="N141" s="254"/>
      <c r="O141" s="33"/>
      <c r="P141" s="96"/>
      <c r="Q141" s="263"/>
      <c r="R141" s="263"/>
      <c r="S141" s="262">
        <v>45447</v>
      </c>
      <c r="T141" s="263" t="s">
        <v>2081</v>
      </c>
      <c r="U141" s="252"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15"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52">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45505</v>
      </c>
      <c r="X141" s="215"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绿灯</v>
      </c>
      <c r="Y141" s="252"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15"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52"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6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6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spans="1:34">
      <c r="A142" s="247" t="s">
        <v>361</v>
      </c>
      <c r="B142" s="248" t="s">
        <v>2312</v>
      </c>
      <c r="C142" s="247" t="s">
        <v>2085</v>
      </c>
      <c r="D142" s="247" t="s">
        <v>2313</v>
      </c>
      <c r="E142" s="249" t="s">
        <v>2102</v>
      </c>
      <c r="F142" s="248" t="s">
        <v>125</v>
      </c>
      <c r="G142" s="247" t="s">
        <v>2103</v>
      </c>
      <c r="H142" s="247" t="s">
        <v>1021</v>
      </c>
      <c r="I142" s="257"/>
      <c r="J142" s="100"/>
      <c r="K142" s="100"/>
      <c r="L142" s="100"/>
      <c r="M142" s="254"/>
      <c r="N142" s="254"/>
      <c r="O142" s="33"/>
      <c r="P142" s="96"/>
      <c r="Q142" s="263"/>
      <c r="R142" s="263"/>
      <c r="S142" s="262">
        <v>45447</v>
      </c>
      <c r="T142" s="263" t="s">
        <v>2081</v>
      </c>
      <c r="U142" s="252"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15"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52">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45505</v>
      </c>
      <c r="X142" s="215"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绿灯</v>
      </c>
      <c r="Y142" s="252"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15"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52"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6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6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spans="1:34">
      <c r="A143" s="247" t="s">
        <v>361</v>
      </c>
      <c r="B143" s="248" t="s">
        <v>2312</v>
      </c>
      <c r="C143" s="247" t="s">
        <v>2142</v>
      </c>
      <c r="D143" s="247" t="s">
        <v>2314</v>
      </c>
      <c r="E143" s="249" t="s">
        <v>2102</v>
      </c>
      <c r="F143" s="248" t="s">
        <v>125</v>
      </c>
      <c r="G143" s="247" t="s">
        <v>2103</v>
      </c>
      <c r="H143" s="247" t="s">
        <v>1021</v>
      </c>
      <c r="I143" s="257"/>
      <c r="J143" s="100"/>
      <c r="K143" s="100"/>
      <c r="L143" s="100"/>
      <c r="M143" s="254"/>
      <c r="N143" s="254"/>
      <c r="O143" s="33"/>
      <c r="P143" s="96"/>
      <c r="Q143" s="263"/>
      <c r="R143" s="263"/>
      <c r="S143" s="262">
        <v>45447</v>
      </c>
      <c r="T143" s="263" t="s">
        <v>2081</v>
      </c>
      <c r="U143" s="252"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15"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52">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45505</v>
      </c>
      <c r="X143" s="215"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绿灯</v>
      </c>
      <c r="Y143" s="252"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15"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52"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6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6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spans="1:34">
      <c r="A144" s="247" t="s">
        <v>361</v>
      </c>
      <c r="B144" s="248" t="s">
        <v>2312</v>
      </c>
      <c r="C144" s="247" t="s">
        <v>2077</v>
      </c>
      <c r="D144" s="247" t="s">
        <v>2315</v>
      </c>
      <c r="E144" s="249" t="s">
        <v>2102</v>
      </c>
      <c r="F144" s="248" t="s">
        <v>125</v>
      </c>
      <c r="G144" s="247" t="s">
        <v>2103</v>
      </c>
      <c r="H144" s="247" t="s">
        <v>1021</v>
      </c>
      <c r="I144" s="257"/>
      <c r="J144" s="100"/>
      <c r="K144" s="100"/>
      <c r="L144" s="100"/>
      <c r="M144" s="254"/>
      <c r="N144" s="254"/>
      <c r="O144" s="33"/>
      <c r="P144" s="96"/>
      <c r="Q144" s="263"/>
      <c r="R144" s="263"/>
      <c r="S144" s="262">
        <v>45447</v>
      </c>
      <c r="T144" s="263" t="s">
        <v>2081</v>
      </c>
      <c r="U144" s="252"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15"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52">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45505</v>
      </c>
      <c r="X144" s="215"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绿灯</v>
      </c>
      <c r="Y144" s="252"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15"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52"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6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6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spans="1:34">
      <c r="A145" s="247" t="s">
        <v>361</v>
      </c>
      <c r="B145" s="248" t="s">
        <v>2316</v>
      </c>
      <c r="C145" s="247" t="s">
        <v>2085</v>
      </c>
      <c r="D145" s="247" t="s">
        <v>2317</v>
      </c>
      <c r="E145" s="249" t="s">
        <v>2102</v>
      </c>
      <c r="F145" s="248" t="s">
        <v>125</v>
      </c>
      <c r="G145" s="247" t="s">
        <v>2103</v>
      </c>
      <c r="H145" s="247" t="s">
        <v>1021</v>
      </c>
      <c r="I145" s="257"/>
      <c r="J145" s="100"/>
      <c r="K145" s="100"/>
      <c r="L145" s="100"/>
      <c r="M145" s="254"/>
      <c r="N145" s="254"/>
      <c r="O145" s="33"/>
      <c r="P145" s="96"/>
      <c r="Q145" s="263"/>
      <c r="R145" s="263"/>
      <c r="S145" s="262">
        <v>45447</v>
      </c>
      <c r="T145" s="263" t="s">
        <v>2081</v>
      </c>
      <c r="U145" s="252"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15"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52">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45505</v>
      </c>
      <c r="X145" s="215"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绿灯</v>
      </c>
      <c r="Y145" s="252"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15"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52"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6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6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spans="1:34">
      <c r="A146" s="247" t="s">
        <v>361</v>
      </c>
      <c r="B146" s="248" t="s">
        <v>2316</v>
      </c>
      <c r="C146" s="247" t="s">
        <v>2142</v>
      </c>
      <c r="D146" s="247" t="s">
        <v>2318</v>
      </c>
      <c r="E146" s="249" t="s">
        <v>2102</v>
      </c>
      <c r="F146" s="248" t="s">
        <v>125</v>
      </c>
      <c r="G146" s="247" t="s">
        <v>2103</v>
      </c>
      <c r="H146" s="247" t="s">
        <v>1021</v>
      </c>
      <c r="I146" s="257"/>
      <c r="J146" s="100"/>
      <c r="K146" s="100"/>
      <c r="L146" s="100"/>
      <c r="M146" s="254"/>
      <c r="N146" s="254"/>
      <c r="O146" s="33"/>
      <c r="P146" s="96"/>
      <c r="Q146" s="263"/>
      <c r="R146" s="263"/>
      <c r="S146" s="262">
        <v>45447</v>
      </c>
      <c r="T146" s="263" t="s">
        <v>2081</v>
      </c>
      <c r="U146" s="252"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15"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52">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45505</v>
      </c>
      <c r="X146" s="215"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绿灯</v>
      </c>
      <c r="Y146" s="252"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15"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52"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6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6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spans="1:34">
      <c r="A147" s="247" t="s">
        <v>361</v>
      </c>
      <c r="B147" s="248" t="s">
        <v>2316</v>
      </c>
      <c r="C147" s="247" t="s">
        <v>2077</v>
      </c>
      <c r="D147" s="247" t="s">
        <v>2319</v>
      </c>
      <c r="E147" s="249" t="s">
        <v>2102</v>
      </c>
      <c r="F147" s="248" t="s">
        <v>125</v>
      </c>
      <c r="G147" s="247" t="s">
        <v>2103</v>
      </c>
      <c r="H147" s="247" t="s">
        <v>1021</v>
      </c>
      <c r="I147" s="257"/>
      <c r="J147" s="100"/>
      <c r="K147" s="100"/>
      <c r="L147" s="100"/>
      <c r="M147" s="254"/>
      <c r="N147" s="254"/>
      <c r="O147" s="33"/>
      <c r="P147" s="96"/>
      <c r="Q147" s="263"/>
      <c r="R147" s="263"/>
      <c r="S147" s="262">
        <v>45447</v>
      </c>
      <c r="T147" s="263" t="s">
        <v>2081</v>
      </c>
      <c r="U147" s="252"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15"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52">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45505</v>
      </c>
      <c r="X147" s="215"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绿灯</v>
      </c>
      <c r="Y147" s="252"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15"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52"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6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6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spans="1:34">
      <c r="A148" s="247" t="s">
        <v>361</v>
      </c>
      <c r="B148" s="248" t="s">
        <v>2320</v>
      </c>
      <c r="C148" s="247" t="s">
        <v>2085</v>
      </c>
      <c r="D148" s="247" t="s">
        <v>2321</v>
      </c>
      <c r="E148" s="249" t="s">
        <v>2102</v>
      </c>
      <c r="F148" s="248" t="s">
        <v>125</v>
      </c>
      <c r="G148" s="247" t="s">
        <v>2103</v>
      </c>
      <c r="H148" s="247" t="s">
        <v>964</v>
      </c>
      <c r="I148" s="257"/>
      <c r="J148" s="100"/>
      <c r="K148" s="100"/>
      <c r="L148" s="100"/>
      <c r="M148" s="254"/>
      <c r="N148" s="254"/>
      <c r="O148" s="33"/>
      <c r="P148" s="96"/>
      <c r="Q148" s="263"/>
      <c r="R148" s="263"/>
      <c r="S148" s="262">
        <v>45447</v>
      </c>
      <c r="T148" s="263" t="s">
        <v>2081</v>
      </c>
      <c r="U148" s="252"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15"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52">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45505</v>
      </c>
      <c r="X148" s="215"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绿灯</v>
      </c>
      <c r="Y148" s="252"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15"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52"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6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6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spans="1:34">
      <c r="A149" s="247" t="s">
        <v>361</v>
      </c>
      <c r="B149" s="248" t="s">
        <v>2320</v>
      </c>
      <c r="C149" s="247" t="s">
        <v>2208</v>
      </c>
      <c r="D149" s="247" t="s">
        <v>2322</v>
      </c>
      <c r="E149" s="249" t="s">
        <v>2102</v>
      </c>
      <c r="F149" s="248" t="s">
        <v>125</v>
      </c>
      <c r="G149" s="247" t="s">
        <v>2103</v>
      </c>
      <c r="H149" s="247" t="s">
        <v>964</v>
      </c>
      <c r="I149" s="257"/>
      <c r="J149" s="100"/>
      <c r="K149" s="100"/>
      <c r="L149" s="100"/>
      <c r="M149" s="254"/>
      <c r="N149" s="254"/>
      <c r="O149" s="33"/>
      <c r="P149" s="96"/>
      <c r="Q149" s="263"/>
      <c r="R149" s="263"/>
      <c r="S149" s="262">
        <v>45447</v>
      </c>
      <c r="T149" s="263" t="s">
        <v>2081</v>
      </c>
      <c r="U149" s="252"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15"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52">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45505</v>
      </c>
      <c r="X149" s="215"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绿灯</v>
      </c>
      <c r="Y149" s="252"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15"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52"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6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6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spans="1:34">
      <c r="A150" s="247" t="s">
        <v>361</v>
      </c>
      <c r="B150" s="248" t="s">
        <v>2320</v>
      </c>
      <c r="C150" s="247" t="s">
        <v>2186</v>
      </c>
      <c r="D150" s="247" t="s">
        <v>2323</v>
      </c>
      <c r="E150" s="249" t="s">
        <v>2102</v>
      </c>
      <c r="F150" s="248" t="s">
        <v>125</v>
      </c>
      <c r="G150" s="247" t="s">
        <v>2103</v>
      </c>
      <c r="H150" s="247" t="s">
        <v>964</v>
      </c>
      <c r="I150" s="257"/>
      <c r="J150" s="100"/>
      <c r="K150" s="100"/>
      <c r="L150" s="100"/>
      <c r="M150" s="254"/>
      <c r="N150" s="254"/>
      <c r="O150" s="33"/>
      <c r="P150" s="96"/>
      <c r="Q150" s="263"/>
      <c r="R150" s="263"/>
      <c r="S150" s="262">
        <v>45447</v>
      </c>
      <c r="T150" s="263" t="s">
        <v>2081</v>
      </c>
      <c r="U150" s="252"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15"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52">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45505</v>
      </c>
      <c r="X150" s="215"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绿灯</v>
      </c>
      <c r="Y150" s="252"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15"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52"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6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6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spans="1:34">
      <c r="A151" s="247" t="s">
        <v>361</v>
      </c>
      <c r="B151" s="248" t="s">
        <v>2320</v>
      </c>
      <c r="C151" s="247" t="s">
        <v>2324</v>
      </c>
      <c r="D151" s="247" t="s">
        <v>2325</v>
      </c>
      <c r="E151" s="249" t="s">
        <v>2102</v>
      </c>
      <c r="F151" s="248" t="s">
        <v>125</v>
      </c>
      <c r="G151" s="247" t="s">
        <v>2103</v>
      </c>
      <c r="H151" s="247" t="s">
        <v>964</v>
      </c>
      <c r="I151" s="257"/>
      <c r="J151" s="100"/>
      <c r="K151" s="100"/>
      <c r="L151" s="100"/>
      <c r="M151" s="254"/>
      <c r="N151" s="254"/>
      <c r="O151" s="33"/>
      <c r="P151" s="96"/>
      <c r="Q151" s="263"/>
      <c r="R151" s="263"/>
      <c r="S151" s="262">
        <v>45447</v>
      </c>
      <c r="T151" s="263" t="s">
        <v>2081</v>
      </c>
      <c r="U151" s="252"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15"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52">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45505</v>
      </c>
      <c r="X151" s="215"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绿灯</v>
      </c>
      <c r="Y151" s="252"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15"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52"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6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6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spans="1:34">
      <c r="A152" s="247" t="s">
        <v>361</v>
      </c>
      <c r="B152" s="248" t="s">
        <v>2326</v>
      </c>
      <c r="C152" s="247" t="s">
        <v>2085</v>
      </c>
      <c r="D152" s="247" t="s">
        <v>2327</v>
      </c>
      <c r="E152" s="249" t="s">
        <v>2102</v>
      </c>
      <c r="F152" s="248" t="s">
        <v>125</v>
      </c>
      <c r="G152" s="247" t="s">
        <v>2103</v>
      </c>
      <c r="H152" s="247" t="s">
        <v>964</v>
      </c>
      <c r="I152" s="257"/>
      <c r="J152" s="100"/>
      <c r="K152" s="100"/>
      <c r="L152" s="100"/>
      <c r="M152" s="254"/>
      <c r="N152" s="254"/>
      <c r="O152" s="33"/>
      <c r="P152" s="96"/>
      <c r="Q152" s="263"/>
      <c r="R152" s="263"/>
      <c r="S152" s="262">
        <v>45447</v>
      </c>
      <c r="T152" s="263" t="s">
        <v>2081</v>
      </c>
      <c r="U152" s="252"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15"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52">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45505</v>
      </c>
      <c r="X152" s="215"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绿灯</v>
      </c>
      <c r="Y152" s="252"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15"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52"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6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6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spans="1:34">
      <c r="A153" s="247" t="s">
        <v>361</v>
      </c>
      <c r="B153" s="248" t="s">
        <v>2326</v>
      </c>
      <c r="C153" s="247" t="s">
        <v>2208</v>
      </c>
      <c r="D153" s="247" t="s">
        <v>2328</v>
      </c>
      <c r="E153" s="249" t="s">
        <v>2102</v>
      </c>
      <c r="F153" s="248" t="s">
        <v>125</v>
      </c>
      <c r="G153" s="247" t="s">
        <v>2103</v>
      </c>
      <c r="H153" s="247" t="s">
        <v>964</v>
      </c>
      <c r="I153" s="257"/>
      <c r="J153" s="100"/>
      <c r="K153" s="100"/>
      <c r="L153" s="100"/>
      <c r="M153" s="254"/>
      <c r="N153" s="254"/>
      <c r="O153" s="33"/>
      <c r="P153" s="96"/>
      <c r="Q153" s="263"/>
      <c r="R153" s="263"/>
      <c r="S153" s="262">
        <v>45447</v>
      </c>
      <c r="T153" s="263" t="s">
        <v>2081</v>
      </c>
      <c r="U153" s="252"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15"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52">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45505</v>
      </c>
      <c r="X153" s="215"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绿灯</v>
      </c>
      <c r="Y153" s="252"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15"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52"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6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6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spans="1:34">
      <c r="A154" s="247" t="s">
        <v>361</v>
      </c>
      <c r="B154" s="248" t="s">
        <v>2326</v>
      </c>
      <c r="C154" s="247" t="s">
        <v>2186</v>
      </c>
      <c r="D154" s="247" t="s">
        <v>2329</v>
      </c>
      <c r="E154" s="249" t="s">
        <v>2102</v>
      </c>
      <c r="F154" s="248" t="s">
        <v>125</v>
      </c>
      <c r="G154" s="247" t="s">
        <v>2103</v>
      </c>
      <c r="H154" s="247" t="s">
        <v>964</v>
      </c>
      <c r="I154" s="257"/>
      <c r="J154" s="100"/>
      <c r="K154" s="100"/>
      <c r="L154" s="100"/>
      <c r="M154" s="254"/>
      <c r="N154" s="254"/>
      <c r="O154" s="33"/>
      <c r="P154" s="96"/>
      <c r="Q154" s="263"/>
      <c r="R154" s="263"/>
      <c r="S154" s="262">
        <v>45447</v>
      </c>
      <c r="T154" s="263" t="s">
        <v>2081</v>
      </c>
      <c r="U154" s="252"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15"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52">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45505</v>
      </c>
      <c r="X154" s="215"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绿灯</v>
      </c>
      <c r="Y154" s="252"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15"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52"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6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6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spans="1:34">
      <c r="A155" s="247" t="s">
        <v>361</v>
      </c>
      <c r="B155" s="248" t="s">
        <v>2326</v>
      </c>
      <c r="C155" s="247" t="s">
        <v>2324</v>
      </c>
      <c r="D155" s="247" t="s">
        <v>2330</v>
      </c>
      <c r="E155" s="249" t="s">
        <v>2102</v>
      </c>
      <c r="F155" s="248" t="s">
        <v>125</v>
      </c>
      <c r="G155" s="247" t="s">
        <v>2103</v>
      </c>
      <c r="H155" s="247" t="s">
        <v>964</v>
      </c>
      <c r="I155" s="257"/>
      <c r="J155" s="100"/>
      <c r="K155" s="100"/>
      <c r="L155" s="100"/>
      <c r="M155" s="254"/>
      <c r="N155" s="254"/>
      <c r="O155" s="33"/>
      <c r="P155" s="96"/>
      <c r="Q155" s="263"/>
      <c r="R155" s="263"/>
      <c r="S155" s="262">
        <v>45447</v>
      </c>
      <c r="T155" s="263" t="s">
        <v>2081</v>
      </c>
      <c r="U155" s="252"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15"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52">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45505</v>
      </c>
      <c r="X155" s="215"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绿灯</v>
      </c>
      <c r="Y155" s="252"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15"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52"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6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6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spans="1:34">
      <c r="A156" s="247" t="s">
        <v>361</v>
      </c>
      <c r="B156" s="248" t="s">
        <v>2141</v>
      </c>
      <c r="C156" s="247" t="s">
        <v>2085</v>
      </c>
      <c r="D156" s="247" t="s">
        <v>2331</v>
      </c>
      <c r="E156" s="249" t="s">
        <v>2102</v>
      </c>
      <c r="F156" s="248" t="s">
        <v>125</v>
      </c>
      <c r="G156" s="247" t="s">
        <v>2103</v>
      </c>
      <c r="H156" s="247" t="s">
        <v>1021</v>
      </c>
      <c r="I156" s="257"/>
      <c r="J156" s="100"/>
      <c r="K156" s="100"/>
      <c r="L156" s="100"/>
      <c r="M156" s="254"/>
      <c r="N156" s="254"/>
      <c r="O156" s="33"/>
      <c r="P156" s="96"/>
      <c r="Q156" s="263"/>
      <c r="R156" s="263"/>
      <c r="S156" s="262">
        <v>45447</v>
      </c>
      <c r="T156" s="263" t="s">
        <v>2081</v>
      </c>
      <c r="U156" s="252"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15"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52">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45505</v>
      </c>
      <c r="X156" s="215"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绿灯</v>
      </c>
      <c r="Y156" s="252"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15"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52"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6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6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spans="1:34">
      <c r="A157" s="247" t="s">
        <v>361</v>
      </c>
      <c r="B157" s="248" t="s">
        <v>2141</v>
      </c>
      <c r="C157" s="247" t="s">
        <v>2077</v>
      </c>
      <c r="D157" s="247" t="s">
        <v>2332</v>
      </c>
      <c r="E157" s="249" t="s">
        <v>2102</v>
      </c>
      <c r="F157" s="248" t="s">
        <v>125</v>
      </c>
      <c r="G157" s="247" t="s">
        <v>2103</v>
      </c>
      <c r="H157" s="247" t="s">
        <v>1021</v>
      </c>
      <c r="I157" s="257"/>
      <c r="J157" s="100"/>
      <c r="K157" s="100"/>
      <c r="L157" s="100"/>
      <c r="M157" s="254"/>
      <c r="N157" s="254"/>
      <c r="O157" s="33"/>
      <c r="P157" s="96"/>
      <c r="Q157" s="263"/>
      <c r="R157" s="263"/>
      <c r="S157" s="262">
        <v>45447</v>
      </c>
      <c r="T157" s="263" t="s">
        <v>2081</v>
      </c>
      <c r="U157" s="252"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15"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52">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45505</v>
      </c>
      <c r="X157" s="215"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绿灯</v>
      </c>
      <c r="Y157" s="252"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15"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52"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6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6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spans="1:34">
      <c r="A158" s="247" t="s">
        <v>361</v>
      </c>
      <c r="B158" s="248" t="s">
        <v>2333</v>
      </c>
      <c r="C158" s="247" t="s">
        <v>2085</v>
      </c>
      <c r="D158" s="247" t="s">
        <v>2334</v>
      </c>
      <c r="E158" s="249" t="s">
        <v>2102</v>
      </c>
      <c r="F158" s="248" t="s">
        <v>125</v>
      </c>
      <c r="G158" s="247" t="s">
        <v>2103</v>
      </c>
      <c r="H158" s="247" t="s">
        <v>1021</v>
      </c>
      <c r="I158" s="257"/>
      <c r="J158" s="100"/>
      <c r="K158" s="100"/>
      <c r="L158" s="100"/>
      <c r="M158" s="254"/>
      <c r="N158" s="254"/>
      <c r="O158" s="33"/>
      <c r="P158" s="96"/>
      <c r="Q158" s="263"/>
      <c r="R158" s="263"/>
      <c r="S158" s="262">
        <v>45447</v>
      </c>
      <c r="T158" s="263" t="s">
        <v>2081</v>
      </c>
      <c r="U158" s="252"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15"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52">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45505</v>
      </c>
      <c r="X158" s="215"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绿灯</v>
      </c>
      <c r="Y158" s="252"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15"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52"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6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6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spans="1:34">
      <c r="A159" s="247" t="s">
        <v>361</v>
      </c>
      <c r="B159" s="248" t="s">
        <v>2333</v>
      </c>
      <c r="C159" s="247" t="s">
        <v>2142</v>
      </c>
      <c r="D159" s="247" t="s">
        <v>2335</v>
      </c>
      <c r="E159" s="249" t="s">
        <v>2102</v>
      </c>
      <c r="F159" s="248" t="s">
        <v>125</v>
      </c>
      <c r="G159" s="247" t="s">
        <v>2103</v>
      </c>
      <c r="H159" s="247" t="s">
        <v>1021</v>
      </c>
      <c r="I159" s="257"/>
      <c r="J159" s="100"/>
      <c r="K159" s="100"/>
      <c r="L159" s="100"/>
      <c r="M159" s="254"/>
      <c r="N159" s="254"/>
      <c r="O159" s="33"/>
      <c r="P159" s="96"/>
      <c r="Q159" s="263"/>
      <c r="R159" s="263"/>
      <c r="S159" s="262">
        <v>45447</v>
      </c>
      <c r="T159" s="263" t="s">
        <v>2081</v>
      </c>
      <c r="U159" s="252"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15"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52">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45505</v>
      </c>
      <c r="X159" s="215"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绿灯</v>
      </c>
      <c r="Y159" s="252"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15"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52"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6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6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spans="1:34">
      <c r="A160" s="247" t="s">
        <v>361</v>
      </c>
      <c r="B160" s="248" t="s">
        <v>2333</v>
      </c>
      <c r="C160" s="247" t="s">
        <v>2077</v>
      </c>
      <c r="D160" s="247" t="s">
        <v>2336</v>
      </c>
      <c r="E160" s="249" t="s">
        <v>2102</v>
      </c>
      <c r="F160" s="248" t="s">
        <v>125</v>
      </c>
      <c r="G160" s="247" t="s">
        <v>2103</v>
      </c>
      <c r="H160" s="247" t="s">
        <v>1021</v>
      </c>
      <c r="I160" s="257"/>
      <c r="J160" s="100"/>
      <c r="K160" s="100"/>
      <c r="L160" s="100"/>
      <c r="M160" s="254"/>
      <c r="N160" s="254"/>
      <c r="O160" s="33"/>
      <c r="P160" s="96"/>
      <c r="Q160" s="263"/>
      <c r="R160" s="263"/>
      <c r="S160" s="262">
        <v>45447</v>
      </c>
      <c r="T160" s="263" t="s">
        <v>2081</v>
      </c>
      <c r="U160" s="252"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15"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52">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45505</v>
      </c>
      <c r="X160" s="215"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绿灯</v>
      </c>
      <c r="Y160" s="252"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15"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52"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6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6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spans="1:34">
      <c r="A161" s="247" t="s">
        <v>145</v>
      </c>
      <c r="B161" s="248" t="s">
        <v>2337</v>
      </c>
      <c r="C161" s="247" t="s">
        <v>2100</v>
      </c>
      <c r="D161" s="247" t="s">
        <v>2338</v>
      </c>
      <c r="E161" s="249" t="s">
        <v>2102</v>
      </c>
      <c r="F161" s="248" t="s">
        <v>125</v>
      </c>
      <c r="G161" s="247" t="s">
        <v>2103</v>
      </c>
      <c r="H161" s="247" t="s">
        <v>992</v>
      </c>
      <c r="I161" s="257"/>
      <c r="J161" s="100"/>
      <c r="K161" s="100"/>
      <c r="L161" s="100"/>
      <c r="M161" s="254"/>
      <c r="N161" s="254"/>
      <c r="O161" s="33"/>
      <c r="P161" s="96"/>
      <c r="Q161" s="263"/>
      <c r="R161" s="263"/>
      <c r="S161" s="262">
        <v>45447</v>
      </c>
      <c r="T161" s="263" t="s">
        <v>2081</v>
      </c>
      <c r="U161" s="252"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15"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52">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45505</v>
      </c>
      <c r="X161" s="215"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绿灯</v>
      </c>
      <c r="Y161" s="252"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15"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52"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6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6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spans="1:34">
      <c r="A162" s="247" t="s">
        <v>145</v>
      </c>
      <c r="B162" s="248" t="s">
        <v>2116</v>
      </c>
      <c r="C162" s="247" t="s">
        <v>2117</v>
      </c>
      <c r="D162" s="247" t="s">
        <v>2339</v>
      </c>
      <c r="E162" s="249" t="s">
        <v>2102</v>
      </c>
      <c r="F162" s="248" t="s">
        <v>125</v>
      </c>
      <c r="G162" s="247" t="s">
        <v>2103</v>
      </c>
      <c r="H162" s="247" t="s">
        <v>1049</v>
      </c>
      <c r="I162" s="257"/>
      <c r="J162" s="100"/>
      <c r="K162" s="100"/>
      <c r="L162" s="100"/>
      <c r="M162" s="254"/>
      <c r="N162" s="254"/>
      <c r="O162" s="33"/>
      <c r="P162" s="96"/>
      <c r="Q162" s="263"/>
      <c r="R162" s="263"/>
      <c r="S162" s="262">
        <v>45447</v>
      </c>
      <c r="T162" s="263" t="s">
        <v>2081</v>
      </c>
      <c r="U162" s="252"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15"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52">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45505</v>
      </c>
      <c r="X162" s="215"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绿灯</v>
      </c>
      <c r="Y162" s="252"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15"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52"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6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6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spans="1:34">
      <c r="A163" s="247" t="s">
        <v>145</v>
      </c>
      <c r="B163" s="248" t="s">
        <v>2340</v>
      </c>
      <c r="C163" s="247" t="s">
        <v>2341</v>
      </c>
      <c r="D163" s="247" t="s">
        <v>2342</v>
      </c>
      <c r="E163" s="249" t="s">
        <v>2343</v>
      </c>
      <c r="F163" s="248" t="s">
        <v>125</v>
      </c>
      <c r="G163" s="247" t="s">
        <v>773</v>
      </c>
      <c r="H163" s="247" t="s">
        <v>814</v>
      </c>
      <c r="I163" s="257"/>
      <c r="J163" s="100"/>
      <c r="K163" s="100"/>
      <c r="L163" s="100"/>
      <c r="M163" s="254"/>
      <c r="N163" s="254"/>
      <c r="O163" s="33"/>
      <c r="P163" s="96"/>
      <c r="Q163" s="263"/>
      <c r="R163" s="263"/>
      <c r="S163" s="265"/>
      <c r="T163" s="263"/>
      <c r="U163" s="252">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45489</v>
      </c>
      <c r="V163" s="215"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黄灯</v>
      </c>
      <c r="W163" s="252">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45533</v>
      </c>
      <c r="X163" s="215"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绿灯</v>
      </c>
      <c r="Y163" s="252"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15"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52"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6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6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spans="1:34">
      <c r="A164" s="247" t="s">
        <v>145</v>
      </c>
      <c r="B164" s="248" t="s">
        <v>2344</v>
      </c>
      <c r="C164" s="247" t="s">
        <v>2341</v>
      </c>
      <c r="D164" s="247" t="s">
        <v>2345</v>
      </c>
      <c r="E164" s="249" t="s">
        <v>2343</v>
      </c>
      <c r="F164" s="248" t="s">
        <v>125</v>
      </c>
      <c r="G164" s="247" t="s">
        <v>773</v>
      </c>
      <c r="H164" s="247" t="s">
        <v>814</v>
      </c>
      <c r="I164" s="257"/>
      <c r="J164" s="100"/>
      <c r="K164" s="100"/>
      <c r="L164" s="100"/>
      <c r="M164" s="254"/>
      <c r="N164" s="254"/>
      <c r="O164" s="33"/>
      <c r="P164" s="96"/>
      <c r="Q164" s="263"/>
      <c r="R164" s="263"/>
      <c r="S164" s="266">
        <v>45457.7090277778</v>
      </c>
      <c r="T164" s="263" t="s">
        <v>2081</v>
      </c>
      <c r="U164" s="252">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45489</v>
      </c>
      <c r="V164" s="215"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黄灯</v>
      </c>
      <c r="W164" s="252">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45533</v>
      </c>
      <c r="X164" s="215"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绿灯</v>
      </c>
      <c r="Y164" s="252"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15"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52"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6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6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spans="1:34">
      <c r="A165" s="247" t="s">
        <v>145</v>
      </c>
      <c r="B165" s="248" t="s">
        <v>2346</v>
      </c>
      <c r="C165" s="247" t="s">
        <v>2124</v>
      </c>
      <c r="D165" s="247" t="s">
        <v>2347</v>
      </c>
      <c r="E165" s="249" t="s">
        <v>2343</v>
      </c>
      <c r="F165" s="248" t="s">
        <v>125</v>
      </c>
      <c r="G165" s="247" t="s">
        <v>814</v>
      </c>
      <c r="H165" s="247" t="s">
        <v>804</v>
      </c>
      <c r="I165" s="257"/>
      <c r="J165" s="100"/>
      <c r="K165" s="100"/>
      <c r="L165" s="100"/>
      <c r="M165" s="254"/>
      <c r="N165" s="254"/>
      <c r="O165" s="33"/>
      <c r="P165" s="96"/>
      <c r="Q165" s="263"/>
      <c r="R165" s="263"/>
      <c r="S165" s="262">
        <v>45457</v>
      </c>
      <c r="T165" s="263" t="s">
        <v>2081</v>
      </c>
      <c r="U165" s="252"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15"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52">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45512</v>
      </c>
      <c r="X165" s="215"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绿灯</v>
      </c>
      <c r="Y165" s="252"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15"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52"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6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6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spans="1:34">
      <c r="A166" s="247" t="s">
        <v>145</v>
      </c>
      <c r="B166" s="248" t="s">
        <v>2346</v>
      </c>
      <c r="C166" s="247" t="s">
        <v>2126</v>
      </c>
      <c r="D166" s="247" t="s">
        <v>2348</v>
      </c>
      <c r="E166" s="249" t="s">
        <v>2343</v>
      </c>
      <c r="F166" s="248" t="s">
        <v>125</v>
      </c>
      <c r="G166" s="247" t="s">
        <v>814</v>
      </c>
      <c r="H166" s="247" t="s">
        <v>804</v>
      </c>
      <c r="I166" s="257"/>
      <c r="J166" s="100"/>
      <c r="K166" s="100"/>
      <c r="L166" s="100"/>
      <c r="M166" s="254"/>
      <c r="N166" s="254"/>
      <c r="O166" s="33"/>
      <c r="P166" s="96"/>
      <c r="Q166" s="263"/>
      <c r="R166" s="263"/>
      <c r="S166" s="262">
        <v>45457</v>
      </c>
      <c r="T166" s="263" t="s">
        <v>2081</v>
      </c>
      <c r="U166" s="252"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15"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52">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45512</v>
      </c>
      <c r="X166" s="215"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绿灯</v>
      </c>
      <c r="Y166" s="252"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15"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52"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6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6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spans="1:34">
      <c r="A167" s="247" t="s">
        <v>145</v>
      </c>
      <c r="B167" s="248" t="s">
        <v>2346</v>
      </c>
      <c r="C167" s="247" t="s">
        <v>2349</v>
      </c>
      <c r="D167" s="247" t="s">
        <v>2350</v>
      </c>
      <c r="E167" s="249" t="s">
        <v>2343</v>
      </c>
      <c r="F167" s="248" t="s">
        <v>125</v>
      </c>
      <c r="G167" s="247" t="s">
        <v>814</v>
      </c>
      <c r="H167" s="247" t="s">
        <v>781</v>
      </c>
      <c r="I167" s="257"/>
      <c r="J167" s="100"/>
      <c r="K167" s="100"/>
      <c r="L167" s="100"/>
      <c r="M167" s="254"/>
      <c r="N167" s="254"/>
      <c r="O167" s="33"/>
      <c r="P167" s="96"/>
      <c r="Q167" s="263"/>
      <c r="R167" s="263"/>
      <c r="S167" s="262">
        <v>45457</v>
      </c>
      <c r="T167" s="263" t="s">
        <v>2081</v>
      </c>
      <c r="U167" s="252">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45485</v>
      </c>
      <c r="V167" s="215"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黄灯</v>
      </c>
      <c r="W167" s="252">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45533</v>
      </c>
      <c r="X167" s="215"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绿灯</v>
      </c>
      <c r="Y167" s="252"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15"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52"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6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6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spans="1:34">
      <c r="A168" s="247" t="s">
        <v>145</v>
      </c>
      <c r="B168" s="248" t="s">
        <v>2346</v>
      </c>
      <c r="C168" s="247" t="s">
        <v>2145</v>
      </c>
      <c r="D168" s="247" t="s">
        <v>2351</v>
      </c>
      <c r="E168" s="249" t="s">
        <v>2343</v>
      </c>
      <c r="F168" s="248" t="s">
        <v>125</v>
      </c>
      <c r="G168" s="247" t="s">
        <v>814</v>
      </c>
      <c r="H168" s="247" t="s">
        <v>804</v>
      </c>
      <c r="I168" s="257"/>
      <c r="J168" s="100"/>
      <c r="K168" s="100"/>
      <c r="L168" s="100"/>
      <c r="M168" s="254"/>
      <c r="N168" s="254"/>
      <c r="O168" s="33"/>
      <c r="P168" s="96"/>
      <c r="Q168" s="263"/>
      <c r="R168" s="263"/>
      <c r="S168" s="262">
        <v>45457</v>
      </c>
      <c r="T168" s="263" t="s">
        <v>2081</v>
      </c>
      <c r="U168" s="252">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45485</v>
      </c>
      <c r="V168" s="215"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黄灯</v>
      </c>
      <c r="W168" s="252">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45533</v>
      </c>
      <c r="X168" s="215"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绿灯</v>
      </c>
      <c r="Y168" s="252"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15"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52"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6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6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spans="1:34">
      <c r="A169" s="247" t="s">
        <v>145</v>
      </c>
      <c r="B169" s="248" t="s">
        <v>2352</v>
      </c>
      <c r="C169" s="247" t="s">
        <v>2100</v>
      </c>
      <c r="D169" s="247" t="s">
        <v>2353</v>
      </c>
      <c r="E169" s="249" t="s">
        <v>2343</v>
      </c>
      <c r="F169" s="248" t="s">
        <v>125</v>
      </c>
      <c r="G169" s="247" t="s">
        <v>773</v>
      </c>
      <c r="H169" s="247" t="s">
        <v>781</v>
      </c>
      <c r="I169" s="257"/>
      <c r="J169" s="100"/>
      <c r="K169" s="100"/>
      <c r="L169" s="100"/>
      <c r="M169" s="254"/>
      <c r="N169" s="254"/>
      <c r="O169" s="33"/>
      <c r="P169" s="96"/>
      <c r="Q169" s="263"/>
      <c r="R169" s="263"/>
      <c r="S169" s="262">
        <v>45457</v>
      </c>
      <c r="T169" s="263" t="s">
        <v>2081</v>
      </c>
      <c r="U169" s="252">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45485</v>
      </c>
      <c r="V169" s="215"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黄灯</v>
      </c>
      <c r="W169" s="252">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45533</v>
      </c>
      <c r="X169" s="215"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绿灯</v>
      </c>
      <c r="Y169" s="252"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15"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52"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6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6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spans="1:34">
      <c r="A170" s="247" t="s">
        <v>145</v>
      </c>
      <c r="B170" s="248" t="s">
        <v>2354</v>
      </c>
      <c r="C170" s="247" t="s">
        <v>2100</v>
      </c>
      <c r="D170" s="247" t="s">
        <v>2355</v>
      </c>
      <c r="E170" s="249" t="s">
        <v>2107</v>
      </c>
      <c r="F170" s="248" t="s">
        <v>125</v>
      </c>
      <c r="G170" s="247" t="s">
        <v>2108</v>
      </c>
      <c r="H170" s="247" t="s">
        <v>557</v>
      </c>
      <c r="I170" s="257"/>
      <c r="J170" s="100"/>
      <c r="K170" s="100"/>
      <c r="L170" s="100"/>
      <c r="M170" s="254"/>
      <c r="N170" s="254"/>
      <c r="O170" s="33"/>
      <c r="P170" s="96"/>
      <c r="Q170" s="263"/>
      <c r="R170" s="263"/>
      <c r="S170" s="262">
        <v>45456</v>
      </c>
      <c r="T170" s="263" t="s">
        <v>2081</v>
      </c>
      <c r="U170" s="252"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15"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52">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45509</v>
      </c>
      <c r="X170" s="215"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绿灯</v>
      </c>
      <c r="Y170" s="252"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15"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52"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6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6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str">
        <f t="array" ref="AH170">INDEX(三跨两临近重点区段!$G:$G,MATCH(D170,三跨两临近重点区段!$A:$A,0))</f>
        <v>高速公路</v>
      </c>
    </row>
    <row r="171" ht="14.25" spans="1:34">
      <c r="A171" s="247" t="s">
        <v>361</v>
      </c>
      <c r="B171" s="248" t="s">
        <v>2356</v>
      </c>
      <c r="C171" s="247" t="s">
        <v>2357</v>
      </c>
      <c r="D171" s="247" t="s">
        <v>2358</v>
      </c>
      <c r="E171" s="249" t="s">
        <v>2107</v>
      </c>
      <c r="F171" s="248" t="s">
        <v>125</v>
      </c>
      <c r="G171" s="247" t="s">
        <v>2108</v>
      </c>
      <c r="H171" s="247" t="s">
        <v>571</v>
      </c>
      <c r="I171" s="257"/>
      <c r="J171" s="100"/>
      <c r="K171" s="100"/>
      <c r="L171" s="100"/>
      <c r="M171" s="254"/>
      <c r="N171" s="254"/>
      <c r="O171" s="33"/>
      <c r="P171" s="96"/>
      <c r="Q171" s="263"/>
      <c r="R171" s="263"/>
      <c r="S171" s="262">
        <v>45456</v>
      </c>
      <c r="T171" s="263" t="s">
        <v>2081</v>
      </c>
      <c r="U171" s="252"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15"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52">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45506</v>
      </c>
      <c r="X171" s="215"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绿灯</v>
      </c>
      <c r="Y171" s="252"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15"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52"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6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6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str">
        <f t="array" ref="AH171">INDEX(三跨两临近重点区段!$G:$G,MATCH(D171,三跨两临近重点区段!$A:$A,0))</f>
        <v>高速公路</v>
      </c>
    </row>
    <row r="172" ht="14.25" spans="1:34">
      <c r="A172" s="247" t="s">
        <v>361</v>
      </c>
      <c r="B172" s="248" t="s">
        <v>2356</v>
      </c>
      <c r="C172" s="247" t="s">
        <v>2357</v>
      </c>
      <c r="D172" s="247" t="s">
        <v>2359</v>
      </c>
      <c r="E172" s="249" t="s">
        <v>2107</v>
      </c>
      <c r="F172" s="248" t="s">
        <v>125</v>
      </c>
      <c r="G172" s="247" t="s">
        <v>2108</v>
      </c>
      <c r="H172" s="247" t="s">
        <v>571</v>
      </c>
      <c r="I172" s="257"/>
      <c r="J172" s="100"/>
      <c r="K172" s="100"/>
      <c r="L172" s="100"/>
      <c r="M172" s="254"/>
      <c r="N172" s="254"/>
      <c r="O172" s="33"/>
      <c r="P172" s="96"/>
      <c r="Q172" s="263"/>
      <c r="R172" s="263"/>
      <c r="S172" s="262">
        <v>45456</v>
      </c>
      <c r="T172" s="263" t="s">
        <v>2081</v>
      </c>
      <c r="U172" s="252"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15"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52">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45506</v>
      </c>
      <c r="X172" s="215"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绿灯</v>
      </c>
      <c r="Y172" s="252"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15"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52"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6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6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str">
        <f t="array" ref="AH172">INDEX(三跨两临近重点区段!$G:$G,MATCH(D172,三跨两临近重点区段!$A:$A,0))</f>
        <v>一级公路</v>
      </c>
    </row>
    <row r="173" ht="14.25" spans="1:34">
      <c r="A173" s="247" t="s">
        <v>361</v>
      </c>
      <c r="B173" s="248" t="s">
        <v>2356</v>
      </c>
      <c r="C173" s="247" t="s">
        <v>2360</v>
      </c>
      <c r="D173" s="247" t="s">
        <v>2361</v>
      </c>
      <c r="E173" s="249" t="s">
        <v>2107</v>
      </c>
      <c r="F173" s="248" t="s">
        <v>125</v>
      </c>
      <c r="G173" s="247" t="s">
        <v>2108</v>
      </c>
      <c r="H173" s="247" t="s">
        <v>571</v>
      </c>
      <c r="I173" s="257"/>
      <c r="J173" s="100"/>
      <c r="K173" s="100"/>
      <c r="L173" s="100"/>
      <c r="M173" s="254"/>
      <c r="N173" s="254"/>
      <c r="O173" s="33"/>
      <c r="P173" s="96"/>
      <c r="Q173" s="263"/>
      <c r="R173" s="263"/>
      <c r="S173" s="262">
        <v>45456</v>
      </c>
      <c r="T173" s="263" t="s">
        <v>2081</v>
      </c>
      <c r="U173" s="252"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15"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52">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45506</v>
      </c>
      <c r="X173" s="215"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绿灯</v>
      </c>
      <c r="Y173" s="252"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15"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52"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6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6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str">
        <f t="array" ref="AH173">INDEX(三跨两临近重点区段!$G:$G,MATCH(D173,三跨两临近重点区段!$A:$A,0))</f>
        <v>高速公路</v>
      </c>
    </row>
    <row r="174" ht="14.25" spans="1:34">
      <c r="A174" s="247" t="s">
        <v>145</v>
      </c>
      <c r="B174" s="248" t="s">
        <v>2362</v>
      </c>
      <c r="C174" s="247" t="s">
        <v>2100</v>
      </c>
      <c r="D174" s="247" t="s">
        <v>2363</v>
      </c>
      <c r="E174" s="249" t="s">
        <v>2107</v>
      </c>
      <c r="F174" s="248" t="s">
        <v>125</v>
      </c>
      <c r="G174" s="247" t="s">
        <v>2108</v>
      </c>
      <c r="H174" s="247" t="s">
        <v>557</v>
      </c>
      <c r="I174" s="257"/>
      <c r="J174" s="100"/>
      <c r="K174" s="100"/>
      <c r="L174" s="100"/>
      <c r="M174" s="254"/>
      <c r="N174" s="254"/>
      <c r="O174" s="33"/>
      <c r="P174" s="96"/>
      <c r="Q174" s="263"/>
      <c r="R174" s="263"/>
      <c r="S174" s="262">
        <v>45456</v>
      </c>
      <c r="T174" s="263" t="s">
        <v>2081</v>
      </c>
      <c r="U174" s="252"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15"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52">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45509</v>
      </c>
      <c r="X174" s="215"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绿灯</v>
      </c>
      <c r="Y174" s="252"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15"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52"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6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6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str">
        <f t="array" ref="AH174">INDEX(三跨两临近重点区段!$G:$G,MATCH(D174,三跨两临近重点区段!$A:$A,0))</f>
        <v>高速公路</v>
      </c>
    </row>
    <row r="175" ht="14.25" spans="1:34">
      <c r="A175" s="247" t="s">
        <v>361</v>
      </c>
      <c r="B175" s="248" t="s">
        <v>2356</v>
      </c>
      <c r="C175" s="247" t="s">
        <v>2364</v>
      </c>
      <c r="D175" s="247" t="s">
        <v>2365</v>
      </c>
      <c r="E175" s="249" t="s">
        <v>2107</v>
      </c>
      <c r="F175" s="248" t="s">
        <v>125</v>
      </c>
      <c r="G175" s="247" t="s">
        <v>2108</v>
      </c>
      <c r="H175" s="247" t="s">
        <v>571</v>
      </c>
      <c r="I175" s="257"/>
      <c r="J175" s="100"/>
      <c r="K175" s="100"/>
      <c r="L175" s="100"/>
      <c r="M175" s="254"/>
      <c r="N175" s="254"/>
      <c r="O175" s="33"/>
      <c r="P175" s="96"/>
      <c r="Q175" s="263"/>
      <c r="R175" s="263"/>
      <c r="S175" s="262">
        <v>45456</v>
      </c>
      <c r="T175" s="263" t="s">
        <v>2081</v>
      </c>
      <c r="U175" s="252"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15"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52">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45506</v>
      </c>
      <c r="X175" s="215"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绿灯</v>
      </c>
      <c r="Y175" s="252"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15"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52"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6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6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str">
        <f t="array" ref="AH175">INDEX(三跨两临近重点区段!$G:$G,MATCH(D175,三跨两临近重点区段!$A:$A,0))</f>
        <v>高速公路</v>
      </c>
    </row>
    <row r="176" ht="14.25" spans="1:34">
      <c r="A176" s="247" t="s">
        <v>361</v>
      </c>
      <c r="B176" s="248" t="s">
        <v>2366</v>
      </c>
      <c r="C176" s="247" t="s">
        <v>2128</v>
      </c>
      <c r="D176" s="247" t="s">
        <v>2367</v>
      </c>
      <c r="E176" s="249" t="s">
        <v>2107</v>
      </c>
      <c r="F176" s="248" t="s">
        <v>125</v>
      </c>
      <c r="G176" s="247" t="s">
        <v>2108</v>
      </c>
      <c r="H176" s="247" t="s">
        <v>557</v>
      </c>
      <c r="I176" s="257"/>
      <c r="J176" s="100"/>
      <c r="K176" s="100"/>
      <c r="L176" s="100"/>
      <c r="M176" s="254"/>
      <c r="N176" s="254"/>
      <c r="O176" s="33"/>
      <c r="P176" s="96"/>
      <c r="Q176" s="263"/>
      <c r="R176" s="263"/>
      <c r="S176" s="262">
        <v>45470</v>
      </c>
      <c r="T176" s="263" t="s">
        <v>2081</v>
      </c>
      <c r="U176" s="252"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15"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52">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45509</v>
      </c>
      <c r="X176" s="215"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绿灯</v>
      </c>
      <c r="Y176" s="252"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15"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52"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6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6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str">
        <f t="array" ref="AH176">INDEX(三跨两临近重点区段!$G:$G,MATCH(D176,三跨两临近重点区段!$A:$A,0))</f>
        <v>高速公路</v>
      </c>
    </row>
    <row r="177" ht="14.25" spans="1:34">
      <c r="A177" s="247" t="s">
        <v>361</v>
      </c>
      <c r="B177" s="248" t="s">
        <v>2368</v>
      </c>
      <c r="C177" s="247" t="s">
        <v>2128</v>
      </c>
      <c r="D177" s="247" t="s">
        <v>2369</v>
      </c>
      <c r="E177" s="249" t="s">
        <v>2107</v>
      </c>
      <c r="F177" s="248" t="s">
        <v>125</v>
      </c>
      <c r="G177" s="247" t="s">
        <v>2108</v>
      </c>
      <c r="H177" s="247" t="s">
        <v>557</v>
      </c>
      <c r="I177" s="257"/>
      <c r="J177" s="100"/>
      <c r="K177" s="100"/>
      <c r="L177" s="100"/>
      <c r="M177" s="254"/>
      <c r="N177" s="254"/>
      <c r="O177" s="33"/>
      <c r="P177" s="96"/>
      <c r="Q177" s="263"/>
      <c r="R177" s="263"/>
      <c r="S177" s="262">
        <v>45470</v>
      </c>
      <c r="T177" s="263" t="s">
        <v>2081</v>
      </c>
      <c r="U177" s="252"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15"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52">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45509</v>
      </c>
      <c r="X177" s="215"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绿灯</v>
      </c>
      <c r="Y177" s="252"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15"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52"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6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6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str">
        <f t="array" ref="AH177">INDEX(三跨两临近重点区段!$G:$G,MATCH(D177,三跨两临近重点区段!$A:$A,0))</f>
        <v>高速公路</v>
      </c>
    </row>
    <row r="178" ht="14.25" spans="1:34">
      <c r="A178" s="247" t="s">
        <v>145</v>
      </c>
      <c r="B178" s="248" t="s">
        <v>2370</v>
      </c>
      <c r="C178" s="247" t="s">
        <v>2095</v>
      </c>
      <c r="D178" s="247" t="s">
        <v>2371</v>
      </c>
      <c r="E178" s="249" t="s">
        <v>2107</v>
      </c>
      <c r="F178" s="248" t="s">
        <v>125</v>
      </c>
      <c r="G178" s="247" t="s">
        <v>2108</v>
      </c>
      <c r="H178" s="247" t="s">
        <v>609</v>
      </c>
      <c r="I178" s="257"/>
      <c r="J178" s="100"/>
      <c r="K178" s="100"/>
      <c r="L178" s="100"/>
      <c r="M178" s="254"/>
      <c r="N178" s="254"/>
      <c r="O178" s="33"/>
      <c r="P178" s="96"/>
      <c r="Q178" s="263"/>
      <c r="R178" s="263"/>
      <c r="S178" s="262">
        <v>45470</v>
      </c>
      <c r="T178" s="263" t="s">
        <v>2081</v>
      </c>
      <c r="U178" s="252"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15"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52">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45509</v>
      </c>
      <c r="X178" s="215"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绿灯</v>
      </c>
      <c r="Y178" s="252"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15"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52"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6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6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str">
        <f t="array" ref="AH178">INDEX(三跨两临近重点区段!$G:$G,MATCH(D178,三跨两临近重点区段!$A:$A,0))</f>
        <v>高速公路</v>
      </c>
    </row>
    <row r="179" ht="14.25" spans="1:34">
      <c r="A179" s="247" t="s">
        <v>361</v>
      </c>
      <c r="B179" s="248" t="s">
        <v>2372</v>
      </c>
      <c r="C179" s="247" t="s">
        <v>2373</v>
      </c>
      <c r="D179" s="247" t="s">
        <v>2374</v>
      </c>
      <c r="E179" s="249" t="s">
        <v>2107</v>
      </c>
      <c r="F179" s="248" t="s">
        <v>125</v>
      </c>
      <c r="G179" s="247" t="s">
        <v>2108</v>
      </c>
      <c r="H179" s="247" t="s">
        <v>2108</v>
      </c>
      <c r="I179" s="257"/>
      <c r="J179" s="100"/>
      <c r="K179" s="100"/>
      <c r="L179" s="100"/>
      <c r="M179" s="254"/>
      <c r="N179" s="254"/>
      <c r="O179" s="33"/>
      <c r="P179" s="96"/>
      <c r="Q179" s="263"/>
      <c r="R179" s="263"/>
      <c r="S179" s="266">
        <v>45469.6416666667</v>
      </c>
      <c r="T179" s="263" t="s">
        <v>2081</v>
      </c>
      <c r="U179" s="252">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45503</v>
      </c>
      <c r="V179" s="215"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黄灯</v>
      </c>
      <c r="W179" s="252">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45535</v>
      </c>
      <c r="X179" s="215"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绿灯</v>
      </c>
      <c r="Y179" s="252"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15"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52"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6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6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str">
        <f t="array" ref="AH179">INDEX(三跨两临近重点区段!$G:$G,MATCH(D179,三跨两临近重点区段!$A:$A,0))</f>
        <v>高速公路</v>
      </c>
    </row>
    <row r="180" ht="14.25" spans="1:34">
      <c r="A180" s="247" t="s">
        <v>361</v>
      </c>
      <c r="B180" s="248" t="s">
        <v>2150</v>
      </c>
      <c r="C180" s="247" t="s">
        <v>2156</v>
      </c>
      <c r="D180" s="247" t="s">
        <v>2375</v>
      </c>
      <c r="E180" s="249" t="s">
        <v>2107</v>
      </c>
      <c r="F180" s="248" t="s">
        <v>125</v>
      </c>
      <c r="G180" s="247" t="s">
        <v>2108</v>
      </c>
      <c r="H180" s="247" t="s">
        <v>571</v>
      </c>
      <c r="I180" s="257"/>
      <c r="J180" s="100"/>
      <c r="K180" s="100"/>
      <c r="L180" s="100"/>
      <c r="M180" s="254"/>
      <c r="N180" s="254"/>
      <c r="O180" s="33"/>
      <c r="P180" s="96"/>
      <c r="Q180" s="263"/>
      <c r="R180" s="263"/>
      <c r="S180" s="262">
        <v>45456</v>
      </c>
      <c r="T180" s="263" t="s">
        <v>2081</v>
      </c>
      <c r="U180" s="252"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15"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52">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45531</v>
      </c>
      <c r="X180" s="215"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绿灯</v>
      </c>
      <c r="Y180" s="252"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15"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52"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6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6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str">
        <f t="array" ref="AH180">INDEX(三跨两临近重点区段!$G:$G,MATCH(D180,三跨两临近重点区段!$A:$A,0))</f>
        <v>一级公路</v>
      </c>
    </row>
    <row r="181" ht="14.25" spans="1:34">
      <c r="A181" s="247" t="s">
        <v>361</v>
      </c>
      <c r="B181" s="248" t="s">
        <v>2147</v>
      </c>
      <c r="C181" s="247" t="s">
        <v>2156</v>
      </c>
      <c r="D181" s="247" t="s">
        <v>2376</v>
      </c>
      <c r="E181" s="249" t="s">
        <v>2107</v>
      </c>
      <c r="F181" s="248" t="s">
        <v>125</v>
      </c>
      <c r="G181" s="247" t="s">
        <v>2108</v>
      </c>
      <c r="H181" s="247" t="s">
        <v>571</v>
      </c>
      <c r="I181" s="257"/>
      <c r="J181" s="100"/>
      <c r="K181" s="100"/>
      <c r="L181" s="100"/>
      <c r="M181" s="254"/>
      <c r="N181" s="254"/>
      <c r="O181" s="33"/>
      <c r="P181" s="96"/>
      <c r="Q181" s="263"/>
      <c r="R181" s="263"/>
      <c r="S181" s="262">
        <v>45456</v>
      </c>
      <c r="T181" s="263" t="s">
        <v>2081</v>
      </c>
      <c r="U181" s="252"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15"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52">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45531</v>
      </c>
      <c r="X181" s="215"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绿灯</v>
      </c>
      <c r="Y181" s="252"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15"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52"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6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6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str">
        <f t="array" ref="AH181">INDEX(三跨两临近重点区段!$G:$G,MATCH(D181,三跨两临近重点区段!$A:$A,0))</f>
        <v>一级公路</v>
      </c>
    </row>
    <row r="182" ht="14.25" spans="1:34">
      <c r="A182" s="247" t="s">
        <v>361</v>
      </c>
      <c r="B182" s="248" t="s">
        <v>2150</v>
      </c>
      <c r="C182" s="247" t="s">
        <v>2377</v>
      </c>
      <c r="D182" s="247" t="s">
        <v>2378</v>
      </c>
      <c r="E182" s="249" t="s">
        <v>2107</v>
      </c>
      <c r="F182" s="248" t="s">
        <v>125</v>
      </c>
      <c r="G182" s="247" t="s">
        <v>2108</v>
      </c>
      <c r="H182" s="247" t="s">
        <v>571</v>
      </c>
      <c r="I182" s="257"/>
      <c r="J182" s="100"/>
      <c r="K182" s="100"/>
      <c r="L182" s="100"/>
      <c r="M182" s="254"/>
      <c r="N182" s="254"/>
      <c r="O182" s="33"/>
      <c r="P182" s="96"/>
      <c r="Q182" s="263"/>
      <c r="R182" s="263"/>
      <c r="S182" s="262">
        <v>45456</v>
      </c>
      <c r="T182" s="263" t="s">
        <v>2081</v>
      </c>
      <c r="U182" s="252">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45496</v>
      </c>
      <c r="V182" s="215"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黄灯</v>
      </c>
      <c r="W182" s="252">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45535</v>
      </c>
      <c r="X182" s="215"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绿灯</v>
      </c>
      <c r="Y182" s="252"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15"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52"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6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6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str">
        <f t="array" ref="AH182">INDEX(三跨两临近重点区段!$G:$G,MATCH(D182,三跨两临近重点区段!$A:$A,0))</f>
        <v>高速公路</v>
      </c>
    </row>
    <row r="183" ht="14.25" spans="1:34">
      <c r="A183" s="247" t="s">
        <v>361</v>
      </c>
      <c r="B183" s="248" t="s">
        <v>2150</v>
      </c>
      <c r="C183" s="247" t="s">
        <v>2377</v>
      </c>
      <c r="D183" s="247" t="s">
        <v>2379</v>
      </c>
      <c r="E183" s="249" t="s">
        <v>2107</v>
      </c>
      <c r="F183" s="248" t="s">
        <v>125</v>
      </c>
      <c r="G183" s="247" t="s">
        <v>2108</v>
      </c>
      <c r="H183" s="247" t="s">
        <v>571</v>
      </c>
      <c r="I183" s="257"/>
      <c r="J183" s="100"/>
      <c r="K183" s="100"/>
      <c r="L183" s="100"/>
      <c r="M183" s="254"/>
      <c r="N183" s="254"/>
      <c r="O183" s="33"/>
      <c r="P183" s="96"/>
      <c r="Q183" s="263"/>
      <c r="R183" s="263"/>
      <c r="S183" s="262">
        <v>45456</v>
      </c>
      <c r="T183" s="263" t="s">
        <v>2081</v>
      </c>
      <c r="U183" s="252">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45496</v>
      </c>
      <c r="V183" s="215"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黄灯</v>
      </c>
      <c r="W183" s="252">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45535</v>
      </c>
      <c r="X183" s="215"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绿灯</v>
      </c>
      <c r="Y183" s="252"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15"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52"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6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6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str">
        <f t="array" ref="AH183">INDEX(三跨两临近重点区段!$G:$G,MATCH(D183,三跨两临近重点区段!$A:$A,0))</f>
        <v>一级公路</v>
      </c>
    </row>
    <row r="184" ht="14.25" spans="1:34">
      <c r="A184" s="247" t="s">
        <v>361</v>
      </c>
      <c r="B184" s="248" t="s">
        <v>2150</v>
      </c>
      <c r="C184" s="247" t="s">
        <v>2156</v>
      </c>
      <c r="D184" s="247" t="s">
        <v>2380</v>
      </c>
      <c r="E184" s="249" t="s">
        <v>2107</v>
      </c>
      <c r="F184" s="248" t="s">
        <v>125</v>
      </c>
      <c r="G184" s="247" t="s">
        <v>2108</v>
      </c>
      <c r="H184" s="247" t="s">
        <v>571</v>
      </c>
      <c r="I184" s="257"/>
      <c r="J184" s="100"/>
      <c r="K184" s="100"/>
      <c r="L184" s="100"/>
      <c r="M184" s="254"/>
      <c r="N184" s="254"/>
      <c r="O184" s="33"/>
      <c r="P184" s="96"/>
      <c r="Q184" s="263"/>
      <c r="R184" s="263"/>
      <c r="S184" s="262">
        <v>45456</v>
      </c>
      <c r="T184" s="263" t="s">
        <v>2081</v>
      </c>
      <c r="U184" s="252"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15"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52">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45531</v>
      </c>
      <c r="X184" s="215"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绿灯</v>
      </c>
      <c r="Y184" s="252"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15"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52"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6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6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str">
        <f t="array" ref="AH184">INDEX(三跨两临近重点区段!$G:$G,MATCH(D184,三跨两临近重点区段!$A:$A,0))</f>
        <v>高速公路</v>
      </c>
    </row>
    <row r="185" ht="14.25" spans="1:34">
      <c r="A185" s="247" t="s">
        <v>361</v>
      </c>
      <c r="B185" s="248" t="s">
        <v>2150</v>
      </c>
      <c r="C185" s="247" t="s">
        <v>2381</v>
      </c>
      <c r="D185" s="247" t="s">
        <v>2382</v>
      </c>
      <c r="E185" s="249" t="s">
        <v>2107</v>
      </c>
      <c r="F185" s="248" t="s">
        <v>125</v>
      </c>
      <c r="G185" s="247" t="s">
        <v>2108</v>
      </c>
      <c r="H185" s="247" t="s">
        <v>571</v>
      </c>
      <c r="I185" s="257"/>
      <c r="J185" s="100"/>
      <c r="K185" s="100"/>
      <c r="L185" s="100"/>
      <c r="M185" s="254"/>
      <c r="N185" s="254"/>
      <c r="O185" s="33"/>
      <c r="P185" s="96"/>
      <c r="Q185" s="263"/>
      <c r="R185" s="263"/>
      <c r="S185" s="266">
        <v>45450.6833333333</v>
      </c>
      <c r="T185" s="263" t="s">
        <v>2081</v>
      </c>
      <c r="U185" s="252">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45496</v>
      </c>
      <c r="V185" s="215"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黄灯</v>
      </c>
      <c r="W185" s="252">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45535</v>
      </c>
      <c r="X185" s="215"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绿灯</v>
      </c>
      <c r="Y185" s="252"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15"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52"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6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6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str">
        <f t="array" ref="AH185">INDEX(三跨两临近重点区段!$G:$G,MATCH(D185,三跨两临近重点区段!$A:$A,0))</f>
        <v>高速公路</v>
      </c>
    </row>
    <row r="186" ht="14.25" spans="1:34">
      <c r="A186" s="247" t="s">
        <v>361</v>
      </c>
      <c r="B186" s="248" t="s">
        <v>2150</v>
      </c>
      <c r="C186" s="247" t="s">
        <v>2383</v>
      </c>
      <c r="D186" s="247" t="s">
        <v>2384</v>
      </c>
      <c r="E186" s="249" t="s">
        <v>2107</v>
      </c>
      <c r="F186" s="248" t="s">
        <v>125</v>
      </c>
      <c r="G186" s="247" t="s">
        <v>2108</v>
      </c>
      <c r="H186" s="247" t="s">
        <v>571</v>
      </c>
      <c r="I186" s="257"/>
      <c r="J186" s="100"/>
      <c r="K186" s="100"/>
      <c r="L186" s="100"/>
      <c r="M186" s="254"/>
      <c r="N186" s="254"/>
      <c r="O186" s="33"/>
      <c r="P186" s="96"/>
      <c r="Q186" s="263"/>
      <c r="R186" s="263"/>
      <c r="S186" s="262">
        <v>45456</v>
      </c>
      <c r="T186" s="263" t="s">
        <v>2081</v>
      </c>
      <c r="U186" s="252">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45496</v>
      </c>
      <c r="V186" s="215"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黄灯</v>
      </c>
      <c r="W186" s="252">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45535</v>
      </c>
      <c r="X186" s="215"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绿灯</v>
      </c>
      <c r="Y186" s="252"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15"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52"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6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6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str">
        <f t="array" ref="AH186">INDEX(三跨两临近重点区段!$G:$G,MATCH(D186,三跨两临近重点区段!$A:$A,0))</f>
        <v>高速公路</v>
      </c>
    </row>
    <row r="187" ht="14.25" spans="1:34">
      <c r="A187" s="247" t="s">
        <v>361</v>
      </c>
      <c r="B187" s="248" t="s">
        <v>2147</v>
      </c>
      <c r="C187" s="247" t="s">
        <v>2156</v>
      </c>
      <c r="D187" s="247" t="s">
        <v>2385</v>
      </c>
      <c r="E187" s="249" t="s">
        <v>2107</v>
      </c>
      <c r="F187" s="248" t="s">
        <v>125</v>
      </c>
      <c r="G187" s="247" t="s">
        <v>2108</v>
      </c>
      <c r="H187" s="247" t="s">
        <v>571</v>
      </c>
      <c r="I187" s="257"/>
      <c r="J187" s="100"/>
      <c r="K187" s="100"/>
      <c r="L187" s="100"/>
      <c r="M187" s="254"/>
      <c r="N187" s="254"/>
      <c r="O187" s="33"/>
      <c r="P187" s="96"/>
      <c r="Q187" s="263"/>
      <c r="R187" s="263"/>
      <c r="S187" s="262">
        <v>45456</v>
      </c>
      <c r="T187" s="263" t="s">
        <v>2081</v>
      </c>
      <c r="U187" s="252"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15"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52">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45531</v>
      </c>
      <c r="X187" s="215"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绿灯</v>
      </c>
      <c r="Y187" s="252"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15"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52"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6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6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str">
        <f t="array" ref="AH187">INDEX(三跨两临近重点区段!$G:$G,MATCH(D187,三跨两临近重点区段!$A:$A,0))</f>
        <v>高速公路</v>
      </c>
    </row>
    <row r="188" ht="14.25" spans="1:34">
      <c r="A188" s="247" t="s">
        <v>361</v>
      </c>
      <c r="B188" s="248" t="s">
        <v>2147</v>
      </c>
      <c r="C188" s="247" t="s">
        <v>2377</v>
      </c>
      <c r="D188" s="247" t="s">
        <v>2386</v>
      </c>
      <c r="E188" s="249" t="s">
        <v>2107</v>
      </c>
      <c r="F188" s="248" t="s">
        <v>125</v>
      </c>
      <c r="G188" s="247" t="s">
        <v>2108</v>
      </c>
      <c r="H188" s="247" t="s">
        <v>571</v>
      </c>
      <c r="I188" s="257"/>
      <c r="J188" s="100"/>
      <c r="K188" s="100"/>
      <c r="L188" s="100"/>
      <c r="M188" s="254"/>
      <c r="N188" s="254"/>
      <c r="O188" s="33"/>
      <c r="P188" s="96"/>
      <c r="Q188" s="263"/>
      <c r="R188" s="263"/>
      <c r="S188" s="262">
        <v>45456</v>
      </c>
      <c r="T188" s="263" t="s">
        <v>2081</v>
      </c>
      <c r="U188" s="252">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45496</v>
      </c>
      <c r="V188" s="215"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黄灯</v>
      </c>
      <c r="W188" s="252">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45535</v>
      </c>
      <c r="X188" s="215"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绿灯</v>
      </c>
      <c r="Y188" s="252"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15"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52"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6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6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str">
        <f t="array" ref="AH188">INDEX(三跨两临近重点区段!$G:$G,MATCH(D188,三跨两临近重点区段!$A:$A,0))</f>
        <v>高速公路</v>
      </c>
    </row>
    <row r="189" ht="14.25" spans="1:34">
      <c r="A189" s="247" t="s">
        <v>361</v>
      </c>
      <c r="B189" s="248" t="s">
        <v>2147</v>
      </c>
      <c r="C189" s="247" t="s">
        <v>2377</v>
      </c>
      <c r="D189" s="247" t="s">
        <v>2387</v>
      </c>
      <c r="E189" s="249" t="s">
        <v>2107</v>
      </c>
      <c r="F189" s="248" t="s">
        <v>125</v>
      </c>
      <c r="G189" s="247" t="s">
        <v>2108</v>
      </c>
      <c r="H189" s="247" t="s">
        <v>571</v>
      </c>
      <c r="I189" s="255"/>
      <c r="J189" s="100"/>
      <c r="K189" s="100"/>
      <c r="L189" s="100"/>
      <c r="M189" s="254"/>
      <c r="N189" s="254"/>
      <c r="O189" s="33"/>
      <c r="P189" s="96"/>
      <c r="Q189" s="263"/>
      <c r="R189" s="263"/>
      <c r="S189" s="262">
        <v>45456</v>
      </c>
      <c r="T189" s="263" t="s">
        <v>2081</v>
      </c>
      <c r="U189" s="252">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45496</v>
      </c>
      <c r="V189" s="215"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黄灯</v>
      </c>
      <c r="W189" s="252">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45535</v>
      </c>
      <c r="X189" s="215"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绿灯</v>
      </c>
      <c r="Y189" s="252"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15"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52"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6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6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str">
        <f t="array" ref="AH189">INDEX(三跨两临近重点区段!$G:$G,MATCH(D189,三跨两临近重点区段!$A:$A,0))</f>
        <v>一级公路</v>
      </c>
    </row>
    <row r="190" ht="14.25" spans="1:34">
      <c r="A190" s="247" t="s">
        <v>119</v>
      </c>
      <c r="B190" s="248" t="s">
        <v>2147</v>
      </c>
      <c r="C190" s="247" t="s">
        <v>2388</v>
      </c>
      <c r="D190" s="247" t="s">
        <v>2389</v>
      </c>
      <c r="E190" s="249" t="s">
        <v>2107</v>
      </c>
      <c r="F190" s="248" t="s">
        <v>125</v>
      </c>
      <c r="G190" s="247" t="s">
        <v>2108</v>
      </c>
      <c r="H190" s="247" t="s">
        <v>571</v>
      </c>
      <c r="I190" s="255"/>
      <c r="J190" s="100"/>
      <c r="K190" s="100"/>
      <c r="L190" s="100"/>
      <c r="M190" s="254"/>
      <c r="N190" s="254"/>
      <c r="O190" s="33"/>
      <c r="P190" s="96"/>
      <c r="Q190" s="263"/>
      <c r="R190" s="263"/>
      <c r="S190" s="266">
        <v>45450.6833333333</v>
      </c>
      <c r="T190" s="263" t="s">
        <v>2081</v>
      </c>
      <c r="U190" s="252">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45496</v>
      </c>
      <c r="V190" s="215"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黄灯</v>
      </c>
      <c r="W190" s="252">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45535</v>
      </c>
      <c r="X190" s="215"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绿灯</v>
      </c>
      <c r="Y190" s="252"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15"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52"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6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6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str">
        <f t="array" ref="AH190">INDEX(三跨两临近重点区段!$G:$G,MATCH(D190,三跨两临近重点区段!$A:$A,0))</f>
        <v>高速公路</v>
      </c>
    </row>
    <row r="191" ht="14.25" spans="1:34">
      <c r="A191" s="247" t="s">
        <v>361</v>
      </c>
      <c r="B191" s="248" t="s">
        <v>2147</v>
      </c>
      <c r="C191" s="247" t="s">
        <v>2383</v>
      </c>
      <c r="D191" s="247" t="s">
        <v>2390</v>
      </c>
      <c r="E191" s="249" t="s">
        <v>2107</v>
      </c>
      <c r="F191" s="248" t="s">
        <v>125</v>
      </c>
      <c r="G191" s="247" t="s">
        <v>2108</v>
      </c>
      <c r="H191" s="247" t="s">
        <v>571</v>
      </c>
      <c r="I191" s="255"/>
      <c r="J191" s="100"/>
      <c r="K191" s="100"/>
      <c r="L191" s="100"/>
      <c r="M191" s="254"/>
      <c r="N191" s="254"/>
      <c r="O191" s="33"/>
      <c r="P191" s="96"/>
      <c r="Q191" s="263"/>
      <c r="R191" s="263"/>
      <c r="S191" s="262">
        <v>45456</v>
      </c>
      <c r="T191" s="263" t="s">
        <v>2081</v>
      </c>
      <c r="U191" s="252">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45496</v>
      </c>
      <c r="V191" s="215"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黄灯</v>
      </c>
      <c r="W191" s="252">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45535</v>
      </c>
      <c r="X191" s="215"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绿灯</v>
      </c>
      <c r="Y191" s="252"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15"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52"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6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6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str">
        <f t="array" ref="AH191">INDEX(三跨两临近重点区段!$G:$G,MATCH(D191,三跨两临近重点区段!$A:$A,0))</f>
        <v>高速公路</v>
      </c>
    </row>
    <row r="192" ht="14.25" spans="1:34">
      <c r="A192" s="247" t="s">
        <v>361</v>
      </c>
      <c r="B192" s="248" t="s">
        <v>2372</v>
      </c>
      <c r="C192" s="247" t="s">
        <v>2373</v>
      </c>
      <c r="D192" s="247" t="s">
        <v>2391</v>
      </c>
      <c r="E192" s="249" t="s">
        <v>2107</v>
      </c>
      <c r="F192" s="248" t="s">
        <v>125</v>
      </c>
      <c r="G192" s="247" t="s">
        <v>2108</v>
      </c>
      <c r="H192" s="247" t="s">
        <v>2108</v>
      </c>
      <c r="I192" s="255"/>
      <c r="J192" s="100"/>
      <c r="K192" s="100"/>
      <c r="L192" s="100"/>
      <c r="M192" s="254"/>
      <c r="N192" s="254"/>
      <c r="O192" s="33"/>
      <c r="P192" s="96"/>
      <c r="Q192" s="264"/>
      <c r="R192" s="264"/>
      <c r="S192" s="266">
        <v>45469.6416666667</v>
      </c>
      <c r="T192" s="263" t="s">
        <v>2081</v>
      </c>
      <c r="U192" s="252">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45496</v>
      </c>
      <c r="V192" s="215"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黄灯</v>
      </c>
      <c r="W192" s="252">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45535</v>
      </c>
      <c r="X192" s="215"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绿灯</v>
      </c>
      <c r="Y192" s="252"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15"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52"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6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6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str">
        <f t="array" ref="AH192">INDEX(三跨两临近重点区段!$G:$G,MATCH(D192,三跨两临近重点区段!$A:$A,0))</f>
        <v>一级公路</v>
      </c>
    </row>
    <row r="193" ht="14.25" spans="1:34">
      <c r="A193" s="247" t="s">
        <v>361</v>
      </c>
      <c r="B193" s="248" t="s">
        <v>2392</v>
      </c>
      <c r="C193" s="247" t="s">
        <v>2393</v>
      </c>
      <c r="D193" s="247" t="s">
        <v>2394</v>
      </c>
      <c r="E193" s="249" t="s">
        <v>2079</v>
      </c>
      <c r="F193" s="248" t="s">
        <v>125</v>
      </c>
      <c r="G193" s="247" t="s">
        <v>2080</v>
      </c>
      <c r="H193" s="247" t="s">
        <v>1284</v>
      </c>
      <c r="I193" s="255"/>
      <c r="J193" s="100"/>
      <c r="K193" s="100"/>
      <c r="L193" s="100"/>
      <c r="M193" s="254"/>
      <c r="N193" s="254"/>
      <c r="O193" s="33"/>
      <c r="P193" s="96"/>
      <c r="Q193" s="263"/>
      <c r="R193" s="263"/>
      <c r="S193" s="266">
        <v>45447.46875</v>
      </c>
      <c r="T193" s="263" t="s">
        <v>2081</v>
      </c>
      <c r="U193" s="252"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15"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52">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45505</v>
      </c>
      <c r="X193" s="215"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绿灯</v>
      </c>
      <c r="Y193" s="252"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15"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52"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6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6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str">
        <f t="array" ref="AH193">INDEX(三跨两临近重点区段!$G:$G,MATCH(D193,三跨两临近重点区段!$A:$A,0))</f>
        <v>高速公路</v>
      </c>
    </row>
    <row r="194" ht="14.25" spans="1:34">
      <c r="A194" s="247" t="s">
        <v>361</v>
      </c>
      <c r="B194" s="248" t="s">
        <v>2395</v>
      </c>
      <c r="C194" s="247" t="s">
        <v>2396</v>
      </c>
      <c r="D194" s="247" t="s">
        <v>2397</v>
      </c>
      <c r="E194" s="249" t="s">
        <v>2079</v>
      </c>
      <c r="F194" s="248" t="s">
        <v>125</v>
      </c>
      <c r="G194" s="247" t="s">
        <v>2080</v>
      </c>
      <c r="H194" s="247" t="s">
        <v>1284</v>
      </c>
      <c r="I194" s="255"/>
      <c r="J194" s="100"/>
      <c r="K194" s="100"/>
      <c r="L194" s="100"/>
      <c r="M194" s="254"/>
      <c r="N194" s="254"/>
      <c r="O194" s="33"/>
      <c r="P194" s="96"/>
      <c r="Q194" s="263"/>
      <c r="R194" s="263"/>
      <c r="S194" s="265"/>
      <c r="T194" s="263"/>
      <c r="U194" s="252"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15"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52">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45505</v>
      </c>
      <c r="X194" s="215"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绿灯</v>
      </c>
      <c r="Y194" s="252"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15"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52"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6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6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str">
        <f t="array" ref="AH194">INDEX(三跨两临近重点区段!$G:$G,MATCH(D194,三跨两临近重点区段!$A:$A,0))</f>
        <v>高速公路</v>
      </c>
    </row>
    <row r="195" ht="14.25" spans="1:34">
      <c r="A195" s="247" t="s">
        <v>361</v>
      </c>
      <c r="B195" s="248" t="s">
        <v>2398</v>
      </c>
      <c r="C195" s="247" t="s">
        <v>2293</v>
      </c>
      <c r="D195" s="247" t="s">
        <v>2399</v>
      </c>
      <c r="E195" s="249" t="s">
        <v>2079</v>
      </c>
      <c r="F195" s="248" t="s">
        <v>125</v>
      </c>
      <c r="G195" s="247" t="s">
        <v>2080</v>
      </c>
      <c r="H195" s="247" t="s">
        <v>1118</v>
      </c>
      <c r="I195" s="255"/>
      <c r="J195" s="100"/>
      <c r="K195" s="100"/>
      <c r="L195" s="100"/>
      <c r="M195" s="254"/>
      <c r="N195" s="254"/>
      <c r="O195" s="33"/>
      <c r="P195" s="96"/>
      <c r="Q195" s="263"/>
      <c r="R195" s="263"/>
      <c r="S195" s="265"/>
      <c r="T195" s="263"/>
      <c r="U195" s="252">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45477</v>
      </c>
      <c r="V195" s="215"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黄灯</v>
      </c>
      <c r="W195" s="252"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15"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52"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15"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52"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6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6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str">
        <f t="array" ref="AH195">INDEX(三跨两临近重点区段!$G:$G,MATCH(D195,三跨两临近重点区段!$A:$A,0))</f>
        <v>一级公路</v>
      </c>
    </row>
    <row r="196" ht="14.25" spans="1:34">
      <c r="A196" s="247" t="s">
        <v>361</v>
      </c>
      <c r="B196" s="248" t="s">
        <v>2400</v>
      </c>
      <c r="C196" s="247" t="s">
        <v>2293</v>
      </c>
      <c r="D196" s="247" t="s">
        <v>2401</v>
      </c>
      <c r="E196" s="249" t="s">
        <v>2079</v>
      </c>
      <c r="F196" s="248" t="s">
        <v>125</v>
      </c>
      <c r="G196" s="247" t="s">
        <v>2080</v>
      </c>
      <c r="H196" s="247" t="s">
        <v>1118</v>
      </c>
      <c r="I196" s="255"/>
      <c r="J196" s="100"/>
      <c r="K196" s="100"/>
      <c r="L196" s="100"/>
      <c r="M196" s="254"/>
      <c r="N196" s="254"/>
      <c r="O196" s="33"/>
      <c r="P196" s="96"/>
      <c r="Q196" s="263"/>
      <c r="R196" s="263"/>
      <c r="S196" s="265"/>
      <c r="T196" s="263"/>
      <c r="U196" s="252">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45477</v>
      </c>
      <c r="V196" s="215"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黄灯</v>
      </c>
      <c r="W196" s="252"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15"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52"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15"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52"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6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6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str">
        <f t="array" ref="AH196">INDEX(三跨两临近重点区段!$G:$G,MATCH(D196,三跨两临近重点区段!$A:$A,0))</f>
        <v>一级公路</v>
      </c>
    </row>
    <row r="197" ht="14.25" spans="1:34">
      <c r="A197" s="247" t="s">
        <v>145</v>
      </c>
      <c r="B197" s="248" t="s">
        <v>2402</v>
      </c>
      <c r="C197" s="247" t="s">
        <v>2396</v>
      </c>
      <c r="D197" s="247" t="s">
        <v>2403</v>
      </c>
      <c r="E197" s="249" t="s">
        <v>2079</v>
      </c>
      <c r="F197" s="248" t="s">
        <v>125</v>
      </c>
      <c r="G197" s="247" t="s">
        <v>2080</v>
      </c>
      <c r="H197" s="247" t="s">
        <v>1318</v>
      </c>
      <c r="I197" s="255"/>
      <c r="J197" s="100"/>
      <c r="K197" s="100"/>
      <c r="L197" s="100"/>
      <c r="M197" s="254"/>
      <c r="N197" s="254"/>
      <c r="O197" s="33"/>
      <c r="P197" s="96"/>
      <c r="Q197" s="263"/>
      <c r="R197" s="263"/>
      <c r="S197" s="265"/>
      <c r="T197" s="263"/>
      <c r="U197" s="252">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45485</v>
      </c>
      <c r="V197" s="215"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黄灯</v>
      </c>
      <c r="W197" s="252"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15"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52"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15"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52"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6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6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str">
        <f t="array" ref="AH197">INDEX(三跨两临近重点区段!$G:$G,MATCH(D197,三跨两临近重点区段!$A:$A,0))</f>
        <v>高速公路</v>
      </c>
    </row>
    <row r="198" ht="14.25" spans="1:34">
      <c r="A198" s="247" t="s">
        <v>361</v>
      </c>
      <c r="B198" s="248" t="s">
        <v>2398</v>
      </c>
      <c r="C198" s="247" t="s">
        <v>2132</v>
      </c>
      <c r="D198" s="247" t="s">
        <v>2404</v>
      </c>
      <c r="E198" s="249" t="s">
        <v>2079</v>
      </c>
      <c r="F198" s="248" t="s">
        <v>125</v>
      </c>
      <c r="G198" s="247" t="s">
        <v>2080</v>
      </c>
      <c r="H198" s="247" t="s">
        <v>1118</v>
      </c>
      <c r="I198" s="255"/>
      <c r="J198" s="100"/>
      <c r="K198" s="100"/>
      <c r="L198" s="100"/>
      <c r="M198" s="254"/>
      <c r="N198" s="254"/>
      <c r="O198" s="33"/>
      <c r="P198" s="96"/>
      <c r="Q198" s="261"/>
      <c r="R198" s="261"/>
      <c r="S198" s="265"/>
      <c r="T198" s="263"/>
      <c r="U198" s="252">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45496</v>
      </c>
      <c r="V198" s="215"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黄灯</v>
      </c>
      <c r="W198" s="252"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15"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52"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15"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52"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6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6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str">
        <f t="array" ref="AH198">INDEX(三跨两临近重点区段!$G:$G,MATCH(D198,三跨两临近重点区段!$A:$A,0))</f>
        <v>高速公路</v>
      </c>
    </row>
    <row r="199" ht="14.25" spans="1:34">
      <c r="A199" s="247" t="s">
        <v>361</v>
      </c>
      <c r="B199" s="248" t="s">
        <v>2400</v>
      </c>
      <c r="C199" s="247" t="s">
        <v>2132</v>
      </c>
      <c r="D199" s="247" t="s">
        <v>2405</v>
      </c>
      <c r="E199" s="249" t="s">
        <v>2079</v>
      </c>
      <c r="F199" s="248" t="s">
        <v>125</v>
      </c>
      <c r="G199" s="247" t="s">
        <v>2080</v>
      </c>
      <c r="H199" s="247" t="s">
        <v>1118</v>
      </c>
      <c r="I199" s="255"/>
      <c r="J199" s="100"/>
      <c r="K199" s="100"/>
      <c r="L199" s="100"/>
      <c r="M199" s="254"/>
      <c r="N199" s="254"/>
      <c r="O199" s="33"/>
      <c r="P199" s="96"/>
      <c r="Q199" s="264"/>
      <c r="R199" s="264"/>
      <c r="S199" s="265"/>
      <c r="T199" s="263"/>
      <c r="U199" s="252">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45496</v>
      </c>
      <c r="V199" s="215"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黄灯</v>
      </c>
      <c r="W199" s="252"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15"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52"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15"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52"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6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6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str">
        <f t="array" ref="AH199">INDEX(三跨两临近重点区段!$G:$G,MATCH(D199,三跨两临近重点区段!$A:$A,0))</f>
        <v>高速公路</v>
      </c>
    </row>
    <row r="200" ht="14.25" spans="1:34">
      <c r="A200" s="247" t="s">
        <v>361</v>
      </c>
      <c r="B200" s="248" t="s">
        <v>2406</v>
      </c>
      <c r="C200" s="247" t="s">
        <v>2088</v>
      </c>
      <c r="D200" s="247" t="s">
        <v>2407</v>
      </c>
      <c r="E200" s="249" t="s">
        <v>2079</v>
      </c>
      <c r="F200" s="248" t="s">
        <v>125</v>
      </c>
      <c r="G200" s="247" t="s">
        <v>2080</v>
      </c>
      <c r="H200" s="247" t="s">
        <v>1118</v>
      </c>
      <c r="I200" s="255"/>
      <c r="J200" s="100"/>
      <c r="K200" s="100"/>
      <c r="L200" s="100"/>
      <c r="M200" s="254"/>
      <c r="N200" s="254"/>
      <c r="O200" s="33"/>
      <c r="P200" s="96"/>
      <c r="Q200" s="263"/>
      <c r="R200" s="263"/>
      <c r="S200" s="265"/>
      <c r="T200" s="263"/>
      <c r="U200" s="252"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15"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52">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45510</v>
      </c>
      <c r="X200" s="215"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绿灯</v>
      </c>
      <c r="Y200" s="252"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15"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52"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6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6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str">
        <f t="array" ref="AH200">INDEX(三跨两临近重点区段!$G:$G,MATCH(D200,三跨两临近重点区段!$A:$A,0))</f>
        <v>高速公路</v>
      </c>
    </row>
    <row r="201" ht="14.25" spans="1:34">
      <c r="A201" s="247" t="s">
        <v>361</v>
      </c>
      <c r="B201" s="248" t="s">
        <v>2408</v>
      </c>
      <c r="C201" s="247" t="s">
        <v>2088</v>
      </c>
      <c r="D201" s="247" t="s">
        <v>2409</v>
      </c>
      <c r="E201" s="249" t="s">
        <v>2079</v>
      </c>
      <c r="F201" s="248" t="s">
        <v>125</v>
      </c>
      <c r="G201" s="247" t="s">
        <v>2080</v>
      </c>
      <c r="H201" s="247" t="s">
        <v>1118</v>
      </c>
      <c r="I201" s="271"/>
      <c r="J201" s="100"/>
      <c r="K201" s="100"/>
      <c r="L201" s="100"/>
      <c r="M201" s="254"/>
      <c r="N201" s="254"/>
      <c r="O201" s="33"/>
      <c r="P201" s="96"/>
      <c r="Q201" s="263"/>
      <c r="R201" s="263"/>
      <c r="S201" s="265"/>
      <c r="T201" s="263"/>
      <c r="U201" s="252"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15"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52">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45510</v>
      </c>
      <c r="X201" s="215"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绿灯</v>
      </c>
      <c r="Y201" s="252"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15"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52"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6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6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str">
        <f t="array" ref="AH201">INDEX(三跨两临近重点区段!$G:$G,MATCH(D201,三跨两临近重点区段!$A:$A,0))</f>
        <v>高速公路</v>
      </c>
    </row>
    <row r="202" ht="14.25" spans="1:34">
      <c r="A202" s="247" t="s">
        <v>361</v>
      </c>
      <c r="B202" s="248" t="s">
        <v>2406</v>
      </c>
      <c r="C202" s="247" t="s">
        <v>2085</v>
      </c>
      <c r="D202" s="247" t="s">
        <v>2410</v>
      </c>
      <c r="E202" s="249" t="s">
        <v>2079</v>
      </c>
      <c r="F202" s="248" t="s">
        <v>125</v>
      </c>
      <c r="G202" s="247" t="s">
        <v>2080</v>
      </c>
      <c r="H202" s="247" t="s">
        <v>1118</v>
      </c>
      <c r="I202" s="271"/>
      <c r="J202" s="100"/>
      <c r="K202" s="100"/>
      <c r="L202" s="100"/>
      <c r="M202" s="254"/>
      <c r="N202" s="254"/>
      <c r="O202" s="33"/>
      <c r="P202" s="96"/>
      <c r="Q202" s="263"/>
      <c r="R202" s="263"/>
      <c r="S202" s="265"/>
      <c r="T202" s="263"/>
      <c r="U202" s="252"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15"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52">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45505</v>
      </c>
      <c r="X202" s="215"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绿灯</v>
      </c>
      <c r="Y202" s="252"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15"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52"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6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6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str">
        <f t="array" ref="AH202">INDEX(三跨两临近重点区段!$G:$G,MATCH(D202,三跨两临近重点区段!$A:$A,0))</f>
        <v>高速公路</v>
      </c>
    </row>
    <row r="203" ht="14.25" spans="1:34">
      <c r="A203" s="247" t="s">
        <v>361</v>
      </c>
      <c r="B203" s="248" t="s">
        <v>2408</v>
      </c>
      <c r="C203" s="247" t="s">
        <v>2085</v>
      </c>
      <c r="D203" s="247" t="s">
        <v>2411</v>
      </c>
      <c r="E203" s="249" t="s">
        <v>2079</v>
      </c>
      <c r="F203" s="248" t="s">
        <v>125</v>
      </c>
      <c r="G203" s="247" t="s">
        <v>2080</v>
      </c>
      <c r="H203" s="247" t="s">
        <v>1118</v>
      </c>
      <c r="I203" s="271"/>
      <c r="J203" s="100"/>
      <c r="K203" s="100"/>
      <c r="L203" s="100"/>
      <c r="M203" s="254"/>
      <c r="N203" s="254"/>
      <c r="O203" s="33"/>
      <c r="P203" s="96"/>
      <c r="Q203" s="263"/>
      <c r="R203" s="263"/>
      <c r="S203" s="265"/>
      <c r="T203" s="263"/>
      <c r="U203" s="252"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15"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52">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45505</v>
      </c>
      <c r="X203" s="215"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绿灯</v>
      </c>
      <c r="Y203" s="252"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15"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52"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6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6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str">
        <f t="array" ref="AH203">INDEX(三跨两临近重点区段!$G:$G,MATCH(D203,三跨两临近重点区段!$A:$A,0))</f>
        <v>高速公路</v>
      </c>
    </row>
    <row r="204" ht="14.25" spans="1:34">
      <c r="A204" s="247" t="s">
        <v>119</v>
      </c>
      <c r="B204" s="248" t="s">
        <v>2412</v>
      </c>
      <c r="C204" s="247" t="s">
        <v>2154</v>
      </c>
      <c r="D204" s="247" t="s">
        <v>2413</v>
      </c>
      <c r="E204" s="249" t="s">
        <v>2414</v>
      </c>
      <c r="F204" s="248" t="s">
        <v>125</v>
      </c>
      <c r="G204" s="247" t="s">
        <v>1447</v>
      </c>
      <c r="H204" s="247" t="s">
        <v>1447</v>
      </c>
      <c r="I204" s="271"/>
      <c r="J204" s="100"/>
      <c r="K204" s="100"/>
      <c r="L204" s="100"/>
      <c r="M204" s="254"/>
      <c r="N204" s="254"/>
      <c r="O204" s="33"/>
      <c r="P204" s="96"/>
      <c r="Q204" s="261"/>
      <c r="R204" s="261"/>
      <c r="S204" s="262">
        <v>45462</v>
      </c>
      <c r="T204" s="263" t="s">
        <v>2081</v>
      </c>
      <c r="U204" s="252"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15"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52">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45512</v>
      </c>
      <c r="X204" s="215"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绿灯</v>
      </c>
      <c r="Y204" s="252"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15"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52"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6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6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str">
        <f t="array" ref="AH204">INDEX(三跨两临近重点区段!$G:$G,MATCH(D204,三跨两临近重点区段!$A:$A,0))</f>
        <v>一级公路</v>
      </c>
    </row>
    <row r="205" ht="14.25" spans="1:34">
      <c r="A205" s="247" t="s">
        <v>119</v>
      </c>
      <c r="B205" s="248" t="s">
        <v>2415</v>
      </c>
      <c r="C205" s="247" t="s">
        <v>2277</v>
      </c>
      <c r="D205" s="247" t="s">
        <v>2416</v>
      </c>
      <c r="E205" s="249" t="s">
        <v>2414</v>
      </c>
      <c r="F205" s="248" t="s">
        <v>125</v>
      </c>
      <c r="G205" s="247" t="s">
        <v>2417</v>
      </c>
      <c r="H205" s="247" t="s">
        <v>1447</v>
      </c>
      <c r="I205" s="271"/>
      <c r="J205" s="100"/>
      <c r="K205" s="100"/>
      <c r="L205" s="100"/>
      <c r="M205" s="254"/>
      <c r="N205" s="254"/>
      <c r="O205" s="33"/>
      <c r="P205" s="96"/>
      <c r="Q205" s="263"/>
      <c r="R205" s="263"/>
      <c r="S205" s="262">
        <v>45462</v>
      </c>
      <c r="T205" s="263" t="s">
        <v>2081</v>
      </c>
      <c r="U205" s="252"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15"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52">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45512</v>
      </c>
      <c r="X205" s="215"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绿灯</v>
      </c>
      <c r="Y205" s="252"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15"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52"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6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6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str">
        <f t="array" ref="AH205">INDEX(三跨两临近重点区段!$G:$G,MATCH(D205,三跨两临近重点区段!$A:$A,0))</f>
        <v>一级公路</v>
      </c>
    </row>
    <row r="206" ht="14.25" spans="1:34">
      <c r="A206" s="247" t="s">
        <v>145</v>
      </c>
      <c r="B206" s="248" t="s">
        <v>2418</v>
      </c>
      <c r="C206" s="247" t="s">
        <v>2126</v>
      </c>
      <c r="D206" s="247" t="s">
        <v>2419</v>
      </c>
      <c r="E206" s="249" t="s">
        <v>2414</v>
      </c>
      <c r="F206" s="248" t="s">
        <v>125</v>
      </c>
      <c r="G206" s="247" t="s">
        <v>2417</v>
      </c>
      <c r="H206" s="247" t="s">
        <v>1743</v>
      </c>
      <c r="I206" s="271"/>
      <c r="J206" s="100"/>
      <c r="K206" s="100"/>
      <c r="L206" s="100"/>
      <c r="M206" s="254"/>
      <c r="N206" s="254"/>
      <c r="O206" s="33"/>
      <c r="P206" s="96"/>
      <c r="Q206" s="263"/>
      <c r="R206" s="263"/>
      <c r="S206" s="262">
        <v>45462</v>
      </c>
      <c r="T206" s="263" t="s">
        <v>2081</v>
      </c>
      <c r="U206" s="252"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15"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52">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45512</v>
      </c>
      <c r="X206" s="215"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绿灯</v>
      </c>
      <c r="Y206" s="252"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15"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52"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6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6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str">
        <f t="array" ref="AH206">INDEX(三跨两临近重点区段!$G:$G,MATCH(D206,三跨两临近重点区段!$A:$A,0))</f>
        <v>高速公路</v>
      </c>
    </row>
    <row r="207" ht="14.25" spans="1:34">
      <c r="A207" s="247" t="s">
        <v>145</v>
      </c>
      <c r="B207" s="248" t="s">
        <v>2420</v>
      </c>
      <c r="C207" s="247" t="s">
        <v>2421</v>
      </c>
      <c r="D207" s="247" t="s">
        <v>2422</v>
      </c>
      <c r="E207" s="249" t="s">
        <v>2423</v>
      </c>
      <c r="F207" s="248" t="s">
        <v>125</v>
      </c>
      <c r="G207" s="247" t="s">
        <v>609</v>
      </c>
      <c r="H207" s="247" t="s">
        <v>442</v>
      </c>
      <c r="I207" s="271"/>
      <c r="J207" s="100"/>
      <c r="K207" s="100"/>
      <c r="L207" s="100"/>
      <c r="M207" s="254"/>
      <c r="N207" s="254"/>
      <c r="O207" s="33"/>
      <c r="P207" s="96"/>
      <c r="Q207" s="263"/>
      <c r="R207" s="263"/>
      <c r="S207" s="266">
        <v>45457.5069444444</v>
      </c>
      <c r="T207" s="263" t="s">
        <v>2081</v>
      </c>
      <c r="U207" s="252"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15"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52">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45526</v>
      </c>
      <c r="X207" s="215"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绿灯</v>
      </c>
      <c r="Y207" s="252"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15"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52"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6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6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spans="1:34">
      <c r="A208" s="247" t="s">
        <v>145</v>
      </c>
      <c r="B208" s="248" t="s">
        <v>2424</v>
      </c>
      <c r="C208" s="247" t="s">
        <v>2269</v>
      </c>
      <c r="D208" s="247" t="s">
        <v>2425</v>
      </c>
      <c r="E208" s="249" t="s">
        <v>2423</v>
      </c>
      <c r="F208" s="248" t="s">
        <v>125</v>
      </c>
      <c r="G208" s="247" t="s">
        <v>946</v>
      </c>
      <c r="H208" s="247" t="s">
        <v>480</v>
      </c>
      <c r="I208" s="271"/>
      <c r="J208" s="100"/>
      <c r="K208" s="100"/>
      <c r="L208" s="100"/>
      <c r="M208" s="254"/>
      <c r="N208" s="254"/>
      <c r="O208" s="33"/>
      <c r="P208" s="96"/>
      <c r="Q208" s="263"/>
      <c r="R208" s="263"/>
      <c r="S208" s="266">
        <v>45457.5069444444</v>
      </c>
      <c r="T208" s="263" t="s">
        <v>2081</v>
      </c>
      <c r="U208" s="252"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15"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52">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45511</v>
      </c>
      <c r="X208" s="215"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绿灯</v>
      </c>
      <c r="Y208" s="252"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15"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52"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6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6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spans="1:34">
      <c r="A209" s="247" t="s">
        <v>145</v>
      </c>
      <c r="B209" s="248" t="s">
        <v>2426</v>
      </c>
      <c r="C209" s="247" t="s">
        <v>2269</v>
      </c>
      <c r="D209" s="247" t="s">
        <v>2427</v>
      </c>
      <c r="E209" s="249" t="s">
        <v>2423</v>
      </c>
      <c r="F209" s="248" t="s">
        <v>125</v>
      </c>
      <c r="G209" s="247" t="s">
        <v>946</v>
      </c>
      <c r="H209" s="247" t="s">
        <v>480</v>
      </c>
      <c r="I209" s="271"/>
      <c r="J209" s="100"/>
      <c r="K209" s="100"/>
      <c r="L209" s="100"/>
      <c r="M209" s="254"/>
      <c r="N209" s="254"/>
      <c r="O209" s="33"/>
      <c r="P209" s="96"/>
      <c r="Q209" s="263"/>
      <c r="R209" s="263"/>
      <c r="S209" s="266">
        <v>45464.6930555556</v>
      </c>
      <c r="T209" s="263" t="s">
        <v>2081</v>
      </c>
      <c r="U209" s="252"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15"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52">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45511</v>
      </c>
      <c r="X209" s="215"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绿灯</v>
      </c>
      <c r="Y209" s="252"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15"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52"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6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6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spans="1:34">
      <c r="A210" s="247" t="s">
        <v>145</v>
      </c>
      <c r="B210" s="248" t="s">
        <v>2424</v>
      </c>
      <c r="C210" s="247" t="s">
        <v>2091</v>
      </c>
      <c r="D210" s="247" t="s">
        <v>2428</v>
      </c>
      <c r="E210" s="249" t="s">
        <v>2423</v>
      </c>
      <c r="F210" s="248" t="s">
        <v>125</v>
      </c>
      <c r="G210" s="247" t="s">
        <v>946</v>
      </c>
      <c r="H210" s="247" t="s">
        <v>480</v>
      </c>
      <c r="I210" s="271"/>
      <c r="J210" s="100"/>
      <c r="K210" s="100"/>
      <c r="L210" s="100"/>
      <c r="M210" s="254"/>
      <c r="N210" s="254"/>
      <c r="O210" s="33"/>
      <c r="P210" s="96"/>
      <c r="Q210" s="263"/>
      <c r="R210" s="263"/>
      <c r="S210" s="266">
        <v>45457.5069444444</v>
      </c>
      <c r="T210" s="263" t="s">
        <v>2081</v>
      </c>
      <c r="U210" s="252"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15"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52">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45526</v>
      </c>
      <c r="X210" s="215"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绿灯</v>
      </c>
      <c r="Y210" s="252"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15"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52"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6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6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spans="1:34">
      <c r="A211" s="247" t="s">
        <v>145</v>
      </c>
      <c r="B211" s="248" t="s">
        <v>2426</v>
      </c>
      <c r="C211" s="247" t="s">
        <v>2091</v>
      </c>
      <c r="D211" s="247" t="s">
        <v>2429</v>
      </c>
      <c r="E211" s="249" t="s">
        <v>2423</v>
      </c>
      <c r="F211" s="248" t="s">
        <v>125</v>
      </c>
      <c r="G211" s="247" t="s">
        <v>946</v>
      </c>
      <c r="H211" s="247" t="s">
        <v>480</v>
      </c>
      <c r="I211" s="271"/>
      <c r="J211" s="100"/>
      <c r="K211" s="100"/>
      <c r="L211" s="100"/>
      <c r="M211" s="254"/>
      <c r="N211" s="254"/>
      <c r="O211" s="33"/>
      <c r="P211" s="96"/>
      <c r="Q211" s="263"/>
      <c r="R211" s="263"/>
      <c r="S211" s="266">
        <v>45464.6930555556</v>
      </c>
      <c r="T211" s="263" t="s">
        <v>2081</v>
      </c>
      <c r="U211" s="252"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15"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52">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45526</v>
      </c>
      <c r="X211" s="215"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绿灯</v>
      </c>
      <c r="Y211" s="252"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15"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52"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6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6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spans="1:34">
      <c r="A212" s="247" t="s">
        <v>145</v>
      </c>
      <c r="B212" s="248" t="s">
        <v>2420</v>
      </c>
      <c r="C212" s="247" t="s">
        <v>2430</v>
      </c>
      <c r="D212" s="247" t="s">
        <v>2431</v>
      </c>
      <c r="E212" s="249" t="s">
        <v>2423</v>
      </c>
      <c r="F212" s="248" t="s">
        <v>125</v>
      </c>
      <c r="G212" s="247" t="s">
        <v>609</v>
      </c>
      <c r="H212" s="247" t="s">
        <v>442</v>
      </c>
      <c r="I212" s="271"/>
      <c r="J212" s="100"/>
      <c r="K212" s="100"/>
      <c r="L212" s="100"/>
      <c r="M212" s="254"/>
      <c r="N212" s="254"/>
      <c r="O212" s="33"/>
      <c r="P212" s="96"/>
      <c r="Q212" s="263"/>
      <c r="R212" s="263"/>
      <c r="S212" s="266">
        <v>45457.5069444444</v>
      </c>
      <c r="T212" s="263" t="s">
        <v>2081</v>
      </c>
      <c r="U212" s="252"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15"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52">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45510</v>
      </c>
      <c r="X212" s="215"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绿灯</v>
      </c>
      <c r="Y212" s="252"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15"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52"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6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6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spans="1:34">
      <c r="A213" s="247" t="s">
        <v>145</v>
      </c>
      <c r="B213" s="248" t="s">
        <v>2420</v>
      </c>
      <c r="C213" s="247" t="s">
        <v>2124</v>
      </c>
      <c r="D213" s="247" t="s">
        <v>2432</v>
      </c>
      <c r="E213" s="249" t="s">
        <v>2423</v>
      </c>
      <c r="F213" s="248" t="s">
        <v>125</v>
      </c>
      <c r="G213" s="247" t="s">
        <v>609</v>
      </c>
      <c r="H213" s="247" t="s">
        <v>442</v>
      </c>
      <c r="I213" s="271"/>
      <c r="J213" s="100"/>
      <c r="K213" s="100"/>
      <c r="L213" s="100"/>
      <c r="M213" s="254"/>
      <c r="N213" s="254"/>
      <c r="O213" s="33"/>
      <c r="P213" s="96"/>
      <c r="Q213" s="263"/>
      <c r="R213" s="263"/>
      <c r="S213" s="266">
        <v>45457.5069444444</v>
      </c>
      <c r="T213" s="263" t="s">
        <v>2081</v>
      </c>
      <c r="U213" s="252"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15"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52">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45510</v>
      </c>
      <c r="X213" s="215"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绿灯</v>
      </c>
      <c r="Y213" s="252"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15"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52"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6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6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spans="1:34">
      <c r="A214" s="247" t="s">
        <v>145</v>
      </c>
      <c r="B214" s="248" t="s">
        <v>2420</v>
      </c>
      <c r="C214" s="247" t="s">
        <v>2433</v>
      </c>
      <c r="D214" s="247" t="s">
        <v>2434</v>
      </c>
      <c r="E214" s="249" t="s">
        <v>2423</v>
      </c>
      <c r="F214" s="248" t="s">
        <v>125</v>
      </c>
      <c r="G214" s="247" t="s">
        <v>609</v>
      </c>
      <c r="H214" s="247" t="s">
        <v>442</v>
      </c>
      <c r="I214" s="271"/>
      <c r="J214" s="100"/>
      <c r="K214" s="100"/>
      <c r="L214" s="100"/>
      <c r="M214" s="254"/>
      <c r="N214" s="254"/>
      <c r="O214" s="33"/>
      <c r="P214" s="96"/>
      <c r="Q214" s="263"/>
      <c r="R214" s="263"/>
      <c r="S214" s="262">
        <v>45457</v>
      </c>
      <c r="T214" s="263" t="s">
        <v>2081</v>
      </c>
      <c r="U214" s="252"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15"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52">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45526</v>
      </c>
      <c r="X214" s="215"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绿灯</v>
      </c>
      <c r="Y214" s="252"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15"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52"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6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6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spans="1:34">
      <c r="A215" s="247" t="s">
        <v>145</v>
      </c>
      <c r="B215" s="248" t="s">
        <v>2420</v>
      </c>
      <c r="C215" s="247" t="s">
        <v>2154</v>
      </c>
      <c r="D215" s="247" t="s">
        <v>2435</v>
      </c>
      <c r="E215" s="249" t="s">
        <v>2423</v>
      </c>
      <c r="F215" s="248" t="s">
        <v>125</v>
      </c>
      <c r="G215" s="247" t="s">
        <v>609</v>
      </c>
      <c r="H215" s="247" t="s">
        <v>442</v>
      </c>
      <c r="I215" s="271"/>
      <c r="J215" s="100"/>
      <c r="K215" s="100"/>
      <c r="L215" s="100"/>
      <c r="M215" s="254"/>
      <c r="N215" s="254"/>
      <c r="O215" s="33"/>
      <c r="P215" s="96"/>
      <c r="Q215" s="263"/>
      <c r="R215" s="263"/>
      <c r="S215" s="262">
        <v>45457</v>
      </c>
      <c r="T215" s="263" t="s">
        <v>2081</v>
      </c>
      <c r="U215" s="252"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15"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52">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45511</v>
      </c>
      <c r="X215" s="215"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绿灯</v>
      </c>
      <c r="Y215" s="252"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15"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52"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6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6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spans="1:34">
      <c r="A216" s="247" t="s">
        <v>145</v>
      </c>
      <c r="B216" s="248" t="s">
        <v>2424</v>
      </c>
      <c r="C216" s="247" t="s">
        <v>2436</v>
      </c>
      <c r="D216" s="247" t="s">
        <v>2437</v>
      </c>
      <c r="E216" s="249" t="s">
        <v>2423</v>
      </c>
      <c r="F216" s="248" t="s">
        <v>125</v>
      </c>
      <c r="G216" s="247" t="s">
        <v>946</v>
      </c>
      <c r="H216" s="247" t="s">
        <v>480</v>
      </c>
      <c r="I216" s="271"/>
      <c r="J216" s="100"/>
      <c r="K216" s="100"/>
      <c r="L216" s="100"/>
      <c r="M216" s="254"/>
      <c r="N216" s="254"/>
      <c r="O216" s="33"/>
      <c r="P216" s="96"/>
      <c r="Q216" s="263"/>
      <c r="R216" s="263"/>
      <c r="S216" s="266">
        <v>45457.5069444444</v>
      </c>
      <c r="T216" s="263" t="s">
        <v>2081</v>
      </c>
      <c r="U216" s="252"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15"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52">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45526</v>
      </c>
      <c r="X216" s="215"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绿灯</v>
      </c>
      <c r="Y216" s="252"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15"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52"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6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6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spans="1:34">
      <c r="A217" s="247" t="s">
        <v>145</v>
      </c>
      <c r="B217" s="248" t="s">
        <v>2426</v>
      </c>
      <c r="C217" s="247" t="s">
        <v>2436</v>
      </c>
      <c r="D217" s="247" t="s">
        <v>2438</v>
      </c>
      <c r="E217" s="249" t="s">
        <v>2423</v>
      </c>
      <c r="F217" s="248" t="s">
        <v>125</v>
      </c>
      <c r="G217" s="247" t="s">
        <v>946</v>
      </c>
      <c r="H217" s="247" t="s">
        <v>480</v>
      </c>
      <c r="I217" s="271"/>
      <c r="J217" s="100"/>
      <c r="K217" s="100"/>
      <c r="L217" s="100"/>
      <c r="M217" s="254"/>
      <c r="N217" s="254"/>
      <c r="O217" s="33"/>
      <c r="P217" s="96"/>
      <c r="Q217" s="263"/>
      <c r="R217" s="263"/>
      <c r="S217" s="266">
        <v>45464.6930555556</v>
      </c>
      <c r="T217" s="263" t="s">
        <v>2081</v>
      </c>
      <c r="U217" s="252"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15"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52">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45526</v>
      </c>
      <c r="X217" s="215"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绿灯</v>
      </c>
      <c r="Y217" s="252"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15"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52"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6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6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spans="1:34">
      <c r="A218" s="247" t="s">
        <v>145</v>
      </c>
      <c r="B218" s="248" t="s">
        <v>2424</v>
      </c>
      <c r="C218" s="247" t="s">
        <v>2132</v>
      </c>
      <c r="D218" s="247" t="s">
        <v>2439</v>
      </c>
      <c r="E218" s="249" t="s">
        <v>2423</v>
      </c>
      <c r="F218" s="248" t="s">
        <v>125</v>
      </c>
      <c r="G218" s="247" t="s">
        <v>946</v>
      </c>
      <c r="H218" s="247" t="s">
        <v>480</v>
      </c>
      <c r="I218" s="271"/>
      <c r="J218" s="100"/>
      <c r="K218" s="100"/>
      <c r="L218" s="100"/>
      <c r="M218" s="254"/>
      <c r="N218" s="254"/>
      <c r="O218" s="33"/>
      <c r="P218" s="96"/>
      <c r="Q218" s="263"/>
      <c r="R218" s="263"/>
      <c r="S218" s="266">
        <v>45457.5069444444</v>
      </c>
      <c r="T218" s="263" t="s">
        <v>2081</v>
      </c>
      <c r="U218" s="252"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15"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52">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45526</v>
      </c>
      <c r="X218" s="215"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绿灯</v>
      </c>
      <c r="Y218" s="252"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15"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52"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6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6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spans="1:34">
      <c r="A219" s="247" t="s">
        <v>145</v>
      </c>
      <c r="B219" s="248" t="s">
        <v>2426</v>
      </c>
      <c r="C219" s="247" t="s">
        <v>2132</v>
      </c>
      <c r="D219" s="247" t="s">
        <v>2440</v>
      </c>
      <c r="E219" s="249" t="s">
        <v>2423</v>
      </c>
      <c r="F219" s="248" t="s">
        <v>125</v>
      </c>
      <c r="G219" s="247" t="s">
        <v>946</v>
      </c>
      <c r="H219" s="247" t="s">
        <v>480</v>
      </c>
      <c r="I219" s="271"/>
      <c r="J219" s="100"/>
      <c r="K219" s="100"/>
      <c r="L219" s="100"/>
      <c r="M219" s="254"/>
      <c r="N219" s="254"/>
      <c r="O219" s="33"/>
      <c r="P219" s="96"/>
      <c r="Q219" s="263"/>
      <c r="R219" s="263"/>
      <c r="S219" s="266">
        <v>45464.6930555556</v>
      </c>
      <c r="T219" s="263" t="s">
        <v>2081</v>
      </c>
      <c r="U219" s="252"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15"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52">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45526</v>
      </c>
      <c r="X219" s="215"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绿灯</v>
      </c>
      <c r="Y219" s="252"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15"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52"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6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6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spans="1:34">
      <c r="A220" s="247" t="s">
        <v>145</v>
      </c>
      <c r="B220" s="248" t="s">
        <v>2441</v>
      </c>
      <c r="C220" s="247" t="s">
        <v>2085</v>
      </c>
      <c r="D220" s="247" t="s">
        <v>2442</v>
      </c>
      <c r="E220" s="249" t="s">
        <v>2423</v>
      </c>
      <c r="F220" s="248" t="s">
        <v>125</v>
      </c>
      <c r="G220" s="247" t="s">
        <v>502</v>
      </c>
      <c r="H220" s="247" t="s">
        <v>502</v>
      </c>
      <c r="I220" s="271"/>
      <c r="J220" s="100"/>
      <c r="K220" s="100"/>
      <c r="L220" s="100"/>
      <c r="M220" s="254"/>
      <c r="N220" s="254"/>
      <c r="O220" s="33"/>
      <c r="P220" s="96"/>
      <c r="Q220" s="263"/>
      <c r="R220" s="263"/>
      <c r="S220" s="266">
        <v>45464.6930555556</v>
      </c>
      <c r="T220" s="263" t="s">
        <v>2081</v>
      </c>
      <c r="U220" s="252"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15"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52">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45510</v>
      </c>
      <c r="X220" s="215"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绿灯</v>
      </c>
      <c r="Y220" s="252"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15"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52"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6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6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spans="1:34">
      <c r="A221" s="247" t="s">
        <v>361</v>
      </c>
      <c r="B221" s="248" t="s">
        <v>2443</v>
      </c>
      <c r="C221" s="247" t="s">
        <v>2396</v>
      </c>
      <c r="D221" s="247" t="s">
        <v>2444</v>
      </c>
      <c r="E221" s="249" t="s">
        <v>2423</v>
      </c>
      <c r="F221" s="248" t="s">
        <v>125</v>
      </c>
      <c r="G221" s="247" t="s">
        <v>411</v>
      </c>
      <c r="H221" s="247" t="s">
        <v>411</v>
      </c>
      <c r="I221" s="271"/>
      <c r="J221" s="100"/>
      <c r="K221" s="100"/>
      <c r="L221" s="100"/>
      <c r="M221" s="254"/>
      <c r="N221" s="254"/>
      <c r="O221" s="33"/>
      <c r="P221" s="96"/>
      <c r="Q221" s="263"/>
      <c r="R221" s="263"/>
      <c r="S221" s="262">
        <v>45457</v>
      </c>
      <c r="T221" s="263" t="s">
        <v>2081</v>
      </c>
      <c r="U221" s="252"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15"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52">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45511</v>
      </c>
      <c r="X221" s="215"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绿灯</v>
      </c>
      <c r="Y221" s="252"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15"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52"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6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6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spans="1:34">
      <c r="A222" s="247" t="s">
        <v>145</v>
      </c>
      <c r="B222" s="248" t="s">
        <v>2445</v>
      </c>
      <c r="C222" s="247" t="s">
        <v>2085</v>
      </c>
      <c r="D222" s="247" t="s">
        <v>2446</v>
      </c>
      <c r="E222" s="249" t="s">
        <v>2423</v>
      </c>
      <c r="F222" s="248" t="s">
        <v>125</v>
      </c>
      <c r="G222" s="247" t="s">
        <v>454</v>
      </c>
      <c r="H222" s="247" t="s">
        <v>454</v>
      </c>
      <c r="I222" s="271"/>
      <c r="J222" s="100"/>
      <c r="K222" s="100"/>
      <c r="L222" s="100"/>
      <c r="M222" s="254"/>
      <c r="N222" s="254"/>
      <c r="O222" s="33"/>
      <c r="P222" s="96"/>
      <c r="Q222" s="263"/>
      <c r="R222" s="263"/>
      <c r="S222" s="266">
        <v>45464.6930555556</v>
      </c>
      <c r="T222" s="263" t="s">
        <v>2081</v>
      </c>
      <c r="U222" s="252"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15"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52">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45512</v>
      </c>
      <c r="X222" s="215"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绿灯</v>
      </c>
      <c r="Y222" s="252"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15"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52"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6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6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spans="1:34">
      <c r="A223" s="247" t="s">
        <v>361</v>
      </c>
      <c r="B223" s="248" t="s">
        <v>2447</v>
      </c>
      <c r="C223" s="247" t="s">
        <v>2281</v>
      </c>
      <c r="D223" s="247" t="s">
        <v>2448</v>
      </c>
      <c r="E223" s="249" t="s">
        <v>2423</v>
      </c>
      <c r="F223" s="248" t="s">
        <v>125</v>
      </c>
      <c r="G223" s="247" t="s">
        <v>404</v>
      </c>
      <c r="H223" s="247" t="s">
        <v>404</v>
      </c>
      <c r="I223" s="271"/>
      <c r="J223" s="100"/>
      <c r="K223" s="100"/>
      <c r="L223" s="100"/>
      <c r="M223" s="254"/>
      <c r="N223" s="254"/>
      <c r="O223" s="33"/>
      <c r="P223" s="96"/>
      <c r="Q223" s="263"/>
      <c r="R223" s="263"/>
      <c r="S223" s="262">
        <v>45457</v>
      </c>
      <c r="T223" s="263" t="s">
        <v>2081</v>
      </c>
      <c r="U223" s="252"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15"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52">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45511</v>
      </c>
      <c r="X223" s="215"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绿灯</v>
      </c>
      <c r="Y223" s="252"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15"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52"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6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6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spans="1:34">
      <c r="A224" s="247" t="s">
        <v>145</v>
      </c>
      <c r="B224" s="248" t="s">
        <v>2449</v>
      </c>
      <c r="C224" s="247" t="s">
        <v>2085</v>
      </c>
      <c r="D224" s="247" t="s">
        <v>2450</v>
      </c>
      <c r="E224" s="249" t="s">
        <v>2423</v>
      </c>
      <c r="F224" s="248" t="s">
        <v>125</v>
      </c>
      <c r="G224" s="247" t="s">
        <v>454</v>
      </c>
      <c r="H224" s="247" t="s">
        <v>454</v>
      </c>
      <c r="I224" s="271"/>
      <c r="J224" s="100"/>
      <c r="K224" s="100"/>
      <c r="L224" s="100"/>
      <c r="M224" s="254"/>
      <c r="N224" s="254"/>
      <c r="O224" s="33"/>
      <c r="P224" s="96"/>
      <c r="Q224" s="263"/>
      <c r="R224" s="263"/>
      <c r="S224" s="266">
        <v>45464.6930555556</v>
      </c>
      <c r="T224" s="263" t="s">
        <v>2081</v>
      </c>
      <c r="U224" s="252"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15"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52">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45512</v>
      </c>
      <c r="X224" s="215"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绿灯</v>
      </c>
      <c r="Y224" s="252"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15"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52"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6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6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spans="1:34">
      <c r="A225" s="247" t="s">
        <v>361</v>
      </c>
      <c r="B225" s="248" t="s">
        <v>2451</v>
      </c>
      <c r="C225" s="247" t="s">
        <v>2281</v>
      </c>
      <c r="D225" s="247" t="s">
        <v>2452</v>
      </c>
      <c r="E225" s="249" t="s">
        <v>2423</v>
      </c>
      <c r="F225" s="248" t="s">
        <v>125</v>
      </c>
      <c r="G225" s="247" t="s">
        <v>404</v>
      </c>
      <c r="H225" s="247" t="s">
        <v>404</v>
      </c>
      <c r="I225" s="271"/>
      <c r="J225" s="100"/>
      <c r="K225" s="100"/>
      <c r="L225" s="100"/>
      <c r="M225" s="254"/>
      <c r="N225" s="254"/>
      <c r="O225" s="33"/>
      <c r="P225" s="96"/>
      <c r="Q225" s="263"/>
      <c r="R225" s="263"/>
      <c r="S225" s="262">
        <v>45457</v>
      </c>
      <c r="T225" s="263" t="s">
        <v>2081</v>
      </c>
      <c r="U225" s="252"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15"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52">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45511</v>
      </c>
      <c r="X225" s="215"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绿灯</v>
      </c>
      <c r="Y225" s="252"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15"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52"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6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6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spans="1:34">
      <c r="A226" s="247" t="s">
        <v>145</v>
      </c>
      <c r="B226" s="248" t="s">
        <v>2453</v>
      </c>
      <c r="C226" s="247" t="s">
        <v>2396</v>
      </c>
      <c r="D226" s="247" t="s">
        <v>2454</v>
      </c>
      <c r="E226" s="249" t="s">
        <v>2423</v>
      </c>
      <c r="F226" s="248" t="s">
        <v>125</v>
      </c>
      <c r="G226" s="247" t="s">
        <v>480</v>
      </c>
      <c r="H226" s="247" t="s">
        <v>480</v>
      </c>
      <c r="I226" s="271"/>
      <c r="J226" s="100"/>
      <c r="K226" s="100"/>
      <c r="L226" s="100"/>
      <c r="M226" s="254"/>
      <c r="N226" s="254"/>
      <c r="O226" s="33"/>
      <c r="P226" s="96"/>
      <c r="Q226" s="263"/>
      <c r="R226" s="263"/>
      <c r="S226" s="262">
        <v>45457</v>
      </c>
      <c r="T226" s="263" t="s">
        <v>2081</v>
      </c>
      <c r="U226" s="252"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15"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52">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45511</v>
      </c>
      <c r="X226" s="215"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绿灯</v>
      </c>
      <c r="Y226" s="252"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15"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52"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6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6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spans="1:34">
      <c r="A227" s="247" t="s">
        <v>145</v>
      </c>
      <c r="B227" s="248" t="s">
        <v>2449</v>
      </c>
      <c r="C227" s="247" t="s">
        <v>2132</v>
      </c>
      <c r="D227" s="247" t="s">
        <v>2455</v>
      </c>
      <c r="E227" s="249" t="s">
        <v>2423</v>
      </c>
      <c r="F227" s="248" t="s">
        <v>125</v>
      </c>
      <c r="G227" s="247" t="s">
        <v>454</v>
      </c>
      <c r="H227" s="247" t="s">
        <v>454</v>
      </c>
      <c r="I227" s="271"/>
      <c r="J227" s="100"/>
      <c r="K227" s="100"/>
      <c r="L227" s="100"/>
      <c r="M227" s="254"/>
      <c r="N227" s="254"/>
      <c r="O227" s="33"/>
      <c r="P227" s="96"/>
      <c r="Q227" s="263"/>
      <c r="R227" s="263"/>
      <c r="S227" s="266">
        <v>45464.6930555556</v>
      </c>
      <c r="T227" s="263" t="s">
        <v>2081</v>
      </c>
      <c r="U227" s="252"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15"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52">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45512</v>
      </c>
      <c r="X227" s="215"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绿灯</v>
      </c>
      <c r="Y227" s="252"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15"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52"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6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6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spans="1:34">
      <c r="A228" s="247" t="s">
        <v>361</v>
      </c>
      <c r="B228" s="248" t="s">
        <v>2447</v>
      </c>
      <c r="C228" s="247" t="s">
        <v>2456</v>
      </c>
      <c r="D228" s="247" t="s">
        <v>2457</v>
      </c>
      <c r="E228" s="249" t="s">
        <v>2423</v>
      </c>
      <c r="F228" s="248" t="s">
        <v>125</v>
      </c>
      <c r="G228" s="247" t="s">
        <v>404</v>
      </c>
      <c r="H228" s="247" t="s">
        <v>404</v>
      </c>
      <c r="I228" s="271"/>
      <c r="J228" s="100"/>
      <c r="K228" s="100"/>
      <c r="L228" s="100"/>
      <c r="M228" s="254"/>
      <c r="N228" s="254"/>
      <c r="O228" s="33"/>
      <c r="P228" s="96"/>
      <c r="Q228" s="263"/>
      <c r="R228" s="263"/>
      <c r="S228" s="266">
        <v>45449.5138888889</v>
      </c>
      <c r="T228" s="263" t="s">
        <v>2081</v>
      </c>
      <c r="U228" s="252"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15"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52">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45510</v>
      </c>
      <c r="X228" s="215"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绿灯</v>
      </c>
      <c r="Y228" s="252"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15"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52"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6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6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spans="1:34">
      <c r="A229" s="247" t="s">
        <v>361</v>
      </c>
      <c r="B229" s="248" t="s">
        <v>2451</v>
      </c>
      <c r="C229" s="247" t="s">
        <v>2456</v>
      </c>
      <c r="D229" s="247" t="s">
        <v>2458</v>
      </c>
      <c r="E229" s="249" t="s">
        <v>2423</v>
      </c>
      <c r="F229" s="248" t="s">
        <v>125</v>
      </c>
      <c r="G229" s="247" t="s">
        <v>404</v>
      </c>
      <c r="H229" s="247" t="s">
        <v>404</v>
      </c>
      <c r="I229" s="271"/>
      <c r="J229" s="100"/>
      <c r="K229" s="100"/>
      <c r="L229" s="100"/>
      <c r="M229" s="254"/>
      <c r="N229" s="254"/>
      <c r="O229" s="33"/>
      <c r="P229" s="96"/>
      <c r="Q229" s="263"/>
      <c r="R229" s="263"/>
      <c r="S229" s="266">
        <v>45449.5138888889</v>
      </c>
      <c r="T229" s="263" t="s">
        <v>2081</v>
      </c>
      <c r="U229" s="252"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15"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52">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45510</v>
      </c>
      <c r="X229" s="215"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绿灯</v>
      </c>
      <c r="Y229" s="252"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15"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52"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6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6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spans="1:34">
      <c r="A230" s="247" t="s">
        <v>361</v>
      </c>
      <c r="B230" s="248" t="s">
        <v>2459</v>
      </c>
      <c r="C230" s="247" t="s">
        <v>2460</v>
      </c>
      <c r="D230" s="247" t="s">
        <v>2461</v>
      </c>
      <c r="E230" s="249" t="s">
        <v>2423</v>
      </c>
      <c r="F230" s="248" t="s">
        <v>125</v>
      </c>
      <c r="G230" s="247" t="s">
        <v>397</v>
      </c>
      <c r="H230" s="247" t="s">
        <v>397</v>
      </c>
      <c r="I230" s="271"/>
      <c r="J230" s="100"/>
      <c r="K230" s="100"/>
      <c r="L230" s="100"/>
      <c r="M230" s="254"/>
      <c r="N230" s="254"/>
      <c r="O230" s="33"/>
      <c r="P230" s="96"/>
      <c r="Q230" s="263"/>
      <c r="R230" s="263"/>
      <c r="S230" s="266">
        <v>45449.5138888889</v>
      </c>
      <c r="T230" s="263" t="s">
        <v>2081</v>
      </c>
      <c r="U230" s="252"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15"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52">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45510</v>
      </c>
      <c r="X230" s="215"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绿灯</v>
      </c>
      <c r="Y230" s="252"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15"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52"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6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6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spans="1:34">
      <c r="A231" s="247" t="s">
        <v>361</v>
      </c>
      <c r="B231" s="248" t="s">
        <v>2462</v>
      </c>
      <c r="C231" s="247" t="s">
        <v>2460</v>
      </c>
      <c r="D231" s="247" t="s">
        <v>2463</v>
      </c>
      <c r="E231" s="249" t="s">
        <v>2423</v>
      </c>
      <c r="F231" s="248" t="s">
        <v>125</v>
      </c>
      <c r="G231" s="247" t="s">
        <v>397</v>
      </c>
      <c r="H231" s="247" t="s">
        <v>397</v>
      </c>
      <c r="I231" s="271"/>
      <c r="J231" s="100"/>
      <c r="K231" s="100"/>
      <c r="L231" s="100"/>
      <c r="M231" s="254"/>
      <c r="N231" s="254"/>
      <c r="O231" s="33"/>
      <c r="P231" s="96"/>
      <c r="Q231" s="263"/>
      <c r="R231" s="263"/>
      <c r="S231" s="266">
        <v>45449.5138888889</v>
      </c>
      <c r="T231" s="263" t="s">
        <v>2081</v>
      </c>
      <c r="U231" s="252"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15"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52">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45510</v>
      </c>
      <c r="X231" s="215"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绿灯</v>
      </c>
      <c r="Y231" s="252"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15"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52"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6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6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spans="1:34">
      <c r="A232" s="247" t="s">
        <v>145</v>
      </c>
      <c r="B232" s="248" t="s">
        <v>2464</v>
      </c>
      <c r="C232" s="247" t="s">
        <v>2396</v>
      </c>
      <c r="D232" s="247" t="s">
        <v>2465</v>
      </c>
      <c r="E232" s="249" t="s">
        <v>2423</v>
      </c>
      <c r="F232" s="248" t="s">
        <v>125</v>
      </c>
      <c r="G232" s="247" t="s">
        <v>480</v>
      </c>
      <c r="H232" s="247" t="s">
        <v>480</v>
      </c>
      <c r="I232" s="271"/>
      <c r="J232" s="100"/>
      <c r="K232" s="100"/>
      <c r="L232" s="100"/>
      <c r="M232" s="254"/>
      <c r="N232" s="254"/>
      <c r="O232" s="33"/>
      <c r="P232" s="96"/>
      <c r="Q232" s="263"/>
      <c r="R232" s="263"/>
      <c r="S232" s="262">
        <v>45457</v>
      </c>
      <c r="T232" s="263" t="s">
        <v>2081</v>
      </c>
      <c r="U232" s="252"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15"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52">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45511</v>
      </c>
      <c r="X232" s="215"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绿灯</v>
      </c>
      <c r="Y232" s="252"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15"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52"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6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6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spans="1:34">
      <c r="A233" s="247" t="s">
        <v>361</v>
      </c>
      <c r="B233" s="248" t="s">
        <v>2466</v>
      </c>
      <c r="C233" s="247" t="s">
        <v>2396</v>
      </c>
      <c r="D233" s="247" t="s">
        <v>2467</v>
      </c>
      <c r="E233" s="249" t="s">
        <v>2423</v>
      </c>
      <c r="F233" s="248" t="s">
        <v>125</v>
      </c>
      <c r="G233" s="247" t="s">
        <v>411</v>
      </c>
      <c r="H233" s="247" t="s">
        <v>411</v>
      </c>
      <c r="I233" s="271"/>
      <c r="J233" s="100"/>
      <c r="K233" s="100"/>
      <c r="L233" s="100"/>
      <c r="M233" s="254"/>
      <c r="N233" s="254"/>
      <c r="O233" s="33"/>
      <c r="P233" s="96"/>
      <c r="Q233" s="263"/>
      <c r="R233" s="263"/>
      <c r="S233" s="262">
        <v>45457</v>
      </c>
      <c r="T233" s="263" t="s">
        <v>2081</v>
      </c>
      <c r="U233" s="252"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15"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52">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45511</v>
      </c>
      <c r="X233" s="215"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绿灯</v>
      </c>
      <c r="Y233" s="252"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15"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52"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6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6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spans="1:34">
      <c r="A234" s="247" t="s">
        <v>361</v>
      </c>
      <c r="B234" s="248" t="s">
        <v>2459</v>
      </c>
      <c r="C234" s="247" t="s">
        <v>2468</v>
      </c>
      <c r="D234" s="247" t="s">
        <v>2469</v>
      </c>
      <c r="E234" s="249" t="s">
        <v>2423</v>
      </c>
      <c r="F234" s="248" t="s">
        <v>125</v>
      </c>
      <c r="G234" s="247" t="s">
        <v>397</v>
      </c>
      <c r="H234" s="247" t="s">
        <v>397</v>
      </c>
      <c r="I234" s="271"/>
      <c r="J234" s="100"/>
      <c r="K234" s="100"/>
      <c r="L234" s="100"/>
      <c r="M234" s="254"/>
      <c r="N234" s="254"/>
      <c r="O234" s="33"/>
      <c r="P234" s="96"/>
      <c r="Q234" s="263"/>
      <c r="R234" s="263"/>
      <c r="S234" s="262">
        <v>45464</v>
      </c>
      <c r="T234" s="263" t="s">
        <v>2081</v>
      </c>
      <c r="U234" s="252"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15"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52">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45510</v>
      </c>
      <c r="X234" s="215"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绿灯</v>
      </c>
      <c r="Y234" s="252"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15"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52"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6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6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spans="1:34">
      <c r="A235" s="247" t="s">
        <v>145</v>
      </c>
      <c r="B235" s="248" t="s">
        <v>2445</v>
      </c>
      <c r="C235" s="247" t="s">
        <v>2132</v>
      </c>
      <c r="D235" s="247" t="s">
        <v>2470</v>
      </c>
      <c r="E235" s="249" t="s">
        <v>2423</v>
      </c>
      <c r="F235" s="248" t="s">
        <v>125</v>
      </c>
      <c r="G235" s="247" t="s">
        <v>454</v>
      </c>
      <c r="H235" s="247" t="s">
        <v>454</v>
      </c>
      <c r="I235" s="271"/>
      <c r="J235" s="100"/>
      <c r="K235" s="100"/>
      <c r="L235" s="100"/>
      <c r="M235" s="254"/>
      <c r="N235" s="254"/>
      <c r="O235" s="33"/>
      <c r="P235" s="96"/>
      <c r="Q235" s="263"/>
      <c r="R235" s="263"/>
      <c r="S235" s="266">
        <v>45464.6930555556</v>
      </c>
      <c r="T235" s="263" t="s">
        <v>2081</v>
      </c>
      <c r="U235" s="252"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15"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52">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45512</v>
      </c>
      <c r="X235" s="215"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绿灯</v>
      </c>
      <c r="Y235" s="252"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15"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52"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6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6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spans="1:34">
      <c r="A236" s="247" t="s">
        <v>361</v>
      </c>
      <c r="B236" s="248" t="s">
        <v>2462</v>
      </c>
      <c r="C236" s="247" t="s">
        <v>2468</v>
      </c>
      <c r="D236" s="247" t="s">
        <v>2471</v>
      </c>
      <c r="E236" s="249" t="s">
        <v>2423</v>
      </c>
      <c r="F236" s="248" t="s">
        <v>125</v>
      </c>
      <c r="G236" s="247" t="s">
        <v>397</v>
      </c>
      <c r="H236" s="247" t="s">
        <v>397</v>
      </c>
      <c r="I236" s="271"/>
      <c r="J236" s="100"/>
      <c r="K236" s="100"/>
      <c r="L236" s="100"/>
      <c r="M236" s="254"/>
      <c r="N236" s="254"/>
      <c r="O236" s="33"/>
      <c r="P236" s="96"/>
      <c r="Q236" s="263"/>
      <c r="R236" s="263"/>
      <c r="S236" s="262">
        <v>45464</v>
      </c>
      <c r="T236" s="263" t="s">
        <v>2081</v>
      </c>
      <c r="U236" s="252"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15"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52">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45510</v>
      </c>
      <c r="X236" s="215"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绿灯</v>
      </c>
      <c r="Y236" s="252"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15"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52"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6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6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spans="1:34">
      <c r="A237" s="247" t="s">
        <v>361</v>
      </c>
      <c r="B237" s="248" t="s">
        <v>2459</v>
      </c>
      <c r="C237" s="247" t="s">
        <v>2472</v>
      </c>
      <c r="D237" s="247" t="s">
        <v>2473</v>
      </c>
      <c r="E237" s="249" t="s">
        <v>2423</v>
      </c>
      <c r="F237" s="248" t="s">
        <v>125</v>
      </c>
      <c r="G237" s="247" t="s">
        <v>397</v>
      </c>
      <c r="H237" s="247" t="s">
        <v>397</v>
      </c>
      <c r="I237" s="271"/>
      <c r="J237" s="100"/>
      <c r="K237" s="100"/>
      <c r="L237" s="100"/>
      <c r="M237" s="254"/>
      <c r="N237" s="254"/>
      <c r="O237" s="33"/>
      <c r="P237" s="96"/>
      <c r="Q237" s="263"/>
      <c r="R237" s="263"/>
      <c r="S237" s="262">
        <v>45464</v>
      </c>
      <c r="T237" s="263" t="s">
        <v>2081</v>
      </c>
      <c r="U237" s="252"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15"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52">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45510</v>
      </c>
      <c r="X237" s="215"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绿灯</v>
      </c>
      <c r="Y237" s="252"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15"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52"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6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6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spans="1:34">
      <c r="A238" s="247" t="s">
        <v>145</v>
      </c>
      <c r="B238" s="248" t="s">
        <v>2453</v>
      </c>
      <c r="C238" s="247" t="s">
        <v>2474</v>
      </c>
      <c r="D238" s="247" t="s">
        <v>2475</v>
      </c>
      <c r="E238" s="249" t="s">
        <v>2423</v>
      </c>
      <c r="F238" s="248" t="s">
        <v>125</v>
      </c>
      <c r="G238" s="247" t="s">
        <v>480</v>
      </c>
      <c r="H238" s="247" t="s">
        <v>480</v>
      </c>
      <c r="I238" s="271"/>
      <c r="J238" s="100"/>
      <c r="K238" s="100"/>
      <c r="L238" s="100"/>
      <c r="M238" s="254"/>
      <c r="N238" s="254"/>
      <c r="O238" s="33"/>
      <c r="P238" s="96"/>
      <c r="Q238" s="263"/>
      <c r="R238" s="263"/>
      <c r="S238" s="262">
        <v>45464</v>
      </c>
      <c r="T238" s="263" t="s">
        <v>2081</v>
      </c>
      <c r="U238" s="252"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15"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52"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215"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52"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15"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52"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6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6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str">
        <f t="array" ref="AH238">INDEX(三跨两临近重点区段!$G:$G,MATCH(D238,三跨两临近重点区段!$A:$A,0))</f>
        <v>高速公路</v>
      </c>
    </row>
    <row r="239" ht="14.25" spans="1:34">
      <c r="A239" s="247" t="s">
        <v>361</v>
      </c>
      <c r="B239" s="248" t="s">
        <v>2462</v>
      </c>
      <c r="C239" s="247" t="s">
        <v>2472</v>
      </c>
      <c r="D239" s="247" t="s">
        <v>2476</v>
      </c>
      <c r="E239" s="249" t="s">
        <v>2423</v>
      </c>
      <c r="F239" s="248" t="s">
        <v>125</v>
      </c>
      <c r="G239" s="247" t="s">
        <v>397</v>
      </c>
      <c r="H239" s="247" t="s">
        <v>397</v>
      </c>
      <c r="I239" s="271"/>
      <c r="J239" s="100"/>
      <c r="K239" s="100"/>
      <c r="L239" s="100"/>
      <c r="M239" s="254"/>
      <c r="N239" s="254"/>
      <c r="O239" s="33"/>
      <c r="P239" s="96"/>
      <c r="Q239" s="263"/>
      <c r="R239" s="263"/>
      <c r="S239" s="262">
        <v>45464</v>
      </c>
      <c r="T239" s="263" t="s">
        <v>2081</v>
      </c>
      <c r="U239" s="252"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15"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52">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45510</v>
      </c>
      <c r="X239" s="215"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绿灯</v>
      </c>
      <c r="Y239" s="252"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15"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52"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6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6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spans="1:34">
      <c r="A240" s="247" t="s">
        <v>145</v>
      </c>
      <c r="B240" s="248" t="s">
        <v>2464</v>
      </c>
      <c r="C240" s="247" t="s">
        <v>2474</v>
      </c>
      <c r="D240" s="247" t="s">
        <v>2477</v>
      </c>
      <c r="E240" s="249" t="s">
        <v>2423</v>
      </c>
      <c r="F240" s="248" t="s">
        <v>125</v>
      </c>
      <c r="G240" s="247" t="s">
        <v>480</v>
      </c>
      <c r="H240" s="247" t="s">
        <v>480</v>
      </c>
      <c r="I240" s="271"/>
      <c r="J240" s="100"/>
      <c r="K240" s="100"/>
      <c r="L240" s="100"/>
      <c r="M240" s="254"/>
      <c r="N240" s="254"/>
      <c r="O240" s="33"/>
      <c r="P240" s="96"/>
      <c r="Q240" s="263"/>
      <c r="R240" s="263"/>
      <c r="S240" s="262">
        <v>45464</v>
      </c>
      <c r="T240" s="263" t="s">
        <v>2081</v>
      </c>
      <c r="U240" s="252"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15"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52">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45510</v>
      </c>
      <c r="X240" s="215"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绿灯</v>
      </c>
      <c r="Y240" s="252"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15"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52"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6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6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spans="1:34">
      <c r="A241" s="247" t="s">
        <v>145</v>
      </c>
      <c r="B241" s="248" t="s">
        <v>2478</v>
      </c>
      <c r="C241" s="247" t="s">
        <v>2479</v>
      </c>
      <c r="D241" s="247" t="s">
        <v>2480</v>
      </c>
      <c r="E241" s="249" t="s">
        <v>2423</v>
      </c>
      <c r="F241" s="248" t="s">
        <v>125</v>
      </c>
      <c r="G241" s="247" t="s">
        <v>480</v>
      </c>
      <c r="H241" s="247" t="s">
        <v>480</v>
      </c>
      <c r="I241" s="271"/>
      <c r="J241" s="100"/>
      <c r="K241" s="100"/>
      <c r="L241" s="100"/>
      <c r="M241" s="254"/>
      <c r="N241" s="254"/>
      <c r="O241" s="33"/>
      <c r="P241" s="96"/>
      <c r="Q241" s="263"/>
      <c r="R241" s="263"/>
      <c r="S241" s="266">
        <v>45464.6930555556</v>
      </c>
      <c r="T241" s="263" t="s">
        <v>2081</v>
      </c>
      <c r="U241" s="252"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15"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52">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45526</v>
      </c>
      <c r="X241" s="215"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绿灯</v>
      </c>
      <c r="Y241" s="252"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15"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52"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6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6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spans="1:34">
      <c r="A242" s="247" t="s">
        <v>145</v>
      </c>
      <c r="B242" s="248" t="s">
        <v>2481</v>
      </c>
      <c r="C242" s="247" t="s">
        <v>2479</v>
      </c>
      <c r="D242" s="247" t="s">
        <v>2482</v>
      </c>
      <c r="E242" s="249" t="s">
        <v>2423</v>
      </c>
      <c r="F242" s="248" t="s">
        <v>125</v>
      </c>
      <c r="G242" s="247" t="s">
        <v>480</v>
      </c>
      <c r="H242" s="247" t="s">
        <v>480</v>
      </c>
      <c r="I242" s="271"/>
      <c r="J242" s="100"/>
      <c r="K242" s="100"/>
      <c r="L242" s="100"/>
      <c r="M242" s="254"/>
      <c r="N242" s="254"/>
      <c r="O242" s="33"/>
      <c r="P242" s="96"/>
      <c r="Q242" s="263"/>
      <c r="R242" s="263"/>
      <c r="S242" s="266">
        <v>45464.6930555556</v>
      </c>
      <c r="T242" s="263" t="s">
        <v>2081</v>
      </c>
      <c r="U242" s="252"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15"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52">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45526</v>
      </c>
      <c r="X242" s="215"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绿灯</v>
      </c>
      <c r="Y242" s="252"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15"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52"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6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6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spans="1:34">
      <c r="A243" s="247" t="s">
        <v>361</v>
      </c>
      <c r="B243" s="248" t="s">
        <v>2459</v>
      </c>
      <c r="C243" s="247" t="s">
        <v>2483</v>
      </c>
      <c r="D243" s="247" t="s">
        <v>2484</v>
      </c>
      <c r="E243" s="249" t="s">
        <v>2423</v>
      </c>
      <c r="F243" s="248" t="s">
        <v>125</v>
      </c>
      <c r="G243" s="247" t="s">
        <v>397</v>
      </c>
      <c r="H243" s="247" t="s">
        <v>397</v>
      </c>
      <c r="I243" s="271"/>
      <c r="J243" s="100"/>
      <c r="K243" s="100"/>
      <c r="L243" s="100"/>
      <c r="M243" s="254"/>
      <c r="N243" s="254"/>
      <c r="O243" s="33"/>
      <c r="P243" s="96"/>
      <c r="Q243" s="263"/>
      <c r="R243" s="263"/>
      <c r="S243" s="262">
        <v>45464</v>
      </c>
      <c r="T243" s="263" t="s">
        <v>2081</v>
      </c>
      <c r="U243" s="252"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15"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52">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45510</v>
      </c>
      <c r="X243" s="215"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绿灯</v>
      </c>
      <c r="Y243" s="252"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15"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52"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6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6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spans="1:34">
      <c r="A244" s="247" t="s">
        <v>361</v>
      </c>
      <c r="B244" s="248" t="s">
        <v>2462</v>
      </c>
      <c r="C244" s="247" t="s">
        <v>2483</v>
      </c>
      <c r="D244" s="247" t="s">
        <v>2485</v>
      </c>
      <c r="E244" s="249" t="s">
        <v>2423</v>
      </c>
      <c r="F244" s="248" t="s">
        <v>125</v>
      </c>
      <c r="G244" s="247" t="s">
        <v>397</v>
      </c>
      <c r="H244" s="247" t="s">
        <v>397</v>
      </c>
      <c r="I244" s="271"/>
      <c r="J244" s="100"/>
      <c r="K244" s="100"/>
      <c r="L244" s="100"/>
      <c r="M244" s="254"/>
      <c r="N244" s="254"/>
      <c r="O244" s="33"/>
      <c r="P244" s="96"/>
      <c r="Q244" s="263"/>
      <c r="R244" s="263"/>
      <c r="S244" s="262">
        <v>45464</v>
      </c>
      <c r="T244" s="263" t="s">
        <v>2081</v>
      </c>
      <c r="U244" s="252"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15"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52">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45510</v>
      </c>
      <c r="X244" s="215"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绿灯</v>
      </c>
      <c r="Y244" s="252"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15"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52"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6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6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spans="1:34">
      <c r="A245" s="247" t="s">
        <v>145</v>
      </c>
      <c r="B245" s="248" t="s">
        <v>2486</v>
      </c>
      <c r="C245" s="247" t="s">
        <v>2137</v>
      </c>
      <c r="D245" s="247" t="s">
        <v>2487</v>
      </c>
      <c r="E245" s="249" t="s">
        <v>2423</v>
      </c>
      <c r="F245" s="248" t="s">
        <v>125</v>
      </c>
      <c r="G245" s="247" t="s">
        <v>425</v>
      </c>
      <c r="H245" s="247" t="s">
        <v>425</v>
      </c>
      <c r="I245" s="271"/>
      <c r="J245" s="100"/>
      <c r="K245" s="100"/>
      <c r="L245" s="100"/>
      <c r="M245" s="254"/>
      <c r="N245" s="254"/>
      <c r="O245" s="33"/>
      <c r="P245" s="96"/>
      <c r="Q245" s="263"/>
      <c r="R245" s="263"/>
      <c r="S245" s="262">
        <v>45457</v>
      </c>
      <c r="T245" s="263" t="s">
        <v>2081</v>
      </c>
      <c r="U245" s="252"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15"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52">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45511</v>
      </c>
      <c r="X245" s="215"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绿灯</v>
      </c>
      <c r="Y245" s="252"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15"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52"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6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6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spans="1:34">
      <c r="A246" s="247" t="s">
        <v>361</v>
      </c>
      <c r="B246" s="248" t="s">
        <v>2459</v>
      </c>
      <c r="C246" s="247" t="s">
        <v>2488</v>
      </c>
      <c r="D246" s="247" t="s">
        <v>2489</v>
      </c>
      <c r="E246" s="249" t="s">
        <v>2423</v>
      </c>
      <c r="F246" s="248" t="s">
        <v>125</v>
      </c>
      <c r="G246" s="247" t="s">
        <v>397</v>
      </c>
      <c r="H246" s="247" t="s">
        <v>397</v>
      </c>
      <c r="I246" s="271"/>
      <c r="J246" s="100"/>
      <c r="K246" s="100"/>
      <c r="L246" s="100"/>
      <c r="M246" s="254"/>
      <c r="N246" s="254"/>
      <c r="O246" s="33"/>
      <c r="P246" s="96"/>
      <c r="Q246" s="263"/>
      <c r="R246" s="263"/>
      <c r="S246" s="262">
        <v>45464</v>
      </c>
      <c r="T246" s="263" t="s">
        <v>2081</v>
      </c>
      <c r="U246" s="252"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15"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52">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45510</v>
      </c>
      <c r="X246" s="215"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绿灯</v>
      </c>
      <c r="Y246" s="252"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15"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52"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6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6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spans="1:34">
      <c r="A247" s="247" t="s">
        <v>145</v>
      </c>
      <c r="B247" s="248" t="s">
        <v>2490</v>
      </c>
      <c r="C247" s="247" t="s">
        <v>2137</v>
      </c>
      <c r="D247" s="247" t="s">
        <v>2491</v>
      </c>
      <c r="E247" s="249" t="s">
        <v>2423</v>
      </c>
      <c r="F247" s="248" t="s">
        <v>125</v>
      </c>
      <c r="G247" s="247" t="s">
        <v>425</v>
      </c>
      <c r="H247" s="247" t="s">
        <v>425</v>
      </c>
      <c r="I247" s="271"/>
      <c r="J247" s="100"/>
      <c r="K247" s="100"/>
      <c r="L247" s="100"/>
      <c r="M247" s="254"/>
      <c r="N247" s="254"/>
      <c r="O247" s="33"/>
      <c r="P247" s="96"/>
      <c r="Q247" s="263"/>
      <c r="R247" s="263"/>
      <c r="S247" s="262">
        <v>45457</v>
      </c>
      <c r="T247" s="263" t="s">
        <v>2081</v>
      </c>
      <c r="U247" s="252"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15"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52">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45511</v>
      </c>
      <c r="X247" s="215"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绿灯</v>
      </c>
      <c r="Y247" s="252"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15"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52"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6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6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spans="1:34">
      <c r="A248" s="247" t="s">
        <v>361</v>
      </c>
      <c r="B248" s="248" t="s">
        <v>2462</v>
      </c>
      <c r="C248" s="247" t="s">
        <v>2488</v>
      </c>
      <c r="D248" s="247" t="s">
        <v>2492</v>
      </c>
      <c r="E248" s="249" t="s">
        <v>2423</v>
      </c>
      <c r="F248" s="248" t="s">
        <v>125</v>
      </c>
      <c r="G248" s="247" t="s">
        <v>397</v>
      </c>
      <c r="H248" s="247" t="s">
        <v>397</v>
      </c>
      <c r="I248" s="271"/>
      <c r="J248" s="100"/>
      <c r="K248" s="100"/>
      <c r="L248" s="100"/>
      <c r="M248" s="254"/>
      <c r="N248" s="254"/>
      <c r="O248" s="33"/>
      <c r="P248" s="96"/>
      <c r="Q248" s="263"/>
      <c r="R248" s="263"/>
      <c r="S248" s="262">
        <v>45464</v>
      </c>
      <c r="T248" s="263" t="s">
        <v>2081</v>
      </c>
      <c r="U248" s="252"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15"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52">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45510</v>
      </c>
      <c r="X248" s="215"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绿灯</v>
      </c>
      <c r="Y248" s="252"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15"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52"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6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6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spans="1:34">
      <c r="A249" s="247" t="s">
        <v>145</v>
      </c>
      <c r="B249" s="248" t="s">
        <v>2486</v>
      </c>
      <c r="C249" s="247" t="s">
        <v>2234</v>
      </c>
      <c r="D249" s="247" t="s">
        <v>2493</v>
      </c>
      <c r="E249" s="249" t="s">
        <v>2423</v>
      </c>
      <c r="F249" s="248" t="s">
        <v>125</v>
      </c>
      <c r="G249" s="247" t="s">
        <v>425</v>
      </c>
      <c r="H249" s="247" t="s">
        <v>425</v>
      </c>
      <c r="I249" s="271"/>
      <c r="J249" s="100"/>
      <c r="K249" s="100"/>
      <c r="L249" s="100"/>
      <c r="M249" s="254"/>
      <c r="N249" s="254"/>
      <c r="O249" s="33"/>
      <c r="P249" s="96"/>
      <c r="Q249" s="263"/>
      <c r="R249" s="263"/>
      <c r="S249" s="262">
        <v>45457</v>
      </c>
      <c r="T249" s="263" t="s">
        <v>2081</v>
      </c>
      <c r="U249" s="252"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15"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52">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45526</v>
      </c>
      <c r="X249" s="215"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绿灯</v>
      </c>
      <c r="Y249" s="252"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15"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52"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6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6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spans="1:34">
      <c r="A250" s="247" t="s">
        <v>361</v>
      </c>
      <c r="B250" s="248" t="s">
        <v>2447</v>
      </c>
      <c r="C250" s="247" t="s">
        <v>2494</v>
      </c>
      <c r="D250" s="247" t="s">
        <v>2495</v>
      </c>
      <c r="E250" s="249" t="s">
        <v>2423</v>
      </c>
      <c r="F250" s="248" t="s">
        <v>125</v>
      </c>
      <c r="G250" s="247" t="s">
        <v>404</v>
      </c>
      <c r="H250" s="247" t="s">
        <v>404</v>
      </c>
      <c r="I250" s="271"/>
      <c r="J250" s="100"/>
      <c r="K250" s="100"/>
      <c r="L250" s="100"/>
      <c r="M250" s="254"/>
      <c r="N250" s="254"/>
      <c r="O250" s="33"/>
      <c r="P250" s="96"/>
      <c r="Q250" s="263"/>
      <c r="R250" s="263"/>
      <c r="S250" s="262">
        <v>45457</v>
      </c>
      <c r="T250" s="263" t="s">
        <v>2081</v>
      </c>
      <c r="U250" s="252"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15"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52">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45511</v>
      </c>
      <c r="X250" s="215"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绿灯</v>
      </c>
      <c r="Y250" s="252"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15"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52"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6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6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spans="1:34">
      <c r="A251" s="247" t="s">
        <v>145</v>
      </c>
      <c r="B251" s="248" t="s">
        <v>2490</v>
      </c>
      <c r="C251" s="247" t="s">
        <v>2234</v>
      </c>
      <c r="D251" s="247" t="s">
        <v>2496</v>
      </c>
      <c r="E251" s="249" t="s">
        <v>2423</v>
      </c>
      <c r="F251" s="248" t="s">
        <v>125</v>
      </c>
      <c r="G251" s="247" t="s">
        <v>425</v>
      </c>
      <c r="H251" s="247" t="s">
        <v>425</v>
      </c>
      <c r="I251" s="271"/>
      <c r="J251" s="100"/>
      <c r="K251" s="100"/>
      <c r="L251" s="100"/>
      <c r="M251" s="254"/>
      <c r="N251" s="254"/>
      <c r="O251" s="33"/>
      <c r="P251" s="96"/>
      <c r="Q251" s="263"/>
      <c r="R251" s="263"/>
      <c r="S251" s="262">
        <v>45457</v>
      </c>
      <c r="T251" s="263" t="s">
        <v>2081</v>
      </c>
      <c r="U251" s="252"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15"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52">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45526</v>
      </c>
      <c r="X251" s="215"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绿灯</v>
      </c>
      <c r="Y251" s="252"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15"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52"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6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6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spans="1:34">
      <c r="A252" s="247" t="s">
        <v>361</v>
      </c>
      <c r="B252" s="248" t="s">
        <v>2451</v>
      </c>
      <c r="C252" s="247" t="s">
        <v>2494</v>
      </c>
      <c r="D252" s="247" t="s">
        <v>2497</v>
      </c>
      <c r="E252" s="249" t="s">
        <v>2423</v>
      </c>
      <c r="F252" s="248" t="s">
        <v>125</v>
      </c>
      <c r="G252" s="247" t="s">
        <v>404</v>
      </c>
      <c r="H252" s="247" t="s">
        <v>404</v>
      </c>
      <c r="I252" s="271"/>
      <c r="J252" s="100"/>
      <c r="K252" s="100"/>
      <c r="L252" s="100"/>
      <c r="M252" s="254"/>
      <c r="N252" s="254"/>
      <c r="O252" s="33"/>
      <c r="P252" s="96"/>
      <c r="Q252" s="263"/>
      <c r="R252" s="263"/>
      <c r="S252" s="262">
        <v>45457</v>
      </c>
      <c r="T252" s="263" t="s">
        <v>2081</v>
      </c>
      <c r="U252" s="252"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15"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52">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45511</v>
      </c>
      <c r="X252" s="215"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绿灯</v>
      </c>
      <c r="Y252" s="252"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15"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52"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6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6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spans="1:34">
      <c r="A253" s="247" t="s">
        <v>145</v>
      </c>
      <c r="B253" s="248" t="s">
        <v>2464</v>
      </c>
      <c r="C253" s="247" t="s">
        <v>2085</v>
      </c>
      <c r="D253" s="247" t="s">
        <v>2498</v>
      </c>
      <c r="E253" s="249" t="s">
        <v>2423</v>
      </c>
      <c r="F253" s="248" t="s">
        <v>125</v>
      </c>
      <c r="G253" s="247" t="s">
        <v>480</v>
      </c>
      <c r="H253" s="247" t="s">
        <v>480</v>
      </c>
      <c r="I253" s="271"/>
      <c r="J253" s="100"/>
      <c r="K253" s="100"/>
      <c r="L253" s="100"/>
      <c r="M253" s="254"/>
      <c r="N253" s="254"/>
      <c r="O253" s="33"/>
      <c r="P253" s="96"/>
      <c r="Q253" s="263"/>
      <c r="R253" s="263"/>
      <c r="S253" s="262">
        <v>45464</v>
      </c>
      <c r="T253" s="263" t="s">
        <v>2081</v>
      </c>
      <c r="U253" s="252"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15"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52">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45510</v>
      </c>
      <c r="X253" s="215"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绿灯</v>
      </c>
      <c r="Y253" s="252"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15"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52"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6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6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spans="1:34">
      <c r="A254" s="247" t="s">
        <v>145</v>
      </c>
      <c r="B254" s="248" t="s">
        <v>2453</v>
      </c>
      <c r="C254" s="247" t="s">
        <v>2085</v>
      </c>
      <c r="D254" s="247" t="s">
        <v>2499</v>
      </c>
      <c r="E254" s="249" t="s">
        <v>2423</v>
      </c>
      <c r="F254" s="248" t="s">
        <v>125</v>
      </c>
      <c r="G254" s="247" t="s">
        <v>480</v>
      </c>
      <c r="H254" s="247" t="s">
        <v>480</v>
      </c>
      <c r="I254" s="271"/>
      <c r="J254" s="100"/>
      <c r="K254" s="100"/>
      <c r="L254" s="100"/>
      <c r="M254" s="254"/>
      <c r="N254" s="254"/>
      <c r="O254" s="33"/>
      <c r="P254" s="96"/>
      <c r="Q254" s="263"/>
      <c r="R254" s="263"/>
      <c r="S254" s="262">
        <v>45464</v>
      </c>
      <c r="T254" s="263" t="s">
        <v>2081</v>
      </c>
      <c r="U254" s="252"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15"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52">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45510</v>
      </c>
      <c r="X254" s="215"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绿灯</v>
      </c>
      <c r="Y254" s="252"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15"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52"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6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6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spans="1:34">
      <c r="A255" s="247" t="s">
        <v>361</v>
      </c>
      <c r="B255" s="248" t="s">
        <v>2459</v>
      </c>
      <c r="C255" s="247" t="s">
        <v>2168</v>
      </c>
      <c r="D255" s="247" t="s">
        <v>2500</v>
      </c>
      <c r="E255" s="249" t="s">
        <v>2423</v>
      </c>
      <c r="F255" s="248" t="s">
        <v>125</v>
      </c>
      <c r="G255" s="247" t="s">
        <v>397</v>
      </c>
      <c r="H255" s="247" t="s">
        <v>397</v>
      </c>
      <c r="I255" s="271"/>
      <c r="J255" s="100"/>
      <c r="K255" s="100"/>
      <c r="L255" s="100"/>
      <c r="M255" s="254"/>
      <c r="N255" s="254"/>
      <c r="O255" s="33"/>
      <c r="P255" s="96"/>
      <c r="Q255" s="263"/>
      <c r="R255" s="263"/>
      <c r="S255" s="262">
        <v>45457</v>
      </c>
      <c r="T255" s="263" t="s">
        <v>2081</v>
      </c>
      <c r="U255" s="252"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15"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52">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45511</v>
      </c>
      <c r="X255" s="215"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绿灯</v>
      </c>
      <c r="Y255" s="252"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15"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52"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6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6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spans="1:34">
      <c r="A256" s="247" t="s">
        <v>145</v>
      </c>
      <c r="B256" s="248" t="s">
        <v>2501</v>
      </c>
      <c r="C256" s="247" t="s">
        <v>2293</v>
      </c>
      <c r="D256" s="247" t="s">
        <v>2502</v>
      </c>
      <c r="E256" s="249" t="s">
        <v>2423</v>
      </c>
      <c r="F256" s="248" t="s">
        <v>125</v>
      </c>
      <c r="G256" s="247" t="s">
        <v>442</v>
      </c>
      <c r="H256" s="247" t="s">
        <v>442</v>
      </c>
      <c r="I256" s="271"/>
      <c r="J256" s="100"/>
      <c r="K256" s="100"/>
      <c r="L256" s="100"/>
      <c r="M256" s="254"/>
      <c r="N256" s="254"/>
      <c r="O256" s="33"/>
      <c r="P256" s="96"/>
      <c r="Q256" s="263"/>
      <c r="R256" s="263"/>
      <c r="S256" s="266">
        <v>45464.6930555556</v>
      </c>
      <c r="T256" s="263" t="s">
        <v>2081</v>
      </c>
      <c r="U256" s="252"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15"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52">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45526</v>
      </c>
      <c r="X256" s="215"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绿灯</v>
      </c>
      <c r="Y256" s="252"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15"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52"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6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6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spans="1:34">
      <c r="A257" s="247" t="s">
        <v>361</v>
      </c>
      <c r="B257" s="248" t="s">
        <v>2462</v>
      </c>
      <c r="C257" s="247" t="s">
        <v>2168</v>
      </c>
      <c r="D257" s="247" t="s">
        <v>2503</v>
      </c>
      <c r="E257" s="249" t="s">
        <v>2423</v>
      </c>
      <c r="F257" s="248" t="s">
        <v>125</v>
      </c>
      <c r="G257" s="247" t="s">
        <v>397</v>
      </c>
      <c r="H257" s="247" t="s">
        <v>397</v>
      </c>
      <c r="I257" s="271"/>
      <c r="J257" s="100"/>
      <c r="K257" s="100"/>
      <c r="L257" s="100"/>
      <c r="M257" s="254"/>
      <c r="N257" s="254"/>
      <c r="O257" s="33"/>
      <c r="P257" s="96"/>
      <c r="Q257" s="263"/>
      <c r="R257" s="263"/>
      <c r="S257" s="262">
        <v>45457</v>
      </c>
      <c r="T257" s="263" t="s">
        <v>2081</v>
      </c>
      <c r="U257" s="252"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15"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52">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45511</v>
      </c>
      <c r="X257" s="215"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绿灯</v>
      </c>
      <c r="Y257" s="252"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15"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52"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6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6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spans="1:34">
      <c r="A258" s="247" t="s">
        <v>145</v>
      </c>
      <c r="B258" s="248" t="s">
        <v>2501</v>
      </c>
      <c r="C258" s="247" t="s">
        <v>2430</v>
      </c>
      <c r="D258" s="247" t="s">
        <v>2504</v>
      </c>
      <c r="E258" s="249" t="s">
        <v>2423</v>
      </c>
      <c r="F258" s="248" t="s">
        <v>125</v>
      </c>
      <c r="G258" s="247" t="s">
        <v>442</v>
      </c>
      <c r="H258" s="247" t="s">
        <v>442</v>
      </c>
      <c r="I258" s="271"/>
      <c r="J258" s="100"/>
      <c r="K258" s="100"/>
      <c r="L258" s="100"/>
      <c r="M258" s="254"/>
      <c r="N258" s="254"/>
      <c r="O258" s="33"/>
      <c r="P258" s="96"/>
      <c r="Q258" s="263"/>
      <c r="R258" s="263"/>
      <c r="S258" s="266">
        <v>45464.6930555556</v>
      </c>
      <c r="T258" s="263" t="s">
        <v>2081</v>
      </c>
      <c r="U258" s="252"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15"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52">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45510</v>
      </c>
      <c r="X258" s="215"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绿灯</v>
      </c>
      <c r="Y258" s="252"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15"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52"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6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6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spans="1:34">
      <c r="A259" s="247" t="s">
        <v>361</v>
      </c>
      <c r="B259" s="248" t="s">
        <v>2459</v>
      </c>
      <c r="C259" s="247" t="s">
        <v>2281</v>
      </c>
      <c r="D259" s="247" t="s">
        <v>2505</v>
      </c>
      <c r="E259" s="249" t="s">
        <v>2423</v>
      </c>
      <c r="F259" s="248" t="s">
        <v>125</v>
      </c>
      <c r="G259" s="247" t="s">
        <v>397</v>
      </c>
      <c r="H259" s="247" t="s">
        <v>397</v>
      </c>
      <c r="I259" s="271"/>
      <c r="J259" s="100"/>
      <c r="K259" s="100"/>
      <c r="L259" s="100"/>
      <c r="M259" s="254"/>
      <c r="N259" s="254"/>
      <c r="O259" s="33"/>
      <c r="P259" s="96"/>
      <c r="Q259" s="263"/>
      <c r="R259" s="263"/>
      <c r="S259" s="262">
        <v>45457</v>
      </c>
      <c r="T259" s="263" t="s">
        <v>2081</v>
      </c>
      <c r="U259" s="252"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15"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52">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45510</v>
      </c>
      <c r="X259" s="215"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绿灯</v>
      </c>
      <c r="Y259" s="252"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15"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52"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6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6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spans="1:34">
      <c r="A260" s="247" t="s">
        <v>145</v>
      </c>
      <c r="B260" s="248" t="s">
        <v>2501</v>
      </c>
      <c r="C260" s="247" t="s">
        <v>2291</v>
      </c>
      <c r="D260" s="247" t="s">
        <v>2506</v>
      </c>
      <c r="E260" s="249" t="s">
        <v>2423</v>
      </c>
      <c r="F260" s="248" t="s">
        <v>125</v>
      </c>
      <c r="G260" s="247" t="s">
        <v>442</v>
      </c>
      <c r="H260" s="247" t="s">
        <v>442</v>
      </c>
      <c r="I260" s="271"/>
      <c r="J260" s="100"/>
      <c r="K260" s="100"/>
      <c r="L260" s="100"/>
      <c r="M260" s="254"/>
      <c r="N260" s="254"/>
      <c r="O260" s="33"/>
      <c r="P260" s="96"/>
      <c r="Q260" s="263"/>
      <c r="R260" s="263"/>
      <c r="S260" s="266">
        <v>45464.6930555556</v>
      </c>
      <c r="T260" s="263" t="s">
        <v>2081</v>
      </c>
      <c r="U260" s="252"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15"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52">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45526</v>
      </c>
      <c r="X260" s="215"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绿灯</v>
      </c>
      <c r="Y260" s="252"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15"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52"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6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6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spans="1:34">
      <c r="A261" s="247" t="s">
        <v>361</v>
      </c>
      <c r="B261" s="248" t="s">
        <v>2462</v>
      </c>
      <c r="C261" s="247" t="s">
        <v>2281</v>
      </c>
      <c r="D261" s="247" t="s">
        <v>2507</v>
      </c>
      <c r="E261" s="249" t="s">
        <v>2423</v>
      </c>
      <c r="F261" s="248" t="s">
        <v>125</v>
      </c>
      <c r="G261" s="247" t="s">
        <v>397</v>
      </c>
      <c r="H261" s="247" t="s">
        <v>397</v>
      </c>
      <c r="I261" s="271"/>
      <c r="J261" s="100"/>
      <c r="K261" s="100"/>
      <c r="L261" s="100"/>
      <c r="M261" s="254"/>
      <c r="N261" s="254"/>
      <c r="O261" s="33"/>
      <c r="P261" s="96"/>
      <c r="Q261" s="263"/>
      <c r="R261" s="263"/>
      <c r="S261" s="262">
        <v>45457</v>
      </c>
      <c r="T261" s="263" t="s">
        <v>2081</v>
      </c>
      <c r="U261" s="252"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15"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52">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45510</v>
      </c>
      <c r="X261" s="215"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绿灯</v>
      </c>
      <c r="Y261" s="252"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15"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52"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6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6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spans="1:34">
      <c r="A262" s="247" t="s">
        <v>145</v>
      </c>
      <c r="B262" s="248" t="s">
        <v>2486</v>
      </c>
      <c r="C262" s="247" t="s">
        <v>2508</v>
      </c>
      <c r="D262" s="247" t="s">
        <v>2509</v>
      </c>
      <c r="E262" s="249" t="s">
        <v>2423</v>
      </c>
      <c r="F262" s="248" t="s">
        <v>125</v>
      </c>
      <c r="G262" s="247" t="s">
        <v>425</v>
      </c>
      <c r="H262" s="247" t="s">
        <v>425</v>
      </c>
      <c r="I262" s="271"/>
      <c r="J262" s="100"/>
      <c r="K262" s="100"/>
      <c r="L262" s="100"/>
      <c r="M262" s="254"/>
      <c r="N262" s="254"/>
      <c r="O262" s="33"/>
      <c r="P262" s="96"/>
      <c r="Q262" s="263"/>
      <c r="R262" s="263"/>
      <c r="S262" s="266">
        <v>45457.5069444444</v>
      </c>
      <c r="T262" s="263" t="s">
        <v>2081</v>
      </c>
      <c r="U262" s="252"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15"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52">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45526</v>
      </c>
      <c r="X262" s="215"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绿灯</v>
      </c>
      <c r="Y262" s="252"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15"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52"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6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6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spans="1:34">
      <c r="A263" s="247" t="s">
        <v>361</v>
      </c>
      <c r="B263" s="248" t="s">
        <v>2459</v>
      </c>
      <c r="C263" s="247" t="s">
        <v>2510</v>
      </c>
      <c r="D263" s="247" t="s">
        <v>2511</v>
      </c>
      <c r="E263" s="249" t="s">
        <v>2423</v>
      </c>
      <c r="F263" s="248" t="s">
        <v>125</v>
      </c>
      <c r="G263" s="247" t="s">
        <v>397</v>
      </c>
      <c r="H263" s="247" t="s">
        <v>397</v>
      </c>
      <c r="I263" s="271"/>
      <c r="J263" s="100"/>
      <c r="K263" s="100"/>
      <c r="L263" s="100"/>
      <c r="M263" s="254"/>
      <c r="N263" s="254"/>
      <c r="O263" s="33"/>
      <c r="P263" s="96"/>
      <c r="Q263" s="263"/>
      <c r="R263" s="263"/>
      <c r="S263" s="262">
        <v>45457</v>
      </c>
      <c r="T263" s="263" t="s">
        <v>2081</v>
      </c>
      <c r="U263" s="252"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15"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52">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45511</v>
      </c>
      <c r="X263" s="215"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绿灯</v>
      </c>
      <c r="Y263" s="252"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15"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52"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6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6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spans="1:34">
      <c r="A264" s="247" t="s">
        <v>361</v>
      </c>
      <c r="B264" s="248" t="s">
        <v>2462</v>
      </c>
      <c r="C264" s="247" t="s">
        <v>2510</v>
      </c>
      <c r="D264" s="247" t="s">
        <v>2512</v>
      </c>
      <c r="E264" s="249" t="s">
        <v>2423</v>
      </c>
      <c r="F264" s="248" t="s">
        <v>125</v>
      </c>
      <c r="G264" s="247" t="s">
        <v>397</v>
      </c>
      <c r="H264" s="247" t="s">
        <v>397</v>
      </c>
      <c r="I264" s="271"/>
      <c r="J264" s="100"/>
      <c r="K264" s="100"/>
      <c r="L264" s="100"/>
      <c r="M264" s="254"/>
      <c r="N264" s="254"/>
      <c r="O264" s="33"/>
      <c r="P264" s="96"/>
      <c r="Q264" s="263"/>
      <c r="R264" s="263"/>
      <c r="S264" s="262">
        <v>45457</v>
      </c>
      <c r="T264" s="263" t="s">
        <v>2081</v>
      </c>
      <c r="U264" s="252"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15"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52">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45511</v>
      </c>
      <c r="X264" s="215"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绿灯</v>
      </c>
      <c r="Y264" s="252"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15"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52"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6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6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spans="1:34">
      <c r="A265" s="247" t="s">
        <v>361</v>
      </c>
      <c r="B265" s="248" t="s">
        <v>2459</v>
      </c>
      <c r="C265" s="247" t="s">
        <v>2513</v>
      </c>
      <c r="D265" s="247" t="s">
        <v>2514</v>
      </c>
      <c r="E265" s="249" t="s">
        <v>2423</v>
      </c>
      <c r="F265" s="248" t="s">
        <v>125</v>
      </c>
      <c r="G265" s="247" t="s">
        <v>397</v>
      </c>
      <c r="H265" s="247" t="s">
        <v>397</v>
      </c>
      <c r="I265" s="271"/>
      <c r="J265" s="100"/>
      <c r="K265" s="100"/>
      <c r="L265" s="100"/>
      <c r="M265" s="254"/>
      <c r="N265" s="254"/>
      <c r="O265" s="33"/>
      <c r="P265" s="96"/>
      <c r="Q265" s="263"/>
      <c r="R265" s="263"/>
      <c r="S265" s="262">
        <v>45464</v>
      </c>
      <c r="T265" s="263" t="s">
        <v>2081</v>
      </c>
      <c r="U265" s="252"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15"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52">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45510</v>
      </c>
      <c r="X265" s="215"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绿灯</v>
      </c>
      <c r="Y265" s="252"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15"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52"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6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6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spans="1:34">
      <c r="A266" s="247" t="s">
        <v>361</v>
      </c>
      <c r="B266" s="248" t="s">
        <v>2462</v>
      </c>
      <c r="C266" s="247" t="s">
        <v>2513</v>
      </c>
      <c r="D266" s="247" t="s">
        <v>2515</v>
      </c>
      <c r="E266" s="249" t="s">
        <v>2423</v>
      </c>
      <c r="F266" s="248" t="s">
        <v>125</v>
      </c>
      <c r="G266" s="247" t="s">
        <v>397</v>
      </c>
      <c r="H266" s="247" t="s">
        <v>397</v>
      </c>
      <c r="I266" s="271"/>
      <c r="J266" s="100"/>
      <c r="K266" s="100"/>
      <c r="L266" s="100"/>
      <c r="M266" s="254"/>
      <c r="N266" s="254"/>
      <c r="O266" s="33"/>
      <c r="P266" s="96"/>
      <c r="Q266" s="263"/>
      <c r="R266" s="263"/>
      <c r="S266" s="262">
        <v>45464</v>
      </c>
      <c r="T266" s="263" t="s">
        <v>2081</v>
      </c>
      <c r="U266" s="252"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15"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52">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45510</v>
      </c>
      <c r="X266" s="215"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绿灯</v>
      </c>
      <c r="Y266" s="252"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15"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52"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6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6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spans="1:34">
      <c r="A267" s="247" t="s">
        <v>361</v>
      </c>
      <c r="B267" s="248" t="s">
        <v>2443</v>
      </c>
      <c r="C267" s="247" t="s">
        <v>2474</v>
      </c>
      <c r="D267" s="247" t="s">
        <v>2516</v>
      </c>
      <c r="E267" s="249" t="s">
        <v>2423</v>
      </c>
      <c r="F267" s="248" t="s">
        <v>125</v>
      </c>
      <c r="G267" s="247" t="s">
        <v>411</v>
      </c>
      <c r="H267" s="247" t="s">
        <v>411</v>
      </c>
      <c r="I267" s="271"/>
      <c r="J267" s="100"/>
      <c r="K267" s="100"/>
      <c r="L267" s="100"/>
      <c r="M267" s="254"/>
      <c r="N267" s="254"/>
      <c r="O267" s="33"/>
      <c r="P267" s="96"/>
      <c r="Q267" s="263"/>
      <c r="R267" s="263"/>
      <c r="S267" s="262">
        <v>45464</v>
      </c>
      <c r="T267" s="263" t="s">
        <v>2081</v>
      </c>
      <c r="U267" s="252"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15"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52">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45510</v>
      </c>
      <c r="X267" s="215"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绿灯</v>
      </c>
      <c r="Y267" s="252"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15"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52"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6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6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spans="1:34">
      <c r="A268" s="247" t="s">
        <v>361</v>
      </c>
      <c r="B268" s="248" t="s">
        <v>2466</v>
      </c>
      <c r="C268" s="247" t="s">
        <v>2474</v>
      </c>
      <c r="D268" s="247" t="s">
        <v>2517</v>
      </c>
      <c r="E268" s="249" t="s">
        <v>2423</v>
      </c>
      <c r="F268" s="248" t="s">
        <v>125</v>
      </c>
      <c r="G268" s="247" t="s">
        <v>411</v>
      </c>
      <c r="H268" s="247" t="s">
        <v>411</v>
      </c>
      <c r="I268" s="271"/>
      <c r="J268" s="100"/>
      <c r="K268" s="100"/>
      <c r="L268" s="100"/>
      <c r="M268" s="254"/>
      <c r="N268" s="254"/>
      <c r="O268" s="33"/>
      <c r="P268" s="96"/>
      <c r="Q268" s="263"/>
      <c r="R268" s="263"/>
      <c r="S268" s="262">
        <v>45464</v>
      </c>
      <c r="T268" s="263" t="s">
        <v>2081</v>
      </c>
      <c r="U268" s="252"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15"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52">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45510</v>
      </c>
      <c r="X268" s="215"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绿灯</v>
      </c>
      <c r="Y268" s="252"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15"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52"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6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6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spans="1:34">
      <c r="A269" s="247" t="s">
        <v>361</v>
      </c>
      <c r="B269" s="248" t="s">
        <v>2443</v>
      </c>
      <c r="C269" s="247" t="s">
        <v>2088</v>
      </c>
      <c r="D269" s="247" t="s">
        <v>2518</v>
      </c>
      <c r="E269" s="249" t="s">
        <v>2423</v>
      </c>
      <c r="F269" s="248" t="s">
        <v>125</v>
      </c>
      <c r="G269" s="247" t="s">
        <v>411</v>
      </c>
      <c r="H269" s="247" t="s">
        <v>411</v>
      </c>
      <c r="I269" s="271"/>
      <c r="J269" s="100"/>
      <c r="K269" s="100"/>
      <c r="L269" s="100"/>
      <c r="M269" s="254"/>
      <c r="N269" s="254"/>
      <c r="O269" s="33"/>
      <c r="P269" s="96"/>
      <c r="Q269" s="263"/>
      <c r="R269" s="263"/>
      <c r="S269" s="262">
        <v>45464</v>
      </c>
      <c r="T269" s="263" t="s">
        <v>2081</v>
      </c>
      <c r="U269" s="252"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15"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52">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45510</v>
      </c>
      <c r="X269" s="215"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绿灯</v>
      </c>
      <c r="Y269" s="252"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15"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52"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6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6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spans="1:34">
      <c r="A270" s="247" t="s">
        <v>361</v>
      </c>
      <c r="B270" s="248" t="s">
        <v>2466</v>
      </c>
      <c r="C270" s="247" t="s">
        <v>2088</v>
      </c>
      <c r="D270" s="247" t="s">
        <v>2519</v>
      </c>
      <c r="E270" s="249" t="s">
        <v>2423</v>
      </c>
      <c r="F270" s="248" t="s">
        <v>125</v>
      </c>
      <c r="G270" s="247" t="s">
        <v>411</v>
      </c>
      <c r="H270" s="247" t="s">
        <v>411</v>
      </c>
      <c r="I270" s="271"/>
      <c r="J270" s="100"/>
      <c r="K270" s="100"/>
      <c r="L270" s="100"/>
      <c r="M270" s="254"/>
      <c r="N270" s="254"/>
      <c r="O270" s="33"/>
      <c r="P270" s="96"/>
      <c r="Q270" s="263"/>
      <c r="R270" s="263"/>
      <c r="S270" s="262">
        <v>45464</v>
      </c>
      <c r="T270" s="263" t="s">
        <v>2081</v>
      </c>
      <c r="U270" s="252"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15"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52">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45510</v>
      </c>
      <c r="X270" s="215"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绿灯</v>
      </c>
      <c r="Y270" s="252"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15"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52"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6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6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spans="1:34">
      <c r="A271" s="247" t="s">
        <v>361</v>
      </c>
      <c r="B271" s="248" t="s">
        <v>2443</v>
      </c>
      <c r="C271" s="247" t="s">
        <v>2156</v>
      </c>
      <c r="D271" s="247" t="s">
        <v>2520</v>
      </c>
      <c r="E271" s="249" t="s">
        <v>2423</v>
      </c>
      <c r="F271" s="248" t="s">
        <v>125</v>
      </c>
      <c r="G271" s="247" t="s">
        <v>411</v>
      </c>
      <c r="H271" s="247" t="s">
        <v>411</v>
      </c>
      <c r="I271" s="271"/>
      <c r="J271" s="100"/>
      <c r="K271" s="100"/>
      <c r="L271" s="100"/>
      <c r="M271" s="254"/>
      <c r="N271" s="254"/>
      <c r="O271" s="33"/>
      <c r="P271" s="96"/>
      <c r="Q271" s="263"/>
      <c r="R271" s="263"/>
      <c r="S271" s="262">
        <v>45464</v>
      </c>
      <c r="T271" s="263" t="s">
        <v>2081</v>
      </c>
      <c r="U271" s="252"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15"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52">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45510</v>
      </c>
      <c r="X271" s="215"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绿灯</v>
      </c>
      <c r="Y271" s="252"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15"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52"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6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6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spans="1:34">
      <c r="A272" s="247" t="s">
        <v>361</v>
      </c>
      <c r="B272" s="248" t="s">
        <v>2466</v>
      </c>
      <c r="C272" s="247" t="s">
        <v>2156</v>
      </c>
      <c r="D272" s="247" t="s">
        <v>2521</v>
      </c>
      <c r="E272" s="249" t="s">
        <v>2423</v>
      </c>
      <c r="F272" s="248" t="s">
        <v>125</v>
      </c>
      <c r="G272" s="247" t="s">
        <v>411</v>
      </c>
      <c r="H272" s="247" t="s">
        <v>411</v>
      </c>
      <c r="I272" s="271"/>
      <c r="J272" s="100"/>
      <c r="K272" s="100"/>
      <c r="L272" s="100"/>
      <c r="M272" s="254"/>
      <c r="N272" s="254"/>
      <c r="O272" s="33"/>
      <c r="P272" s="96"/>
      <c r="Q272" s="263"/>
      <c r="R272" s="263"/>
      <c r="S272" s="262">
        <v>45464</v>
      </c>
      <c r="T272" s="263" t="s">
        <v>2081</v>
      </c>
      <c r="U272" s="252"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15"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52">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45510</v>
      </c>
      <c r="X272" s="215"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绿灯</v>
      </c>
      <c r="Y272" s="252"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15"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52"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6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6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spans="1:34">
      <c r="A273" s="247" t="s">
        <v>361</v>
      </c>
      <c r="B273" s="248" t="s">
        <v>2459</v>
      </c>
      <c r="C273" s="247" t="s">
        <v>2211</v>
      </c>
      <c r="D273" s="247" t="s">
        <v>2522</v>
      </c>
      <c r="E273" s="249" t="s">
        <v>2423</v>
      </c>
      <c r="F273" s="248" t="s">
        <v>125</v>
      </c>
      <c r="G273" s="247" t="s">
        <v>397</v>
      </c>
      <c r="H273" s="247" t="s">
        <v>397</v>
      </c>
      <c r="I273" s="271"/>
      <c r="J273" s="100"/>
      <c r="K273" s="100"/>
      <c r="L273" s="100"/>
      <c r="M273" s="254"/>
      <c r="N273" s="254"/>
      <c r="O273" s="33"/>
      <c r="P273" s="96"/>
      <c r="Q273" s="263"/>
      <c r="R273" s="263"/>
      <c r="S273" s="266">
        <v>45449.5138888889</v>
      </c>
      <c r="T273" s="263" t="s">
        <v>2081</v>
      </c>
      <c r="U273" s="252"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15"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52">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45526</v>
      </c>
      <c r="X273" s="215"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绿灯</v>
      </c>
      <c r="Y273" s="252"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15"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52"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6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6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spans="1:34">
      <c r="A274" s="247" t="s">
        <v>361</v>
      </c>
      <c r="B274" s="248" t="s">
        <v>2462</v>
      </c>
      <c r="C274" s="247" t="s">
        <v>2211</v>
      </c>
      <c r="D274" s="247" t="s">
        <v>2523</v>
      </c>
      <c r="E274" s="249" t="s">
        <v>2423</v>
      </c>
      <c r="F274" s="248" t="s">
        <v>125</v>
      </c>
      <c r="G274" s="247" t="s">
        <v>397</v>
      </c>
      <c r="H274" s="247" t="s">
        <v>397</v>
      </c>
      <c r="I274" s="271"/>
      <c r="J274" s="100"/>
      <c r="K274" s="100"/>
      <c r="L274" s="100"/>
      <c r="M274" s="254"/>
      <c r="N274" s="254"/>
      <c r="O274" s="33"/>
      <c r="P274" s="96"/>
      <c r="Q274" s="263"/>
      <c r="R274" s="263"/>
      <c r="S274" s="266">
        <v>45449.5138888889</v>
      </c>
      <c r="T274" s="263" t="s">
        <v>2081</v>
      </c>
      <c r="U274" s="252"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15"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52">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45526</v>
      </c>
      <c r="X274" s="215"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绿灯</v>
      </c>
      <c r="Y274" s="252"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15"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52"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6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6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spans="1:34">
      <c r="A275" s="247" t="s">
        <v>361</v>
      </c>
      <c r="B275" s="248" t="s">
        <v>2447</v>
      </c>
      <c r="C275" s="247" t="s">
        <v>2274</v>
      </c>
      <c r="D275" s="247" t="s">
        <v>2524</v>
      </c>
      <c r="E275" s="249" t="s">
        <v>2423</v>
      </c>
      <c r="F275" s="248" t="s">
        <v>125</v>
      </c>
      <c r="G275" s="247" t="s">
        <v>404</v>
      </c>
      <c r="H275" s="247" t="s">
        <v>404</v>
      </c>
      <c r="I275" s="271"/>
      <c r="J275" s="100"/>
      <c r="K275" s="100"/>
      <c r="L275" s="100"/>
      <c r="M275" s="254"/>
      <c r="N275" s="254"/>
      <c r="O275" s="33"/>
      <c r="P275" s="96"/>
      <c r="Q275" s="263"/>
      <c r="R275" s="263"/>
      <c r="S275" s="266">
        <v>45449.5138888889</v>
      </c>
      <c r="T275" s="263" t="s">
        <v>2081</v>
      </c>
      <c r="U275" s="252"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15"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52">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45510</v>
      </c>
      <c r="X275" s="215"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绿灯</v>
      </c>
      <c r="Y275" s="252"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15"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52"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6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6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spans="1:34">
      <c r="A276" s="247" t="s">
        <v>361</v>
      </c>
      <c r="B276" s="248" t="s">
        <v>2451</v>
      </c>
      <c r="C276" s="247" t="s">
        <v>2274</v>
      </c>
      <c r="D276" s="247" t="s">
        <v>2525</v>
      </c>
      <c r="E276" s="249" t="s">
        <v>2423</v>
      </c>
      <c r="F276" s="248" t="s">
        <v>125</v>
      </c>
      <c r="G276" s="247" t="s">
        <v>404</v>
      </c>
      <c r="H276" s="247" t="s">
        <v>404</v>
      </c>
      <c r="I276" s="271"/>
      <c r="J276" s="100"/>
      <c r="K276" s="100"/>
      <c r="L276" s="100"/>
      <c r="M276" s="254"/>
      <c r="N276" s="254"/>
      <c r="O276" s="33"/>
      <c r="P276" s="96"/>
      <c r="Q276" s="263"/>
      <c r="R276" s="263"/>
      <c r="S276" s="266">
        <v>45449.5138888889</v>
      </c>
      <c r="T276" s="263" t="s">
        <v>2081</v>
      </c>
      <c r="U276" s="252"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15"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52">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45510</v>
      </c>
      <c r="X276" s="215"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绿灯</v>
      </c>
      <c r="Y276" s="252"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15"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52"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6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6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spans="1:34">
      <c r="A277" s="247" t="s">
        <v>361</v>
      </c>
      <c r="B277" s="248" t="s">
        <v>2459</v>
      </c>
      <c r="C277" s="247" t="s">
        <v>2088</v>
      </c>
      <c r="D277" s="247" t="s">
        <v>2526</v>
      </c>
      <c r="E277" s="249" t="s">
        <v>2423</v>
      </c>
      <c r="F277" s="248" t="s">
        <v>125</v>
      </c>
      <c r="G277" s="247" t="s">
        <v>397</v>
      </c>
      <c r="H277" s="247" t="s">
        <v>397</v>
      </c>
      <c r="I277" s="271"/>
      <c r="J277" s="100"/>
      <c r="K277" s="100"/>
      <c r="L277" s="100"/>
      <c r="M277" s="254"/>
      <c r="N277" s="254"/>
      <c r="O277" s="33"/>
      <c r="P277" s="96"/>
      <c r="Q277" s="263"/>
      <c r="R277" s="263"/>
      <c r="S277" s="262">
        <v>45457</v>
      </c>
      <c r="T277" s="263" t="s">
        <v>2081</v>
      </c>
      <c r="U277" s="252"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15"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52">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45510</v>
      </c>
      <c r="X277" s="215"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绿灯</v>
      </c>
      <c r="Y277" s="252"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15"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52"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6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6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spans="1:34">
      <c r="A278" s="247" t="s">
        <v>361</v>
      </c>
      <c r="B278" s="248" t="s">
        <v>2462</v>
      </c>
      <c r="C278" s="247" t="s">
        <v>2088</v>
      </c>
      <c r="D278" s="247" t="s">
        <v>2527</v>
      </c>
      <c r="E278" s="249" t="s">
        <v>2423</v>
      </c>
      <c r="F278" s="248" t="s">
        <v>125</v>
      </c>
      <c r="G278" s="247" t="s">
        <v>397</v>
      </c>
      <c r="H278" s="247" t="s">
        <v>397</v>
      </c>
      <c r="I278" s="271"/>
      <c r="J278" s="100"/>
      <c r="K278" s="100"/>
      <c r="L278" s="100"/>
      <c r="M278" s="254"/>
      <c r="N278" s="254"/>
      <c r="O278" s="33"/>
      <c r="P278" s="96"/>
      <c r="Q278" s="263"/>
      <c r="R278" s="263"/>
      <c r="S278" s="262">
        <v>45457</v>
      </c>
      <c r="T278" s="263" t="s">
        <v>2081</v>
      </c>
      <c r="U278" s="252"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15"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52">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45510</v>
      </c>
      <c r="X278" s="215"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绿灯</v>
      </c>
      <c r="Y278" s="252"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15"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52"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6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6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spans="1:34">
      <c r="A279" s="247" t="s">
        <v>361</v>
      </c>
      <c r="B279" s="248" t="s">
        <v>2451</v>
      </c>
      <c r="C279" s="247" t="s">
        <v>2088</v>
      </c>
      <c r="D279" s="247" t="s">
        <v>2528</v>
      </c>
      <c r="E279" s="249" t="s">
        <v>2423</v>
      </c>
      <c r="F279" s="248" t="s">
        <v>125</v>
      </c>
      <c r="G279" s="247" t="s">
        <v>404</v>
      </c>
      <c r="H279" s="247" t="s">
        <v>404</v>
      </c>
      <c r="I279" s="271"/>
      <c r="J279" s="100"/>
      <c r="K279" s="100"/>
      <c r="L279" s="100"/>
      <c r="M279" s="254"/>
      <c r="N279" s="254"/>
      <c r="O279" s="33"/>
      <c r="P279" s="96"/>
      <c r="Q279" s="263"/>
      <c r="R279" s="263"/>
      <c r="S279" s="266">
        <v>45449.5138888889</v>
      </c>
      <c r="T279" s="263" t="s">
        <v>2081</v>
      </c>
      <c r="U279" s="252"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15"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52">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45510</v>
      </c>
      <c r="X279" s="215"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绿灯</v>
      </c>
      <c r="Y279" s="252"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15"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52"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6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6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spans="1:34">
      <c r="A280" s="247" t="s">
        <v>361</v>
      </c>
      <c r="B280" s="248" t="s">
        <v>2447</v>
      </c>
      <c r="C280" s="247" t="s">
        <v>2088</v>
      </c>
      <c r="D280" s="247" t="s">
        <v>2529</v>
      </c>
      <c r="E280" s="249" t="s">
        <v>2423</v>
      </c>
      <c r="F280" s="248" t="s">
        <v>125</v>
      </c>
      <c r="G280" s="247" t="s">
        <v>404</v>
      </c>
      <c r="H280" s="247" t="s">
        <v>404</v>
      </c>
      <c r="I280" s="271"/>
      <c r="J280" s="100"/>
      <c r="K280" s="100"/>
      <c r="L280" s="100"/>
      <c r="M280" s="254"/>
      <c r="N280" s="254"/>
      <c r="O280" s="33"/>
      <c r="P280" s="96"/>
      <c r="Q280" s="263"/>
      <c r="R280" s="263"/>
      <c r="S280" s="266">
        <v>45449.5138888889</v>
      </c>
      <c r="T280" s="263" t="s">
        <v>2081</v>
      </c>
      <c r="U280" s="252"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15"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52">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45510</v>
      </c>
      <c r="X280" s="215"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绿灯</v>
      </c>
      <c r="Y280" s="252"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15"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52"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6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6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spans="1:34">
      <c r="A281" s="247" t="s">
        <v>361</v>
      </c>
      <c r="B281" s="248" t="s">
        <v>2459</v>
      </c>
      <c r="C281" s="247" t="s">
        <v>2468</v>
      </c>
      <c r="D281" s="247" t="s">
        <v>2530</v>
      </c>
      <c r="E281" s="249" t="s">
        <v>2423</v>
      </c>
      <c r="F281" s="248" t="s">
        <v>125</v>
      </c>
      <c r="G281" s="247" t="s">
        <v>397</v>
      </c>
      <c r="H281" s="247" t="s">
        <v>397</v>
      </c>
      <c r="I281" s="271"/>
      <c r="J281" s="100"/>
      <c r="K281" s="100"/>
      <c r="L281" s="100"/>
      <c r="M281" s="254"/>
      <c r="N281" s="254"/>
      <c r="O281" s="33"/>
      <c r="P281" s="96"/>
      <c r="Q281" s="263"/>
      <c r="R281" s="263"/>
      <c r="S281" s="262">
        <v>45464</v>
      </c>
      <c r="T281" s="263" t="s">
        <v>2081</v>
      </c>
      <c r="U281" s="252"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15"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52">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45510</v>
      </c>
      <c r="X281" s="215"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绿灯</v>
      </c>
      <c r="Y281" s="252"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15"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52"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6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6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spans="1:34">
      <c r="A282" s="247" t="s">
        <v>361</v>
      </c>
      <c r="B282" s="248" t="s">
        <v>2462</v>
      </c>
      <c r="C282" s="247" t="s">
        <v>2468</v>
      </c>
      <c r="D282" s="247" t="s">
        <v>2531</v>
      </c>
      <c r="E282" s="249" t="s">
        <v>2423</v>
      </c>
      <c r="F282" s="248" t="s">
        <v>125</v>
      </c>
      <c r="G282" s="247" t="s">
        <v>397</v>
      </c>
      <c r="H282" s="247" t="s">
        <v>397</v>
      </c>
      <c r="I282" s="271"/>
      <c r="J282" s="100"/>
      <c r="K282" s="100"/>
      <c r="L282" s="100"/>
      <c r="M282" s="254"/>
      <c r="N282" s="254"/>
      <c r="O282" s="33"/>
      <c r="P282" s="96"/>
      <c r="Q282" s="263"/>
      <c r="R282" s="263"/>
      <c r="S282" s="262">
        <v>45464</v>
      </c>
      <c r="T282" s="263" t="s">
        <v>2081</v>
      </c>
      <c r="U282" s="252"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15"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52">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45510</v>
      </c>
      <c r="X282" s="215"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绿灯</v>
      </c>
      <c r="Y282" s="252"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15"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52"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6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6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spans="1:34">
      <c r="A283" s="247" t="s">
        <v>361</v>
      </c>
      <c r="B283" s="248" t="s">
        <v>2443</v>
      </c>
      <c r="C283" s="247" t="s">
        <v>2383</v>
      </c>
      <c r="D283" s="247" t="s">
        <v>2532</v>
      </c>
      <c r="E283" s="249" t="s">
        <v>2423</v>
      </c>
      <c r="F283" s="248" t="s">
        <v>125</v>
      </c>
      <c r="G283" s="247" t="s">
        <v>411</v>
      </c>
      <c r="H283" s="247" t="s">
        <v>411</v>
      </c>
      <c r="I283" s="271"/>
      <c r="J283" s="100"/>
      <c r="K283" s="100"/>
      <c r="L283" s="100"/>
      <c r="M283" s="254"/>
      <c r="N283" s="254"/>
      <c r="O283" s="33"/>
      <c r="P283" s="96"/>
      <c r="Q283" s="263"/>
      <c r="R283" s="263"/>
      <c r="S283" s="262">
        <v>45461</v>
      </c>
      <c r="T283" s="263" t="s">
        <v>2081</v>
      </c>
      <c r="U283" s="252"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15"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52">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45530</v>
      </c>
      <c r="X283" s="215"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绿灯</v>
      </c>
      <c r="Y283" s="252"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15"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52"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6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6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spans="1:34">
      <c r="A284" s="247" t="s">
        <v>361</v>
      </c>
      <c r="B284" s="248" t="s">
        <v>2466</v>
      </c>
      <c r="C284" s="247" t="s">
        <v>2383</v>
      </c>
      <c r="D284" s="247" t="s">
        <v>2533</v>
      </c>
      <c r="E284" s="249" t="s">
        <v>2423</v>
      </c>
      <c r="F284" s="248" t="s">
        <v>125</v>
      </c>
      <c r="G284" s="247" t="s">
        <v>411</v>
      </c>
      <c r="H284" s="247" t="s">
        <v>411</v>
      </c>
      <c r="I284" s="271"/>
      <c r="J284" s="100"/>
      <c r="K284" s="100"/>
      <c r="L284" s="100"/>
      <c r="M284" s="254"/>
      <c r="N284" s="254"/>
      <c r="O284" s="33"/>
      <c r="P284" s="96"/>
      <c r="Q284" s="263"/>
      <c r="R284" s="263"/>
      <c r="S284" s="262">
        <v>45457</v>
      </c>
      <c r="T284" s="263" t="s">
        <v>2081</v>
      </c>
      <c r="U284" s="252"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15"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52">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45530</v>
      </c>
      <c r="X284" s="215"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绿灯</v>
      </c>
      <c r="Y284" s="252"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15"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52"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6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6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spans="1:34">
      <c r="A285" s="247" t="s">
        <v>145</v>
      </c>
      <c r="B285" s="248" t="s">
        <v>2534</v>
      </c>
      <c r="C285" s="247" t="s">
        <v>2130</v>
      </c>
      <c r="D285" s="247" t="s">
        <v>2535</v>
      </c>
      <c r="E285" s="249" t="s">
        <v>2343</v>
      </c>
      <c r="F285" s="248" t="s">
        <v>125</v>
      </c>
      <c r="G285" s="247" t="s">
        <v>773</v>
      </c>
      <c r="H285" s="247" t="s">
        <v>804</v>
      </c>
      <c r="I285" s="271"/>
      <c r="J285" s="100"/>
      <c r="K285" s="100"/>
      <c r="L285" s="100"/>
      <c r="M285" s="254"/>
      <c r="N285" s="254"/>
      <c r="O285" s="33"/>
      <c r="P285" s="96"/>
      <c r="Q285" s="263"/>
      <c r="R285" s="263"/>
      <c r="S285" s="262">
        <v>45461</v>
      </c>
      <c r="T285" s="263" t="s">
        <v>2081</v>
      </c>
      <c r="U285" s="252">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45488</v>
      </c>
      <c r="V285" s="215"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黄灯</v>
      </c>
      <c r="W285" s="252">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45533</v>
      </c>
      <c r="X285" s="215"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绿灯</v>
      </c>
      <c r="Y285" s="252"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15"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52"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6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6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spans="1:34">
      <c r="A286" s="247" t="s">
        <v>145</v>
      </c>
      <c r="B286" s="248" t="s">
        <v>2536</v>
      </c>
      <c r="C286" s="247" t="s">
        <v>2293</v>
      </c>
      <c r="D286" s="247" t="s">
        <v>2537</v>
      </c>
      <c r="E286" s="249" t="s">
        <v>2343</v>
      </c>
      <c r="F286" s="248" t="s">
        <v>125</v>
      </c>
      <c r="G286" s="247" t="s">
        <v>773</v>
      </c>
      <c r="H286" s="247" t="s">
        <v>804</v>
      </c>
      <c r="I286" s="271"/>
      <c r="J286" s="100"/>
      <c r="K286" s="100"/>
      <c r="L286" s="100"/>
      <c r="M286" s="254"/>
      <c r="N286" s="254"/>
      <c r="O286" s="33"/>
      <c r="P286" s="96"/>
      <c r="Q286" s="263"/>
      <c r="R286" s="263"/>
      <c r="S286" s="262">
        <v>45461</v>
      </c>
      <c r="T286" s="263" t="s">
        <v>2081</v>
      </c>
      <c r="U286" s="252">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45488</v>
      </c>
      <c r="V286" s="215"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黄灯</v>
      </c>
      <c r="W286" s="252">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45533</v>
      </c>
      <c r="X286" s="215"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绿灯</v>
      </c>
      <c r="Y286" s="252"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15"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52"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6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6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spans="1:34">
      <c r="A287" s="247" t="s">
        <v>145</v>
      </c>
      <c r="B287" s="248" t="s">
        <v>2538</v>
      </c>
      <c r="C287" s="247" t="s">
        <v>2539</v>
      </c>
      <c r="D287" s="247" t="s">
        <v>2540</v>
      </c>
      <c r="E287" s="249" t="s">
        <v>2343</v>
      </c>
      <c r="F287" s="248" t="s">
        <v>125</v>
      </c>
      <c r="G287" s="247" t="s">
        <v>773</v>
      </c>
      <c r="H287" s="247" t="s">
        <v>804</v>
      </c>
      <c r="I287" s="271"/>
      <c r="J287" s="100"/>
      <c r="K287" s="100"/>
      <c r="L287" s="100"/>
      <c r="M287" s="254"/>
      <c r="N287" s="254"/>
      <c r="O287" s="33"/>
      <c r="P287" s="96"/>
      <c r="Q287" s="263"/>
      <c r="R287" s="263"/>
      <c r="S287" s="262">
        <v>45461</v>
      </c>
      <c r="T287" s="263" t="s">
        <v>2081</v>
      </c>
      <c r="U287" s="252">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45485</v>
      </c>
      <c r="V287" s="215"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黄灯</v>
      </c>
      <c r="W287" s="252">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45533</v>
      </c>
      <c r="X287" s="215"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绿灯</v>
      </c>
      <c r="Y287" s="252"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15"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52"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6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6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spans="1:34">
      <c r="A288" s="247" t="s">
        <v>145</v>
      </c>
      <c r="B288" s="248" t="s">
        <v>2541</v>
      </c>
      <c r="C288" s="247" t="s">
        <v>2130</v>
      </c>
      <c r="D288" s="247" t="s">
        <v>2542</v>
      </c>
      <c r="E288" s="249" t="s">
        <v>2343</v>
      </c>
      <c r="F288" s="248" t="s">
        <v>125</v>
      </c>
      <c r="G288" s="247" t="s">
        <v>814</v>
      </c>
      <c r="H288" s="247" t="s">
        <v>804</v>
      </c>
      <c r="I288" s="271"/>
      <c r="J288" s="100"/>
      <c r="K288" s="100"/>
      <c r="L288" s="100"/>
      <c r="M288" s="254"/>
      <c r="N288" s="254"/>
      <c r="O288" s="33"/>
      <c r="P288" s="96"/>
      <c r="Q288" s="263"/>
      <c r="R288" s="263"/>
      <c r="S288" s="262">
        <v>45457</v>
      </c>
      <c r="T288" s="263" t="s">
        <v>2081</v>
      </c>
      <c r="U288" s="252"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15"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52">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45512</v>
      </c>
      <c r="X288" s="215"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绿灯</v>
      </c>
      <c r="Y288" s="252"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15"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52"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6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6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spans="1:34">
      <c r="A289" s="247" t="s">
        <v>145</v>
      </c>
      <c r="B289" s="248" t="s">
        <v>2541</v>
      </c>
      <c r="C289" s="247" t="s">
        <v>2126</v>
      </c>
      <c r="D289" s="247" t="s">
        <v>2543</v>
      </c>
      <c r="E289" s="249" t="s">
        <v>2343</v>
      </c>
      <c r="F289" s="248" t="s">
        <v>125</v>
      </c>
      <c r="G289" s="247" t="s">
        <v>814</v>
      </c>
      <c r="H289" s="247" t="s">
        <v>804</v>
      </c>
      <c r="I289" s="271"/>
      <c r="J289" s="100"/>
      <c r="K289" s="100"/>
      <c r="L289" s="100"/>
      <c r="M289" s="254"/>
      <c r="N289" s="254"/>
      <c r="O289" s="33"/>
      <c r="P289" s="96"/>
      <c r="Q289" s="263"/>
      <c r="R289" s="263"/>
      <c r="S289" s="262">
        <v>45457</v>
      </c>
      <c r="T289" s="263" t="s">
        <v>2081</v>
      </c>
      <c r="U289" s="252"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15"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52">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45512</v>
      </c>
      <c r="X289" s="215"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绿灯</v>
      </c>
      <c r="Y289" s="252"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15"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52"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6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6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spans="1:34">
      <c r="A290" s="247" t="s">
        <v>145</v>
      </c>
      <c r="B290" s="248" t="s">
        <v>2541</v>
      </c>
      <c r="C290" s="247" t="s">
        <v>2124</v>
      </c>
      <c r="D290" s="247" t="s">
        <v>2544</v>
      </c>
      <c r="E290" s="249" t="s">
        <v>2343</v>
      </c>
      <c r="F290" s="248" t="s">
        <v>125</v>
      </c>
      <c r="G290" s="247" t="s">
        <v>814</v>
      </c>
      <c r="H290" s="247" t="s">
        <v>804</v>
      </c>
      <c r="I290" s="271"/>
      <c r="J290" s="100"/>
      <c r="K290" s="100"/>
      <c r="L290" s="100"/>
      <c r="M290" s="254"/>
      <c r="N290" s="254"/>
      <c r="O290" s="33"/>
      <c r="P290" s="96"/>
      <c r="Q290" s="263"/>
      <c r="R290" s="263"/>
      <c r="S290" s="262">
        <v>45457</v>
      </c>
      <c r="T290" s="263" t="s">
        <v>2081</v>
      </c>
      <c r="U290" s="252"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15"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52">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45512</v>
      </c>
      <c r="X290" s="215"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绿灯</v>
      </c>
      <c r="Y290" s="252"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15"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52"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6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6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spans="1:34">
      <c r="A291" s="247" t="s">
        <v>145</v>
      </c>
      <c r="B291" s="248" t="s">
        <v>2545</v>
      </c>
      <c r="C291" s="247" t="s">
        <v>2293</v>
      </c>
      <c r="D291" s="247" t="s">
        <v>2546</v>
      </c>
      <c r="E291" s="249" t="s">
        <v>2107</v>
      </c>
      <c r="F291" s="248" t="s">
        <v>125</v>
      </c>
      <c r="G291" s="247" t="s">
        <v>2108</v>
      </c>
      <c r="H291" s="247" t="s">
        <v>674</v>
      </c>
      <c r="I291" s="271"/>
      <c r="J291" s="100"/>
      <c r="K291" s="100"/>
      <c r="L291" s="100"/>
      <c r="M291" s="254"/>
      <c r="N291" s="254"/>
      <c r="O291" s="33"/>
      <c r="P291" s="96"/>
      <c r="Q291" s="263"/>
      <c r="R291" s="263"/>
      <c r="S291" s="262">
        <v>45456</v>
      </c>
      <c r="T291" s="263" t="s">
        <v>2081</v>
      </c>
      <c r="U291" s="252">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45496</v>
      </c>
      <c r="V291" s="215"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黄灯</v>
      </c>
      <c r="W291" s="252">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45535</v>
      </c>
      <c r="X291" s="215"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绿灯</v>
      </c>
      <c r="Y291" s="252"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15"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52"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6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6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str">
        <f t="array" ref="AH291">INDEX(三跨两临近重点区段!$G:$G,MATCH(D291,三跨两临近重点区段!$A:$A,0))</f>
        <v>一级公路</v>
      </c>
    </row>
    <row r="292" ht="14.25" spans="1:34">
      <c r="A292" s="247" t="s">
        <v>361</v>
      </c>
      <c r="B292" s="248" t="s">
        <v>2547</v>
      </c>
      <c r="C292" s="247" t="s">
        <v>2126</v>
      </c>
      <c r="D292" s="247" t="s">
        <v>2548</v>
      </c>
      <c r="E292" s="249" t="s">
        <v>2107</v>
      </c>
      <c r="F292" s="248" t="s">
        <v>125</v>
      </c>
      <c r="G292" s="247" t="s">
        <v>2108</v>
      </c>
      <c r="H292" s="247" t="s">
        <v>536</v>
      </c>
      <c r="I292" s="271"/>
      <c r="J292" s="100"/>
      <c r="K292" s="100"/>
      <c r="L292" s="100"/>
      <c r="M292" s="254"/>
      <c r="N292" s="254"/>
      <c r="O292" s="33"/>
      <c r="P292" s="96"/>
      <c r="Q292" s="263"/>
      <c r="R292" s="263"/>
      <c r="S292" s="262">
        <v>45456</v>
      </c>
      <c r="T292" s="263" t="s">
        <v>2081</v>
      </c>
      <c r="U292" s="252"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15"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52">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45531</v>
      </c>
      <c r="X292" s="215"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绿灯</v>
      </c>
      <c r="Y292" s="252"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15"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52"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6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6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str">
        <f t="array" ref="AH292">INDEX(三跨两临近重点区段!$G:$G,MATCH(D292,三跨两临近重点区段!$A:$A,0))</f>
        <v>一级公路</v>
      </c>
    </row>
    <row r="293" ht="14.25" spans="1:34">
      <c r="A293" s="247" t="s">
        <v>361</v>
      </c>
      <c r="B293" s="248" t="s">
        <v>2547</v>
      </c>
      <c r="C293" s="247" t="s">
        <v>2130</v>
      </c>
      <c r="D293" s="247" t="s">
        <v>2549</v>
      </c>
      <c r="E293" s="249" t="s">
        <v>2107</v>
      </c>
      <c r="F293" s="248" t="s">
        <v>125</v>
      </c>
      <c r="G293" s="247" t="s">
        <v>2108</v>
      </c>
      <c r="H293" s="247" t="s">
        <v>536</v>
      </c>
      <c r="I293" s="271"/>
      <c r="J293" s="100"/>
      <c r="K293" s="100"/>
      <c r="L293" s="100"/>
      <c r="M293" s="254"/>
      <c r="N293" s="254"/>
      <c r="O293" s="33"/>
      <c r="P293" s="96"/>
      <c r="Q293" s="263"/>
      <c r="R293" s="263"/>
      <c r="S293" s="262">
        <v>45456</v>
      </c>
      <c r="T293" s="263" t="s">
        <v>2081</v>
      </c>
      <c r="U293" s="252"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15"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52">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45531</v>
      </c>
      <c r="X293" s="215"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绿灯</v>
      </c>
      <c r="Y293" s="252"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15"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52"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6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6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str">
        <f t="array" ref="AH293">INDEX(三跨两临近重点区段!$G:$G,MATCH(D293,三跨两临近重点区段!$A:$A,0))</f>
        <v>高速公路</v>
      </c>
    </row>
    <row r="294" ht="14.25" spans="1:34">
      <c r="A294" s="247" t="s">
        <v>361</v>
      </c>
      <c r="B294" s="248" t="s">
        <v>2547</v>
      </c>
      <c r="C294" s="247" t="s">
        <v>2550</v>
      </c>
      <c r="D294" s="247" t="s">
        <v>2551</v>
      </c>
      <c r="E294" s="249" t="s">
        <v>2107</v>
      </c>
      <c r="F294" s="248" t="s">
        <v>125</v>
      </c>
      <c r="G294" s="247" t="s">
        <v>2108</v>
      </c>
      <c r="H294" s="247" t="s">
        <v>536</v>
      </c>
      <c r="I294" s="271"/>
      <c r="J294" s="100"/>
      <c r="K294" s="100"/>
      <c r="L294" s="100"/>
      <c r="M294" s="254"/>
      <c r="N294" s="254"/>
      <c r="O294" s="33"/>
      <c r="P294" s="96"/>
      <c r="Q294" s="263"/>
      <c r="R294" s="263"/>
      <c r="S294" s="262">
        <v>45456</v>
      </c>
      <c r="T294" s="263" t="s">
        <v>2081</v>
      </c>
      <c r="U294" s="252"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15"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52">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45531</v>
      </c>
      <c r="X294" s="215"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绿灯</v>
      </c>
      <c r="Y294" s="252"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15"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52"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6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6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str">
        <f t="array" ref="AH294">INDEX(三跨两临近重点区段!$G:$G,MATCH(D294,三跨两临近重点区段!$A:$A,0))</f>
        <v>高速公路</v>
      </c>
    </row>
    <row r="295" ht="14.25" spans="1:34">
      <c r="A295" s="247" t="s">
        <v>361</v>
      </c>
      <c r="B295" s="248" t="s">
        <v>2547</v>
      </c>
      <c r="C295" s="247" t="s">
        <v>2552</v>
      </c>
      <c r="D295" s="247" t="s">
        <v>2553</v>
      </c>
      <c r="E295" s="249" t="s">
        <v>2107</v>
      </c>
      <c r="F295" s="248" t="s">
        <v>125</v>
      </c>
      <c r="G295" s="247" t="s">
        <v>2108</v>
      </c>
      <c r="H295" s="247" t="s">
        <v>536</v>
      </c>
      <c r="I295" s="271"/>
      <c r="J295" s="100"/>
      <c r="K295" s="100"/>
      <c r="L295" s="100"/>
      <c r="M295" s="254"/>
      <c r="N295" s="254"/>
      <c r="O295" s="33"/>
      <c r="P295" s="96"/>
      <c r="Q295" s="263"/>
      <c r="R295" s="263"/>
      <c r="S295" s="262">
        <v>45456</v>
      </c>
      <c r="T295" s="263" t="s">
        <v>2081</v>
      </c>
      <c r="U295" s="252"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15"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52">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45531</v>
      </c>
      <c r="X295" s="215"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绿灯</v>
      </c>
      <c r="Y295" s="252"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15"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52"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6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6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str">
        <f t="array" ref="AH295">INDEX(三跨两临近重点区段!$G:$G,MATCH(D295,三跨两临近重点区段!$A:$A,0))</f>
        <v>一级公路</v>
      </c>
    </row>
    <row r="296" ht="14.25" spans="1:34">
      <c r="A296" s="247" t="s">
        <v>361</v>
      </c>
      <c r="B296" s="248" t="s">
        <v>2547</v>
      </c>
      <c r="C296" s="247" t="s">
        <v>2554</v>
      </c>
      <c r="D296" s="247" t="s">
        <v>2555</v>
      </c>
      <c r="E296" s="249" t="s">
        <v>2107</v>
      </c>
      <c r="F296" s="248" t="s">
        <v>125</v>
      </c>
      <c r="G296" s="247" t="s">
        <v>2108</v>
      </c>
      <c r="H296" s="247" t="s">
        <v>536</v>
      </c>
      <c r="I296" s="271"/>
      <c r="J296" s="100"/>
      <c r="K296" s="100"/>
      <c r="L296" s="100"/>
      <c r="M296" s="254"/>
      <c r="N296" s="254"/>
      <c r="O296" s="33"/>
      <c r="P296" s="96"/>
      <c r="Q296" s="263"/>
      <c r="R296" s="263"/>
      <c r="S296" s="262">
        <v>45456</v>
      </c>
      <c r="T296" s="263" t="s">
        <v>2081</v>
      </c>
      <c r="U296" s="252"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15"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52">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45531</v>
      </c>
      <c r="X296" s="215"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绿灯</v>
      </c>
      <c r="Y296" s="252"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15"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52"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6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6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str">
        <f t="array" ref="AH296">INDEX(三跨两临近重点区段!$G:$G,MATCH(D296,三跨两临近重点区段!$A:$A,0))</f>
        <v>高速公路</v>
      </c>
    </row>
    <row r="297" ht="14.25" spans="1:34">
      <c r="A297" s="247" t="s">
        <v>361</v>
      </c>
      <c r="B297" s="248" t="s">
        <v>2556</v>
      </c>
      <c r="C297" s="247" t="s">
        <v>2554</v>
      </c>
      <c r="D297" s="247" t="s">
        <v>2557</v>
      </c>
      <c r="E297" s="249" t="s">
        <v>2107</v>
      </c>
      <c r="F297" s="248" t="s">
        <v>125</v>
      </c>
      <c r="G297" s="247" t="s">
        <v>2108</v>
      </c>
      <c r="H297" s="247" t="s">
        <v>536</v>
      </c>
      <c r="I297" s="271"/>
      <c r="J297" s="100"/>
      <c r="K297" s="100"/>
      <c r="L297" s="100"/>
      <c r="M297" s="254"/>
      <c r="N297" s="254"/>
      <c r="O297" s="33"/>
      <c r="P297" s="96"/>
      <c r="Q297" s="263"/>
      <c r="R297" s="263"/>
      <c r="S297" s="262">
        <v>45456</v>
      </c>
      <c r="T297" s="263" t="s">
        <v>2081</v>
      </c>
      <c r="U297" s="252"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15"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52">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45531</v>
      </c>
      <c r="X297" s="215"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绿灯</v>
      </c>
      <c r="Y297" s="252"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15"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52"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6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6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str">
        <f t="array" ref="AH297">INDEX(三跨两临近重点区段!$G:$G,MATCH(D297,三跨两临近重点区段!$A:$A,0))</f>
        <v>高速公路</v>
      </c>
    </row>
    <row r="298" ht="14.25" spans="1:34">
      <c r="A298" s="247" t="s">
        <v>361</v>
      </c>
      <c r="B298" s="248" t="s">
        <v>2556</v>
      </c>
      <c r="C298" s="247" t="s">
        <v>2190</v>
      </c>
      <c r="D298" s="247" t="s">
        <v>2558</v>
      </c>
      <c r="E298" s="249" t="s">
        <v>2107</v>
      </c>
      <c r="F298" s="248" t="s">
        <v>125</v>
      </c>
      <c r="G298" s="247" t="s">
        <v>2108</v>
      </c>
      <c r="H298" s="247" t="s">
        <v>536</v>
      </c>
      <c r="I298" s="271"/>
      <c r="J298" s="100"/>
      <c r="K298" s="100"/>
      <c r="L298" s="100"/>
      <c r="M298" s="254"/>
      <c r="N298" s="254"/>
      <c r="O298" s="33"/>
      <c r="P298" s="96"/>
      <c r="Q298" s="263"/>
      <c r="R298" s="263"/>
      <c r="S298" s="262">
        <v>45456</v>
      </c>
      <c r="T298" s="263" t="s">
        <v>2081</v>
      </c>
      <c r="U298" s="252">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45496</v>
      </c>
      <c r="V298" s="215"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黄灯</v>
      </c>
      <c r="W298" s="252">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45535</v>
      </c>
      <c r="X298" s="215"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绿灯</v>
      </c>
      <c r="Y298" s="252"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15"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52"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6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6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str">
        <f t="array" ref="AH298">INDEX(三跨两临近重点区段!$G:$G,MATCH(D298,三跨两临近重点区段!$A:$A,0))</f>
        <v>高速公路</v>
      </c>
    </row>
    <row r="299" ht="14.25" spans="1:34">
      <c r="A299" s="247" t="s">
        <v>361</v>
      </c>
      <c r="B299" s="248" t="s">
        <v>2556</v>
      </c>
      <c r="C299" s="247" t="s">
        <v>2550</v>
      </c>
      <c r="D299" s="247" t="s">
        <v>2559</v>
      </c>
      <c r="E299" s="249" t="s">
        <v>2107</v>
      </c>
      <c r="F299" s="248" t="s">
        <v>125</v>
      </c>
      <c r="G299" s="247" t="s">
        <v>2108</v>
      </c>
      <c r="H299" s="247" t="s">
        <v>536</v>
      </c>
      <c r="I299" s="271"/>
      <c r="J299" s="100"/>
      <c r="K299" s="100"/>
      <c r="L299" s="100"/>
      <c r="M299" s="254"/>
      <c r="N299" s="254"/>
      <c r="O299" s="33"/>
      <c r="P299" s="96"/>
      <c r="Q299" s="263"/>
      <c r="R299" s="263"/>
      <c r="S299" s="262">
        <v>45456</v>
      </c>
      <c r="T299" s="263" t="s">
        <v>2081</v>
      </c>
      <c r="U299" s="252"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15"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52">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45531</v>
      </c>
      <c r="X299" s="215"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绿灯</v>
      </c>
      <c r="Y299" s="252"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15"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52"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6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6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str">
        <f t="array" ref="AH299">INDEX(三跨两临近重点区段!$G:$G,MATCH(D299,三跨两临近重点区段!$A:$A,0))</f>
        <v>高速公路</v>
      </c>
    </row>
    <row r="300" ht="14.25" spans="1:34">
      <c r="A300" s="247" t="s">
        <v>361</v>
      </c>
      <c r="B300" s="248" t="s">
        <v>2556</v>
      </c>
      <c r="C300" s="247" t="s">
        <v>2126</v>
      </c>
      <c r="D300" s="247" t="s">
        <v>2560</v>
      </c>
      <c r="E300" s="249" t="s">
        <v>2107</v>
      </c>
      <c r="F300" s="248" t="s">
        <v>125</v>
      </c>
      <c r="G300" s="247" t="s">
        <v>2108</v>
      </c>
      <c r="H300" s="247" t="s">
        <v>536</v>
      </c>
      <c r="I300" s="271"/>
      <c r="J300" s="100"/>
      <c r="K300" s="100"/>
      <c r="L300" s="100"/>
      <c r="M300" s="254"/>
      <c r="N300" s="254"/>
      <c r="O300" s="33"/>
      <c r="P300" s="96"/>
      <c r="Q300" s="263"/>
      <c r="R300" s="263"/>
      <c r="S300" s="262">
        <v>45456</v>
      </c>
      <c r="T300" s="263" t="s">
        <v>2081</v>
      </c>
      <c r="U300" s="252"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15"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52">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45531</v>
      </c>
      <c r="X300" s="215"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绿灯</v>
      </c>
      <c r="Y300" s="252"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15"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52"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6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6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str">
        <f t="array" ref="AH300">INDEX(三跨两临近重点区段!$G:$G,MATCH(D300,三跨两临近重点区段!$A:$A,0))</f>
        <v>一级公路</v>
      </c>
    </row>
    <row r="301" ht="14.25" spans="1:34">
      <c r="A301" s="247" t="s">
        <v>361</v>
      </c>
      <c r="B301" s="248" t="s">
        <v>2556</v>
      </c>
      <c r="C301" s="247" t="s">
        <v>2552</v>
      </c>
      <c r="D301" s="247" t="s">
        <v>2561</v>
      </c>
      <c r="E301" s="249" t="s">
        <v>2107</v>
      </c>
      <c r="F301" s="248" t="s">
        <v>125</v>
      </c>
      <c r="G301" s="247" t="s">
        <v>2108</v>
      </c>
      <c r="H301" s="247" t="s">
        <v>536</v>
      </c>
      <c r="I301" s="271"/>
      <c r="J301" s="100"/>
      <c r="K301" s="100"/>
      <c r="L301" s="100"/>
      <c r="M301" s="254"/>
      <c r="N301" s="254"/>
      <c r="O301" s="33"/>
      <c r="P301" s="96"/>
      <c r="Q301" s="263"/>
      <c r="R301" s="263"/>
      <c r="S301" s="262">
        <v>45456</v>
      </c>
      <c r="T301" s="263" t="s">
        <v>2081</v>
      </c>
      <c r="U301" s="252"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15"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52">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45531</v>
      </c>
      <c r="X301" s="215"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绿灯</v>
      </c>
      <c r="Y301" s="252"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15"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52"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6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6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str">
        <f t="array" ref="AH301">INDEX(三跨两临近重点区段!$G:$G,MATCH(D301,三跨两临近重点区段!$A:$A,0))</f>
        <v>一级公路</v>
      </c>
    </row>
    <row r="302" ht="14.25" spans="1:34">
      <c r="A302" s="247" t="s">
        <v>361</v>
      </c>
      <c r="B302" s="248" t="s">
        <v>2556</v>
      </c>
      <c r="C302" s="247" t="s">
        <v>2130</v>
      </c>
      <c r="D302" s="247" t="s">
        <v>2562</v>
      </c>
      <c r="E302" s="249" t="s">
        <v>2107</v>
      </c>
      <c r="F302" s="248" t="s">
        <v>125</v>
      </c>
      <c r="G302" s="247" t="s">
        <v>2108</v>
      </c>
      <c r="H302" s="247" t="s">
        <v>536</v>
      </c>
      <c r="I302" s="271"/>
      <c r="J302" s="100"/>
      <c r="K302" s="100"/>
      <c r="L302" s="100"/>
      <c r="M302" s="254"/>
      <c r="N302" s="254"/>
      <c r="O302" s="33"/>
      <c r="P302" s="96"/>
      <c r="Q302" s="263"/>
      <c r="R302" s="263"/>
      <c r="S302" s="262">
        <v>45456</v>
      </c>
      <c r="T302" s="263" t="s">
        <v>2081</v>
      </c>
      <c r="U302" s="252"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15"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52">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45531</v>
      </c>
      <c r="X302" s="215"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绿灯</v>
      </c>
      <c r="Y302" s="252"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15"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52"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6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6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str">
        <f t="array" ref="AH302">INDEX(三跨两临近重点区段!$G:$G,MATCH(D302,三跨两临近重点区段!$A:$A,0))</f>
        <v>高速公路</v>
      </c>
    </row>
    <row r="303" ht="14.25" spans="1:34">
      <c r="A303" s="247" t="s">
        <v>361</v>
      </c>
      <c r="B303" s="248" t="s">
        <v>2547</v>
      </c>
      <c r="C303" s="247" t="s">
        <v>2190</v>
      </c>
      <c r="D303" s="247" t="s">
        <v>2563</v>
      </c>
      <c r="E303" s="249" t="s">
        <v>2107</v>
      </c>
      <c r="F303" s="248" t="s">
        <v>125</v>
      </c>
      <c r="G303" s="247" t="s">
        <v>2108</v>
      </c>
      <c r="H303" s="247" t="s">
        <v>536</v>
      </c>
      <c r="I303" s="271"/>
      <c r="J303" s="100"/>
      <c r="K303" s="100"/>
      <c r="L303" s="100"/>
      <c r="M303" s="254"/>
      <c r="N303" s="254"/>
      <c r="O303" s="33"/>
      <c r="P303" s="96"/>
      <c r="Q303" s="263"/>
      <c r="R303" s="263"/>
      <c r="S303" s="262">
        <v>45456</v>
      </c>
      <c r="T303" s="263" t="s">
        <v>2081</v>
      </c>
      <c r="U303" s="252">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45496</v>
      </c>
      <c r="V303" s="215"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黄灯</v>
      </c>
      <c r="W303" s="252">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45535</v>
      </c>
      <c r="X303" s="215"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绿灯</v>
      </c>
      <c r="Y303" s="252"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15"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52"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6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6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str">
        <f t="array" ref="AH303">INDEX(三跨两临近重点区段!$G:$G,MATCH(D303,三跨两临近重点区段!$A:$A,0))</f>
        <v>高速公路</v>
      </c>
    </row>
    <row r="304" ht="14.25" spans="1:34">
      <c r="A304" s="247" t="s">
        <v>145</v>
      </c>
      <c r="B304" s="248" t="s">
        <v>2545</v>
      </c>
      <c r="C304" s="247" t="s">
        <v>2293</v>
      </c>
      <c r="D304" s="247" t="s">
        <v>2564</v>
      </c>
      <c r="E304" s="249" t="s">
        <v>2107</v>
      </c>
      <c r="F304" s="248" t="s">
        <v>125</v>
      </c>
      <c r="G304" s="247" t="s">
        <v>2108</v>
      </c>
      <c r="H304" s="247" t="s">
        <v>674</v>
      </c>
      <c r="I304" s="271"/>
      <c r="J304" s="100"/>
      <c r="K304" s="100"/>
      <c r="L304" s="100"/>
      <c r="M304" s="254"/>
      <c r="N304" s="254"/>
      <c r="O304" s="33"/>
      <c r="P304" s="96"/>
      <c r="Q304" s="263"/>
      <c r="R304" s="263"/>
      <c r="S304" s="262">
        <v>45456</v>
      </c>
      <c r="T304" s="263" t="s">
        <v>2081</v>
      </c>
      <c r="U304" s="252">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45496</v>
      </c>
      <c r="V304" s="215"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黄灯</v>
      </c>
      <c r="W304" s="252">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45535</v>
      </c>
      <c r="X304" s="215"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绿灯</v>
      </c>
      <c r="Y304" s="252"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15"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52"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6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6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str">
        <f t="array" ref="AH304">INDEX(三跨两临近重点区段!$G:$G,MATCH(D304,三跨两临近重点区段!$A:$A,0))</f>
        <v>高速公路</v>
      </c>
    </row>
    <row r="305" ht="14.25" spans="1:34">
      <c r="A305" s="247" t="s">
        <v>145</v>
      </c>
      <c r="B305" s="248" t="s">
        <v>2565</v>
      </c>
      <c r="C305" s="247" t="s">
        <v>2152</v>
      </c>
      <c r="D305" s="247" t="s">
        <v>2566</v>
      </c>
      <c r="E305" s="249" t="s">
        <v>2107</v>
      </c>
      <c r="F305" s="248" t="s">
        <v>125</v>
      </c>
      <c r="G305" s="247" t="s">
        <v>2108</v>
      </c>
      <c r="H305" s="247" t="s">
        <v>632</v>
      </c>
      <c r="I305" s="271"/>
      <c r="J305" s="100"/>
      <c r="K305" s="100"/>
      <c r="L305" s="100"/>
      <c r="M305" s="254"/>
      <c r="N305" s="254"/>
      <c r="O305" s="33"/>
      <c r="P305" s="96"/>
      <c r="Q305" s="263"/>
      <c r="R305" s="263"/>
      <c r="S305" s="262">
        <v>45456</v>
      </c>
      <c r="T305" s="263" t="s">
        <v>2081</v>
      </c>
      <c r="U305" s="252"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15"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52">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45517</v>
      </c>
      <c r="X305" s="215"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绿灯</v>
      </c>
      <c r="Y305" s="252"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15"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52"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6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6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str">
        <f t="array" ref="AH305">INDEX(三跨两临近重点区段!$G:$G,MATCH(D305,三跨两临近重点区段!$A:$A,0))</f>
        <v>一级公路</v>
      </c>
    </row>
    <row r="306" ht="14.25" spans="1:34">
      <c r="A306" s="247" t="s">
        <v>145</v>
      </c>
      <c r="B306" s="248" t="s">
        <v>2565</v>
      </c>
      <c r="C306" s="247" t="s">
        <v>2122</v>
      </c>
      <c r="D306" s="247" t="s">
        <v>2567</v>
      </c>
      <c r="E306" s="249" t="s">
        <v>2107</v>
      </c>
      <c r="F306" s="248" t="s">
        <v>125</v>
      </c>
      <c r="G306" s="247" t="s">
        <v>2108</v>
      </c>
      <c r="H306" s="247" t="s">
        <v>632</v>
      </c>
      <c r="I306" s="271"/>
      <c r="J306" s="100"/>
      <c r="K306" s="100"/>
      <c r="L306" s="100"/>
      <c r="M306" s="254"/>
      <c r="N306" s="254"/>
      <c r="O306" s="33"/>
      <c r="P306" s="96"/>
      <c r="Q306" s="263"/>
      <c r="R306" s="263"/>
      <c r="S306" s="262">
        <v>45456</v>
      </c>
      <c r="T306" s="263" t="s">
        <v>2081</v>
      </c>
      <c r="U306" s="252"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15"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52">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45517</v>
      </c>
      <c r="X306" s="215"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绿灯</v>
      </c>
      <c r="Y306" s="252"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15"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52"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6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6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str">
        <f t="array" ref="AH306">INDEX(三跨两临近重点区段!$G:$G,MATCH(D306,三跨两临近重点区段!$A:$A,0))</f>
        <v>一级公路</v>
      </c>
    </row>
    <row r="307" ht="14.25" spans="1:34">
      <c r="A307" s="247" t="s">
        <v>145</v>
      </c>
      <c r="B307" s="248" t="s">
        <v>2568</v>
      </c>
      <c r="C307" s="247" t="s">
        <v>2393</v>
      </c>
      <c r="D307" s="247" t="s">
        <v>2569</v>
      </c>
      <c r="E307" s="249" t="s">
        <v>2107</v>
      </c>
      <c r="F307" s="248" t="s">
        <v>125</v>
      </c>
      <c r="G307" s="247" t="s">
        <v>2108</v>
      </c>
      <c r="H307" s="247" t="s">
        <v>557</v>
      </c>
      <c r="I307" s="271"/>
      <c r="J307" s="100"/>
      <c r="K307" s="100"/>
      <c r="L307" s="100"/>
      <c r="M307" s="254"/>
      <c r="N307" s="254"/>
      <c r="O307" s="33"/>
      <c r="P307" s="96"/>
      <c r="Q307" s="263"/>
      <c r="R307" s="263"/>
      <c r="S307" s="262">
        <v>45456</v>
      </c>
      <c r="T307" s="263" t="s">
        <v>2081</v>
      </c>
      <c r="U307" s="252">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45496</v>
      </c>
      <c r="V307" s="215"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黄灯</v>
      </c>
      <c r="W307" s="252">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45535</v>
      </c>
      <c r="X307" s="215"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绿灯</v>
      </c>
      <c r="Y307" s="252"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15"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52"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6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6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str">
        <f t="array" ref="AH307">INDEX(三跨两临近重点区段!$G:$G,MATCH(D307,三跨两临近重点区段!$A:$A,0))</f>
        <v>高速公路</v>
      </c>
    </row>
    <row r="308" ht="14.25" spans="1:34">
      <c r="A308" s="247" t="s">
        <v>145</v>
      </c>
      <c r="B308" s="248" t="s">
        <v>2570</v>
      </c>
      <c r="C308" s="247" t="s">
        <v>2156</v>
      </c>
      <c r="D308" s="247" t="s">
        <v>2571</v>
      </c>
      <c r="E308" s="249" t="s">
        <v>2107</v>
      </c>
      <c r="F308" s="248" t="s">
        <v>125</v>
      </c>
      <c r="G308" s="247" t="s">
        <v>2108</v>
      </c>
      <c r="H308" s="247" t="s">
        <v>632</v>
      </c>
      <c r="I308" s="271"/>
      <c r="J308" s="100"/>
      <c r="K308" s="100"/>
      <c r="L308" s="100"/>
      <c r="M308" s="254"/>
      <c r="N308" s="254"/>
      <c r="O308" s="33"/>
      <c r="P308" s="96"/>
      <c r="Q308" s="263"/>
      <c r="R308" s="263"/>
      <c r="S308" s="262">
        <v>45456</v>
      </c>
      <c r="T308" s="263" t="s">
        <v>2081</v>
      </c>
      <c r="U308" s="252"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15"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52">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45517</v>
      </c>
      <c r="X308" s="215"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绿灯</v>
      </c>
      <c r="Y308" s="252"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15"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52"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6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6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str">
        <f t="array" ref="AH308">INDEX(三跨两临近重点区段!$G:$G,MATCH(D308,三跨两临近重点区段!$A:$A,0))</f>
        <v>一级公路</v>
      </c>
    </row>
    <row r="309" ht="14.25" spans="1:34">
      <c r="A309" s="247" t="s">
        <v>361</v>
      </c>
      <c r="B309" s="248" t="s">
        <v>2572</v>
      </c>
      <c r="C309" s="247" t="s">
        <v>2152</v>
      </c>
      <c r="D309" s="247" t="s">
        <v>2573</v>
      </c>
      <c r="E309" s="249" t="s">
        <v>2107</v>
      </c>
      <c r="F309" s="248" t="s">
        <v>125</v>
      </c>
      <c r="G309" s="247" t="s">
        <v>2108</v>
      </c>
      <c r="H309" s="247" t="s">
        <v>609</v>
      </c>
      <c r="I309" s="271"/>
      <c r="J309" s="100"/>
      <c r="K309" s="100"/>
      <c r="L309" s="100"/>
      <c r="M309" s="254"/>
      <c r="N309" s="254"/>
      <c r="O309" s="33"/>
      <c r="P309" s="96"/>
      <c r="Q309" s="263"/>
      <c r="R309" s="263"/>
      <c r="S309" s="262">
        <v>45456</v>
      </c>
      <c r="T309" s="263" t="s">
        <v>2081</v>
      </c>
      <c r="U309" s="252"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15"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52">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45517</v>
      </c>
      <c r="X309" s="215"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绿灯</v>
      </c>
      <c r="Y309" s="252"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15"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52"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6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6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str">
        <f t="array" ref="AH309">INDEX(三跨两临近重点区段!$G:$G,MATCH(D309,三跨两临近重点区段!$A:$A,0))</f>
        <v>一级公路</v>
      </c>
    </row>
    <row r="310" ht="14.25" spans="1:34">
      <c r="A310" s="247" t="s">
        <v>145</v>
      </c>
      <c r="B310" s="248" t="s">
        <v>2541</v>
      </c>
      <c r="C310" s="247" t="s">
        <v>2145</v>
      </c>
      <c r="D310" s="247" t="s">
        <v>2574</v>
      </c>
      <c r="E310" s="249" t="s">
        <v>2343</v>
      </c>
      <c r="F310" s="248" t="s">
        <v>125</v>
      </c>
      <c r="G310" s="247" t="s">
        <v>814</v>
      </c>
      <c r="H310" s="247" t="s">
        <v>804</v>
      </c>
      <c r="I310" s="271"/>
      <c r="J310" s="100"/>
      <c r="K310" s="100"/>
      <c r="L310" s="100"/>
      <c r="M310" s="254"/>
      <c r="N310" s="254"/>
      <c r="O310" s="33"/>
      <c r="P310" s="96"/>
      <c r="Q310" s="263"/>
      <c r="R310" s="263"/>
      <c r="S310" s="262">
        <v>45457</v>
      </c>
      <c r="T310" s="263" t="s">
        <v>2081</v>
      </c>
      <c r="U310" s="252">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45485</v>
      </c>
      <c r="V310" s="215"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黄灯</v>
      </c>
      <c r="W310" s="252">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45533</v>
      </c>
      <c r="X310" s="215"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绿灯</v>
      </c>
      <c r="Y310" s="252"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15"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52"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6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6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spans="1:34">
      <c r="A311" s="247" t="s">
        <v>145</v>
      </c>
      <c r="B311" s="248" t="s">
        <v>2541</v>
      </c>
      <c r="C311" s="247" t="s">
        <v>2349</v>
      </c>
      <c r="D311" s="247" t="s">
        <v>2575</v>
      </c>
      <c r="E311" s="249" t="s">
        <v>2343</v>
      </c>
      <c r="F311" s="248" t="s">
        <v>125</v>
      </c>
      <c r="G311" s="247" t="s">
        <v>814</v>
      </c>
      <c r="H311" s="247" t="s">
        <v>781</v>
      </c>
      <c r="I311" s="271"/>
      <c r="J311" s="100"/>
      <c r="K311" s="100"/>
      <c r="L311" s="100"/>
      <c r="M311" s="254"/>
      <c r="N311" s="254"/>
      <c r="O311" s="33"/>
      <c r="P311" s="96"/>
      <c r="Q311" s="263"/>
      <c r="R311" s="263"/>
      <c r="S311" s="262">
        <v>45457</v>
      </c>
      <c r="T311" s="263" t="s">
        <v>2081</v>
      </c>
      <c r="U311" s="252">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45485</v>
      </c>
      <c r="V311" s="215"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黄灯</v>
      </c>
      <c r="W311" s="252">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45533</v>
      </c>
      <c r="X311" s="215"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绿灯</v>
      </c>
      <c r="Y311" s="252"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15"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52"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6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6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spans="1:34">
      <c r="A312" s="247" t="s">
        <v>145</v>
      </c>
      <c r="B312" s="248" t="s">
        <v>2568</v>
      </c>
      <c r="C312" s="247" t="s">
        <v>2393</v>
      </c>
      <c r="D312" s="247" t="s">
        <v>2576</v>
      </c>
      <c r="E312" s="249" t="s">
        <v>2107</v>
      </c>
      <c r="F312" s="248" t="s">
        <v>125</v>
      </c>
      <c r="G312" s="247" t="s">
        <v>2108</v>
      </c>
      <c r="H312" s="247" t="s">
        <v>557</v>
      </c>
      <c r="I312" s="271"/>
      <c r="J312" s="100"/>
      <c r="K312" s="100"/>
      <c r="L312" s="100"/>
      <c r="M312" s="254"/>
      <c r="N312" s="254"/>
      <c r="O312" s="33"/>
      <c r="P312" s="96"/>
      <c r="Q312" s="263"/>
      <c r="R312" s="263"/>
      <c r="S312" s="262">
        <v>45456</v>
      </c>
      <c r="T312" s="263" t="s">
        <v>2081</v>
      </c>
      <c r="U312" s="252">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45496</v>
      </c>
      <c r="V312" s="215"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黄灯</v>
      </c>
      <c r="W312" s="252">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45535</v>
      </c>
      <c r="X312" s="215"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绿灯</v>
      </c>
      <c r="Y312" s="252"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15"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52"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6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6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str">
        <f t="array" ref="AH312">INDEX(三跨两临近重点区段!$G:$G,MATCH(D312,三跨两临近重点区段!$A:$A,0))</f>
        <v>高速公路</v>
      </c>
    </row>
    <row r="313" ht="14.25" spans="1:34">
      <c r="A313" s="247" t="s">
        <v>361</v>
      </c>
      <c r="B313" s="248" t="s">
        <v>2577</v>
      </c>
      <c r="C313" s="247" t="s">
        <v>2152</v>
      </c>
      <c r="D313" s="247" t="s">
        <v>2578</v>
      </c>
      <c r="E313" s="249" t="s">
        <v>2107</v>
      </c>
      <c r="F313" s="248" t="s">
        <v>125</v>
      </c>
      <c r="G313" s="247" t="s">
        <v>2108</v>
      </c>
      <c r="H313" s="247" t="s">
        <v>609</v>
      </c>
      <c r="I313" s="271"/>
      <c r="J313" s="100"/>
      <c r="K313" s="100"/>
      <c r="L313" s="100"/>
      <c r="M313" s="254"/>
      <c r="N313" s="254"/>
      <c r="O313" s="33"/>
      <c r="P313" s="96"/>
      <c r="Q313" s="263"/>
      <c r="R313" s="263"/>
      <c r="S313" s="262">
        <v>45456</v>
      </c>
      <c r="T313" s="263" t="s">
        <v>2081</v>
      </c>
      <c r="U313" s="252"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15"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52">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45517</v>
      </c>
      <c r="X313" s="215"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绿灯</v>
      </c>
      <c r="Y313" s="252"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15"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52"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6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6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str">
        <f t="array" ref="AH313">INDEX(三跨两临近重点区段!$G:$G,MATCH(D313,三跨两临近重点区段!$A:$A,0))</f>
        <v>一级公路</v>
      </c>
    </row>
    <row r="314" ht="14.25" spans="1:34">
      <c r="A314" s="247" t="s">
        <v>145</v>
      </c>
      <c r="B314" s="248" t="s">
        <v>2579</v>
      </c>
      <c r="C314" s="247" t="s">
        <v>2234</v>
      </c>
      <c r="D314" s="247" t="s">
        <v>2580</v>
      </c>
      <c r="E314" s="249" t="s">
        <v>2107</v>
      </c>
      <c r="F314" s="248" t="s">
        <v>125</v>
      </c>
      <c r="G314" s="247" t="s">
        <v>2108</v>
      </c>
      <c r="H314" s="247" t="s">
        <v>536</v>
      </c>
      <c r="I314" s="271"/>
      <c r="J314" s="100"/>
      <c r="K314" s="100"/>
      <c r="L314" s="100"/>
      <c r="M314" s="254"/>
      <c r="N314" s="254"/>
      <c r="O314" s="33"/>
      <c r="P314" s="96"/>
      <c r="Q314" s="263"/>
      <c r="R314" s="263"/>
      <c r="S314" s="262">
        <v>45456</v>
      </c>
      <c r="T314" s="263" t="s">
        <v>2081</v>
      </c>
      <c r="U314" s="252"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15"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52">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45524</v>
      </c>
      <c r="X314" s="215"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绿灯</v>
      </c>
      <c r="Y314" s="252"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15"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52"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6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6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str">
        <f t="array" ref="AH314">INDEX(三跨两临近重点区段!$G:$G,MATCH(D314,三跨两临近重点区段!$A:$A,0))</f>
        <v>一级公路</v>
      </c>
    </row>
    <row r="315" ht="14.25" spans="1:34">
      <c r="A315" s="247" t="s">
        <v>145</v>
      </c>
      <c r="B315" s="248" t="s">
        <v>2579</v>
      </c>
      <c r="C315" s="247" t="s">
        <v>2234</v>
      </c>
      <c r="D315" s="247" t="s">
        <v>2581</v>
      </c>
      <c r="E315" s="249" t="s">
        <v>2107</v>
      </c>
      <c r="F315" s="248" t="s">
        <v>125</v>
      </c>
      <c r="G315" s="247" t="s">
        <v>2108</v>
      </c>
      <c r="H315" s="247" t="s">
        <v>536</v>
      </c>
      <c r="I315" s="271"/>
      <c r="J315" s="100"/>
      <c r="K315" s="100"/>
      <c r="L315" s="100"/>
      <c r="M315" s="254"/>
      <c r="N315" s="254"/>
      <c r="O315" s="33"/>
      <c r="P315" s="96"/>
      <c r="Q315" s="263"/>
      <c r="R315" s="263"/>
      <c r="S315" s="262">
        <v>45456</v>
      </c>
      <c r="T315" s="263" t="s">
        <v>2081</v>
      </c>
      <c r="U315" s="252"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15"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52">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45524</v>
      </c>
      <c r="X315" s="215"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绿灯</v>
      </c>
      <c r="Y315" s="252"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15"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52"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6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6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str">
        <f t="array" ref="AH315">INDEX(三跨两临近重点区段!$G:$G,MATCH(D315,三跨两临近重点区段!$A:$A,0))</f>
        <v>高速公路</v>
      </c>
    </row>
    <row r="316" ht="14.25" spans="1:34">
      <c r="A316" s="247" t="s">
        <v>145</v>
      </c>
      <c r="B316" s="248" t="s">
        <v>2541</v>
      </c>
      <c r="C316" s="247" t="s">
        <v>2162</v>
      </c>
      <c r="D316" s="247" t="s">
        <v>2582</v>
      </c>
      <c r="E316" s="249" t="s">
        <v>2343</v>
      </c>
      <c r="F316" s="248" t="s">
        <v>125</v>
      </c>
      <c r="G316" s="247" t="s">
        <v>814</v>
      </c>
      <c r="H316" s="247" t="s">
        <v>804</v>
      </c>
      <c r="I316" s="271"/>
      <c r="J316" s="100"/>
      <c r="K316" s="100"/>
      <c r="L316" s="100"/>
      <c r="M316" s="254"/>
      <c r="N316" s="254"/>
      <c r="O316" s="33"/>
      <c r="P316" s="96"/>
      <c r="Q316" s="263"/>
      <c r="R316" s="263"/>
      <c r="S316" s="262">
        <v>45457</v>
      </c>
      <c r="T316" s="263" t="s">
        <v>2081</v>
      </c>
      <c r="U316" s="252"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15"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52">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45512</v>
      </c>
      <c r="X316" s="215"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绿灯</v>
      </c>
      <c r="Y316" s="252"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15"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52"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6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6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spans="1:34">
      <c r="A317" s="247" t="s">
        <v>145</v>
      </c>
      <c r="B317" s="248" t="s">
        <v>2583</v>
      </c>
      <c r="C317" s="247" t="s">
        <v>2584</v>
      </c>
      <c r="D317" s="247" t="s">
        <v>2585</v>
      </c>
      <c r="E317" s="249" t="s">
        <v>2343</v>
      </c>
      <c r="F317" s="248" t="s">
        <v>125</v>
      </c>
      <c r="G317" s="247" t="s">
        <v>773</v>
      </c>
      <c r="H317" s="247" t="s">
        <v>724</v>
      </c>
      <c r="I317" s="271"/>
      <c r="J317" s="100"/>
      <c r="K317" s="100"/>
      <c r="L317" s="100"/>
      <c r="M317" s="254"/>
      <c r="N317" s="254"/>
      <c r="O317" s="33"/>
      <c r="P317" s="96"/>
      <c r="Q317" s="263"/>
      <c r="R317" s="263"/>
      <c r="S317" s="262">
        <v>45447</v>
      </c>
      <c r="T317" s="263" t="s">
        <v>2081</v>
      </c>
      <c r="U317" s="252"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15"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52">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45513</v>
      </c>
      <c r="X317" s="215"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绿灯</v>
      </c>
      <c r="Y317" s="252"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15"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52"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6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6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spans="1:34">
      <c r="A318" s="247" t="s">
        <v>145</v>
      </c>
      <c r="B318" s="248" t="s">
        <v>2586</v>
      </c>
      <c r="C318" s="247" t="s">
        <v>2587</v>
      </c>
      <c r="D318" s="247" t="s">
        <v>2588</v>
      </c>
      <c r="E318" s="249" t="s">
        <v>2343</v>
      </c>
      <c r="F318" s="248" t="s">
        <v>125</v>
      </c>
      <c r="G318" s="247" t="s">
        <v>773</v>
      </c>
      <c r="H318" s="247" t="s">
        <v>740</v>
      </c>
      <c r="I318" s="271"/>
      <c r="J318" s="100"/>
      <c r="K318" s="100"/>
      <c r="L318" s="100"/>
      <c r="M318" s="254"/>
      <c r="N318" s="254"/>
      <c r="O318" s="33"/>
      <c r="P318" s="96"/>
      <c r="Q318" s="263"/>
      <c r="R318" s="263"/>
      <c r="S318" s="262">
        <v>45447</v>
      </c>
      <c r="T318" s="263" t="s">
        <v>2081</v>
      </c>
      <c r="U318" s="252"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15"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52">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45513</v>
      </c>
      <c r="X318" s="215"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绿灯</v>
      </c>
      <c r="Y318" s="252"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15"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52"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6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6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spans="1:34">
      <c r="A319" s="247" t="s">
        <v>145</v>
      </c>
      <c r="B319" s="248" t="s">
        <v>2589</v>
      </c>
      <c r="C319" s="247" t="s">
        <v>2436</v>
      </c>
      <c r="D319" s="247" t="s">
        <v>2590</v>
      </c>
      <c r="E319" s="249" t="s">
        <v>2343</v>
      </c>
      <c r="F319" s="248" t="s">
        <v>125</v>
      </c>
      <c r="G319" s="247" t="s">
        <v>773</v>
      </c>
      <c r="H319" s="247" t="s">
        <v>709</v>
      </c>
      <c r="I319" s="271"/>
      <c r="J319" s="100"/>
      <c r="K319" s="100"/>
      <c r="L319" s="100"/>
      <c r="M319" s="254"/>
      <c r="N319" s="254"/>
      <c r="O319" s="33"/>
      <c r="P319" s="96"/>
      <c r="Q319" s="263"/>
      <c r="R319" s="263"/>
      <c r="S319" s="262">
        <v>45454</v>
      </c>
      <c r="T319" s="263" t="s">
        <v>2081</v>
      </c>
      <c r="U319" s="252"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15"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52">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45524</v>
      </c>
      <c r="X319" s="215"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绿灯</v>
      </c>
      <c r="Y319" s="252"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15"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52"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6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6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spans="1:34">
      <c r="A320" s="247" t="s">
        <v>145</v>
      </c>
      <c r="B320" s="248" t="s">
        <v>2591</v>
      </c>
      <c r="C320" s="247" t="s">
        <v>2436</v>
      </c>
      <c r="D320" s="247" t="s">
        <v>2592</v>
      </c>
      <c r="E320" s="249" t="s">
        <v>2343</v>
      </c>
      <c r="F320" s="248" t="s">
        <v>125</v>
      </c>
      <c r="G320" s="247" t="s">
        <v>709</v>
      </c>
      <c r="H320" s="247" t="s">
        <v>724</v>
      </c>
      <c r="I320" s="271"/>
      <c r="J320" s="100"/>
      <c r="K320" s="100"/>
      <c r="L320" s="100"/>
      <c r="M320" s="254"/>
      <c r="N320" s="254"/>
      <c r="O320" s="33"/>
      <c r="P320" s="96"/>
      <c r="Q320" s="263"/>
      <c r="R320" s="263"/>
      <c r="S320" s="262">
        <v>45454</v>
      </c>
      <c r="T320" s="263" t="s">
        <v>2081</v>
      </c>
      <c r="U320" s="252"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15"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52">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45524</v>
      </c>
      <c r="X320" s="215"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绿灯</v>
      </c>
      <c r="Y320" s="252"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15"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52"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6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6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spans="1:34">
      <c r="A321" s="247" t="s">
        <v>361</v>
      </c>
      <c r="B321" s="248" t="s">
        <v>2593</v>
      </c>
      <c r="C321" s="247" t="s">
        <v>2594</v>
      </c>
      <c r="D321" s="247" t="s">
        <v>2595</v>
      </c>
      <c r="E321" s="249" t="s">
        <v>2343</v>
      </c>
      <c r="F321" s="248" t="s">
        <v>125</v>
      </c>
      <c r="G321" s="247" t="s">
        <v>773</v>
      </c>
      <c r="H321" s="247" t="s">
        <v>814</v>
      </c>
      <c r="I321" s="271"/>
      <c r="J321" s="100"/>
      <c r="K321" s="100"/>
      <c r="L321" s="100"/>
      <c r="M321" s="254"/>
      <c r="N321" s="254"/>
      <c r="O321" s="33"/>
      <c r="P321" s="96"/>
      <c r="Q321" s="263"/>
      <c r="R321" s="263"/>
      <c r="S321" s="262">
        <v>45457</v>
      </c>
      <c r="T321" s="263" t="s">
        <v>2081</v>
      </c>
      <c r="U321" s="252">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45485</v>
      </c>
      <c r="V321" s="215"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黄灯</v>
      </c>
      <c r="W321" s="252">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45533</v>
      </c>
      <c r="X321" s="215"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绿灯</v>
      </c>
      <c r="Y321" s="252"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15"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52"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6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6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spans="1:34">
      <c r="A322" s="247" t="s">
        <v>145</v>
      </c>
      <c r="B322" s="248" t="s">
        <v>2596</v>
      </c>
      <c r="C322" s="247" t="s">
        <v>2085</v>
      </c>
      <c r="D322" s="247" t="s">
        <v>2597</v>
      </c>
      <c r="E322" s="249" t="s">
        <v>2343</v>
      </c>
      <c r="F322" s="248" t="s">
        <v>125</v>
      </c>
      <c r="G322" s="247" t="s">
        <v>773</v>
      </c>
      <c r="H322" s="247" t="s">
        <v>781</v>
      </c>
      <c r="I322" s="271"/>
      <c r="J322" s="100"/>
      <c r="K322" s="100"/>
      <c r="L322" s="100"/>
      <c r="M322" s="254"/>
      <c r="N322" s="254"/>
      <c r="O322" s="33"/>
      <c r="P322" s="96"/>
      <c r="Q322" s="263"/>
      <c r="R322" s="263"/>
      <c r="S322" s="262">
        <v>45461</v>
      </c>
      <c r="T322" s="263" t="s">
        <v>2081</v>
      </c>
      <c r="U322" s="252">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45485</v>
      </c>
      <c r="V322" s="215"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黄灯</v>
      </c>
      <c r="W322" s="252">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45533</v>
      </c>
      <c r="X322" s="215"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绿灯</v>
      </c>
      <c r="Y322" s="252"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15"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52"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6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6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spans="1:34">
      <c r="A323" s="247" t="s">
        <v>361</v>
      </c>
      <c r="B323" s="248" t="s">
        <v>2598</v>
      </c>
      <c r="C323" s="247" t="s">
        <v>2267</v>
      </c>
      <c r="D323" s="247" t="s">
        <v>2599</v>
      </c>
      <c r="E323" s="249" t="s">
        <v>2343</v>
      </c>
      <c r="F323" s="248" t="s">
        <v>125</v>
      </c>
      <c r="G323" s="247" t="s">
        <v>773</v>
      </c>
      <c r="H323" s="247" t="s">
        <v>684</v>
      </c>
      <c r="I323" s="271"/>
      <c r="J323" s="100"/>
      <c r="K323" s="100"/>
      <c r="L323" s="100"/>
      <c r="M323" s="254"/>
      <c r="N323" s="254"/>
      <c r="O323" s="33"/>
      <c r="P323" s="96"/>
      <c r="Q323" s="263"/>
      <c r="R323" s="263"/>
      <c r="S323" s="262">
        <v>45446</v>
      </c>
      <c r="T323" s="263" t="s">
        <v>2081</v>
      </c>
      <c r="U323" s="252"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15"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52">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45509</v>
      </c>
      <c r="X323" s="215"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绿灯</v>
      </c>
      <c r="Y323" s="252"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15"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52"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6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6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spans="1:34">
      <c r="A324" s="247" t="s">
        <v>361</v>
      </c>
      <c r="B324" s="248" t="s">
        <v>2600</v>
      </c>
      <c r="C324" s="247" t="s">
        <v>2267</v>
      </c>
      <c r="D324" s="247" t="s">
        <v>2601</v>
      </c>
      <c r="E324" s="249" t="s">
        <v>2343</v>
      </c>
      <c r="F324" s="248" t="s">
        <v>125</v>
      </c>
      <c r="G324" s="247" t="s">
        <v>773</v>
      </c>
      <c r="H324" s="247" t="s">
        <v>684</v>
      </c>
      <c r="I324" s="271"/>
      <c r="J324" s="100"/>
      <c r="K324" s="100"/>
      <c r="L324" s="100"/>
      <c r="M324" s="254"/>
      <c r="N324" s="254"/>
      <c r="O324" s="33"/>
      <c r="P324" s="96"/>
      <c r="Q324" s="263"/>
      <c r="R324" s="263"/>
      <c r="S324" s="262">
        <v>45446</v>
      </c>
      <c r="T324" s="263" t="s">
        <v>2081</v>
      </c>
      <c r="U324" s="252"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15"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52">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45509</v>
      </c>
      <c r="X324" s="215"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绿灯</v>
      </c>
      <c r="Y324" s="252"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15"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52"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6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6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spans="1:34">
      <c r="A325" s="247" t="s">
        <v>361</v>
      </c>
      <c r="B325" s="248" t="s">
        <v>2602</v>
      </c>
      <c r="C325" s="247" t="s">
        <v>2234</v>
      </c>
      <c r="D325" s="247" t="s">
        <v>2603</v>
      </c>
      <c r="E325" s="249" t="s">
        <v>2343</v>
      </c>
      <c r="F325" s="248" t="s">
        <v>125</v>
      </c>
      <c r="G325" s="247" t="s">
        <v>773</v>
      </c>
      <c r="H325" s="247" t="s">
        <v>684</v>
      </c>
      <c r="I325" s="271"/>
      <c r="J325" s="100"/>
      <c r="K325" s="100"/>
      <c r="L325" s="100"/>
      <c r="M325" s="254"/>
      <c r="N325" s="254"/>
      <c r="O325" s="33"/>
      <c r="P325" s="96"/>
      <c r="Q325" s="263"/>
      <c r="R325" s="263"/>
      <c r="S325" s="262">
        <v>45461</v>
      </c>
      <c r="T325" s="263" t="s">
        <v>2081</v>
      </c>
      <c r="U325" s="252">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45488</v>
      </c>
      <c r="V325" s="215"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黄灯</v>
      </c>
      <c r="W325" s="252">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45533</v>
      </c>
      <c r="X325" s="215"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绿灯</v>
      </c>
      <c r="Y325" s="252"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15"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52"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6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6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spans="1:34">
      <c r="A326" s="247" t="s">
        <v>361</v>
      </c>
      <c r="B326" s="248" t="s">
        <v>2604</v>
      </c>
      <c r="C326" s="247" t="s">
        <v>2142</v>
      </c>
      <c r="D326" s="247" t="s">
        <v>2605</v>
      </c>
      <c r="E326" s="249" t="s">
        <v>2343</v>
      </c>
      <c r="F326" s="248" t="s">
        <v>125</v>
      </c>
      <c r="G326" s="247" t="s">
        <v>773</v>
      </c>
      <c r="H326" s="247" t="s">
        <v>2606</v>
      </c>
      <c r="I326" s="271"/>
      <c r="J326" s="100"/>
      <c r="K326" s="100"/>
      <c r="L326" s="100"/>
      <c r="M326" s="254"/>
      <c r="N326" s="254"/>
      <c r="O326" s="33"/>
      <c r="P326" s="96"/>
      <c r="Q326" s="263"/>
      <c r="R326" s="263"/>
      <c r="S326" s="262">
        <v>45447</v>
      </c>
      <c r="T326" s="263" t="s">
        <v>2081</v>
      </c>
      <c r="U326" s="252"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15"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52">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45513</v>
      </c>
      <c r="X326" s="215"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绿灯</v>
      </c>
      <c r="Y326" s="252"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15"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52"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6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6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spans="1:34">
      <c r="A327" s="247" t="s">
        <v>361</v>
      </c>
      <c r="B327" s="248" t="s">
        <v>2607</v>
      </c>
      <c r="C327" s="247" t="s">
        <v>2142</v>
      </c>
      <c r="D327" s="247" t="s">
        <v>2608</v>
      </c>
      <c r="E327" s="249" t="s">
        <v>2343</v>
      </c>
      <c r="F327" s="248" t="s">
        <v>125</v>
      </c>
      <c r="G327" s="247" t="s">
        <v>773</v>
      </c>
      <c r="H327" s="247" t="s">
        <v>2606</v>
      </c>
      <c r="I327" s="271"/>
      <c r="J327" s="100"/>
      <c r="K327" s="100"/>
      <c r="L327" s="100"/>
      <c r="M327" s="254"/>
      <c r="N327" s="254"/>
      <c r="O327" s="33"/>
      <c r="P327" s="96"/>
      <c r="Q327" s="263"/>
      <c r="R327" s="263"/>
      <c r="S327" s="262">
        <v>45447</v>
      </c>
      <c r="T327" s="263" t="s">
        <v>2081</v>
      </c>
      <c r="U327" s="252"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15"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52">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45513</v>
      </c>
      <c r="X327" s="215"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绿灯</v>
      </c>
      <c r="Y327" s="252"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15"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52"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6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6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spans="1:34">
      <c r="A328" s="247" t="s">
        <v>361</v>
      </c>
      <c r="B328" s="248" t="s">
        <v>2598</v>
      </c>
      <c r="C328" s="247" t="s">
        <v>2552</v>
      </c>
      <c r="D328" s="247" t="s">
        <v>2609</v>
      </c>
      <c r="E328" s="249" t="s">
        <v>2343</v>
      </c>
      <c r="F328" s="248" t="s">
        <v>125</v>
      </c>
      <c r="G328" s="247" t="s">
        <v>773</v>
      </c>
      <c r="H328" s="247" t="s">
        <v>684</v>
      </c>
      <c r="I328" s="271"/>
      <c r="J328" s="100"/>
      <c r="K328" s="100"/>
      <c r="L328" s="100"/>
      <c r="M328" s="254"/>
      <c r="N328" s="254"/>
      <c r="O328" s="33"/>
      <c r="P328" s="96"/>
      <c r="Q328" s="263"/>
      <c r="R328" s="263"/>
      <c r="S328" s="262">
        <v>45457</v>
      </c>
      <c r="T328" s="263" t="s">
        <v>2081</v>
      </c>
      <c r="U328" s="252">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45485</v>
      </c>
      <c r="V328" s="215"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黄灯</v>
      </c>
      <c r="W328" s="252">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45533</v>
      </c>
      <c r="X328" s="215"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绿灯</v>
      </c>
      <c r="Y328" s="252"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15"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52"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6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6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spans="1:34">
      <c r="A329" s="247" t="s">
        <v>361</v>
      </c>
      <c r="B329" s="248" t="s">
        <v>2600</v>
      </c>
      <c r="C329" s="247" t="s">
        <v>2552</v>
      </c>
      <c r="D329" s="247" t="s">
        <v>2610</v>
      </c>
      <c r="E329" s="249" t="s">
        <v>2343</v>
      </c>
      <c r="F329" s="248" t="s">
        <v>125</v>
      </c>
      <c r="G329" s="247" t="s">
        <v>773</v>
      </c>
      <c r="H329" s="247" t="s">
        <v>684</v>
      </c>
      <c r="I329" s="271"/>
      <c r="J329" s="100"/>
      <c r="K329" s="100"/>
      <c r="L329" s="100"/>
      <c r="M329" s="254"/>
      <c r="N329" s="254"/>
      <c r="O329" s="33"/>
      <c r="P329" s="96"/>
      <c r="Q329" s="263"/>
      <c r="R329" s="263"/>
      <c r="S329" s="262">
        <v>45457</v>
      </c>
      <c r="T329" s="263" t="s">
        <v>2081</v>
      </c>
      <c r="U329" s="252">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45485</v>
      </c>
      <c r="V329" s="215"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黄灯</v>
      </c>
      <c r="W329" s="252">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45533</v>
      </c>
      <c r="X329" s="215"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绿灯</v>
      </c>
      <c r="Y329" s="252"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15"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52"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6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6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spans="1:34">
      <c r="A330" s="247" t="s">
        <v>145</v>
      </c>
      <c r="B330" s="248" t="s">
        <v>2611</v>
      </c>
      <c r="C330" s="247" t="s">
        <v>2100</v>
      </c>
      <c r="D330" s="247" t="s">
        <v>2612</v>
      </c>
      <c r="E330" s="249" t="s">
        <v>2343</v>
      </c>
      <c r="F330" s="248" t="s">
        <v>125</v>
      </c>
      <c r="G330" s="247" t="s">
        <v>773</v>
      </c>
      <c r="H330" s="247" t="s">
        <v>781</v>
      </c>
      <c r="I330" s="271"/>
      <c r="J330" s="100"/>
      <c r="K330" s="100"/>
      <c r="L330" s="100"/>
      <c r="M330" s="254"/>
      <c r="N330" s="254"/>
      <c r="O330" s="33"/>
      <c r="P330" s="96"/>
      <c r="Q330" s="263"/>
      <c r="R330" s="263"/>
      <c r="S330" s="262">
        <v>45457</v>
      </c>
      <c r="T330" s="263" t="s">
        <v>2081</v>
      </c>
      <c r="U330" s="252">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45485</v>
      </c>
      <c r="V330" s="215"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黄灯</v>
      </c>
      <c r="W330" s="252">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45533</v>
      </c>
      <c r="X330" s="215"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绿灯</v>
      </c>
      <c r="Y330" s="252"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15"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52"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6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6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spans="1:34">
      <c r="A331" s="247" t="s">
        <v>361</v>
      </c>
      <c r="B331" s="248" t="s">
        <v>2613</v>
      </c>
      <c r="C331" s="247" t="s">
        <v>2100</v>
      </c>
      <c r="D331" s="247" t="s">
        <v>2614</v>
      </c>
      <c r="E331" s="249" t="s">
        <v>2343</v>
      </c>
      <c r="F331" s="248" t="s">
        <v>125</v>
      </c>
      <c r="G331" s="247" t="s">
        <v>773</v>
      </c>
      <c r="H331" s="247" t="s">
        <v>2606</v>
      </c>
      <c r="I331" s="271"/>
      <c r="J331" s="100"/>
      <c r="K331" s="100"/>
      <c r="L331" s="100"/>
      <c r="M331" s="254"/>
      <c r="N331" s="254"/>
      <c r="O331" s="33"/>
      <c r="P331" s="96"/>
      <c r="Q331" s="263"/>
      <c r="R331" s="263"/>
      <c r="S331" s="262">
        <v>45447</v>
      </c>
      <c r="T331" s="263" t="s">
        <v>2081</v>
      </c>
      <c r="U331" s="252"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15"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52">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45513</v>
      </c>
      <c r="X331" s="215"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绿灯</v>
      </c>
      <c r="Y331" s="252"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15"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52"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6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6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spans="1:34">
      <c r="A332" s="247" t="s">
        <v>361</v>
      </c>
      <c r="B332" s="248" t="s">
        <v>2613</v>
      </c>
      <c r="C332" s="247" t="s">
        <v>2137</v>
      </c>
      <c r="D332" s="247" t="s">
        <v>2615</v>
      </c>
      <c r="E332" s="249" t="s">
        <v>2343</v>
      </c>
      <c r="F332" s="248" t="s">
        <v>125</v>
      </c>
      <c r="G332" s="247" t="s">
        <v>773</v>
      </c>
      <c r="H332" s="247" t="s">
        <v>2606</v>
      </c>
      <c r="I332" s="271"/>
      <c r="J332" s="100"/>
      <c r="K332" s="100"/>
      <c r="L332" s="100"/>
      <c r="M332" s="254"/>
      <c r="N332" s="254"/>
      <c r="O332" s="33"/>
      <c r="P332" s="96"/>
      <c r="Q332" s="263"/>
      <c r="R332" s="263"/>
      <c r="S332" s="262">
        <v>45447</v>
      </c>
      <c r="T332" s="263" t="s">
        <v>2081</v>
      </c>
      <c r="U332" s="252"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15"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52">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45513</v>
      </c>
      <c r="X332" s="215"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绿灯</v>
      </c>
      <c r="Y332" s="252"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15"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52"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6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6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spans="1:34">
      <c r="A333" s="247" t="s">
        <v>361</v>
      </c>
      <c r="B333" s="248" t="s">
        <v>2616</v>
      </c>
      <c r="C333" s="247" t="s">
        <v>2100</v>
      </c>
      <c r="D333" s="247" t="s">
        <v>2617</v>
      </c>
      <c r="E333" s="249" t="s">
        <v>2343</v>
      </c>
      <c r="F333" s="248" t="s">
        <v>125</v>
      </c>
      <c r="G333" s="247" t="s">
        <v>773</v>
      </c>
      <c r="H333" s="247" t="s">
        <v>2606</v>
      </c>
      <c r="I333" s="271"/>
      <c r="J333" s="100"/>
      <c r="K333" s="100"/>
      <c r="L333" s="100"/>
      <c r="M333" s="254"/>
      <c r="N333" s="254"/>
      <c r="O333" s="33"/>
      <c r="P333" s="96"/>
      <c r="Q333" s="263"/>
      <c r="R333" s="263"/>
      <c r="S333" s="262">
        <v>45447</v>
      </c>
      <c r="T333" s="263" t="s">
        <v>2081</v>
      </c>
      <c r="U333" s="252"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15"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52">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45513</v>
      </c>
      <c r="X333" s="215"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绿灯</v>
      </c>
      <c r="Y333" s="252"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15"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52"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6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6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spans="1:34">
      <c r="A334" s="247" t="s">
        <v>361</v>
      </c>
      <c r="B334" s="248" t="s">
        <v>2616</v>
      </c>
      <c r="C334" s="247" t="s">
        <v>2137</v>
      </c>
      <c r="D334" s="247" t="s">
        <v>2618</v>
      </c>
      <c r="E334" s="249" t="s">
        <v>2343</v>
      </c>
      <c r="F334" s="248" t="s">
        <v>125</v>
      </c>
      <c r="G334" s="247" t="s">
        <v>773</v>
      </c>
      <c r="H334" s="247" t="s">
        <v>2606</v>
      </c>
      <c r="I334" s="271"/>
      <c r="J334" s="100"/>
      <c r="K334" s="100"/>
      <c r="L334" s="100"/>
      <c r="M334" s="254"/>
      <c r="N334" s="254"/>
      <c r="O334" s="33"/>
      <c r="P334" s="96"/>
      <c r="Q334" s="263"/>
      <c r="R334" s="263"/>
      <c r="S334" s="262">
        <v>45447</v>
      </c>
      <c r="T334" s="263" t="s">
        <v>2081</v>
      </c>
      <c r="U334" s="252"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15"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52">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45513</v>
      </c>
      <c r="X334" s="215"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绿灯</v>
      </c>
      <c r="Y334" s="252"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15"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52"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6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6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spans="1:34">
      <c r="A335" s="247" t="s">
        <v>361</v>
      </c>
      <c r="B335" s="248" t="s">
        <v>2593</v>
      </c>
      <c r="C335" s="247" t="s">
        <v>2619</v>
      </c>
      <c r="D335" s="247" t="s">
        <v>2620</v>
      </c>
      <c r="E335" s="249" t="s">
        <v>2343</v>
      </c>
      <c r="F335" s="248" t="s">
        <v>125</v>
      </c>
      <c r="G335" s="247" t="s">
        <v>773</v>
      </c>
      <c r="H335" s="247" t="s">
        <v>814</v>
      </c>
      <c r="I335" s="271"/>
      <c r="J335" s="100"/>
      <c r="K335" s="100"/>
      <c r="L335" s="100"/>
      <c r="M335" s="254"/>
      <c r="N335" s="254"/>
      <c r="O335" s="33"/>
      <c r="P335" s="96"/>
      <c r="Q335" s="263"/>
      <c r="R335" s="263"/>
      <c r="S335" s="262">
        <v>45461</v>
      </c>
      <c r="T335" s="263" t="s">
        <v>2081</v>
      </c>
      <c r="U335" s="252">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45488</v>
      </c>
      <c r="V335" s="215"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黄灯</v>
      </c>
      <c r="W335" s="252">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45533</v>
      </c>
      <c r="X335" s="215"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绿灯</v>
      </c>
      <c r="Y335" s="252"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15"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52"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6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6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spans="1:34">
      <c r="A336" s="247" t="s">
        <v>361</v>
      </c>
      <c r="B336" s="248" t="s">
        <v>2109</v>
      </c>
      <c r="C336" s="247" t="s">
        <v>2621</v>
      </c>
      <c r="D336" s="247" t="s">
        <v>2622</v>
      </c>
      <c r="E336" s="249" t="s">
        <v>2107</v>
      </c>
      <c r="F336" s="248" t="s">
        <v>125</v>
      </c>
      <c r="G336" s="247" t="s">
        <v>2108</v>
      </c>
      <c r="H336" s="247" t="s">
        <v>536</v>
      </c>
      <c r="I336" s="271"/>
      <c r="J336" s="100"/>
      <c r="K336" s="100"/>
      <c r="L336" s="100"/>
      <c r="M336" s="254"/>
      <c r="N336" s="254"/>
      <c r="O336" s="33"/>
      <c r="P336" s="96"/>
      <c r="Q336" s="263"/>
      <c r="R336" s="263"/>
      <c r="S336" s="262">
        <v>45456</v>
      </c>
      <c r="T336" s="263" t="s">
        <v>2081</v>
      </c>
      <c r="U336" s="252"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15"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52">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45531</v>
      </c>
      <c r="X336" s="215"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绿灯</v>
      </c>
      <c r="Y336" s="252"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15"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52"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6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6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str">
        <f t="array" ref="AH336">INDEX(三跨两临近重点区段!$G:$G,MATCH(D336,三跨两临近重点区段!$A:$A,0))</f>
        <v>高速公路</v>
      </c>
    </row>
    <row r="337" ht="14.25" spans="1:34">
      <c r="A337" s="247" t="s">
        <v>119</v>
      </c>
      <c r="B337" s="248" t="s">
        <v>2623</v>
      </c>
      <c r="C337" s="247" t="s">
        <v>2305</v>
      </c>
      <c r="D337" s="247" t="s">
        <v>2624</v>
      </c>
      <c r="E337" s="249" t="s">
        <v>2107</v>
      </c>
      <c r="F337" s="248" t="s">
        <v>125</v>
      </c>
      <c r="G337" s="247" t="s">
        <v>2108</v>
      </c>
      <c r="H337" s="247" t="s">
        <v>521</v>
      </c>
      <c r="I337" s="271"/>
      <c r="J337" s="100"/>
      <c r="K337" s="100"/>
      <c r="L337" s="100"/>
      <c r="M337" s="254"/>
      <c r="N337" s="254"/>
      <c r="O337" s="33"/>
      <c r="P337" s="96"/>
      <c r="Q337" s="263"/>
      <c r="R337" s="263"/>
      <c r="S337" s="262">
        <v>45456</v>
      </c>
      <c r="T337" s="263" t="s">
        <v>2081</v>
      </c>
      <c r="U337" s="252"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15"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52">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45516</v>
      </c>
      <c r="X337" s="215"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绿灯</v>
      </c>
      <c r="Y337" s="252"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15"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52"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6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6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str">
        <f t="array" ref="AH337">INDEX(三跨两临近重点区段!$G:$G,MATCH(D337,三跨两临近重点区段!$A:$A,0))</f>
        <v>一级公路</v>
      </c>
    </row>
    <row r="338" ht="14.25" spans="1:34">
      <c r="A338" s="247" t="s">
        <v>119</v>
      </c>
      <c r="B338" s="248" t="s">
        <v>2623</v>
      </c>
      <c r="C338" s="247" t="s">
        <v>2293</v>
      </c>
      <c r="D338" s="247" t="s">
        <v>2625</v>
      </c>
      <c r="E338" s="249" t="s">
        <v>2107</v>
      </c>
      <c r="F338" s="248" t="s">
        <v>125</v>
      </c>
      <c r="G338" s="247" t="s">
        <v>2108</v>
      </c>
      <c r="H338" s="247" t="s">
        <v>521</v>
      </c>
      <c r="I338" s="271"/>
      <c r="J338" s="100"/>
      <c r="K338" s="100"/>
      <c r="L338" s="100"/>
      <c r="M338" s="254"/>
      <c r="N338" s="254"/>
      <c r="O338" s="33"/>
      <c r="P338" s="96"/>
      <c r="Q338" s="263"/>
      <c r="R338" s="263"/>
      <c r="S338" s="262">
        <v>45456</v>
      </c>
      <c r="T338" s="263" t="s">
        <v>2081</v>
      </c>
      <c r="U338" s="252"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15"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52">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45516</v>
      </c>
      <c r="X338" s="215"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绿灯</v>
      </c>
      <c r="Y338" s="252"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15"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52"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6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6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str">
        <f t="array" ref="AH338">INDEX(三跨两临近重点区段!$G:$G,MATCH(D338,三跨两临近重点区段!$A:$A,0))</f>
        <v>高速公路</v>
      </c>
    </row>
    <row r="339" ht="14.25" spans="1:34">
      <c r="A339" s="247" t="s">
        <v>119</v>
      </c>
      <c r="B339" s="248" t="s">
        <v>2623</v>
      </c>
      <c r="C339" s="247" t="s">
        <v>2077</v>
      </c>
      <c r="D339" s="247" t="s">
        <v>2626</v>
      </c>
      <c r="E339" s="249" t="s">
        <v>2107</v>
      </c>
      <c r="F339" s="248" t="s">
        <v>125</v>
      </c>
      <c r="G339" s="247" t="s">
        <v>2108</v>
      </c>
      <c r="H339" s="247" t="s">
        <v>521</v>
      </c>
      <c r="I339" s="271"/>
      <c r="J339" s="100"/>
      <c r="K339" s="100"/>
      <c r="L339" s="100"/>
      <c r="M339" s="254"/>
      <c r="N339" s="254"/>
      <c r="O339" s="33"/>
      <c r="P339" s="96"/>
      <c r="Q339" s="263"/>
      <c r="R339" s="263"/>
      <c r="S339" s="262">
        <v>45456</v>
      </c>
      <c r="T339" s="263" t="s">
        <v>2081</v>
      </c>
      <c r="U339" s="252"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15"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52">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45516</v>
      </c>
      <c r="X339" s="215"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绿灯</v>
      </c>
      <c r="Y339" s="252"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15"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52"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6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6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str">
        <f t="array" ref="AH339">INDEX(三跨两临近重点区段!$G:$G,MATCH(D339,三跨两临近重点区段!$A:$A,0))</f>
        <v>一级公路</v>
      </c>
    </row>
    <row r="340" ht="14.25" spans="1:34">
      <c r="A340" s="247" t="s">
        <v>119</v>
      </c>
      <c r="B340" s="248" t="s">
        <v>2623</v>
      </c>
      <c r="C340" s="247" t="s">
        <v>2274</v>
      </c>
      <c r="D340" s="247" t="s">
        <v>2627</v>
      </c>
      <c r="E340" s="249" t="s">
        <v>2107</v>
      </c>
      <c r="F340" s="248" t="s">
        <v>125</v>
      </c>
      <c r="G340" s="247" t="s">
        <v>2108</v>
      </c>
      <c r="H340" s="247" t="s">
        <v>521</v>
      </c>
      <c r="I340" s="271"/>
      <c r="J340" s="100"/>
      <c r="K340" s="100"/>
      <c r="L340" s="100"/>
      <c r="M340" s="254"/>
      <c r="N340" s="254"/>
      <c r="O340" s="33"/>
      <c r="P340" s="96"/>
      <c r="Q340" s="263"/>
      <c r="R340" s="263"/>
      <c r="S340" s="262">
        <v>45456</v>
      </c>
      <c r="T340" s="263" t="s">
        <v>2081</v>
      </c>
      <c r="U340" s="252"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15"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52">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45524</v>
      </c>
      <c r="X340" s="215"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绿灯</v>
      </c>
      <c r="Y340" s="252"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15"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52"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6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6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str">
        <f t="array" ref="AH340">INDEX(三跨两临近重点区段!$G:$G,MATCH(D340,三跨两临近重点区段!$A:$A,0))</f>
        <v>一级公路</v>
      </c>
    </row>
    <row r="341" ht="14.25" spans="1:34">
      <c r="A341" s="247" t="s">
        <v>119</v>
      </c>
      <c r="B341" s="248" t="s">
        <v>2628</v>
      </c>
      <c r="C341" s="247" t="s">
        <v>2305</v>
      </c>
      <c r="D341" s="247" t="s">
        <v>2629</v>
      </c>
      <c r="E341" s="249" t="s">
        <v>2107</v>
      </c>
      <c r="F341" s="248" t="s">
        <v>125</v>
      </c>
      <c r="G341" s="247" t="s">
        <v>2108</v>
      </c>
      <c r="H341" s="247" t="s">
        <v>521</v>
      </c>
      <c r="I341" s="271"/>
      <c r="J341" s="100"/>
      <c r="K341" s="100"/>
      <c r="L341" s="100"/>
      <c r="M341" s="254"/>
      <c r="N341" s="254"/>
      <c r="O341" s="33"/>
      <c r="P341" s="96"/>
      <c r="Q341" s="263"/>
      <c r="R341" s="263"/>
      <c r="S341" s="262">
        <v>45456</v>
      </c>
      <c r="T341" s="263" t="s">
        <v>2081</v>
      </c>
      <c r="U341" s="252"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15"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52">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45516</v>
      </c>
      <c r="X341" s="215"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绿灯</v>
      </c>
      <c r="Y341" s="252"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15"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52"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6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6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str">
        <f t="array" ref="AH341">INDEX(三跨两临近重点区段!$G:$G,MATCH(D341,三跨两临近重点区段!$A:$A,0))</f>
        <v>一级公路</v>
      </c>
    </row>
    <row r="342" ht="14.25" spans="1:34">
      <c r="A342" s="247" t="s">
        <v>119</v>
      </c>
      <c r="B342" s="248" t="s">
        <v>2628</v>
      </c>
      <c r="C342" s="247" t="s">
        <v>2293</v>
      </c>
      <c r="D342" s="247" t="s">
        <v>2630</v>
      </c>
      <c r="E342" s="249" t="s">
        <v>2107</v>
      </c>
      <c r="F342" s="248" t="s">
        <v>125</v>
      </c>
      <c r="G342" s="247" t="s">
        <v>2108</v>
      </c>
      <c r="H342" s="247" t="s">
        <v>521</v>
      </c>
      <c r="I342" s="271"/>
      <c r="J342" s="100"/>
      <c r="K342" s="100"/>
      <c r="L342" s="100"/>
      <c r="M342" s="254"/>
      <c r="N342" s="254"/>
      <c r="O342" s="33"/>
      <c r="P342" s="96"/>
      <c r="Q342" s="263"/>
      <c r="R342" s="263"/>
      <c r="S342" s="262">
        <v>45456</v>
      </c>
      <c r="T342" s="263" t="s">
        <v>2081</v>
      </c>
      <c r="U342" s="252"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15"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52">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45516</v>
      </c>
      <c r="X342" s="215"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绿灯</v>
      </c>
      <c r="Y342" s="252"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15"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52"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6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6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str">
        <f t="array" ref="AH342">INDEX(三跨两临近重点区段!$G:$G,MATCH(D342,三跨两临近重点区段!$A:$A,0))</f>
        <v>高速公路</v>
      </c>
    </row>
    <row r="343" ht="14.25" spans="1:34">
      <c r="A343" s="247" t="s">
        <v>119</v>
      </c>
      <c r="B343" s="248" t="s">
        <v>2628</v>
      </c>
      <c r="C343" s="247" t="s">
        <v>2077</v>
      </c>
      <c r="D343" s="247" t="s">
        <v>2631</v>
      </c>
      <c r="E343" s="249" t="s">
        <v>2107</v>
      </c>
      <c r="F343" s="248" t="s">
        <v>125</v>
      </c>
      <c r="G343" s="247" t="s">
        <v>2108</v>
      </c>
      <c r="H343" s="247" t="s">
        <v>521</v>
      </c>
      <c r="I343" s="271"/>
      <c r="J343" s="100"/>
      <c r="K343" s="100"/>
      <c r="L343" s="100"/>
      <c r="M343" s="254"/>
      <c r="N343" s="254"/>
      <c r="O343" s="33"/>
      <c r="P343" s="96"/>
      <c r="Q343" s="263"/>
      <c r="R343" s="263"/>
      <c r="S343" s="262">
        <v>45456</v>
      </c>
      <c r="T343" s="263" t="s">
        <v>2081</v>
      </c>
      <c r="U343" s="252"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15"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52">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45516</v>
      </c>
      <c r="X343" s="215"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绿灯</v>
      </c>
      <c r="Y343" s="252"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15"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52"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6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6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str">
        <f t="array" ref="AH343">INDEX(三跨两临近重点区段!$G:$G,MATCH(D343,三跨两临近重点区段!$A:$A,0))</f>
        <v>一级公路</v>
      </c>
    </row>
    <row r="344" ht="14.25" spans="1:34">
      <c r="A344" s="247" t="s">
        <v>361</v>
      </c>
      <c r="B344" s="248" t="s">
        <v>2632</v>
      </c>
      <c r="C344" s="247" t="s">
        <v>2305</v>
      </c>
      <c r="D344" s="247" t="s">
        <v>2633</v>
      </c>
      <c r="E344" s="249" t="s">
        <v>2107</v>
      </c>
      <c r="F344" s="248" t="s">
        <v>125</v>
      </c>
      <c r="G344" s="247" t="s">
        <v>2108</v>
      </c>
      <c r="H344" s="247" t="s">
        <v>546</v>
      </c>
      <c r="I344" s="271"/>
      <c r="J344" s="100"/>
      <c r="K344" s="100"/>
      <c r="L344" s="100"/>
      <c r="M344" s="254"/>
      <c r="N344" s="254"/>
      <c r="O344" s="33"/>
      <c r="P344" s="96"/>
      <c r="Q344" s="263"/>
      <c r="R344" s="263"/>
      <c r="S344" s="262">
        <v>45456</v>
      </c>
      <c r="T344" s="263" t="s">
        <v>2081</v>
      </c>
      <c r="U344" s="252"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15"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52">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45524</v>
      </c>
      <c r="X344" s="215"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绿灯</v>
      </c>
      <c r="Y344" s="252"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15"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52"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6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6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str">
        <f t="array" ref="AH344">INDEX(三跨两临近重点区段!$G:$G,MATCH(D344,三跨两临近重点区段!$A:$A,0))</f>
        <v>一级公路</v>
      </c>
    </row>
    <row r="345" ht="14.25" spans="1:34">
      <c r="A345" s="247" t="s">
        <v>361</v>
      </c>
      <c r="B345" s="248" t="s">
        <v>2632</v>
      </c>
      <c r="C345" s="247" t="s">
        <v>2305</v>
      </c>
      <c r="D345" s="247" t="s">
        <v>2634</v>
      </c>
      <c r="E345" s="249" t="s">
        <v>2107</v>
      </c>
      <c r="F345" s="248" t="s">
        <v>125</v>
      </c>
      <c r="G345" s="247" t="s">
        <v>2108</v>
      </c>
      <c r="H345" s="247" t="s">
        <v>546</v>
      </c>
      <c r="I345" s="271"/>
      <c r="J345" s="100"/>
      <c r="K345" s="100"/>
      <c r="L345" s="100"/>
      <c r="M345" s="254"/>
      <c r="N345" s="254"/>
      <c r="O345" s="33"/>
      <c r="P345" s="96"/>
      <c r="Q345" s="263"/>
      <c r="R345" s="263"/>
      <c r="S345" s="262">
        <v>45456</v>
      </c>
      <c r="T345" s="263" t="s">
        <v>2081</v>
      </c>
      <c r="U345" s="252"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15"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52">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45524</v>
      </c>
      <c r="X345" s="215"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绿灯</v>
      </c>
      <c r="Y345" s="252"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15"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52"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6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6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str">
        <f t="array" ref="AH345">INDEX(三跨两临近重点区段!$G:$G,MATCH(D345,三跨两临近重点区段!$A:$A,0))</f>
        <v>高速公路</v>
      </c>
    </row>
    <row r="346" ht="14.25" spans="1:34">
      <c r="A346" s="247" t="s">
        <v>361</v>
      </c>
      <c r="B346" s="248" t="s">
        <v>2635</v>
      </c>
      <c r="C346" s="247" t="s">
        <v>2305</v>
      </c>
      <c r="D346" s="247" t="s">
        <v>2636</v>
      </c>
      <c r="E346" s="249" t="s">
        <v>2107</v>
      </c>
      <c r="F346" s="248" t="s">
        <v>125</v>
      </c>
      <c r="G346" s="247" t="s">
        <v>2108</v>
      </c>
      <c r="H346" s="247" t="s">
        <v>546</v>
      </c>
      <c r="I346" s="271"/>
      <c r="J346" s="100"/>
      <c r="K346" s="100"/>
      <c r="L346" s="100"/>
      <c r="M346" s="254"/>
      <c r="N346" s="254"/>
      <c r="O346" s="33"/>
      <c r="P346" s="96"/>
      <c r="Q346" s="263"/>
      <c r="R346" s="263"/>
      <c r="S346" s="262">
        <v>45456</v>
      </c>
      <c r="T346" s="263" t="s">
        <v>2081</v>
      </c>
      <c r="U346" s="252"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15"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52">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45524</v>
      </c>
      <c r="X346" s="215"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绿灯</v>
      </c>
      <c r="Y346" s="252"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15"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52"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6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6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str">
        <f t="array" ref="AH346">INDEX(三跨两临近重点区段!$G:$G,MATCH(D346,三跨两临近重点区段!$A:$A,0))</f>
        <v>一级公路</v>
      </c>
    </row>
    <row r="347" ht="14.25" spans="1:34">
      <c r="A347" s="247" t="s">
        <v>361</v>
      </c>
      <c r="B347" s="248" t="s">
        <v>2635</v>
      </c>
      <c r="C347" s="247" t="s">
        <v>2305</v>
      </c>
      <c r="D347" s="247" t="s">
        <v>2637</v>
      </c>
      <c r="E347" s="249" t="s">
        <v>2107</v>
      </c>
      <c r="F347" s="248" t="s">
        <v>125</v>
      </c>
      <c r="G347" s="247" t="s">
        <v>2108</v>
      </c>
      <c r="H347" s="247" t="s">
        <v>546</v>
      </c>
      <c r="I347" s="271"/>
      <c r="J347" s="100"/>
      <c r="K347" s="100"/>
      <c r="L347" s="100"/>
      <c r="M347" s="254"/>
      <c r="N347" s="254"/>
      <c r="O347" s="33"/>
      <c r="P347" s="96"/>
      <c r="Q347" s="263"/>
      <c r="R347" s="263"/>
      <c r="S347" s="262">
        <v>45456</v>
      </c>
      <c r="T347" s="263" t="s">
        <v>2081</v>
      </c>
      <c r="U347" s="252"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15"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52">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45524</v>
      </c>
      <c r="X347" s="215"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绿灯</v>
      </c>
      <c r="Y347" s="252"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15"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52"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6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6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str">
        <f t="array" ref="AH347">INDEX(三跨两临近重点区段!$G:$G,MATCH(D347,三跨两临近重点区段!$A:$A,0))</f>
        <v>高速公路</v>
      </c>
    </row>
    <row r="348" ht="14.25" spans="1:34">
      <c r="A348" s="247" t="s">
        <v>119</v>
      </c>
      <c r="B348" s="248" t="s">
        <v>2623</v>
      </c>
      <c r="C348" s="247" t="s">
        <v>2211</v>
      </c>
      <c r="D348" s="247" t="s">
        <v>2638</v>
      </c>
      <c r="E348" s="249" t="s">
        <v>2107</v>
      </c>
      <c r="F348" s="248" t="s">
        <v>125</v>
      </c>
      <c r="G348" s="247" t="s">
        <v>2108</v>
      </c>
      <c r="H348" s="247" t="s">
        <v>521</v>
      </c>
      <c r="I348" s="271"/>
      <c r="J348" s="100"/>
      <c r="K348" s="100"/>
      <c r="L348" s="100"/>
      <c r="M348" s="254"/>
      <c r="N348" s="254"/>
      <c r="O348" s="33"/>
      <c r="P348" s="96"/>
      <c r="Q348" s="263"/>
      <c r="R348" s="263"/>
      <c r="S348" s="262">
        <v>45456</v>
      </c>
      <c r="T348" s="263" t="s">
        <v>2081</v>
      </c>
      <c r="U348" s="252"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15"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52">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45524</v>
      </c>
      <c r="X348" s="215"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绿灯</v>
      </c>
      <c r="Y348" s="252"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15"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52"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6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6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str">
        <f t="array" ref="AH348">INDEX(三跨两临近重点区段!$G:$G,MATCH(D348,三跨两临近重点区段!$A:$A,0))</f>
        <v>高速公路</v>
      </c>
    </row>
    <row r="349" ht="14.25" spans="1:34">
      <c r="A349" s="247" t="s">
        <v>119</v>
      </c>
      <c r="B349" s="248" t="s">
        <v>2628</v>
      </c>
      <c r="C349" s="247" t="s">
        <v>2211</v>
      </c>
      <c r="D349" s="247" t="s">
        <v>2639</v>
      </c>
      <c r="E349" s="249" t="s">
        <v>2107</v>
      </c>
      <c r="F349" s="248" t="s">
        <v>125</v>
      </c>
      <c r="G349" s="247" t="s">
        <v>2108</v>
      </c>
      <c r="H349" s="247" t="s">
        <v>521</v>
      </c>
      <c r="I349" s="271"/>
      <c r="J349" s="100"/>
      <c r="K349" s="100"/>
      <c r="L349" s="100"/>
      <c r="M349" s="254"/>
      <c r="N349" s="254"/>
      <c r="O349" s="33"/>
      <c r="P349" s="96"/>
      <c r="Q349" s="263"/>
      <c r="R349" s="263"/>
      <c r="S349" s="262">
        <v>45456</v>
      </c>
      <c r="T349" s="263" t="s">
        <v>2081</v>
      </c>
      <c r="U349" s="252"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15"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52">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45524</v>
      </c>
      <c r="X349" s="215"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绿灯</v>
      </c>
      <c r="Y349" s="252"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15"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52"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6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6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str">
        <f t="array" ref="AH349">INDEX(三跨两临近重点区段!$G:$G,MATCH(D349,三跨两临近重点区段!$A:$A,0))</f>
        <v>高速公路</v>
      </c>
    </row>
    <row r="350" ht="14.25" spans="1:34">
      <c r="A350" s="247" t="s">
        <v>119</v>
      </c>
      <c r="B350" s="248" t="s">
        <v>2628</v>
      </c>
      <c r="C350" s="247" t="s">
        <v>2211</v>
      </c>
      <c r="D350" s="247" t="s">
        <v>2640</v>
      </c>
      <c r="E350" s="249" t="s">
        <v>2107</v>
      </c>
      <c r="F350" s="248" t="s">
        <v>125</v>
      </c>
      <c r="G350" s="247" t="s">
        <v>2108</v>
      </c>
      <c r="H350" s="247" t="s">
        <v>521</v>
      </c>
      <c r="I350" s="271"/>
      <c r="J350" s="100"/>
      <c r="K350" s="100"/>
      <c r="L350" s="100"/>
      <c r="M350" s="254"/>
      <c r="N350" s="254"/>
      <c r="O350" s="33"/>
      <c r="P350" s="96"/>
      <c r="Q350" s="263"/>
      <c r="R350" s="263"/>
      <c r="S350" s="262">
        <v>45456</v>
      </c>
      <c r="T350" s="263" t="s">
        <v>2081</v>
      </c>
      <c r="U350" s="252"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15"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52">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45524</v>
      </c>
      <c r="X350" s="215"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绿灯</v>
      </c>
      <c r="Y350" s="252"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15"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52"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6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6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str">
        <f t="array" ref="AH350">INDEX(三跨两临近重点区段!$G:$G,MATCH(D350,三跨两临近重点区段!$A:$A,0))</f>
        <v>一级公路</v>
      </c>
    </row>
    <row r="351" ht="14.25" spans="1:34">
      <c r="A351" s="247" t="s">
        <v>361</v>
      </c>
      <c r="B351" s="248" t="s">
        <v>2109</v>
      </c>
      <c r="C351" s="247" t="s">
        <v>2142</v>
      </c>
      <c r="D351" s="247" t="s">
        <v>2641</v>
      </c>
      <c r="E351" s="249" t="s">
        <v>2107</v>
      </c>
      <c r="F351" s="248" t="s">
        <v>125</v>
      </c>
      <c r="G351" s="247" t="s">
        <v>2108</v>
      </c>
      <c r="H351" s="247" t="s">
        <v>536</v>
      </c>
      <c r="I351" s="271"/>
      <c r="J351" s="100"/>
      <c r="K351" s="100"/>
      <c r="L351" s="100"/>
      <c r="M351" s="254"/>
      <c r="N351" s="254"/>
      <c r="O351" s="33"/>
      <c r="P351" s="96"/>
      <c r="Q351" s="263"/>
      <c r="R351" s="263"/>
      <c r="S351" s="262">
        <v>45456</v>
      </c>
      <c r="T351" s="263" t="s">
        <v>2081</v>
      </c>
      <c r="U351" s="252"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15"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52">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45524</v>
      </c>
      <c r="X351" s="215"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绿灯</v>
      </c>
      <c r="Y351" s="252"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15"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52"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6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6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str">
        <f t="array" ref="AH351">INDEX(三跨两临近重点区段!$G:$G,MATCH(D351,三跨两临近重点区段!$A:$A,0))</f>
        <v>一级公路</v>
      </c>
    </row>
    <row r="352" ht="14.25" spans="1:34">
      <c r="A352" s="247" t="s">
        <v>361</v>
      </c>
      <c r="B352" s="248" t="s">
        <v>2109</v>
      </c>
      <c r="C352" s="247" t="s">
        <v>2077</v>
      </c>
      <c r="D352" s="247" t="s">
        <v>2642</v>
      </c>
      <c r="E352" s="249" t="s">
        <v>2107</v>
      </c>
      <c r="F352" s="248" t="s">
        <v>125</v>
      </c>
      <c r="G352" s="247" t="s">
        <v>2108</v>
      </c>
      <c r="H352" s="247" t="s">
        <v>536</v>
      </c>
      <c r="I352" s="271"/>
      <c r="J352" s="100"/>
      <c r="K352" s="100"/>
      <c r="L352" s="100"/>
      <c r="M352" s="254"/>
      <c r="N352" s="254"/>
      <c r="O352" s="33"/>
      <c r="P352" s="96"/>
      <c r="Q352" s="263"/>
      <c r="R352" s="263"/>
      <c r="S352" s="262">
        <v>45456</v>
      </c>
      <c r="T352" s="263" t="s">
        <v>2081</v>
      </c>
      <c r="U352" s="252"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15"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52">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45518</v>
      </c>
      <c r="X352" s="215"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绿灯</v>
      </c>
      <c r="Y352" s="252"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15"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52"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6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6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str">
        <f t="array" ref="AH352">INDEX(三跨两临近重点区段!$G:$G,MATCH(D352,三跨两临近重点区段!$A:$A,0))</f>
        <v>一级公路</v>
      </c>
    </row>
    <row r="353" ht="14.25" spans="1:34">
      <c r="A353" s="247" t="s">
        <v>361</v>
      </c>
      <c r="B353" s="248" t="s">
        <v>2109</v>
      </c>
      <c r="C353" s="247" t="s">
        <v>2643</v>
      </c>
      <c r="D353" s="247" t="s">
        <v>2644</v>
      </c>
      <c r="E353" s="249" t="s">
        <v>2107</v>
      </c>
      <c r="F353" s="248" t="s">
        <v>125</v>
      </c>
      <c r="G353" s="247" t="s">
        <v>2108</v>
      </c>
      <c r="H353" s="247" t="s">
        <v>536</v>
      </c>
      <c r="I353" s="271"/>
      <c r="J353" s="100"/>
      <c r="K353" s="100"/>
      <c r="L353" s="100"/>
      <c r="M353" s="254"/>
      <c r="N353" s="254"/>
      <c r="O353" s="33"/>
      <c r="P353" s="96"/>
      <c r="Q353" s="263"/>
      <c r="R353" s="263"/>
      <c r="S353" s="262">
        <v>45456</v>
      </c>
      <c r="T353" s="263" t="s">
        <v>2081</v>
      </c>
      <c r="U353" s="252"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15"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52">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45531</v>
      </c>
      <c r="X353" s="215"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绿灯</v>
      </c>
      <c r="Y353" s="252"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15"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52"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6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6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str">
        <f t="array" ref="AH353">INDEX(三跨两临近重点区段!$G:$G,MATCH(D353,三跨两临近重点区段!$A:$A,0))</f>
        <v>一级公路</v>
      </c>
    </row>
    <row r="354" ht="14.25" spans="1:34">
      <c r="A354" s="247" t="s">
        <v>361</v>
      </c>
      <c r="B354" s="248" t="s">
        <v>2104</v>
      </c>
      <c r="C354" s="247" t="s">
        <v>2621</v>
      </c>
      <c r="D354" s="247" t="s">
        <v>2645</v>
      </c>
      <c r="E354" s="249" t="s">
        <v>2107</v>
      </c>
      <c r="F354" s="248" t="s">
        <v>125</v>
      </c>
      <c r="G354" s="247" t="s">
        <v>2108</v>
      </c>
      <c r="H354" s="247" t="s">
        <v>536</v>
      </c>
      <c r="I354" s="271"/>
      <c r="J354" s="100"/>
      <c r="K354" s="100"/>
      <c r="L354" s="100"/>
      <c r="M354" s="254"/>
      <c r="N354" s="254"/>
      <c r="O354" s="33"/>
      <c r="P354" s="96"/>
      <c r="Q354" s="263"/>
      <c r="R354" s="263"/>
      <c r="S354" s="262">
        <v>45456</v>
      </c>
      <c r="T354" s="263" t="s">
        <v>2081</v>
      </c>
      <c r="U354" s="252"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15"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52">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45531</v>
      </c>
      <c r="X354" s="215"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绿灯</v>
      </c>
      <c r="Y354" s="252"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15"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52"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6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6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str">
        <f t="array" ref="AH354">INDEX(三跨两临近重点区段!$G:$G,MATCH(D354,三跨两临近重点区段!$A:$A,0))</f>
        <v>高速公路</v>
      </c>
    </row>
    <row r="355" ht="14.25" spans="1:34">
      <c r="A355" s="247" t="s">
        <v>361</v>
      </c>
      <c r="B355" s="248" t="s">
        <v>2104</v>
      </c>
      <c r="C355" s="247" t="s">
        <v>2646</v>
      </c>
      <c r="D355" s="247" t="s">
        <v>2647</v>
      </c>
      <c r="E355" s="249" t="s">
        <v>2107</v>
      </c>
      <c r="F355" s="248" t="s">
        <v>125</v>
      </c>
      <c r="G355" s="247" t="s">
        <v>2108</v>
      </c>
      <c r="H355" s="247" t="s">
        <v>536</v>
      </c>
      <c r="I355" s="271"/>
      <c r="J355" s="100"/>
      <c r="K355" s="100"/>
      <c r="L355" s="100"/>
      <c r="M355" s="254"/>
      <c r="N355" s="254"/>
      <c r="O355" s="33"/>
      <c r="P355" s="96"/>
      <c r="Q355" s="263"/>
      <c r="R355" s="263"/>
      <c r="S355" s="262">
        <v>45456</v>
      </c>
      <c r="T355" s="263" t="s">
        <v>2081</v>
      </c>
      <c r="U355" s="252"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15"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52">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45531</v>
      </c>
      <c r="X355" s="215"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绿灯</v>
      </c>
      <c r="Y355" s="252"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15"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52"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6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6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str">
        <f t="array" ref="AH355">INDEX(三跨两临近重点区段!$G:$G,MATCH(D355,三跨两临近重点区段!$A:$A,0))</f>
        <v>高速公路</v>
      </c>
    </row>
    <row r="356" ht="14.25" spans="1:34">
      <c r="A356" s="247" t="s">
        <v>361</v>
      </c>
      <c r="B356" s="248" t="s">
        <v>2109</v>
      </c>
      <c r="C356" s="247" t="s">
        <v>2646</v>
      </c>
      <c r="D356" s="247" t="s">
        <v>2648</v>
      </c>
      <c r="E356" s="249" t="s">
        <v>2107</v>
      </c>
      <c r="F356" s="248" t="s">
        <v>125</v>
      </c>
      <c r="G356" s="247" t="s">
        <v>2108</v>
      </c>
      <c r="H356" s="247" t="s">
        <v>536</v>
      </c>
      <c r="I356" s="271"/>
      <c r="J356" s="100"/>
      <c r="K356" s="100"/>
      <c r="L356" s="100"/>
      <c r="M356" s="254"/>
      <c r="N356" s="254"/>
      <c r="O356" s="33"/>
      <c r="P356" s="96"/>
      <c r="Q356" s="263"/>
      <c r="R356" s="263"/>
      <c r="S356" s="262">
        <v>45456</v>
      </c>
      <c r="T356" s="263" t="s">
        <v>2081</v>
      </c>
      <c r="U356" s="252"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15"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52">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45531</v>
      </c>
      <c r="X356" s="215"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绿灯</v>
      </c>
      <c r="Y356" s="252"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15"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52"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6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6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str">
        <f t="array" ref="AH356">INDEX(三跨两临近重点区段!$G:$G,MATCH(D356,三跨两临近重点区段!$A:$A,0))</f>
        <v>高速公路</v>
      </c>
    </row>
    <row r="357" ht="14.25" spans="1:34">
      <c r="A357" s="247" t="s">
        <v>361</v>
      </c>
      <c r="B357" s="248" t="s">
        <v>2104</v>
      </c>
      <c r="C357" s="247" t="s">
        <v>2142</v>
      </c>
      <c r="D357" s="247" t="s">
        <v>2649</v>
      </c>
      <c r="E357" s="249" t="s">
        <v>2107</v>
      </c>
      <c r="F357" s="248" t="s">
        <v>125</v>
      </c>
      <c r="G357" s="247" t="s">
        <v>2108</v>
      </c>
      <c r="H357" s="247" t="s">
        <v>536</v>
      </c>
      <c r="I357" s="271"/>
      <c r="J357" s="100"/>
      <c r="K357" s="100"/>
      <c r="L357" s="100"/>
      <c r="M357" s="254"/>
      <c r="N357" s="254"/>
      <c r="O357" s="33"/>
      <c r="P357" s="96"/>
      <c r="Q357" s="263"/>
      <c r="R357" s="263"/>
      <c r="S357" s="262">
        <v>45456</v>
      </c>
      <c r="T357" s="263" t="s">
        <v>2081</v>
      </c>
      <c r="U357" s="252"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15"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52">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45524</v>
      </c>
      <c r="X357" s="215"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绿灯</v>
      </c>
      <c r="Y357" s="252"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15"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52"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6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6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str">
        <f t="array" ref="AH357">INDEX(三跨两临近重点区段!$G:$G,MATCH(D357,三跨两临近重点区段!$A:$A,0))</f>
        <v>高速公路</v>
      </c>
    </row>
    <row r="358" ht="14.25" spans="1:34">
      <c r="A358" s="247" t="s">
        <v>361</v>
      </c>
      <c r="B358" s="248" t="s">
        <v>2104</v>
      </c>
      <c r="C358" s="247" t="s">
        <v>2142</v>
      </c>
      <c r="D358" s="247" t="s">
        <v>2650</v>
      </c>
      <c r="E358" s="249" t="s">
        <v>2107</v>
      </c>
      <c r="F358" s="248" t="s">
        <v>125</v>
      </c>
      <c r="G358" s="247" t="s">
        <v>2108</v>
      </c>
      <c r="H358" s="247" t="s">
        <v>536</v>
      </c>
      <c r="I358" s="271"/>
      <c r="J358" s="100"/>
      <c r="K358" s="100"/>
      <c r="L358" s="100"/>
      <c r="M358" s="254"/>
      <c r="N358" s="254"/>
      <c r="O358" s="33"/>
      <c r="P358" s="96"/>
      <c r="Q358" s="263"/>
      <c r="R358" s="263"/>
      <c r="S358" s="262">
        <v>45456</v>
      </c>
      <c r="T358" s="263" t="s">
        <v>2081</v>
      </c>
      <c r="U358" s="252"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15"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52">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45524</v>
      </c>
      <c r="X358" s="215"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绿灯</v>
      </c>
      <c r="Y358" s="252"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15"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52"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6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6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str">
        <f t="array" ref="AH358">INDEX(三跨两临近重点区段!$G:$G,MATCH(D358,三跨两临近重点区段!$A:$A,0))</f>
        <v>一级公路</v>
      </c>
    </row>
    <row r="359" ht="14.25" spans="1:34">
      <c r="A359" s="247" t="s">
        <v>361</v>
      </c>
      <c r="B359" s="248" t="s">
        <v>2109</v>
      </c>
      <c r="C359" s="247" t="s">
        <v>2142</v>
      </c>
      <c r="D359" s="247" t="s">
        <v>2651</v>
      </c>
      <c r="E359" s="249" t="s">
        <v>2107</v>
      </c>
      <c r="F359" s="248" t="s">
        <v>125</v>
      </c>
      <c r="G359" s="247" t="s">
        <v>2108</v>
      </c>
      <c r="H359" s="247" t="s">
        <v>536</v>
      </c>
      <c r="I359" s="271"/>
      <c r="J359" s="100"/>
      <c r="K359" s="100"/>
      <c r="L359" s="100"/>
      <c r="M359" s="254"/>
      <c r="N359" s="254"/>
      <c r="O359" s="33"/>
      <c r="P359" s="96"/>
      <c r="Q359" s="263"/>
      <c r="R359" s="263"/>
      <c r="S359" s="262">
        <v>45456</v>
      </c>
      <c r="T359" s="263" t="s">
        <v>2081</v>
      </c>
      <c r="U359" s="252"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15"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52">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45524</v>
      </c>
      <c r="X359" s="215"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绿灯</v>
      </c>
      <c r="Y359" s="252"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15"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52"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6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6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str">
        <f t="array" ref="AH359">INDEX(三跨两临近重点区段!$G:$G,MATCH(D359,三跨两临近重点区段!$A:$A,0))</f>
        <v>高速公路</v>
      </c>
    </row>
    <row r="360" ht="14.25" spans="1:34">
      <c r="A360" s="247" t="s">
        <v>361</v>
      </c>
      <c r="B360" s="248" t="s">
        <v>2104</v>
      </c>
      <c r="C360" s="247" t="s">
        <v>2077</v>
      </c>
      <c r="D360" s="247" t="s">
        <v>2652</v>
      </c>
      <c r="E360" s="249" t="s">
        <v>2107</v>
      </c>
      <c r="F360" s="248" t="s">
        <v>125</v>
      </c>
      <c r="G360" s="247" t="s">
        <v>2108</v>
      </c>
      <c r="H360" s="247" t="s">
        <v>536</v>
      </c>
      <c r="I360" s="271"/>
      <c r="J360" s="100"/>
      <c r="K360" s="100"/>
      <c r="L360" s="100"/>
      <c r="M360" s="254"/>
      <c r="N360" s="254"/>
      <c r="O360" s="33"/>
      <c r="P360" s="96"/>
      <c r="Q360" s="263"/>
      <c r="R360" s="263"/>
      <c r="S360" s="262">
        <v>45450</v>
      </c>
      <c r="T360" s="263" t="s">
        <v>2081</v>
      </c>
      <c r="U360" s="252"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15"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52">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45518</v>
      </c>
      <c r="X360" s="215"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绿灯</v>
      </c>
      <c r="Y360" s="252"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15"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52"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6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6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str">
        <f t="array" ref="AH360">INDEX(三跨两临近重点区段!$G:$G,MATCH(D360,三跨两临近重点区段!$A:$A,0))</f>
        <v>一级公路</v>
      </c>
    </row>
    <row r="361" ht="14.25" spans="1:34">
      <c r="A361" s="247" t="s">
        <v>361</v>
      </c>
      <c r="B361" s="248" t="s">
        <v>2104</v>
      </c>
      <c r="C361" s="247" t="s">
        <v>2643</v>
      </c>
      <c r="D361" s="247" t="s">
        <v>2653</v>
      </c>
      <c r="E361" s="249" t="s">
        <v>2107</v>
      </c>
      <c r="F361" s="248" t="s">
        <v>125</v>
      </c>
      <c r="G361" s="247" t="s">
        <v>2108</v>
      </c>
      <c r="H361" s="247" t="s">
        <v>536</v>
      </c>
      <c r="I361" s="271"/>
      <c r="J361" s="100"/>
      <c r="K361" s="100"/>
      <c r="L361" s="100"/>
      <c r="M361" s="254"/>
      <c r="N361" s="254"/>
      <c r="O361" s="33"/>
      <c r="P361" s="96"/>
      <c r="Q361" s="263"/>
      <c r="R361" s="263"/>
      <c r="S361" s="262">
        <v>45456</v>
      </c>
      <c r="T361" s="263" t="s">
        <v>2081</v>
      </c>
      <c r="U361" s="252"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15"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52">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45531</v>
      </c>
      <c r="X361" s="215"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绿灯</v>
      </c>
      <c r="Y361" s="252"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15"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52"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6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6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str">
        <f t="array" ref="AH361">INDEX(三跨两临近重点区段!$G:$G,MATCH(D361,三跨两临近重点区段!$A:$A,0))</f>
        <v>一级公路</v>
      </c>
    </row>
    <row r="362" ht="14.25" spans="1:34">
      <c r="A362" s="247" t="s">
        <v>145</v>
      </c>
      <c r="B362" s="248" t="s">
        <v>2654</v>
      </c>
      <c r="C362" s="247" t="s">
        <v>2162</v>
      </c>
      <c r="D362" s="247" t="s">
        <v>2655</v>
      </c>
      <c r="E362" s="249" t="s">
        <v>2079</v>
      </c>
      <c r="F362" s="248" t="s">
        <v>125</v>
      </c>
      <c r="G362" s="247" t="s">
        <v>2080</v>
      </c>
      <c r="H362" s="247" t="s">
        <v>1184</v>
      </c>
      <c r="I362" s="271"/>
      <c r="J362" s="100"/>
      <c r="K362" s="100"/>
      <c r="L362" s="100"/>
      <c r="M362" s="254"/>
      <c r="N362" s="254"/>
      <c r="O362" s="33"/>
      <c r="P362" s="96"/>
      <c r="Q362" s="263"/>
      <c r="R362" s="263"/>
      <c r="S362" s="266">
        <v>45446.4833333333</v>
      </c>
      <c r="T362" s="263" t="s">
        <v>2081</v>
      </c>
      <c r="U362" s="252">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45477</v>
      </c>
      <c r="V362" s="215"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黄灯</v>
      </c>
      <c r="W362" s="252"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15"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52"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15"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52"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6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6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str">
        <f t="array" ref="AH362">INDEX(三跨两临近重点区段!$G:$G,MATCH(D362,三跨两临近重点区段!$A:$A,0))</f>
        <v>一级公路</v>
      </c>
    </row>
    <row r="363" ht="14.25" spans="1:34">
      <c r="A363" s="247" t="s">
        <v>361</v>
      </c>
      <c r="B363" s="248" t="s">
        <v>2656</v>
      </c>
      <c r="C363" s="247" t="s">
        <v>2236</v>
      </c>
      <c r="D363" s="247" t="s">
        <v>2657</v>
      </c>
      <c r="E363" s="249" t="s">
        <v>2079</v>
      </c>
      <c r="F363" s="248" t="s">
        <v>125</v>
      </c>
      <c r="G363" s="247" t="s">
        <v>1049</v>
      </c>
      <c r="H363" s="247" t="s">
        <v>1333</v>
      </c>
      <c r="I363" s="271"/>
      <c r="J363" s="100"/>
      <c r="K363" s="100"/>
      <c r="L363" s="100"/>
      <c r="M363" s="254"/>
      <c r="N363" s="254"/>
      <c r="O363" s="33"/>
      <c r="P363" s="96"/>
      <c r="Q363" s="263"/>
      <c r="R363" s="263"/>
      <c r="S363" s="262">
        <v>45447</v>
      </c>
      <c r="T363" s="263" t="s">
        <v>2081</v>
      </c>
      <c r="U363" s="252"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15"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52">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45512</v>
      </c>
      <c r="X363" s="215"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绿灯</v>
      </c>
      <c r="Y363" s="252"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15"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52"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6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6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str">
        <f t="array" ref="AH363">INDEX(三跨两临近重点区段!$G:$G,MATCH(D363,三跨两临近重点区段!$A:$A,0))</f>
        <v>一级公路</v>
      </c>
    </row>
    <row r="364" ht="14.25" spans="1:34">
      <c r="A364" s="247" t="s">
        <v>361</v>
      </c>
      <c r="B364" s="248" t="s">
        <v>2658</v>
      </c>
      <c r="C364" s="247" t="s">
        <v>2236</v>
      </c>
      <c r="D364" s="247" t="s">
        <v>2659</v>
      </c>
      <c r="E364" s="249" t="s">
        <v>2079</v>
      </c>
      <c r="F364" s="248" t="s">
        <v>125</v>
      </c>
      <c r="G364" s="247" t="s">
        <v>2080</v>
      </c>
      <c r="H364" s="247" t="s">
        <v>1333</v>
      </c>
      <c r="I364" s="271"/>
      <c r="J364" s="100"/>
      <c r="K364" s="100"/>
      <c r="L364" s="100"/>
      <c r="M364" s="254"/>
      <c r="N364" s="254"/>
      <c r="O364" s="33"/>
      <c r="P364" s="96"/>
      <c r="Q364" s="263"/>
      <c r="R364" s="263"/>
      <c r="S364" s="262">
        <v>45447</v>
      </c>
      <c r="T364" s="263" t="s">
        <v>2081</v>
      </c>
      <c r="U364" s="252"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15"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52">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45512</v>
      </c>
      <c r="X364" s="215"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绿灯</v>
      </c>
      <c r="Y364" s="252"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15"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52"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6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6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str">
        <f t="array" ref="AH364">INDEX(三跨两临近重点区段!$G:$G,MATCH(D364,三跨两临近重点区段!$A:$A,0))</f>
        <v>一级公路</v>
      </c>
    </row>
    <row r="365" ht="14.25" spans="1:34">
      <c r="A365" s="247" t="s">
        <v>119</v>
      </c>
      <c r="B365" s="248" t="s">
        <v>2660</v>
      </c>
      <c r="C365" s="247" t="s">
        <v>2661</v>
      </c>
      <c r="D365" s="247" t="s">
        <v>2662</v>
      </c>
      <c r="E365" s="249" t="s">
        <v>2079</v>
      </c>
      <c r="F365" s="248" t="s">
        <v>125</v>
      </c>
      <c r="G365" s="247" t="s">
        <v>2080</v>
      </c>
      <c r="H365" s="247" t="s">
        <v>1175</v>
      </c>
      <c r="I365" s="271"/>
      <c r="J365" s="100"/>
      <c r="K365" s="100"/>
      <c r="L365" s="100"/>
      <c r="M365" s="254"/>
      <c r="N365" s="254"/>
      <c r="O365" s="33"/>
      <c r="P365" s="96"/>
      <c r="Q365" s="263"/>
      <c r="R365" s="263"/>
      <c r="S365" s="262">
        <v>45456</v>
      </c>
      <c r="T365" s="263" t="s">
        <v>2081</v>
      </c>
      <c r="U365" s="252"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15"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52">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45519</v>
      </c>
      <c r="X365" s="215"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绿灯</v>
      </c>
      <c r="Y365" s="252"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15"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52"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6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6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str">
        <f t="array" ref="AH365">INDEX(三跨两临近重点区段!$G:$G,MATCH(D365,三跨两临近重点区段!$A:$A,0))</f>
        <v>一级公路</v>
      </c>
    </row>
    <row r="366" ht="14.25" spans="1:34">
      <c r="A366" s="247" t="s">
        <v>119</v>
      </c>
      <c r="B366" s="248" t="s">
        <v>2663</v>
      </c>
      <c r="C366" s="247" t="s">
        <v>2324</v>
      </c>
      <c r="D366" s="247" t="s">
        <v>2664</v>
      </c>
      <c r="E366" s="249" t="s">
        <v>2079</v>
      </c>
      <c r="F366" s="248" t="s">
        <v>125</v>
      </c>
      <c r="G366" s="247" t="s">
        <v>896</v>
      </c>
      <c r="H366" s="247" t="s">
        <v>1165</v>
      </c>
      <c r="I366" s="271"/>
      <c r="J366" s="100"/>
      <c r="K366" s="100"/>
      <c r="L366" s="100"/>
      <c r="M366" s="254"/>
      <c r="N366" s="254"/>
      <c r="O366" s="33"/>
      <c r="P366" s="96"/>
      <c r="Q366" s="263"/>
      <c r="R366" s="263"/>
      <c r="S366" s="262">
        <v>45456</v>
      </c>
      <c r="T366" s="263" t="s">
        <v>2081</v>
      </c>
      <c r="U366" s="252"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15"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52">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45519</v>
      </c>
      <c r="X366" s="215"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绿灯</v>
      </c>
      <c r="Y366" s="252"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15"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52"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6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6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str">
        <f t="array" ref="AH366">INDEX(三跨两临近重点区段!$G:$G,MATCH(D366,三跨两临近重点区段!$A:$A,0))</f>
        <v>一级公路</v>
      </c>
    </row>
    <row r="367" ht="14.25" spans="1:34">
      <c r="A367" s="247" t="s">
        <v>119</v>
      </c>
      <c r="B367" s="248" t="s">
        <v>2663</v>
      </c>
      <c r="C367" s="247" t="s">
        <v>2130</v>
      </c>
      <c r="D367" s="247" t="s">
        <v>2665</v>
      </c>
      <c r="E367" s="249" t="s">
        <v>2079</v>
      </c>
      <c r="F367" s="248" t="s">
        <v>125</v>
      </c>
      <c r="G367" s="247" t="s">
        <v>2080</v>
      </c>
      <c r="H367" s="247" t="s">
        <v>1165</v>
      </c>
      <c r="I367" s="271"/>
      <c r="J367" s="100"/>
      <c r="K367" s="100"/>
      <c r="L367" s="100"/>
      <c r="M367" s="254"/>
      <c r="N367" s="254"/>
      <c r="O367" s="33"/>
      <c r="P367" s="96"/>
      <c r="Q367" s="263"/>
      <c r="R367" s="263"/>
      <c r="S367" s="266">
        <v>45446.4833333333</v>
      </c>
      <c r="T367" s="263" t="s">
        <v>2081</v>
      </c>
      <c r="U367" s="252">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45477</v>
      </c>
      <c r="V367" s="215"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黄灯</v>
      </c>
      <c r="W367" s="252"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15"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52"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15"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52"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6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6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str">
        <f t="array" ref="AH367">INDEX(三跨两临近重点区段!$G:$G,MATCH(D367,三跨两临近重点区段!$A:$A,0))</f>
        <v>一级公路</v>
      </c>
    </row>
    <row r="368" ht="14.25" spans="1:34">
      <c r="A368" s="247" t="s">
        <v>119</v>
      </c>
      <c r="B368" s="248" t="s">
        <v>2660</v>
      </c>
      <c r="C368" s="247" t="s">
        <v>2126</v>
      </c>
      <c r="D368" s="247" t="s">
        <v>2666</v>
      </c>
      <c r="E368" s="249" t="s">
        <v>2079</v>
      </c>
      <c r="F368" s="248" t="s">
        <v>125</v>
      </c>
      <c r="G368" s="247" t="s">
        <v>2080</v>
      </c>
      <c r="H368" s="247" t="s">
        <v>1175</v>
      </c>
      <c r="I368" s="271"/>
      <c r="J368" s="100"/>
      <c r="K368" s="100"/>
      <c r="L368" s="100"/>
      <c r="M368" s="254"/>
      <c r="N368" s="254"/>
      <c r="O368" s="33"/>
      <c r="P368" s="96"/>
      <c r="Q368" s="264"/>
      <c r="R368" s="264"/>
      <c r="S368" s="266">
        <v>45446.4833333333</v>
      </c>
      <c r="T368" s="263" t="s">
        <v>2081</v>
      </c>
      <c r="U368" s="252">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45477</v>
      </c>
      <c r="V368" s="215"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黄灯</v>
      </c>
      <c r="W368" s="252"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15"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52"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15"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52"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6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6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str">
        <f t="array" ref="AH368">INDEX(三跨两临近重点区段!$G:$G,MATCH(D368,三跨两临近重点区段!$A:$A,0))</f>
        <v>一级公路</v>
      </c>
    </row>
    <row r="369" ht="14.25" spans="1:34">
      <c r="A369" s="247" t="s">
        <v>361</v>
      </c>
      <c r="B369" s="248" t="s">
        <v>2667</v>
      </c>
      <c r="C369" s="247" t="s">
        <v>2134</v>
      </c>
      <c r="D369" s="247" t="s">
        <v>2668</v>
      </c>
      <c r="E369" s="249" t="s">
        <v>2079</v>
      </c>
      <c r="F369" s="248" t="s">
        <v>125</v>
      </c>
      <c r="G369" s="247" t="s">
        <v>2080</v>
      </c>
      <c r="H369" s="247" t="s">
        <v>1118</v>
      </c>
      <c r="I369" s="271"/>
      <c r="J369" s="100"/>
      <c r="K369" s="100"/>
      <c r="L369" s="100"/>
      <c r="M369" s="254"/>
      <c r="N369" s="254"/>
      <c r="O369" s="33"/>
      <c r="P369" s="96"/>
      <c r="Q369" s="263"/>
      <c r="R369" s="263"/>
      <c r="S369" s="265"/>
      <c r="T369" s="263"/>
      <c r="U369" s="252"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15"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52">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45518</v>
      </c>
      <c r="X369" s="215"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绿灯</v>
      </c>
      <c r="Y369" s="252"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15"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52"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6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6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str">
        <f t="array" ref="AH369">INDEX(三跨两临近重点区段!$G:$G,MATCH(D369,三跨两临近重点区段!$A:$A,0))</f>
        <v>一级公路</v>
      </c>
    </row>
    <row r="370" ht="14.25" spans="1:34">
      <c r="A370" s="247" t="s">
        <v>361</v>
      </c>
      <c r="B370" s="248" t="s">
        <v>2669</v>
      </c>
      <c r="C370" s="247" t="s">
        <v>2134</v>
      </c>
      <c r="D370" s="247" t="s">
        <v>2670</v>
      </c>
      <c r="E370" s="249" t="s">
        <v>2079</v>
      </c>
      <c r="F370" s="248" t="s">
        <v>125</v>
      </c>
      <c r="G370" s="247" t="s">
        <v>2080</v>
      </c>
      <c r="H370" s="247" t="s">
        <v>1118</v>
      </c>
      <c r="I370" s="271"/>
      <c r="J370" s="100"/>
      <c r="K370" s="100"/>
      <c r="L370" s="100"/>
      <c r="M370" s="254"/>
      <c r="N370" s="254"/>
      <c r="O370" s="33"/>
      <c r="P370" s="96"/>
      <c r="Q370" s="263"/>
      <c r="R370" s="263"/>
      <c r="S370" s="266">
        <v>45446.4833333333</v>
      </c>
      <c r="T370" s="263" t="s">
        <v>2081</v>
      </c>
      <c r="U370" s="252"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15"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52">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45518</v>
      </c>
      <c r="X370" s="215"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绿灯</v>
      </c>
      <c r="Y370" s="252"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15"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52"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6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6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str">
        <f t="array" ref="AH370">INDEX(三跨两临近重点区段!$G:$G,MATCH(D370,三跨两临近重点区段!$A:$A,0))</f>
        <v>一级公路</v>
      </c>
    </row>
    <row r="371" ht="14.25" spans="1:34">
      <c r="A371" s="247" t="s">
        <v>145</v>
      </c>
      <c r="B371" s="248" t="s">
        <v>2671</v>
      </c>
      <c r="C371" s="247" t="s">
        <v>2293</v>
      </c>
      <c r="D371" s="247" t="s">
        <v>2672</v>
      </c>
      <c r="E371" s="249" t="s">
        <v>2079</v>
      </c>
      <c r="F371" s="248" t="s">
        <v>125</v>
      </c>
      <c r="G371" s="247" t="s">
        <v>2080</v>
      </c>
      <c r="H371" s="247" t="s">
        <v>1352</v>
      </c>
      <c r="I371" s="271"/>
      <c r="J371" s="100"/>
      <c r="K371" s="100"/>
      <c r="L371" s="100"/>
      <c r="M371" s="254"/>
      <c r="N371" s="254"/>
      <c r="O371" s="33"/>
      <c r="P371" s="96"/>
      <c r="Q371" s="261"/>
      <c r="R371" s="261"/>
      <c r="S371" s="262">
        <v>45449</v>
      </c>
      <c r="T371" s="263" t="s">
        <v>2081</v>
      </c>
      <c r="U371" s="252"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15"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52">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45505</v>
      </c>
      <c r="X371" s="215"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绿灯</v>
      </c>
      <c r="Y371" s="252"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15"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52"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6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6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str">
        <f t="array" ref="AH371">INDEX(三跨两临近重点区段!$G:$G,MATCH(D371,三跨两临近重点区段!$A:$A,0))</f>
        <v>一级公路</v>
      </c>
    </row>
    <row r="372" ht="14.25" spans="1:34">
      <c r="A372" s="247" t="s">
        <v>145</v>
      </c>
      <c r="B372" s="248" t="s">
        <v>2673</v>
      </c>
      <c r="C372" s="247" t="s">
        <v>2267</v>
      </c>
      <c r="D372" s="247" t="s">
        <v>2674</v>
      </c>
      <c r="E372" s="249" t="s">
        <v>2079</v>
      </c>
      <c r="F372" s="248" t="s">
        <v>125</v>
      </c>
      <c r="G372" s="247" t="s">
        <v>2080</v>
      </c>
      <c r="H372" s="247" t="s">
        <v>1352</v>
      </c>
      <c r="I372" s="271"/>
      <c r="J372" s="100"/>
      <c r="K372" s="100"/>
      <c r="L372" s="100"/>
      <c r="M372" s="254"/>
      <c r="N372" s="254"/>
      <c r="O372" s="33"/>
      <c r="P372" s="96"/>
      <c r="Q372" s="263"/>
      <c r="R372" s="263"/>
      <c r="S372" s="262">
        <v>45449</v>
      </c>
      <c r="T372" s="263" t="s">
        <v>2081</v>
      </c>
      <c r="U372" s="252"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15"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52">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45505</v>
      </c>
      <c r="X372" s="215"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绿灯</v>
      </c>
      <c r="Y372" s="252"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15"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52"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6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6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str">
        <f t="array" ref="AH372">INDEX(三跨两临近重点区段!$G:$G,MATCH(D372,三跨两临近重点区段!$A:$A,0))</f>
        <v>一级公路</v>
      </c>
    </row>
    <row r="373" ht="14.25" spans="1:34">
      <c r="A373" s="247" t="s">
        <v>145</v>
      </c>
      <c r="B373" s="248" t="s">
        <v>2675</v>
      </c>
      <c r="C373" s="247" t="s">
        <v>2676</v>
      </c>
      <c r="D373" s="247" t="s">
        <v>2677</v>
      </c>
      <c r="E373" s="249" t="s">
        <v>2079</v>
      </c>
      <c r="F373" s="248" t="s">
        <v>125</v>
      </c>
      <c r="G373" s="247" t="s">
        <v>1620</v>
      </c>
      <c r="H373" s="247" t="s">
        <v>1352</v>
      </c>
      <c r="I373" s="271"/>
      <c r="J373" s="100"/>
      <c r="K373" s="100"/>
      <c r="L373" s="100"/>
      <c r="M373" s="254"/>
      <c r="N373" s="254"/>
      <c r="O373" s="33"/>
      <c r="P373" s="96"/>
      <c r="Q373" s="263"/>
      <c r="R373" s="263"/>
      <c r="S373" s="262">
        <v>45447</v>
      </c>
      <c r="T373" s="263" t="s">
        <v>2081</v>
      </c>
      <c r="U373" s="252"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15"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52">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45512</v>
      </c>
      <c r="X373" s="215"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绿灯</v>
      </c>
      <c r="Y373" s="252"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15"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52"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6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6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str">
        <f t="array" ref="AH373">INDEX(三跨两临近重点区段!$G:$G,MATCH(D373,三跨两临近重点区段!$A:$A,0))</f>
        <v>一级公路</v>
      </c>
    </row>
    <row r="374" ht="14.25" spans="1:34">
      <c r="A374" s="247" t="s">
        <v>145</v>
      </c>
      <c r="B374" s="248" t="s">
        <v>2678</v>
      </c>
      <c r="C374" s="247" t="s">
        <v>2208</v>
      </c>
      <c r="D374" s="247" t="s">
        <v>2679</v>
      </c>
      <c r="E374" s="249" t="s">
        <v>2079</v>
      </c>
      <c r="F374" s="248" t="s">
        <v>125</v>
      </c>
      <c r="G374" s="247" t="s">
        <v>2080</v>
      </c>
      <c r="H374" s="247" t="s">
        <v>1352</v>
      </c>
      <c r="I374" s="271"/>
      <c r="J374" s="100"/>
      <c r="K374" s="100"/>
      <c r="L374" s="100"/>
      <c r="M374" s="254"/>
      <c r="N374" s="254"/>
      <c r="O374" s="33"/>
      <c r="P374" s="96"/>
      <c r="Q374" s="264"/>
      <c r="R374" s="264"/>
      <c r="S374" s="262">
        <v>45447</v>
      </c>
      <c r="T374" s="263" t="s">
        <v>2081</v>
      </c>
      <c r="U374" s="252"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15"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52">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45512</v>
      </c>
      <c r="X374" s="215"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绿灯</v>
      </c>
      <c r="Y374" s="252"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15"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52"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6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6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str">
        <f t="array" ref="AH374">INDEX(三跨两临近重点区段!$G:$G,MATCH(D374,三跨两临近重点区段!$A:$A,0))</f>
        <v>一级公路</v>
      </c>
    </row>
    <row r="375" ht="14.25" spans="1:34">
      <c r="A375" s="247" t="s">
        <v>145</v>
      </c>
      <c r="B375" s="248" t="s">
        <v>2680</v>
      </c>
      <c r="C375" s="247" t="s">
        <v>2134</v>
      </c>
      <c r="D375" s="247" t="s">
        <v>2681</v>
      </c>
      <c r="E375" s="249" t="s">
        <v>2079</v>
      </c>
      <c r="F375" s="248" t="s">
        <v>125</v>
      </c>
      <c r="G375" s="247" t="s">
        <v>2080</v>
      </c>
      <c r="H375" s="247" t="s">
        <v>2682</v>
      </c>
      <c r="I375" s="271"/>
      <c r="J375" s="100"/>
      <c r="K375" s="100"/>
      <c r="L375" s="100"/>
      <c r="M375" s="254"/>
      <c r="N375" s="254"/>
      <c r="O375" s="33"/>
      <c r="P375" s="96"/>
      <c r="Q375" s="263"/>
      <c r="R375" s="263"/>
      <c r="S375" s="266">
        <v>45446.4833333333</v>
      </c>
      <c r="T375" s="263" t="s">
        <v>2081</v>
      </c>
      <c r="U375" s="252"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15"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52">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45518</v>
      </c>
      <c r="X375" s="215"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绿灯</v>
      </c>
      <c r="Y375" s="252"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15"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52"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6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6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str">
        <f t="array" ref="AH375">INDEX(三跨两临近重点区段!$G:$G,MATCH(D375,三跨两临近重点区段!$A:$A,0))</f>
        <v>一级公路</v>
      </c>
    </row>
    <row r="376" ht="14.25" spans="1:34">
      <c r="A376" s="247" t="s">
        <v>145</v>
      </c>
      <c r="B376" s="248" t="s">
        <v>2683</v>
      </c>
      <c r="C376" s="247" t="s">
        <v>2134</v>
      </c>
      <c r="D376" s="247" t="s">
        <v>2684</v>
      </c>
      <c r="E376" s="249" t="s">
        <v>2079</v>
      </c>
      <c r="F376" s="248" t="s">
        <v>125</v>
      </c>
      <c r="G376" s="247" t="s">
        <v>2080</v>
      </c>
      <c r="H376" s="247" t="s">
        <v>2682</v>
      </c>
      <c r="I376" s="271"/>
      <c r="J376" s="100"/>
      <c r="K376" s="100"/>
      <c r="L376" s="100"/>
      <c r="M376" s="254"/>
      <c r="N376" s="254"/>
      <c r="O376" s="33"/>
      <c r="P376" s="96"/>
      <c r="Q376" s="263"/>
      <c r="R376" s="263"/>
      <c r="S376" s="265"/>
      <c r="T376" s="263"/>
      <c r="U376" s="252"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15"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52">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45518</v>
      </c>
      <c r="X376" s="215"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绿灯</v>
      </c>
      <c r="Y376" s="252"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15"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52"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6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6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str">
        <f t="array" ref="AH376">INDEX(三跨两临近重点区段!$G:$G,MATCH(D376,三跨两临近重点区段!$A:$A,0))</f>
        <v>一级公路</v>
      </c>
    </row>
    <row r="377" ht="14.25" spans="1:34">
      <c r="A377" s="247" t="s">
        <v>145</v>
      </c>
      <c r="B377" s="248" t="s">
        <v>2685</v>
      </c>
      <c r="C377" s="247" t="s">
        <v>2134</v>
      </c>
      <c r="D377" s="247" t="s">
        <v>2686</v>
      </c>
      <c r="E377" s="249" t="s">
        <v>2079</v>
      </c>
      <c r="F377" s="248" t="s">
        <v>125</v>
      </c>
      <c r="G377" s="247" t="s">
        <v>2080</v>
      </c>
      <c r="H377" s="247" t="s">
        <v>1235</v>
      </c>
      <c r="I377" s="271"/>
      <c r="J377" s="100"/>
      <c r="K377" s="100"/>
      <c r="L377" s="100"/>
      <c r="M377" s="254"/>
      <c r="N377" s="254"/>
      <c r="O377" s="33"/>
      <c r="P377" s="96"/>
      <c r="Q377" s="263"/>
      <c r="R377" s="263"/>
      <c r="S377" s="266">
        <v>45446.60625</v>
      </c>
      <c r="T377" s="263" t="s">
        <v>2081</v>
      </c>
      <c r="U377" s="252"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215"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52"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15"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52"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15"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52"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6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6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str">
        <f t="array" ref="AH377">INDEX(三跨两临近重点区段!$G:$G,MATCH(D377,三跨两临近重点区段!$A:$A,0))</f>
        <v>一级公路</v>
      </c>
    </row>
    <row r="378" ht="14.25" spans="1:34">
      <c r="A378" s="247" t="s">
        <v>145</v>
      </c>
      <c r="B378" s="248" t="s">
        <v>2685</v>
      </c>
      <c r="C378" s="247" t="s">
        <v>2676</v>
      </c>
      <c r="D378" s="247" t="s">
        <v>2687</v>
      </c>
      <c r="E378" s="249" t="s">
        <v>2079</v>
      </c>
      <c r="F378" s="248" t="s">
        <v>125</v>
      </c>
      <c r="G378" s="247" t="s">
        <v>2080</v>
      </c>
      <c r="H378" s="247" t="s">
        <v>1235</v>
      </c>
      <c r="I378" s="271"/>
      <c r="J378" s="100"/>
      <c r="K378" s="100"/>
      <c r="L378" s="100"/>
      <c r="M378" s="254"/>
      <c r="N378" s="254"/>
      <c r="O378" s="33"/>
      <c r="P378" s="96"/>
      <c r="Q378" s="261"/>
      <c r="R378" s="261"/>
      <c r="S378" s="262">
        <v>45448</v>
      </c>
      <c r="T378" s="263" t="s">
        <v>2081</v>
      </c>
      <c r="U378" s="252"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215"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52"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15"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52"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15"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52"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6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6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str">
        <f t="array" ref="AH378">INDEX(三跨两临近重点区段!$G:$G,MATCH(D378,三跨两临近重点区段!$A:$A,0))</f>
        <v>高速公路</v>
      </c>
    </row>
    <row r="379" ht="14.25" spans="1:34">
      <c r="A379" s="247" t="s">
        <v>145</v>
      </c>
      <c r="B379" s="248" t="s">
        <v>2688</v>
      </c>
      <c r="C379" s="247" t="s">
        <v>2186</v>
      </c>
      <c r="D379" s="247" t="s">
        <v>2689</v>
      </c>
      <c r="E379" s="249" t="s">
        <v>2079</v>
      </c>
      <c r="F379" s="248" t="s">
        <v>125</v>
      </c>
      <c r="G379" s="247" t="s">
        <v>2080</v>
      </c>
      <c r="H379" s="247" t="s">
        <v>1273</v>
      </c>
      <c r="I379" s="271"/>
      <c r="J379" s="100"/>
      <c r="K379" s="100"/>
      <c r="L379" s="100"/>
      <c r="M379" s="254"/>
      <c r="N379" s="254"/>
      <c r="O379" s="33"/>
      <c r="P379" s="96"/>
      <c r="Q379" s="263"/>
      <c r="R379" s="263"/>
      <c r="S379" s="266">
        <v>45448.5013888889</v>
      </c>
      <c r="T379" s="263" t="s">
        <v>2081</v>
      </c>
      <c r="U379" s="252"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15"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52">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45530</v>
      </c>
      <c r="X379" s="215"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绿灯</v>
      </c>
      <c r="Y379" s="252"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15"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52"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6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6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str">
        <f t="array" ref="AH379">INDEX(三跨两临近重点区段!$G:$G,MATCH(D379,三跨两临近重点区段!$A:$A,0))</f>
        <v>高速公路</v>
      </c>
    </row>
    <row r="380" ht="14.25" spans="1:34">
      <c r="A380" s="247" t="s">
        <v>145</v>
      </c>
      <c r="B380" s="248" t="s">
        <v>2690</v>
      </c>
      <c r="C380" s="247" t="s">
        <v>2239</v>
      </c>
      <c r="D380" s="247" t="s">
        <v>2691</v>
      </c>
      <c r="E380" s="249" t="s">
        <v>2079</v>
      </c>
      <c r="F380" s="248" t="s">
        <v>125</v>
      </c>
      <c r="G380" s="247" t="s">
        <v>2080</v>
      </c>
      <c r="H380" s="247" t="s">
        <v>1273</v>
      </c>
      <c r="I380" s="271"/>
      <c r="J380" s="100"/>
      <c r="K380" s="100"/>
      <c r="L380" s="100"/>
      <c r="M380" s="254"/>
      <c r="N380" s="254"/>
      <c r="O380" s="33"/>
      <c r="P380" s="96"/>
      <c r="Q380" s="263"/>
      <c r="R380" s="263"/>
      <c r="S380" s="266">
        <v>45448.5013888889</v>
      </c>
      <c r="T380" s="263" t="s">
        <v>2081</v>
      </c>
      <c r="U380" s="252"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15"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52">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45530</v>
      </c>
      <c r="X380" s="215"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绿灯</v>
      </c>
      <c r="Y380" s="252"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15"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52"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6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6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str">
        <f t="array" ref="AH380">INDEX(三跨两临近重点区段!$G:$G,MATCH(D380,三跨两临近重点区段!$A:$A,0))</f>
        <v>高速公路</v>
      </c>
    </row>
    <row r="381" ht="14.25" spans="1:34">
      <c r="A381" s="247" t="s">
        <v>145</v>
      </c>
      <c r="B381" s="248" t="s">
        <v>2690</v>
      </c>
      <c r="C381" s="247" t="s">
        <v>2474</v>
      </c>
      <c r="D381" s="247" t="s">
        <v>2692</v>
      </c>
      <c r="E381" s="249" t="s">
        <v>2079</v>
      </c>
      <c r="F381" s="248" t="s">
        <v>125</v>
      </c>
      <c r="G381" s="247" t="s">
        <v>2080</v>
      </c>
      <c r="H381" s="247" t="s">
        <v>1273</v>
      </c>
      <c r="I381" s="271"/>
      <c r="J381" s="100"/>
      <c r="K381" s="100"/>
      <c r="L381" s="100"/>
      <c r="M381" s="254"/>
      <c r="N381" s="254"/>
      <c r="O381" s="33"/>
      <c r="P381" s="96"/>
      <c r="Q381" s="263"/>
      <c r="R381" s="263"/>
      <c r="S381" s="262">
        <v>45448</v>
      </c>
      <c r="T381" s="263" t="s">
        <v>2081</v>
      </c>
      <c r="U381" s="252"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15"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52">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45505</v>
      </c>
      <c r="X381" s="215"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绿灯</v>
      </c>
      <c r="Y381" s="252"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15"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52"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6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6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str">
        <f t="array" ref="AH381">INDEX(三跨两临近重点区段!$G:$G,MATCH(D381,三跨两临近重点区段!$A:$A,0))</f>
        <v>高速公路</v>
      </c>
    </row>
    <row r="382" ht="14.25" spans="1:34">
      <c r="A382" s="247" t="s">
        <v>145</v>
      </c>
      <c r="B382" s="248" t="s">
        <v>2693</v>
      </c>
      <c r="C382" s="247" t="s">
        <v>2396</v>
      </c>
      <c r="D382" s="247" t="s">
        <v>2694</v>
      </c>
      <c r="E382" s="249" t="s">
        <v>2079</v>
      </c>
      <c r="F382" s="248" t="s">
        <v>125</v>
      </c>
      <c r="G382" s="247" t="s">
        <v>2080</v>
      </c>
      <c r="H382" s="247" t="s">
        <v>1318</v>
      </c>
      <c r="I382" s="271"/>
      <c r="J382" s="100"/>
      <c r="K382" s="100"/>
      <c r="L382" s="100"/>
      <c r="M382" s="254"/>
      <c r="N382" s="254"/>
      <c r="O382" s="33"/>
      <c r="P382" s="96"/>
      <c r="Q382" s="263"/>
      <c r="R382" s="263"/>
      <c r="S382" s="266">
        <v>45457.4493055556</v>
      </c>
      <c r="T382" s="263" t="s">
        <v>2081</v>
      </c>
      <c r="U382" s="252"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215"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52"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15"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52"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15"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52"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6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6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str">
        <f t="array" ref="AH382">INDEX(三跨两临近重点区段!$G:$G,MATCH(D382,三跨两临近重点区段!$A:$A,0))</f>
        <v>高速公路</v>
      </c>
    </row>
    <row r="383" ht="14.25" spans="1:34">
      <c r="A383" s="247" t="s">
        <v>145</v>
      </c>
      <c r="B383" s="248" t="s">
        <v>2685</v>
      </c>
      <c r="C383" s="247" t="s">
        <v>2695</v>
      </c>
      <c r="D383" s="247" t="s">
        <v>2696</v>
      </c>
      <c r="E383" s="249" t="s">
        <v>2079</v>
      </c>
      <c r="F383" s="248" t="s">
        <v>125</v>
      </c>
      <c r="G383" s="247" t="s">
        <v>2080</v>
      </c>
      <c r="H383" s="247" t="s">
        <v>1235</v>
      </c>
      <c r="I383" s="271"/>
      <c r="J383" s="100"/>
      <c r="K383" s="100"/>
      <c r="L383" s="100"/>
      <c r="M383" s="254"/>
      <c r="N383" s="254"/>
      <c r="O383" s="33"/>
      <c r="P383" s="96"/>
      <c r="Q383" s="263"/>
      <c r="R383" s="263"/>
      <c r="S383" s="266">
        <v>45446.60625</v>
      </c>
      <c r="T383" s="263" t="s">
        <v>2081</v>
      </c>
      <c r="U383" s="252"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215"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52"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15"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52"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15"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52"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6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6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str">
        <f t="array" ref="AH383">INDEX(三跨两临近重点区段!$G:$G,MATCH(D383,三跨两临近重点区段!$A:$A,0))</f>
        <v>高速公路</v>
      </c>
    </row>
    <row r="384" ht="14.25" spans="1:34">
      <c r="A384" s="247" t="s">
        <v>145</v>
      </c>
      <c r="B384" s="248" t="s">
        <v>2654</v>
      </c>
      <c r="C384" s="247" t="s">
        <v>2349</v>
      </c>
      <c r="D384" s="247" t="s">
        <v>2697</v>
      </c>
      <c r="E384" s="249" t="s">
        <v>2079</v>
      </c>
      <c r="F384" s="248" t="s">
        <v>125</v>
      </c>
      <c r="G384" s="247" t="s">
        <v>2080</v>
      </c>
      <c r="H384" s="247" t="s">
        <v>1184</v>
      </c>
      <c r="I384" s="271"/>
      <c r="J384" s="100"/>
      <c r="K384" s="100"/>
      <c r="L384" s="100"/>
      <c r="M384" s="254"/>
      <c r="N384" s="254"/>
      <c r="O384" s="33"/>
      <c r="P384" s="96"/>
      <c r="Q384" s="263"/>
      <c r="R384" s="263"/>
      <c r="S384" s="262">
        <v>45455</v>
      </c>
      <c r="T384" s="263" t="s">
        <v>2081</v>
      </c>
      <c r="U384" s="252">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45497</v>
      </c>
      <c r="V384" s="215"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黄灯</v>
      </c>
      <c r="W384" s="252"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15"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52"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15"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52"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6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6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str">
        <f t="array" ref="AH384">INDEX(三跨两临近重点区段!$G:$G,MATCH(D384,三跨两临近重点区段!$A:$A,0))</f>
        <v>高速公路</v>
      </c>
    </row>
    <row r="385" ht="14.25" spans="1:34">
      <c r="A385" s="247" t="s">
        <v>361</v>
      </c>
      <c r="B385" s="248" t="s">
        <v>2656</v>
      </c>
      <c r="C385" s="247" t="s">
        <v>2698</v>
      </c>
      <c r="D385" s="247" t="s">
        <v>2699</v>
      </c>
      <c r="E385" s="249" t="s">
        <v>2079</v>
      </c>
      <c r="F385" s="248" t="s">
        <v>125</v>
      </c>
      <c r="G385" s="247" t="s">
        <v>1049</v>
      </c>
      <c r="H385" s="247" t="s">
        <v>1333</v>
      </c>
      <c r="I385" s="271"/>
      <c r="J385" s="100"/>
      <c r="K385" s="100"/>
      <c r="L385" s="100"/>
      <c r="M385" s="254"/>
      <c r="N385" s="254"/>
      <c r="O385" s="33"/>
      <c r="P385" s="96"/>
      <c r="Q385" s="263"/>
      <c r="R385" s="263"/>
      <c r="S385" s="262">
        <v>45447</v>
      </c>
      <c r="T385" s="263" t="s">
        <v>2081</v>
      </c>
      <c r="U385" s="252"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15"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52">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45512</v>
      </c>
      <c r="X385" s="215"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绿灯</v>
      </c>
      <c r="Y385" s="252"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15"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52"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6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6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str">
        <f t="array" ref="AH385">INDEX(三跨两临近重点区段!$G:$G,MATCH(D385,三跨两临近重点区段!$A:$A,0))</f>
        <v>高速公路</v>
      </c>
    </row>
    <row r="386" ht="14.25" spans="1:34">
      <c r="A386" s="247" t="s">
        <v>361</v>
      </c>
      <c r="B386" s="248" t="s">
        <v>2656</v>
      </c>
      <c r="C386" s="247" t="s">
        <v>2156</v>
      </c>
      <c r="D386" s="247" t="s">
        <v>2700</v>
      </c>
      <c r="E386" s="249" t="s">
        <v>2079</v>
      </c>
      <c r="F386" s="248" t="s">
        <v>125</v>
      </c>
      <c r="G386" s="247" t="s">
        <v>1049</v>
      </c>
      <c r="H386" s="247" t="s">
        <v>1333</v>
      </c>
      <c r="I386" s="271"/>
      <c r="J386" s="100"/>
      <c r="K386" s="100"/>
      <c r="L386" s="100"/>
      <c r="M386" s="254"/>
      <c r="N386" s="254"/>
      <c r="O386" s="33"/>
      <c r="P386" s="96"/>
      <c r="Q386" s="263"/>
      <c r="R386" s="263"/>
      <c r="S386" s="262">
        <v>45447</v>
      </c>
      <c r="T386" s="263" t="s">
        <v>2081</v>
      </c>
      <c r="U386" s="252"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15"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52">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45512</v>
      </c>
      <c r="X386" s="215"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绿灯</v>
      </c>
      <c r="Y386" s="252"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15"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52"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6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6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str">
        <f t="array" ref="AH386">INDEX(三跨两临近重点区段!$G:$G,MATCH(D386,三跨两临近重点区段!$A:$A,0))</f>
        <v>高速公路</v>
      </c>
    </row>
    <row r="387" ht="14.25" spans="1:34">
      <c r="A387" s="247" t="s">
        <v>361</v>
      </c>
      <c r="B387" s="248" t="s">
        <v>2656</v>
      </c>
      <c r="C387" s="247" t="s">
        <v>2117</v>
      </c>
      <c r="D387" s="247" t="s">
        <v>2701</v>
      </c>
      <c r="E387" s="249" t="s">
        <v>2079</v>
      </c>
      <c r="F387" s="248" t="s">
        <v>125</v>
      </c>
      <c r="G387" s="247" t="s">
        <v>1049</v>
      </c>
      <c r="H387" s="247" t="s">
        <v>1333</v>
      </c>
      <c r="I387" s="271"/>
      <c r="J387" s="100"/>
      <c r="K387" s="100"/>
      <c r="L387" s="100"/>
      <c r="M387" s="254"/>
      <c r="N387" s="254"/>
      <c r="O387" s="33"/>
      <c r="P387" s="96"/>
      <c r="Q387" s="263"/>
      <c r="R387" s="263"/>
      <c r="S387" s="262">
        <v>45457</v>
      </c>
      <c r="T387" s="263" t="s">
        <v>2081</v>
      </c>
      <c r="U387" s="252"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15"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52">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45505</v>
      </c>
      <c r="X387" s="215"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绿灯</v>
      </c>
      <c r="Y387" s="252"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15"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52"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6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6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str">
        <f t="array" ref="AH387">INDEX(三跨两临近重点区段!$G:$G,MATCH(D387,三跨两临近重点区段!$A:$A,0))</f>
        <v>高速公路</v>
      </c>
    </row>
    <row r="388" ht="14.25" spans="1:34">
      <c r="A388" s="247" t="s">
        <v>361</v>
      </c>
      <c r="B388" s="248" t="s">
        <v>2658</v>
      </c>
      <c r="C388" s="247" t="s">
        <v>2698</v>
      </c>
      <c r="D388" s="247" t="s">
        <v>2702</v>
      </c>
      <c r="E388" s="249" t="s">
        <v>2079</v>
      </c>
      <c r="F388" s="248" t="s">
        <v>125</v>
      </c>
      <c r="G388" s="247" t="s">
        <v>1352</v>
      </c>
      <c r="H388" s="247" t="s">
        <v>1333</v>
      </c>
      <c r="I388" s="271"/>
      <c r="J388" s="100"/>
      <c r="K388" s="100"/>
      <c r="L388" s="100"/>
      <c r="M388" s="254"/>
      <c r="N388" s="254"/>
      <c r="O388" s="33"/>
      <c r="P388" s="96"/>
      <c r="Q388" s="263"/>
      <c r="R388" s="263"/>
      <c r="S388" s="262">
        <v>45447</v>
      </c>
      <c r="T388" s="263" t="s">
        <v>2081</v>
      </c>
      <c r="U388" s="252"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15"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52">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45512</v>
      </c>
      <c r="X388" s="215"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绿灯</v>
      </c>
      <c r="Y388" s="252"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15"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52"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6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6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str">
        <f t="array" ref="AH388">INDEX(三跨两临近重点区段!$G:$G,MATCH(D388,三跨两临近重点区段!$A:$A,0))</f>
        <v>高速公路</v>
      </c>
    </row>
    <row r="389" ht="14.25" spans="1:34">
      <c r="A389" s="247" t="s">
        <v>361</v>
      </c>
      <c r="B389" s="248" t="s">
        <v>2658</v>
      </c>
      <c r="C389" s="247" t="s">
        <v>2156</v>
      </c>
      <c r="D389" s="247" t="s">
        <v>2703</v>
      </c>
      <c r="E389" s="249" t="s">
        <v>2079</v>
      </c>
      <c r="F389" s="248" t="s">
        <v>125</v>
      </c>
      <c r="G389" s="247" t="s">
        <v>1352</v>
      </c>
      <c r="H389" s="247" t="s">
        <v>1333</v>
      </c>
      <c r="I389" s="271"/>
      <c r="J389" s="100"/>
      <c r="K389" s="100"/>
      <c r="L389" s="100"/>
      <c r="M389" s="254"/>
      <c r="N389" s="254"/>
      <c r="O389" s="33"/>
      <c r="P389" s="96"/>
      <c r="Q389" s="263"/>
      <c r="R389" s="263"/>
      <c r="S389" s="262">
        <v>45447</v>
      </c>
      <c r="T389" s="263" t="s">
        <v>2081</v>
      </c>
      <c r="U389" s="252"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15"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52">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45512</v>
      </c>
      <c r="X389" s="215"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绿灯</v>
      </c>
      <c r="Y389" s="252"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15"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52"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6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6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str">
        <f t="array" ref="AH389">INDEX(三跨两临近重点区段!$G:$G,MATCH(D389,三跨两临近重点区段!$A:$A,0))</f>
        <v>高速公路</v>
      </c>
    </row>
    <row r="390" ht="14.25" spans="1:34">
      <c r="A390" s="247" t="s">
        <v>361</v>
      </c>
      <c r="B390" s="248" t="s">
        <v>2658</v>
      </c>
      <c r="C390" s="247" t="s">
        <v>2117</v>
      </c>
      <c r="D390" s="247" t="s">
        <v>2704</v>
      </c>
      <c r="E390" s="249" t="s">
        <v>2079</v>
      </c>
      <c r="F390" s="248" t="s">
        <v>125</v>
      </c>
      <c r="G390" s="247" t="s">
        <v>1352</v>
      </c>
      <c r="H390" s="247" t="s">
        <v>1333</v>
      </c>
      <c r="I390" s="271"/>
      <c r="J390" s="100"/>
      <c r="K390" s="100"/>
      <c r="L390" s="100"/>
      <c r="M390" s="254"/>
      <c r="N390" s="254"/>
      <c r="O390" s="33"/>
      <c r="P390" s="96"/>
      <c r="Q390" s="263"/>
      <c r="R390" s="263"/>
      <c r="S390" s="262">
        <v>45457</v>
      </c>
      <c r="T390" s="263" t="s">
        <v>2081</v>
      </c>
      <c r="U390" s="252"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15"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52">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45505</v>
      </c>
      <c r="X390" s="215"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绿灯</v>
      </c>
      <c r="Y390" s="252"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15"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52"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6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6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str">
        <f t="array" ref="AH390">INDEX(三跨两临近重点区段!$G:$G,MATCH(D390,三跨两临近重点区段!$A:$A,0))</f>
        <v>高速公路</v>
      </c>
    </row>
    <row r="391" ht="14.25" spans="1:34">
      <c r="A391" s="247" t="s">
        <v>145</v>
      </c>
      <c r="B391" s="248" t="s">
        <v>2678</v>
      </c>
      <c r="C391" s="247" t="s">
        <v>2088</v>
      </c>
      <c r="D391" s="247" t="s">
        <v>2705</v>
      </c>
      <c r="E391" s="249" t="s">
        <v>2079</v>
      </c>
      <c r="F391" s="248" t="s">
        <v>125</v>
      </c>
      <c r="G391" s="247" t="s">
        <v>2080</v>
      </c>
      <c r="H391" s="247" t="s">
        <v>1352</v>
      </c>
      <c r="I391" s="271"/>
      <c r="J391" s="100"/>
      <c r="K391" s="100"/>
      <c r="L391" s="100"/>
      <c r="M391" s="254"/>
      <c r="N391" s="254"/>
      <c r="O391" s="33"/>
      <c r="P391" s="96"/>
      <c r="Q391" s="263"/>
      <c r="R391" s="263"/>
      <c r="S391" s="262">
        <v>45447</v>
      </c>
      <c r="T391" s="263" t="s">
        <v>2081</v>
      </c>
      <c r="U391" s="252"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15"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52">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45512</v>
      </c>
      <c r="X391" s="215"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绿灯</v>
      </c>
      <c r="Y391" s="252"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15"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52"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6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6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str">
        <f t="array" ref="AH391">INDEX(三跨两临近重点区段!$G:$G,MATCH(D391,三跨两临近重点区段!$A:$A,0))</f>
        <v>高速公路</v>
      </c>
    </row>
    <row r="392" ht="14.25" spans="1:34">
      <c r="A392" s="247" t="s">
        <v>145</v>
      </c>
      <c r="B392" s="248" t="s">
        <v>2678</v>
      </c>
      <c r="C392" s="247" t="s">
        <v>2142</v>
      </c>
      <c r="D392" s="247" t="s">
        <v>2706</v>
      </c>
      <c r="E392" s="249" t="s">
        <v>2079</v>
      </c>
      <c r="F392" s="248" t="s">
        <v>125</v>
      </c>
      <c r="G392" s="247" t="s">
        <v>2080</v>
      </c>
      <c r="H392" s="247" t="s">
        <v>1352</v>
      </c>
      <c r="I392" s="271"/>
      <c r="J392" s="100"/>
      <c r="K392" s="100"/>
      <c r="L392" s="100"/>
      <c r="M392" s="254"/>
      <c r="N392" s="254"/>
      <c r="O392" s="33"/>
      <c r="P392" s="96"/>
      <c r="Q392" s="263"/>
      <c r="R392" s="263"/>
      <c r="S392" s="262">
        <v>45447</v>
      </c>
      <c r="T392" s="263" t="s">
        <v>2081</v>
      </c>
      <c r="U392" s="252"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15"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52">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45512</v>
      </c>
      <c r="X392" s="215"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绿灯</v>
      </c>
      <c r="Y392" s="252"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15"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52"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6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6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str">
        <f t="array" ref="AH392">INDEX(三跨两临近重点区段!$G:$G,MATCH(D392,三跨两临近重点区段!$A:$A,0))</f>
        <v>高速公路</v>
      </c>
    </row>
    <row r="393" ht="14.25" spans="1:34">
      <c r="A393" s="247" t="s">
        <v>145</v>
      </c>
      <c r="B393" s="248" t="s">
        <v>2678</v>
      </c>
      <c r="C393" s="247" t="s">
        <v>2396</v>
      </c>
      <c r="D393" s="247" t="s">
        <v>2707</v>
      </c>
      <c r="E393" s="249" t="s">
        <v>2079</v>
      </c>
      <c r="F393" s="248" t="s">
        <v>125</v>
      </c>
      <c r="G393" s="247" t="s">
        <v>2080</v>
      </c>
      <c r="H393" s="247" t="s">
        <v>1352</v>
      </c>
      <c r="I393" s="271"/>
      <c r="J393" s="100"/>
      <c r="K393" s="100"/>
      <c r="L393" s="100"/>
      <c r="M393" s="254"/>
      <c r="N393" s="254"/>
      <c r="O393" s="33"/>
      <c r="P393" s="96"/>
      <c r="Q393" s="263"/>
      <c r="R393" s="263"/>
      <c r="S393" s="262">
        <v>45457</v>
      </c>
      <c r="T393" s="263" t="s">
        <v>2081</v>
      </c>
      <c r="U393" s="252"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15"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52">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45505</v>
      </c>
      <c r="X393" s="215"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绿灯</v>
      </c>
      <c r="Y393" s="252"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15"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52"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6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6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str">
        <f t="array" ref="AH393">INDEX(三跨两临近重点区段!$G:$G,MATCH(D393,三跨两临近重点区段!$A:$A,0))</f>
        <v>高速公路</v>
      </c>
    </row>
    <row r="394" ht="14.25" spans="1:34">
      <c r="A394" s="247" t="s">
        <v>145</v>
      </c>
      <c r="B394" s="248" t="s">
        <v>2685</v>
      </c>
      <c r="C394" s="247" t="s">
        <v>2708</v>
      </c>
      <c r="D394" s="247" t="s">
        <v>2709</v>
      </c>
      <c r="E394" s="249" t="s">
        <v>2079</v>
      </c>
      <c r="F394" s="248" t="s">
        <v>125</v>
      </c>
      <c r="G394" s="247" t="s">
        <v>2080</v>
      </c>
      <c r="H394" s="247" t="s">
        <v>1235</v>
      </c>
      <c r="I394" s="271"/>
      <c r="J394" s="100"/>
      <c r="K394" s="100"/>
      <c r="L394" s="100"/>
      <c r="M394" s="254"/>
      <c r="N394" s="254"/>
      <c r="O394" s="33"/>
      <c r="P394" s="96"/>
      <c r="Q394" s="263"/>
      <c r="R394" s="263"/>
      <c r="S394" s="262">
        <v>45455</v>
      </c>
      <c r="T394" s="263" t="s">
        <v>2081</v>
      </c>
      <c r="U394" s="252"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15"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52"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215"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52"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15"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52"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6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6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str">
        <f t="array" ref="AH394">INDEX(三跨两临近重点区段!$G:$G,MATCH(D394,三跨两临近重点区段!$A:$A,0))</f>
        <v>高速公路</v>
      </c>
    </row>
    <row r="395" ht="14.25" spans="1:34">
      <c r="A395" s="247" t="s">
        <v>145</v>
      </c>
      <c r="B395" s="248" t="s">
        <v>2654</v>
      </c>
      <c r="C395" s="247" t="s">
        <v>2698</v>
      </c>
      <c r="D395" s="247" t="s">
        <v>2710</v>
      </c>
      <c r="E395" s="249" t="s">
        <v>2079</v>
      </c>
      <c r="F395" s="248" t="s">
        <v>125</v>
      </c>
      <c r="G395" s="247" t="s">
        <v>2080</v>
      </c>
      <c r="H395" s="247" t="s">
        <v>1184</v>
      </c>
      <c r="I395" s="271"/>
      <c r="J395" s="100"/>
      <c r="K395" s="100"/>
      <c r="L395" s="100"/>
      <c r="M395" s="254"/>
      <c r="N395" s="254"/>
      <c r="O395" s="33"/>
      <c r="P395" s="96"/>
      <c r="Q395" s="263"/>
      <c r="R395" s="263"/>
      <c r="S395" s="262">
        <v>45448</v>
      </c>
      <c r="T395" s="263" t="s">
        <v>2081</v>
      </c>
      <c r="U395" s="252"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15"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52">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45520</v>
      </c>
      <c r="X395" s="215"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绿灯</v>
      </c>
      <c r="Y395" s="252"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15"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52"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6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6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str">
        <f t="array" ref="AH395">INDEX(三跨两临近重点区段!$G:$G,MATCH(D395,三跨两临近重点区段!$A:$A,0))</f>
        <v>高速公路</v>
      </c>
    </row>
    <row r="396" ht="14.25" spans="1:34">
      <c r="A396" s="247" t="s">
        <v>145</v>
      </c>
      <c r="B396" s="248" t="s">
        <v>2685</v>
      </c>
      <c r="C396" s="247" t="s">
        <v>2711</v>
      </c>
      <c r="D396" s="247" t="s">
        <v>2712</v>
      </c>
      <c r="E396" s="249" t="s">
        <v>2079</v>
      </c>
      <c r="F396" s="248" t="s">
        <v>125</v>
      </c>
      <c r="G396" s="247" t="s">
        <v>2080</v>
      </c>
      <c r="H396" s="247" t="s">
        <v>1235</v>
      </c>
      <c r="I396" s="271"/>
      <c r="J396" s="100"/>
      <c r="K396" s="100"/>
      <c r="L396" s="100"/>
      <c r="M396" s="254"/>
      <c r="N396" s="254"/>
      <c r="O396" s="33"/>
      <c r="P396" s="96"/>
      <c r="Q396" s="263"/>
      <c r="R396" s="263"/>
      <c r="S396" s="262">
        <v>45455</v>
      </c>
      <c r="T396" s="263" t="s">
        <v>2081</v>
      </c>
      <c r="U396" s="252"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215"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52"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15"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52"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15"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52"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6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6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str">
        <f t="array" ref="AH396">INDEX(三跨两临近重点区段!$G:$G,MATCH(D396,三跨两临近重点区段!$A:$A,0))</f>
        <v>高速公路</v>
      </c>
    </row>
    <row r="397" ht="14.25" spans="1:34">
      <c r="A397" s="247" t="s">
        <v>119</v>
      </c>
      <c r="B397" s="248" t="s">
        <v>2663</v>
      </c>
      <c r="C397" s="247" t="s">
        <v>2085</v>
      </c>
      <c r="D397" s="247" t="s">
        <v>2713</v>
      </c>
      <c r="E397" s="249" t="s">
        <v>2079</v>
      </c>
      <c r="F397" s="248" t="s">
        <v>125</v>
      </c>
      <c r="G397" s="247" t="s">
        <v>2080</v>
      </c>
      <c r="H397" s="247" t="s">
        <v>1165</v>
      </c>
      <c r="I397" s="271"/>
      <c r="J397" s="100"/>
      <c r="K397" s="100"/>
      <c r="L397" s="100"/>
      <c r="M397" s="254"/>
      <c r="N397" s="254"/>
      <c r="O397" s="33"/>
      <c r="P397" s="96"/>
      <c r="Q397" s="263"/>
      <c r="R397" s="263"/>
      <c r="S397" s="266">
        <v>45446.4833333333</v>
      </c>
      <c r="T397" s="263" t="s">
        <v>2081</v>
      </c>
      <c r="U397" s="252">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45481</v>
      </c>
      <c r="V397" s="215"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黄灯</v>
      </c>
      <c r="W397" s="252"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15"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52"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15"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52"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6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6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str">
        <f t="array" ref="AH397">INDEX(三跨两临近重点区段!$G:$G,MATCH(D397,三跨两临近重点区段!$A:$A,0))</f>
        <v>高速公路</v>
      </c>
    </row>
    <row r="398" ht="14.25" spans="1:34">
      <c r="A398" s="247" t="s">
        <v>361</v>
      </c>
      <c r="B398" s="248" t="s">
        <v>2714</v>
      </c>
      <c r="C398" s="247" t="s">
        <v>2137</v>
      </c>
      <c r="D398" s="247" t="s">
        <v>2715</v>
      </c>
      <c r="E398" s="249" t="s">
        <v>2414</v>
      </c>
      <c r="F398" s="248" t="s">
        <v>125</v>
      </c>
      <c r="G398" s="247" t="s">
        <v>2417</v>
      </c>
      <c r="H398" s="247" t="s">
        <v>1480</v>
      </c>
      <c r="I398" s="271"/>
      <c r="J398" s="100"/>
      <c r="K398" s="100"/>
      <c r="L398" s="100"/>
      <c r="M398" s="254"/>
      <c r="N398" s="254"/>
      <c r="O398" s="33"/>
      <c r="P398" s="96"/>
      <c r="Q398" s="263"/>
      <c r="R398" s="263"/>
      <c r="S398" s="262">
        <v>45462</v>
      </c>
      <c r="T398" s="263" t="s">
        <v>2081</v>
      </c>
      <c r="U398" s="252"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15"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52">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45512</v>
      </c>
      <c r="X398" s="215"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绿灯</v>
      </c>
      <c r="Y398" s="252"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15"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52"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6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6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str">
        <f t="array" ref="AH398">INDEX(三跨两临近重点区段!$G:$G,MATCH(D398,三跨两临近重点区段!$A:$A,0))</f>
        <v>高速公路</v>
      </c>
    </row>
    <row r="399" ht="14.25" spans="1:34">
      <c r="A399" s="247" t="s">
        <v>361</v>
      </c>
      <c r="B399" s="248" t="s">
        <v>2716</v>
      </c>
      <c r="C399" s="247" t="s">
        <v>2137</v>
      </c>
      <c r="D399" s="247" t="s">
        <v>2717</v>
      </c>
      <c r="E399" s="249" t="s">
        <v>2414</v>
      </c>
      <c r="F399" s="248" t="s">
        <v>125</v>
      </c>
      <c r="G399" s="247" t="s">
        <v>2417</v>
      </c>
      <c r="H399" s="247" t="s">
        <v>1480</v>
      </c>
      <c r="I399" s="271"/>
      <c r="J399" s="100"/>
      <c r="K399" s="100"/>
      <c r="L399" s="100"/>
      <c r="M399" s="254"/>
      <c r="N399" s="254"/>
      <c r="O399" s="33"/>
      <c r="P399" s="96"/>
      <c r="Q399" s="263"/>
      <c r="R399" s="263"/>
      <c r="S399" s="262">
        <v>45462</v>
      </c>
      <c r="T399" s="263" t="s">
        <v>2081</v>
      </c>
      <c r="U399" s="252"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15"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52">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45512</v>
      </c>
      <c r="X399" s="215"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绿灯</v>
      </c>
      <c r="Y399" s="252"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15"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52"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6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6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str">
        <f t="array" ref="AH399">INDEX(三跨两临近重点区段!$G:$G,MATCH(D399,三跨两临近重点区段!$A:$A,0))</f>
        <v>高速公路</v>
      </c>
    </row>
    <row r="400" ht="14.25" spans="1:34">
      <c r="A400" s="247" t="s">
        <v>145</v>
      </c>
      <c r="B400" s="248" t="s">
        <v>2718</v>
      </c>
      <c r="C400" s="247" t="s">
        <v>2126</v>
      </c>
      <c r="D400" s="247" t="s">
        <v>2719</v>
      </c>
      <c r="E400" s="249" t="s">
        <v>2414</v>
      </c>
      <c r="F400" s="248" t="s">
        <v>125</v>
      </c>
      <c r="G400" s="247" t="s">
        <v>1732</v>
      </c>
      <c r="H400" s="247" t="s">
        <v>1732</v>
      </c>
      <c r="I400" s="271"/>
      <c r="J400" s="100"/>
      <c r="K400" s="100"/>
      <c r="L400" s="100"/>
      <c r="M400" s="254"/>
      <c r="N400" s="254"/>
      <c r="O400" s="33"/>
      <c r="P400" s="96"/>
      <c r="Q400" s="263"/>
      <c r="R400" s="263"/>
      <c r="S400" s="262">
        <v>45462</v>
      </c>
      <c r="T400" s="263" t="s">
        <v>2081</v>
      </c>
      <c r="U400" s="252"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15"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52">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45512</v>
      </c>
      <c r="X400" s="215"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绿灯</v>
      </c>
      <c r="Y400" s="252"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15"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52"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6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6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str">
        <f t="array" ref="AH400">INDEX(三跨两临近重点区段!$G:$G,MATCH(D400,三跨两临近重点区段!$A:$A,0))</f>
        <v>高速公路</v>
      </c>
    </row>
    <row r="401" ht="14.25" spans="1:34">
      <c r="A401" s="247" t="s">
        <v>145</v>
      </c>
      <c r="B401" s="248" t="s">
        <v>2720</v>
      </c>
      <c r="C401" s="247" t="s">
        <v>2721</v>
      </c>
      <c r="D401" s="247" t="s">
        <v>2722</v>
      </c>
      <c r="E401" s="249" t="s">
        <v>2414</v>
      </c>
      <c r="F401" s="248" t="s">
        <v>125</v>
      </c>
      <c r="G401" s="247" t="s">
        <v>2417</v>
      </c>
      <c r="H401" s="247" t="s">
        <v>1620</v>
      </c>
      <c r="I401" s="271"/>
      <c r="J401" s="100"/>
      <c r="K401" s="100"/>
      <c r="L401" s="100"/>
      <c r="M401" s="254"/>
      <c r="N401" s="254"/>
      <c r="O401" s="33"/>
      <c r="P401" s="96"/>
      <c r="Q401" s="263"/>
      <c r="R401" s="263"/>
      <c r="S401" s="262">
        <v>45462</v>
      </c>
      <c r="T401" s="263" t="s">
        <v>2081</v>
      </c>
      <c r="U401" s="252"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15"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52">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45512</v>
      </c>
      <c r="X401" s="215"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绿灯</v>
      </c>
      <c r="Y401" s="252"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15"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52"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6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6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str">
        <f t="array" ref="AH401">INDEX(三跨两临近重点区段!$G:$G,MATCH(D401,三跨两临近重点区段!$A:$A,0))</f>
        <v>高速公路</v>
      </c>
    </row>
    <row r="402" ht="14.25" spans="1:34">
      <c r="A402" s="247" t="s">
        <v>145</v>
      </c>
      <c r="B402" s="248" t="s">
        <v>2720</v>
      </c>
      <c r="C402" s="247" t="s">
        <v>2393</v>
      </c>
      <c r="D402" s="247" t="s">
        <v>2723</v>
      </c>
      <c r="E402" s="249" t="s">
        <v>2414</v>
      </c>
      <c r="F402" s="248" t="s">
        <v>125</v>
      </c>
      <c r="G402" s="247" t="s">
        <v>2417</v>
      </c>
      <c r="H402" s="247" t="s">
        <v>1620</v>
      </c>
      <c r="I402" s="271"/>
      <c r="J402" s="100"/>
      <c r="K402" s="100"/>
      <c r="L402" s="100"/>
      <c r="M402" s="254"/>
      <c r="N402" s="254"/>
      <c r="O402" s="33"/>
      <c r="P402" s="96"/>
      <c r="Q402" s="263"/>
      <c r="R402" s="263"/>
      <c r="S402" s="262">
        <v>45462</v>
      </c>
      <c r="T402" s="263" t="s">
        <v>2081</v>
      </c>
      <c r="U402" s="252"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15"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52">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45512</v>
      </c>
      <c r="X402" s="215"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绿灯</v>
      </c>
      <c r="Y402" s="252"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15"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52"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6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6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str">
        <f t="array" ref="AH402">INDEX(三跨两临近重点区段!$G:$G,MATCH(D402,三跨两临近重点区段!$A:$A,0))</f>
        <v>一级公路</v>
      </c>
    </row>
    <row r="403" ht="14.25" spans="1:34">
      <c r="A403" s="247" t="s">
        <v>145</v>
      </c>
      <c r="B403" s="248" t="s">
        <v>2720</v>
      </c>
      <c r="C403" s="247" t="s">
        <v>2305</v>
      </c>
      <c r="D403" s="247" t="s">
        <v>2724</v>
      </c>
      <c r="E403" s="249" t="s">
        <v>2414</v>
      </c>
      <c r="F403" s="248" t="s">
        <v>125</v>
      </c>
      <c r="G403" s="247" t="s">
        <v>2417</v>
      </c>
      <c r="H403" s="247" t="s">
        <v>1620</v>
      </c>
      <c r="I403" s="271"/>
      <c r="J403" s="100"/>
      <c r="K403" s="100"/>
      <c r="L403" s="100"/>
      <c r="M403" s="254"/>
      <c r="N403" s="254"/>
      <c r="O403" s="33"/>
      <c r="P403" s="96"/>
      <c r="Q403" s="263"/>
      <c r="R403" s="263"/>
      <c r="S403" s="262">
        <v>45462</v>
      </c>
      <c r="T403" s="263" t="s">
        <v>2081</v>
      </c>
      <c r="U403" s="252"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15"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52">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45512</v>
      </c>
      <c r="X403" s="215"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绿灯</v>
      </c>
      <c r="Y403" s="252"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15"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52"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6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6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str">
        <f t="array" ref="AH403">INDEX(三跨两临近重点区段!$G:$G,MATCH(D403,三跨两临近重点区段!$A:$A,0))</f>
        <v>一级公路</v>
      </c>
    </row>
    <row r="404" ht="14.25" spans="1:34">
      <c r="A404" s="247" t="s">
        <v>145</v>
      </c>
      <c r="B404" s="248" t="s">
        <v>2725</v>
      </c>
      <c r="C404" s="247" t="s">
        <v>2479</v>
      </c>
      <c r="D404" s="247" t="s">
        <v>2726</v>
      </c>
      <c r="E404" s="249" t="s">
        <v>2414</v>
      </c>
      <c r="F404" s="248" t="s">
        <v>125</v>
      </c>
      <c r="G404" s="247" t="s">
        <v>2417</v>
      </c>
      <c r="H404" s="247" t="s">
        <v>1620</v>
      </c>
      <c r="I404" s="271"/>
      <c r="J404" s="100"/>
      <c r="K404" s="100"/>
      <c r="L404" s="100"/>
      <c r="M404" s="254"/>
      <c r="N404" s="254"/>
      <c r="O404" s="33"/>
      <c r="P404" s="96"/>
      <c r="Q404" s="263"/>
      <c r="R404" s="263"/>
      <c r="S404" s="262">
        <v>45462</v>
      </c>
      <c r="T404" s="263" t="s">
        <v>2081</v>
      </c>
      <c r="U404" s="252"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15"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52">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45512</v>
      </c>
      <c r="X404" s="215"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绿灯</v>
      </c>
      <c r="Y404" s="252"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15"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52"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6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6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str">
        <f t="array" ref="AH404">INDEX(三跨两临近重点区段!$G:$G,MATCH(D404,三跨两临近重点区段!$A:$A,0))</f>
        <v>一级公路</v>
      </c>
    </row>
    <row r="405" ht="14.25" spans="1:34">
      <c r="A405" s="247" t="s">
        <v>145</v>
      </c>
      <c r="B405" s="248" t="s">
        <v>2727</v>
      </c>
      <c r="C405" s="247" t="s">
        <v>2479</v>
      </c>
      <c r="D405" s="247" t="s">
        <v>2728</v>
      </c>
      <c r="E405" s="249" t="s">
        <v>2414</v>
      </c>
      <c r="F405" s="248" t="s">
        <v>125</v>
      </c>
      <c r="G405" s="247" t="s">
        <v>2417</v>
      </c>
      <c r="H405" s="247" t="s">
        <v>1620</v>
      </c>
      <c r="I405" s="271"/>
      <c r="J405" s="100"/>
      <c r="K405" s="100"/>
      <c r="L405" s="100"/>
      <c r="M405" s="254"/>
      <c r="N405" s="254"/>
      <c r="O405" s="33"/>
      <c r="P405" s="96"/>
      <c r="Q405" s="263"/>
      <c r="R405" s="263"/>
      <c r="S405" s="262">
        <v>45462</v>
      </c>
      <c r="T405" s="263" t="s">
        <v>2081</v>
      </c>
      <c r="U405" s="252"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15"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52">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45512</v>
      </c>
      <c r="X405" s="215"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绿灯</v>
      </c>
      <c r="Y405" s="252"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15"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52"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6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6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str">
        <f t="array" ref="AH405">INDEX(三跨两临近重点区段!$G:$G,MATCH(D405,三跨两临近重点区段!$A:$A,0))</f>
        <v>一级公路</v>
      </c>
    </row>
    <row r="406" ht="14.25" spans="1:34">
      <c r="A406" s="247" t="s">
        <v>145</v>
      </c>
      <c r="B406" s="248" t="s">
        <v>2729</v>
      </c>
      <c r="C406" s="247" t="s">
        <v>2305</v>
      </c>
      <c r="D406" s="247" t="s">
        <v>2730</v>
      </c>
      <c r="E406" s="249" t="s">
        <v>2414</v>
      </c>
      <c r="F406" s="248" t="s">
        <v>125</v>
      </c>
      <c r="G406" s="247" t="s">
        <v>2417</v>
      </c>
      <c r="H406" s="247" t="s">
        <v>1620</v>
      </c>
      <c r="I406" s="271"/>
      <c r="J406" s="100"/>
      <c r="K406" s="100"/>
      <c r="L406" s="100"/>
      <c r="M406" s="254"/>
      <c r="N406" s="254"/>
      <c r="O406" s="33"/>
      <c r="P406" s="96"/>
      <c r="Q406" s="263"/>
      <c r="R406" s="263"/>
      <c r="S406" s="262">
        <v>45462</v>
      </c>
      <c r="T406" s="263" t="s">
        <v>2081</v>
      </c>
      <c r="U406" s="252"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15"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52">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45512</v>
      </c>
      <c r="X406" s="215"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绿灯</v>
      </c>
      <c r="Y406" s="252"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15"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52"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6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6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str">
        <f t="array" ref="AH406">INDEX(三跨两临近重点区段!$G:$G,MATCH(D406,三跨两临近重点区段!$A:$A,0))</f>
        <v>一级公路</v>
      </c>
    </row>
    <row r="407" ht="14.25" spans="1:34">
      <c r="A407" s="247" t="s">
        <v>145</v>
      </c>
      <c r="B407" s="248" t="s">
        <v>2729</v>
      </c>
      <c r="C407" s="247" t="s">
        <v>2721</v>
      </c>
      <c r="D407" s="247" t="s">
        <v>2731</v>
      </c>
      <c r="E407" s="249" t="s">
        <v>2414</v>
      </c>
      <c r="F407" s="248" t="s">
        <v>125</v>
      </c>
      <c r="G407" s="247" t="s">
        <v>2417</v>
      </c>
      <c r="H407" s="247" t="s">
        <v>1620</v>
      </c>
      <c r="I407" s="271"/>
      <c r="J407" s="100"/>
      <c r="K407" s="100"/>
      <c r="L407" s="100"/>
      <c r="M407" s="254"/>
      <c r="N407" s="254"/>
      <c r="O407" s="33"/>
      <c r="P407" s="96"/>
      <c r="Q407" s="263"/>
      <c r="R407" s="263"/>
      <c r="S407" s="262">
        <v>45462</v>
      </c>
      <c r="T407" s="263" t="s">
        <v>2081</v>
      </c>
      <c r="U407" s="252"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15"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52">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45512</v>
      </c>
      <c r="X407" s="215"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绿灯</v>
      </c>
      <c r="Y407" s="252"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15"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52"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6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6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str">
        <f t="array" ref="AH407">INDEX(三跨两临近重点区段!$G:$G,MATCH(D407,三跨两临近重点区段!$A:$A,0))</f>
        <v>高速公路</v>
      </c>
    </row>
    <row r="408" ht="14.25" spans="1:34">
      <c r="A408" s="247" t="s">
        <v>145</v>
      </c>
      <c r="B408" s="248" t="s">
        <v>2729</v>
      </c>
      <c r="C408" s="247" t="s">
        <v>2393</v>
      </c>
      <c r="D408" s="247" t="s">
        <v>2732</v>
      </c>
      <c r="E408" s="249" t="s">
        <v>2414</v>
      </c>
      <c r="F408" s="248" t="s">
        <v>125</v>
      </c>
      <c r="G408" s="247" t="s">
        <v>2417</v>
      </c>
      <c r="H408" s="247" t="s">
        <v>1620</v>
      </c>
      <c r="I408" s="271"/>
      <c r="J408" s="100"/>
      <c r="K408" s="100"/>
      <c r="L408" s="100"/>
      <c r="M408" s="254"/>
      <c r="N408" s="254"/>
      <c r="O408" s="33"/>
      <c r="P408" s="96"/>
      <c r="Q408" s="263"/>
      <c r="R408" s="263"/>
      <c r="S408" s="262">
        <v>45462</v>
      </c>
      <c r="T408" s="263" t="s">
        <v>2081</v>
      </c>
      <c r="U408" s="252"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15"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52">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45512</v>
      </c>
      <c r="X408" s="215"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绿灯</v>
      </c>
      <c r="Y408" s="252"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15"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52"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6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6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str">
        <f t="array" ref="AH408">INDEX(三跨两临近重点区段!$G:$G,MATCH(D408,三跨两临近重点区段!$A:$A,0))</f>
        <v>一级公路</v>
      </c>
    </row>
    <row r="409" ht="14.25" spans="1:34">
      <c r="A409" s="247" t="s">
        <v>119</v>
      </c>
      <c r="B409" s="248" t="s">
        <v>2412</v>
      </c>
      <c r="C409" s="247" t="s">
        <v>2190</v>
      </c>
      <c r="D409" s="247" t="s">
        <v>2733</v>
      </c>
      <c r="E409" s="249" t="s">
        <v>2414</v>
      </c>
      <c r="F409" s="248" t="s">
        <v>125</v>
      </c>
      <c r="G409" s="247" t="s">
        <v>2417</v>
      </c>
      <c r="H409" s="247" t="s">
        <v>1447</v>
      </c>
      <c r="I409" s="271"/>
      <c r="J409" s="100"/>
      <c r="K409" s="100"/>
      <c r="L409" s="100"/>
      <c r="M409" s="254"/>
      <c r="N409" s="254"/>
      <c r="O409" s="33"/>
      <c r="P409" s="96"/>
      <c r="Q409" s="263"/>
      <c r="R409" s="263"/>
      <c r="S409" s="262">
        <v>45462</v>
      </c>
      <c r="T409" s="263" t="s">
        <v>2081</v>
      </c>
      <c r="U409" s="252"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15"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52">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45512</v>
      </c>
      <c r="X409" s="215"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绿灯</v>
      </c>
      <c r="Y409" s="252"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15"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52"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6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6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str">
        <f t="array" ref="AH409">INDEX(三跨两临近重点区段!$G:$G,MATCH(D409,三跨两临近重点区段!$A:$A,0))</f>
        <v>高速公路</v>
      </c>
    </row>
    <row r="410" ht="14.25" spans="1:34">
      <c r="A410" s="247" t="s">
        <v>119</v>
      </c>
      <c r="B410" s="248" t="s">
        <v>2415</v>
      </c>
      <c r="C410" s="247" t="s">
        <v>2192</v>
      </c>
      <c r="D410" s="247" t="s">
        <v>2734</v>
      </c>
      <c r="E410" s="249" t="s">
        <v>2414</v>
      </c>
      <c r="F410" s="248" t="s">
        <v>125</v>
      </c>
      <c r="G410" s="247" t="s">
        <v>2417</v>
      </c>
      <c r="H410" s="247" t="s">
        <v>1447</v>
      </c>
      <c r="I410" s="271"/>
      <c r="J410" s="100"/>
      <c r="K410" s="100"/>
      <c r="L410" s="100"/>
      <c r="M410" s="254"/>
      <c r="N410" s="254"/>
      <c r="O410" s="33"/>
      <c r="P410" s="96"/>
      <c r="Q410" s="263"/>
      <c r="R410" s="263"/>
      <c r="S410" s="262">
        <v>45462</v>
      </c>
      <c r="T410" s="263" t="s">
        <v>2081</v>
      </c>
      <c r="U410" s="252"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15"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52">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45512</v>
      </c>
      <c r="X410" s="215"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绿灯</v>
      </c>
      <c r="Y410" s="252"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15"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52"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6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6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str">
        <f t="array" ref="AH410">INDEX(三跨两临近重点区段!$G:$G,MATCH(D410,三跨两临近重点区段!$A:$A,0))</f>
        <v>高速公路</v>
      </c>
    </row>
    <row r="411" ht="14.25" spans="1:34">
      <c r="A411" s="247" t="s">
        <v>119</v>
      </c>
      <c r="B411" s="248" t="s">
        <v>2415</v>
      </c>
      <c r="C411" s="247" t="s">
        <v>2735</v>
      </c>
      <c r="D411" s="247" t="s">
        <v>2736</v>
      </c>
      <c r="E411" s="249" t="s">
        <v>2414</v>
      </c>
      <c r="F411" s="248" t="s">
        <v>125</v>
      </c>
      <c r="G411" s="247" t="s">
        <v>2417</v>
      </c>
      <c r="H411" s="247" t="s">
        <v>1447</v>
      </c>
      <c r="I411" s="271"/>
      <c r="J411" s="100"/>
      <c r="K411" s="100"/>
      <c r="L411" s="100"/>
      <c r="M411" s="254"/>
      <c r="N411" s="254"/>
      <c r="O411" s="33"/>
      <c r="P411" s="96"/>
      <c r="Q411" s="263"/>
      <c r="R411" s="263"/>
      <c r="S411" s="262">
        <v>45462</v>
      </c>
      <c r="T411" s="263" t="s">
        <v>2081</v>
      </c>
      <c r="U411" s="252"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15"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52">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45512</v>
      </c>
      <c r="X411" s="215"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绿灯</v>
      </c>
      <c r="Y411" s="252"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15"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52"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6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6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str">
        <f t="array" ref="AH411">INDEX(三跨两临近重点区段!$G:$G,MATCH(D411,三跨两临近重点区段!$A:$A,0))</f>
        <v>高速公路</v>
      </c>
    </row>
    <row r="412" ht="14.25" spans="1:34">
      <c r="A412" s="247" t="s">
        <v>145</v>
      </c>
      <c r="B412" s="248" t="s">
        <v>2737</v>
      </c>
      <c r="C412" s="247" t="s">
        <v>2738</v>
      </c>
      <c r="D412" s="247" t="s">
        <v>2739</v>
      </c>
      <c r="E412" s="249" t="s">
        <v>2414</v>
      </c>
      <c r="F412" s="248" t="s">
        <v>125</v>
      </c>
      <c r="G412" s="247" t="s">
        <v>2417</v>
      </c>
      <c r="H412" s="247" t="s">
        <v>1620</v>
      </c>
      <c r="I412" s="271"/>
      <c r="J412" s="100"/>
      <c r="K412" s="100"/>
      <c r="L412" s="100"/>
      <c r="M412" s="254"/>
      <c r="N412" s="254"/>
      <c r="O412" s="33"/>
      <c r="P412" s="96"/>
      <c r="Q412" s="263"/>
      <c r="R412" s="263"/>
      <c r="S412" s="262">
        <v>45462</v>
      </c>
      <c r="T412" s="263" t="s">
        <v>2081</v>
      </c>
      <c r="U412" s="252"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15"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52">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45512</v>
      </c>
      <c r="X412" s="215"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绿灯</v>
      </c>
      <c r="Y412" s="252"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15"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52"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6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6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str">
        <f t="array" ref="AH412">INDEX(三跨两临近重点区段!$G:$G,MATCH(D412,三跨两临近重点区段!$A:$A,0))</f>
        <v>一级公路</v>
      </c>
    </row>
    <row r="413" ht="14.25" spans="1:34">
      <c r="A413" s="247" t="s">
        <v>145</v>
      </c>
      <c r="B413" s="248" t="s">
        <v>2740</v>
      </c>
      <c r="C413" s="247" t="s">
        <v>2738</v>
      </c>
      <c r="D413" s="247" t="s">
        <v>2741</v>
      </c>
      <c r="E413" s="249" t="s">
        <v>2414</v>
      </c>
      <c r="F413" s="248" t="s">
        <v>125</v>
      </c>
      <c r="G413" s="247" t="s">
        <v>2417</v>
      </c>
      <c r="H413" s="247" t="s">
        <v>1620</v>
      </c>
      <c r="I413" s="271"/>
      <c r="J413" s="100"/>
      <c r="K413" s="100"/>
      <c r="L413" s="100"/>
      <c r="M413" s="254"/>
      <c r="N413" s="254"/>
      <c r="O413" s="33"/>
      <c r="P413" s="96"/>
      <c r="Q413" s="263"/>
      <c r="R413" s="263"/>
      <c r="S413" s="262">
        <v>45462</v>
      </c>
      <c r="T413" s="263" t="s">
        <v>2081</v>
      </c>
      <c r="U413" s="252"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15"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52">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45512</v>
      </c>
      <c r="X413" s="215"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绿灯</v>
      </c>
      <c r="Y413" s="252"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15"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52"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6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6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str">
        <f t="array" ref="AH413">INDEX(三跨两临近重点区段!$G:$G,MATCH(D413,三跨两临近重点区段!$A:$A,0))</f>
        <v>一级公路</v>
      </c>
    </row>
    <row r="414" ht="14.25" spans="1:34">
      <c r="A414" s="247" t="s">
        <v>145</v>
      </c>
      <c r="B414" s="248" t="s">
        <v>2742</v>
      </c>
      <c r="C414" s="247" t="s">
        <v>2393</v>
      </c>
      <c r="D414" s="247" t="s">
        <v>2743</v>
      </c>
      <c r="E414" s="249" t="s">
        <v>2414</v>
      </c>
      <c r="F414" s="248" t="s">
        <v>125</v>
      </c>
      <c r="G414" s="247" t="s">
        <v>2417</v>
      </c>
      <c r="H414" s="247" t="s">
        <v>1540</v>
      </c>
      <c r="I414" s="271"/>
      <c r="J414" s="100"/>
      <c r="K414" s="100"/>
      <c r="L414" s="100"/>
      <c r="M414" s="254"/>
      <c r="N414" s="254"/>
      <c r="O414" s="33"/>
      <c r="P414" s="96"/>
      <c r="Q414" s="263"/>
      <c r="R414" s="263"/>
      <c r="S414" s="262">
        <v>45462</v>
      </c>
      <c r="T414" s="263" t="s">
        <v>2081</v>
      </c>
      <c r="U414" s="252"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15"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52">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45512</v>
      </c>
      <c r="X414" s="215"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绿灯</v>
      </c>
      <c r="Y414" s="252"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15"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52"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6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6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str">
        <f t="array" ref="AH414">INDEX(三跨两临近重点区段!$G:$G,MATCH(D414,三跨两临近重点区段!$A:$A,0))</f>
        <v>高速公路</v>
      </c>
    </row>
    <row r="415" ht="14.25" spans="1:34">
      <c r="A415" s="247" t="s">
        <v>145</v>
      </c>
      <c r="B415" s="248" t="s">
        <v>2742</v>
      </c>
      <c r="C415" s="247" t="s">
        <v>2142</v>
      </c>
      <c r="D415" s="247" t="s">
        <v>2744</v>
      </c>
      <c r="E415" s="249" t="s">
        <v>2414</v>
      </c>
      <c r="F415" s="248" t="s">
        <v>125</v>
      </c>
      <c r="G415" s="247" t="s">
        <v>2417</v>
      </c>
      <c r="H415" s="247" t="s">
        <v>1540</v>
      </c>
      <c r="I415" s="271"/>
      <c r="J415" s="100"/>
      <c r="K415" s="100"/>
      <c r="L415" s="100"/>
      <c r="M415" s="254"/>
      <c r="N415" s="254"/>
      <c r="O415" s="33"/>
      <c r="P415" s="96"/>
      <c r="Q415" s="263"/>
      <c r="R415" s="263"/>
      <c r="S415" s="262">
        <v>45462</v>
      </c>
      <c r="T415" s="263" t="s">
        <v>2081</v>
      </c>
      <c r="U415" s="252"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15"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52">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45512</v>
      </c>
      <c r="X415" s="215"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绿灯</v>
      </c>
      <c r="Y415" s="252"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15"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52"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6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6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str">
        <f t="array" ref="AH415">INDEX(三跨两临近重点区段!$G:$G,MATCH(D415,三跨两临近重点区段!$A:$A,0))</f>
        <v>高速公路</v>
      </c>
    </row>
    <row r="416" ht="14.25" spans="1:34">
      <c r="A416" s="247" t="s">
        <v>145</v>
      </c>
      <c r="B416" s="248" t="s">
        <v>2742</v>
      </c>
      <c r="C416" s="247" t="s">
        <v>2126</v>
      </c>
      <c r="D416" s="247" t="s">
        <v>2745</v>
      </c>
      <c r="E416" s="249" t="s">
        <v>2414</v>
      </c>
      <c r="F416" s="248" t="s">
        <v>125</v>
      </c>
      <c r="G416" s="247" t="s">
        <v>2417</v>
      </c>
      <c r="H416" s="247" t="s">
        <v>1540</v>
      </c>
      <c r="I416" s="271"/>
      <c r="J416" s="100"/>
      <c r="K416" s="100"/>
      <c r="L416" s="100"/>
      <c r="M416" s="254"/>
      <c r="N416" s="254"/>
      <c r="O416" s="33"/>
      <c r="P416" s="96"/>
      <c r="Q416" s="263"/>
      <c r="R416" s="263"/>
      <c r="S416" s="262">
        <v>45462</v>
      </c>
      <c r="T416" s="263" t="s">
        <v>2081</v>
      </c>
      <c r="U416" s="252"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15"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52">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45512</v>
      </c>
      <c r="X416" s="215"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绿灯</v>
      </c>
      <c r="Y416" s="252"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15"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52"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6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6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str">
        <f t="array" ref="AH416">INDEX(三跨两临近重点区段!$G:$G,MATCH(D416,三跨两临近重点区段!$A:$A,0))</f>
        <v>高速公路</v>
      </c>
    </row>
    <row r="417" ht="14.25" spans="1:34">
      <c r="A417" s="247" t="s">
        <v>145</v>
      </c>
      <c r="B417" s="248" t="s">
        <v>2742</v>
      </c>
      <c r="C417" s="247" t="s">
        <v>2122</v>
      </c>
      <c r="D417" s="247" t="s">
        <v>2746</v>
      </c>
      <c r="E417" s="249" t="s">
        <v>2414</v>
      </c>
      <c r="F417" s="248" t="s">
        <v>125</v>
      </c>
      <c r="G417" s="247" t="s">
        <v>2417</v>
      </c>
      <c r="H417" s="247" t="s">
        <v>1540</v>
      </c>
      <c r="I417" s="271"/>
      <c r="J417" s="100"/>
      <c r="K417" s="100"/>
      <c r="L417" s="100"/>
      <c r="M417" s="254"/>
      <c r="N417" s="254"/>
      <c r="O417" s="33"/>
      <c r="P417" s="96"/>
      <c r="Q417" s="263"/>
      <c r="R417" s="263"/>
      <c r="S417" s="262">
        <v>45462</v>
      </c>
      <c r="T417" s="263" t="s">
        <v>2081</v>
      </c>
      <c r="U417" s="252"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15"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52">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45512</v>
      </c>
      <c r="X417" s="215"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绿灯</v>
      </c>
      <c r="Y417" s="252"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15"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52"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6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6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str">
        <f t="array" ref="AH417">INDEX(三跨两临近重点区段!$G:$G,MATCH(D417,三跨两临近重点区段!$A:$A,0))</f>
        <v>一级公路</v>
      </c>
    </row>
    <row r="418" ht="14.25" spans="1:34">
      <c r="A418" s="247" t="s">
        <v>145</v>
      </c>
      <c r="B418" s="248" t="s">
        <v>2742</v>
      </c>
      <c r="C418" s="247" t="s">
        <v>2091</v>
      </c>
      <c r="D418" s="247" t="s">
        <v>2747</v>
      </c>
      <c r="E418" s="249" t="s">
        <v>2414</v>
      </c>
      <c r="F418" s="248" t="s">
        <v>125</v>
      </c>
      <c r="G418" s="247" t="s">
        <v>2417</v>
      </c>
      <c r="H418" s="247" t="s">
        <v>1540</v>
      </c>
      <c r="I418" s="271"/>
      <c r="J418" s="100"/>
      <c r="K418" s="100"/>
      <c r="L418" s="100"/>
      <c r="M418" s="254"/>
      <c r="N418" s="254"/>
      <c r="O418" s="33"/>
      <c r="P418" s="96"/>
      <c r="Q418" s="263"/>
      <c r="R418" s="263"/>
      <c r="S418" s="262">
        <v>45462</v>
      </c>
      <c r="T418" s="263" t="s">
        <v>2081</v>
      </c>
      <c r="U418" s="252"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15"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52">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45512</v>
      </c>
      <c r="X418" s="215"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绿灯</v>
      </c>
      <c r="Y418" s="252"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15"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52"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6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6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str">
        <f t="array" ref="AH418">INDEX(三跨两临近重点区段!$G:$G,MATCH(D418,三跨两临近重点区段!$A:$A,0))</f>
        <v>高速公路</v>
      </c>
    </row>
    <row r="419" ht="14.25" spans="1:34">
      <c r="A419" s="247" t="s">
        <v>145</v>
      </c>
      <c r="B419" s="248" t="s">
        <v>2748</v>
      </c>
      <c r="C419" s="247" t="s">
        <v>2091</v>
      </c>
      <c r="D419" s="247" t="s">
        <v>2749</v>
      </c>
      <c r="E419" s="249" t="s">
        <v>2414</v>
      </c>
      <c r="F419" s="248" t="s">
        <v>125</v>
      </c>
      <c r="G419" s="247" t="s">
        <v>1540</v>
      </c>
      <c r="H419" s="247" t="s">
        <v>1540</v>
      </c>
      <c r="I419" s="271"/>
      <c r="J419" s="100"/>
      <c r="K419" s="100"/>
      <c r="L419" s="100"/>
      <c r="M419" s="254"/>
      <c r="N419" s="254"/>
      <c r="O419" s="33"/>
      <c r="P419" s="96"/>
      <c r="Q419" s="263"/>
      <c r="R419" s="263"/>
      <c r="S419" s="262">
        <v>45462</v>
      </c>
      <c r="T419" s="263" t="s">
        <v>2081</v>
      </c>
      <c r="U419" s="252"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15"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52">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45512</v>
      </c>
      <c r="X419" s="215"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绿灯</v>
      </c>
      <c r="Y419" s="252"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15"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52"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6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6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str">
        <f t="array" ref="AH419">INDEX(三跨两临近重点区段!$G:$G,MATCH(D419,三跨两临近重点区段!$A:$A,0))</f>
        <v>高速公路</v>
      </c>
    </row>
    <row r="420" ht="14.25" spans="1:34">
      <c r="A420" s="247" t="s">
        <v>145</v>
      </c>
      <c r="B420" s="248" t="s">
        <v>2748</v>
      </c>
      <c r="C420" s="247" t="s">
        <v>2126</v>
      </c>
      <c r="D420" s="247" t="s">
        <v>2750</v>
      </c>
      <c r="E420" s="249" t="s">
        <v>2414</v>
      </c>
      <c r="F420" s="248" t="s">
        <v>125</v>
      </c>
      <c r="G420" s="247" t="s">
        <v>2417</v>
      </c>
      <c r="H420" s="247" t="s">
        <v>1540</v>
      </c>
      <c r="I420" s="271"/>
      <c r="J420" s="100"/>
      <c r="K420" s="100"/>
      <c r="L420" s="100"/>
      <c r="M420" s="254"/>
      <c r="N420" s="254"/>
      <c r="O420" s="33"/>
      <c r="P420" s="96"/>
      <c r="Q420" s="263"/>
      <c r="R420" s="263"/>
      <c r="S420" s="262">
        <v>45462</v>
      </c>
      <c r="T420" s="263" t="s">
        <v>2081</v>
      </c>
      <c r="U420" s="252"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15"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52">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45512</v>
      </c>
      <c r="X420" s="215"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绿灯</v>
      </c>
      <c r="Y420" s="252"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15"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52"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6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6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str">
        <f t="array" ref="AH420">INDEX(三跨两临近重点区段!$G:$G,MATCH(D420,三跨两临近重点区段!$A:$A,0))</f>
        <v>高速公路</v>
      </c>
    </row>
    <row r="421" ht="14.25" spans="1:34">
      <c r="A421" s="247" t="s">
        <v>145</v>
      </c>
      <c r="B421" s="248" t="s">
        <v>2748</v>
      </c>
      <c r="C421" s="247" t="s">
        <v>2122</v>
      </c>
      <c r="D421" s="247" t="s">
        <v>2751</v>
      </c>
      <c r="E421" s="249" t="s">
        <v>2414</v>
      </c>
      <c r="F421" s="248" t="s">
        <v>125</v>
      </c>
      <c r="G421" s="247" t="s">
        <v>2417</v>
      </c>
      <c r="H421" s="247" t="s">
        <v>1540</v>
      </c>
      <c r="I421" s="271"/>
      <c r="J421" s="100"/>
      <c r="K421" s="100"/>
      <c r="L421" s="100"/>
      <c r="M421" s="254"/>
      <c r="N421" s="254"/>
      <c r="O421" s="33"/>
      <c r="P421" s="96"/>
      <c r="Q421" s="263"/>
      <c r="R421" s="263"/>
      <c r="S421" s="262">
        <v>45462</v>
      </c>
      <c r="T421" s="263" t="s">
        <v>2081</v>
      </c>
      <c r="U421" s="252"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15"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52">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45512</v>
      </c>
      <c r="X421" s="215"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绿灯</v>
      </c>
      <c r="Y421" s="252"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15"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52"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6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6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str">
        <f t="array" ref="AH421">INDEX(三跨两临近重点区段!$G:$G,MATCH(D421,三跨两临近重点区段!$A:$A,0))</f>
        <v>一级公路</v>
      </c>
    </row>
    <row r="422" ht="14.25" spans="1:34">
      <c r="A422" s="247" t="s">
        <v>145</v>
      </c>
      <c r="B422" s="248" t="s">
        <v>2748</v>
      </c>
      <c r="C422" s="247" t="s">
        <v>2100</v>
      </c>
      <c r="D422" s="247" t="s">
        <v>2752</v>
      </c>
      <c r="E422" s="249" t="s">
        <v>2414</v>
      </c>
      <c r="F422" s="248" t="s">
        <v>125</v>
      </c>
      <c r="G422" s="247" t="s">
        <v>1540</v>
      </c>
      <c r="H422" s="247" t="s">
        <v>1540</v>
      </c>
      <c r="I422" s="271"/>
      <c r="J422" s="100"/>
      <c r="K422" s="100"/>
      <c r="L422" s="100"/>
      <c r="M422" s="254"/>
      <c r="N422" s="254"/>
      <c r="O422" s="33"/>
      <c r="P422" s="96"/>
      <c r="Q422" s="263"/>
      <c r="R422" s="263"/>
      <c r="S422" s="262">
        <v>45462</v>
      </c>
      <c r="T422" s="263" t="s">
        <v>2081</v>
      </c>
      <c r="U422" s="252"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15"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52">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45512</v>
      </c>
      <c r="X422" s="215"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绿灯</v>
      </c>
      <c r="Y422" s="252"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15"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52"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6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6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str">
        <f t="array" ref="AH422">INDEX(三跨两临近重点区段!$G:$G,MATCH(D422,三跨两临近重点区段!$A:$A,0))</f>
        <v>高速公路</v>
      </c>
    </row>
    <row r="423" ht="14.25" spans="1:34">
      <c r="A423" s="247" t="s">
        <v>145</v>
      </c>
      <c r="B423" s="248" t="s">
        <v>2748</v>
      </c>
      <c r="C423" s="247" t="s">
        <v>2208</v>
      </c>
      <c r="D423" s="247" t="s">
        <v>2753</v>
      </c>
      <c r="E423" s="249" t="s">
        <v>2414</v>
      </c>
      <c r="F423" s="248" t="s">
        <v>125</v>
      </c>
      <c r="G423" s="247" t="s">
        <v>2417</v>
      </c>
      <c r="H423" s="247" t="s">
        <v>1540</v>
      </c>
      <c r="I423" s="271"/>
      <c r="J423" s="100"/>
      <c r="K423" s="100"/>
      <c r="L423" s="100"/>
      <c r="M423" s="254"/>
      <c r="N423" s="254"/>
      <c r="O423" s="33"/>
      <c r="P423" s="96"/>
      <c r="Q423" s="263"/>
      <c r="R423" s="263"/>
      <c r="S423" s="262">
        <v>45462</v>
      </c>
      <c r="T423" s="263" t="s">
        <v>2081</v>
      </c>
      <c r="U423" s="252"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15"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52">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45512</v>
      </c>
      <c r="X423" s="215"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绿灯</v>
      </c>
      <c r="Y423" s="252"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15"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52"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6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6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str">
        <f t="array" ref="AH423">INDEX(三跨两临近重点区段!$G:$G,MATCH(D423,三跨两临近重点区段!$A:$A,0))</f>
        <v>高速公路</v>
      </c>
    </row>
    <row r="424" ht="14.25" spans="1:34">
      <c r="A424" s="247" t="s">
        <v>145</v>
      </c>
      <c r="B424" s="248" t="s">
        <v>2754</v>
      </c>
      <c r="C424" s="247" t="s">
        <v>2142</v>
      </c>
      <c r="D424" s="247" t="s">
        <v>2755</v>
      </c>
      <c r="E424" s="249" t="s">
        <v>2414</v>
      </c>
      <c r="F424" s="248" t="s">
        <v>125</v>
      </c>
      <c r="G424" s="247" t="s">
        <v>2417</v>
      </c>
      <c r="H424" s="247" t="s">
        <v>1540</v>
      </c>
      <c r="I424" s="271"/>
      <c r="J424" s="100"/>
      <c r="K424" s="100"/>
      <c r="L424" s="100"/>
      <c r="M424" s="254"/>
      <c r="N424" s="254"/>
      <c r="O424" s="33"/>
      <c r="P424" s="96"/>
      <c r="Q424" s="263"/>
      <c r="R424" s="263"/>
      <c r="S424" s="262">
        <v>45462</v>
      </c>
      <c r="T424" s="263" t="s">
        <v>2081</v>
      </c>
      <c r="U424" s="252"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15"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52">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45512</v>
      </c>
      <c r="X424" s="215"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绿灯</v>
      </c>
      <c r="Y424" s="252"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15"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52"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6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6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str">
        <f t="array" ref="AH424">INDEX(三跨两临近重点区段!$G:$G,MATCH(D424,三跨两临近重点区段!$A:$A,0))</f>
        <v>高速公路</v>
      </c>
    </row>
    <row r="425" ht="14.25" spans="1:34">
      <c r="A425" s="247" t="s">
        <v>145</v>
      </c>
      <c r="B425" s="248" t="s">
        <v>2754</v>
      </c>
      <c r="C425" s="247" t="s">
        <v>2393</v>
      </c>
      <c r="D425" s="247" t="s">
        <v>2756</v>
      </c>
      <c r="E425" s="249" t="s">
        <v>2414</v>
      </c>
      <c r="F425" s="248" t="s">
        <v>125</v>
      </c>
      <c r="G425" s="247" t="s">
        <v>2417</v>
      </c>
      <c r="H425" s="247" t="s">
        <v>1540</v>
      </c>
      <c r="I425" s="271"/>
      <c r="J425" s="100"/>
      <c r="K425" s="100"/>
      <c r="L425" s="100"/>
      <c r="M425" s="254"/>
      <c r="N425" s="254"/>
      <c r="O425" s="33"/>
      <c r="P425" s="96"/>
      <c r="Q425" s="263"/>
      <c r="R425" s="263"/>
      <c r="S425" s="262">
        <v>45462</v>
      </c>
      <c r="T425" s="263" t="s">
        <v>2081</v>
      </c>
      <c r="U425" s="252"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15"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52">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45512</v>
      </c>
      <c r="X425" s="215"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绿灯</v>
      </c>
      <c r="Y425" s="252"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15"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52"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6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6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str">
        <f t="array" ref="AH425">INDEX(三跨两临近重点区段!$G:$G,MATCH(D425,三跨两临近重点区段!$A:$A,0))</f>
        <v>高速公路</v>
      </c>
    </row>
    <row r="426" ht="14.25" spans="1:34">
      <c r="A426" s="247" t="s">
        <v>361</v>
      </c>
      <c r="B426" s="248" t="s">
        <v>2757</v>
      </c>
      <c r="C426" s="247" t="s">
        <v>2236</v>
      </c>
      <c r="D426" s="247" t="s">
        <v>2758</v>
      </c>
      <c r="E426" s="249" t="s">
        <v>2414</v>
      </c>
      <c r="F426" s="248" t="s">
        <v>125</v>
      </c>
      <c r="G426" s="247" t="s">
        <v>2417</v>
      </c>
      <c r="H426" s="247" t="s">
        <v>1480</v>
      </c>
      <c r="I426" s="271"/>
      <c r="J426" s="100"/>
      <c r="K426" s="100"/>
      <c r="L426" s="100"/>
      <c r="M426" s="254"/>
      <c r="N426" s="254"/>
      <c r="O426" s="33"/>
      <c r="P426" s="96"/>
      <c r="Q426" s="263"/>
      <c r="R426" s="263"/>
      <c r="S426" s="262">
        <v>45462</v>
      </c>
      <c r="T426" s="263" t="s">
        <v>2081</v>
      </c>
      <c r="U426" s="252"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15"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52">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45512</v>
      </c>
      <c r="X426" s="215"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绿灯</v>
      </c>
      <c r="Y426" s="252"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15"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52"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6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6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str">
        <f t="array" ref="AH426">INDEX(三跨两临近重点区段!$G:$G,MATCH(D426,三跨两临近重点区段!$A:$A,0))</f>
        <v>高速公路</v>
      </c>
    </row>
    <row r="427" ht="14.25" spans="1:34">
      <c r="A427" s="247" t="s">
        <v>361</v>
      </c>
      <c r="B427" s="248" t="s">
        <v>2757</v>
      </c>
      <c r="C427" s="247" t="s">
        <v>2234</v>
      </c>
      <c r="D427" s="247" t="s">
        <v>2759</v>
      </c>
      <c r="E427" s="249" t="s">
        <v>2414</v>
      </c>
      <c r="F427" s="248" t="s">
        <v>125</v>
      </c>
      <c r="G427" s="247" t="s">
        <v>2417</v>
      </c>
      <c r="H427" s="247" t="s">
        <v>1480</v>
      </c>
      <c r="I427" s="271"/>
      <c r="J427" s="100"/>
      <c r="K427" s="100"/>
      <c r="L427" s="100"/>
      <c r="M427" s="254"/>
      <c r="N427" s="254"/>
      <c r="O427" s="33"/>
      <c r="P427" s="96"/>
      <c r="Q427" s="263"/>
      <c r="R427" s="263"/>
      <c r="S427" s="262">
        <v>45462</v>
      </c>
      <c r="T427" s="263" t="s">
        <v>2081</v>
      </c>
      <c r="U427" s="252"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15"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52">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45512</v>
      </c>
      <c r="X427" s="215"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绿灯</v>
      </c>
      <c r="Y427" s="252"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15"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52"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6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6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str">
        <f t="array" ref="AH427">INDEX(三跨两临近重点区段!$G:$G,MATCH(D427,三跨两临近重点区段!$A:$A,0))</f>
        <v>一级公路</v>
      </c>
    </row>
    <row r="428" ht="14.25" spans="1:34">
      <c r="A428" s="247" t="s">
        <v>361</v>
      </c>
      <c r="B428" s="248" t="s">
        <v>2757</v>
      </c>
      <c r="C428" s="247" t="s">
        <v>2393</v>
      </c>
      <c r="D428" s="247" t="s">
        <v>2760</v>
      </c>
      <c r="E428" s="249" t="s">
        <v>2414</v>
      </c>
      <c r="F428" s="248" t="s">
        <v>125</v>
      </c>
      <c r="G428" s="247" t="s">
        <v>2417</v>
      </c>
      <c r="H428" s="247" t="s">
        <v>1480</v>
      </c>
      <c r="I428" s="271"/>
      <c r="J428" s="100"/>
      <c r="K428" s="100"/>
      <c r="L428" s="100"/>
      <c r="M428" s="254"/>
      <c r="N428" s="254"/>
      <c r="O428" s="33"/>
      <c r="P428" s="96"/>
      <c r="Q428" s="263"/>
      <c r="R428" s="263"/>
      <c r="S428" s="262">
        <v>45462</v>
      </c>
      <c r="T428" s="263" t="s">
        <v>2081</v>
      </c>
      <c r="U428" s="252"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15"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52">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45512</v>
      </c>
      <c r="X428" s="215"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绿灯</v>
      </c>
      <c r="Y428" s="252"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15"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52"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6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6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str">
        <f t="array" ref="AH428">INDEX(三跨两临近重点区段!$G:$G,MATCH(D428,三跨两临近重点区段!$A:$A,0))</f>
        <v>高速公路</v>
      </c>
    </row>
    <row r="429" ht="14.25" spans="1:34">
      <c r="A429" s="247" t="s">
        <v>361</v>
      </c>
      <c r="B429" s="248" t="s">
        <v>2757</v>
      </c>
      <c r="C429" s="247" t="s">
        <v>2761</v>
      </c>
      <c r="D429" s="247" t="s">
        <v>2762</v>
      </c>
      <c r="E429" s="249" t="s">
        <v>2414</v>
      </c>
      <c r="F429" s="248" t="s">
        <v>125</v>
      </c>
      <c r="G429" s="247" t="s">
        <v>2417</v>
      </c>
      <c r="H429" s="247" t="s">
        <v>1480</v>
      </c>
      <c r="I429" s="271"/>
      <c r="J429" s="100"/>
      <c r="K429" s="100"/>
      <c r="L429" s="100"/>
      <c r="M429" s="254"/>
      <c r="N429" s="254"/>
      <c r="O429" s="33"/>
      <c r="P429" s="96"/>
      <c r="Q429" s="263"/>
      <c r="R429" s="263"/>
      <c r="S429" s="266">
        <v>45446.60625</v>
      </c>
      <c r="T429" s="263" t="s">
        <v>2081</v>
      </c>
      <c r="U429" s="252"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215"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52"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15"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52"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15"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52"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6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6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str">
        <f t="array" ref="AH429">INDEX(三跨两临近重点区段!$G:$G,MATCH(D429,三跨两临近重点区段!$A:$A,0))</f>
        <v>高速公路</v>
      </c>
    </row>
    <row r="430" ht="14.25" spans="1:34">
      <c r="A430" s="247" t="s">
        <v>361</v>
      </c>
      <c r="B430" s="248" t="s">
        <v>2757</v>
      </c>
      <c r="C430" s="247" t="s">
        <v>2763</v>
      </c>
      <c r="D430" s="247" t="s">
        <v>2764</v>
      </c>
      <c r="E430" s="249" t="s">
        <v>2414</v>
      </c>
      <c r="F430" s="248" t="s">
        <v>125</v>
      </c>
      <c r="G430" s="247" t="s">
        <v>2417</v>
      </c>
      <c r="H430" s="247" t="s">
        <v>1480</v>
      </c>
      <c r="I430" s="271"/>
      <c r="J430" s="100"/>
      <c r="K430" s="100"/>
      <c r="L430" s="100"/>
      <c r="M430" s="254"/>
      <c r="N430" s="254"/>
      <c r="O430" s="33"/>
      <c r="P430" s="96"/>
      <c r="Q430" s="263"/>
      <c r="R430" s="263"/>
      <c r="S430" s="262">
        <v>45462</v>
      </c>
      <c r="T430" s="263" t="s">
        <v>2081</v>
      </c>
      <c r="U430" s="252"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215"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52"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15"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52"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15"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52"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6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6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str">
        <f t="array" ref="AH430">INDEX(三跨两临近重点区段!$G:$G,MATCH(D430,三跨两临近重点区段!$A:$A,0))</f>
        <v>高速公路</v>
      </c>
    </row>
    <row r="431" ht="14.25" spans="1:34">
      <c r="A431" s="247" t="s">
        <v>361</v>
      </c>
      <c r="B431" s="248" t="s">
        <v>2765</v>
      </c>
      <c r="C431" s="247" t="s">
        <v>2763</v>
      </c>
      <c r="D431" s="247" t="s">
        <v>2766</v>
      </c>
      <c r="E431" s="249" t="s">
        <v>2414</v>
      </c>
      <c r="F431" s="248" t="s">
        <v>125</v>
      </c>
      <c r="G431" s="247" t="s">
        <v>2417</v>
      </c>
      <c r="H431" s="247" t="s">
        <v>1480</v>
      </c>
      <c r="I431" s="271"/>
      <c r="J431" s="100"/>
      <c r="K431" s="100"/>
      <c r="L431" s="100"/>
      <c r="M431" s="254"/>
      <c r="N431" s="254"/>
      <c r="O431" s="33"/>
      <c r="P431" s="96"/>
      <c r="Q431" s="263"/>
      <c r="R431" s="263"/>
      <c r="S431" s="262">
        <v>45462</v>
      </c>
      <c r="T431" s="263" t="s">
        <v>2081</v>
      </c>
      <c r="U431" s="252"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215"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52"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15"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52"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15"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52"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6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6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str">
        <f t="array" ref="AH431">INDEX(三跨两临近重点区段!$G:$G,MATCH(D431,三跨两临近重点区段!$A:$A,0))</f>
        <v>高速公路</v>
      </c>
    </row>
    <row r="432" ht="14.25" spans="1:34">
      <c r="A432" s="247" t="s">
        <v>361</v>
      </c>
      <c r="B432" s="248" t="s">
        <v>2765</v>
      </c>
      <c r="C432" s="247" t="s">
        <v>2234</v>
      </c>
      <c r="D432" s="247" t="s">
        <v>2767</v>
      </c>
      <c r="E432" s="249" t="s">
        <v>2414</v>
      </c>
      <c r="F432" s="248" t="s">
        <v>125</v>
      </c>
      <c r="G432" s="247" t="s">
        <v>2417</v>
      </c>
      <c r="H432" s="247" t="s">
        <v>1480</v>
      </c>
      <c r="I432" s="271"/>
      <c r="J432" s="100"/>
      <c r="K432" s="100"/>
      <c r="L432" s="100"/>
      <c r="M432" s="254"/>
      <c r="N432" s="254"/>
      <c r="O432" s="33"/>
      <c r="P432" s="96"/>
      <c r="Q432" s="263"/>
      <c r="R432" s="263"/>
      <c r="S432" s="262">
        <v>45462</v>
      </c>
      <c r="T432" s="263" t="s">
        <v>2081</v>
      </c>
      <c r="U432" s="252"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15"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52">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45512</v>
      </c>
      <c r="X432" s="215"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绿灯</v>
      </c>
      <c r="Y432" s="252"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15"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52"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6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6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str">
        <f t="array" ref="AH432">INDEX(三跨两临近重点区段!$G:$G,MATCH(D432,三跨两临近重点区段!$A:$A,0))</f>
        <v>一级公路</v>
      </c>
    </row>
    <row r="433" ht="14.25" spans="1:34">
      <c r="A433" s="247" t="s">
        <v>361</v>
      </c>
      <c r="B433" s="248" t="s">
        <v>2765</v>
      </c>
      <c r="C433" s="247" t="s">
        <v>2236</v>
      </c>
      <c r="D433" s="247" t="s">
        <v>2768</v>
      </c>
      <c r="E433" s="249" t="s">
        <v>2414</v>
      </c>
      <c r="F433" s="248" t="s">
        <v>125</v>
      </c>
      <c r="G433" s="247" t="s">
        <v>2417</v>
      </c>
      <c r="H433" s="247" t="s">
        <v>1480</v>
      </c>
      <c r="I433" s="271"/>
      <c r="J433" s="100"/>
      <c r="K433" s="100"/>
      <c r="L433" s="100"/>
      <c r="M433" s="254"/>
      <c r="N433" s="254"/>
      <c r="O433" s="33"/>
      <c r="P433" s="96"/>
      <c r="Q433" s="263"/>
      <c r="R433" s="263"/>
      <c r="S433" s="262">
        <v>45462</v>
      </c>
      <c r="T433" s="263" t="s">
        <v>2081</v>
      </c>
      <c r="U433" s="252"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15"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52">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45512</v>
      </c>
      <c r="X433" s="215"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绿灯</v>
      </c>
      <c r="Y433" s="252"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15"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52"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6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6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str">
        <f t="array" ref="AH433">INDEX(三跨两临近重点区段!$G:$G,MATCH(D433,三跨两临近重点区段!$A:$A,0))</f>
        <v>高速公路</v>
      </c>
    </row>
    <row r="434" ht="14.25" spans="1:34">
      <c r="A434" s="247" t="s">
        <v>361</v>
      </c>
      <c r="B434" s="248" t="s">
        <v>2765</v>
      </c>
      <c r="C434" s="247" t="s">
        <v>2393</v>
      </c>
      <c r="D434" s="247" t="s">
        <v>2769</v>
      </c>
      <c r="E434" s="249" t="s">
        <v>2414</v>
      </c>
      <c r="F434" s="248" t="s">
        <v>125</v>
      </c>
      <c r="G434" s="247" t="s">
        <v>2417</v>
      </c>
      <c r="H434" s="247" t="s">
        <v>1480</v>
      </c>
      <c r="I434" s="271"/>
      <c r="J434" s="100"/>
      <c r="K434" s="100"/>
      <c r="L434" s="100"/>
      <c r="M434" s="254"/>
      <c r="N434" s="254"/>
      <c r="O434" s="33"/>
      <c r="P434" s="96"/>
      <c r="Q434" s="263"/>
      <c r="R434" s="263"/>
      <c r="S434" s="262">
        <v>45462</v>
      </c>
      <c r="T434" s="263" t="s">
        <v>2081</v>
      </c>
      <c r="U434" s="252"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15"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52">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45512</v>
      </c>
      <c r="X434" s="215"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绿灯</v>
      </c>
      <c r="Y434" s="252"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15"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52"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6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6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str">
        <f t="array" ref="AH434">INDEX(三跨两临近重点区段!$G:$G,MATCH(D434,三跨两临近重点区段!$A:$A,0))</f>
        <v>高速公路</v>
      </c>
    </row>
    <row r="435" ht="14.25" spans="1:34">
      <c r="A435" s="247" t="s">
        <v>361</v>
      </c>
      <c r="B435" s="248" t="s">
        <v>2765</v>
      </c>
      <c r="C435" s="247" t="s">
        <v>2761</v>
      </c>
      <c r="D435" s="247" t="s">
        <v>2770</v>
      </c>
      <c r="E435" s="249" t="s">
        <v>2414</v>
      </c>
      <c r="F435" s="248" t="s">
        <v>125</v>
      </c>
      <c r="G435" s="247" t="s">
        <v>2417</v>
      </c>
      <c r="H435" s="247" t="s">
        <v>1480</v>
      </c>
      <c r="I435" s="271"/>
      <c r="J435" s="100"/>
      <c r="K435" s="100"/>
      <c r="L435" s="100"/>
      <c r="M435" s="254"/>
      <c r="N435" s="254"/>
      <c r="O435" s="33"/>
      <c r="P435" s="96"/>
      <c r="Q435" s="263"/>
      <c r="R435" s="263"/>
      <c r="S435" s="266">
        <v>45462.6770833333</v>
      </c>
      <c r="T435" s="263" t="s">
        <v>2081</v>
      </c>
      <c r="U435" s="252"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215"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52"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15"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52"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15"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52"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6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6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str">
        <f t="array" ref="AH435">INDEX(三跨两临近重点区段!$G:$G,MATCH(D435,三跨两临近重点区段!$A:$A,0))</f>
        <v>高速公路</v>
      </c>
    </row>
    <row r="436" ht="14.25" spans="1:34">
      <c r="A436" s="247" t="s">
        <v>361</v>
      </c>
      <c r="B436" s="248" t="s">
        <v>2771</v>
      </c>
      <c r="C436" s="247" t="s">
        <v>2721</v>
      </c>
      <c r="D436" s="247" t="s">
        <v>2772</v>
      </c>
      <c r="E436" s="249" t="s">
        <v>2414</v>
      </c>
      <c r="F436" s="248" t="s">
        <v>125</v>
      </c>
      <c r="G436" s="247" t="s">
        <v>2417</v>
      </c>
      <c r="H436" s="247" t="s">
        <v>1462</v>
      </c>
      <c r="I436" s="271"/>
      <c r="J436" s="100"/>
      <c r="K436" s="100"/>
      <c r="L436" s="100"/>
      <c r="M436" s="254"/>
      <c r="N436" s="254"/>
      <c r="O436" s="33"/>
      <c r="P436" s="96"/>
      <c r="Q436" s="263"/>
      <c r="R436" s="263"/>
      <c r="S436" s="262">
        <v>45462</v>
      </c>
      <c r="T436" s="263" t="s">
        <v>2081</v>
      </c>
      <c r="U436" s="252"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15"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52">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45512</v>
      </c>
      <c r="X436" s="215"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绿灯</v>
      </c>
      <c r="Y436" s="252"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15"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52"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6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6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str">
        <f t="array" ref="AH436">INDEX(三跨两临近重点区段!$G:$G,MATCH(D436,三跨两临近重点区段!$A:$A,0))</f>
        <v>一级公路</v>
      </c>
    </row>
    <row r="437" ht="14.25" spans="1:34">
      <c r="A437" s="247" t="s">
        <v>361</v>
      </c>
      <c r="B437" s="248" t="s">
        <v>2771</v>
      </c>
      <c r="C437" s="247" t="s">
        <v>2698</v>
      </c>
      <c r="D437" s="247" t="s">
        <v>2773</v>
      </c>
      <c r="E437" s="249" t="s">
        <v>2414</v>
      </c>
      <c r="F437" s="248" t="s">
        <v>125</v>
      </c>
      <c r="G437" s="247" t="s">
        <v>2417</v>
      </c>
      <c r="H437" s="247" t="s">
        <v>1462</v>
      </c>
      <c r="I437" s="271"/>
      <c r="J437" s="100"/>
      <c r="K437" s="100"/>
      <c r="L437" s="100"/>
      <c r="M437" s="254"/>
      <c r="N437" s="254"/>
      <c r="O437" s="33"/>
      <c r="P437" s="96"/>
      <c r="Q437" s="263"/>
      <c r="R437" s="263"/>
      <c r="S437" s="262">
        <v>45462</v>
      </c>
      <c r="T437" s="263" t="s">
        <v>2081</v>
      </c>
      <c r="U437" s="252"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15"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52">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45512</v>
      </c>
      <c r="X437" s="215"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绿灯</v>
      </c>
      <c r="Y437" s="252"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15"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52"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6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6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str">
        <f t="array" ref="AH437">INDEX(三跨两临近重点区段!$G:$G,MATCH(D437,三跨两临近重点区段!$A:$A,0))</f>
        <v>高速公路</v>
      </c>
    </row>
    <row r="438" ht="14.25" spans="1:34">
      <c r="A438" s="247" t="s">
        <v>361</v>
      </c>
      <c r="B438" s="248" t="s">
        <v>2771</v>
      </c>
      <c r="C438" s="247" t="s">
        <v>2393</v>
      </c>
      <c r="D438" s="247" t="s">
        <v>2774</v>
      </c>
      <c r="E438" s="249" t="s">
        <v>2414</v>
      </c>
      <c r="F438" s="248" t="s">
        <v>125</v>
      </c>
      <c r="G438" s="247" t="s">
        <v>2417</v>
      </c>
      <c r="H438" s="247" t="s">
        <v>1462</v>
      </c>
      <c r="I438" s="271"/>
      <c r="J438" s="100"/>
      <c r="K438" s="100"/>
      <c r="L438" s="100"/>
      <c r="M438" s="254"/>
      <c r="N438" s="254"/>
      <c r="O438" s="33"/>
      <c r="P438" s="96"/>
      <c r="Q438" s="263"/>
      <c r="R438" s="263"/>
      <c r="S438" s="262">
        <v>45462</v>
      </c>
      <c r="T438" s="263" t="s">
        <v>2081</v>
      </c>
      <c r="U438" s="252"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15"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52">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45512</v>
      </c>
      <c r="X438" s="215"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绿灯</v>
      </c>
      <c r="Y438" s="252"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15"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52"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6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6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str">
        <f t="array" ref="AH438">INDEX(三跨两临近重点区段!$G:$G,MATCH(D438,三跨两临近重点区段!$A:$A,0))</f>
        <v>高速公路</v>
      </c>
    </row>
    <row r="439" ht="14.25" spans="1:34">
      <c r="A439" s="247" t="s">
        <v>361</v>
      </c>
      <c r="B439" s="248" t="s">
        <v>2771</v>
      </c>
      <c r="C439" s="247" t="s">
        <v>2761</v>
      </c>
      <c r="D439" s="247" t="s">
        <v>2775</v>
      </c>
      <c r="E439" s="249" t="s">
        <v>2414</v>
      </c>
      <c r="F439" s="248" t="s">
        <v>125</v>
      </c>
      <c r="G439" s="247" t="s">
        <v>2417</v>
      </c>
      <c r="H439" s="247" t="s">
        <v>1462</v>
      </c>
      <c r="I439" s="271"/>
      <c r="J439" s="100"/>
      <c r="K439" s="100"/>
      <c r="L439" s="100"/>
      <c r="M439" s="254"/>
      <c r="N439" s="254"/>
      <c r="O439" s="33"/>
      <c r="P439" s="96"/>
      <c r="Q439" s="263"/>
      <c r="R439" s="263"/>
      <c r="S439" s="266">
        <v>45446.60625</v>
      </c>
      <c r="T439" s="263" t="s">
        <v>2081</v>
      </c>
      <c r="U439" s="252"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215"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52"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15"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52"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15"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52"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6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6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str">
        <f t="array" ref="AH439">INDEX(三跨两临近重点区段!$G:$G,MATCH(D439,三跨两临近重点区段!$A:$A,0))</f>
        <v>高速公路</v>
      </c>
    </row>
    <row r="440" ht="14.25" spans="1:34">
      <c r="A440" s="247" t="s">
        <v>361</v>
      </c>
      <c r="B440" s="248" t="s">
        <v>2776</v>
      </c>
      <c r="C440" s="247" t="s">
        <v>2761</v>
      </c>
      <c r="D440" s="247" t="s">
        <v>2777</v>
      </c>
      <c r="E440" s="249" t="s">
        <v>2414</v>
      </c>
      <c r="F440" s="248" t="s">
        <v>125</v>
      </c>
      <c r="G440" s="247" t="s">
        <v>2417</v>
      </c>
      <c r="H440" s="247" t="s">
        <v>1462</v>
      </c>
      <c r="I440" s="271"/>
      <c r="J440" s="100"/>
      <c r="K440" s="100"/>
      <c r="L440" s="100"/>
      <c r="M440" s="254"/>
      <c r="N440" s="254"/>
      <c r="O440" s="33"/>
      <c r="P440" s="96"/>
      <c r="Q440" s="263"/>
      <c r="R440" s="263"/>
      <c r="S440" s="266">
        <v>45462.6770833333</v>
      </c>
      <c r="T440" s="263" t="s">
        <v>2081</v>
      </c>
      <c r="U440" s="252"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215"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52"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15"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52"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15"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52"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6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6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str">
        <f t="array" ref="AH440">INDEX(三跨两临近重点区段!$G:$G,MATCH(D440,三跨两临近重点区段!$A:$A,0))</f>
        <v>高速公路</v>
      </c>
    </row>
    <row r="441" ht="14.25" spans="1:34">
      <c r="A441" s="247" t="s">
        <v>361</v>
      </c>
      <c r="B441" s="248" t="s">
        <v>2776</v>
      </c>
      <c r="C441" s="247" t="s">
        <v>2698</v>
      </c>
      <c r="D441" s="247" t="s">
        <v>2778</v>
      </c>
      <c r="E441" s="249" t="s">
        <v>2414</v>
      </c>
      <c r="F441" s="248" t="s">
        <v>125</v>
      </c>
      <c r="G441" s="247" t="s">
        <v>2417</v>
      </c>
      <c r="H441" s="247" t="s">
        <v>1462</v>
      </c>
      <c r="I441" s="271"/>
      <c r="J441" s="100"/>
      <c r="K441" s="100"/>
      <c r="L441" s="100"/>
      <c r="M441" s="254"/>
      <c r="N441" s="254"/>
      <c r="O441" s="33"/>
      <c r="P441" s="96"/>
      <c r="Q441" s="263"/>
      <c r="R441" s="263"/>
      <c r="S441" s="262">
        <v>45462</v>
      </c>
      <c r="T441" s="263" t="s">
        <v>2081</v>
      </c>
      <c r="U441" s="252"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15"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52">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45512</v>
      </c>
      <c r="X441" s="215"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绿灯</v>
      </c>
      <c r="Y441" s="252"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15"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52"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6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6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str">
        <f t="array" ref="AH441">INDEX(三跨两临近重点区段!$G:$G,MATCH(D441,三跨两临近重点区段!$A:$A,0))</f>
        <v>高速公路</v>
      </c>
    </row>
    <row r="442" ht="14.25" spans="1:34">
      <c r="A442" s="247" t="s">
        <v>361</v>
      </c>
      <c r="B442" s="248" t="s">
        <v>2776</v>
      </c>
      <c r="C442" s="247" t="s">
        <v>2721</v>
      </c>
      <c r="D442" s="247" t="s">
        <v>2779</v>
      </c>
      <c r="E442" s="249" t="s">
        <v>2414</v>
      </c>
      <c r="F442" s="248" t="s">
        <v>125</v>
      </c>
      <c r="G442" s="247" t="s">
        <v>2417</v>
      </c>
      <c r="H442" s="247" t="s">
        <v>1462</v>
      </c>
      <c r="I442" s="271"/>
      <c r="J442" s="100"/>
      <c r="K442" s="100"/>
      <c r="L442" s="100"/>
      <c r="M442" s="254"/>
      <c r="N442" s="254"/>
      <c r="O442" s="33"/>
      <c r="P442" s="96"/>
      <c r="Q442" s="263"/>
      <c r="R442" s="263"/>
      <c r="S442" s="262">
        <v>45462</v>
      </c>
      <c r="T442" s="263" t="s">
        <v>2081</v>
      </c>
      <c r="U442" s="252"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15"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52">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45512</v>
      </c>
      <c r="X442" s="215"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绿灯</v>
      </c>
      <c r="Y442" s="252"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15"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52"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6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6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str">
        <f t="array" ref="AH442">INDEX(三跨两临近重点区段!$G:$G,MATCH(D442,三跨两临近重点区段!$A:$A,0))</f>
        <v>一级公路</v>
      </c>
    </row>
    <row r="443" ht="14.25" spans="1:34">
      <c r="A443" s="247" t="s">
        <v>361</v>
      </c>
      <c r="B443" s="248" t="s">
        <v>2776</v>
      </c>
      <c r="C443" s="247" t="s">
        <v>2393</v>
      </c>
      <c r="D443" s="247" t="s">
        <v>2780</v>
      </c>
      <c r="E443" s="249" t="s">
        <v>2414</v>
      </c>
      <c r="F443" s="248" t="s">
        <v>125</v>
      </c>
      <c r="G443" s="247" t="s">
        <v>2417</v>
      </c>
      <c r="H443" s="247" t="s">
        <v>1462</v>
      </c>
      <c r="I443" s="271"/>
      <c r="J443" s="100"/>
      <c r="K443" s="100"/>
      <c r="L443" s="100"/>
      <c r="M443" s="254"/>
      <c r="N443" s="254"/>
      <c r="O443" s="33"/>
      <c r="P443" s="96"/>
      <c r="Q443" s="263"/>
      <c r="R443" s="263"/>
      <c r="S443" s="262">
        <v>45462</v>
      </c>
      <c r="T443" s="263" t="s">
        <v>2081</v>
      </c>
      <c r="U443" s="252"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15"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52">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45512</v>
      </c>
      <c r="X443" s="215"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绿灯</v>
      </c>
      <c r="Y443" s="252"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15"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52"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6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6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str">
        <f t="array" ref="AH443">INDEX(三跨两临近重点区段!$G:$G,MATCH(D443,三跨两临近重点区段!$A:$A,0))</f>
        <v>高速公路</v>
      </c>
    </row>
    <row r="444" ht="14.25" spans="1:34">
      <c r="A444" s="247" t="s">
        <v>361</v>
      </c>
      <c r="B444" s="248" t="s">
        <v>2781</v>
      </c>
      <c r="C444" s="247" t="s">
        <v>2117</v>
      </c>
      <c r="D444" s="247" t="s">
        <v>2782</v>
      </c>
      <c r="E444" s="249" t="s">
        <v>2414</v>
      </c>
      <c r="F444" s="248" t="s">
        <v>125</v>
      </c>
      <c r="G444" s="247" t="s">
        <v>2417</v>
      </c>
      <c r="H444" s="247" t="s">
        <v>1447</v>
      </c>
      <c r="I444" s="271"/>
      <c r="J444" s="100"/>
      <c r="K444" s="100"/>
      <c r="L444" s="100"/>
      <c r="M444" s="254"/>
      <c r="N444" s="254"/>
      <c r="O444" s="33"/>
      <c r="P444" s="96"/>
      <c r="Q444" s="263"/>
      <c r="R444" s="263"/>
      <c r="S444" s="262">
        <v>45462</v>
      </c>
      <c r="T444" s="263" t="s">
        <v>2081</v>
      </c>
      <c r="U444" s="252"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15"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52">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45512</v>
      </c>
      <c r="X444" s="215"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绿灯</v>
      </c>
      <c r="Y444" s="252"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15"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52"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6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6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str">
        <f t="array" ref="AH444">INDEX(三跨两临近重点区段!$G:$G,MATCH(D444,三跨两临近重点区段!$A:$A,0))</f>
        <v>高速公路</v>
      </c>
    </row>
    <row r="445" ht="14.25" spans="1:34">
      <c r="A445" s="247" t="s">
        <v>361</v>
      </c>
      <c r="B445" s="248" t="s">
        <v>2781</v>
      </c>
      <c r="C445" s="247" t="s">
        <v>2396</v>
      </c>
      <c r="D445" s="247" t="s">
        <v>2783</v>
      </c>
      <c r="E445" s="249" t="s">
        <v>2414</v>
      </c>
      <c r="F445" s="248" t="s">
        <v>125</v>
      </c>
      <c r="G445" s="247" t="s">
        <v>2417</v>
      </c>
      <c r="H445" s="247" t="s">
        <v>1447</v>
      </c>
      <c r="I445" s="271"/>
      <c r="J445" s="100"/>
      <c r="K445" s="100"/>
      <c r="L445" s="100"/>
      <c r="M445" s="254"/>
      <c r="N445" s="254"/>
      <c r="O445" s="33"/>
      <c r="P445" s="96"/>
      <c r="Q445" s="263"/>
      <c r="R445" s="263"/>
      <c r="S445" s="262">
        <v>45462</v>
      </c>
      <c r="T445" s="263" t="s">
        <v>2081</v>
      </c>
      <c r="U445" s="252"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15"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52">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45512</v>
      </c>
      <c r="X445" s="215"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绿灯</v>
      </c>
      <c r="Y445" s="252"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15"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52"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6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6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str">
        <f t="array" ref="AH445">INDEX(三跨两临近重点区段!$G:$G,MATCH(D445,三跨两临近重点区段!$A:$A,0))</f>
        <v>高速公路</v>
      </c>
    </row>
    <row r="446" ht="14.25" spans="1:34">
      <c r="A446" s="247" t="s">
        <v>361</v>
      </c>
      <c r="B446" s="248" t="s">
        <v>2781</v>
      </c>
      <c r="C446" s="247" t="s">
        <v>2085</v>
      </c>
      <c r="D446" s="247" t="s">
        <v>2784</v>
      </c>
      <c r="E446" s="249" t="s">
        <v>2414</v>
      </c>
      <c r="F446" s="248" t="s">
        <v>125</v>
      </c>
      <c r="G446" s="247" t="s">
        <v>2417</v>
      </c>
      <c r="H446" s="247" t="s">
        <v>1447</v>
      </c>
      <c r="I446" s="271"/>
      <c r="J446" s="100"/>
      <c r="K446" s="100"/>
      <c r="L446" s="100"/>
      <c r="M446" s="254"/>
      <c r="N446" s="254"/>
      <c r="O446" s="33"/>
      <c r="P446" s="96"/>
      <c r="Q446" s="263"/>
      <c r="R446" s="263"/>
      <c r="S446" s="262">
        <v>45462</v>
      </c>
      <c r="T446" s="263" t="s">
        <v>2081</v>
      </c>
      <c r="U446" s="252"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15"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52">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45512</v>
      </c>
      <c r="X446" s="215"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绿灯</v>
      </c>
      <c r="Y446" s="252"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15"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52"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6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6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str">
        <f t="array" ref="AH446">INDEX(三跨两临近重点区段!$G:$G,MATCH(D446,三跨两临近重点区段!$A:$A,0))</f>
        <v>高速公路</v>
      </c>
    </row>
    <row r="447" ht="14.25" spans="1:34">
      <c r="A447" s="247" t="s">
        <v>361</v>
      </c>
      <c r="B447" s="248" t="s">
        <v>2781</v>
      </c>
      <c r="C447" s="247" t="s">
        <v>2100</v>
      </c>
      <c r="D447" s="247" t="s">
        <v>2785</v>
      </c>
      <c r="E447" s="249" t="s">
        <v>2414</v>
      </c>
      <c r="F447" s="248" t="s">
        <v>125</v>
      </c>
      <c r="G447" s="247" t="s">
        <v>2417</v>
      </c>
      <c r="H447" s="247" t="s">
        <v>1447</v>
      </c>
      <c r="I447" s="271"/>
      <c r="J447" s="100"/>
      <c r="K447" s="100"/>
      <c r="L447" s="100"/>
      <c r="M447" s="254"/>
      <c r="N447" s="254"/>
      <c r="O447" s="33"/>
      <c r="P447" s="96"/>
      <c r="Q447" s="263"/>
      <c r="R447" s="263"/>
      <c r="S447" s="262">
        <v>45462</v>
      </c>
      <c r="T447" s="263" t="s">
        <v>2081</v>
      </c>
      <c r="U447" s="252"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15"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52">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45512</v>
      </c>
      <c r="X447" s="215"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绿灯</v>
      </c>
      <c r="Y447" s="252"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15"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52"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6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6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str">
        <f t="array" ref="AH447">INDEX(三跨两临近重点区段!$G:$G,MATCH(D447,三跨两临近重点区段!$A:$A,0))</f>
        <v>高速公路</v>
      </c>
    </row>
    <row r="448" ht="14.25" spans="1:34">
      <c r="A448" s="247" t="s">
        <v>361</v>
      </c>
      <c r="B448" s="248" t="s">
        <v>2781</v>
      </c>
      <c r="C448" s="247" t="s">
        <v>2474</v>
      </c>
      <c r="D448" s="247" t="s">
        <v>2786</v>
      </c>
      <c r="E448" s="249" t="s">
        <v>2414</v>
      </c>
      <c r="F448" s="248" t="s">
        <v>125</v>
      </c>
      <c r="G448" s="247" t="s">
        <v>2417</v>
      </c>
      <c r="H448" s="247" t="s">
        <v>1447</v>
      </c>
      <c r="I448" s="271"/>
      <c r="J448" s="100"/>
      <c r="K448" s="100"/>
      <c r="L448" s="100"/>
      <c r="M448" s="254"/>
      <c r="N448" s="254"/>
      <c r="O448" s="33"/>
      <c r="P448" s="96"/>
      <c r="Q448" s="263"/>
      <c r="R448" s="263"/>
      <c r="S448" s="262">
        <v>45462</v>
      </c>
      <c r="T448" s="263" t="s">
        <v>2081</v>
      </c>
      <c r="U448" s="252"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15"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52">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45512</v>
      </c>
      <c r="X448" s="215"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绿灯</v>
      </c>
      <c r="Y448" s="252"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15"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52"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6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6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str">
        <f t="array" ref="AH448">INDEX(三跨两临近重点区段!$G:$G,MATCH(D448,三跨两临近重点区段!$A:$A,0))</f>
        <v>一级公路</v>
      </c>
    </row>
    <row r="449" ht="14.25" spans="1:34">
      <c r="A449" s="247" t="s">
        <v>361</v>
      </c>
      <c r="B449" s="248" t="s">
        <v>2781</v>
      </c>
      <c r="C449" s="247" t="s">
        <v>2474</v>
      </c>
      <c r="D449" s="247" t="s">
        <v>2787</v>
      </c>
      <c r="E449" s="249" t="s">
        <v>2414</v>
      </c>
      <c r="F449" s="248" t="s">
        <v>125</v>
      </c>
      <c r="G449" s="247" t="s">
        <v>2417</v>
      </c>
      <c r="H449" s="247" t="s">
        <v>1447</v>
      </c>
      <c r="I449" s="271"/>
      <c r="J449" s="100"/>
      <c r="K449" s="100"/>
      <c r="L449" s="100"/>
      <c r="M449" s="254"/>
      <c r="N449" s="254"/>
      <c r="O449" s="33"/>
      <c r="P449" s="96"/>
      <c r="Q449" s="263"/>
      <c r="R449" s="263"/>
      <c r="S449" s="262">
        <v>45462</v>
      </c>
      <c r="T449" s="263" t="s">
        <v>2081</v>
      </c>
      <c r="U449" s="252"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15"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52">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45512</v>
      </c>
      <c r="X449" s="215"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绿灯</v>
      </c>
      <c r="Y449" s="252"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15"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52"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6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6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str">
        <f t="array" ref="AH449">INDEX(三跨两临近重点区段!$G:$G,MATCH(D449,三跨两临近重点区段!$A:$A,0))</f>
        <v>高速公路</v>
      </c>
    </row>
    <row r="450" ht="14.25" spans="1:34">
      <c r="A450" s="247" t="s">
        <v>119</v>
      </c>
      <c r="B450" s="248" t="s">
        <v>2781</v>
      </c>
      <c r="C450" s="247" t="s">
        <v>2142</v>
      </c>
      <c r="D450" s="247" t="s">
        <v>2788</v>
      </c>
      <c r="E450" s="249" t="s">
        <v>2414</v>
      </c>
      <c r="F450" s="248" t="s">
        <v>125</v>
      </c>
      <c r="G450" s="247" t="s">
        <v>2417</v>
      </c>
      <c r="H450" s="247" t="s">
        <v>1447</v>
      </c>
      <c r="I450" s="271"/>
      <c r="J450" s="100"/>
      <c r="K450" s="100"/>
      <c r="L450" s="100"/>
      <c r="M450" s="254"/>
      <c r="N450" s="254"/>
      <c r="O450" s="33"/>
      <c r="P450" s="96"/>
      <c r="Q450" s="263"/>
      <c r="R450" s="263"/>
      <c r="S450" s="262">
        <v>45462</v>
      </c>
      <c r="T450" s="263" t="s">
        <v>2081</v>
      </c>
      <c r="U450" s="252"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15"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52">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45512</v>
      </c>
      <c r="X450" s="215"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绿灯</v>
      </c>
      <c r="Y450" s="252"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15"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52"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6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6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str">
        <f t="array" ref="AH450">INDEX(三跨两临近重点区段!$G:$G,MATCH(D450,三跨两临近重点区段!$A:$A,0))</f>
        <v>高速公路</v>
      </c>
    </row>
    <row r="451" ht="14.25" spans="1:34">
      <c r="A451" s="247" t="s">
        <v>361</v>
      </c>
      <c r="B451" s="248" t="s">
        <v>2781</v>
      </c>
      <c r="C451" s="247" t="s">
        <v>2269</v>
      </c>
      <c r="D451" s="247" t="s">
        <v>2789</v>
      </c>
      <c r="E451" s="249" t="s">
        <v>2414</v>
      </c>
      <c r="F451" s="248" t="s">
        <v>125</v>
      </c>
      <c r="G451" s="247" t="s">
        <v>2417</v>
      </c>
      <c r="H451" s="247" t="s">
        <v>1447</v>
      </c>
      <c r="I451" s="271"/>
      <c r="J451" s="100"/>
      <c r="K451" s="100"/>
      <c r="L451" s="100"/>
      <c r="M451" s="254"/>
      <c r="N451" s="254"/>
      <c r="O451" s="33"/>
      <c r="P451" s="96"/>
      <c r="Q451" s="263"/>
      <c r="R451" s="263"/>
      <c r="S451" s="262">
        <v>45462</v>
      </c>
      <c r="T451" s="263" t="s">
        <v>2081</v>
      </c>
      <c r="U451" s="252"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15"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52">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45512</v>
      </c>
      <c r="X451" s="215"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绿灯</v>
      </c>
      <c r="Y451" s="252"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15"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52"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6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6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str">
        <f t="array" ref="AH451">INDEX(三跨两临近重点区段!$G:$G,MATCH(D451,三跨两临近重点区段!$A:$A,0))</f>
        <v>高速公路</v>
      </c>
    </row>
    <row r="452" ht="14.25" spans="1:34">
      <c r="A452" s="247" t="s">
        <v>145</v>
      </c>
      <c r="B452" s="248" t="s">
        <v>2680</v>
      </c>
      <c r="C452" s="247" t="s">
        <v>2676</v>
      </c>
      <c r="D452" s="247" t="s">
        <v>2790</v>
      </c>
      <c r="E452" s="249" t="s">
        <v>2079</v>
      </c>
      <c r="F452" s="248" t="s">
        <v>125</v>
      </c>
      <c r="G452" s="247" t="s">
        <v>2080</v>
      </c>
      <c r="H452" s="247" t="s">
        <v>2682</v>
      </c>
      <c r="I452" s="271"/>
      <c r="J452" s="100"/>
      <c r="K452" s="100"/>
      <c r="L452" s="100"/>
      <c r="M452" s="254"/>
      <c r="N452" s="254"/>
      <c r="O452" s="33"/>
      <c r="P452" s="96"/>
      <c r="Q452" s="263"/>
      <c r="R452" s="263"/>
      <c r="S452" s="262">
        <v>45448</v>
      </c>
      <c r="T452" s="263" t="s">
        <v>2081</v>
      </c>
      <c r="U452" s="252"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15"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52">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45505</v>
      </c>
      <c r="X452" s="215"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绿灯</v>
      </c>
      <c r="Y452" s="252"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15"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52"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6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6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str">
        <f t="array" ref="AH452">INDEX(三跨两临近重点区段!$G:$G,MATCH(D452,三跨两临近重点区段!$A:$A,0))</f>
        <v>高速公路</v>
      </c>
    </row>
    <row r="453" ht="14.25" spans="1:34">
      <c r="A453" s="247" t="s">
        <v>145</v>
      </c>
      <c r="B453" s="248" t="s">
        <v>2683</v>
      </c>
      <c r="C453" s="247" t="s">
        <v>2676</v>
      </c>
      <c r="D453" s="247" t="s">
        <v>2791</v>
      </c>
      <c r="E453" s="249" t="s">
        <v>2079</v>
      </c>
      <c r="F453" s="248" t="s">
        <v>125</v>
      </c>
      <c r="G453" s="247" t="s">
        <v>2080</v>
      </c>
      <c r="H453" s="247" t="s">
        <v>2682</v>
      </c>
      <c r="I453" s="271"/>
      <c r="J453" s="100"/>
      <c r="K453" s="100"/>
      <c r="L453" s="100"/>
      <c r="M453" s="254"/>
      <c r="N453" s="254"/>
      <c r="O453" s="33"/>
      <c r="P453" s="96"/>
      <c r="Q453" s="263"/>
      <c r="R453" s="263"/>
      <c r="S453" s="262">
        <v>45448</v>
      </c>
      <c r="T453" s="263" t="s">
        <v>2081</v>
      </c>
      <c r="U453" s="252"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15"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52">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45505</v>
      </c>
      <c r="X453" s="215"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绿灯</v>
      </c>
      <c r="Y453" s="252"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15"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52"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6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6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str">
        <f t="array" ref="AH453">INDEX(三跨两临近重点区段!$G:$G,MATCH(D453,三跨两临近重点区段!$A:$A,0))</f>
        <v>高速公路</v>
      </c>
    </row>
    <row r="454" ht="14.25" spans="1:34">
      <c r="A454" s="247" t="s">
        <v>145</v>
      </c>
      <c r="B454" s="248" t="s">
        <v>2792</v>
      </c>
      <c r="C454" s="247" t="s">
        <v>2721</v>
      </c>
      <c r="D454" s="247" t="s">
        <v>2793</v>
      </c>
      <c r="E454" s="249" t="s">
        <v>2079</v>
      </c>
      <c r="F454" s="248" t="s">
        <v>125</v>
      </c>
      <c r="G454" s="247" t="s">
        <v>2080</v>
      </c>
      <c r="H454" s="247" t="s">
        <v>1273</v>
      </c>
      <c r="I454" s="271"/>
      <c r="J454" s="100"/>
      <c r="K454" s="100"/>
      <c r="L454" s="100"/>
      <c r="M454" s="254"/>
      <c r="N454" s="254"/>
      <c r="O454" s="33"/>
      <c r="P454" s="96"/>
      <c r="Q454" s="263"/>
      <c r="R454" s="263"/>
      <c r="S454" s="266">
        <v>45450.4361111111</v>
      </c>
      <c r="T454" s="263" t="s">
        <v>2081</v>
      </c>
      <c r="U454" s="252"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15"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52">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45530</v>
      </c>
      <c r="X454" s="215"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绿灯</v>
      </c>
      <c r="Y454" s="252"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15"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52"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6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6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str">
        <f t="array" ref="AH454">INDEX(三跨两临近重点区段!$G:$G,MATCH(D454,三跨两临近重点区段!$A:$A,0))</f>
        <v>高速公路</v>
      </c>
    </row>
    <row r="455" ht="14.25" spans="1:34">
      <c r="A455" s="247" t="s">
        <v>145</v>
      </c>
      <c r="B455" s="248" t="s">
        <v>2794</v>
      </c>
      <c r="C455" s="247" t="s">
        <v>2137</v>
      </c>
      <c r="D455" s="247" t="s">
        <v>2795</v>
      </c>
      <c r="E455" s="249" t="s">
        <v>2079</v>
      </c>
      <c r="F455" s="248" t="s">
        <v>125</v>
      </c>
      <c r="G455" s="247" t="s">
        <v>2080</v>
      </c>
      <c r="H455" s="247" t="s">
        <v>1273</v>
      </c>
      <c r="I455" s="271"/>
      <c r="J455" s="100"/>
      <c r="K455" s="100"/>
      <c r="L455" s="100"/>
      <c r="M455" s="254"/>
      <c r="N455" s="254"/>
      <c r="O455" s="33"/>
      <c r="P455" s="96"/>
      <c r="Q455" s="263"/>
      <c r="R455" s="263"/>
      <c r="S455" s="266">
        <v>45450.4361111111</v>
      </c>
      <c r="T455" s="263" t="s">
        <v>2081</v>
      </c>
      <c r="U455" s="252"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15"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52">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45530</v>
      </c>
      <c r="X455" s="215"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绿灯</v>
      </c>
      <c r="Y455" s="252"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15"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52"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6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6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str">
        <f t="array" ref="AH455">INDEX(三跨两临近重点区段!$G:$G,MATCH(D455,三跨两临近重点区段!$A:$A,0))</f>
        <v>高速公路</v>
      </c>
    </row>
    <row r="456" ht="14.25" spans="1:34">
      <c r="A456" s="247" t="s">
        <v>361</v>
      </c>
      <c r="B456" s="248" t="s">
        <v>2796</v>
      </c>
      <c r="C456" s="247" t="s">
        <v>2269</v>
      </c>
      <c r="D456" s="247" t="s">
        <v>2797</v>
      </c>
      <c r="E456" s="249" t="s">
        <v>2414</v>
      </c>
      <c r="F456" s="248" t="s">
        <v>125</v>
      </c>
      <c r="G456" s="247" t="s">
        <v>2417</v>
      </c>
      <c r="H456" s="247" t="s">
        <v>1447</v>
      </c>
      <c r="I456" s="271"/>
      <c r="J456" s="100"/>
      <c r="K456" s="100"/>
      <c r="L456" s="100"/>
      <c r="M456" s="254"/>
      <c r="N456" s="254"/>
      <c r="O456" s="33"/>
      <c r="P456" s="96"/>
      <c r="Q456" s="263"/>
      <c r="R456" s="263"/>
      <c r="S456" s="262">
        <v>45462</v>
      </c>
      <c r="T456" s="263" t="s">
        <v>2081</v>
      </c>
      <c r="U456" s="252"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15"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52">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45512</v>
      </c>
      <c r="X456" s="215"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绿灯</v>
      </c>
      <c r="Y456" s="252"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15"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52"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6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6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str">
        <f t="array" ref="AH456">INDEX(三跨两临近重点区段!$G:$G,MATCH(D456,三跨两临近重点区段!$A:$A,0))</f>
        <v>高速公路</v>
      </c>
    </row>
    <row r="457" ht="14.25" spans="1:34">
      <c r="A457" s="247" t="s">
        <v>361</v>
      </c>
      <c r="B457" s="248" t="s">
        <v>2798</v>
      </c>
      <c r="C457" s="247" t="s">
        <v>2208</v>
      </c>
      <c r="D457" s="247" t="s">
        <v>2799</v>
      </c>
      <c r="E457" s="249" t="s">
        <v>2079</v>
      </c>
      <c r="F457" s="248" t="s">
        <v>125</v>
      </c>
      <c r="G457" s="247" t="s">
        <v>2080</v>
      </c>
      <c r="H457" s="247" t="s">
        <v>1284</v>
      </c>
      <c r="I457" s="271"/>
      <c r="J457" s="100"/>
      <c r="K457" s="100"/>
      <c r="L457" s="100"/>
      <c r="M457" s="254"/>
      <c r="N457" s="254"/>
      <c r="O457" s="33"/>
      <c r="P457" s="96"/>
      <c r="Q457" s="263"/>
      <c r="R457" s="263"/>
      <c r="S457" s="262">
        <v>45455</v>
      </c>
      <c r="T457" s="263" t="s">
        <v>2081</v>
      </c>
      <c r="U457" s="252"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15"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52">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45518</v>
      </c>
      <c r="X457" s="215"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绿灯</v>
      </c>
      <c r="Y457" s="252"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15"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52"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6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6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str">
        <f t="array" ref="AH457">INDEX(三跨两临近重点区段!$G:$G,MATCH(D457,三跨两临近重点区段!$A:$A,0))</f>
        <v>高速公路</v>
      </c>
    </row>
    <row r="458" ht="14.25" spans="1:34">
      <c r="A458" s="247" t="s">
        <v>361</v>
      </c>
      <c r="B458" s="248" t="s">
        <v>2800</v>
      </c>
      <c r="C458" s="247" t="s">
        <v>2208</v>
      </c>
      <c r="D458" s="247" t="s">
        <v>2801</v>
      </c>
      <c r="E458" s="249" t="s">
        <v>2079</v>
      </c>
      <c r="F458" s="248" t="s">
        <v>125</v>
      </c>
      <c r="G458" s="247" t="s">
        <v>2080</v>
      </c>
      <c r="H458" s="247" t="s">
        <v>1284</v>
      </c>
      <c r="I458" s="271"/>
      <c r="J458" s="100"/>
      <c r="K458" s="100"/>
      <c r="L458" s="100"/>
      <c r="M458" s="254"/>
      <c r="N458" s="254"/>
      <c r="O458" s="33"/>
      <c r="P458" s="96"/>
      <c r="Q458" s="263"/>
      <c r="R458" s="263"/>
      <c r="S458" s="262">
        <v>45455</v>
      </c>
      <c r="T458" s="263" t="s">
        <v>2081</v>
      </c>
      <c r="U458" s="252"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15"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52">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45518</v>
      </c>
      <c r="X458" s="215"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绿灯</v>
      </c>
      <c r="Y458" s="252"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15"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52"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6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6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str">
        <f t="array" ref="AH458">INDEX(三跨两临近重点区段!$G:$G,MATCH(D458,三跨两临近重点区段!$A:$A,0))</f>
        <v>高速公路</v>
      </c>
    </row>
    <row r="459" ht="14.25" spans="1:34">
      <c r="A459" s="247" t="s">
        <v>119</v>
      </c>
      <c r="B459" s="248" t="s">
        <v>2796</v>
      </c>
      <c r="C459" s="247" t="s">
        <v>2142</v>
      </c>
      <c r="D459" s="247" t="s">
        <v>2802</v>
      </c>
      <c r="E459" s="249" t="s">
        <v>2414</v>
      </c>
      <c r="F459" s="248" t="s">
        <v>125</v>
      </c>
      <c r="G459" s="247" t="s">
        <v>2417</v>
      </c>
      <c r="H459" s="247" t="s">
        <v>1447</v>
      </c>
      <c r="I459" s="271"/>
      <c r="J459" s="100"/>
      <c r="K459" s="100"/>
      <c r="L459" s="100"/>
      <c r="M459" s="254"/>
      <c r="N459" s="254"/>
      <c r="O459" s="33"/>
      <c r="P459" s="96"/>
      <c r="Q459" s="263"/>
      <c r="R459" s="263"/>
      <c r="S459" s="262">
        <v>45462</v>
      </c>
      <c r="T459" s="263" t="s">
        <v>2081</v>
      </c>
      <c r="U459" s="252"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15"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52">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45512</v>
      </c>
      <c r="X459" s="215"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绿灯</v>
      </c>
      <c r="Y459" s="252"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15"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52"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6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6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str">
        <f t="array" ref="AH459">INDEX(三跨两临近重点区段!$G:$G,MATCH(D459,三跨两临近重点区段!$A:$A,0))</f>
        <v>高速公路</v>
      </c>
    </row>
    <row r="460" ht="14.25" spans="1:34">
      <c r="A460" s="247" t="s">
        <v>361</v>
      </c>
      <c r="B460" s="248" t="s">
        <v>2796</v>
      </c>
      <c r="C460" s="247" t="s">
        <v>2474</v>
      </c>
      <c r="D460" s="247" t="s">
        <v>2803</v>
      </c>
      <c r="E460" s="249" t="s">
        <v>2414</v>
      </c>
      <c r="F460" s="248" t="s">
        <v>125</v>
      </c>
      <c r="G460" s="247" t="s">
        <v>2417</v>
      </c>
      <c r="H460" s="247" t="s">
        <v>1447</v>
      </c>
      <c r="I460" s="271"/>
      <c r="J460" s="100"/>
      <c r="K460" s="100"/>
      <c r="L460" s="100"/>
      <c r="M460" s="254"/>
      <c r="N460" s="254"/>
      <c r="O460" s="33"/>
      <c r="P460" s="96"/>
      <c r="Q460" s="263"/>
      <c r="R460" s="263"/>
      <c r="S460" s="262">
        <v>45462</v>
      </c>
      <c r="T460" s="263" t="s">
        <v>2081</v>
      </c>
      <c r="U460" s="252"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15"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52">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45512</v>
      </c>
      <c r="X460" s="215"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绿灯</v>
      </c>
      <c r="Y460" s="252"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15"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52"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6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6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str">
        <f t="array" ref="AH460">INDEX(三跨两临近重点区段!$G:$G,MATCH(D460,三跨两临近重点区段!$A:$A,0))</f>
        <v>一级公路</v>
      </c>
    </row>
    <row r="461" ht="14.25" spans="1:34">
      <c r="A461" s="247" t="s">
        <v>361</v>
      </c>
      <c r="B461" s="248" t="s">
        <v>2796</v>
      </c>
      <c r="C461" s="247" t="s">
        <v>2474</v>
      </c>
      <c r="D461" s="247" t="s">
        <v>2804</v>
      </c>
      <c r="E461" s="249" t="s">
        <v>2414</v>
      </c>
      <c r="F461" s="248" t="s">
        <v>125</v>
      </c>
      <c r="G461" s="247" t="s">
        <v>2417</v>
      </c>
      <c r="H461" s="247" t="s">
        <v>1447</v>
      </c>
      <c r="I461" s="271"/>
      <c r="J461" s="100"/>
      <c r="K461" s="100"/>
      <c r="L461" s="100"/>
      <c r="M461" s="254"/>
      <c r="N461" s="254"/>
      <c r="O461" s="33"/>
      <c r="P461" s="96"/>
      <c r="Q461" s="264"/>
      <c r="R461" s="264"/>
      <c r="S461" s="262">
        <v>45462</v>
      </c>
      <c r="T461" s="263" t="s">
        <v>2081</v>
      </c>
      <c r="U461" s="252"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15"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52">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45512</v>
      </c>
      <c r="X461" s="215"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绿灯</v>
      </c>
      <c r="Y461" s="252"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15"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52"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6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6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str">
        <f t="array" ref="AH461">INDEX(三跨两临近重点区段!$G:$G,MATCH(D461,三跨两临近重点区段!$A:$A,0))</f>
        <v>高速公路</v>
      </c>
    </row>
    <row r="462" ht="14.25" spans="1:34">
      <c r="A462" s="247" t="s">
        <v>361</v>
      </c>
      <c r="B462" s="248" t="s">
        <v>2798</v>
      </c>
      <c r="C462" s="247" t="s">
        <v>2186</v>
      </c>
      <c r="D462" s="247" t="s">
        <v>2805</v>
      </c>
      <c r="E462" s="249" t="s">
        <v>2079</v>
      </c>
      <c r="F462" s="248" t="s">
        <v>125</v>
      </c>
      <c r="G462" s="247" t="s">
        <v>2080</v>
      </c>
      <c r="H462" s="247" t="s">
        <v>1284</v>
      </c>
      <c r="I462" s="271"/>
      <c r="J462" s="100"/>
      <c r="K462" s="100"/>
      <c r="L462" s="100"/>
      <c r="M462" s="254"/>
      <c r="N462" s="254"/>
      <c r="O462" s="33"/>
      <c r="P462" s="96"/>
      <c r="Q462" s="263"/>
      <c r="R462" s="263"/>
      <c r="S462" s="266">
        <v>45450.4361111111</v>
      </c>
      <c r="T462" s="263" t="s">
        <v>2081</v>
      </c>
      <c r="U462" s="252"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15"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52">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45530</v>
      </c>
      <c r="X462" s="215"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绿灯</v>
      </c>
      <c r="Y462" s="252"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15"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52"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6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6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str">
        <f t="array" ref="AH462">INDEX(三跨两临近重点区段!$G:$G,MATCH(D462,三跨两临近重点区段!$A:$A,0))</f>
        <v>高速公路</v>
      </c>
    </row>
    <row r="463" ht="14.25" spans="1:34">
      <c r="A463" s="247" t="s">
        <v>361</v>
      </c>
      <c r="B463" s="248" t="s">
        <v>2800</v>
      </c>
      <c r="C463" s="247" t="s">
        <v>2186</v>
      </c>
      <c r="D463" s="247" t="s">
        <v>2806</v>
      </c>
      <c r="E463" s="249" t="s">
        <v>2079</v>
      </c>
      <c r="F463" s="248" t="s">
        <v>125</v>
      </c>
      <c r="G463" s="247" t="s">
        <v>2080</v>
      </c>
      <c r="H463" s="247" t="s">
        <v>1284</v>
      </c>
      <c r="I463" s="271"/>
      <c r="J463" s="100"/>
      <c r="K463" s="100"/>
      <c r="L463" s="100"/>
      <c r="M463" s="254"/>
      <c r="N463" s="254"/>
      <c r="O463" s="33"/>
      <c r="P463" s="96"/>
      <c r="Q463" s="263"/>
      <c r="R463" s="263"/>
      <c r="S463" s="265"/>
      <c r="T463" s="263"/>
      <c r="U463" s="252"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15"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52">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45530</v>
      </c>
      <c r="X463" s="215"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绿灯</v>
      </c>
      <c r="Y463" s="252"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15"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52"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6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6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str">
        <f t="array" ref="AH463">INDEX(三跨两临近重点区段!$G:$G,MATCH(D463,三跨两临近重点区段!$A:$A,0))</f>
        <v>高速公路</v>
      </c>
    </row>
    <row r="464" ht="14.25" spans="1:34">
      <c r="A464" s="247" t="s">
        <v>361</v>
      </c>
      <c r="B464" s="248" t="s">
        <v>2796</v>
      </c>
      <c r="C464" s="247" t="s">
        <v>2117</v>
      </c>
      <c r="D464" s="247" t="s">
        <v>2807</v>
      </c>
      <c r="E464" s="249" t="s">
        <v>2414</v>
      </c>
      <c r="F464" s="248" t="s">
        <v>125</v>
      </c>
      <c r="G464" s="247" t="s">
        <v>2417</v>
      </c>
      <c r="H464" s="247" t="s">
        <v>1447</v>
      </c>
      <c r="I464" s="271"/>
      <c r="J464" s="100"/>
      <c r="K464" s="100"/>
      <c r="L464" s="100"/>
      <c r="M464" s="254"/>
      <c r="N464" s="254"/>
      <c r="O464" s="33"/>
      <c r="P464" s="96"/>
      <c r="Q464" s="261"/>
      <c r="R464" s="261"/>
      <c r="S464" s="262">
        <v>45462</v>
      </c>
      <c r="T464" s="263" t="s">
        <v>2081</v>
      </c>
      <c r="U464" s="252"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15"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52">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45512</v>
      </c>
      <c r="X464" s="215"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绿灯</v>
      </c>
      <c r="Y464" s="252"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15"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52"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6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6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str">
        <f t="array" ref="AH464">INDEX(三跨两临近重点区段!$G:$G,MATCH(D464,三跨两临近重点区段!$A:$A,0))</f>
        <v>高速公路</v>
      </c>
    </row>
    <row r="465" ht="14.25" spans="1:34">
      <c r="A465" s="247" t="s">
        <v>361</v>
      </c>
      <c r="B465" s="248" t="s">
        <v>2796</v>
      </c>
      <c r="C465" s="247" t="s">
        <v>2085</v>
      </c>
      <c r="D465" s="247" t="s">
        <v>2808</v>
      </c>
      <c r="E465" s="249" t="s">
        <v>2414</v>
      </c>
      <c r="F465" s="248" t="s">
        <v>125</v>
      </c>
      <c r="G465" s="247" t="s">
        <v>2417</v>
      </c>
      <c r="H465" s="247" t="s">
        <v>1447</v>
      </c>
      <c r="I465" s="271"/>
      <c r="J465" s="100"/>
      <c r="K465" s="100"/>
      <c r="L465" s="100"/>
      <c r="M465" s="254"/>
      <c r="N465" s="254"/>
      <c r="O465" s="33"/>
      <c r="P465" s="96"/>
      <c r="Q465" s="263"/>
      <c r="R465" s="263"/>
      <c r="S465" s="262">
        <v>45462</v>
      </c>
      <c r="T465" s="263" t="s">
        <v>2081</v>
      </c>
      <c r="U465" s="252"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15"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52">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45512</v>
      </c>
      <c r="X465" s="215"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绿灯</v>
      </c>
      <c r="Y465" s="252"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15"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52"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6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6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str">
        <f t="array" ref="AH465">INDEX(三跨两临近重点区段!$G:$G,MATCH(D465,三跨两临近重点区段!$A:$A,0))</f>
        <v>高速公路</v>
      </c>
    </row>
    <row r="466" ht="14.25" spans="1:34">
      <c r="A466" s="247" t="s">
        <v>119</v>
      </c>
      <c r="B466" s="248" t="s">
        <v>2660</v>
      </c>
      <c r="C466" s="247" t="s">
        <v>2809</v>
      </c>
      <c r="D466" s="247" t="s">
        <v>2810</v>
      </c>
      <c r="E466" s="249" t="s">
        <v>2079</v>
      </c>
      <c r="F466" s="248" t="s">
        <v>125</v>
      </c>
      <c r="G466" s="247" t="s">
        <v>2080</v>
      </c>
      <c r="H466" s="247" t="s">
        <v>1175</v>
      </c>
      <c r="I466" s="271"/>
      <c r="J466" s="100"/>
      <c r="K466" s="100"/>
      <c r="L466" s="100"/>
      <c r="M466" s="254"/>
      <c r="N466" s="254"/>
      <c r="O466" s="33"/>
      <c r="P466" s="96"/>
      <c r="Q466" s="263"/>
      <c r="R466" s="263"/>
      <c r="S466" s="262">
        <v>45455</v>
      </c>
      <c r="T466" s="263" t="s">
        <v>2081</v>
      </c>
      <c r="U466" s="252"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15"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52">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45517</v>
      </c>
      <c r="X466" s="215"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绿灯</v>
      </c>
      <c r="Y466" s="252"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15"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52"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6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6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str">
        <f t="array" ref="AH466">INDEX(三跨两临近重点区段!$G:$G,MATCH(D466,三跨两临近重点区段!$A:$A,0))</f>
        <v>高速公路</v>
      </c>
    </row>
    <row r="467" ht="14.25" spans="1:34">
      <c r="A467" s="247" t="s">
        <v>119</v>
      </c>
      <c r="B467" s="248" t="s">
        <v>2663</v>
      </c>
      <c r="C467" s="247" t="s">
        <v>2811</v>
      </c>
      <c r="D467" s="247" t="s">
        <v>2812</v>
      </c>
      <c r="E467" s="249" t="s">
        <v>2079</v>
      </c>
      <c r="F467" s="248" t="s">
        <v>125</v>
      </c>
      <c r="G467" s="247" t="s">
        <v>2080</v>
      </c>
      <c r="H467" s="247" t="s">
        <v>1165</v>
      </c>
      <c r="I467" s="271"/>
      <c r="J467" s="100"/>
      <c r="K467" s="100"/>
      <c r="L467" s="100"/>
      <c r="M467" s="254"/>
      <c r="N467" s="254"/>
      <c r="O467" s="33"/>
      <c r="P467" s="96"/>
      <c r="Q467" s="263"/>
      <c r="R467" s="263"/>
      <c r="S467" s="262">
        <v>45455</v>
      </c>
      <c r="T467" s="263" t="s">
        <v>2081</v>
      </c>
      <c r="U467" s="252"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15"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52">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45517</v>
      </c>
      <c r="X467" s="215"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绿灯</v>
      </c>
      <c r="Y467" s="252"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15"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52"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6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6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str">
        <f t="array" ref="AH467">INDEX(三跨两临近重点区段!$G:$G,MATCH(D467,三跨两临近重点区段!$A:$A,0))</f>
        <v>高速公路</v>
      </c>
    </row>
    <row r="468" ht="14.25" spans="1:34">
      <c r="A468" s="247" t="s">
        <v>145</v>
      </c>
      <c r="B468" s="248" t="s">
        <v>2813</v>
      </c>
      <c r="C468" s="247" t="s">
        <v>2814</v>
      </c>
      <c r="D468" s="247" t="s">
        <v>2815</v>
      </c>
      <c r="E468" s="249" t="s">
        <v>2079</v>
      </c>
      <c r="F468" s="248" t="s">
        <v>125</v>
      </c>
      <c r="G468" s="247" t="s">
        <v>2080</v>
      </c>
      <c r="H468" s="247" t="s">
        <v>1273</v>
      </c>
      <c r="I468" s="271"/>
      <c r="J468" s="100"/>
      <c r="K468" s="100"/>
      <c r="L468" s="100"/>
      <c r="M468" s="254"/>
      <c r="N468" s="254"/>
      <c r="O468" s="33"/>
      <c r="P468" s="96"/>
      <c r="Q468" s="263"/>
      <c r="R468" s="263"/>
      <c r="S468" s="262">
        <v>45455</v>
      </c>
      <c r="T468" s="263" t="s">
        <v>2081</v>
      </c>
      <c r="U468" s="252"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15"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52">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45518</v>
      </c>
      <c r="X468" s="215"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绿灯</v>
      </c>
      <c r="Y468" s="252"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15"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52"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6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6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str">
        <f t="array" ref="AH468">INDEX(三跨两临近重点区段!$G:$G,MATCH(D468,三跨两临近重点区段!$A:$A,0))</f>
        <v>高速公路</v>
      </c>
    </row>
    <row r="469" ht="14.25" spans="1:34">
      <c r="A469" s="247" t="s">
        <v>361</v>
      </c>
      <c r="B469" s="248" t="s">
        <v>2796</v>
      </c>
      <c r="C469" s="247" t="s">
        <v>2396</v>
      </c>
      <c r="D469" s="247" t="s">
        <v>2816</v>
      </c>
      <c r="E469" s="249" t="s">
        <v>2414</v>
      </c>
      <c r="F469" s="248" t="s">
        <v>125</v>
      </c>
      <c r="G469" s="247" t="s">
        <v>2417</v>
      </c>
      <c r="H469" s="247" t="s">
        <v>1447</v>
      </c>
      <c r="I469" s="271"/>
      <c r="J469" s="100"/>
      <c r="K469" s="100"/>
      <c r="L469" s="100"/>
      <c r="M469" s="254"/>
      <c r="N469" s="254"/>
      <c r="O469" s="33"/>
      <c r="P469" s="96"/>
      <c r="Q469" s="263"/>
      <c r="R469" s="263"/>
      <c r="S469" s="262">
        <v>45462</v>
      </c>
      <c r="T469" s="263" t="s">
        <v>2081</v>
      </c>
      <c r="U469" s="252"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15"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52">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45512</v>
      </c>
      <c r="X469" s="215"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绿灯</v>
      </c>
      <c r="Y469" s="252"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15"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52"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6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6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str">
        <f t="array" ref="AH469">INDEX(三跨两临近重点区段!$G:$G,MATCH(D469,三跨两临近重点区段!$A:$A,0))</f>
        <v>高速公路</v>
      </c>
    </row>
    <row r="470" ht="14.25" spans="1:34">
      <c r="A470" s="247" t="s">
        <v>361</v>
      </c>
      <c r="B470" s="248" t="s">
        <v>2796</v>
      </c>
      <c r="C470" s="247" t="s">
        <v>2100</v>
      </c>
      <c r="D470" s="247" t="s">
        <v>2817</v>
      </c>
      <c r="E470" s="249" t="s">
        <v>2414</v>
      </c>
      <c r="F470" s="248" t="s">
        <v>125</v>
      </c>
      <c r="G470" s="247" t="s">
        <v>2417</v>
      </c>
      <c r="H470" s="247" t="s">
        <v>1447</v>
      </c>
      <c r="I470" s="271"/>
      <c r="J470" s="100"/>
      <c r="K470" s="100"/>
      <c r="L470" s="100"/>
      <c r="M470" s="254"/>
      <c r="N470" s="254"/>
      <c r="O470" s="33"/>
      <c r="P470" s="96"/>
      <c r="Q470" s="264"/>
      <c r="R470" s="264"/>
      <c r="S470" s="262">
        <v>45462</v>
      </c>
      <c r="T470" s="263" t="s">
        <v>2081</v>
      </c>
      <c r="U470" s="252"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15"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52">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45512</v>
      </c>
      <c r="X470" s="215"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绿灯</v>
      </c>
      <c r="Y470" s="252"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15"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52"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6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6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str">
        <f t="array" ref="AH470">INDEX(三跨两临近重点区段!$G:$G,MATCH(D470,三跨两临近重点区段!$A:$A,0))</f>
        <v>高速公路</v>
      </c>
    </row>
    <row r="471" ht="14.25" spans="1:34">
      <c r="A471" s="247" t="s">
        <v>145</v>
      </c>
      <c r="B471" s="248" t="s">
        <v>2818</v>
      </c>
      <c r="C471" s="247" t="s">
        <v>2819</v>
      </c>
      <c r="D471" s="247" t="s">
        <v>2820</v>
      </c>
      <c r="E471" s="249" t="s">
        <v>2079</v>
      </c>
      <c r="F471" s="248" t="s">
        <v>125</v>
      </c>
      <c r="G471" s="247" t="s">
        <v>2080</v>
      </c>
      <c r="H471" s="247" t="s">
        <v>1205</v>
      </c>
      <c r="I471" s="271"/>
      <c r="J471" s="100"/>
      <c r="K471" s="100"/>
      <c r="L471" s="100"/>
      <c r="M471" s="254"/>
      <c r="N471" s="254"/>
      <c r="O471" s="33"/>
      <c r="P471" s="96"/>
      <c r="Q471" s="263"/>
      <c r="R471" s="263"/>
      <c r="S471" s="266">
        <v>45446.4833333333</v>
      </c>
      <c r="T471" s="263" t="s">
        <v>2081</v>
      </c>
      <c r="U471" s="252"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15"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52"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215"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52"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15"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52"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6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6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str">
        <f t="array" ref="AH471">INDEX(三跨两临近重点区段!$G:$G,MATCH(D471,三跨两临近重点区段!$A:$A,0))</f>
        <v>一级公路</v>
      </c>
    </row>
    <row r="472" ht="14.25" spans="1:34">
      <c r="A472" s="247" t="s">
        <v>145</v>
      </c>
      <c r="B472" s="248" t="s">
        <v>2821</v>
      </c>
      <c r="C472" s="247" t="s">
        <v>2819</v>
      </c>
      <c r="D472" s="247" t="s">
        <v>2822</v>
      </c>
      <c r="E472" s="249" t="s">
        <v>2079</v>
      </c>
      <c r="F472" s="248" t="s">
        <v>125</v>
      </c>
      <c r="G472" s="247" t="s">
        <v>2080</v>
      </c>
      <c r="H472" s="247" t="s">
        <v>1205</v>
      </c>
      <c r="I472" s="271"/>
      <c r="J472" s="100"/>
      <c r="K472" s="100"/>
      <c r="L472" s="100"/>
      <c r="M472" s="254"/>
      <c r="N472" s="254"/>
      <c r="O472" s="33"/>
      <c r="P472" s="96"/>
      <c r="Q472" s="263"/>
      <c r="R472" s="263"/>
      <c r="S472" s="266">
        <v>45448.5013888889</v>
      </c>
      <c r="T472" s="263" t="s">
        <v>2081</v>
      </c>
      <c r="U472" s="252"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15"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52">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45518</v>
      </c>
      <c r="X472" s="215"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绿灯</v>
      </c>
      <c r="Y472" s="252"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15"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52"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6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6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str">
        <f t="array" ref="AH472">INDEX(三跨两临近重点区段!$G:$G,MATCH(D472,三跨两临近重点区段!$A:$A,0))</f>
        <v>一级公路</v>
      </c>
    </row>
    <row r="473" ht="14.25" spans="1:34">
      <c r="A473" s="247" t="s">
        <v>119</v>
      </c>
      <c r="B473" s="248" t="s">
        <v>2663</v>
      </c>
      <c r="C473" s="247" t="s">
        <v>2305</v>
      </c>
      <c r="D473" s="247" t="s">
        <v>2823</v>
      </c>
      <c r="E473" s="249" t="s">
        <v>2079</v>
      </c>
      <c r="F473" s="248" t="s">
        <v>125</v>
      </c>
      <c r="G473" s="247" t="s">
        <v>2080</v>
      </c>
      <c r="H473" s="247" t="s">
        <v>1165</v>
      </c>
      <c r="I473" s="271"/>
      <c r="J473" s="100"/>
      <c r="K473" s="100"/>
      <c r="L473" s="100"/>
      <c r="M473" s="254"/>
      <c r="N473" s="254"/>
      <c r="O473" s="33"/>
      <c r="P473" s="96"/>
      <c r="Q473" s="261"/>
      <c r="R473" s="261"/>
      <c r="S473" s="266">
        <v>45446.4833333333</v>
      </c>
      <c r="T473" s="263" t="s">
        <v>2081</v>
      </c>
      <c r="U473" s="252"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15"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52">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45510</v>
      </c>
      <c r="X473" s="215"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绿灯</v>
      </c>
      <c r="Y473" s="252"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15"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52"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6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6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str">
        <f t="array" ref="AH473">INDEX(三跨两临近重点区段!$G:$G,MATCH(D473,三跨两临近重点区段!$A:$A,0))</f>
        <v>高速公路</v>
      </c>
    </row>
    <row r="474" ht="14.25" spans="1:34">
      <c r="A474" s="247" t="s">
        <v>119</v>
      </c>
      <c r="B474" s="248" t="s">
        <v>2660</v>
      </c>
      <c r="C474" s="247" t="s">
        <v>2305</v>
      </c>
      <c r="D474" s="247" t="s">
        <v>2824</v>
      </c>
      <c r="E474" s="249" t="s">
        <v>2079</v>
      </c>
      <c r="F474" s="248" t="s">
        <v>125</v>
      </c>
      <c r="G474" s="247" t="s">
        <v>2080</v>
      </c>
      <c r="H474" s="247" t="s">
        <v>1175</v>
      </c>
      <c r="I474" s="271"/>
      <c r="J474" s="100"/>
      <c r="K474" s="100"/>
      <c r="L474" s="100"/>
      <c r="M474" s="254"/>
      <c r="N474" s="254"/>
      <c r="O474" s="33"/>
      <c r="P474" s="96"/>
      <c r="Q474" s="264"/>
      <c r="R474" s="264"/>
      <c r="S474" s="266">
        <v>45446.4833333333</v>
      </c>
      <c r="T474" s="263" t="s">
        <v>2081</v>
      </c>
      <c r="U474" s="252"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15"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52">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45510</v>
      </c>
      <c r="X474" s="215"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绿灯</v>
      </c>
      <c r="Y474" s="252"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15"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52"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6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6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str">
        <f t="array" ref="AH474">INDEX(三跨两临近重点区段!$G:$G,MATCH(D474,三跨两临近重点区段!$A:$A,0))</f>
        <v>高速公路</v>
      </c>
    </row>
    <row r="475" ht="14.25" spans="1:34">
      <c r="A475" s="247" t="s">
        <v>361</v>
      </c>
      <c r="B475" s="248" t="s">
        <v>2667</v>
      </c>
      <c r="C475" s="247" t="s">
        <v>2305</v>
      </c>
      <c r="D475" s="247" t="s">
        <v>2825</v>
      </c>
      <c r="E475" s="249" t="s">
        <v>2079</v>
      </c>
      <c r="F475" s="248" t="s">
        <v>125</v>
      </c>
      <c r="G475" s="247" t="s">
        <v>2080</v>
      </c>
      <c r="H475" s="247" t="s">
        <v>1118</v>
      </c>
      <c r="I475" s="271"/>
      <c r="J475" s="100"/>
      <c r="K475" s="100"/>
      <c r="L475" s="100"/>
      <c r="M475" s="254"/>
      <c r="N475" s="254"/>
      <c r="O475" s="33"/>
      <c r="P475" s="96"/>
      <c r="Q475" s="263"/>
      <c r="R475" s="263"/>
      <c r="S475" s="265"/>
      <c r="T475" s="263"/>
      <c r="U475" s="252"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15"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52">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45510</v>
      </c>
      <c r="X475" s="215"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绿灯</v>
      </c>
      <c r="Y475" s="252"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15"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52"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6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6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str">
        <f t="array" ref="AH475">INDEX(三跨两临近重点区段!$G:$G,MATCH(D475,三跨两临近重点区段!$A:$A,0))</f>
        <v>高速公路</v>
      </c>
    </row>
    <row r="476" ht="14.25" spans="1:34">
      <c r="A476" s="247" t="s">
        <v>361</v>
      </c>
      <c r="B476" s="248" t="s">
        <v>2669</v>
      </c>
      <c r="C476" s="247" t="s">
        <v>2305</v>
      </c>
      <c r="D476" s="247" t="s">
        <v>2826</v>
      </c>
      <c r="E476" s="249" t="s">
        <v>2079</v>
      </c>
      <c r="F476" s="248" t="s">
        <v>125</v>
      </c>
      <c r="G476" s="247" t="s">
        <v>2080</v>
      </c>
      <c r="H476" s="247" t="s">
        <v>1118</v>
      </c>
      <c r="I476" s="271"/>
      <c r="J476" s="100"/>
      <c r="K476" s="100"/>
      <c r="L476" s="100"/>
      <c r="M476" s="254"/>
      <c r="N476" s="254"/>
      <c r="O476" s="33"/>
      <c r="P476" s="96"/>
      <c r="Q476" s="263"/>
      <c r="R476" s="263"/>
      <c r="S476" s="266">
        <v>45446.4833333333</v>
      </c>
      <c r="T476" s="263" t="s">
        <v>2081</v>
      </c>
      <c r="U476" s="252"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15"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52">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45510</v>
      </c>
      <c r="X476" s="215"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绿灯</v>
      </c>
      <c r="Y476" s="252"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15"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52"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6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6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str">
        <f t="array" ref="AH476">INDEX(三跨两临近重点区段!$G:$G,MATCH(D476,三跨两临近重点区段!$A:$A,0))</f>
        <v>高速公路</v>
      </c>
    </row>
    <row r="477" ht="14.25" spans="1:34">
      <c r="A477" s="247" t="s">
        <v>145</v>
      </c>
      <c r="B477" s="248" t="s">
        <v>2827</v>
      </c>
      <c r="C477" s="247" t="s">
        <v>2124</v>
      </c>
      <c r="D477" s="247" t="s">
        <v>2828</v>
      </c>
      <c r="E477" s="249" t="s">
        <v>2079</v>
      </c>
      <c r="F477" s="248" t="s">
        <v>125</v>
      </c>
      <c r="G477" s="247" t="s">
        <v>2080</v>
      </c>
      <c r="H477" s="247" t="s">
        <v>1150</v>
      </c>
      <c r="I477" s="271"/>
      <c r="J477" s="100"/>
      <c r="K477" s="100"/>
      <c r="L477" s="100"/>
      <c r="M477" s="254"/>
      <c r="N477" s="254"/>
      <c r="O477" s="33"/>
      <c r="P477" s="96"/>
      <c r="Q477" s="272"/>
      <c r="R477" s="272"/>
      <c r="S477" s="266">
        <v>45446.60625</v>
      </c>
      <c r="T477" s="263" t="s">
        <v>2081</v>
      </c>
      <c r="U477" s="252"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15"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52">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45510</v>
      </c>
      <c r="X477" s="215"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绿灯</v>
      </c>
      <c r="Y477" s="252"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15"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52"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6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6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str">
        <f t="array" ref="AH477">INDEX(三跨两临近重点区段!$G:$G,MATCH(D477,三跨两临近重点区段!$A:$A,0))</f>
        <v>高速公路</v>
      </c>
    </row>
    <row r="478" ht="14.25" spans="1:34">
      <c r="A478" s="247" t="s">
        <v>145</v>
      </c>
      <c r="B478" s="248" t="s">
        <v>2821</v>
      </c>
      <c r="C478" s="247" t="s">
        <v>2122</v>
      </c>
      <c r="D478" s="247" t="s">
        <v>2829</v>
      </c>
      <c r="E478" s="249" t="s">
        <v>2079</v>
      </c>
      <c r="F478" s="248" t="s">
        <v>125</v>
      </c>
      <c r="G478" s="247" t="s">
        <v>2080</v>
      </c>
      <c r="H478" s="247" t="s">
        <v>1205</v>
      </c>
      <c r="I478" s="271"/>
      <c r="J478" s="100"/>
      <c r="K478" s="100"/>
      <c r="L478" s="100"/>
      <c r="M478" s="254"/>
      <c r="N478" s="254"/>
      <c r="O478" s="33"/>
      <c r="P478" s="96"/>
      <c r="Q478" s="263"/>
      <c r="R478" s="263"/>
      <c r="S478" s="266">
        <v>45448.5013888889</v>
      </c>
      <c r="T478" s="263" t="s">
        <v>2081</v>
      </c>
      <c r="U478" s="252"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15"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52">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45518</v>
      </c>
      <c r="X478" s="215"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绿灯</v>
      </c>
      <c r="Y478" s="252"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15"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52"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6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6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str">
        <f t="array" ref="AH478">INDEX(三跨两临近重点区段!$G:$G,MATCH(D478,三跨两临近重点区段!$A:$A,0))</f>
        <v>一级公路</v>
      </c>
    </row>
    <row r="479" ht="14.25" spans="1:34">
      <c r="A479" s="247" t="s">
        <v>145</v>
      </c>
      <c r="B479" s="248" t="s">
        <v>2818</v>
      </c>
      <c r="C479" s="247" t="s">
        <v>2122</v>
      </c>
      <c r="D479" s="247" t="s">
        <v>2830</v>
      </c>
      <c r="E479" s="249" t="s">
        <v>2079</v>
      </c>
      <c r="F479" s="248" t="s">
        <v>125</v>
      </c>
      <c r="G479" s="247" t="s">
        <v>2080</v>
      </c>
      <c r="H479" s="247" t="s">
        <v>1205</v>
      </c>
      <c r="I479" s="271"/>
      <c r="J479" s="100"/>
      <c r="K479" s="100"/>
      <c r="L479" s="100"/>
      <c r="M479" s="254"/>
      <c r="N479" s="254"/>
      <c r="O479" s="33"/>
      <c r="P479" s="96"/>
      <c r="Q479" s="263"/>
      <c r="R479" s="263"/>
      <c r="S479" s="266">
        <v>45446.4833333333</v>
      </c>
      <c r="T479" s="263" t="s">
        <v>2081</v>
      </c>
      <c r="U479" s="252"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15"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52"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215"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52"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15"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52"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6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6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str">
        <f t="array" ref="AH479">INDEX(三跨两临近重点区段!$G:$G,MATCH(D479,三跨两临近重点区段!$A:$A,0))</f>
        <v>一级公路</v>
      </c>
    </row>
    <row r="480" ht="14.25" spans="1:34">
      <c r="A480" s="247" t="s">
        <v>361</v>
      </c>
      <c r="B480" s="248" t="s">
        <v>2831</v>
      </c>
      <c r="C480" s="247" t="s">
        <v>2676</v>
      </c>
      <c r="D480" s="247" t="s">
        <v>2832</v>
      </c>
      <c r="E480" s="249" t="s">
        <v>2079</v>
      </c>
      <c r="F480" s="248" t="s">
        <v>125</v>
      </c>
      <c r="G480" s="247" t="s">
        <v>2080</v>
      </c>
      <c r="H480" s="247" t="s">
        <v>1118</v>
      </c>
      <c r="I480" s="271"/>
      <c r="J480" s="100"/>
      <c r="K480" s="100"/>
      <c r="L480" s="100"/>
      <c r="M480" s="254"/>
      <c r="N480" s="254"/>
      <c r="O480" s="33"/>
      <c r="P480" s="96"/>
      <c r="Q480" s="261"/>
      <c r="R480" s="261"/>
      <c r="S480" s="262">
        <v>45448</v>
      </c>
      <c r="T480" s="263" t="s">
        <v>2081</v>
      </c>
      <c r="U480" s="252"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15"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52">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45505</v>
      </c>
      <c r="X480" s="215"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绿灯</v>
      </c>
      <c r="Y480" s="252"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15"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52"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6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6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str">
        <f t="array" ref="AH480">INDEX(三跨两临近重点区段!$G:$G,MATCH(D480,三跨两临近重点区段!$A:$A,0))</f>
        <v>高速公路</v>
      </c>
    </row>
    <row r="481" ht="14.25" spans="1:34">
      <c r="A481" s="247" t="s">
        <v>361</v>
      </c>
      <c r="B481" s="248" t="s">
        <v>2833</v>
      </c>
      <c r="C481" s="247" t="s">
        <v>2676</v>
      </c>
      <c r="D481" s="247" t="s">
        <v>2834</v>
      </c>
      <c r="E481" s="249" t="s">
        <v>2079</v>
      </c>
      <c r="F481" s="248" t="s">
        <v>125</v>
      </c>
      <c r="G481" s="247" t="s">
        <v>2080</v>
      </c>
      <c r="H481" s="247" t="s">
        <v>1118</v>
      </c>
      <c r="I481" s="271"/>
      <c r="J481" s="100"/>
      <c r="K481" s="100"/>
      <c r="L481" s="100"/>
      <c r="M481" s="254"/>
      <c r="N481" s="254"/>
      <c r="O481" s="33"/>
      <c r="P481" s="96"/>
      <c r="Q481" s="263"/>
      <c r="R481" s="263"/>
      <c r="S481" s="262">
        <v>45448</v>
      </c>
      <c r="T481" s="263" t="s">
        <v>2081</v>
      </c>
      <c r="U481" s="252"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15"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52">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45505</v>
      </c>
      <c r="X481" s="215"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绿灯</v>
      </c>
      <c r="Y481" s="252"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15"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52"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6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6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str">
        <f t="array" ref="AH481">INDEX(三跨两临近重点区段!$G:$G,MATCH(D481,三跨两临近重点区段!$A:$A,0))</f>
        <v>高速公路</v>
      </c>
    </row>
    <row r="482" ht="14.25" spans="1:34">
      <c r="A482" s="247" t="s">
        <v>145</v>
      </c>
      <c r="B482" s="248" t="s">
        <v>2821</v>
      </c>
      <c r="C482" s="247" t="s">
        <v>2809</v>
      </c>
      <c r="D482" s="247" t="s">
        <v>2835</v>
      </c>
      <c r="E482" s="249" t="s">
        <v>2079</v>
      </c>
      <c r="F482" s="248" t="s">
        <v>125</v>
      </c>
      <c r="G482" s="247" t="s">
        <v>2080</v>
      </c>
      <c r="H482" s="247" t="s">
        <v>1205</v>
      </c>
      <c r="I482" s="271"/>
      <c r="J482" s="100"/>
      <c r="K482" s="100"/>
      <c r="L482" s="100"/>
      <c r="M482" s="254"/>
      <c r="N482" s="254"/>
      <c r="O482" s="33"/>
      <c r="P482" s="96"/>
      <c r="Q482" s="263"/>
      <c r="R482" s="263"/>
      <c r="S482" s="262">
        <v>45448</v>
      </c>
      <c r="T482" s="263" t="s">
        <v>2081</v>
      </c>
      <c r="U482" s="252"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15"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52"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215"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52"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15"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52"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6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6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str">
        <f t="array" ref="AH482">INDEX(三跨两临近重点区段!$G:$G,MATCH(D482,三跨两临近重点区段!$A:$A,0))</f>
        <v>高速公路</v>
      </c>
    </row>
    <row r="483" ht="14.25" spans="1:34">
      <c r="A483" s="247" t="s">
        <v>145</v>
      </c>
      <c r="B483" s="248" t="s">
        <v>2818</v>
      </c>
      <c r="C483" s="247" t="s">
        <v>2809</v>
      </c>
      <c r="D483" s="247" t="s">
        <v>2836</v>
      </c>
      <c r="E483" s="249" t="s">
        <v>2079</v>
      </c>
      <c r="F483" s="248" t="s">
        <v>125</v>
      </c>
      <c r="G483" s="247" t="s">
        <v>2080</v>
      </c>
      <c r="H483" s="247" t="s">
        <v>1205</v>
      </c>
      <c r="I483" s="271"/>
      <c r="J483" s="100"/>
      <c r="K483" s="100"/>
      <c r="L483" s="100"/>
      <c r="M483" s="254"/>
      <c r="N483" s="254"/>
      <c r="O483" s="33"/>
      <c r="P483" s="96"/>
      <c r="Q483" s="263"/>
      <c r="R483" s="263"/>
      <c r="S483" s="262">
        <v>45448</v>
      </c>
      <c r="T483" s="263" t="s">
        <v>2081</v>
      </c>
      <c r="U483" s="252"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215"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52"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15"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52"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15"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52"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6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6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str">
        <f t="array" ref="AH483">INDEX(三跨两临近重点区段!$G:$G,MATCH(D483,三跨两临近重点区段!$A:$A,0))</f>
        <v>高速公路</v>
      </c>
    </row>
    <row r="484" ht="14.25" spans="1:34">
      <c r="A484" s="247" t="s">
        <v>119</v>
      </c>
      <c r="B484" s="248" t="s">
        <v>2660</v>
      </c>
      <c r="C484" s="247" t="s">
        <v>2148</v>
      </c>
      <c r="D484" s="247" t="s">
        <v>2837</v>
      </c>
      <c r="E484" s="249" t="s">
        <v>2079</v>
      </c>
      <c r="F484" s="248" t="s">
        <v>125</v>
      </c>
      <c r="G484" s="247" t="s">
        <v>2080</v>
      </c>
      <c r="H484" s="247" t="s">
        <v>1175</v>
      </c>
      <c r="I484" s="271"/>
      <c r="J484" s="100"/>
      <c r="K484" s="100"/>
      <c r="L484" s="100"/>
      <c r="M484" s="254"/>
      <c r="N484" s="254"/>
      <c r="O484" s="33"/>
      <c r="P484" s="96"/>
      <c r="Q484" s="263"/>
      <c r="R484" s="263"/>
      <c r="S484" s="262">
        <v>45455</v>
      </c>
      <c r="T484" s="263" t="s">
        <v>2081</v>
      </c>
      <c r="U484" s="252"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15"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52">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45517</v>
      </c>
      <c r="X484" s="215"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绿灯</v>
      </c>
      <c r="Y484" s="252"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15"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52"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6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6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str">
        <f t="array" ref="AH484">INDEX(三跨两临近重点区段!$G:$G,MATCH(D484,三跨两临近重点区段!$A:$A,0))</f>
        <v>高速公路</v>
      </c>
    </row>
    <row r="485" ht="14.25" spans="1:34">
      <c r="A485" s="247" t="s">
        <v>119</v>
      </c>
      <c r="B485" s="248" t="s">
        <v>2663</v>
      </c>
      <c r="C485" s="247" t="s">
        <v>2211</v>
      </c>
      <c r="D485" s="247" t="s">
        <v>2838</v>
      </c>
      <c r="E485" s="249" t="s">
        <v>2079</v>
      </c>
      <c r="F485" s="248" t="s">
        <v>125</v>
      </c>
      <c r="G485" s="247" t="s">
        <v>2080</v>
      </c>
      <c r="H485" s="247" t="s">
        <v>1165</v>
      </c>
      <c r="I485" s="271"/>
      <c r="J485" s="100"/>
      <c r="K485" s="100"/>
      <c r="L485" s="100"/>
      <c r="M485" s="254"/>
      <c r="N485" s="254"/>
      <c r="O485" s="33"/>
      <c r="P485" s="96"/>
      <c r="Q485" s="263"/>
      <c r="R485" s="263"/>
      <c r="S485" s="262">
        <v>45455</v>
      </c>
      <c r="T485" s="263" t="s">
        <v>2081</v>
      </c>
      <c r="U485" s="252"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15"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52">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45517</v>
      </c>
      <c r="X485" s="215"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绿灯</v>
      </c>
      <c r="Y485" s="252"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15"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52"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6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6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str">
        <f t="array" ref="AH485">INDEX(三跨两临近重点区段!$G:$G,MATCH(D485,三跨两临近重点区段!$A:$A,0))</f>
        <v>高速公路</v>
      </c>
    </row>
    <row r="486" ht="14.25" spans="1:34">
      <c r="A486" s="247" t="s">
        <v>119</v>
      </c>
      <c r="B486" s="248" t="s">
        <v>2660</v>
      </c>
      <c r="C486" s="247" t="s">
        <v>2085</v>
      </c>
      <c r="D486" s="247" t="s">
        <v>2839</v>
      </c>
      <c r="E486" s="249" t="s">
        <v>2079</v>
      </c>
      <c r="F486" s="248" t="s">
        <v>125</v>
      </c>
      <c r="G486" s="247" t="s">
        <v>2080</v>
      </c>
      <c r="H486" s="247" t="s">
        <v>1175</v>
      </c>
      <c r="I486" s="271"/>
      <c r="J486" s="100"/>
      <c r="K486" s="100"/>
      <c r="L486" s="100"/>
      <c r="M486" s="254"/>
      <c r="N486" s="254"/>
      <c r="O486" s="33"/>
      <c r="P486" s="96"/>
      <c r="Q486" s="263"/>
      <c r="R486" s="263"/>
      <c r="S486" s="266">
        <v>45446.4833333333</v>
      </c>
      <c r="T486" s="263" t="s">
        <v>2081</v>
      </c>
      <c r="U486" s="252">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45481</v>
      </c>
      <c r="V486" s="215"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黄灯</v>
      </c>
      <c r="W486" s="252"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15"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52"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15"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52"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6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6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str">
        <f t="array" ref="AH486">INDEX(三跨两临近重点区段!$G:$G,MATCH(D486,三跨两临近重点区段!$A:$A,0))</f>
        <v>高速公路</v>
      </c>
    </row>
    <row r="487" ht="14.25" spans="1:34">
      <c r="A487" s="247" t="s">
        <v>119</v>
      </c>
      <c r="B487" s="248" t="s">
        <v>2663</v>
      </c>
      <c r="C487" s="247" t="s">
        <v>2383</v>
      </c>
      <c r="D487" s="247" t="s">
        <v>2840</v>
      </c>
      <c r="E487" s="249" t="s">
        <v>2079</v>
      </c>
      <c r="F487" s="248" t="s">
        <v>125</v>
      </c>
      <c r="G487" s="247" t="s">
        <v>2080</v>
      </c>
      <c r="H487" s="247" t="s">
        <v>1165</v>
      </c>
      <c r="I487" s="271"/>
      <c r="J487" s="100"/>
      <c r="K487" s="100"/>
      <c r="L487" s="100"/>
      <c r="M487" s="254"/>
      <c r="N487" s="254"/>
      <c r="O487" s="33"/>
      <c r="P487" s="96"/>
      <c r="Q487" s="263"/>
      <c r="R487" s="263"/>
      <c r="S487" s="262">
        <v>45454</v>
      </c>
      <c r="T487" s="263" t="s">
        <v>2081</v>
      </c>
      <c r="U487" s="252"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15"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52">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45516</v>
      </c>
      <c r="X487" s="215"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绿灯</v>
      </c>
      <c r="Y487" s="252"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15"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52"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6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6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str">
        <f t="array" ref="AH487">INDEX(三跨两临近重点区段!$G:$G,MATCH(D487,三跨两临近重点区段!$A:$A,0))</f>
        <v>高速公路</v>
      </c>
    </row>
    <row r="488" ht="14.25" spans="1:34">
      <c r="A488" s="247" t="s">
        <v>119</v>
      </c>
      <c r="B488" s="248" t="s">
        <v>2660</v>
      </c>
      <c r="C488" s="247" t="s">
        <v>2841</v>
      </c>
      <c r="D488" s="247" t="s">
        <v>2842</v>
      </c>
      <c r="E488" s="249" t="s">
        <v>2079</v>
      </c>
      <c r="F488" s="248" t="s">
        <v>125</v>
      </c>
      <c r="G488" s="247" t="s">
        <v>2080</v>
      </c>
      <c r="H488" s="247" t="s">
        <v>1175</v>
      </c>
      <c r="I488" s="271"/>
      <c r="J488" s="100"/>
      <c r="K488" s="100"/>
      <c r="L488" s="100"/>
      <c r="M488" s="254"/>
      <c r="N488" s="254"/>
      <c r="O488" s="33"/>
      <c r="P488" s="96"/>
      <c r="Q488" s="263"/>
      <c r="R488" s="263"/>
      <c r="S488" s="262">
        <v>45454</v>
      </c>
      <c r="T488" s="263" t="s">
        <v>2081</v>
      </c>
      <c r="U488" s="252"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15"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52">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45516</v>
      </c>
      <c r="X488" s="215"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绿灯</v>
      </c>
      <c r="Y488" s="252"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15"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52"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6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6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str">
        <f t="array" ref="AH488">INDEX(三跨两临近重点区段!$G:$G,MATCH(D488,三跨两临近重点区段!$A:$A,0))</f>
        <v>高速公路</v>
      </c>
    </row>
    <row r="489" ht="14.25" spans="1:34">
      <c r="A489" s="247" t="s">
        <v>145</v>
      </c>
      <c r="B489" s="248" t="s">
        <v>2675</v>
      </c>
      <c r="C489" s="247" t="s">
        <v>2267</v>
      </c>
      <c r="D489" s="247" t="s">
        <v>2843</v>
      </c>
      <c r="E489" s="249" t="s">
        <v>2079</v>
      </c>
      <c r="F489" s="248" t="s">
        <v>125</v>
      </c>
      <c r="G489" s="247" t="s">
        <v>2080</v>
      </c>
      <c r="H489" s="247" t="s">
        <v>1352</v>
      </c>
      <c r="I489" s="271"/>
      <c r="J489" s="100"/>
      <c r="K489" s="100"/>
      <c r="L489" s="100"/>
      <c r="M489" s="254"/>
      <c r="N489" s="254"/>
      <c r="O489" s="33"/>
      <c r="P489" s="96"/>
      <c r="Q489" s="263"/>
      <c r="R489" s="263"/>
      <c r="S489" s="262">
        <v>45447</v>
      </c>
      <c r="T489" s="263" t="s">
        <v>2081</v>
      </c>
      <c r="U489" s="252"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15"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52">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45512</v>
      </c>
      <c r="X489" s="215"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绿灯</v>
      </c>
      <c r="Y489" s="252"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15"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52"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6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6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str">
        <f t="array" ref="AH489">INDEX(三跨两临近重点区段!$G:$G,MATCH(D489,三跨两临近重点区段!$A:$A,0))</f>
        <v>高速公路</v>
      </c>
    </row>
    <row r="490" ht="14.25" spans="1:34">
      <c r="A490" s="247" t="s">
        <v>145</v>
      </c>
      <c r="B490" s="248" t="s">
        <v>2675</v>
      </c>
      <c r="C490" s="247" t="s">
        <v>2396</v>
      </c>
      <c r="D490" s="247" t="s">
        <v>2844</v>
      </c>
      <c r="E490" s="249" t="s">
        <v>2079</v>
      </c>
      <c r="F490" s="248" t="s">
        <v>125</v>
      </c>
      <c r="G490" s="247" t="s">
        <v>2080</v>
      </c>
      <c r="H490" s="247" t="s">
        <v>1352</v>
      </c>
      <c r="I490" s="271"/>
      <c r="J490" s="100"/>
      <c r="K490" s="100"/>
      <c r="L490" s="100"/>
      <c r="M490" s="254"/>
      <c r="N490" s="254"/>
      <c r="O490" s="33"/>
      <c r="P490" s="96"/>
      <c r="Q490" s="263"/>
      <c r="R490" s="263"/>
      <c r="S490" s="262">
        <v>45457</v>
      </c>
      <c r="T490" s="263" t="s">
        <v>2081</v>
      </c>
      <c r="U490" s="252"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15"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52">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45505</v>
      </c>
      <c r="X490" s="215"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绿灯</v>
      </c>
      <c r="Y490" s="252"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15"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52"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6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6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str">
        <f t="array" ref="AH490">INDEX(三跨两临近重点区段!$G:$G,MATCH(D490,三跨两临近重点区段!$A:$A,0))</f>
        <v>高速公路</v>
      </c>
    </row>
    <row r="491" ht="14.25" spans="1:34">
      <c r="A491" s="247" t="s">
        <v>145</v>
      </c>
      <c r="B491" s="248" t="s">
        <v>2675</v>
      </c>
      <c r="C491" s="247" t="s">
        <v>2208</v>
      </c>
      <c r="D491" s="247" t="s">
        <v>2845</v>
      </c>
      <c r="E491" s="249" t="s">
        <v>2079</v>
      </c>
      <c r="F491" s="248" t="s">
        <v>125</v>
      </c>
      <c r="G491" s="247" t="s">
        <v>2080</v>
      </c>
      <c r="H491" s="247" t="s">
        <v>1352</v>
      </c>
      <c r="I491" s="271"/>
      <c r="J491" s="100"/>
      <c r="K491" s="100"/>
      <c r="L491" s="100"/>
      <c r="M491" s="254"/>
      <c r="N491" s="254"/>
      <c r="O491" s="33"/>
      <c r="P491" s="96"/>
      <c r="Q491" s="263"/>
      <c r="R491" s="263"/>
      <c r="S491" s="262">
        <v>45447</v>
      </c>
      <c r="T491" s="263" t="s">
        <v>2081</v>
      </c>
      <c r="U491" s="252"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15"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52">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45512</v>
      </c>
      <c r="X491" s="215"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绿灯</v>
      </c>
      <c r="Y491" s="252"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15"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52"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6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6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str">
        <f t="array" ref="AH491">INDEX(三跨两临近重点区段!$G:$G,MATCH(D491,三跨两临近重点区段!$A:$A,0))</f>
        <v>高速公路</v>
      </c>
    </row>
    <row r="492" ht="14.25" spans="1:34">
      <c r="A492" s="247" t="s">
        <v>145</v>
      </c>
      <c r="B492" s="248" t="s">
        <v>2846</v>
      </c>
      <c r="C492" s="247" t="s">
        <v>2396</v>
      </c>
      <c r="D492" s="247" t="s">
        <v>2847</v>
      </c>
      <c r="E492" s="249" t="s">
        <v>2079</v>
      </c>
      <c r="F492" s="248" t="s">
        <v>125</v>
      </c>
      <c r="G492" s="247" t="s">
        <v>2080</v>
      </c>
      <c r="H492" s="247" t="s">
        <v>1322</v>
      </c>
      <c r="I492" s="271"/>
      <c r="J492" s="100"/>
      <c r="K492" s="100"/>
      <c r="L492" s="100"/>
      <c r="M492" s="254"/>
      <c r="N492" s="254"/>
      <c r="O492" s="33"/>
      <c r="P492" s="96"/>
      <c r="Q492" s="263"/>
      <c r="R492" s="263"/>
      <c r="S492" s="262">
        <v>45457</v>
      </c>
      <c r="T492" s="263" t="s">
        <v>2081</v>
      </c>
      <c r="U492" s="252"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15"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52">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45505</v>
      </c>
      <c r="X492" s="215"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绿灯</v>
      </c>
      <c r="Y492" s="252"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15"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52"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6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6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str">
        <f t="array" ref="AH492">INDEX(三跨两临近重点区段!$G:$G,MATCH(D492,三跨两临近重点区段!$A:$A,0))</f>
        <v>高速公路</v>
      </c>
    </row>
    <row r="493" ht="14.25" spans="1:34">
      <c r="A493" s="247" t="s">
        <v>145</v>
      </c>
      <c r="B493" s="248" t="s">
        <v>2848</v>
      </c>
      <c r="C493" s="247" t="s">
        <v>2721</v>
      </c>
      <c r="D493" s="247" t="s">
        <v>2849</v>
      </c>
      <c r="E493" s="249" t="s">
        <v>2079</v>
      </c>
      <c r="F493" s="248" t="s">
        <v>125</v>
      </c>
      <c r="G493" s="247" t="s">
        <v>2080</v>
      </c>
      <c r="H493" s="247" t="s">
        <v>1235</v>
      </c>
      <c r="I493" s="271"/>
      <c r="J493" s="100"/>
      <c r="K493" s="100"/>
      <c r="L493" s="100"/>
      <c r="M493" s="254"/>
      <c r="N493" s="254"/>
      <c r="O493" s="33"/>
      <c r="P493" s="96"/>
      <c r="Q493" s="263"/>
      <c r="R493" s="263"/>
      <c r="S493" s="262">
        <v>45457</v>
      </c>
      <c r="T493" s="263" t="s">
        <v>2081</v>
      </c>
      <c r="U493" s="252"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15"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52">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45505</v>
      </c>
      <c r="X493" s="215"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绿灯</v>
      </c>
      <c r="Y493" s="252"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15"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52"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6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6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str">
        <f t="array" ref="AH493">INDEX(三跨两临近重点区段!$G:$G,MATCH(D493,三跨两临近重点区段!$A:$A,0))</f>
        <v>高速公路</v>
      </c>
    </row>
    <row r="494" ht="14.25" spans="1:34">
      <c r="A494" s="247" t="s">
        <v>145</v>
      </c>
      <c r="B494" s="248" t="s">
        <v>2680</v>
      </c>
      <c r="C494" s="247" t="s">
        <v>2738</v>
      </c>
      <c r="D494" s="247" t="s">
        <v>2850</v>
      </c>
      <c r="E494" s="249" t="s">
        <v>2079</v>
      </c>
      <c r="F494" s="248" t="s">
        <v>125</v>
      </c>
      <c r="G494" s="247" t="s">
        <v>2080</v>
      </c>
      <c r="H494" s="247" t="s">
        <v>2682</v>
      </c>
      <c r="I494" s="271"/>
      <c r="J494" s="100"/>
      <c r="K494" s="100"/>
      <c r="L494" s="100"/>
      <c r="M494" s="254"/>
      <c r="N494" s="254"/>
      <c r="O494" s="33"/>
      <c r="P494" s="96"/>
      <c r="Q494" s="263"/>
      <c r="R494" s="263"/>
      <c r="S494" s="262">
        <v>45448</v>
      </c>
      <c r="T494" s="263" t="s">
        <v>2081</v>
      </c>
      <c r="U494" s="252"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15"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52">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45505</v>
      </c>
      <c r="X494" s="215"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绿灯</v>
      </c>
      <c r="Y494" s="252"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15"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52"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6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6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str">
        <f t="array" ref="AH494">INDEX(三跨两临近重点区段!$G:$G,MATCH(D494,三跨两临近重点区段!$A:$A,0))</f>
        <v>高速公路</v>
      </c>
    </row>
    <row r="495" ht="14.25" spans="1:34">
      <c r="A495" s="247" t="s">
        <v>145</v>
      </c>
      <c r="B495" s="248" t="s">
        <v>2851</v>
      </c>
      <c r="C495" s="247" t="s">
        <v>2396</v>
      </c>
      <c r="D495" s="247" t="s">
        <v>2852</v>
      </c>
      <c r="E495" s="249" t="s">
        <v>2079</v>
      </c>
      <c r="F495" s="248" t="s">
        <v>125</v>
      </c>
      <c r="G495" s="247" t="s">
        <v>2080</v>
      </c>
      <c r="H495" s="247" t="s">
        <v>1235</v>
      </c>
      <c r="I495" s="271"/>
      <c r="J495" s="100"/>
      <c r="K495" s="100"/>
      <c r="L495" s="100"/>
      <c r="M495" s="254"/>
      <c r="N495" s="254"/>
      <c r="O495" s="33"/>
      <c r="P495" s="96"/>
      <c r="Q495" s="263"/>
      <c r="R495" s="263"/>
      <c r="S495" s="262">
        <v>45457</v>
      </c>
      <c r="T495" s="263" t="s">
        <v>2081</v>
      </c>
      <c r="U495" s="252"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15"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52"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215"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52"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15"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52"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6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6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str">
        <f t="array" ref="AH495">INDEX(三跨两临近重点区段!$G:$G,MATCH(D495,三跨两临近重点区段!$A:$A,0))</f>
        <v>高速公路</v>
      </c>
    </row>
    <row r="496" ht="14.25" spans="1:34">
      <c r="A496" s="247" t="s">
        <v>145</v>
      </c>
      <c r="B496" s="248" t="s">
        <v>2685</v>
      </c>
      <c r="C496" s="247" t="s">
        <v>2738</v>
      </c>
      <c r="D496" s="247" t="s">
        <v>2853</v>
      </c>
      <c r="E496" s="249" t="s">
        <v>2079</v>
      </c>
      <c r="F496" s="248" t="s">
        <v>125</v>
      </c>
      <c r="G496" s="247" t="s">
        <v>2080</v>
      </c>
      <c r="H496" s="247" t="s">
        <v>2682</v>
      </c>
      <c r="I496" s="271"/>
      <c r="J496" s="100"/>
      <c r="K496" s="100"/>
      <c r="L496" s="100"/>
      <c r="M496" s="254"/>
      <c r="N496" s="254"/>
      <c r="O496" s="33"/>
      <c r="P496" s="96"/>
      <c r="Q496" s="263"/>
      <c r="R496" s="263"/>
      <c r="S496" s="262">
        <v>45448</v>
      </c>
      <c r="T496" s="263" t="s">
        <v>2081</v>
      </c>
      <c r="U496" s="252"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215"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52"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15"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52"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15"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52"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6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6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str">
        <f t="array" ref="AH496">INDEX(三跨两临近重点区段!$G:$G,MATCH(D496,三跨两临近重点区段!$A:$A,0))</f>
        <v>高速公路</v>
      </c>
    </row>
    <row r="497" ht="14.25" spans="1:34">
      <c r="A497" s="247" t="s">
        <v>145</v>
      </c>
      <c r="B497" s="248" t="s">
        <v>2685</v>
      </c>
      <c r="C497" s="247" t="s">
        <v>2236</v>
      </c>
      <c r="D497" s="247" t="s">
        <v>2854</v>
      </c>
      <c r="E497" s="249" t="s">
        <v>2079</v>
      </c>
      <c r="F497" s="248" t="s">
        <v>125</v>
      </c>
      <c r="G497" s="247" t="s">
        <v>2080</v>
      </c>
      <c r="H497" s="247" t="s">
        <v>2682</v>
      </c>
      <c r="I497" s="271"/>
      <c r="J497" s="100"/>
      <c r="K497" s="100"/>
      <c r="L497" s="100"/>
      <c r="M497" s="254"/>
      <c r="N497" s="254"/>
      <c r="O497" s="33"/>
      <c r="P497" s="96"/>
      <c r="Q497" s="263"/>
      <c r="R497" s="263"/>
      <c r="S497" s="262">
        <v>45448</v>
      </c>
      <c r="T497" s="263" t="s">
        <v>2081</v>
      </c>
      <c r="U497" s="252"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215"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52"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15"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52"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15"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52"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6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6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str">
        <f t="array" ref="AH497">INDEX(三跨两临近重点区段!$G:$G,MATCH(D497,三跨两临近重点区段!$A:$A,0))</f>
        <v>高速公路</v>
      </c>
    </row>
    <row r="498" ht="14.25" spans="1:34">
      <c r="A498" s="247" t="s">
        <v>145</v>
      </c>
      <c r="B498" s="248" t="s">
        <v>2683</v>
      </c>
      <c r="C498" s="247" t="s">
        <v>2738</v>
      </c>
      <c r="D498" s="247" t="s">
        <v>2855</v>
      </c>
      <c r="E498" s="249" t="s">
        <v>2079</v>
      </c>
      <c r="F498" s="248" t="s">
        <v>125</v>
      </c>
      <c r="G498" s="247" t="s">
        <v>2080</v>
      </c>
      <c r="H498" s="247" t="s">
        <v>2682</v>
      </c>
      <c r="I498" s="271"/>
      <c r="J498" s="100"/>
      <c r="K498" s="100"/>
      <c r="L498" s="100"/>
      <c r="M498" s="254"/>
      <c r="N498" s="254"/>
      <c r="O498" s="33"/>
      <c r="P498" s="96"/>
      <c r="Q498" s="263"/>
      <c r="R498" s="263"/>
      <c r="S498" s="262">
        <v>45448</v>
      </c>
      <c r="T498" s="263" t="s">
        <v>2081</v>
      </c>
      <c r="U498" s="252"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15"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52">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45505</v>
      </c>
      <c r="X498" s="215"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绿灯</v>
      </c>
      <c r="Y498" s="252"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15"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52"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6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6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str">
        <f t="array" ref="AH498">INDEX(三跨两临近重点区段!$G:$G,MATCH(D498,三跨两临近重点区段!$A:$A,0))</f>
        <v>高速公路</v>
      </c>
    </row>
    <row r="499" ht="14.25" spans="1:34">
      <c r="A499" s="247" t="s">
        <v>145</v>
      </c>
      <c r="B499" s="248" t="s">
        <v>2856</v>
      </c>
      <c r="C499" s="247" t="s">
        <v>2393</v>
      </c>
      <c r="D499" s="247" t="s">
        <v>2857</v>
      </c>
      <c r="E499" s="249" t="s">
        <v>2079</v>
      </c>
      <c r="F499" s="248" t="s">
        <v>125</v>
      </c>
      <c r="G499" s="247" t="s">
        <v>2080</v>
      </c>
      <c r="H499" s="247" t="s">
        <v>1150</v>
      </c>
      <c r="I499" s="271"/>
      <c r="J499" s="100"/>
      <c r="K499" s="100"/>
      <c r="L499" s="100"/>
      <c r="M499" s="254"/>
      <c r="N499" s="254"/>
      <c r="O499" s="33"/>
      <c r="P499" s="96"/>
      <c r="Q499" s="263"/>
      <c r="R499" s="263"/>
      <c r="S499" s="262">
        <v>45455</v>
      </c>
      <c r="T499" s="263" t="s">
        <v>2081</v>
      </c>
      <c r="U499" s="252"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215"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52"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15"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52"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15"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52"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6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6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str">
        <f t="array" ref="AH499">INDEX(三跨两临近重点区段!$G:$G,MATCH(D499,三跨两临近重点区段!$A:$A,0))</f>
        <v>高速公路</v>
      </c>
    </row>
    <row r="500" ht="14.25" spans="1:34">
      <c r="A500" s="247" t="s">
        <v>145</v>
      </c>
      <c r="B500" s="248" t="s">
        <v>2858</v>
      </c>
      <c r="C500" s="247" t="s">
        <v>2393</v>
      </c>
      <c r="D500" s="247" t="s">
        <v>2859</v>
      </c>
      <c r="E500" s="249" t="s">
        <v>2079</v>
      </c>
      <c r="F500" s="248" t="s">
        <v>125</v>
      </c>
      <c r="G500" s="247" t="s">
        <v>2080</v>
      </c>
      <c r="H500" s="247" t="s">
        <v>1150</v>
      </c>
      <c r="I500" s="271"/>
      <c r="J500" s="100"/>
      <c r="K500" s="100"/>
      <c r="L500" s="100"/>
      <c r="M500" s="254"/>
      <c r="N500" s="254"/>
      <c r="O500" s="33"/>
      <c r="P500" s="96"/>
      <c r="Q500" s="263"/>
      <c r="R500" s="263"/>
      <c r="S500" s="262">
        <v>45457</v>
      </c>
      <c r="T500" s="263" t="s">
        <v>2081</v>
      </c>
      <c r="U500" s="252"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15"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52">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45523</v>
      </c>
      <c r="X500" s="215"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绿灯</v>
      </c>
      <c r="Y500" s="252"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15"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52"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6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6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str">
        <f t="array" ref="AH500">INDEX(三跨两临近重点区段!$G:$G,MATCH(D500,三跨两临近重点区段!$A:$A,0))</f>
        <v>高速公路</v>
      </c>
    </row>
    <row r="501" ht="14.25" spans="1:34">
      <c r="A501" s="247" t="s">
        <v>145</v>
      </c>
      <c r="B501" s="248" t="s">
        <v>2860</v>
      </c>
      <c r="C501" s="247" t="s">
        <v>2396</v>
      </c>
      <c r="D501" s="247" t="s">
        <v>2861</v>
      </c>
      <c r="E501" s="249" t="s">
        <v>2079</v>
      </c>
      <c r="F501" s="248" t="s">
        <v>125</v>
      </c>
      <c r="G501" s="247" t="s">
        <v>2080</v>
      </c>
      <c r="H501" s="247" t="s">
        <v>1322</v>
      </c>
      <c r="I501" s="271"/>
      <c r="J501" s="100"/>
      <c r="K501" s="100"/>
      <c r="L501" s="100"/>
      <c r="M501" s="254"/>
      <c r="N501" s="254"/>
      <c r="O501" s="33"/>
      <c r="P501" s="96"/>
      <c r="Q501" s="263"/>
      <c r="R501" s="263"/>
      <c r="S501" s="262">
        <v>45457</v>
      </c>
      <c r="T501" s="263" t="s">
        <v>2081</v>
      </c>
      <c r="U501" s="252"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15"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52">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45505</v>
      </c>
      <c r="X501" s="215"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绿灯</v>
      </c>
      <c r="Y501" s="252"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15"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52"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6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6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str">
        <f t="array" ref="AH501">INDEX(三跨两临近重点区段!$G:$G,MATCH(D501,三跨两临近重点区段!$A:$A,0))</f>
        <v>高速公路</v>
      </c>
    </row>
    <row r="502" ht="14.25" spans="1:34">
      <c r="A502" s="247" t="s">
        <v>145</v>
      </c>
      <c r="B502" s="248" t="s">
        <v>2683</v>
      </c>
      <c r="C502" s="247" t="s">
        <v>2236</v>
      </c>
      <c r="D502" s="247" t="s">
        <v>2862</v>
      </c>
      <c r="E502" s="249" t="s">
        <v>2079</v>
      </c>
      <c r="F502" s="248" t="s">
        <v>125</v>
      </c>
      <c r="G502" s="247" t="s">
        <v>2080</v>
      </c>
      <c r="H502" s="247" t="s">
        <v>2682</v>
      </c>
      <c r="I502" s="271"/>
      <c r="J502" s="100"/>
      <c r="K502" s="100"/>
      <c r="L502" s="100"/>
      <c r="M502" s="254"/>
      <c r="N502" s="254"/>
      <c r="O502" s="33"/>
      <c r="P502" s="96"/>
      <c r="Q502" s="263"/>
      <c r="R502" s="263"/>
      <c r="S502" s="262">
        <v>45448</v>
      </c>
      <c r="T502" s="263" t="s">
        <v>2081</v>
      </c>
      <c r="U502" s="252"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15"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52">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45505</v>
      </c>
      <c r="X502" s="215"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绿灯</v>
      </c>
      <c r="Y502" s="252"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15"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52"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6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6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str">
        <f t="array" ref="AH502">INDEX(三跨两临近重点区段!$G:$G,MATCH(D502,三跨两临近重点区段!$A:$A,0))</f>
        <v>高速公路</v>
      </c>
    </row>
    <row r="503" ht="14.25" spans="1:34">
      <c r="A503" s="247" t="s">
        <v>145</v>
      </c>
      <c r="B503" s="248" t="s">
        <v>2680</v>
      </c>
      <c r="C503" s="247" t="s">
        <v>2236</v>
      </c>
      <c r="D503" s="247" t="s">
        <v>2863</v>
      </c>
      <c r="E503" s="249" t="s">
        <v>2079</v>
      </c>
      <c r="F503" s="248" t="s">
        <v>125</v>
      </c>
      <c r="G503" s="247" t="s">
        <v>2080</v>
      </c>
      <c r="H503" s="247" t="s">
        <v>2682</v>
      </c>
      <c r="I503" s="271"/>
      <c r="J503" s="100"/>
      <c r="K503" s="100"/>
      <c r="L503" s="100"/>
      <c r="M503" s="254"/>
      <c r="N503" s="254"/>
      <c r="O503" s="33"/>
      <c r="P503" s="96"/>
      <c r="Q503" s="263"/>
      <c r="R503" s="263"/>
      <c r="S503" s="262">
        <v>45448</v>
      </c>
      <c r="T503" s="263" t="s">
        <v>2081</v>
      </c>
      <c r="U503" s="252"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15"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52">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45505</v>
      </c>
      <c r="X503" s="215"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绿灯</v>
      </c>
      <c r="Y503" s="252"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15"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52"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6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6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str">
        <f t="array" ref="AH503">INDEX(三跨两临近重点区段!$G:$G,MATCH(D503,三跨两临近重点区段!$A:$A,0))</f>
        <v>高速公路</v>
      </c>
    </row>
    <row r="504" ht="14.25" spans="1:34">
      <c r="A504" s="247" t="s">
        <v>145</v>
      </c>
      <c r="B504" s="248" t="s">
        <v>2827</v>
      </c>
      <c r="C504" s="247" t="s">
        <v>2267</v>
      </c>
      <c r="D504" s="247" t="s">
        <v>2864</v>
      </c>
      <c r="E504" s="249" t="s">
        <v>2079</v>
      </c>
      <c r="F504" s="248" t="s">
        <v>125</v>
      </c>
      <c r="G504" s="247" t="s">
        <v>2080</v>
      </c>
      <c r="H504" s="247" t="s">
        <v>1150</v>
      </c>
      <c r="I504" s="271"/>
      <c r="J504" s="100"/>
      <c r="K504" s="100"/>
      <c r="L504" s="100"/>
      <c r="M504" s="254"/>
      <c r="N504" s="254"/>
      <c r="O504" s="33"/>
      <c r="P504" s="96"/>
      <c r="Q504" s="263"/>
      <c r="R504" s="263"/>
      <c r="S504" s="262">
        <v>45455</v>
      </c>
      <c r="T504" s="263" t="s">
        <v>2081</v>
      </c>
      <c r="U504" s="252"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15"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52">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45523</v>
      </c>
      <c r="X504" s="215"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绿灯</v>
      </c>
      <c r="Y504" s="252"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15"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52"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6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6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str">
        <f t="array" ref="AH504">INDEX(三跨两临近重点区段!$G:$G,MATCH(D504,三跨两临近重点区段!$A:$A,0))</f>
        <v>高速公路</v>
      </c>
    </row>
    <row r="505" ht="14.25" spans="1:34">
      <c r="A505" s="247" t="s">
        <v>145</v>
      </c>
      <c r="B505" s="248" t="s">
        <v>2827</v>
      </c>
      <c r="C505" s="247" t="s">
        <v>2291</v>
      </c>
      <c r="D505" s="247" t="s">
        <v>2865</v>
      </c>
      <c r="E505" s="249" t="s">
        <v>2079</v>
      </c>
      <c r="F505" s="248" t="s">
        <v>125</v>
      </c>
      <c r="G505" s="247" t="s">
        <v>2080</v>
      </c>
      <c r="H505" s="247" t="s">
        <v>1150</v>
      </c>
      <c r="I505" s="271"/>
      <c r="J505" s="100"/>
      <c r="K505" s="100"/>
      <c r="L505" s="100"/>
      <c r="M505" s="254"/>
      <c r="N505" s="254"/>
      <c r="O505" s="33"/>
      <c r="P505" s="96"/>
      <c r="Q505" s="263"/>
      <c r="R505" s="263"/>
      <c r="S505" s="262">
        <v>45455</v>
      </c>
      <c r="T505" s="263" t="s">
        <v>2081</v>
      </c>
      <c r="U505" s="252"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15"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52">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45523</v>
      </c>
      <c r="X505" s="215"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绿灯</v>
      </c>
      <c r="Y505" s="252"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15"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52"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6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6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str">
        <f t="array" ref="AH505">INDEX(三跨两临近重点区段!$G:$G,MATCH(D505,三跨两临近重点区段!$A:$A,0))</f>
        <v>高速公路</v>
      </c>
    </row>
    <row r="506" ht="14.25" spans="1:34">
      <c r="A506" s="247" t="s">
        <v>145</v>
      </c>
      <c r="B506" s="248" t="s">
        <v>2813</v>
      </c>
      <c r="C506" s="247" t="s">
        <v>2267</v>
      </c>
      <c r="D506" s="247" t="s">
        <v>2866</v>
      </c>
      <c r="E506" s="249" t="s">
        <v>2079</v>
      </c>
      <c r="F506" s="248" t="s">
        <v>125</v>
      </c>
      <c r="G506" s="247" t="s">
        <v>2080</v>
      </c>
      <c r="H506" s="247" t="s">
        <v>1273</v>
      </c>
      <c r="I506" s="271"/>
      <c r="J506" s="100"/>
      <c r="K506" s="100"/>
      <c r="L506" s="100"/>
      <c r="M506" s="254"/>
      <c r="N506" s="254"/>
      <c r="O506" s="33"/>
      <c r="P506" s="96"/>
      <c r="Q506" s="263"/>
      <c r="R506" s="263"/>
      <c r="S506" s="262">
        <v>45455</v>
      </c>
      <c r="T506" s="263" t="s">
        <v>2081</v>
      </c>
      <c r="U506" s="252"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15"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52">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45518</v>
      </c>
      <c r="X506" s="215"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绿灯</v>
      </c>
      <c r="Y506" s="252"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15"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52"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6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6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str">
        <f t="array" ref="AH506">INDEX(三跨两临近重点区段!$G:$G,MATCH(D506,三跨两临近重点区段!$A:$A,0))</f>
        <v>高速公路</v>
      </c>
    </row>
    <row r="507" ht="14.25" spans="1:34">
      <c r="A507" s="247" t="s">
        <v>145</v>
      </c>
      <c r="B507" s="248" t="s">
        <v>2688</v>
      </c>
      <c r="C507" s="247" t="s">
        <v>2267</v>
      </c>
      <c r="D507" s="247" t="s">
        <v>2867</v>
      </c>
      <c r="E507" s="249" t="s">
        <v>2079</v>
      </c>
      <c r="F507" s="248" t="s">
        <v>125</v>
      </c>
      <c r="G507" s="247" t="s">
        <v>2080</v>
      </c>
      <c r="H507" s="247" t="s">
        <v>1273</v>
      </c>
      <c r="I507" s="271"/>
      <c r="J507" s="100"/>
      <c r="K507" s="100"/>
      <c r="L507" s="100"/>
      <c r="M507" s="254"/>
      <c r="N507" s="254"/>
      <c r="O507" s="33"/>
      <c r="P507" s="96"/>
      <c r="Q507" s="263"/>
      <c r="R507" s="263"/>
      <c r="S507" s="262">
        <v>45455</v>
      </c>
      <c r="T507" s="263" t="s">
        <v>2081</v>
      </c>
      <c r="U507" s="252"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15"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52">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45518</v>
      </c>
      <c r="X507" s="215"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绿灯</v>
      </c>
      <c r="Y507" s="252"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15"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52"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6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6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str">
        <f t="array" ref="AH507">INDEX(三跨两临近重点区段!$G:$G,MATCH(D507,三跨两临近重点区段!$A:$A,0))</f>
        <v>高速公路</v>
      </c>
    </row>
    <row r="508" ht="14.25" spans="1:34">
      <c r="A508" s="247" t="s">
        <v>145</v>
      </c>
      <c r="B508" s="248" t="s">
        <v>2818</v>
      </c>
      <c r="C508" s="247" t="s">
        <v>2269</v>
      </c>
      <c r="D508" s="247" t="s">
        <v>2868</v>
      </c>
      <c r="E508" s="249" t="s">
        <v>2079</v>
      </c>
      <c r="F508" s="248" t="s">
        <v>125</v>
      </c>
      <c r="G508" s="247" t="s">
        <v>2080</v>
      </c>
      <c r="H508" s="247" t="s">
        <v>1205</v>
      </c>
      <c r="I508" s="271"/>
      <c r="J508" s="100"/>
      <c r="K508" s="100"/>
      <c r="L508" s="100"/>
      <c r="M508" s="254"/>
      <c r="N508" s="254"/>
      <c r="O508" s="33"/>
      <c r="P508" s="96"/>
      <c r="Q508" s="263"/>
      <c r="R508" s="263"/>
      <c r="S508" s="262">
        <v>45448</v>
      </c>
      <c r="T508" s="263" t="s">
        <v>2081</v>
      </c>
      <c r="U508" s="252"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215"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52"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15"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52"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15"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52"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6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6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str">
        <f t="array" ref="AH508">INDEX(三跨两临近重点区段!$G:$G,MATCH(D508,三跨两临近重点区段!$A:$A,0))</f>
        <v>高速公路</v>
      </c>
    </row>
    <row r="509" ht="14.25" spans="1:34">
      <c r="A509" s="247" t="s">
        <v>145</v>
      </c>
      <c r="B509" s="248" t="s">
        <v>2821</v>
      </c>
      <c r="C509" s="247" t="s">
        <v>2269</v>
      </c>
      <c r="D509" s="247" t="s">
        <v>2869</v>
      </c>
      <c r="E509" s="249" t="s">
        <v>2079</v>
      </c>
      <c r="F509" s="248" t="s">
        <v>125</v>
      </c>
      <c r="G509" s="247" t="s">
        <v>2080</v>
      </c>
      <c r="H509" s="247" t="s">
        <v>1205</v>
      </c>
      <c r="I509" s="271"/>
      <c r="J509" s="100"/>
      <c r="K509" s="100"/>
      <c r="L509" s="100"/>
      <c r="M509" s="254"/>
      <c r="N509" s="254"/>
      <c r="O509" s="33"/>
      <c r="P509" s="96"/>
      <c r="Q509" s="264"/>
      <c r="R509" s="264"/>
      <c r="S509" s="262">
        <v>45448</v>
      </c>
      <c r="T509" s="263" t="s">
        <v>2081</v>
      </c>
      <c r="U509" s="252"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15"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52">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45520</v>
      </c>
      <c r="X509" s="215"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绿灯</v>
      </c>
      <c r="Y509" s="252"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15"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52"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6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6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str">
        <f t="array" ref="AH509">INDEX(三跨两临近重点区段!$G:$G,MATCH(D509,三跨两临近重点区段!$A:$A,0))</f>
        <v>高速公路</v>
      </c>
    </row>
    <row r="510" ht="14.25" spans="1:34">
      <c r="A510" s="247" t="s">
        <v>361</v>
      </c>
      <c r="B510" s="248" t="s">
        <v>2870</v>
      </c>
      <c r="C510" s="247" t="s">
        <v>2738</v>
      </c>
      <c r="D510" s="247" t="s">
        <v>2871</v>
      </c>
      <c r="E510" s="249" t="s">
        <v>2079</v>
      </c>
      <c r="F510" s="248" t="s">
        <v>125</v>
      </c>
      <c r="G510" s="247" t="s">
        <v>2080</v>
      </c>
      <c r="H510" s="247" t="s">
        <v>1150</v>
      </c>
      <c r="I510" s="271"/>
      <c r="J510" s="100"/>
      <c r="K510" s="100"/>
      <c r="L510" s="100"/>
      <c r="M510" s="254"/>
      <c r="N510" s="254"/>
      <c r="O510" s="33"/>
      <c r="P510" s="96"/>
      <c r="Q510" s="263"/>
      <c r="R510" s="263"/>
      <c r="S510" s="266">
        <v>45446.60625</v>
      </c>
      <c r="T510" s="263" t="s">
        <v>2081</v>
      </c>
      <c r="U510" s="252"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15"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52">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45505</v>
      </c>
      <c r="X510" s="215"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绿灯</v>
      </c>
      <c r="Y510" s="252"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15"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52"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6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6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str">
        <f t="array" ref="AH510">INDEX(三跨两临近重点区段!$G:$G,MATCH(D510,三跨两临近重点区段!$A:$A,0))</f>
        <v>高速公路</v>
      </c>
    </row>
    <row r="511" ht="14.25" spans="1:34">
      <c r="A511" s="247" t="s">
        <v>361</v>
      </c>
      <c r="B511" s="248" t="s">
        <v>2870</v>
      </c>
      <c r="C511" s="247" t="s">
        <v>2393</v>
      </c>
      <c r="D511" s="247" t="s">
        <v>2872</v>
      </c>
      <c r="E511" s="249" t="s">
        <v>2079</v>
      </c>
      <c r="F511" s="248" t="s">
        <v>125</v>
      </c>
      <c r="G511" s="247" t="s">
        <v>2080</v>
      </c>
      <c r="H511" s="247" t="s">
        <v>1150</v>
      </c>
      <c r="I511" s="271"/>
      <c r="J511" s="100"/>
      <c r="K511" s="100"/>
      <c r="L511" s="100"/>
      <c r="M511" s="254"/>
      <c r="N511" s="254"/>
      <c r="O511" s="33"/>
      <c r="P511" s="96"/>
      <c r="Q511" s="263"/>
      <c r="R511" s="263"/>
      <c r="S511" s="266">
        <v>45446.60625</v>
      </c>
      <c r="T511" s="263" t="s">
        <v>2081</v>
      </c>
      <c r="U511" s="252"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15"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52">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45505</v>
      </c>
      <c r="X511" s="215"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绿灯</v>
      </c>
      <c r="Y511" s="252"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15"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52"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6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6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str">
        <f t="array" ref="AH511">INDEX(三跨两临近重点区段!$G:$G,MATCH(D511,三跨两临近重点区段!$A:$A,0))</f>
        <v>高速公路</v>
      </c>
    </row>
    <row r="512" ht="14.25" spans="1:34">
      <c r="A512" s="247" t="s">
        <v>361</v>
      </c>
      <c r="B512" s="248" t="s">
        <v>2870</v>
      </c>
      <c r="C512" s="247" t="s">
        <v>2137</v>
      </c>
      <c r="D512" s="247" t="s">
        <v>2873</v>
      </c>
      <c r="E512" s="249" t="s">
        <v>2079</v>
      </c>
      <c r="F512" s="248" t="s">
        <v>125</v>
      </c>
      <c r="G512" s="247" t="s">
        <v>2080</v>
      </c>
      <c r="H512" s="247" t="s">
        <v>1150</v>
      </c>
      <c r="I512" s="271"/>
      <c r="J512" s="100"/>
      <c r="K512" s="100"/>
      <c r="L512" s="100"/>
      <c r="M512" s="254"/>
      <c r="N512" s="254"/>
      <c r="O512" s="33"/>
      <c r="P512" s="96"/>
      <c r="Q512" s="263"/>
      <c r="R512" s="263"/>
      <c r="S512" s="266">
        <v>45446.60625</v>
      </c>
      <c r="T512" s="263" t="s">
        <v>2081</v>
      </c>
      <c r="U512" s="252"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15"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52">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45505</v>
      </c>
      <c r="X512" s="215"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绿灯</v>
      </c>
      <c r="Y512" s="252"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15"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52"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6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6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str">
        <f t="array" ref="AH512">INDEX(三跨两临近重点区段!$G:$G,MATCH(D512,三跨两临近重点区段!$A:$A,0))</f>
        <v>高速公路</v>
      </c>
    </row>
    <row r="513" ht="14.25" spans="1:34">
      <c r="A513" s="247" t="s">
        <v>361</v>
      </c>
      <c r="B513" s="248" t="s">
        <v>2870</v>
      </c>
      <c r="C513" s="247" t="s">
        <v>2117</v>
      </c>
      <c r="D513" s="247" t="s">
        <v>2874</v>
      </c>
      <c r="E513" s="249" t="s">
        <v>2079</v>
      </c>
      <c r="F513" s="248" t="s">
        <v>125</v>
      </c>
      <c r="G513" s="247" t="s">
        <v>2080</v>
      </c>
      <c r="H513" s="247" t="s">
        <v>1150</v>
      </c>
      <c r="I513" s="271"/>
      <c r="J513" s="100"/>
      <c r="K513" s="100"/>
      <c r="L513" s="100"/>
      <c r="M513" s="254"/>
      <c r="N513" s="254"/>
      <c r="O513" s="33"/>
      <c r="P513" s="96"/>
      <c r="Q513" s="263"/>
      <c r="R513" s="263"/>
      <c r="S513" s="266">
        <v>45446.60625</v>
      </c>
      <c r="T513" s="263" t="s">
        <v>2081</v>
      </c>
      <c r="U513" s="252"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15"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52">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45505</v>
      </c>
      <c r="X513" s="215"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绿灯</v>
      </c>
      <c r="Y513" s="252"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15"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52"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6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6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str">
        <f t="array" ref="AH513">INDEX(三跨两临近重点区段!$G:$G,MATCH(D513,三跨两临近重点区段!$A:$A,0))</f>
        <v>高速公路</v>
      </c>
    </row>
    <row r="514" ht="14.25" spans="1:34">
      <c r="A514" s="247" t="s">
        <v>361</v>
      </c>
      <c r="B514" s="248" t="s">
        <v>2870</v>
      </c>
      <c r="C514" s="247" t="s">
        <v>2676</v>
      </c>
      <c r="D514" s="247" t="s">
        <v>2875</v>
      </c>
      <c r="E514" s="249" t="s">
        <v>2079</v>
      </c>
      <c r="F514" s="248" t="s">
        <v>125</v>
      </c>
      <c r="G514" s="247" t="s">
        <v>2080</v>
      </c>
      <c r="H514" s="247" t="s">
        <v>1150</v>
      </c>
      <c r="I514" s="271"/>
      <c r="J514" s="100"/>
      <c r="K514" s="100"/>
      <c r="L514" s="100"/>
      <c r="M514" s="254"/>
      <c r="N514" s="254"/>
      <c r="O514" s="33"/>
      <c r="P514" s="96"/>
      <c r="Q514" s="272"/>
      <c r="R514" s="272"/>
      <c r="S514" s="262">
        <v>45455</v>
      </c>
      <c r="T514" s="263" t="s">
        <v>2081</v>
      </c>
      <c r="U514" s="252"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15"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52">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45523</v>
      </c>
      <c r="X514" s="215"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绿灯</v>
      </c>
      <c r="Y514" s="252"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15"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52"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6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6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str">
        <f t="array" ref="AH514">INDEX(三跨两临近重点区段!$G:$G,MATCH(D514,三跨两临近重点区段!$A:$A,0))</f>
        <v>高速公路</v>
      </c>
    </row>
    <row r="515" ht="14.25" spans="1:34">
      <c r="A515" s="247" t="s">
        <v>361</v>
      </c>
      <c r="B515" s="248" t="s">
        <v>2876</v>
      </c>
      <c r="C515" s="247" t="s">
        <v>2738</v>
      </c>
      <c r="D515" s="247" t="s">
        <v>2877</v>
      </c>
      <c r="E515" s="249" t="s">
        <v>2079</v>
      </c>
      <c r="F515" s="248" t="s">
        <v>125</v>
      </c>
      <c r="G515" s="247" t="s">
        <v>2080</v>
      </c>
      <c r="H515" s="247" t="s">
        <v>1150</v>
      </c>
      <c r="I515" s="271"/>
      <c r="J515" s="100"/>
      <c r="K515" s="100"/>
      <c r="L515" s="100"/>
      <c r="M515" s="254"/>
      <c r="N515" s="254"/>
      <c r="O515" s="33"/>
      <c r="P515" s="96"/>
      <c r="Q515" s="263"/>
      <c r="R515" s="263"/>
      <c r="S515" s="265"/>
      <c r="T515" s="263"/>
      <c r="U515" s="252"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15"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52">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45505</v>
      </c>
      <c r="X515" s="215"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绿灯</v>
      </c>
      <c r="Y515" s="252"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15"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52"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6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6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str">
        <f t="array" ref="AH515">INDEX(三跨两临近重点区段!$G:$G,MATCH(D515,三跨两临近重点区段!$A:$A,0))</f>
        <v>高速公路</v>
      </c>
    </row>
    <row r="516" ht="14.25" spans="1:34">
      <c r="A516" s="247" t="s">
        <v>361</v>
      </c>
      <c r="B516" s="248" t="s">
        <v>2876</v>
      </c>
      <c r="C516" s="247" t="s">
        <v>2393</v>
      </c>
      <c r="D516" s="247" t="s">
        <v>2878</v>
      </c>
      <c r="E516" s="249" t="s">
        <v>2079</v>
      </c>
      <c r="F516" s="248" t="s">
        <v>125</v>
      </c>
      <c r="G516" s="247" t="s">
        <v>2080</v>
      </c>
      <c r="H516" s="247" t="s">
        <v>1150</v>
      </c>
      <c r="I516" s="271"/>
      <c r="J516" s="100"/>
      <c r="K516" s="100"/>
      <c r="L516" s="100"/>
      <c r="M516" s="254"/>
      <c r="N516" s="254"/>
      <c r="O516" s="33"/>
      <c r="P516" s="96"/>
      <c r="Q516" s="263"/>
      <c r="R516" s="263"/>
      <c r="S516" s="265"/>
      <c r="T516" s="263"/>
      <c r="U516" s="252"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15"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52">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45505</v>
      </c>
      <c r="X516" s="215"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绿灯</v>
      </c>
      <c r="Y516" s="252"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15"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52"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6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6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str">
        <f t="array" ref="AH516">INDEX(三跨两临近重点区段!$G:$G,MATCH(D516,三跨两临近重点区段!$A:$A,0))</f>
        <v>高速公路</v>
      </c>
    </row>
    <row r="517" ht="14.25" spans="1:34">
      <c r="A517" s="247" t="s">
        <v>361</v>
      </c>
      <c r="B517" s="248" t="s">
        <v>2876</v>
      </c>
      <c r="C517" s="247" t="s">
        <v>2137</v>
      </c>
      <c r="D517" s="247" t="s">
        <v>2879</v>
      </c>
      <c r="E517" s="249" t="s">
        <v>2079</v>
      </c>
      <c r="F517" s="248" t="s">
        <v>125</v>
      </c>
      <c r="G517" s="247" t="s">
        <v>2080</v>
      </c>
      <c r="H517" s="247" t="s">
        <v>1150</v>
      </c>
      <c r="I517" s="271"/>
      <c r="J517" s="100"/>
      <c r="K517" s="100"/>
      <c r="L517" s="100"/>
      <c r="M517" s="254"/>
      <c r="N517" s="254"/>
      <c r="O517" s="33"/>
      <c r="P517" s="96"/>
      <c r="Q517" s="263"/>
      <c r="R517" s="263"/>
      <c r="S517" s="265"/>
      <c r="T517" s="263"/>
      <c r="U517" s="252"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15"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52">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45505</v>
      </c>
      <c r="X517" s="215"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绿灯</v>
      </c>
      <c r="Y517" s="252"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15"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52"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6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6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str">
        <f t="array" ref="AH517">INDEX(三跨两临近重点区段!$G:$G,MATCH(D517,三跨两临近重点区段!$A:$A,0))</f>
        <v>高速公路</v>
      </c>
    </row>
    <row r="518" ht="14.25" spans="1:34">
      <c r="A518" s="247" t="s">
        <v>361</v>
      </c>
      <c r="B518" s="248" t="s">
        <v>2876</v>
      </c>
      <c r="C518" s="247" t="s">
        <v>2117</v>
      </c>
      <c r="D518" s="247" t="s">
        <v>2880</v>
      </c>
      <c r="E518" s="249" t="s">
        <v>2079</v>
      </c>
      <c r="F518" s="248" t="s">
        <v>125</v>
      </c>
      <c r="G518" s="247" t="s">
        <v>2080</v>
      </c>
      <c r="H518" s="247" t="s">
        <v>1150</v>
      </c>
      <c r="I518" s="271"/>
      <c r="J518" s="100"/>
      <c r="K518" s="100"/>
      <c r="L518" s="100"/>
      <c r="M518" s="254"/>
      <c r="N518" s="254"/>
      <c r="O518" s="33"/>
      <c r="P518" s="96"/>
      <c r="Q518" s="263"/>
      <c r="R518" s="263"/>
      <c r="S518" s="265"/>
      <c r="T518" s="263"/>
      <c r="U518" s="252"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15"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52">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45505</v>
      </c>
      <c r="X518" s="215"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绿灯</v>
      </c>
      <c r="Y518" s="252"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15"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52"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6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6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str">
        <f t="array" ref="AH518">INDEX(三跨两临近重点区段!$G:$G,MATCH(D518,三跨两临近重点区段!$A:$A,0))</f>
        <v>高速公路</v>
      </c>
    </row>
    <row r="519" ht="14.25" spans="1:34">
      <c r="A519" s="247" t="s">
        <v>361</v>
      </c>
      <c r="B519" s="248" t="s">
        <v>2669</v>
      </c>
      <c r="C519" s="247" t="s">
        <v>2474</v>
      </c>
      <c r="D519" s="247" t="s">
        <v>2881</v>
      </c>
      <c r="E519" s="249" t="s">
        <v>2079</v>
      </c>
      <c r="F519" s="248" t="s">
        <v>125</v>
      </c>
      <c r="G519" s="247" t="s">
        <v>2080</v>
      </c>
      <c r="H519" s="247" t="s">
        <v>1118</v>
      </c>
      <c r="I519" s="271"/>
      <c r="J519" s="100"/>
      <c r="K519" s="100"/>
      <c r="L519" s="100"/>
      <c r="M519" s="254"/>
      <c r="N519" s="254"/>
      <c r="O519" s="33"/>
      <c r="P519" s="96"/>
      <c r="Q519" s="263"/>
      <c r="R519" s="263"/>
      <c r="S519" s="266">
        <v>45446.4833333333</v>
      </c>
      <c r="T519" s="263" t="s">
        <v>2081</v>
      </c>
      <c r="U519" s="252"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15"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52">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45505</v>
      </c>
      <c r="X519" s="215"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绿灯</v>
      </c>
      <c r="Y519" s="252"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15"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52"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6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6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str">
        <f t="array" ref="AH519">INDEX(三跨两临近重点区段!$G:$G,MATCH(D519,三跨两临近重点区段!$A:$A,0))</f>
        <v>高速公路</v>
      </c>
    </row>
    <row r="520" ht="14.25" spans="1:34">
      <c r="A520" s="247" t="s">
        <v>361</v>
      </c>
      <c r="B520" s="248" t="s">
        <v>2667</v>
      </c>
      <c r="C520" s="247" t="s">
        <v>2393</v>
      </c>
      <c r="D520" s="247" t="s">
        <v>2882</v>
      </c>
      <c r="E520" s="249" t="s">
        <v>2079</v>
      </c>
      <c r="F520" s="248" t="s">
        <v>125</v>
      </c>
      <c r="G520" s="247" t="s">
        <v>2080</v>
      </c>
      <c r="H520" s="247" t="s">
        <v>1118</v>
      </c>
      <c r="I520" s="271"/>
      <c r="J520" s="100"/>
      <c r="K520" s="100"/>
      <c r="L520" s="100"/>
      <c r="M520" s="254"/>
      <c r="N520" s="254"/>
      <c r="O520" s="33"/>
      <c r="P520" s="96"/>
      <c r="Q520" s="263"/>
      <c r="R520" s="263"/>
      <c r="S520" s="265"/>
      <c r="T520" s="263"/>
      <c r="U520" s="252"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15"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52">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45505</v>
      </c>
      <c r="X520" s="215"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绿灯</v>
      </c>
      <c r="Y520" s="252"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15"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52"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6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6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str">
        <f t="array" ref="AH520">INDEX(三跨两临近重点区段!$G:$G,MATCH(D520,三跨两临近重点区段!$A:$A,0))</f>
        <v>高速公路</v>
      </c>
    </row>
    <row r="521" ht="14.25" spans="1:34">
      <c r="A521" s="247" t="s">
        <v>361</v>
      </c>
      <c r="B521" s="248" t="s">
        <v>2669</v>
      </c>
      <c r="C521" s="247" t="s">
        <v>2393</v>
      </c>
      <c r="D521" s="247" t="s">
        <v>2883</v>
      </c>
      <c r="E521" s="249" t="s">
        <v>2079</v>
      </c>
      <c r="F521" s="248" t="s">
        <v>125</v>
      </c>
      <c r="G521" s="247" t="s">
        <v>2080</v>
      </c>
      <c r="H521" s="247" t="s">
        <v>1118</v>
      </c>
      <c r="I521" s="271"/>
      <c r="J521" s="100"/>
      <c r="K521" s="100"/>
      <c r="L521" s="100"/>
      <c r="M521" s="254"/>
      <c r="N521" s="254"/>
      <c r="O521" s="33"/>
      <c r="P521" s="96"/>
      <c r="Q521" s="263"/>
      <c r="R521" s="263"/>
      <c r="S521" s="266">
        <v>45446.4833333333</v>
      </c>
      <c r="T521" s="263" t="s">
        <v>2081</v>
      </c>
      <c r="U521" s="252"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15"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52">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45505</v>
      </c>
      <c r="X521" s="215"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绿灯</v>
      </c>
      <c r="Y521" s="252"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15"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52"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6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6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str">
        <f t="array" ref="AH521">INDEX(三跨两临近重点区段!$G:$G,MATCH(D521,三跨两临近重点区段!$A:$A,0))</f>
        <v>高速公路</v>
      </c>
    </row>
    <row r="522" ht="14.25" spans="1:34">
      <c r="A522" s="247" t="s">
        <v>361</v>
      </c>
      <c r="B522" s="248" t="s">
        <v>2667</v>
      </c>
      <c r="C522" s="247" t="s">
        <v>2396</v>
      </c>
      <c r="D522" s="247" t="s">
        <v>2884</v>
      </c>
      <c r="E522" s="249" t="s">
        <v>2079</v>
      </c>
      <c r="F522" s="248" t="s">
        <v>125</v>
      </c>
      <c r="G522" s="247" t="s">
        <v>2080</v>
      </c>
      <c r="H522" s="247" t="s">
        <v>1118</v>
      </c>
      <c r="I522" s="271"/>
      <c r="J522" s="100"/>
      <c r="K522" s="100"/>
      <c r="L522" s="100"/>
      <c r="M522" s="254"/>
      <c r="N522" s="254"/>
      <c r="O522" s="33"/>
      <c r="P522" s="96"/>
      <c r="Q522" s="263"/>
      <c r="R522" s="263"/>
      <c r="S522" s="265"/>
      <c r="T522" s="263"/>
      <c r="U522" s="252"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15"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52">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45505</v>
      </c>
      <c r="X522" s="215"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绿灯</v>
      </c>
      <c r="Y522" s="252"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15"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52"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6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6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str">
        <f t="array" ref="AH522">INDEX(三跨两临近重点区段!$G:$G,MATCH(D522,三跨两临近重点区段!$A:$A,0))</f>
        <v>高速公路</v>
      </c>
    </row>
    <row r="523" ht="14.25" spans="1:34">
      <c r="A523" s="247" t="s">
        <v>361</v>
      </c>
      <c r="B523" s="248" t="s">
        <v>2667</v>
      </c>
      <c r="C523" s="247" t="s">
        <v>2474</v>
      </c>
      <c r="D523" s="247" t="s">
        <v>2885</v>
      </c>
      <c r="E523" s="249" t="s">
        <v>2079</v>
      </c>
      <c r="F523" s="248" t="s">
        <v>125</v>
      </c>
      <c r="G523" s="247" t="s">
        <v>2080</v>
      </c>
      <c r="H523" s="247" t="s">
        <v>1118</v>
      </c>
      <c r="I523" s="271"/>
      <c r="J523" s="100"/>
      <c r="K523" s="100"/>
      <c r="L523" s="100"/>
      <c r="M523" s="254"/>
      <c r="N523" s="254"/>
      <c r="O523" s="33"/>
      <c r="P523" s="96"/>
      <c r="Q523" s="263"/>
      <c r="R523" s="263"/>
      <c r="S523" s="265"/>
      <c r="T523" s="263"/>
      <c r="U523" s="252"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15"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52">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45505</v>
      </c>
      <c r="X523" s="215"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绿灯</v>
      </c>
      <c r="Y523" s="252"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15"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52"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6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6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str">
        <f t="array" ref="AH523">INDEX(三跨两临近重点区段!$G:$G,MATCH(D523,三跨两临近重点区段!$A:$A,0))</f>
        <v>高速公路</v>
      </c>
    </row>
    <row r="524" ht="14.25" spans="1:34">
      <c r="A524" s="247" t="s">
        <v>361</v>
      </c>
      <c r="B524" s="248" t="s">
        <v>2669</v>
      </c>
      <c r="C524" s="247" t="s">
        <v>2396</v>
      </c>
      <c r="D524" s="247" t="s">
        <v>2886</v>
      </c>
      <c r="E524" s="249" t="s">
        <v>2079</v>
      </c>
      <c r="F524" s="248" t="s">
        <v>125</v>
      </c>
      <c r="G524" s="247" t="s">
        <v>2080</v>
      </c>
      <c r="H524" s="247" t="s">
        <v>1118</v>
      </c>
      <c r="I524" s="271"/>
      <c r="J524" s="100"/>
      <c r="K524" s="100"/>
      <c r="L524" s="100"/>
      <c r="M524" s="254"/>
      <c r="N524" s="254"/>
      <c r="O524" s="33"/>
      <c r="P524" s="96"/>
      <c r="Q524" s="263"/>
      <c r="R524" s="263"/>
      <c r="S524" s="266">
        <v>45446.4833333333</v>
      </c>
      <c r="T524" s="263" t="s">
        <v>2081</v>
      </c>
      <c r="U524" s="252"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15"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52">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45505</v>
      </c>
      <c r="X524" s="215"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绿灯</v>
      </c>
      <c r="Y524" s="252"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15"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52"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6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6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str">
        <f t="array" ref="AH524">INDEX(三跨两临近重点区段!$G:$G,MATCH(D524,三跨两临近重点区段!$A:$A,0))</f>
        <v>高速公路</v>
      </c>
    </row>
    <row r="525" ht="14.25" spans="1:34">
      <c r="A525" s="247" t="s">
        <v>361</v>
      </c>
      <c r="B525" s="248" t="s">
        <v>2876</v>
      </c>
      <c r="C525" s="247" t="s">
        <v>2676</v>
      </c>
      <c r="D525" s="247" t="s">
        <v>2887</v>
      </c>
      <c r="E525" s="249" t="s">
        <v>2079</v>
      </c>
      <c r="F525" s="248" t="s">
        <v>125</v>
      </c>
      <c r="G525" s="247" t="s">
        <v>2080</v>
      </c>
      <c r="H525" s="247" t="s">
        <v>1150</v>
      </c>
      <c r="I525" s="271"/>
      <c r="J525" s="100"/>
      <c r="K525" s="100"/>
      <c r="L525" s="100"/>
      <c r="M525" s="254"/>
      <c r="N525" s="254"/>
      <c r="O525" s="33"/>
      <c r="P525" s="96"/>
      <c r="Q525" s="261"/>
      <c r="R525" s="261"/>
      <c r="S525" s="262">
        <v>45455</v>
      </c>
      <c r="T525" s="263" t="s">
        <v>2081</v>
      </c>
      <c r="U525" s="252"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15"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52">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45523</v>
      </c>
      <c r="X525" s="215"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绿灯</v>
      </c>
      <c r="Y525" s="252"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15"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52"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6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6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str">
        <f t="array" ref="AH525">INDEX(三跨两临近重点区段!$G:$G,MATCH(D525,三跨两临近重点区段!$A:$A,0))</f>
        <v>高速公路</v>
      </c>
    </row>
    <row r="526" ht="14.25" spans="1:34">
      <c r="A526" s="247" t="s">
        <v>119</v>
      </c>
      <c r="B526" s="248" t="s">
        <v>2888</v>
      </c>
      <c r="C526" s="247" t="s">
        <v>2889</v>
      </c>
      <c r="D526" s="247" t="s">
        <v>2890</v>
      </c>
      <c r="E526" s="249" t="s">
        <v>2891</v>
      </c>
      <c r="F526" s="248" t="s">
        <v>125</v>
      </c>
      <c r="G526" s="247" t="s">
        <v>198</v>
      </c>
      <c r="H526" s="247" t="s">
        <v>127</v>
      </c>
      <c r="I526" s="271"/>
      <c r="J526" s="100"/>
      <c r="K526" s="100"/>
      <c r="L526" s="100"/>
      <c r="M526" s="254"/>
      <c r="N526" s="254"/>
      <c r="O526" s="33"/>
      <c r="P526" s="96"/>
      <c r="Q526" s="263"/>
      <c r="R526" s="263"/>
      <c r="S526" s="266">
        <v>45448.5180555556</v>
      </c>
      <c r="T526" s="263" t="s">
        <v>2081</v>
      </c>
      <c r="U526" s="252"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15"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52">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45510</v>
      </c>
      <c r="X526" s="215"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绿灯</v>
      </c>
      <c r="Y526" s="252"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15"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52"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6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6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str">
        <f t="array" ref="AH526">INDEX(三跨两临近重点区段!$G:$G,MATCH(D526,三跨两临近重点区段!$A:$A,0))</f>
        <v>高速公路</v>
      </c>
    </row>
    <row r="527" ht="14.25" spans="1:34">
      <c r="A527" s="247" t="s">
        <v>145</v>
      </c>
      <c r="B527" s="248" t="s">
        <v>2892</v>
      </c>
      <c r="C527" s="247" t="s">
        <v>2893</v>
      </c>
      <c r="D527" s="247" t="s">
        <v>2894</v>
      </c>
      <c r="E527" s="249" t="s">
        <v>2891</v>
      </c>
      <c r="F527" s="248" t="s">
        <v>125</v>
      </c>
      <c r="G527" s="247" t="s">
        <v>198</v>
      </c>
      <c r="H527" s="247" t="s">
        <v>172</v>
      </c>
      <c r="I527" s="271"/>
      <c r="J527" s="100"/>
      <c r="K527" s="100"/>
      <c r="L527" s="100"/>
      <c r="M527" s="254"/>
      <c r="N527" s="254"/>
      <c r="O527" s="33"/>
      <c r="P527" s="96"/>
      <c r="Q527" s="263"/>
      <c r="R527" s="263"/>
      <c r="S527" s="262">
        <v>45463</v>
      </c>
      <c r="T527" s="263" t="s">
        <v>2081</v>
      </c>
      <c r="U527" s="252"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15"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52">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45509</v>
      </c>
      <c r="X527" s="215"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绿灯</v>
      </c>
      <c r="Y527" s="252"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15"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52"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6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6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spans="1:34">
      <c r="A528" s="247" t="s">
        <v>145</v>
      </c>
      <c r="B528" s="248" t="s">
        <v>2895</v>
      </c>
      <c r="C528" s="247" t="s">
        <v>2896</v>
      </c>
      <c r="D528" s="247" t="s">
        <v>2897</v>
      </c>
      <c r="E528" s="249" t="s">
        <v>2891</v>
      </c>
      <c r="F528" s="248" t="s">
        <v>125</v>
      </c>
      <c r="G528" s="247" t="s">
        <v>198</v>
      </c>
      <c r="H528" s="247" t="s">
        <v>172</v>
      </c>
      <c r="I528" s="271"/>
      <c r="J528" s="100"/>
      <c r="K528" s="100"/>
      <c r="L528" s="100"/>
      <c r="M528" s="254"/>
      <c r="N528" s="254"/>
      <c r="O528" s="33"/>
      <c r="P528" s="96"/>
      <c r="Q528" s="263"/>
      <c r="R528" s="263"/>
      <c r="S528" s="262">
        <v>45463</v>
      </c>
      <c r="T528" s="263" t="s">
        <v>2081</v>
      </c>
      <c r="U528" s="252"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15"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52">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45509</v>
      </c>
      <c r="X528" s="215"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绿灯</v>
      </c>
      <c r="Y528" s="252"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15"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52"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6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6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spans="1:34">
      <c r="A529" s="247" t="s">
        <v>145</v>
      </c>
      <c r="B529" s="248" t="s">
        <v>2892</v>
      </c>
      <c r="C529" s="247" t="s">
        <v>2814</v>
      </c>
      <c r="D529" s="247" t="s">
        <v>2898</v>
      </c>
      <c r="E529" s="249" t="s">
        <v>2891</v>
      </c>
      <c r="F529" s="248" t="s">
        <v>125</v>
      </c>
      <c r="G529" s="247" t="s">
        <v>198</v>
      </c>
      <c r="H529" s="247" t="s">
        <v>172</v>
      </c>
      <c r="I529" s="271"/>
      <c r="J529" s="100"/>
      <c r="K529" s="100"/>
      <c r="L529" s="100"/>
      <c r="M529" s="254"/>
      <c r="N529" s="254"/>
      <c r="O529" s="33"/>
      <c r="P529" s="96"/>
      <c r="Q529" s="263"/>
      <c r="R529" s="263"/>
      <c r="S529" s="262">
        <v>45463</v>
      </c>
      <c r="T529" s="263" t="s">
        <v>2081</v>
      </c>
      <c r="U529" s="252"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15"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52">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45509</v>
      </c>
      <c r="X529" s="215"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绿灯</v>
      </c>
      <c r="Y529" s="252"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15"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52"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6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6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spans="1:34">
      <c r="A530" s="247" t="s">
        <v>145</v>
      </c>
      <c r="B530" s="248" t="s">
        <v>2892</v>
      </c>
      <c r="C530" s="247" t="s">
        <v>2539</v>
      </c>
      <c r="D530" s="247" t="s">
        <v>2899</v>
      </c>
      <c r="E530" s="249" t="s">
        <v>2891</v>
      </c>
      <c r="F530" s="248" t="s">
        <v>125</v>
      </c>
      <c r="G530" s="247" t="s">
        <v>198</v>
      </c>
      <c r="H530" s="247" t="s">
        <v>172</v>
      </c>
      <c r="I530" s="271"/>
      <c r="J530" s="100"/>
      <c r="K530" s="100"/>
      <c r="L530" s="100"/>
      <c r="M530" s="254"/>
      <c r="N530" s="254"/>
      <c r="O530" s="33"/>
      <c r="P530" s="96"/>
      <c r="Q530" s="263"/>
      <c r="R530" s="263"/>
      <c r="S530" s="262">
        <v>45463</v>
      </c>
      <c r="T530" s="263" t="s">
        <v>2081</v>
      </c>
      <c r="U530" s="252"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15"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52">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45509</v>
      </c>
      <c r="X530" s="215"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绿灯</v>
      </c>
      <c r="Y530" s="252"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15"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52"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6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6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spans="1:34">
      <c r="A531" s="247" t="s">
        <v>232</v>
      </c>
      <c r="B531" s="248" t="s">
        <v>2900</v>
      </c>
      <c r="C531" s="247" t="s">
        <v>2554</v>
      </c>
      <c r="D531" s="247" t="s">
        <v>2901</v>
      </c>
      <c r="E531" s="249" t="s">
        <v>2891</v>
      </c>
      <c r="F531" s="248" t="s">
        <v>125</v>
      </c>
      <c r="G531" s="247" t="s">
        <v>198</v>
      </c>
      <c r="H531" s="247" t="s">
        <v>234</v>
      </c>
      <c r="I531" s="271"/>
      <c r="J531" s="100"/>
      <c r="K531" s="100"/>
      <c r="L531" s="100"/>
      <c r="M531" s="254"/>
      <c r="N531" s="254"/>
      <c r="O531" s="33"/>
      <c r="P531" s="96"/>
      <c r="Q531" s="263"/>
      <c r="R531" s="263"/>
      <c r="S531" s="262">
        <v>45463</v>
      </c>
      <c r="T531" s="263" t="s">
        <v>2081</v>
      </c>
      <c r="U531" s="252"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15"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52">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45509</v>
      </c>
      <c r="X531" s="215"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绿灯</v>
      </c>
      <c r="Y531" s="252"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15"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52"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6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6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spans="1:34">
      <c r="A532" s="247" t="s">
        <v>232</v>
      </c>
      <c r="B532" s="248" t="s">
        <v>2900</v>
      </c>
      <c r="C532" s="247" t="s">
        <v>2539</v>
      </c>
      <c r="D532" s="247" t="s">
        <v>2902</v>
      </c>
      <c r="E532" s="249" t="s">
        <v>2891</v>
      </c>
      <c r="F532" s="248" t="s">
        <v>125</v>
      </c>
      <c r="G532" s="247" t="s">
        <v>198</v>
      </c>
      <c r="H532" s="247" t="s">
        <v>234</v>
      </c>
      <c r="I532" s="271"/>
      <c r="J532" s="100"/>
      <c r="K532" s="100"/>
      <c r="L532" s="100"/>
      <c r="M532" s="254"/>
      <c r="N532" s="254"/>
      <c r="O532" s="33"/>
      <c r="P532" s="96"/>
      <c r="Q532" s="263"/>
      <c r="R532" s="263"/>
      <c r="S532" s="262">
        <v>45463</v>
      </c>
      <c r="T532" s="263" t="s">
        <v>2081</v>
      </c>
      <c r="U532" s="252"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15"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52">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45509</v>
      </c>
      <c r="X532" s="215"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绿灯</v>
      </c>
      <c r="Y532" s="252"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15"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52"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6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6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spans="1:34">
      <c r="A533" s="247" t="s">
        <v>145</v>
      </c>
      <c r="B533" s="248" t="s">
        <v>2895</v>
      </c>
      <c r="C533" s="247" t="s">
        <v>2132</v>
      </c>
      <c r="D533" s="247" t="s">
        <v>2903</v>
      </c>
      <c r="E533" s="249" t="s">
        <v>2891</v>
      </c>
      <c r="F533" s="248" t="s">
        <v>125</v>
      </c>
      <c r="G533" s="247" t="s">
        <v>198</v>
      </c>
      <c r="H533" s="247" t="s">
        <v>172</v>
      </c>
      <c r="I533" s="271"/>
      <c r="J533" s="100"/>
      <c r="K533" s="100"/>
      <c r="L533" s="100"/>
      <c r="M533" s="254"/>
      <c r="N533" s="254"/>
      <c r="O533" s="33"/>
      <c r="P533" s="96"/>
      <c r="Q533" s="263"/>
      <c r="R533" s="263"/>
      <c r="S533" s="262">
        <v>45463</v>
      </c>
      <c r="T533" s="263" t="s">
        <v>2081</v>
      </c>
      <c r="U533" s="252"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15"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52">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45509</v>
      </c>
      <c r="X533" s="215"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绿灯</v>
      </c>
      <c r="Y533" s="252"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15"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52"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6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6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spans="1:34">
      <c r="A534" s="247" t="s">
        <v>232</v>
      </c>
      <c r="B534" s="248" t="s">
        <v>2900</v>
      </c>
      <c r="C534" s="247" t="s">
        <v>2643</v>
      </c>
      <c r="D534" s="247" t="s">
        <v>2904</v>
      </c>
      <c r="E534" s="249" t="s">
        <v>2891</v>
      </c>
      <c r="F534" s="248" t="s">
        <v>125</v>
      </c>
      <c r="G534" s="247" t="s">
        <v>198</v>
      </c>
      <c r="H534" s="247" t="s">
        <v>234</v>
      </c>
      <c r="I534" s="271"/>
      <c r="J534" s="100"/>
      <c r="K534" s="100"/>
      <c r="L534" s="100"/>
      <c r="M534" s="254"/>
      <c r="N534" s="254"/>
      <c r="O534" s="33"/>
      <c r="P534" s="96"/>
      <c r="Q534" s="263"/>
      <c r="R534" s="263"/>
      <c r="S534" s="262">
        <v>45463</v>
      </c>
      <c r="T534" s="263" t="s">
        <v>2081</v>
      </c>
      <c r="U534" s="252"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15"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52">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45509</v>
      </c>
      <c r="X534" s="215"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绿灯</v>
      </c>
      <c r="Y534" s="252"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15"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52"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6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6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spans="1:34">
      <c r="A535" s="247" t="s">
        <v>232</v>
      </c>
      <c r="B535" s="248" t="s">
        <v>2900</v>
      </c>
      <c r="C535" s="247" t="s">
        <v>2905</v>
      </c>
      <c r="D535" s="247" t="s">
        <v>2906</v>
      </c>
      <c r="E535" s="249" t="s">
        <v>2891</v>
      </c>
      <c r="F535" s="248" t="s">
        <v>125</v>
      </c>
      <c r="G535" s="247" t="s">
        <v>198</v>
      </c>
      <c r="H535" s="247" t="s">
        <v>234</v>
      </c>
      <c r="I535" s="271"/>
      <c r="J535" s="100"/>
      <c r="K535" s="100"/>
      <c r="L535" s="100"/>
      <c r="M535" s="254"/>
      <c r="N535" s="254"/>
      <c r="O535" s="33"/>
      <c r="P535" s="96"/>
      <c r="Q535" s="263"/>
      <c r="R535" s="263"/>
      <c r="S535" s="262">
        <v>45463</v>
      </c>
      <c r="T535" s="263" t="s">
        <v>2081</v>
      </c>
      <c r="U535" s="252"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15"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52">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45509</v>
      </c>
      <c r="X535" s="215"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绿灯</v>
      </c>
      <c r="Y535" s="252"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15"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52"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6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6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spans="1:34">
      <c r="A536" s="247" t="s">
        <v>145</v>
      </c>
      <c r="B536" s="248" t="s">
        <v>2895</v>
      </c>
      <c r="C536" s="247" t="s">
        <v>2162</v>
      </c>
      <c r="D536" s="247" t="s">
        <v>2907</v>
      </c>
      <c r="E536" s="249" t="s">
        <v>2891</v>
      </c>
      <c r="F536" s="248" t="s">
        <v>125</v>
      </c>
      <c r="G536" s="247" t="s">
        <v>198</v>
      </c>
      <c r="H536" s="247" t="s">
        <v>172</v>
      </c>
      <c r="I536" s="271"/>
      <c r="J536" s="100"/>
      <c r="K536" s="100"/>
      <c r="L536" s="100"/>
      <c r="M536" s="254"/>
      <c r="N536" s="254"/>
      <c r="O536" s="33"/>
      <c r="P536" s="96"/>
      <c r="Q536" s="263"/>
      <c r="R536" s="263"/>
      <c r="S536" s="262">
        <v>45463</v>
      </c>
      <c r="T536" s="263" t="s">
        <v>2081</v>
      </c>
      <c r="U536" s="252"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15"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52">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45509</v>
      </c>
      <c r="X536" s="215"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绿灯</v>
      </c>
      <c r="Y536" s="252"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15"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52"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6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6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spans="1:34">
      <c r="A537" s="247" t="s">
        <v>145</v>
      </c>
      <c r="B537" s="248" t="s">
        <v>2908</v>
      </c>
      <c r="C537" s="247" t="s">
        <v>2152</v>
      </c>
      <c r="D537" s="247" t="s">
        <v>2909</v>
      </c>
      <c r="E537" s="249" t="s">
        <v>2891</v>
      </c>
      <c r="F537" s="248" t="s">
        <v>125</v>
      </c>
      <c r="G537" s="247" t="s">
        <v>198</v>
      </c>
      <c r="H537" s="247" t="s">
        <v>178</v>
      </c>
      <c r="I537" s="271"/>
      <c r="J537" s="100"/>
      <c r="K537" s="100"/>
      <c r="L537" s="100"/>
      <c r="M537" s="254"/>
      <c r="N537" s="254"/>
      <c r="O537" s="33"/>
      <c r="P537" s="96"/>
      <c r="Q537" s="263"/>
      <c r="R537" s="263"/>
      <c r="S537" s="262">
        <v>45470</v>
      </c>
      <c r="T537" s="263" t="s">
        <v>2081</v>
      </c>
      <c r="U537" s="252"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15"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52">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45509</v>
      </c>
      <c r="X537" s="215"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绿灯</v>
      </c>
      <c r="Y537" s="252"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15"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52"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6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6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str">
        <f t="array" ref="AH537">INDEX(三跨两临近重点区段!$G:$G,MATCH(D537,三跨两临近重点区段!$A:$A,0))</f>
        <v>一级公路</v>
      </c>
    </row>
    <row r="538" ht="14.25" spans="1:34">
      <c r="A538" s="247" t="s">
        <v>145</v>
      </c>
      <c r="B538" s="248" t="s">
        <v>2910</v>
      </c>
      <c r="C538" s="247" t="s">
        <v>2137</v>
      </c>
      <c r="D538" s="247" t="s">
        <v>2911</v>
      </c>
      <c r="E538" s="249" t="s">
        <v>2891</v>
      </c>
      <c r="F538" s="248" t="s">
        <v>125</v>
      </c>
      <c r="G538" s="247" t="s">
        <v>198</v>
      </c>
      <c r="H538" s="247" t="s">
        <v>148</v>
      </c>
      <c r="I538" s="271"/>
      <c r="J538" s="100"/>
      <c r="K538" s="100"/>
      <c r="L538" s="100"/>
      <c r="M538" s="254"/>
      <c r="N538" s="254"/>
      <c r="O538" s="33"/>
      <c r="P538" s="96"/>
      <c r="Q538" s="263"/>
      <c r="R538" s="263"/>
      <c r="S538" s="262">
        <v>45467</v>
      </c>
      <c r="T538" s="263" t="s">
        <v>2081</v>
      </c>
      <c r="U538" s="252"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15"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52">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45506</v>
      </c>
      <c r="X538" s="215"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绿灯</v>
      </c>
      <c r="Y538" s="252"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15"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52"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6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6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spans="1:34">
      <c r="A539" s="247" t="s">
        <v>145</v>
      </c>
      <c r="B539" s="248" t="s">
        <v>2912</v>
      </c>
      <c r="C539" s="247" t="s">
        <v>2172</v>
      </c>
      <c r="D539" s="247" t="s">
        <v>2913</v>
      </c>
      <c r="E539" s="249" t="s">
        <v>2891</v>
      </c>
      <c r="F539" s="248" t="s">
        <v>125</v>
      </c>
      <c r="G539" s="247" t="s">
        <v>198</v>
      </c>
      <c r="H539" s="247" t="s">
        <v>148</v>
      </c>
      <c r="I539" s="271"/>
      <c r="J539" s="100"/>
      <c r="K539" s="100"/>
      <c r="L539" s="100"/>
      <c r="M539" s="254"/>
      <c r="N539" s="254"/>
      <c r="O539" s="33"/>
      <c r="P539" s="96"/>
      <c r="Q539" s="263"/>
      <c r="R539" s="263"/>
      <c r="S539" s="262">
        <v>45467</v>
      </c>
      <c r="T539" s="263" t="s">
        <v>2081</v>
      </c>
      <c r="U539" s="252"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15"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52">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45506</v>
      </c>
      <c r="X539" s="215"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绿灯</v>
      </c>
      <c r="Y539" s="252"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15"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52"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6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6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spans="1:34">
      <c r="A540" s="247" t="s">
        <v>145</v>
      </c>
      <c r="B540" s="248" t="s">
        <v>2912</v>
      </c>
      <c r="C540" s="247" t="s">
        <v>2914</v>
      </c>
      <c r="D540" s="247" t="s">
        <v>2915</v>
      </c>
      <c r="E540" s="249" t="s">
        <v>2891</v>
      </c>
      <c r="F540" s="248" t="s">
        <v>125</v>
      </c>
      <c r="G540" s="247" t="s">
        <v>198</v>
      </c>
      <c r="H540" s="247" t="s">
        <v>148</v>
      </c>
      <c r="I540" s="271"/>
      <c r="J540" s="100"/>
      <c r="K540" s="100"/>
      <c r="L540" s="100"/>
      <c r="M540" s="254"/>
      <c r="N540" s="254"/>
      <c r="O540" s="33"/>
      <c r="P540" s="96"/>
      <c r="Q540" s="263"/>
      <c r="R540" s="263"/>
      <c r="S540" s="262">
        <v>45467</v>
      </c>
      <c r="T540" s="263" t="s">
        <v>2081</v>
      </c>
      <c r="U540" s="252"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15"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52">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45506</v>
      </c>
      <c r="X540" s="215"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绿灯</v>
      </c>
      <c r="Y540" s="252"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15"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52"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6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6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spans="1:34">
      <c r="A541" s="247" t="s">
        <v>145</v>
      </c>
      <c r="B541" s="248" t="s">
        <v>2916</v>
      </c>
      <c r="C541" s="247" t="s">
        <v>2137</v>
      </c>
      <c r="D541" s="247" t="s">
        <v>2917</v>
      </c>
      <c r="E541" s="249" t="s">
        <v>2891</v>
      </c>
      <c r="F541" s="248" t="s">
        <v>125</v>
      </c>
      <c r="G541" s="247" t="s">
        <v>198</v>
      </c>
      <c r="H541" s="247" t="s">
        <v>214</v>
      </c>
      <c r="I541" s="271"/>
      <c r="J541" s="100"/>
      <c r="K541" s="100"/>
      <c r="L541" s="100"/>
      <c r="M541" s="254"/>
      <c r="N541" s="254"/>
      <c r="O541" s="33"/>
      <c r="P541" s="96"/>
      <c r="Q541" s="263"/>
      <c r="R541" s="263"/>
      <c r="S541" s="262">
        <v>45467</v>
      </c>
      <c r="T541" s="263" t="s">
        <v>2081</v>
      </c>
      <c r="U541" s="252"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15"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52">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45506</v>
      </c>
      <c r="X541" s="215"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绿灯</v>
      </c>
      <c r="Y541" s="252"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15"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52"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6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6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spans="1:34">
      <c r="A542" s="247" t="s">
        <v>145</v>
      </c>
      <c r="B542" s="248" t="s">
        <v>2916</v>
      </c>
      <c r="C542" s="247" t="s">
        <v>2088</v>
      </c>
      <c r="D542" s="247" t="s">
        <v>2918</v>
      </c>
      <c r="E542" s="249" t="s">
        <v>2891</v>
      </c>
      <c r="F542" s="248" t="s">
        <v>125</v>
      </c>
      <c r="G542" s="247" t="s">
        <v>198</v>
      </c>
      <c r="H542" s="247" t="s">
        <v>214</v>
      </c>
      <c r="I542" s="271"/>
      <c r="J542" s="100"/>
      <c r="K542" s="100"/>
      <c r="L542" s="100"/>
      <c r="M542" s="254"/>
      <c r="N542" s="254"/>
      <c r="O542" s="33"/>
      <c r="P542" s="96"/>
      <c r="Q542" s="263"/>
      <c r="R542" s="263"/>
      <c r="S542" s="262">
        <v>45469</v>
      </c>
      <c r="T542" s="263" t="s">
        <v>2081</v>
      </c>
      <c r="U542" s="252"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15"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52">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45506</v>
      </c>
      <c r="X542" s="215"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绿灯</v>
      </c>
      <c r="Y542" s="252"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15"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52"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6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6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spans="1:34">
      <c r="A543" s="247" t="s">
        <v>145</v>
      </c>
      <c r="B543" s="248" t="s">
        <v>2910</v>
      </c>
      <c r="C543" s="247" t="s">
        <v>2721</v>
      </c>
      <c r="D543" s="247" t="s">
        <v>2919</v>
      </c>
      <c r="E543" s="249" t="s">
        <v>2891</v>
      </c>
      <c r="F543" s="248" t="s">
        <v>125</v>
      </c>
      <c r="G543" s="247" t="s">
        <v>198</v>
      </c>
      <c r="H543" s="247" t="s">
        <v>148</v>
      </c>
      <c r="I543" s="271"/>
      <c r="J543" s="100"/>
      <c r="K543" s="100"/>
      <c r="L543" s="100"/>
      <c r="M543" s="254"/>
      <c r="N543" s="254"/>
      <c r="O543" s="33"/>
      <c r="P543" s="96"/>
      <c r="Q543" s="263"/>
      <c r="R543" s="263"/>
      <c r="S543" s="262">
        <v>45467</v>
      </c>
      <c r="T543" s="263" t="s">
        <v>2081</v>
      </c>
      <c r="U543" s="252"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15"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52">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45506</v>
      </c>
      <c r="X543" s="215"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绿灯</v>
      </c>
      <c r="Y543" s="252"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15"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52"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6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6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spans="1:34">
      <c r="A544" s="247" t="s">
        <v>145</v>
      </c>
      <c r="B544" s="248" t="s">
        <v>2920</v>
      </c>
      <c r="C544" s="247" t="s">
        <v>2100</v>
      </c>
      <c r="D544" s="247" t="s">
        <v>2921</v>
      </c>
      <c r="E544" s="249" t="s">
        <v>2891</v>
      </c>
      <c r="F544" s="248" t="s">
        <v>125</v>
      </c>
      <c r="G544" s="247" t="s">
        <v>198</v>
      </c>
      <c r="H544" s="247" t="s">
        <v>161</v>
      </c>
      <c r="I544" s="271"/>
      <c r="J544" s="100"/>
      <c r="K544" s="100"/>
      <c r="L544" s="100"/>
      <c r="M544" s="254"/>
      <c r="N544" s="254"/>
      <c r="O544" s="33"/>
      <c r="P544" s="96"/>
      <c r="Q544" s="263"/>
      <c r="R544" s="263"/>
      <c r="S544" s="262">
        <v>45469</v>
      </c>
      <c r="T544" s="263" t="s">
        <v>2081</v>
      </c>
      <c r="U544" s="252"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15"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52">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45505</v>
      </c>
      <c r="X544" s="215"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绿灯</v>
      </c>
      <c r="Y544" s="252"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15"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52"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6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6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spans="1:34">
      <c r="A545" s="247" t="s">
        <v>145</v>
      </c>
      <c r="B545" s="248" t="s">
        <v>2910</v>
      </c>
      <c r="C545" s="247" t="s">
        <v>2291</v>
      </c>
      <c r="D545" s="247" t="s">
        <v>2922</v>
      </c>
      <c r="E545" s="249" t="s">
        <v>2891</v>
      </c>
      <c r="F545" s="248" t="s">
        <v>125</v>
      </c>
      <c r="G545" s="247" t="s">
        <v>198</v>
      </c>
      <c r="H545" s="247" t="s">
        <v>148</v>
      </c>
      <c r="I545" s="271"/>
      <c r="J545" s="100"/>
      <c r="K545" s="100"/>
      <c r="L545" s="100"/>
      <c r="M545" s="254"/>
      <c r="N545" s="254"/>
      <c r="O545" s="33"/>
      <c r="P545" s="96"/>
      <c r="Q545" s="263"/>
      <c r="R545" s="263"/>
      <c r="S545" s="262">
        <v>45469</v>
      </c>
      <c r="T545" s="263" t="s">
        <v>2081</v>
      </c>
      <c r="U545" s="252"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15"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52">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45505</v>
      </c>
      <c r="X545" s="215"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绿灯</v>
      </c>
      <c r="Y545" s="252"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15"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52"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6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6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spans="1:34">
      <c r="A546" s="247" t="s">
        <v>145</v>
      </c>
      <c r="B546" s="248" t="s">
        <v>2923</v>
      </c>
      <c r="C546" s="247" t="s">
        <v>2508</v>
      </c>
      <c r="D546" s="247" t="s">
        <v>2924</v>
      </c>
      <c r="E546" s="249" t="s">
        <v>2891</v>
      </c>
      <c r="F546" s="248" t="s">
        <v>125</v>
      </c>
      <c r="G546" s="247" t="s">
        <v>198</v>
      </c>
      <c r="H546" s="247" t="s">
        <v>198</v>
      </c>
      <c r="I546" s="271"/>
      <c r="J546" s="100"/>
      <c r="K546" s="100"/>
      <c r="L546" s="100"/>
      <c r="M546" s="254"/>
      <c r="N546" s="254"/>
      <c r="O546" s="33"/>
      <c r="P546" s="96"/>
      <c r="Q546" s="263"/>
      <c r="R546" s="263"/>
      <c r="S546" s="262">
        <v>45469</v>
      </c>
      <c r="T546" s="263" t="s">
        <v>2081</v>
      </c>
      <c r="U546" s="252"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15"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52">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45505</v>
      </c>
      <c r="X546" s="215"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绿灯</v>
      </c>
      <c r="Y546" s="252"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15"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52"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6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6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spans="1:34">
      <c r="A547" s="247" t="s">
        <v>145</v>
      </c>
      <c r="B547" s="248" t="s">
        <v>2925</v>
      </c>
      <c r="C547" s="247" t="s">
        <v>2117</v>
      </c>
      <c r="D547" s="247" t="s">
        <v>2926</v>
      </c>
      <c r="E547" s="249" t="s">
        <v>2891</v>
      </c>
      <c r="F547" s="248" t="s">
        <v>125</v>
      </c>
      <c r="G547" s="247" t="s">
        <v>198</v>
      </c>
      <c r="H547" s="247" t="s">
        <v>148</v>
      </c>
      <c r="I547" s="271"/>
      <c r="J547" s="100"/>
      <c r="K547" s="100"/>
      <c r="L547" s="100"/>
      <c r="M547" s="254"/>
      <c r="N547" s="254"/>
      <c r="O547" s="33"/>
      <c r="P547" s="96"/>
      <c r="Q547" s="263"/>
      <c r="R547" s="263"/>
      <c r="S547" s="262">
        <v>45469</v>
      </c>
      <c r="T547" s="263" t="s">
        <v>2081</v>
      </c>
      <c r="U547" s="252"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15"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52">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45505</v>
      </c>
      <c r="X547" s="215"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绿灯</v>
      </c>
      <c r="Y547" s="252"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15"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52"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6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6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spans="1:34">
      <c r="A548" s="247" t="s">
        <v>145</v>
      </c>
      <c r="B548" s="248" t="s">
        <v>2927</v>
      </c>
      <c r="C548" s="247" t="s">
        <v>2152</v>
      </c>
      <c r="D548" s="247" t="s">
        <v>2928</v>
      </c>
      <c r="E548" s="249" t="s">
        <v>2891</v>
      </c>
      <c r="F548" s="248" t="s">
        <v>125</v>
      </c>
      <c r="G548" s="247" t="s">
        <v>198</v>
      </c>
      <c r="H548" s="247" t="s">
        <v>214</v>
      </c>
      <c r="I548" s="271"/>
      <c r="J548" s="100"/>
      <c r="K548" s="100"/>
      <c r="L548" s="100"/>
      <c r="M548" s="254"/>
      <c r="N548" s="254"/>
      <c r="O548" s="33"/>
      <c r="P548" s="96"/>
      <c r="Q548" s="263"/>
      <c r="R548" s="263"/>
      <c r="S548" s="262">
        <v>45469</v>
      </c>
      <c r="T548" s="263" t="s">
        <v>2081</v>
      </c>
      <c r="U548" s="252"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15"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52">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45505</v>
      </c>
      <c r="X548" s="215"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绿灯</v>
      </c>
      <c r="Y548" s="252"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15"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52"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6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6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spans="1:34">
      <c r="A549" s="247" t="s">
        <v>145</v>
      </c>
      <c r="B549" s="248" t="s">
        <v>2927</v>
      </c>
      <c r="C549" s="247" t="s">
        <v>2088</v>
      </c>
      <c r="D549" s="247" t="s">
        <v>2929</v>
      </c>
      <c r="E549" s="249" t="s">
        <v>2891</v>
      </c>
      <c r="F549" s="248" t="s">
        <v>125</v>
      </c>
      <c r="G549" s="247" t="s">
        <v>198</v>
      </c>
      <c r="H549" s="247" t="s">
        <v>214</v>
      </c>
      <c r="I549" s="271"/>
      <c r="J549" s="100"/>
      <c r="K549" s="100"/>
      <c r="L549" s="100"/>
      <c r="M549" s="254"/>
      <c r="N549" s="254"/>
      <c r="O549" s="33"/>
      <c r="P549" s="96"/>
      <c r="Q549" s="263"/>
      <c r="R549" s="263"/>
      <c r="S549" s="262">
        <v>45469</v>
      </c>
      <c r="T549" s="263" t="s">
        <v>2081</v>
      </c>
      <c r="U549" s="252"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15"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52">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45505</v>
      </c>
      <c r="X549" s="215"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绿灯</v>
      </c>
      <c r="Y549" s="252"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15"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52"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6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6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spans="1:34">
      <c r="A550" s="247" t="s">
        <v>145</v>
      </c>
      <c r="B550" s="248" t="s">
        <v>2916</v>
      </c>
      <c r="C550" s="247" t="s">
        <v>2291</v>
      </c>
      <c r="D550" s="247" t="s">
        <v>2930</v>
      </c>
      <c r="E550" s="249" t="s">
        <v>2891</v>
      </c>
      <c r="F550" s="248" t="s">
        <v>125</v>
      </c>
      <c r="G550" s="247" t="s">
        <v>198</v>
      </c>
      <c r="H550" s="247" t="s">
        <v>214</v>
      </c>
      <c r="I550" s="271"/>
      <c r="J550" s="100"/>
      <c r="K550" s="100"/>
      <c r="L550" s="100"/>
      <c r="M550" s="254"/>
      <c r="N550" s="254"/>
      <c r="O550" s="33"/>
      <c r="P550" s="96"/>
      <c r="Q550" s="263"/>
      <c r="R550" s="263"/>
      <c r="S550" s="262">
        <v>45469</v>
      </c>
      <c r="T550" s="263" t="s">
        <v>2081</v>
      </c>
      <c r="U550" s="252"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15"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52">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45505</v>
      </c>
      <c r="X550" s="215"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绿灯</v>
      </c>
      <c r="Y550" s="252"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15"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52"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6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6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spans="1:34">
      <c r="A551" s="247" t="s">
        <v>232</v>
      </c>
      <c r="B551" s="248" t="s">
        <v>2900</v>
      </c>
      <c r="C551" s="247" t="s">
        <v>2272</v>
      </c>
      <c r="D551" s="247" t="s">
        <v>2931</v>
      </c>
      <c r="E551" s="249" t="s">
        <v>2891</v>
      </c>
      <c r="F551" s="248" t="s">
        <v>125</v>
      </c>
      <c r="G551" s="247" t="s">
        <v>198</v>
      </c>
      <c r="H551" s="247" t="s">
        <v>234</v>
      </c>
      <c r="I551" s="271"/>
      <c r="J551" s="100"/>
      <c r="K551" s="100"/>
      <c r="L551" s="100"/>
      <c r="M551" s="254"/>
      <c r="N551" s="254"/>
      <c r="O551" s="33"/>
      <c r="P551" s="96"/>
      <c r="Q551" s="263"/>
      <c r="R551" s="263"/>
      <c r="S551" s="262">
        <v>45470</v>
      </c>
      <c r="T551" s="263" t="s">
        <v>2081</v>
      </c>
      <c r="U551" s="252"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15"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52">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45509</v>
      </c>
      <c r="X551" s="215"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绿灯</v>
      </c>
      <c r="Y551" s="252"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15"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52"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6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6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str">
        <f t="array" ref="AH551">INDEX(三跨两临近重点区段!$G:$G,MATCH(D551,三跨两临近重点区段!$A:$A,0))</f>
        <v>一级公路</v>
      </c>
    </row>
    <row r="552" ht="14.25" spans="1:34">
      <c r="A552" s="247" t="s">
        <v>232</v>
      </c>
      <c r="B552" s="248" t="s">
        <v>2900</v>
      </c>
      <c r="C552" s="247" t="s">
        <v>2091</v>
      </c>
      <c r="D552" s="247" t="s">
        <v>2932</v>
      </c>
      <c r="E552" s="249" t="s">
        <v>2891</v>
      </c>
      <c r="F552" s="248" t="s">
        <v>125</v>
      </c>
      <c r="G552" s="247" t="s">
        <v>198</v>
      </c>
      <c r="H552" s="247" t="s">
        <v>234</v>
      </c>
      <c r="I552" s="271"/>
      <c r="J552" s="100"/>
      <c r="K552" s="100"/>
      <c r="L552" s="100"/>
      <c r="M552" s="254"/>
      <c r="N552" s="254"/>
      <c r="O552" s="33"/>
      <c r="P552" s="96"/>
      <c r="Q552" s="263"/>
      <c r="R552" s="263"/>
      <c r="S552" s="262">
        <v>45470</v>
      </c>
      <c r="T552" s="263" t="s">
        <v>2081</v>
      </c>
      <c r="U552" s="252"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15"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52">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45509</v>
      </c>
      <c r="X552" s="215"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绿灯</v>
      </c>
      <c r="Y552" s="252"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15"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52"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6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6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str">
        <f t="array" ref="AH552">INDEX(三跨两临近重点区段!$G:$G,MATCH(D552,三跨两临近重点区段!$A:$A,0))</f>
        <v>一级公路</v>
      </c>
    </row>
    <row r="553" ht="14.25" spans="1:34">
      <c r="A553" s="247" t="s">
        <v>232</v>
      </c>
      <c r="B553" s="248" t="s">
        <v>2900</v>
      </c>
      <c r="C553" s="247" t="s">
        <v>2933</v>
      </c>
      <c r="D553" s="247" t="s">
        <v>2934</v>
      </c>
      <c r="E553" s="249" t="s">
        <v>2891</v>
      </c>
      <c r="F553" s="248" t="s">
        <v>125</v>
      </c>
      <c r="G553" s="247" t="s">
        <v>198</v>
      </c>
      <c r="H553" s="247" t="s">
        <v>234</v>
      </c>
      <c r="I553" s="271"/>
      <c r="J553" s="100"/>
      <c r="K553" s="100"/>
      <c r="L553" s="100"/>
      <c r="M553" s="254"/>
      <c r="N553" s="254"/>
      <c r="O553" s="33"/>
      <c r="P553" s="96"/>
      <c r="Q553" s="263"/>
      <c r="R553" s="263"/>
      <c r="S553" s="262">
        <v>45470</v>
      </c>
      <c r="T553" s="263" t="s">
        <v>2081</v>
      </c>
      <c r="U553" s="252"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15"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52">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45509</v>
      </c>
      <c r="X553" s="215"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绿灯</v>
      </c>
      <c r="Y553" s="252"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15"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52"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6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6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str">
        <f t="array" ref="AH553">INDEX(三跨两临近重点区段!$G:$G,MATCH(D553,三跨两临近重点区段!$A:$A,0))</f>
        <v>一级公路</v>
      </c>
    </row>
    <row r="554" ht="14.25" spans="1:34">
      <c r="A554" s="247" t="s">
        <v>232</v>
      </c>
      <c r="B554" s="248" t="s">
        <v>2900</v>
      </c>
      <c r="C554" s="247" t="s">
        <v>2152</v>
      </c>
      <c r="D554" s="247" t="s">
        <v>2935</v>
      </c>
      <c r="E554" s="249" t="s">
        <v>2891</v>
      </c>
      <c r="F554" s="248" t="s">
        <v>125</v>
      </c>
      <c r="G554" s="247" t="s">
        <v>198</v>
      </c>
      <c r="H554" s="247" t="s">
        <v>234</v>
      </c>
      <c r="I554" s="271"/>
      <c r="J554" s="100"/>
      <c r="K554" s="100"/>
      <c r="L554" s="100"/>
      <c r="M554" s="254"/>
      <c r="N554" s="254"/>
      <c r="O554" s="33"/>
      <c r="P554" s="96"/>
      <c r="Q554" s="263"/>
      <c r="R554" s="263"/>
      <c r="S554" s="262">
        <v>45470</v>
      </c>
      <c r="T554" s="263" t="s">
        <v>2081</v>
      </c>
      <c r="U554" s="252"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15"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52">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45509</v>
      </c>
      <c r="X554" s="215"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绿灯</v>
      </c>
      <c r="Y554" s="252"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15"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52"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6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6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str">
        <f t="array" ref="AH554">INDEX(三跨两临近重点区段!$G:$G,MATCH(D554,三跨两临近重点区段!$A:$A,0))</f>
        <v>一级公路</v>
      </c>
    </row>
    <row r="555" ht="14.25" spans="1:34">
      <c r="A555" s="247" t="s">
        <v>232</v>
      </c>
      <c r="B555" s="248" t="s">
        <v>2900</v>
      </c>
      <c r="C555" s="247" t="s">
        <v>2095</v>
      </c>
      <c r="D555" s="247" t="s">
        <v>2936</v>
      </c>
      <c r="E555" s="249" t="s">
        <v>2891</v>
      </c>
      <c r="F555" s="248" t="s">
        <v>125</v>
      </c>
      <c r="G555" s="247" t="s">
        <v>198</v>
      </c>
      <c r="H555" s="247" t="s">
        <v>234</v>
      </c>
      <c r="I555" s="271"/>
      <c r="J555" s="100"/>
      <c r="K555" s="100"/>
      <c r="L555" s="100"/>
      <c r="M555" s="254"/>
      <c r="N555" s="254"/>
      <c r="O555" s="33"/>
      <c r="P555" s="96"/>
      <c r="Q555" s="263"/>
      <c r="R555" s="263"/>
      <c r="S555" s="262">
        <v>45470</v>
      </c>
      <c r="T555" s="263" t="s">
        <v>2081</v>
      </c>
      <c r="U555" s="252"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15"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52">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45509</v>
      </c>
      <c r="X555" s="215"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绿灯</v>
      </c>
      <c r="Y555" s="252"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15"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52"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6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6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str">
        <f t="array" ref="AH555">INDEX(三跨两临近重点区段!$G:$G,MATCH(D555,三跨两临近重点区段!$A:$A,0))</f>
        <v>一级公路</v>
      </c>
    </row>
    <row r="556" ht="14.25" spans="1:34">
      <c r="A556" s="247" t="s">
        <v>232</v>
      </c>
      <c r="B556" s="248" t="s">
        <v>2900</v>
      </c>
      <c r="C556" s="247" t="s">
        <v>2383</v>
      </c>
      <c r="D556" s="247" t="s">
        <v>2937</v>
      </c>
      <c r="E556" s="249" t="s">
        <v>2891</v>
      </c>
      <c r="F556" s="248" t="s">
        <v>125</v>
      </c>
      <c r="G556" s="247" t="s">
        <v>198</v>
      </c>
      <c r="H556" s="247" t="s">
        <v>234</v>
      </c>
      <c r="I556" s="271"/>
      <c r="J556" s="100"/>
      <c r="K556" s="100"/>
      <c r="L556" s="100"/>
      <c r="M556" s="254"/>
      <c r="N556" s="254"/>
      <c r="O556" s="33"/>
      <c r="P556" s="96"/>
      <c r="Q556" s="263"/>
      <c r="R556" s="263"/>
      <c r="S556" s="262">
        <v>45470</v>
      </c>
      <c r="T556" s="263" t="s">
        <v>2081</v>
      </c>
      <c r="U556" s="252"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15"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52">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45509</v>
      </c>
      <c r="X556" s="215"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绿灯</v>
      </c>
      <c r="Y556" s="252"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15"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52"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6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6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str">
        <f t="array" ref="AH556">INDEX(三跨两临近重点区段!$G:$G,MATCH(D556,三跨两临近重点区段!$A:$A,0))</f>
        <v>一级公路</v>
      </c>
    </row>
    <row r="557" ht="14.25" spans="1:34">
      <c r="A557" s="247" t="s">
        <v>232</v>
      </c>
      <c r="B557" s="248" t="s">
        <v>2900</v>
      </c>
      <c r="C557" s="247" t="s">
        <v>2137</v>
      </c>
      <c r="D557" s="247" t="s">
        <v>2938</v>
      </c>
      <c r="E557" s="249" t="s">
        <v>2891</v>
      </c>
      <c r="F557" s="248" t="s">
        <v>125</v>
      </c>
      <c r="G557" s="247" t="s">
        <v>198</v>
      </c>
      <c r="H557" s="247" t="s">
        <v>234</v>
      </c>
      <c r="I557" s="271"/>
      <c r="J557" s="100"/>
      <c r="K557" s="100"/>
      <c r="L557" s="100"/>
      <c r="M557" s="254"/>
      <c r="N557" s="254"/>
      <c r="O557" s="33"/>
      <c r="P557" s="96"/>
      <c r="Q557" s="263"/>
      <c r="R557" s="263"/>
      <c r="S557" s="262">
        <v>45470</v>
      </c>
      <c r="T557" s="263" t="s">
        <v>2081</v>
      </c>
      <c r="U557" s="252"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15"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52">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45509</v>
      </c>
      <c r="X557" s="215"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绿灯</v>
      </c>
      <c r="Y557" s="252"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15"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52"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6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6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str">
        <f t="array" ref="AH557">INDEX(三跨两临近重点区段!$G:$G,MATCH(D557,三跨两临近重点区段!$A:$A,0))</f>
        <v>一级公路</v>
      </c>
    </row>
    <row r="558" ht="14.25" spans="1:34">
      <c r="A558" s="247" t="s">
        <v>145</v>
      </c>
      <c r="B558" s="248" t="s">
        <v>2939</v>
      </c>
      <c r="C558" s="247" t="s">
        <v>2474</v>
      </c>
      <c r="D558" s="247" t="s">
        <v>2940</v>
      </c>
      <c r="E558" s="249" t="s">
        <v>2891</v>
      </c>
      <c r="F558" s="248" t="s">
        <v>125</v>
      </c>
      <c r="G558" s="247" t="s">
        <v>198</v>
      </c>
      <c r="H558" s="247" t="s">
        <v>172</v>
      </c>
      <c r="I558" s="271"/>
      <c r="J558" s="100"/>
      <c r="K558" s="100"/>
      <c r="L558" s="100"/>
      <c r="M558" s="254"/>
      <c r="N558" s="254"/>
      <c r="O558" s="33"/>
      <c r="P558" s="96"/>
      <c r="Q558" s="263"/>
      <c r="R558" s="263"/>
      <c r="S558" s="262">
        <v>45467</v>
      </c>
      <c r="T558" s="263" t="s">
        <v>2081</v>
      </c>
      <c r="U558" s="252"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15"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52">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45506</v>
      </c>
      <c r="X558" s="215"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绿灯</v>
      </c>
      <c r="Y558" s="252"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15"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52"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6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6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str">
        <f t="array" ref="AH558">INDEX(三跨两临近重点区段!$G:$G,MATCH(D558,三跨两临近重点区段!$A:$A,0))</f>
        <v>高速公路</v>
      </c>
    </row>
    <row r="559" ht="14.25" spans="1:34">
      <c r="A559" s="247" t="s">
        <v>145</v>
      </c>
      <c r="B559" s="248" t="s">
        <v>2941</v>
      </c>
      <c r="C559" s="247" t="s">
        <v>2942</v>
      </c>
      <c r="D559" s="247" t="s">
        <v>2943</v>
      </c>
      <c r="E559" s="249" t="s">
        <v>2891</v>
      </c>
      <c r="F559" s="248" t="s">
        <v>125</v>
      </c>
      <c r="G559" s="247" t="s">
        <v>198</v>
      </c>
      <c r="H559" s="247" t="s">
        <v>178</v>
      </c>
      <c r="I559" s="271"/>
      <c r="J559" s="100"/>
      <c r="K559" s="100"/>
      <c r="L559" s="100"/>
      <c r="M559" s="254"/>
      <c r="N559" s="254"/>
      <c r="O559" s="33"/>
      <c r="P559" s="96"/>
      <c r="Q559" s="263"/>
      <c r="R559" s="263"/>
      <c r="S559" s="262">
        <v>45467</v>
      </c>
      <c r="T559" s="263" t="s">
        <v>2081</v>
      </c>
      <c r="U559" s="252"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15"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52">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45506</v>
      </c>
      <c r="X559" s="215"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绿灯</v>
      </c>
      <c r="Y559" s="252"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15"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52"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6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6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str">
        <f t="array" ref="AH559">INDEX(三跨两临近重点区段!$G:$G,MATCH(D559,三跨两临近重点区段!$A:$A,0))</f>
        <v>一级公路</v>
      </c>
    </row>
    <row r="560" ht="14.25" spans="1:34">
      <c r="A560" s="247" t="s">
        <v>232</v>
      </c>
      <c r="B560" s="248" t="s">
        <v>2900</v>
      </c>
      <c r="C560" s="247" t="s">
        <v>2239</v>
      </c>
      <c r="D560" s="247" t="s">
        <v>2944</v>
      </c>
      <c r="E560" s="249" t="s">
        <v>2891</v>
      </c>
      <c r="F560" s="248" t="s">
        <v>125</v>
      </c>
      <c r="G560" s="247" t="s">
        <v>198</v>
      </c>
      <c r="H560" s="247" t="s">
        <v>234</v>
      </c>
      <c r="I560" s="271"/>
      <c r="J560" s="100"/>
      <c r="K560" s="100"/>
      <c r="L560" s="100"/>
      <c r="M560" s="254"/>
      <c r="N560" s="254"/>
      <c r="O560" s="33"/>
      <c r="P560" s="96"/>
      <c r="Q560" s="263"/>
      <c r="R560" s="263"/>
      <c r="S560" s="262">
        <v>45470</v>
      </c>
      <c r="T560" s="263" t="s">
        <v>2081</v>
      </c>
      <c r="U560" s="252"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15"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52">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45509</v>
      </c>
      <c r="X560" s="215"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绿灯</v>
      </c>
      <c r="Y560" s="252"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15"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52"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6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6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str">
        <f t="array" ref="AH560">INDEX(三跨两临近重点区段!$G:$G,MATCH(D560,三跨两临近重点区段!$A:$A,0))</f>
        <v>一级公路</v>
      </c>
    </row>
    <row r="561" ht="14.25" spans="1:34">
      <c r="A561" s="247" t="s">
        <v>145</v>
      </c>
      <c r="B561" s="248" t="s">
        <v>2908</v>
      </c>
      <c r="C561" s="247" t="s">
        <v>2305</v>
      </c>
      <c r="D561" s="247" t="s">
        <v>2945</v>
      </c>
      <c r="E561" s="249" t="s">
        <v>2891</v>
      </c>
      <c r="F561" s="248" t="s">
        <v>125</v>
      </c>
      <c r="G561" s="247" t="s">
        <v>198</v>
      </c>
      <c r="H561" s="247" t="s">
        <v>178</v>
      </c>
      <c r="I561" s="271"/>
      <c r="J561" s="100"/>
      <c r="K561" s="100"/>
      <c r="L561" s="100"/>
      <c r="M561" s="254"/>
      <c r="N561" s="254"/>
      <c r="O561" s="33"/>
      <c r="P561" s="96"/>
      <c r="Q561" s="263"/>
      <c r="R561" s="263"/>
      <c r="S561" s="262">
        <v>45467</v>
      </c>
      <c r="T561" s="263" t="s">
        <v>2081</v>
      </c>
      <c r="U561" s="252"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15"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52">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45506</v>
      </c>
      <c r="X561" s="215"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绿灯</v>
      </c>
      <c r="Y561" s="252"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15"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52"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6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6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str">
        <f t="array" ref="AH561">INDEX(三跨两临近重点区段!$G:$G,MATCH(D561,三跨两临近重点区段!$A:$A,0))</f>
        <v>高速公路</v>
      </c>
    </row>
    <row r="562" ht="14.25" spans="1:34">
      <c r="A562" s="247" t="s">
        <v>145</v>
      </c>
      <c r="B562" s="248" t="s">
        <v>2908</v>
      </c>
      <c r="C562" s="247" t="s">
        <v>2676</v>
      </c>
      <c r="D562" s="247" t="s">
        <v>2946</v>
      </c>
      <c r="E562" s="249" t="s">
        <v>2891</v>
      </c>
      <c r="F562" s="248" t="s">
        <v>125</v>
      </c>
      <c r="G562" s="247" t="s">
        <v>198</v>
      </c>
      <c r="H562" s="247" t="s">
        <v>178</v>
      </c>
      <c r="I562" s="271"/>
      <c r="J562" s="100"/>
      <c r="K562" s="100"/>
      <c r="L562" s="100"/>
      <c r="M562" s="254"/>
      <c r="N562" s="254"/>
      <c r="O562" s="33"/>
      <c r="P562" s="96"/>
      <c r="Q562" s="263"/>
      <c r="R562" s="263"/>
      <c r="S562" s="262">
        <v>45467</v>
      </c>
      <c r="T562" s="263" t="s">
        <v>2081</v>
      </c>
      <c r="U562" s="252"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15"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52">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45506</v>
      </c>
      <c r="X562" s="215"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绿灯</v>
      </c>
      <c r="Y562" s="252"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15"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52"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6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6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str">
        <f t="array" ref="AH562">INDEX(三跨两临近重点区段!$G:$G,MATCH(D562,三跨两临近重点区段!$A:$A,0))</f>
        <v>一级公路</v>
      </c>
    </row>
    <row r="563" ht="14.25" spans="1:34">
      <c r="A563" s="247" t="s">
        <v>145</v>
      </c>
      <c r="B563" s="248" t="s">
        <v>2941</v>
      </c>
      <c r="C563" s="247" t="s">
        <v>2474</v>
      </c>
      <c r="D563" s="247" t="s">
        <v>2947</v>
      </c>
      <c r="E563" s="249" t="s">
        <v>2891</v>
      </c>
      <c r="F563" s="248" t="s">
        <v>125</v>
      </c>
      <c r="G563" s="247" t="s">
        <v>198</v>
      </c>
      <c r="H563" s="247" t="s">
        <v>178</v>
      </c>
      <c r="I563" s="271"/>
      <c r="J563" s="100"/>
      <c r="K563" s="100"/>
      <c r="L563" s="100"/>
      <c r="M563" s="254"/>
      <c r="N563" s="254"/>
      <c r="O563" s="33"/>
      <c r="P563" s="96"/>
      <c r="Q563" s="263"/>
      <c r="R563" s="263"/>
      <c r="S563" s="262">
        <v>45467</v>
      </c>
      <c r="T563" s="263" t="s">
        <v>2081</v>
      </c>
      <c r="U563" s="252"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15"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52">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45506</v>
      </c>
      <c r="X563" s="215"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绿灯</v>
      </c>
      <c r="Y563" s="252"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15"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52"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6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6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str">
        <f t="array" ref="AH563">INDEX(三跨两临近重点区段!$G:$G,MATCH(D563,三跨两临近重点区段!$A:$A,0))</f>
        <v>高速公路</v>
      </c>
    </row>
    <row r="564" ht="14.25" spans="1:34">
      <c r="A564" s="247" t="s">
        <v>232</v>
      </c>
      <c r="B564" s="248" t="s">
        <v>2900</v>
      </c>
      <c r="C564" s="247" t="s">
        <v>2130</v>
      </c>
      <c r="D564" s="247" t="s">
        <v>2948</v>
      </c>
      <c r="E564" s="249" t="s">
        <v>2891</v>
      </c>
      <c r="F564" s="248" t="s">
        <v>125</v>
      </c>
      <c r="G564" s="247" t="s">
        <v>198</v>
      </c>
      <c r="H564" s="247" t="s">
        <v>234</v>
      </c>
      <c r="I564" s="271"/>
      <c r="J564" s="100"/>
      <c r="K564" s="100"/>
      <c r="L564" s="100"/>
      <c r="M564" s="254"/>
      <c r="N564" s="254"/>
      <c r="O564" s="33"/>
      <c r="P564" s="96"/>
      <c r="Q564" s="263"/>
      <c r="R564" s="263"/>
      <c r="S564" s="262">
        <v>45470</v>
      </c>
      <c r="T564" s="263" t="s">
        <v>2081</v>
      </c>
      <c r="U564" s="252"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15"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52">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45509</v>
      </c>
      <c r="X564" s="215"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绿灯</v>
      </c>
      <c r="Y564" s="252"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15"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52"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6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6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str">
        <f t="array" ref="AH564">INDEX(三跨两临近重点区段!$G:$G,MATCH(D564,三跨两临近重点区段!$A:$A,0))</f>
        <v>一级公路</v>
      </c>
    </row>
    <row r="565" ht="14.25" spans="1:34">
      <c r="A565" s="247" t="s">
        <v>145</v>
      </c>
      <c r="B565" s="248" t="s">
        <v>2895</v>
      </c>
      <c r="C565" s="247" t="s">
        <v>2085</v>
      </c>
      <c r="D565" s="247" t="s">
        <v>2949</v>
      </c>
      <c r="E565" s="249" t="s">
        <v>2891</v>
      </c>
      <c r="F565" s="248" t="s">
        <v>125</v>
      </c>
      <c r="G565" s="247" t="s">
        <v>198</v>
      </c>
      <c r="H565" s="247" t="s">
        <v>172</v>
      </c>
      <c r="I565" s="271"/>
      <c r="J565" s="100"/>
      <c r="K565" s="100"/>
      <c r="L565" s="100"/>
      <c r="M565" s="254"/>
      <c r="N565" s="254"/>
      <c r="O565" s="33"/>
      <c r="P565" s="96"/>
      <c r="Q565" s="263"/>
      <c r="R565" s="263"/>
      <c r="S565" s="262">
        <v>45470</v>
      </c>
      <c r="T565" s="263" t="s">
        <v>2081</v>
      </c>
      <c r="U565" s="252"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15"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52">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45509</v>
      </c>
      <c r="X565" s="215"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绿灯</v>
      </c>
      <c r="Y565" s="252"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15"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52"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6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6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str">
        <f t="array" ref="AH565">INDEX(三跨两临近重点区段!$G:$G,MATCH(D565,三跨两临近重点区段!$A:$A,0))</f>
        <v>一级公路</v>
      </c>
    </row>
    <row r="566" ht="14.25" spans="1:34">
      <c r="A566" s="247" t="s">
        <v>145</v>
      </c>
      <c r="B566" s="248" t="s">
        <v>2912</v>
      </c>
      <c r="C566" s="247" t="s">
        <v>2166</v>
      </c>
      <c r="D566" s="247" t="s">
        <v>2950</v>
      </c>
      <c r="E566" s="249" t="s">
        <v>2891</v>
      </c>
      <c r="F566" s="248" t="s">
        <v>125</v>
      </c>
      <c r="G566" s="247" t="s">
        <v>198</v>
      </c>
      <c r="H566" s="247" t="s">
        <v>148</v>
      </c>
      <c r="I566" s="271"/>
      <c r="J566" s="100"/>
      <c r="K566" s="100"/>
      <c r="L566" s="100"/>
      <c r="M566" s="254"/>
      <c r="N566" s="254"/>
      <c r="O566" s="33"/>
      <c r="P566" s="96"/>
      <c r="Q566" s="263"/>
      <c r="R566" s="263"/>
      <c r="S566" s="262">
        <v>45467</v>
      </c>
      <c r="T566" s="263" t="s">
        <v>2081</v>
      </c>
      <c r="U566" s="252"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15"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52">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45506</v>
      </c>
      <c r="X566" s="215"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绿灯</v>
      </c>
      <c r="Y566" s="252"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15"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52"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6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6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spans="1:34">
      <c r="A567" s="247" t="s">
        <v>145</v>
      </c>
      <c r="B567" s="248" t="s">
        <v>2912</v>
      </c>
      <c r="C567" s="247" t="s">
        <v>2942</v>
      </c>
      <c r="D567" s="247" t="s">
        <v>2951</v>
      </c>
      <c r="E567" s="249" t="s">
        <v>2891</v>
      </c>
      <c r="F567" s="248" t="s">
        <v>125</v>
      </c>
      <c r="G567" s="247" t="s">
        <v>198</v>
      </c>
      <c r="H567" s="247" t="s">
        <v>148</v>
      </c>
      <c r="I567" s="271"/>
      <c r="J567" s="100"/>
      <c r="K567" s="100"/>
      <c r="L567" s="100"/>
      <c r="M567" s="254"/>
      <c r="N567" s="254"/>
      <c r="O567" s="33"/>
      <c r="P567" s="96"/>
      <c r="Q567" s="263"/>
      <c r="R567" s="263"/>
      <c r="S567" s="262">
        <v>45471</v>
      </c>
      <c r="T567" s="263" t="s">
        <v>2081</v>
      </c>
      <c r="U567" s="252"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15"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52">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45533</v>
      </c>
      <c r="X567" s="215"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绿灯</v>
      </c>
      <c r="Y567" s="252"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15"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52"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6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6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str">
        <f t="array" ref="AH567">INDEX(三跨两临近重点区段!$G:$G,MATCH(D567,三跨两临近重点区段!$A:$A,0))</f>
        <v>高速公路</v>
      </c>
    </row>
    <row r="568" ht="14.25" spans="1:34">
      <c r="A568" s="247" t="s">
        <v>145</v>
      </c>
      <c r="B568" s="248" t="s">
        <v>2925</v>
      </c>
      <c r="C568" s="247" t="s">
        <v>2152</v>
      </c>
      <c r="D568" s="247" t="s">
        <v>2952</v>
      </c>
      <c r="E568" s="249" t="s">
        <v>2891</v>
      </c>
      <c r="F568" s="248" t="s">
        <v>125</v>
      </c>
      <c r="G568" s="247" t="s">
        <v>198</v>
      </c>
      <c r="H568" s="247" t="s">
        <v>148</v>
      </c>
      <c r="I568" s="271"/>
      <c r="J568" s="100"/>
      <c r="K568" s="100"/>
      <c r="L568" s="100"/>
      <c r="M568" s="254"/>
      <c r="N568" s="254"/>
      <c r="O568" s="33"/>
      <c r="P568" s="96"/>
      <c r="Q568" s="263"/>
      <c r="R568" s="263"/>
      <c r="S568" s="262">
        <v>45467</v>
      </c>
      <c r="T568" s="263" t="s">
        <v>2081</v>
      </c>
      <c r="U568" s="252"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15"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52">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45506</v>
      </c>
      <c r="X568" s="215"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绿灯</v>
      </c>
      <c r="Y568" s="252"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15"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52"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6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6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str">
        <f t="array" ref="AH568">INDEX(三跨两临近重点区段!$G:$G,MATCH(D568,三跨两临近重点区段!$A:$A,0))</f>
        <v>高速公路</v>
      </c>
    </row>
    <row r="569" ht="14.25" spans="1:34">
      <c r="A569" s="247" t="s">
        <v>145</v>
      </c>
      <c r="B569" s="248" t="s">
        <v>2953</v>
      </c>
      <c r="C569" s="247" t="s">
        <v>2942</v>
      </c>
      <c r="D569" s="247" t="s">
        <v>2954</v>
      </c>
      <c r="E569" s="249" t="s">
        <v>2891</v>
      </c>
      <c r="F569" s="248" t="s">
        <v>125</v>
      </c>
      <c r="G569" s="247" t="s">
        <v>198</v>
      </c>
      <c r="H569" s="247" t="s">
        <v>198</v>
      </c>
      <c r="I569" s="271"/>
      <c r="J569" s="100"/>
      <c r="K569" s="100"/>
      <c r="L569" s="100"/>
      <c r="M569" s="254"/>
      <c r="N569" s="254"/>
      <c r="O569" s="33"/>
      <c r="P569" s="96"/>
      <c r="Q569" s="263"/>
      <c r="R569" s="263"/>
      <c r="S569" s="262">
        <v>45467</v>
      </c>
      <c r="T569" s="263" t="s">
        <v>2081</v>
      </c>
      <c r="U569" s="252"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15"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52">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45506</v>
      </c>
      <c r="X569" s="215"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绿灯</v>
      </c>
      <c r="Y569" s="252"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15"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52"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6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6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str">
        <f t="array" ref="AH569">INDEX(三跨两临近重点区段!$G:$G,MATCH(D569,三跨两临近重点区段!$A:$A,0))</f>
        <v>一级公路</v>
      </c>
    </row>
    <row r="570" ht="14.25" spans="1:34">
      <c r="A570" s="247" t="s">
        <v>145</v>
      </c>
      <c r="B570" s="248" t="s">
        <v>2923</v>
      </c>
      <c r="C570" s="247" t="s">
        <v>2942</v>
      </c>
      <c r="D570" s="247" t="s">
        <v>2955</v>
      </c>
      <c r="E570" s="249" t="s">
        <v>2891</v>
      </c>
      <c r="F570" s="248" t="s">
        <v>125</v>
      </c>
      <c r="G570" s="247" t="s">
        <v>198</v>
      </c>
      <c r="H570" s="247" t="s">
        <v>198</v>
      </c>
      <c r="I570" s="271"/>
      <c r="J570" s="100"/>
      <c r="K570" s="100"/>
      <c r="L570" s="100"/>
      <c r="M570" s="254"/>
      <c r="N570" s="254"/>
      <c r="O570" s="33"/>
      <c r="P570" s="96"/>
      <c r="Q570" s="263"/>
      <c r="R570" s="263"/>
      <c r="S570" s="262">
        <v>45467</v>
      </c>
      <c r="T570" s="263" t="s">
        <v>2081</v>
      </c>
      <c r="U570" s="252"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15"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52">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45506</v>
      </c>
      <c r="X570" s="215"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绿灯</v>
      </c>
      <c r="Y570" s="252"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15"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52"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6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6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str">
        <f t="array" ref="AH570">INDEX(三跨两临近重点区段!$G:$G,MATCH(D570,三跨两临近重点区段!$A:$A,0))</f>
        <v>一级公路</v>
      </c>
    </row>
    <row r="571" ht="14.25" spans="1:34">
      <c r="A571" s="247" t="s">
        <v>145</v>
      </c>
      <c r="B571" s="248" t="s">
        <v>2923</v>
      </c>
      <c r="C571" s="247" t="s">
        <v>2272</v>
      </c>
      <c r="D571" s="247" t="s">
        <v>2956</v>
      </c>
      <c r="E571" s="249" t="s">
        <v>2891</v>
      </c>
      <c r="F571" s="248" t="s">
        <v>125</v>
      </c>
      <c r="G571" s="247" t="s">
        <v>198</v>
      </c>
      <c r="H571" s="247" t="s">
        <v>198</v>
      </c>
      <c r="I571" s="271"/>
      <c r="J571" s="100"/>
      <c r="K571" s="100"/>
      <c r="L571" s="100"/>
      <c r="M571" s="254"/>
      <c r="N571" s="254"/>
      <c r="O571" s="33"/>
      <c r="P571" s="96"/>
      <c r="Q571" s="263"/>
      <c r="R571" s="263"/>
      <c r="S571" s="262">
        <v>45469</v>
      </c>
      <c r="T571" s="263" t="s">
        <v>2081</v>
      </c>
      <c r="U571" s="252"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15"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52">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45505</v>
      </c>
      <c r="X571" s="215"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绿灯</v>
      </c>
      <c r="Y571" s="252"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15"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52"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6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6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spans="1:34">
      <c r="A572" s="247" t="s">
        <v>145</v>
      </c>
      <c r="B572" s="248" t="s">
        <v>2892</v>
      </c>
      <c r="C572" s="247" t="s">
        <v>2942</v>
      </c>
      <c r="D572" s="247" t="s">
        <v>2957</v>
      </c>
      <c r="E572" s="249" t="s">
        <v>2891</v>
      </c>
      <c r="F572" s="248" t="s">
        <v>125</v>
      </c>
      <c r="G572" s="247" t="s">
        <v>198</v>
      </c>
      <c r="H572" s="247" t="s">
        <v>172</v>
      </c>
      <c r="I572" s="271"/>
      <c r="J572" s="100"/>
      <c r="K572" s="100"/>
      <c r="L572" s="100"/>
      <c r="M572" s="254"/>
      <c r="N572" s="254"/>
      <c r="O572" s="33"/>
      <c r="P572" s="96"/>
      <c r="Q572" s="263"/>
      <c r="R572" s="263"/>
      <c r="S572" s="262">
        <v>45467</v>
      </c>
      <c r="T572" s="263" t="s">
        <v>2081</v>
      </c>
      <c r="U572" s="252"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15"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52">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45506</v>
      </c>
      <c r="X572" s="215"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绿灯</v>
      </c>
      <c r="Y572" s="252"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15"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52"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6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6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str">
        <f t="array" ref="AH572">INDEX(三跨两临近重点区段!$G:$G,MATCH(D572,三跨两临近重点区段!$A:$A,0))</f>
        <v>一级公路</v>
      </c>
    </row>
    <row r="573" ht="14.25" spans="1:34">
      <c r="A573" s="247" t="s">
        <v>145</v>
      </c>
      <c r="B573" s="248" t="s">
        <v>2892</v>
      </c>
      <c r="C573" s="247" t="s">
        <v>2474</v>
      </c>
      <c r="D573" s="247" t="s">
        <v>2958</v>
      </c>
      <c r="E573" s="249" t="s">
        <v>2891</v>
      </c>
      <c r="F573" s="248" t="s">
        <v>125</v>
      </c>
      <c r="G573" s="247" t="s">
        <v>198</v>
      </c>
      <c r="H573" s="247" t="s">
        <v>172</v>
      </c>
      <c r="I573" s="33"/>
      <c r="J573" s="100"/>
      <c r="K573" s="100"/>
      <c r="L573" s="100"/>
      <c r="M573" s="254"/>
      <c r="N573" s="254"/>
      <c r="O573" s="33"/>
      <c r="P573" s="48"/>
      <c r="Q573" s="263"/>
      <c r="R573" s="263"/>
      <c r="S573" s="262">
        <v>45467</v>
      </c>
      <c r="T573" s="263" t="s">
        <v>2081</v>
      </c>
      <c r="U573" s="252"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15"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52">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45506</v>
      </c>
      <c r="X573" s="215"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绿灯</v>
      </c>
      <c r="Y573" s="252"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15"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52"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6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6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spans="1:34">
      <c r="A574" s="247" t="s">
        <v>119</v>
      </c>
      <c r="B574" s="248" t="s">
        <v>2888</v>
      </c>
      <c r="C574" s="247" t="s">
        <v>2959</v>
      </c>
      <c r="D574" s="247" t="s">
        <v>2960</v>
      </c>
      <c r="E574" s="249" t="s">
        <v>2891</v>
      </c>
      <c r="F574" s="248" t="s">
        <v>125</v>
      </c>
      <c r="G574" s="247" t="s">
        <v>198</v>
      </c>
      <c r="H574" s="247" t="s">
        <v>127</v>
      </c>
      <c r="I574" s="33"/>
      <c r="J574" s="100"/>
      <c r="K574" s="100"/>
      <c r="L574" s="100"/>
      <c r="M574" s="254"/>
      <c r="N574" s="254"/>
      <c r="O574" s="33"/>
      <c r="P574" s="48"/>
      <c r="Q574" s="263"/>
      <c r="R574" s="263"/>
      <c r="S574" s="262">
        <v>45457</v>
      </c>
      <c r="T574" s="263" t="s">
        <v>2081</v>
      </c>
      <c r="U574" s="252"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15"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52">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45510</v>
      </c>
      <c r="X574" s="215"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绿灯</v>
      </c>
      <c r="Y574" s="252"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15"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52"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6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6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str">
        <f t="array" ref="AH574">INDEX(三跨两临近重点区段!$G:$G,MATCH(D574,三跨两临近重点区段!$A:$A,0))</f>
        <v>高速公路</v>
      </c>
    </row>
    <row r="575" ht="14.25" spans="1:34">
      <c r="A575" s="247" t="s">
        <v>119</v>
      </c>
      <c r="B575" s="248" t="s">
        <v>2888</v>
      </c>
      <c r="C575" s="247" t="s">
        <v>2961</v>
      </c>
      <c r="D575" s="247" t="s">
        <v>2962</v>
      </c>
      <c r="E575" s="249" t="s">
        <v>2891</v>
      </c>
      <c r="F575" s="248" t="s">
        <v>125</v>
      </c>
      <c r="G575" s="247" t="s">
        <v>198</v>
      </c>
      <c r="H575" s="247" t="s">
        <v>127</v>
      </c>
      <c r="I575" s="33"/>
      <c r="J575" s="100"/>
      <c r="K575" s="100"/>
      <c r="L575" s="100"/>
      <c r="M575" s="219"/>
      <c r="N575" s="219"/>
      <c r="O575" s="33"/>
      <c r="P575" s="48"/>
      <c r="Q575" s="263"/>
      <c r="R575" s="263"/>
      <c r="S575" s="262">
        <v>45447</v>
      </c>
      <c r="T575" s="263" t="s">
        <v>2081</v>
      </c>
      <c r="U575" s="252"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15"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52">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45513</v>
      </c>
      <c r="X575" s="215"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绿灯</v>
      </c>
      <c r="Y575" s="252"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15"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52"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6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6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spans="1:34">
      <c r="A576" s="247" t="s">
        <v>119</v>
      </c>
      <c r="B576" s="248" t="s">
        <v>2888</v>
      </c>
      <c r="C576" s="247" t="s">
        <v>2277</v>
      </c>
      <c r="D576" s="247" t="s">
        <v>2963</v>
      </c>
      <c r="E576" s="249" t="s">
        <v>2891</v>
      </c>
      <c r="F576" s="248" t="s">
        <v>125</v>
      </c>
      <c r="G576" s="247" t="s">
        <v>198</v>
      </c>
      <c r="H576" s="247" t="s">
        <v>127</v>
      </c>
      <c r="I576" s="33"/>
      <c r="J576" s="100"/>
      <c r="K576" s="100"/>
      <c r="L576" s="100"/>
      <c r="M576" s="219"/>
      <c r="N576" s="219"/>
      <c r="O576" s="33"/>
      <c r="P576" s="48"/>
      <c r="Q576" s="263"/>
      <c r="R576" s="263"/>
      <c r="S576" s="262">
        <v>45463</v>
      </c>
      <c r="T576" s="263" t="s">
        <v>2081</v>
      </c>
      <c r="U576" s="252"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15"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52">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45505</v>
      </c>
      <c r="X576" s="215"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绿灯</v>
      </c>
      <c r="Y576" s="252"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15"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52"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6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6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spans="1:34">
      <c r="A577" s="247" t="s">
        <v>119</v>
      </c>
      <c r="B577" s="248" t="s">
        <v>2888</v>
      </c>
      <c r="C577" s="247" t="s">
        <v>2281</v>
      </c>
      <c r="D577" s="247" t="s">
        <v>2964</v>
      </c>
      <c r="E577" s="249" t="s">
        <v>2891</v>
      </c>
      <c r="F577" s="248" t="s">
        <v>125</v>
      </c>
      <c r="G577" s="247" t="s">
        <v>198</v>
      </c>
      <c r="H577" s="247" t="s">
        <v>127</v>
      </c>
      <c r="I577" s="33"/>
      <c r="J577" s="100"/>
      <c r="K577" s="100"/>
      <c r="L577" s="100"/>
      <c r="M577" s="219"/>
      <c r="N577" s="219"/>
      <c r="O577" s="33"/>
      <c r="P577" s="48"/>
      <c r="Q577" s="263"/>
      <c r="R577" s="263"/>
      <c r="S577" s="262">
        <v>45447</v>
      </c>
      <c r="T577" s="263" t="s">
        <v>2081</v>
      </c>
      <c r="U577" s="252"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15"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52">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45513</v>
      </c>
      <c r="X577" s="215"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绿灯</v>
      </c>
      <c r="Y577" s="252"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15"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52"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6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6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spans="1:34">
      <c r="A578" s="247" t="s">
        <v>119</v>
      </c>
      <c r="B578" s="248" t="s">
        <v>2888</v>
      </c>
      <c r="C578" s="247" t="s">
        <v>2468</v>
      </c>
      <c r="D578" s="247" t="s">
        <v>2965</v>
      </c>
      <c r="E578" s="249" t="s">
        <v>2891</v>
      </c>
      <c r="F578" s="248" t="s">
        <v>125</v>
      </c>
      <c r="G578" s="247" t="s">
        <v>198</v>
      </c>
      <c r="H578" s="247" t="s">
        <v>127</v>
      </c>
      <c r="I578" s="33"/>
      <c r="J578" s="100"/>
      <c r="K578" s="100"/>
      <c r="L578" s="100"/>
      <c r="M578" s="219"/>
      <c r="N578" s="219"/>
      <c r="O578" s="33"/>
      <c r="P578" s="48"/>
      <c r="Q578" s="263"/>
      <c r="R578" s="263"/>
      <c r="S578" s="262">
        <v>45447</v>
      </c>
      <c r="T578" s="263" t="s">
        <v>2081</v>
      </c>
      <c r="U578" s="252"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15"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52">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45513</v>
      </c>
      <c r="X578" s="215"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绿灯</v>
      </c>
      <c r="Y578" s="252"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15"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52"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6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6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spans="1:34">
      <c r="A579" s="247" t="s">
        <v>119</v>
      </c>
      <c r="B579" s="248" t="s">
        <v>2888</v>
      </c>
      <c r="C579" s="247" t="s">
        <v>2914</v>
      </c>
      <c r="D579" s="247" t="s">
        <v>2966</v>
      </c>
      <c r="E579" s="249" t="s">
        <v>2891</v>
      </c>
      <c r="F579" s="248" t="s">
        <v>125</v>
      </c>
      <c r="G579" s="247" t="s">
        <v>198</v>
      </c>
      <c r="H579" s="247" t="s">
        <v>127</v>
      </c>
      <c r="I579" s="33"/>
      <c r="J579" s="100"/>
      <c r="K579" s="100"/>
      <c r="L579" s="100"/>
      <c r="M579" s="219"/>
      <c r="N579" s="219"/>
      <c r="O579" s="33"/>
      <c r="P579" s="48"/>
      <c r="Q579" s="263"/>
      <c r="R579" s="263"/>
      <c r="S579" s="262">
        <v>45447</v>
      </c>
      <c r="T579" s="263" t="s">
        <v>2081</v>
      </c>
      <c r="U579" s="252"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15"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52">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45513</v>
      </c>
      <c r="X579" s="215"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绿灯</v>
      </c>
      <c r="Y579" s="252"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15"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52"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6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6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spans="1:34">
      <c r="A580" s="247" t="s">
        <v>119</v>
      </c>
      <c r="B580" s="248" t="s">
        <v>2888</v>
      </c>
      <c r="C580" s="247" t="s">
        <v>2967</v>
      </c>
      <c r="D580" s="247" t="s">
        <v>2968</v>
      </c>
      <c r="E580" s="249" t="s">
        <v>2891</v>
      </c>
      <c r="F580" s="248" t="s">
        <v>125</v>
      </c>
      <c r="G580" s="247" t="s">
        <v>198</v>
      </c>
      <c r="H580" s="247" t="s">
        <v>127</v>
      </c>
      <c r="I580" s="33"/>
      <c r="J580" s="100"/>
      <c r="K580" s="100"/>
      <c r="L580" s="100"/>
      <c r="M580" s="219"/>
      <c r="N580" s="219"/>
      <c r="O580" s="33"/>
      <c r="P580" s="48"/>
      <c r="Q580" s="263"/>
      <c r="R580" s="263"/>
      <c r="S580" s="262">
        <v>45448</v>
      </c>
      <c r="T580" s="263" t="s">
        <v>2081</v>
      </c>
      <c r="U580" s="252"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15"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52">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45509</v>
      </c>
      <c r="X580" s="215"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绿灯</v>
      </c>
      <c r="Y580" s="252"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15"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52"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6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6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spans="1:34">
      <c r="A581" s="247" t="s">
        <v>119</v>
      </c>
      <c r="B581" s="248" t="s">
        <v>2888</v>
      </c>
      <c r="C581" s="247" t="s">
        <v>2969</v>
      </c>
      <c r="D581" s="247" t="s">
        <v>2970</v>
      </c>
      <c r="E581" s="249" t="s">
        <v>2891</v>
      </c>
      <c r="F581" s="248" t="s">
        <v>125</v>
      </c>
      <c r="G581" s="247" t="s">
        <v>198</v>
      </c>
      <c r="H581" s="247" t="s">
        <v>127</v>
      </c>
      <c r="I581" s="33"/>
      <c r="J581" s="100"/>
      <c r="K581" s="100"/>
      <c r="L581" s="100"/>
      <c r="M581" s="219"/>
      <c r="N581" s="219"/>
      <c r="O581" s="33"/>
      <c r="P581" s="48"/>
      <c r="Q581" s="263"/>
      <c r="R581" s="263"/>
      <c r="S581" s="262">
        <v>45471</v>
      </c>
      <c r="T581" s="263" t="s">
        <v>2081</v>
      </c>
      <c r="U581" s="252"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15"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52">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45510</v>
      </c>
      <c r="X581" s="215"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绿灯</v>
      </c>
      <c r="Y581" s="252"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15"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52"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6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6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str">
        <f t="array" ref="AH581">INDEX(三跨两临近重点区段!$G:$G,MATCH(D581,三跨两临近重点区段!$A:$A,0))</f>
        <v>高速公路</v>
      </c>
    </row>
    <row r="582" ht="14.25" spans="1:34">
      <c r="A582" s="247" t="s">
        <v>119</v>
      </c>
      <c r="B582" s="248" t="s">
        <v>2888</v>
      </c>
      <c r="C582" s="247" t="s">
        <v>2364</v>
      </c>
      <c r="D582" s="247" t="s">
        <v>2971</v>
      </c>
      <c r="E582" s="249" t="s">
        <v>2891</v>
      </c>
      <c r="F582" s="248" t="s">
        <v>125</v>
      </c>
      <c r="G582" s="247" t="s">
        <v>198</v>
      </c>
      <c r="H582" s="247" t="s">
        <v>127</v>
      </c>
      <c r="I582" s="33"/>
      <c r="J582" s="100"/>
      <c r="K582" s="100"/>
      <c r="L582" s="100"/>
      <c r="M582" s="219"/>
      <c r="N582" s="219"/>
      <c r="O582" s="33"/>
      <c r="P582" s="48"/>
      <c r="Q582" s="263"/>
      <c r="R582" s="263"/>
      <c r="S582" s="262">
        <v>45463</v>
      </c>
      <c r="T582" s="263" t="s">
        <v>2081</v>
      </c>
      <c r="U582" s="252"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15"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52">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45510</v>
      </c>
      <c r="X582" s="215"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绿灯</v>
      </c>
      <c r="Y582" s="252"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15"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52"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6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6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str">
        <f t="array" ref="AH582">INDEX(三跨两临近重点区段!$G:$G,MATCH(D582,三跨两临近重点区段!$A:$A,0))</f>
        <v>一级公路</v>
      </c>
    </row>
    <row r="583" ht="14.25" spans="1:34">
      <c r="A583" s="247" t="s">
        <v>119</v>
      </c>
      <c r="B583" s="248" t="s">
        <v>2888</v>
      </c>
      <c r="C583" s="247" t="s">
        <v>2972</v>
      </c>
      <c r="D583" s="247" t="s">
        <v>2973</v>
      </c>
      <c r="E583" s="249" t="s">
        <v>2891</v>
      </c>
      <c r="F583" s="248" t="s">
        <v>125</v>
      </c>
      <c r="G583" s="247" t="s">
        <v>198</v>
      </c>
      <c r="H583" s="247" t="s">
        <v>127</v>
      </c>
      <c r="I583" s="33"/>
      <c r="J583" s="100"/>
      <c r="K583" s="100"/>
      <c r="L583" s="100"/>
      <c r="M583" s="219"/>
      <c r="N583" s="219"/>
      <c r="O583" s="33"/>
      <c r="P583" s="48"/>
      <c r="Q583" s="263"/>
      <c r="R583" s="263"/>
      <c r="S583" s="262">
        <v>45471</v>
      </c>
      <c r="T583" s="263" t="s">
        <v>2081</v>
      </c>
      <c r="U583" s="252"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15"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52">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45510</v>
      </c>
      <c r="X583" s="215"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绿灯</v>
      </c>
      <c r="Y583" s="252"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15"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52"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6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6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str">
        <f t="array" ref="AH583">INDEX(三跨两临近重点区段!$G:$G,MATCH(D583,三跨两临近重点区段!$A:$A,0))</f>
        <v>一级公路</v>
      </c>
    </row>
    <row r="584" ht="14.25" spans="1:34">
      <c r="A584" s="247" t="s">
        <v>119</v>
      </c>
      <c r="B584" s="248" t="s">
        <v>2888</v>
      </c>
      <c r="C584" s="247" t="s">
        <v>2974</v>
      </c>
      <c r="D584" s="247" t="s">
        <v>2975</v>
      </c>
      <c r="E584" s="249" t="s">
        <v>2891</v>
      </c>
      <c r="F584" s="248" t="s">
        <v>125</v>
      </c>
      <c r="G584" s="247" t="s">
        <v>198</v>
      </c>
      <c r="H584" s="247" t="s">
        <v>127</v>
      </c>
      <c r="I584" s="33"/>
      <c r="J584" s="100"/>
      <c r="K584" s="100"/>
      <c r="L584" s="100"/>
      <c r="M584" s="219"/>
      <c r="N584" s="219"/>
      <c r="O584" s="33"/>
      <c r="P584" s="48"/>
      <c r="Q584" s="263"/>
      <c r="R584" s="263"/>
      <c r="S584" s="262">
        <v>45463</v>
      </c>
      <c r="T584" s="263" t="s">
        <v>2081</v>
      </c>
      <c r="U584" s="252"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15"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52">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45510</v>
      </c>
      <c r="X584" s="215"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绿灯</v>
      </c>
      <c r="Y584" s="252"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15"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52"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6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6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str">
        <f t="array" ref="AH584">INDEX(三跨两临近重点区段!$G:$G,MATCH(D584,三跨两临近重点区段!$A:$A,0))</f>
        <v>高速公路</v>
      </c>
    </row>
    <row r="585" ht="14.25" spans="1:34">
      <c r="A585" s="247" t="s">
        <v>119</v>
      </c>
      <c r="B585" s="248" t="s">
        <v>2888</v>
      </c>
      <c r="C585" s="247" t="s">
        <v>2972</v>
      </c>
      <c r="D585" s="247" t="s">
        <v>2976</v>
      </c>
      <c r="E585" s="249" t="s">
        <v>2891</v>
      </c>
      <c r="F585" s="248" t="s">
        <v>125</v>
      </c>
      <c r="G585" s="247" t="s">
        <v>198</v>
      </c>
      <c r="H585" s="247" t="s">
        <v>127</v>
      </c>
      <c r="I585" s="33"/>
      <c r="J585" s="100"/>
      <c r="K585" s="100"/>
      <c r="L585" s="100"/>
      <c r="M585" s="219"/>
      <c r="N585" s="219"/>
      <c r="O585" s="33"/>
      <c r="P585" s="48"/>
      <c r="Q585" s="263"/>
      <c r="R585" s="263"/>
      <c r="S585" s="262">
        <v>45471</v>
      </c>
      <c r="T585" s="263" t="s">
        <v>2081</v>
      </c>
      <c r="U585" s="252"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15"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52">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45510</v>
      </c>
      <c r="X585" s="215"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绿灯</v>
      </c>
      <c r="Y585" s="252"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15"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52"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6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6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str">
        <f t="array" ref="AH585">INDEX(三跨两临近重点区段!$G:$G,MATCH(D585,三跨两临近重点区段!$A:$A,0))</f>
        <v>高速公路</v>
      </c>
    </row>
    <row r="586" ht="14.25" spans="1:34">
      <c r="A586" s="247" t="s">
        <v>119</v>
      </c>
      <c r="B586" s="248" t="s">
        <v>2888</v>
      </c>
      <c r="C586" s="247" t="s">
        <v>2977</v>
      </c>
      <c r="D586" s="247" t="s">
        <v>2978</v>
      </c>
      <c r="E586" s="249" t="s">
        <v>2891</v>
      </c>
      <c r="F586" s="248" t="s">
        <v>125</v>
      </c>
      <c r="G586" s="247" t="s">
        <v>198</v>
      </c>
      <c r="H586" s="247" t="s">
        <v>127</v>
      </c>
      <c r="I586" s="33"/>
      <c r="J586" s="100"/>
      <c r="K586" s="100"/>
      <c r="L586" s="100"/>
      <c r="M586" s="219"/>
      <c r="N586" s="219"/>
      <c r="O586" s="33"/>
      <c r="P586" s="48"/>
      <c r="Q586" s="263"/>
      <c r="R586" s="263"/>
      <c r="S586" s="262">
        <v>45448</v>
      </c>
      <c r="T586" s="263" t="s">
        <v>2081</v>
      </c>
      <c r="U586" s="252"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15"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52">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45509</v>
      </c>
      <c r="X586" s="215"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绿灯</v>
      </c>
      <c r="Y586" s="252"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15"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52"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6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6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spans="1:34">
      <c r="A587" s="247" t="s">
        <v>145</v>
      </c>
      <c r="B587" s="248" t="s">
        <v>2979</v>
      </c>
      <c r="C587" s="247" t="s">
        <v>2088</v>
      </c>
      <c r="D587" s="247" t="s">
        <v>2980</v>
      </c>
      <c r="E587" s="249" t="s">
        <v>2981</v>
      </c>
      <c r="F587" s="248" t="s">
        <v>125</v>
      </c>
      <c r="G587" s="247" t="s">
        <v>252</v>
      </c>
      <c r="H587" s="247" t="s">
        <v>252</v>
      </c>
      <c r="I587" s="33"/>
      <c r="J587" s="100"/>
      <c r="K587" s="100"/>
      <c r="L587" s="100"/>
      <c r="M587" s="219"/>
      <c r="N587" s="219"/>
      <c r="O587" s="33"/>
      <c r="P587" s="48"/>
      <c r="Q587" s="263"/>
      <c r="R587" s="263"/>
      <c r="S587" s="266">
        <v>45449.4861111111</v>
      </c>
      <c r="T587" s="263" t="s">
        <v>2081</v>
      </c>
      <c r="U587" s="252"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15"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52">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45511</v>
      </c>
      <c r="X587" s="215"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绿灯</v>
      </c>
      <c r="Y587" s="252"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15"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52"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6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6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spans="1:34">
      <c r="A588" s="247" t="s">
        <v>145</v>
      </c>
      <c r="B588" s="248" t="s">
        <v>2979</v>
      </c>
      <c r="C588" s="247" t="s">
        <v>2393</v>
      </c>
      <c r="D588" s="247" t="s">
        <v>2982</v>
      </c>
      <c r="E588" s="249" t="s">
        <v>2981</v>
      </c>
      <c r="F588" s="248" t="s">
        <v>125</v>
      </c>
      <c r="G588" s="247" t="s">
        <v>252</v>
      </c>
      <c r="H588" s="247" t="s">
        <v>252</v>
      </c>
      <c r="I588" s="33"/>
      <c r="J588" s="100"/>
      <c r="K588" s="100"/>
      <c r="L588" s="100"/>
      <c r="M588" s="219"/>
      <c r="N588" s="219"/>
      <c r="O588" s="33"/>
      <c r="P588" s="48"/>
      <c r="Q588" s="263"/>
      <c r="R588" s="263"/>
      <c r="S588" s="266">
        <v>45449.4861111111</v>
      </c>
      <c r="T588" s="263" t="s">
        <v>2081</v>
      </c>
      <c r="U588" s="252"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15"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52">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45512</v>
      </c>
      <c r="X588" s="215"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绿灯</v>
      </c>
      <c r="Y588" s="252"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15"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52"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6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6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spans="1:34">
      <c r="A589" s="247" t="s">
        <v>145</v>
      </c>
      <c r="B589" s="248" t="s">
        <v>2979</v>
      </c>
      <c r="C589" s="247" t="s">
        <v>2269</v>
      </c>
      <c r="D589" s="247" t="s">
        <v>2983</v>
      </c>
      <c r="E589" s="249" t="s">
        <v>2981</v>
      </c>
      <c r="F589" s="248" t="s">
        <v>125</v>
      </c>
      <c r="G589" s="247" t="s">
        <v>252</v>
      </c>
      <c r="H589" s="247" t="s">
        <v>252</v>
      </c>
      <c r="I589" s="33"/>
      <c r="J589" s="100"/>
      <c r="K589" s="100"/>
      <c r="L589" s="100"/>
      <c r="M589" s="219"/>
      <c r="N589" s="219"/>
      <c r="O589" s="33"/>
      <c r="P589" s="48"/>
      <c r="Q589" s="263"/>
      <c r="R589" s="263"/>
      <c r="S589" s="266">
        <v>45449.4861111111</v>
      </c>
      <c r="T589" s="263" t="s">
        <v>2081</v>
      </c>
      <c r="U589" s="252"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15"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52">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45511</v>
      </c>
      <c r="X589" s="215"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绿灯</v>
      </c>
      <c r="Y589" s="252"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15"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52"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6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6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spans="1:34">
      <c r="A590" s="247" t="s">
        <v>361</v>
      </c>
      <c r="B590" s="248" t="s">
        <v>2984</v>
      </c>
      <c r="C590" s="247" t="s">
        <v>2095</v>
      </c>
      <c r="D590" s="247" t="s">
        <v>2985</v>
      </c>
      <c r="E590" s="249" t="s">
        <v>2981</v>
      </c>
      <c r="F590" s="248" t="s">
        <v>125</v>
      </c>
      <c r="G590" s="247" t="s">
        <v>263</v>
      </c>
      <c r="H590" s="247" t="s">
        <v>263</v>
      </c>
      <c r="I590" s="33"/>
      <c r="J590" s="100"/>
      <c r="K590" s="100"/>
      <c r="L590" s="100"/>
      <c r="M590" s="219"/>
      <c r="N590" s="219"/>
      <c r="O590" s="33"/>
      <c r="P590" s="48"/>
      <c r="Q590" s="263"/>
      <c r="R590" s="263"/>
      <c r="S590" s="262">
        <v>45457</v>
      </c>
      <c r="T590" s="263" t="s">
        <v>2081</v>
      </c>
      <c r="U590" s="252"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15"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52">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45506</v>
      </c>
      <c r="X590" s="215"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绿灯</v>
      </c>
      <c r="Y590" s="252"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15"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52"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6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6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spans="1:34">
      <c r="A591" s="247" t="s">
        <v>361</v>
      </c>
      <c r="B591" s="248" t="s">
        <v>2984</v>
      </c>
      <c r="C591" s="247" t="s">
        <v>2091</v>
      </c>
      <c r="D591" s="247" t="s">
        <v>2986</v>
      </c>
      <c r="E591" s="249" t="s">
        <v>2981</v>
      </c>
      <c r="F591" s="248" t="s">
        <v>125</v>
      </c>
      <c r="G591" s="247" t="s">
        <v>263</v>
      </c>
      <c r="H591" s="247" t="s">
        <v>263</v>
      </c>
      <c r="I591" s="33"/>
      <c r="J591" s="100"/>
      <c r="K591" s="100"/>
      <c r="L591" s="100"/>
      <c r="M591" s="219"/>
      <c r="N591" s="219"/>
      <c r="O591" s="33"/>
      <c r="P591" s="48"/>
      <c r="Q591" s="263"/>
      <c r="R591" s="263"/>
      <c r="S591" s="262">
        <v>45457</v>
      </c>
      <c r="T591" s="263" t="s">
        <v>2081</v>
      </c>
      <c r="U591" s="252"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15"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52">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45506</v>
      </c>
      <c r="X591" s="215"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绿灯</v>
      </c>
      <c r="Y591" s="252"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15"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52"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6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6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spans="1:34">
      <c r="A592" s="247" t="s">
        <v>361</v>
      </c>
      <c r="B592" s="248" t="s">
        <v>2984</v>
      </c>
      <c r="C592" s="247" t="s">
        <v>2896</v>
      </c>
      <c r="D592" s="247" t="s">
        <v>2987</v>
      </c>
      <c r="E592" s="249" t="s">
        <v>2981</v>
      </c>
      <c r="F592" s="248" t="s">
        <v>125</v>
      </c>
      <c r="G592" s="247" t="s">
        <v>263</v>
      </c>
      <c r="H592" s="247" t="s">
        <v>263</v>
      </c>
      <c r="I592" s="33"/>
      <c r="J592" s="100"/>
      <c r="K592" s="100"/>
      <c r="L592" s="100"/>
      <c r="M592" s="219"/>
      <c r="N592" s="219"/>
      <c r="O592" s="33"/>
      <c r="P592" s="48"/>
      <c r="Q592" s="263"/>
      <c r="R592" s="263"/>
      <c r="S592" s="262">
        <v>45457</v>
      </c>
      <c r="T592" s="263" t="s">
        <v>2081</v>
      </c>
      <c r="U592" s="252"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15"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52">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45506</v>
      </c>
      <c r="X592" s="215"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绿灯</v>
      </c>
      <c r="Y592" s="252"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15"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52"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6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6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spans="1:34">
      <c r="A593" s="247" t="s">
        <v>361</v>
      </c>
      <c r="B593" s="248" t="s">
        <v>2984</v>
      </c>
      <c r="C593" s="247" t="s">
        <v>2077</v>
      </c>
      <c r="D593" s="247" t="s">
        <v>2988</v>
      </c>
      <c r="E593" s="249" t="s">
        <v>2981</v>
      </c>
      <c r="F593" s="248" t="s">
        <v>125</v>
      </c>
      <c r="G593" s="247" t="s">
        <v>263</v>
      </c>
      <c r="H593" s="247" t="s">
        <v>263</v>
      </c>
      <c r="I593" s="33"/>
      <c r="J593" s="100"/>
      <c r="K593" s="100"/>
      <c r="L593" s="100"/>
      <c r="M593" s="219"/>
      <c r="N593" s="219"/>
      <c r="O593" s="33"/>
      <c r="P593" s="48"/>
      <c r="Q593" s="263"/>
      <c r="R593" s="263"/>
      <c r="S593" s="262">
        <v>45457</v>
      </c>
      <c r="T593" s="263" t="s">
        <v>2081</v>
      </c>
      <c r="U593" s="252"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15"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52">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45506</v>
      </c>
      <c r="X593" s="215"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绿灯</v>
      </c>
      <c r="Y593" s="252"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15"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52"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6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6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spans="1:34">
      <c r="A594" s="247" t="s">
        <v>361</v>
      </c>
      <c r="B594" s="248" t="s">
        <v>2989</v>
      </c>
      <c r="C594" s="247" t="s">
        <v>2095</v>
      </c>
      <c r="D594" s="247" t="s">
        <v>2990</v>
      </c>
      <c r="E594" s="249" t="s">
        <v>2981</v>
      </c>
      <c r="F594" s="248" t="s">
        <v>125</v>
      </c>
      <c r="G594" s="247" t="s">
        <v>263</v>
      </c>
      <c r="H594" s="247" t="s">
        <v>263</v>
      </c>
      <c r="I594" s="33"/>
      <c r="J594" s="100"/>
      <c r="K594" s="100"/>
      <c r="L594" s="100"/>
      <c r="M594" s="219"/>
      <c r="N594" s="219"/>
      <c r="O594" s="33"/>
      <c r="P594" s="48"/>
      <c r="Q594" s="263"/>
      <c r="R594" s="263"/>
      <c r="S594" s="262">
        <v>45457</v>
      </c>
      <c r="T594" s="263" t="s">
        <v>2081</v>
      </c>
      <c r="U594" s="252"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15"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52">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45506</v>
      </c>
      <c r="X594" s="215"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绿灯</v>
      </c>
      <c r="Y594" s="252"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15"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52"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6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6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spans="1:34">
      <c r="A595" s="247" t="s">
        <v>361</v>
      </c>
      <c r="B595" s="248" t="s">
        <v>2989</v>
      </c>
      <c r="C595" s="247" t="s">
        <v>2091</v>
      </c>
      <c r="D595" s="247" t="s">
        <v>2991</v>
      </c>
      <c r="E595" s="249" t="s">
        <v>2981</v>
      </c>
      <c r="F595" s="248" t="s">
        <v>125</v>
      </c>
      <c r="G595" s="247" t="s">
        <v>263</v>
      </c>
      <c r="H595" s="247" t="s">
        <v>263</v>
      </c>
      <c r="I595" s="33"/>
      <c r="J595" s="100"/>
      <c r="K595" s="100"/>
      <c r="L595" s="100"/>
      <c r="M595" s="219"/>
      <c r="N595" s="219"/>
      <c r="O595" s="33"/>
      <c r="P595" s="48"/>
      <c r="Q595" s="263"/>
      <c r="R595" s="263"/>
      <c r="S595" s="262">
        <v>45457</v>
      </c>
      <c r="T595" s="263" t="s">
        <v>2081</v>
      </c>
      <c r="U595" s="252"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15"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52">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45506</v>
      </c>
      <c r="X595" s="215"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绿灯</v>
      </c>
      <c r="Y595" s="252"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15"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52"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6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6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spans="1:34">
      <c r="A596" s="247" t="s">
        <v>361</v>
      </c>
      <c r="B596" s="248" t="s">
        <v>2989</v>
      </c>
      <c r="C596" s="247" t="s">
        <v>2896</v>
      </c>
      <c r="D596" s="247" t="s">
        <v>2992</v>
      </c>
      <c r="E596" s="249" t="s">
        <v>2981</v>
      </c>
      <c r="F596" s="248" t="s">
        <v>125</v>
      </c>
      <c r="G596" s="247" t="s">
        <v>263</v>
      </c>
      <c r="H596" s="247" t="s">
        <v>263</v>
      </c>
      <c r="I596" s="33"/>
      <c r="J596" s="100"/>
      <c r="K596" s="100"/>
      <c r="L596" s="100"/>
      <c r="M596" s="219"/>
      <c r="N596" s="219"/>
      <c r="O596" s="33"/>
      <c r="P596" s="48"/>
      <c r="Q596" s="263"/>
      <c r="R596" s="263"/>
      <c r="S596" s="262">
        <v>45457</v>
      </c>
      <c r="T596" s="263" t="s">
        <v>2081</v>
      </c>
      <c r="U596" s="252"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15"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52">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45506</v>
      </c>
      <c r="X596" s="215"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绿灯</v>
      </c>
      <c r="Y596" s="252"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15"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52"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6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6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spans="1:34">
      <c r="A597" s="247" t="s">
        <v>361</v>
      </c>
      <c r="B597" s="248" t="s">
        <v>2989</v>
      </c>
      <c r="C597" s="247" t="s">
        <v>2077</v>
      </c>
      <c r="D597" s="247" t="s">
        <v>2993</v>
      </c>
      <c r="E597" s="249" t="s">
        <v>2981</v>
      </c>
      <c r="F597" s="248" t="s">
        <v>125</v>
      </c>
      <c r="G597" s="247" t="s">
        <v>263</v>
      </c>
      <c r="H597" s="247" t="s">
        <v>263</v>
      </c>
      <c r="I597" s="33"/>
      <c r="J597" s="100"/>
      <c r="K597" s="100"/>
      <c r="L597" s="100"/>
      <c r="M597" s="219"/>
      <c r="N597" s="219"/>
      <c r="O597" s="33"/>
      <c r="P597" s="48"/>
      <c r="Q597" s="263"/>
      <c r="R597" s="263"/>
      <c r="S597" s="262">
        <v>45457</v>
      </c>
      <c r="T597" s="263" t="s">
        <v>2081</v>
      </c>
      <c r="U597" s="252"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15"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52">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45506</v>
      </c>
      <c r="X597" s="215"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绿灯</v>
      </c>
      <c r="Y597" s="252"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15"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52"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6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6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spans="1:34">
      <c r="A598" s="247" t="s">
        <v>361</v>
      </c>
      <c r="B598" s="248" t="s">
        <v>2984</v>
      </c>
      <c r="C598" s="247" t="s">
        <v>2085</v>
      </c>
      <c r="D598" s="247" t="s">
        <v>2994</v>
      </c>
      <c r="E598" s="249" t="s">
        <v>2981</v>
      </c>
      <c r="F598" s="248" t="s">
        <v>125</v>
      </c>
      <c r="G598" s="247" t="s">
        <v>263</v>
      </c>
      <c r="H598" s="247" t="s">
        <v>263</v>
      </c>
      <c r="I598" s="33"/>
      <c r="J598" s="100"/>
      <c r="K598" s="100"/>
      <c r="L598" s="100"/>
      <c r="M598" s="219"/>
      <c r="N598" s="219"/>
      <c r="O598" s="33"/>
      <c r="P598" s="48"/>
      <c r="Q598" s="263"/>
      <c r="R598" s="263"/>
      <c r="S598" s="262">
        <v>45455</v>
      </c>
      <c r="T598" s="263" t="s">
        <v>2081</v>
      </c>
      <c r="U598" s="252"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15"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52">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45505</v>
      </c>
      <c r="X598" s="215"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绿灯</v>
      </c>
      <c r="Y598" s="252"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15"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52"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6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6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spans="1:34">
      <c r="A599" s="247" t="s">
        <v>361</v>
      </c>
      <c r="B599" s="248" t="s">
        <v>2984</v>
      </c>
      <c r="C599" s="247" t="s">
        <v>2893</v>
      </c>
      <c r="D599" s="247" t="s">
        <v>2995</v>
      </c>
      <c r="E599" s="249" t="s">
        <v>2981</v>
      </c>
      <c r="F599" s="248" t="s">
        <v>125</v>
      </c>
      <c r="G599" s="247" t="s">
        <v>263</v>
      </c>
      <c r="H599" s="247" t="s">
        <v>263</v>
      </c>
      <c r="I599" s="33"/>
      <c r="J599" s="100"/>
      <c r="K599" s="100"/>
      <c r="L599" s="100"/>
      <c r="M599" s="219"/>
      <c r="N599" s="219"/>
      <c r="O599" s="33"/>
      <c r="P599" s="48"/>
      <c r="Q599" s="263"/>
      <c r="R599" s="263"/>
      <c r="S599" s="266">
        <v>45455.4854166667</v>
      </c>
      <c r="T599" s="263" t="s">
        <v>2081</v>
      </c>
      <c r="U599" s="252"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15"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52">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45509</v>
      </c>
      <c r="X599" s="215"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绿灯</v>
      </c>
      <c r="Y599" s="252"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15"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52"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6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6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spans="1:34">
      <c r="A600" s="247" t="s">
        <v>361</v>
      </c>
      <c r="B600" s="248" t="s">
        <v>2989</v>
      </c>
      <c r="C600" s="247" t="s">
        <v>2085</v>
      </c>
      <c r="D600" s="247" t="s">
        <v>2996</v>
      </c>
      <c r="E600" s="249" t="s">
        <v>2981</v>
      </c>
      <c r="F600" s="248" t="s">
        <v>125</v>
      </c>
      <c r="G600" s="247" t="s">
        <v>263</v>
      </c>
      <c r="H600" s="247" t="s">
        <v>263</v>
      </c>
      <c r="I600" s="33"/>
      <c r="J600" s="100"/>
      <c r="K600" s="100"/>
      <c r="L600" s="100"/>
      <c r="M600" s="219"/>
      <c r="N600" s="219"/>
      <c r="O600" s="33"/>
      <c r="P600" s="48"/>
      <c r="Q600" s="263"/>
      <c r="R600" s="263"/>
      <c r="S600" s="262">
        <v>45455</v>
      </c>
      <c r="T600" s="263" t="s">
        <v>2081</v>
      </c>
      <c r="U600" s="252"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15"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52">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45505</v>
      </c>
      <c r="X600" s="215"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绿灯</v>
      </c>
      <c r="Y600" s="252"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15"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52"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6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6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spans="1:34">
      <c r="A601" s="247" t="s">
        <v>361</v>
      </c>
      <c r="B601" s="248" t="s">
        <v>2989</v>
      </c>
      <c r="C601" s="247" t="s">
        <v>2893</v>
      </c>
      <c r="D601" s="247" t="s">
        <v>2997</v>
      </c>
      <c r="E601" s="249" t="s">
        <v>2981</v>
      </c>
      <c r="F601" s="248" t="s">
        <v>125</v>
      </c>
      <c r="G601" s="247" t="s">
        <v>263</v>
      </c>
      <c r="H601" s="247" t="s">
        <v>263</v>
      </c>
      <c r="I601" s="33"/>
      <c r="J601" s="100"/>
      <c r="K601" s="100"/>
      <c r="L601" s="100"/>
      <c r="M601" s="219"/>
      <c r="N601" s="219"/>
      <c r="O601" s="33"/>
      <c r="P601" s="48"/>
      <c r="Q601" s="263"/>
      <c r="R601" s="263"/>
      <c r="S601" s="266">
        <v>45455.4854166667</v>
      </c>
      <c r="T601" s="263" t="s">
        <v>2081</v>
      </c>
      <c r="U601" s="252"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15"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52">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45509</v>
      </c>
      <c r="X601" s="215"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绿灯</v>
      </c>
      <c r="Y601" s="252"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15"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52"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6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6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spans="1:34">
      <c r="A602" s="247" t="s">
        <v>361</v>
      </c>
      <c r="B602" s="248" t="s">
        <v>2998</v>
      </c>
      <c r="C602" s="247" t="s">
        <v>2396</v>
      </c>
      <c r="D602" s="247" t="s">
        <v>2999</v>
      </c>
      <c r="E602" s="249" t="s">
        <v>2981</v>
      </c>
      <c r="F602" s="248" t="s">
        <v>125</v>
      </c>
      <c r="G602" s="247" t="s">
        <v>351</v>
      </c>
      <c r="H602" s="247" t="s">
        <v>351</v>
      </c>
      <c r="I602" s="33"/>
      <c r="J602" s="100"/>
      <c r="K602" s="100"/>
      <c r="L602" s="100"/>
      <c r="M602" s="219"/>
      <c r="N602" s="219"/>
      <c r="O602" s="33"/>
      <c r="P602" s="48"/>
      <c r="Q602" s="263"/>
      <c r="R602" s="263"/>
      <c r="S602" s="262">
        <v>45463</v>
      </c>
      <c r="T602" s="263" t="s">
        <v>2081</v>
      </c>
      <c r="U602" s="252"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15"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52">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45512</v>
      </c>
      <c r="X602" s="215"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绿灯</v>
      </c>
      <c r="Y602" s="252"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15"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52"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6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6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spans="1:34">
      <c r="A603" s="247" t="s">
        <v>361</v>
      </c>
      <c r="B603" s="248" t="s">
        <v>2998</v>
      </c>
      <c r="C603" s="247" t="s">
        <v>2695</v>
      </c>
      <c r="D603" s="247" t="s">
        <v>3000</v>
      </c>
      <c r="E603" s="249" t="s">
        <v>2981</v>
      </c>
      <c r="F603" s="248" t="s">
        <v>125</v>
      </c>
      <c r="G603" s="247" t="s">
        <v>351</v>
      </c>
      <c r="H603" s="247" t="s">
        <v>351</v>
      </c>
      <c r="I603" s="33"/>
      <c r="J603" s="100"/>
      <c r="K603" s="100"/>
      <c r="L603" s="100"/>
      <c r="M603" s="219"/>
      <c r="N603" s="219"/>
      <c r="O603" s="33"/>
      <c r="P603" s="48"/>
      <c r="Q603" s="263"/>
      <c r="R603" s="263"/>
      <c r="S603" s="262">
        <v>45462</v>
      </c>
      <c r="T603" s="263" t="s">
        <v>2081</v>
      </c>
      <c r="U603" s="252"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15"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52">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45510</v>
      </c>
      <c r="X603" s="215"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绿灯</v>
      </c>
      <c r="Y603" s="252"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15"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52"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6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6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spans="1:34">
      <c r="A604" s="247" t="s">
        <v>361</v>
      </c>
      <c r="B604" s="248" t="s">
        <v>2998</v>
      </c>
      <c r="C604" s="247" t="s">
        <v>2152</v>
      </c>
      <c r="D604" s="247" t="s">
        <v>3001</v>
      </c>
      <c r="E604" s="249" t="s">
        <v>2981</v>
      </c>
      <c r="F604" s="248" t="s">
        <v>125</v>
      </c>
      <c r="G604" s="247" t="s">
        <v>351</v>
      </c>
      <c r="H604" s="247" t="s">
        <v>351</v>
      </c>
      <c r="I604" s="33"/>
      <c r="J604" s="100"/>
      <c r="K604" s="100"/>
      <c r="L604" s="100"/>
      <c r="M604" s="219"/>
      <c r="N604" s="219"/>
      <c r="O604" s="33"/>
      <c r="P604" s="48"/>
      <c r="Q604" s="263"/>
      <c r="R604" s="263"/>
      <c r="S604" s="262">
        <v>45463</v>
      </c>
      <c r="T604" s="263" t="s">
        <v>2081</v>
      </c>
      <c r="U604" s="252"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15"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52">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45512</v>
      </c>
      <c r="X604" s="215"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绿灯</v>
      </c>
      <c r="Y604" s="252"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15"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52"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6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6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spans="1:34">
      <c r="A605" s="247" t="s">
        <v>361</v>
      </c>
      <c r="B605" s="248" t="s">
        <v>3002</v>
      </c>
      <c r="C605" s="247" t="s">
        <v>2152</v>
      </c>
      <c r="D605" s="247" t="s">
        <v>3003</v>
      </c>
      <c r="E605" s="249" t="s">
        <v>2981</v>
      </c>
      <c r="F605" s="248" t="s">
        <v>125</v>
      </c>
      <c r="G605" s="247" t="s">
        <v>351</v>
      </c>
      <c r="H605" s="247" t="s">
        <v>351</v>
      </c>
      <c r="I605" s="33"/>
      <c r="J605" s="100"/>
      <c r="K605" s="100"/>
      <c r="L605" s="100"/>
      <c r="M605" s="219"/>
      <c r="N605" s="219"/>
      <c r="O605" s="33"/>
      <c r="P605" s="48"/>
      <c r="Q605" s="263"/>
      <c r="R605" s="263"/>
      <c r="S605" s="262">
        <v>45463</v>
      </c>
      <c r="T605" s="263" t="s">
        <v>2081</v>
      </c>
      <c r="U605" s="252"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15"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52">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45512</v>
      </c>
      <c r="X605" s="215"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绿灯</v>
      </c>
      <c r="Y605" s="252"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15"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52"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6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6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spans="1:34">
      <c r="A606" s="247" t="s">
        <v>361</v>
      </c>
      <c r="B606" s="248" t="s">
        <v>3004</v>
      </c>
      <c r="C606" s="247" t="s">
        <v>3005</v>
      </c>
      <c r="D606" s="247" t="s">
        <v>3006</v>
      </c>
      <c r="E606" s="249" t="s">
        <v>2981</v>
      </c>
      <c r="F606" s="248" t="s">
        <v>125</v>
      </c>
      <c r="G606" s="247" t="s">
        <v>385</v>
      </c>
      <c r="H606" s="247" t="s">
        <v>385</v>
      </c>
      <c r="I606" s="33"/>
      <c r="J606" s="100"/>
      <c r="K606" s="100"/>
      <c r="L606" s="100"/>
      <c r="M606" s="219"/>
      <c r="N606" s="219"/>
      <c r="O606" s="33"/>
      <c r="P606" s="48"/>
      <c r="Q606" s="263"/>
      <c r="R606" s="263"/>
      <c r="S606" s="262">
        <v>45463</v>
      </c>
      <c r="T606" s="263" t="s">
        <v>2081</v>
      </c>
      <c r="U606" s="252"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15"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52">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45512</v>
      </c>
      <c r="X606" s="215"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绿灯</v>
      </c>
      <c r="Y606" s="252"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15"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52"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6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6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spans="1:34">
      <c r="A607" s="247" t="s">
        <v>361</v>
      </c>
      <c r="B607" s="248" t="s">
        <v>3007</v>
      </c>
      <c r="C607" s="247" t="s">
        <v>2246</v>
      </c>
      <c r="D607" s="247" t="s">
        <v>3008</v>
      </c>
      <c r="E607" s="249" t="s">
        <v>2981</v>
      </c>
      <c r="F607" s="248" t="s">
        <v>125</v>
      </c>
      <c r="G607" s="247" t="s">
        <v>385</v>
      </c>
      <c r="H607" s="247" t="s">
        <v>385</v>
      </c>
      <c r="I607" s="33"/>
      <c r="J607" s="100"/>
      <c r="K607" s="100"/>
      <c r="L607" s="100"/>
      <c r="M607" s="219"/>
      <c r="N607" s="219"/>
      <c r="O607" s="33"/>
      <c r="P607" s="48"/>
      <c r="Q607" s="263"/>
      <c r="R607" s="263"/>
      <c r="S607" s="262">
        <v>45463</v>
      </c>
      <c r="T607" s="263" t="s">
        <v>2081</v>
      </c>
      <c r="U607" s="252"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15"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52">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45512</v>
      </c>
      <c r="X607" s="215"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绿灯</v>
      </c>
      <c r="Y607" s="252"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15"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52"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6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6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spans="1:34">
      <c r="A608" s="247" t="s">
        <v>361</v>
      </c>
      <c r="B608" s="248" t="s">
        <v>3004</v>
      </c>
      <c r="C608" s="247" t="s">
        <v>3009</v>
      </c>
      <c r="D608" s="247" t="s">
        <v>3010</v>
      </c>
      <c r="E608" s="249" t="s">
        <v>2981</v>
      </c>
      <c r="F608" s="248" t="s">
        <v>125</v>
      </c>
      <c r="G608" s="247" t="s">
        <v>385</v>
      </c>
      <c r="H608" s="247" t="s">
        <v>385</v>
      </c>
      <c r="I608" s="33"/>
      <c r="J608" s="100"/>
      <c r="K608" s="100"/>
      <c r="L608" s="100"/>
      <c r="M608" s="219"/>
      <c r="N608" s="219"/>
      <c r="O608" s="33"/>
      <c r="P608" s="48"/>
      <c r="Q608" s="263"/>
      <c r="R608" s="263"/>
      <c r="S608" s="262">
        <v>45463</v>
      </c>
      <c r="T608" s="263" t="s">
        <v>2081</v>
      </c>
      <c r="U608" s="252"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15"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52">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45512</v>
      </c>
      <c r="X608" s="215"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绿灯</v>
      </c>
      <c r="Y608" s="252"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15"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52"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6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6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spans="1:34">
      <c r="A609" s="247" t="s">
        <v>361</v>
      </c>
      <c r="B609" s="248" t="s">
        <v>3011</v>
      </c>
      <c r="C609" s="247" t="s">
        <v>2942</v>
      </c>
      <c r="D609" s="247" t="s">
        <v>3012</v>
      </c>
      <c r="E609" s="249" t="s">
        <v>2981</v>
      </c>
      <c r="F609" s="248" t="s">
        <v>125</v>
      </c>
      <c r="G609" s="247" t="s">
        <v>241</v>
      </c>
      <c r="H609" s="247" t="s">
        <v>241</v>
      </c>
      <c r="I609" s="33"/>
      <c r="J609" s="100"/>
      <c r="K609" s="100"/>
      <c r="L609" s="100"/>
      <c r="M609" s="219"/>
      <c r="N609" s="219"/>
      <c r="O609" s="33"/>
      <c r="P609" s="48"/>
      <c r="Q609" s="263"/>
      <c r="R609" s="263"/>
      <c r="S609" s="262">
        <v>45467</v>
      </c>
      <c r="T609" s="263" t="s">
        <v>2081</v>
      </c>
      <c r="U609" s="252"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15"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52">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45519</v>
      </c>
      <c r="X609" s="215"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绿灯</v>
      </c>
      <c r="Y609" s="252"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15"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52"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6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6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spans="1:34">
      <c r="A610" s="247" t="s">
        <v>361</v>
      </c>
      <c r="B610" s="248" t="s">
        <v>3011</v>
      </c>
      <c r="C610" s="247" t="s">
        <v>2132</v>
      </c>
      <c r="D610" s="247" t="s">
        <v>3013</v>
      </c>
      <c r="E610" s="249" t="s">
        <v>2981</v>
      </c>
      <c r="F610" s="248" t="s">
        <v>125</v>
      </c>
      <c r="G610" s="247" t="s">
        <v>241</v>
      </c>
      <c r="H610" s="247" t="s">
        <v>241</v>
      </c>
      <c r="I610" s="33"/>
      <c r="J610" s="100"/>
      <c r="K610" s="100"/>
      <c r="L610" s="100"/>
      <c r="M610" s="219"/>
      <c r="N610" s="219"/>
      <c r="O610" s="33"/>
      <c r="P610" s="48"/>
      <c r="Q610" s="263"/>
      <c r="R610" s="263"/>
      <c r="S610" s="266">
        <v>45467.4826388889</v>
      </c>
      <c r="T610" s="263" t="s">
        <v>2081</v>
      </c>
      <c r="U610" s="252"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15"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52">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45509</v>
      </c>
      <c r="X610" s="215"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绿灯</v>
      </c>
      <c r="Y610" s="252"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15"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52"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6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6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spans="1:34">
      <c r="A611" s="247" t="s">
        <v>361</v>
      </c>
      <c r="B611" s="248" t="s">
        <v>3014</v>
      </c>
      <c r="C611" s="247" t="s">
        <v>2132</v>
      </c>
      <c r="D611" s="247" t="s">
        <v>3015</v>
      </c>
      <c r="E611" s="249" t="s">
        <v>2981</v>
      </c>
      <c r="F611" s="248" t="s">
        <v>125</v>
      </c>
      <c r="G611" s="247" t="s">
        <v>241</v>
      </c>
      <c r="H611" s="247" t="s">
        <v>241</v>
      </c>
      <c r="I611" s="33"/>
      <c r="J611" s="100"/>
      <c r="K611" s="100"/>
      <c r="L611" s="100"/>
      <c r="M611" s="219"/>
      <c r="N611" s="219"/>
      <c r="O611" s="33"/>
      <c r="P611" s="48"/>
      <c r="Q611" s="263"/>
      <c r="R611" s="263"/>
      <c r="S611" s="266">
        <v>45467.4826388889</v>
      </c>
      <c r="T611" s="263" t="s">
        <v>2081</v>
      </c>
      <c r="U611" s="252"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15"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52">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45509</v>
      </c>
      <c r="X611" s="215"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绿灯</v>
      </c>
      <c r="Y611" s="252"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15"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52"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6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6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spans="1:34">
      <c r="A612" s="247" t="s">
        <v>145</v>
      </c>
      <c r="B612" s="248" t="s">
        <v>3016</v>
      </c>
      <c r="C612" s="247" t="s">
        <v>2085</v>
      </c>
      <c r="D612" s="247" t="s">
        <v>3017</v>
      </c>
      <c r="E612" s="249" t="s">
        <v>2981</v>
      </c>
      <c r="F612" s="248" t="s">
        <v>125</v>
      </c>
      <c r="G612" s="247" t="s">
        <v>241</v>
      </c>
      <c r="H612" s="247" t="s">
        <v>241</v>
      </c>
      <c r="I612" s="33"/>
      <c r="J612" s="100"/>
      <c r="K612" s="100"/>
      <c r="L612" s="100"/>
      <c r="M612" s="219"/>
      <c r="N612" s="219"/>
      <c r="O612" s="33"/>
      <c r="P612" s="48"/>
      <c r="Q612" s="263"/>
      <c r="R612" s="263"/>
      <c r="S612" s="262">
        <v>45455</v>
      </c>
      <c r="T612" s="263" t="s">
        <v>2081</v>
      </c>
      <c r="U612" s="252"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15"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52">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45505</v>
      </c>
      <c r="X612" s="215"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绿灯</v>
      </c>
      <c r="Y612" s="252"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15"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52"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6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6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spans="1:34">
      <c r="A613" s="247" t="s">
        <v>145</v>
      </c>
      <c r="B613" s="248" t="s">
        <v>3016</v>
      </c>
      <c r="C613" s="247" t="s">
        <v>2721</v>
      </c>
      <c r="D613" s="247" t="s">
        <v>3018</v>
      </c>
      <c r="E613" s="249" t="s">
        <v>2981</v>
      </c>
      <c r="F613" s="248" t="s">
        <v>125</v>
      </c>
      <c r="G613" s="247" t="s">
        <v>241</v>
      </c>
      <c r="H613" s="247" t="s">
        <v>241</v>
      </c>
      <c r="I613" s="33"/>
      <c r="J613" s="100"/>
      <c r="K613" s="100"/>
      <c r="L613" s="100"/>
      <c r="M613" s="219"/>
      <c r="N613" s="219"/>
      <c r="O613" s="33"/>
      <c r="P613" s="48"/>
      <c r="Q613" s="263"/>
      <c r="R613" s="263"/>
      <c r="S613" s="262">
        <v>45455</v>
      </c>
      <c r="T613" s="263" t="s">
        <v>2081</v>
      </c>
      <c r="U613" s="252"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15"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52">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45505</v>
      </c>
      <c r="X613" s="215"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绿灯</v>
      </c>
      <c r="Y613" s="252"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15"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52"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6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6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spans="1:34">
      <c r="A614" s="247" t="s">
        <v>145</v>
      </c>
      <c r="B614" s="248" t="s">
        <v>3019</v>
      </c>
      <c r="C614" s="247" t="s">
        <v>2942</v>
      </c>
      <c r="D614" s="247" t="s">
        <v>3020</v>
      </c>
      <c r="E614" s="249" t="s">
        <v>2981</v>
      </c>
      <c r="F614" s="248" t="s">
        <v>125</v>
      </c>
      <c r="G614" s="247" t="s">
        <v>274</v>
      </c>
      <c r="H614" s="247" t="s">
        <v>274</v>
      </c>
      <c r="I614" s="33"/>
      <c r="J614" s="100"/>
      <c r="K614" s="100"/>
      <c r="L614" s="100"/>
      <c r="M614" s="219"/>
      <c r="N614" s="219"/>
      <c r="O614" s="33"/>
      <c r="P614" s="48"/>
      <c r="Q614" s="263"/>
      <c r="R614" s="263"/>
      <c r="S614" s="266">
        <v>45457.6458333333</v>
      </c>
      <c r="T614" s="263" t="s">
        <v>2081</v>
      </c>
      <c r="U614" s="252"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15"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52">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45509</v>
      </c>
      <c r="X614" s="215"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绿灯</v>
      </c>
      <c r="Y614" s="252"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15"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52"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6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6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spans="1:34">
      <c r="A615" s="247" t="s">
        <v>145</v>
      </c>
      <c r="B615" s="248" t="s">
        <v>3021</v>
      </c>
      <c r="C615" s="247" t="s">
        <v>2137</v>
      </c>
      <c r="D615" s="247" t="s">
        <v>3022</v>
      </c>
      <c r="E615" s="249" t="s">
        <v>2981</v>
      </c>
      <c r="F615" s="248" t="s">
        <v>125</v>
      </c>
      <c r="G615" s="247" t="s">
        <v>241</v>
      </c>
      <c r="H615" s="247" t="s">
        <v>241</v>
      </c>
      <c r="I615" s="33"/>
      <c r="J615" s="100"/>
      <c r="K615" s="100"/>
      <c r="L615" s="100"/>
      <c r="M615" s="219"/>
      <c r="N615" s="219"/>
      <c r="O615" s="33"/>
      <c r="P615" s="48"/>
      <c r="Q615" s="263"/>
      <c r="R615" s="263"/>
      <c r="S615" s="266">
        <v>45467.4826388889</v>
      </c>
      <c r="T615" s="263" t="s">
        <v>2081</v>
      </c>
      <c r="U615" s="252"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15"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52">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45509</v>
      </c>
      <c r="X615" s="215"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绿灯</v>
      </c>
      <c r="Y615" s="252"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15"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52"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6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6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spans="1:34">
      <c r="A616" s="247" t="s">
        <v>145</v>
      </c>
      <c r="B616" s="248" t="s">
        <v>3021</v>
      </c>
      <c r="C616" s="247" t="s">
        <v>2088</v>
      </c>
      <c r="D616" s="247" t="s">
        <v>3023</v>
      </c>
      <c r="E616" s="249" t="s">
        <v>2981</v>
      </c>
      <c r="F616" s="248" t="s">
        <v>125</v>
      </c>
      <c r="G616" s="247" t="s">
        <v>241</v>
      </c>
      <c r="H616" s="247" t="s">
        <v>241</v>
      </c>
      <c r="I616" s="33"/>
      <c r="J616" s="100"/>
      <c r="K616" s="100"/>
      <c r="L616" s="100"/>
      <c r="M616" s="219"/>
      <c r="N616" s="219"/>
      <c r="O616" s="33"/>
      <c r="P616" s="48"/>
      <c r="Q616" s="263"/>
      <c r="R616" s="263"/>
      <c r="S616" s="266">
        <v>45467.4826388889</v>
      </c>
      <c r="T616" s="263" t="s">
        <v>2081</v>
      </c>
      <c r="U616" s="252"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15"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52">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45509</v>
      </c>
      <c r="X616" s="215"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绿灯</v>
      </c>
      <c r="Y616" s="252"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15"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52"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6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6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spans="1:34">
      <c r="A617" s="247" t="s">
        <v>145</v>
      </c>
      <c r="B617" s="248" t="s">
        <v>3024</v>
      </c>
      <c r="C617" s="247" t="s">
        <v>2152</v>
      </c>
      <c r="D617" s="247" t="s">
        <v>3025</v>
      </c>
      <c r="E617" s="249" t="s">
        <v>2981</v>
      </c>
      <c r="F617" s="248" t="s">
        <v>125</v>
      </c>
      <c r="G617" s="247" t="s">
        <v>385</v>
      </c>
      <c r="H617" s="247" t="s">
        <v>385</v>
      </c>
      <c r="I617" s="33"/>
      <c r="J617" s="100"/>
      <c r="K617" s="100"/>
      <c r="L617" s="100"/>
      <c r="M617" s="219"/>
      <c r="N617" s="219"/>
      <c r="O617" s="33"/>
      <c r="P617" s="48"/>
      <c r="Q617" s="263"/>
      <c r="R617" s="263"/>
      <c r="S617" s="266">
        <v>45449.4861111111</v>
      </c>
      <c r="T617" s="263" t="s">
        <v>2081</v>
      </c>
      <c r="U617" s="252"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15"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52">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45511</v>
      </c>
      <c r="X617" s="215"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绿灯</v>
      </c>
      <c r="Y617" s="252"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15"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52"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6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6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spans="1:34">
      <c r="A618" s="247" t="s">
        <v>361</v>
      </c>
      <c r="B618" s="248" t="s">
        <v>2984</v>
      </c>
      <c r="C618" s="247" t="s">
        <v>2508</v>
      </c>
      <c r="D618" s="247" t="s">
        <v>3026</v>
      </c>
      <c r="E618" s="249" t="s">
        <v>2981</v>
      </c>
      <c r="F618" s="248" t="s">
        <v>125</v>
      </c>
      <c r="G618" s="247" t="s">
        <v>263</v>
      </c>
      <c r="H618" s="247" t="s">
        <v>263</v>
      </c>
      <c r="I618" s="33"/>
      <c r="J618" s="100"/>
      <c r="K618" s="100"/>
      <c r="L618" s="100"/>
      <c r="M618" s="219"/>
      <c r="N618" s="219"/>
      <c r="O618" s="33"/>
      <c r="P618" s="48"/>
      <c r="Q618" s="263"/>
      <c r="R618" s="263"/>
      <c r="S618" s="266">
        <v>45455.4854166667</v>
      </c>
      <c r="T618" s="263" t="s">
        <v>2081</v>
      </c>
      <c r="U618" s="252"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15"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52">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45509</v>
      </c>
      <c r="X618" s="215"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绿灯</v>
      </c>
      <c r="Y618" s="252"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15"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52"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6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6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spans="1:34">
      <c r="A619" s="247" t="s">
        <v>361</v>
      </c>
      <c r="B619" s="248" t="s">
        <v>2989</v>
      </c>
      <c r="C619" s="247" t="s">
        <v>2508</v>
      </c>
      <c r="D619" s="247" t="s">
        <v>3027</v>
      </c>
      <c r="E619" s="249" t="s">
        <v>2981</v>
      </c>
      <c r="F619" s="248" t="s">
        <v>125</v>
      </c>
      <c r="G619" s="247" t="s">
        <v>263</v>
      </c>
      <c r="H619" s="247" t="s">
        <v>263</v>
      </c>
      <c r="I619" s="33"/>
      <c r="J619" s="100"/>
      <c r="K619" s="100"/>
      <c r="L619" s="100"/>
      <c r="M619" s="219"/>
      <c r="N619" s="219"/>
      <c r="O619" s="33"/>
      <c r="P619" s="48"/>
      <c r="Q619" s="263"/>
      <c r="R619" s="263"/>
      <c r="S619" s="266">
        <v>45455.4854166667</v>
      </c>
      <c r="T619" s="263" t="s">
        <v>2081</v>
      </c>
      <c r="U619" s="252"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15"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52">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45509</v>
      </c>
      <c r="X619" s="215"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绿灯</v>
      </c>
      <c r="Y619" s="252"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15"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52"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6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6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spans="1:34">
      <c r="A620" s="247" t="s">
        <v>361</v>
      </c>
      <c r="B620" s="248" t="s">
        <v>3002</v>
      </c>
      <c r="C620" s="247" t="s">
        <v>2396</v>
      </c>
      <c r="D620" s="247" t="s">
        <v>3028</v>
      </c>
      <c r="E620" s="249" t="s">
        <v>2981</v>
      </c>
      <c r="F620" s="248" t="s">
        <v>125</v>
      </c>
      <c r="G620" s="247" t="s">
        <v>351</v>
      </c>
      <c r="H620" s="247" t="s">
        <v>351</v>
      </c>
      <c r="I620" s="33"/>
      <c r="J620" s="100"/>
      <c r="K620" s="100"/>
      <c r="L620" s="100"/>
      <c r="M620" s="219"/>
      <c r="N620" s="219"/>
      <c r="O620" s="33"/>
      <c r="P620" s="48"/>
      <c r="Q620" s="263"/>
      <c r="R620" s="263"/>
      <c r="S620" s="262">
        <v>45463</v>
      </c>
      <c r="T620" s="263" t="s">
        <v>2081</v>
      </c>
      <c r="U620" s="252"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15"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52">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45512</v>
      </c>
      <c r="X620" s="215"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绿灯</v>
      </c>
      <c r="Y620" s="252"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15"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52"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6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6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spans="1:34">
      <c r="A621" s="247" t="s">
        <v>361</v>
      </c>
      <c r="B621" s="248" t="s">
        <v>3002</v>
      </c>
      <c r="C621" s="247" t="s">
        <v>3029</v>
      </c>
      <c r="D621" s="247" t="s">
        <v>3030</v>
      </c>
      <c r="E621" s="249" t="s">
        <v>2981</v>
      </c>
      <c r="F621" s="248" t="s">
        <v>125</v>
      </c>
      <c r="G621" s="247" t="s">
        <v>351</v>
      </c>
      <c r="H621" s="247" t="s">
        <v>351</v>
      </c>
      <c r="I621" s="33"/>
      <c r="J621" s="100"/>
      <c r="K621" s="100"/>
      <c r="L621" s="100"/>
      <c r="M621" s="219"/>
      <c r="N621" s="219"/>
      <c r="O621" s="33"/>
      <c r="P621" s="48"/>
      <c r="Q621" s="263"/>
      <c r="R621" s="263"/>
      <c r="S621" s="266">
        <v>45463.6944444444</v>
      </c>
      <c r="T621" s="263" t="s">
        <v>2081</v>
      </c>
      <c r="U621" s="252"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15"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52">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45509</v>
      </c>
      <c r="X621" s="215"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绿灯</v>
      </c>
      <c r="Y621" s="252"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15"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52"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6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6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spans="1:34">
      <c r="A622" s="247" t="s">
        <v>145</v>
      </c>
      <c r="B622" s="248" t="s">
        <v>3031</v>
      </c>
      <c r="C622" s="247" t="s">
        <v>2117</v>
      </c>
      <c r="D622" s="247" t="s">
        <v>3032</v>
      </c>
      <c r="E622" s="249" t="s">
        <v>2981</v>
      </c>
      <c r="F622" s="248" t="s">
        <v>125</v>
      </c>
      <c r="G622" s="247" t="s">
        <v>263</v>
      </c>
      <c r="H622" s="247" t="s">
        <v>263</v>
      </c>
      <c r="I622" s="33"/>
      <c r="J622" s="100"/>
      <c r="K622" s="100"/>
      <c r="L622" s="100"/>
      <c r="M622" s="219"/>
      <c r="N622" s="219"/>
      <c r="O622" s="33"/>
      <c r="P622" s="48"/>
      <c r="Q622" s="263"/>
      <c r="R622" s="263"/>
      <c r="S622" s="262">
        <v>45455</v>
      </c>
      <c r="T622" s="263" t="s">
        <v>2081</v>
      </c>
      <c r="U622" s="252"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15"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52">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45505</v>
      </c>
      <c r="X622" s="215"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绿灯</v>
      </c>
      <c r="Y622" s="252"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15"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52"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6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6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spans="1:34">
      <c r="A623" s="247" t="s">
        <v>145</v>
      </c>
      <c r="B623" s="248" t="s">
        <v>3033</v>
      </c>
      <c r="C623" s="247" t="s">
        <v>2942</v>
      </c>
      <c r="D623" s="247" t="s">
        <v>3034</v>
      </c>
      <c r="E623" s="249" t="s">
        <v>2981</v>
      </c>
      <c r="F623" s="248" t="s">
        <v>125</v>
      </c>
      <c r="G623" s="247" t="s">
        <v>351</v>
      </c>
      <c r="H623" s="247" t="s">
        <v>351</v>
      </c>
      <c r="I623" s="33"/>
      <c r="J623" s="100"/>
      <c r="K623" s="100"/>
      <c r="L623" s="100"/>
      <c r="M623" s="219"/>
      <c r="N623" s="219"/>
      <c r="O623" s="33"/>
      <c r="P623" s="48"/>
      <c r="Q623" s="263"/>
      <c r="R623" s="263"/>
      <c r="S623" s="262">
        <v>45462</v>
      </c>
      <c r="T623" s="263" t="s">
        <v>2081</v>
      </c>
      <c r="U623" s="252"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15"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52">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45510</v>
      </c>
      <c r="X623" s="215"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绿灯</v>
      </c>
      <c r="Y623" s="252"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15"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52"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6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6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spans="1:34">
      <c r="A624" s="247" t="s">
        <v>145</v>
      </c>
      <c r="B624" s="248" t="s">
        <v>3035</v>
      </c>
      <c r="C624" s="247" t="s">
        <v>2117</v>
      </c>
      <c r="D624" s="247" t="s">
        <v>3036</v>
      </c>
      <c r="E624" s="249" t="s">
        <v>2981</v>
      </c>
      <c r="F624" s="248" t="s">
        <v>125</v>
      </c>
      <c r="G624" s="247" t="s">
        <v>263</v>
      </c>
      <c r="H624" s="247" t="s">
        <v>263</v>
      </c>
      <c r="I624" s="33"/>
      <c r="J624" s="100"/>
      <c r="K624" s="100"/>
      <c r="L624" s="100"/>
      <c r="M624" s="219"/>
      <c r="N624" s="219"/>
      <c r="O624" s="33"/>
      <c r="P624" s="48"/>
      <c r="Q624" s="263"/>
      <c r="R624" s="263"/>
      <c r="S624" s="262">
        <v>45455</v>
      </c>
      <c r="T624" s="263" t="s">
        <v>2081</v>
      </c>
      <c r="U624" s="252"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15"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52">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45505</v>
      </c>
      <c r="X624" s="215"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绿灯</v>
      </c>
      <c r="Y624" s="252"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15"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52"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6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6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spans="1:34">
      <c r="A625" s="247" t="s">
        <v>145</v>
      </c>
      <c r="B625" s="248" t="s">
        <v>3037</v>
      </c>
      <c r="C625" s="247" t="s">
        <v>2162</v>
      </c>
      <c r="D625" s="247" t="s">
        <v>3038</v>
      </c>
      <c r="E625" s="249" t="s">
        <v>2981</v>
      </c>
      <c r="F625" s="248" t="s">
        <v>125</v>
      </c>
      <c r="G625" s="247" t="s">
        <v>274</v>
      </c>
      <c r="H625" s="247" t="s">
        <v>274</v>
      </c>
      <c r="I625" s="33"/>
      <c r="J625" s="100"/>
      <c r="K625" s="100"/>
      <c r="L625" s="100"/>
      <c r="M625" s="219"/>
      <c r="N625" s="219"/>
      <c r="O625" s="33"/>
      <c r="P625" s="48"/>
      <c r="Q625" s="263"/>
      <c r="R625" s="263"/>
      <c r="S625" s="262">
        <v>45462</v>
      </c>
      <c r="T625" s="263" t="s">
        <v>2081</v>
      </c>
      <c r="U625" s="252"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15"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52">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45510</v>
      </c>
      <c r="X625" s="215"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绿灯</v>
      </c>
      <c r="Y625" s="252"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15"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52"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6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6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spans="1:34">
      <c r="A626" s="247" t="s">
        <v>145</v>
      </c>
      <c r="B626" s="248" t="s">
        <v>3039</v>
      </c>
      <c r="C626" s="247" t="s">
        <v>2738</v>
      </c>
      <c r="D626" s="247" t="s">
        <v>3040</v>
      </c>
      <c r="E626" s="249" t="s">
        <v>2981</v>
      </c>
      <c r="F626" s="248" t="s">
        <v>125</v>
      </c>
      <c r="G626" s="247" t="s">
        <v>299</v>
      </c>
      <c r="H626" s="247" t="s">
        <v>299</v>
      </c>
      <c r="I626" s="33"/>
      <c r="J626" s="100"/>
      <c r="K626" s="100"/>
      <c r="L626" s="100"/>
      <c r="M626" s="219"/>
      <c r="N626" s="219"/>
      <c r="O626" s="33"/>
      <c r="P626" s="48"/>
      <c r="Q626" s="263"/>
      <c r="R626" s="263"/>
      <c r="S626" s="262">
        <v>45455</v>
      </c>
      <c r="T626" s="263" t="s">
        <v>2081</v>
      </c>
      <c r="U626" s="252"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15"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52">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45505</v>
      </c>
      <c r="X626" s="215"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绿灯</v>
      </c>
      <c r="Y626" s="252"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15"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52"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6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6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spans="1:34">
      <c r="A627" s="247" t="s">
        <v>145</v>
      </c>
      <c r="B627" s="248" t="s">
        <v>3041</v>
      </c>
      <c r="C627" s="247" t="s">
        <v>2152</v>
      </c>
      <c r="D627" s="247" t="s">
        <v>3042</v>
      </c>
      <c r="E627" s="249" t="s">
        <v>2981</v>
      </c>
      <c r="F627" s="248" t="s">
        <v>125</v>
      </c>
      <c r="G627" s="247" t="s">
        <v>299</v>
      </c>
      <c r="H627" s="247" t="s">
        <v>299</v>
      </c>
      <c r="I627" s="33"/>
      <c r="J627" s="100"/>
      <c r="K627" s="100"/>
      <c r="L627" s="100"/>
      <c r="M627" s="219"/>
      <c r="N627" s="219"/>
      <c r="O627" s="33"/>
      <c r="P627" s="48"/>
      <c r="Q627" s="263"/>
      <c r="R627" s="263"/>
      <c r="S627" s="262">
        <v>45455</v>
      </c>
      <c r="T627" s="263" t="s">
        <v>2081</v>
      </c>
      <c r="U627" s="252"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15"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52">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45505</v>
      </c>
      <c r="X627" s="215"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绿灯</v>
      </c>
      <c r="Y627" s="252"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15"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52"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6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6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spans="1:34">
      <c r="A628" s="247" t="s">
        <v>145</v>
      </c>
      <c r="B628" s="248" t="s">
        <v>3043</v>
      </c>
      <c r="C628" s="247" t="s">
        <v>2738</v>
      </c>
      <c r="D628" s="247" t="s">
        <v>3044</v>
      </c>
      <c r="E628" s="249" t="s">
        <v>2981</v>
      </c>
      <c r="F628" s="248" t="s">
        <v>125</v>
      </c>
      <c r="G628" s="247" t="s">
        <v>299</v>
      </c>
      <c r="H628" s="247" t="s">
        <v>299</v>
      </c>
      <c r="I628" s="33"/>
      <c r="J628" s="100"/>
      <c r="K628" s="100"/>
      <c r="L628" s="100"/>
      <c r="M628" s="219"/>
      <c r="N628" s="219"/>
      <c r="O628" s="33"/>
      <c r="P628" s="48"/>
      <c r="Q628" s="263"/>
      <c r="R628" s="263"/>
      <c r="S628" s="262">
        <v>45455</v>
      </c>
      <c r="T628" s="263" t="s">
        <v>2081</v>
      </c>
      <c r="U628" s="252"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15"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52">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45505</v>
      </c>
      <c r="X628" s="215"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绿灯</v>
      </c>
      <c r="Y628" s="252"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15"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52"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6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6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spans="1:34">
      <c r="A629" s="247" t="s">
        <v>145</v>
      </c>
      <c r="B629" s="248" t="s">
        <v>3045</v>
      </c>
      <c r="C629" s="247" t="s">
        <v>2152</v>
      </c>
      <c r="D629" s="247" t="s">
        <v>3046</v>
      </c>
      <c r="E629" s="249" t="s">
        <v>2981</v>
      </c>
      <c r="F629" s="248" t="s">
        <v>125</v>
      </c>
      <c r="G629" s="247" t="s">
        <v>299</v>
      </c>
      <c r="H629" s="247" t="s">
        <v>299</v>
      </c>
      <c r="I629" s="33"/>
      <c r="J629" s="100"/>
      <c r="K629" s="100"/>
      <c r="L629" s="100"/>
      <c r="M629" s="219"/>
      <c r="N629" s="219"/>
      <c r="O629" s="33"/>
      <c r="P629" s="48"/>
      <c r="Q629" s="263"/>
      <c r="R629" s="263"/>
      <c r="S629" s="262">
        <v>45455</v>
      </c>
      <c r="T629" s="263" t="s">
        <v>2081</v>
      </c>
      <c r="U629" s="252"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15"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52">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45505</v>
      </c>
      <c r="X629" s="215"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绿灯</v>
      </c>
      <c r="Y629" s="252"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15"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52"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6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6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spans="1:34">
      <c r="A630" s="247" t="s">
        <v>145</v>
      </c>
      <c r="B630" s="248" t="s">
        <v>3047</v>
      </c>
      <c r="C630" s="247" t="s">
        <v>2738</v>
      </c>
      <c r="D630" s="247" t="s">
        <v>3048</v>
      </c>
      <c r="E630" s="249" t="s">
        <v>2981</v>
      </c>
      <c r="F630" s="248" t="s">
        <v>125</v>
      </c>
      <c r="G630" s="247" t="s">
        <v>299</v>
      </c>
      <c r="H630" s="247" t="s">
        <v>299</v>
      </c>
      <c r="I630" s="33"/>
      <c r="J630" s="100"/>
      <c r="K630" s="100"/>
      <c r="L630" s="100"/>
      <c r="M630" s="219"/>
      <c r="N630" s="219"/>
      <c r="O630" s="33"/>
      <c r="P630" s="48"/>
      <c r="Q630" s="263"/>
      <c r="R630" s="263"/>
      <c r="S630" s="262">
        <v>45455</v>
      </c>
      <c r="T630" s="263" t="s">
        <v>2081</v>
      </c>
      <c r="U630" s="252"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15"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52">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45505</v>
      </c>
      <c r="X630" s="215"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绿灯</v>
      </c>
      <c r="Y630" s="252"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15"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52"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6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6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spans="1:34">
      <c r="A631" s="247" t="s">
        <v>145</v>
      </c>
      <c r="B631" s="248" t="s">
        <v>3049</v>
      </c>
      <c r="C631" s="247" t="s">
        <v>2738</v>
      </c>
      <c r="D631" s="247" t="s">
        <v>3050</v>
      </c>
      <c r="E631" s="249" t="s">
        <v>2981</v>
      </c>
      <c r="F631" s="248" t="s">
        <v>125</v>
      </c>
      <c r="G631" s="247" t="s">
        <v>299</v>
      </c>
      <c r="H631" s="247" t="s">
        <v>299</v>
      </c>
      <c r="I631" s="33"/>
      <c r="J631" s="100"/>
      <c r="K631" s="100"/>
      <c r="L631" s="100"/>
      <c r="M631" s="219"/>
      <c r="N631" s="219"/>
      <c r="O631" s="33"/>
      <c r="P631" s="48"/>
      <c r="Q631" s="263"/>
      <c r="R631" s="263"/>
      <c r="S631" s="262">
        <v>45455</v>
      </c>
      <c r="T631" s="263" t="s">
        <v>2081</v>
      </c>
      <c r="U631" s="252"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15"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52">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45505</v>
      </c>
      <c r="X631" s="215"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绿灯</v>
      </c>
      <c r="Y631" s="252"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15"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52"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6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6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spans="1:34">
      <c r="A632" s="247" t="s">
        <v>145</v>
      </c>
      <c r="B632" s="248" t="s">
        <v>3051</v>
      </c>
      <c r="C632" s="247" t="s">
        <v>2124</v>
      </c>
      <c r="D632" s="247" t="s">
        <v>3052</v>
      </c>
      <c r="E632" s="249" t="s">
        <v>2981</v>
      </c>
      <c r="F632" s="248" t="s">
        <v>125</v>
      </c>
      <c r="G632" s="247" t="s">
        <v>274</v>
      </c>
      <c r="H632" s="247" t="s">
        <v>274</v>
      </c>
      <c r="I632" s="33"/>
      <c r="J632" s="100"/>
      <c r="K632" s="100"/>
      <c r="L632" s="100"/>
      <c r="M632" s="219"/>
      <c r="N632" s="219"/>
      <c r="O632" s="33"/>
      <c r="P632" s="48"/>
      <c r="Q632" s="263"/>
      <c r="R632" s="263"/>
      <c r="S632" s="262">
        <v>45462</v>
      </c>
      <c r="T632" s="263" t="s">
        <v>2081</v>
      </c>
      <c r="U632" s="252"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15"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52">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45510</v>
      </c>
      <c r="X632" s="215"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绿灯</v>
      </c>
      <c r="Y632" s="252"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15"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52"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6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6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spans="1:34">
      <c r="A633" s="247" t="s">
        <v>145</v>
      </c>
      <c r="B633" s="248" t="s">
        <v>3053</v>
      </c>
      <c r="C633" s="247" t="s">
        <v>2269</v>
      </c>
      <c r="D633" s="247" t="s">
        <v>3054</v>
      </c>
      <c r="E633" s="249" t="s">
        <v>2981</v>
      </c>
      <c r="F633" s="248" t="s">
        <v>125</v>
      </c>
      <c r="G633" s="247" t="s">
        <v>252</v>
      </c>
      <c r="H633" s="247" t="s">
        <v>252</v>
      </c>
      <c r="I633" s="33"/>
      <c r="J633" s="100"/>
      <c r="K633" s="100"/>
      <c r="L633" s="100"/>
      <c r="M633" s="219"/>
      <c r="N633" s="219"/>
      <c r="O633" s="33"/>
      <c r="P633" s="48"/>
      <c r="Q633" s="263"/>
      <c r="R633" s="263"/>
      <c r="S633" s="266">
        <v>45449.4861111111</v>
      </c>
      <c r="T633" s="263" t="s">
        <v>2081</v>
      </c>
      <c r="U633" s="252"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15"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52">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45511</v>
      </c>
      <c r="X633" s="215"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绿灯</v>
      </c>
      <c r="Y633" s="252"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15"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52"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6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6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spans="1:34">
      <c r="A634" s="247" t="s">
        <v>145</v>
      </c>
      <c r="B634" s="248" t="s">
        <v>3053</v>
      </c>
      <c r="C634" s="247" t="s">
        <v>2128</v>
      </c>
      <c r="D634" s="247" t="s">
        <v>3055</v>
      </c>
      <c r="E634" s="249" t="s">
        <v>2981</v>
      </c>
      <c r="F634" s="248" t="s">
        <v>125</v>
      </c>
      <c r="G634" s="247" t="s">
        <v>252</v>
      </c>
      <c r="H634" s="247" t="s">
        <v>252</v>
      </c>
      <c r="I634" s="33"/>
      <c r="J634" s="100"/>
      <c r="K634" s="100"/>
      <c r="L634" s="100"/>
      <c r="M634" s="219"/>
      <c r="N634" s="219"/>
      <c r="O634" s="33"/>
      <c r="P634" s="48"/>
      <c r="Q634" s="263"/>
      <c r="R634" s="263"/>
      <c r="S634" s="266">
        <v>45449.4861111111</v>
      </c>
      <c r="T634" s="263" t="s">
        <v>2081</v>
      </c>
      <c r="U634" s="252"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15"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52">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45511</v>
      </c>
      <c r="X634" s="215"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绿灯</v>
      </c>
      <c r="Y634" s="252"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15"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52"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6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6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spans="1:34">
      <c r="A635" s="247" t="s">
        <v>145</v>
      </c>
      <c r="B635" s="248" t="s">
        <v>3056</v>
      </c>
      <c r="C635" s="247" t="s">
        <v>2291</v>
      </c>
      <c r="D635" s="247" t="s">
        <v>3057</v>
      </c>
      <c r="E635" s="249" t="s">
        <v>2981</v>
      </c>
      <c r="F635" s="248" t="s">
        <v>125</v>
      </c>
      <c r="G635" s="247" t="s">
        <v>263</v>
      </c>
      <c r="H635" s="247" t="s">
        <v>263</v>
      </c>
      <c r="I635" s="33"/>
      <c r="J635" s="100"/>
      <c r="K635" s="100"/>
      <c r="L635" s="100"/>
      <c r="M635" s="219"/>
      <c r="N635" s="219"/>
      <c r="O635" s="33"/>
      <c r="P635" s="48"/>
      <c r="Q635" s="263"/>
      <c r="R635" s="263"/>
      <c r="S635" s="266">
        <v>45449.4861111111</v>
      </c>
      <c r="T635" s="263" t="s">
        <v>2081</v>
      </c>
      <c r="U635" s="252"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15"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52">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45511</v>
      </c>
      <c r="X635" s="215"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绿灯</v>
      </c>
      <c r="Y635" s="252"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15"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52"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6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6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spans="1:34">
      <c r="A636" s="247" t="s">
        <v>145</v>
      </c>
      <c r="B636" s="248" t="s">
        <v>3058</v>
      </c>
      <c r="C636" s="247" t="s">
        <v>2291</v>
      </c>
      <c r="D636" s="247" t="s">
        <v>3059</v>
      </c>
      <c r="E636" s="249" t="s">
        <v>2981</v>
      </c>
      <c r="F636" s="248" t="s">
        <v>125</v>
      </c>
      <c r="G636" s="247" t="s">
        <v>263</v>
      </c>
      <c r="H636" s="247" t="s">
        <v>263</v>
      </c>
      <c r="I636" s="33"/>
      <c r="J636" s="100"/>
      <c r="K636" s="100"/>
      <c r="L636" s="100"/>
      <c r="M636" s="219"/>
      <c r="N636" s="219"/>
      <c r="O636" s="33"/>
      <c r="P636" s="48"/>
      <c r="Q636" s="263"/>
      <c r="R636" s="263"/>
      <c r="S636" s="266">
        <v>45449.4861111111</v>
      </c>
      <c r="T636" s="263" t="s">
        <v>2081</v>
      </c>
      <c r="U636" s="252"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15"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52">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45511</v>
      </c>
      <c r="X636" s="215"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绿灯</v>
      </c>
      <c r="Y636" s="252"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15"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52"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6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6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spans="1:34">
      <c r="A637" s="247" t="s">
        <v>145</v>
      </c>
      <c r="B637" s="248" t="s">
        <v>3056</v>
      </c>
      <c r="C637" s="247" t="s">
        <v>2383</v>
      </c>
      <c r="D637" s="247" t="s">
        <v>3060</v>
      </c>
      <c r="E637" s="249" t="s">
        <v>2981</v>
      </c>
      <c r="F637" s="248" t="s">
        <v>125</v>
      </c>
      <c r="G637" s="247" t="s">
        <v>263</v>
      </c>
      <c r="H637" s="247" t="s">
        <v>263</v>
      </c>
      <c r="I637" s="33"/>
      <c r="J637" s="100"/>
      <c r="K637" s="100"/>
      <c r="L637" s="100"/>
      <c r="M637" s="219"/>
      <c r="N637" s="219"/>
      <c r="O637" s="33"/>
      <c r="P637" s="48"/>
      <c r="Q637" s="263"/>
      <c r="R637" s="263"/>
      <c r="S637" s="266">
        <v>45449.4861111111</v>
      </c>
      <c r="T637" s="263" t="s">
        <v>2081</v>
      </c>
      <c r="U637" s="252"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15"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52">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45511</v>
      </c>
      <c r="X637" s="215"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绿灯</v>
      </c>
      <c r="Y637" s="252"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15"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52"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6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6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spans="1:34">
      <c r="A638" s="247" t="s">
        <v>361</v>
      </c>
      <c r="B638" s="248" t="s">
        <v>3004</v>
      </c>
      <c r="C638" s="247" t="s">
        <v>3061</v>
      </c>
      <c r="D638" s="247" t="s">
        <v>3062</v>
      </c>
      <c r="E638" s="249" t="s">
        <v>2981</v>
      </c>
      <c r="F638" s="248" t="s">
        <v>125</v>
      </c>
      <c r="G638" s="247" t="s">
        <v>385</v>
      </c>
      <c r="H638" s="247" t="s">
        <v>385</v>
      </c>
      <c r="I638" s="33"/>
      <c r="J638" s="100"/>
      <c r="K638" s="100"/>
      <c r="L638" s="100"/>
      <c r="M638" s="219"/>
      <c r="N638" s="219"/>
      <c r="O638" s="33"/>
      <c r="P638" s="48"/>
      <c r="Q638" s="263"/>
      <c r="R638" s="263"/>
      <c r="S638" s="262">
        <v>45469</v>
      </c>
      <c r="T638" s="263" t="s">
        <v>2081</v>
      </c>
      <c r="U638" s="252"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15"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52">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45510</v>
      </c>
      <c r="X638" s="215"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绿灯</v>
      </c>
      <c r="Y638" s="252"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15"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52"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6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6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spans="1:34">
      <c r="A639" s="247" t="s">
        <v>361</v>
      </c>
      <c r="B639" s="248" t="s">
        <v>3014</v>
      </c>
      <c r="C639" s="247" t="s">
        <v>2942</v>
      </c>
      <c r="D639" s="247" t="s">
        <v>3063</v>
      </c>
      <c r="E639" s="249" t="s">
        <v>2981</v>
      </c>
      <c r="F639" s="248" t="s">
        <v>125</v>
      </c>
      <c r="G639" s="247" t="s">
        <v>241</v>
      </c>
      <c r="H639" s="247" t="s">
        <v>241</v>
      </c>
      <c r="I639" s="33"/>
      <c r="J639" s="100"/>
      <c r="K639" s="100"/>
      <c r="L639" s="100"/>
      <c r="M639" s="219"/>
      <c r="N639" s="219"/>
      <c r="O639" s="33"/>
      <c r="P639" s="48"/>
      <c r="Q639" s="263"/>
      <c r="R639" s="263"/>
      <c r="S639" s="262">
        <v>45467</v>
      </c>
      <c r="T639" s="263" t="s">
        <v>2081</v>
      </c>
      <c r="U639" s="252"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15"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52">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45519</v>
      </c>
      <c r="X639" s="215"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绿灯</v>
      </c>
      <c r="Y639" s="252"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15"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52"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6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6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spans="1:34">
      <c r="A640" s="247" t="s">
        <v>145</v>
      </c>
      <c r="B640" s="248" t="s">
        <v>3021</v>
      </c>
      <c r="C640" s="247" t="s">
        <v>2186</v>
      </c>
      <c r="D640" s="247" t="s">
        <v>3064</v>
      </c>
      <c r="E640" s="249" t="s">
        <v>2981</v>
      </c>
      <c r="F640" s="248" t="s">
        <v>125</v>
      </c>
      <c r="G640" s="247" t="s">
        <v>241</v>
      </c>
      <c r="H640" s="247" t="s">
        <v>241</v>
      </c>
      <c r="I640" s="33"/>
      <c r="J640" s="100"/>
      <c r="K640" s="100"/>
      <c r="L640" s="100"/>
      <c r="M640" s="219"/>
      <c r="N640" s="219"/>
      <c r="O640" s="33"/>
      <c r="P640" s="48"/>
      <c r="Q640" s="263"/>
      <c r="R640" s="263"/>
      <c r="S640" s="262">
        <v>45467</v>
      </c>
      <c r="T640" s="263" t="s">
        <v>2081</v>
      </c>
      <c r="U640" s="252"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15"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52">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45519</v>
      </c>
      <c r="X640" s="215"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绿灯</v>
      </c>
      <c r="Y640" s="252"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15"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52"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6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6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spans="1:34">
      <c r="A641" s="247" t="s">
        <v>361</v>
      </c>
      <c r="B641" s="248" t="s">
        <v>2998</v>
      </c>
      <c r="C641" s="247" t="s">
        <v>2190</v>
      </c>
      <c r="D641" s="247" t="s">
        <v>3065</v>
      </c>
      <c r="E641" s="249" t="s">
        <v>2981</v>
      </c>
      <c r="F641" s="248" t="s">
        <v>125</v>
      </c>
      <c r="G641" s="247" t="s">
        <v>351</v>
      </c>
      <c r="H641" s="247" t="s">
        <v>351</v>
      </c>
      <c r="I641" s="33"/>
      <c r="J641" s="100"/>
      <c r="K641" s="100"/>
      <c r="L641" s="100"/>
      <c r="M641" s="219"/>
      <c r="N641" s="219"/>
      <c r="O641" s="33"/>
      <c r="P641" s="48"/>
      <c r="Q641" s="263"/>
      <c r="R641" s="263"/>
      <c r="S641" s="262">
        <v>45467</v>
      </c>
      <c r="T641" s="263" t="s">
        <v>2081</v>
      </c>
      <c r="U641" s="252"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15"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52">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45519</v>
      </c>
      <c r="X641" s="215"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绿灯</v>
      </c>
      <c r="Y641" s="252"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15"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52"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6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6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spans="1:34">
      <c r="A642" s="247" t="s">
        <v>145</v>
      </c>
      <c r="B642" s="248" t="s">
        <v>3016</v>
      </c>
      <c r="C642" s="247" t="s">
        <v>2293</v>
      </c>
      <c r="D642" s="247" t="s">
        <v>3066</v>
      </c>
      <c r="E642" s="249" t="s">
        <v>2981</v>
      </c>
      <c r="F642" s="248" t="s">
        <v>125</v>
      </c>
      <c r="G642" s="247" t="s">
        <v>241</v>
      </c>
      <c r="H642" s="247" t="s">
        <v>241</v>
      </c>
      <c r="I642" s="33"/>
      <c r="J642" s="100"/>
      <c r="K642" s="100"/>
      <c r="L642" s="100"/>
      <c r="M642" s="219"/>
      <c r="N642" s="219"/>
      <c r="O642" s="33"/>
      <c r="P642" s="48"/>
      <c r="Q642" s="263"/>
      <c r="R642" s="263"/>
      <c r="S642" s="262">
        <v>45469</v>
      </c>
      <c r="T642" s="263" t="s">
        <v>2081</v>
      </c>
      <c r="U642" s="252"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15"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52">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45517</v>
      </c>
      <c r="X642" s="215"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绿灯</v>
      </c>
      <c r="Y642" s="252"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15"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52"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6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6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spans="1:34">
      <c r="A643" s="247" t="s">
        <v>145</v>
      </c>
      <c r="B643" s="248" t="s">
        <v>3031</v>
      </c>
      <c r="C643" s="247" t="s">
        <v>2698</v>
      </c>
      <c r="D643" s="247" t="s">
        <v>3067</v>
      </c>
      <c r="E643" s="249" t="s">
        <v>2981</v>
      </c>
      <c r="F643" s="248" t="s">
        <v>125</v>
      </c>
      <c r="G643" s="247" t="s">
        <v>263</v>
      </c>
      <c r="H643" s="247" t="s">
        <v>263</v>
      </c>
      <c r="I643" s="33"/>
      <c r="J643" s="100"/>
      <c r="K643" s="100"/>
      <c r="L643" s="100"/>
      <c r="M643" s="219"/>
      <c r="N643" s="219"/>
      <c r="O643" s="33"/>
      <c r="P643" s="48"/>
      <c r="Q643" s="263"/>
      <c r="R643" s="263"/>
      <c r="S643" s="262">
        <v>45469</v>
      </c>
      <c r="T643" s="263" t="s">
        <v>2081</v>
      </c>
      <c r="U643" s="252"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15"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52">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45517</v>
      </c>
      <c r="X643" s="215"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绿灯</v>
      </c>
      <c r="Y643" s="252"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15"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52"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6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6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spans="1:34">
      <c r="A644" s="247" t="s">
        <v>145</v>
      </c>
      <c r="B644" s="248" t="s">
        <v>3035</v>
      </c>
      <c r="C644" s="247" t="s">
        <v>2554</v>
      </c>
      <c r="D644" s="247" t="s">
        <v>3068</v>
      </c>
      <c r="E644" s="249" t="s">
        <v>2981</v>
      </c>
      <c r="F644" s="248" t="s">
        <v>125</v>
      </c>
      <c r="G644" s="247" t="s">
        <v>263</v>
      </c>
      <c r="H644" s="247" t="s">
        <v>263</v>
      </c>
      <c r="I644" s="33"/>
      <c r="J644" s="100"/>
      <c r="K644" s="100"/>
      <c r="L644" s="100"/>
      <c r="M644" s="219"/>
      <c r="N644" s="219"/>
      <c r="O644" s="33"/>
      <c r="P644" s="48"/>
      <c r="Q644" s="263"/>
      <c r="R644" s="263"/>
      <c r="S644" s="262">
        <v>45467</v>
      </c>
      <c r="T644" s="263" t="s">
        <v>2081</v>
      </c>
      <c r="U644" s="252"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15"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52">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45519</v>
      </c>
      <c r="X644" s="215"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绿灯</v>
      </c>
      <c r="Y644" s="252"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15"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52"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6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6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spans="1:34">
      <c r="A645" s="247" t="s">
        <v>145</v>
      </c>
      <c r="B645" s="248" t="s">
        <v>3035</v>
      </c>
      <c r="C645" s="247" t="s">
        <v>2698</v>
      </c>
      <c r="D645" s="247" t="s">
        <v>3069</v>
      </c>
      <c r="E645" s="249" t="s">
        <v>2981</v>
      </c>
      <c r="F645" s="248" t="s">
        <v>125</v>
      </c>
      <c r="G645" s="247" t="s">
        <v>263</v>
      </c>
      <c r="H645" s="247" t="s">
        <v>263</v>
      </c>
      <c r="I645" s="33"/>
      <c r="J645" s="100"/>
      <c r="K645" s="100"/>
      <c r="L645" s="100"/>
      <c r="M645" s="219"/>
      <c r="N645" s="219"/>
      <c r="O645" s="33"/>
      <c r="P645" s="48"/>
      <c r="Q645" s="263"/>
      <c r="R645" s="263"/>
      <c r="S645" s="262">
        <v>45469</v>
      </c>
      <c r="T645" s="263" t="s">
        <v>2081</v>
      </c>
      <c r="U645" s="252"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15"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52">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45517</v>
      </c>
      <c r="X645" s="215"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绿灯</v>
      </c>
      <c r="Y645" s="252"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15"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52"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6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6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spans="1:34">
      <c r="A646" s="247" t="s">
        <v>145</v>
      </c>
      <c r="B646" s="248" t="s">
        <v>3058</v>
      </c>
      <c r="C646" s="247" t="s">
        <v>2383</v>
      </c>
      <c r="D646" s="247" t="s">
        <v>3070</v>
      </c>
      <c r="E646" s="249" t="s">
        <v>2981</v>
      </c>
      <c r="F646" s="248" t="s">
        <v>125</v>
      </c>
      <c r="G646" s="247" t="s">
        <v>263</v>
      </c>
      <c r="H646" s="247" t="s">
        <v>263</v>
      </c>
      <c r="I646" s="33"/>
      <c r="J646" s="100"/>
      <c r="K646" s="100"/>
      <c r="L646" s="100"/>
      <c r="M646" s="219"/>
      <c r="N646" s="219"/>
      <c r="O646" s="33"/>
      <c r="P646" s="48"/>
      <c r="Q646" s="263"/>
      <c r="R646" s="263"/>
      <c r="S646" s="266">
        <v>45449.4861111111</v>
      </c>
      <c r="T646" s="263" t="s">
        <v>2081</v>
      </c>
      <c r="U646" s="252"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15"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52">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45511</v>
      </c>
      <c r="X646" s="215"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绿灯</v>
      </c>
      <c r="Y646" s="252"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15"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52"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6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6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spans="1:34">
      <c r="A647" s="247" t="s">
        <v>145</v>
      </c>
      <c r="B647" s="248" t="s">
        <v>3031</v>
      </c>
      <c r="C647" s="247" t="s">
        <v>2554</v>
      </c>
      <c r="D647" s="247" t="s">
        <v>3071</v>
      </c>
      <c r="E647" s="249" t="s">
        <v>2981</v>
      </c>
      <c r="F647" s="248" t="s">
        <v>125</v>
      </c>
      <c r="G647" s="247" t="s">
        <v>263</v>
      </c>
      <c r="H647" s="247" t="s">
        <v>263</v>
      </c>
      <c r="I647" s="33"/>
      <c r="J647" s="100"/>
      <c r="K647" s="100"/>
      <c r="L647" s="100"/>
      <c r="M647" s="219"/>
      <c r="N647" s="219"/>
      <c r="O647" s="33"/>
      <c r="P647" s="48"/>
      <c r="Q647" s="263"/>
      <c r="R647" s="263"/>
      <c r="S647" s="262">
        <v>45467</v>
      </c>
      <c r="T647" s="263" t="s">
        <v>2081</v>
      </c>
      <c r="U647" s="252"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15"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52">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45519</v>
      </c>
      <c r="X647" s="215"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绿灯</v>
      </c>
      <c r="Y647" s="252"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15"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52"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6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6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spans="1:34">
      <c r="A648" s="247" t="s">
        <v>361</v>
      </c>
      <c r="B648" s="248" t="s">
        <v>2998</v>
      </c>
      <c r="C648" s="247" t="s">
        <v>2277</v>
      </c>
      <c r="D648" s="247" t="s">
        <v>3072</v>
      </c>
      <c r="E648" s="249" t="s">
        <v>2981</v>
      </c>
      <c r="F648" s="248" t="s">
        <v>125</v>
      </c>
      <c r="G648" s="247" t="s">
        <v>351</v>
      </c>
      <c r="H648" s="247" t="s">
        <v>351</v>
      </c>
      <c r="I648" s="33"/>
      <c r="J648" s="100"/>
      <c r="K648" s="100"/>
      <c r="L648" s="100"/>
      <c r="M648" s="219"/>
      <c r="N648" s="219"/>
      <c r="O648" s="33"/>
      <c r="P648" s="48"/>
      <c r="Q648" s="264"/>
      <c r="R648" s="264"/>
      <c r="S648" s="262">
        <v>45467</v>
      </c>
      <c r="T648" s="263" t="s">
        <v>2081</v>
      </c>
      <c r="U648" s="252"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15"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52">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45519</v>
      </c>
      <c r="X648" s="215"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绿灯</v>
      </c>
      <c r="Y648" s="252"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15"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52"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6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6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spans="1:34">
      <c r="A649" s="247" t="s">
        <v>361</v>
      </c>
      <c r="B649" s="248" t="s">
        <v>2998</v>
      </c>
      <c r="C649" s="247" t="s">
        <v>3073</v>
      </c>
      <c r="D649" s="247" t="s">
        <v>3074</v>
      </c>
      <c r="E649" s="249" t="s">
        <v>2981</v>
      </c>
      <c r="F649" s="248" t="s">
        <v>125</v>
      </c>
      <c r="G649" s="247" t="s">
        <v>351</v>
      </c>
      <c r="H649" s="247" t="s">
        <v>351</v>
      </c>
      <c r="I649" s="33"/>
      <c r="J649" s="100"/>
      <c r="K649" s="100"/>
      <c r="L649" s="100"/>
      <c r="M649" s="219"/>
      <c r="N649" s="219"/>
      <c r="O649" s="33"/>
      <c r="P649" s="48"/>
      <c r="Q649" s="263"/>
      <c r="R649" s="263"/>
      <c r="S649" s="266">
        <v>45463.6944444444</v>
      </c>
      <c r="T649" s="263" t="s">
        <v>2081</v>
      </c>
      <c r="U649" s="252"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15"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52">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45509</v>
      </c>
      <c r="X649" s="215"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绿灯</v>
      </c>
      <c r="Y649" s="252"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15"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52"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6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6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spans="1:34">
      <c r="A650" s="247" t="s">
        <v>361</v>
      </c>
      <c r="B650" s="248" t="s">
        <v>2998</v>
      </c>
      <c r="C650" s="247" t="s">
        <v>3075</v>
      </c>
      <c r="D650" s="247" t="s">
        <v>3076</v>
      </c>
      <c r="E650" s="249" t="s">
        <v>2981</v>
      </c>
      <c r="F650" s="248" t="s">
        <v>125</v>
      </c>
      <c r="G650" s="247" t="s">
        <v>351</v>
      </c>
      <c r="H650" s="247" t="s">
        <v>351</v>
      </c>
      <c r="I650" s="33"/>
      <c r="J650" s="100"/>
      <c r="K650" s="100"/>
      <c r="L650" s="100"/>
      <c r="M650" s="219"/>
      <c r="N650" s="219"/>
      <c r="O650" s="33"/>
      <c r="P650" s="48"/>
      <c r="Q650" s="263"/>
      <c r="R650" s="263"/>
      <c r="S650" s="266">
        <v>45463.6944444444</v>
      </c>
      <c r="T650" s="263" t="s">
        <v>2081</v>
      </c>
      <c r="U650" s="252"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15"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52">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45509</v>
      </c>
      <c r="X650" s="215"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绿灯</v>
      </c>
      <c r="Y650" s="252"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15"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52"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6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6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spans="1:34">
      <c r="A651" s="247" t="s">
        <v>361</v>
      </c>
      <c r="B651" s="248" t="s">
        <v>3014</v>
      </c>
      <c r="C651" s="247" t="s">
        <v>2134</v>
      </c>
      <c r="D651" s="247" t="s">
        <v>3077</v>
      </c>
      <c r="E651" s="249" t="s">
        <v>2981</v>
      </c>
      <c r="F651" s="248" t="s">
        <v>125</v>
      </c>
      <c r="G651" s="247" t="s">
        <v>241</v>
      </c>
      <c r="H651" s="247" t="s">
        <v>241</v>
      </c>
      <c r="I651" s="33"/>
      <c r="J651" s="100"/>
      <c r="K651" s="100"/>
      <c r="L651" s="100"/>
      <c r="M651" s="219"/>
      <c r="N651" s="219"/>
      <c r="O651" s="33"/>
      <c r="P651" s="48"/>
      <c r="Q651" s="261"/>
      <c r="R651" s="261"/>
      <c r="S651" s="266">
        <v>45467.4826388889</v>
      </c>
      <c r="T651" s="263" t="s">
        <v>2081</v>
      </c>
      <c r="U651" s="252"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15"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52">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45509</v>
      </c>
      <c r="X651" s="215"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绿灯</v>
      </c>
      <c r="Y651" s="252"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15"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52"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6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6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spans="1:34">
      <c r="A652" s="247" t="s">
        <v>361</v>
      </c>
      <c r="B652" s="248" t="s">
        <v>3011</v>
      </c>
      <c r="C652" s="247" t="s">
        <v>2134</v>
      </c>
      <c r="D652" s="247" t="s">
        <v>3078</v>
      </c>
      <c r="E652" s="249" t="s">
        <v>2981</v>
      </c>
      <c r="F652" s="248" t="s">
        <v>125</v>
      </c>
      <c r="G652" s="247" t="s">
        <v>241</v>
      </c>
      <c r="H652" s="247" t="s">
        <v>241</v>
      </c>
      <c r="I652" s="33"/>
      <c r="J652" s="100"/>
      <c r="K652" s="100"/>
      <c r="L652" s="100"/>
      <c r="M652" s="219"/>
      <c r="N652" s="219"/>
      <c r="O652" s="33"/>
      <c r="P652" s="48"/>
      <c r="Q652" s="263"/>
      <c r="R652" s="263"/>
      <c r="S652" s="266">
        <v>45467.4826388889</v>
      </c>
      <c r="T652" s="263" t="s">
        <v>2081</v>
      </c>
      <c r="U652" s="252"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15"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52">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45509</v>
      </c>
      <c r="X652" s="215"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绿灯</v>
      </c>
      <c r="Y652" s="252"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15"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52"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6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6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spans="1:34">
      <c r="A653" s="247" t="s">
        <v>361</v>
      </c>
      <c r="B653" s="248" t="s">
        <v>3079</v>
      </c>
      <c r="C653" s="247" t="s">
        <v>2128</v>
      </c>
      <c r="D653" s="247" t="s">
        <v>3080</v>
      </c>
      <c r="E653" s="249" t="s">
        <v>2981</v>
      </c>
      <c r="F653" s="248" t="s">
        <v>125</v>
      </c>
      <c r="G653" s="247" t="s">
        <v>252</v>
      </c>
      <c r="H653" s="247" t="s">
        <v>252</v>
      </c>
      <c r="I653" s="33"/>
      <c r="J653" s="100"/>
      <c r="K653" s="100"/>
      <c r="L653" s="100"/>
      <c r="M653" s="219"/>
      <c r="N653" s="219"/>
      <c r="O653" s="33"/>
      <c r="P653" s="48"/>
      <c r="Q653" s="263"/>
      <c r="R653" s="263"/>
      <c r="S653" s="266">
        <v>45449.4861111111</v>
      </c>
      <c r="T653" s="263" t="s">
        <v>2081</v>
      </c>
      <c r="U653" s="252"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15"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52">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45511</v>
      </c>
      <c r="X653" s="215"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绿灯</v>
      </c>
      <c r="Y653" s="252"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15"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52"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6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6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spans="1:34">
      <c r="A654" s="247" t="s">
        <v>361</v>
      </c>
      <c r="B654" s="248" t="s">
        <v>3079</v>
      </c>
      <c r="C654" s="247" t="s">
        <v>2269</v>
      </c>
      <c r="D654" s="247" t="s">
        <v>3081</v>
      </c>
      <c r="E654" s="249" t="s">
        <v>2981</v>
      </c>
      <c r="F654" s="248" t="s">
        <v>125</v>
      </c>
      <c r="G654" s="247" t="s">
        <v>252</v>
      </c>
      <c r="H654" s="247" t="s">
        <v>252</v>
      </c>
      <c r="I654" s="33"/>
      <c r="J654" s="100"/>
      <c r="K654" s="100"/>
      <c r="L654" s="100"/>
      <c r="M654" s="219"/>
      <c r="N654" s="219"/>
      <c r="O654" s="33"/>
      <c r="P654" s="48"/>
      <c r="Q654" s="263"/>
      <c r="R654" s="263"/>
      <c r="S654" s="266">
        <v>45449.4861111111</v>
      </c>
      <c r="T654" s="263" t="s">
        <v>2081</v>
      </c>
      <c r="U654" s="252"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15"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52">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45511</v>
      </c>
      <c r="X654" s="215"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绿灯</v>
      </c>
      <c r="Y654" s="252"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15"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52"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6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6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spans="1:34">
      <c r="A655" s="247" t="s">
        <v>361</v>
      </c>
      <c r="B655" s="248" t="s">
        <v>3007</v>
      </c>
      <c r="C655" s="247" t="s">
        <v>3082</v>
      </c>
      <c r="D655" s="247" t="s">
        <v>3083</v>
      </c>
      <c r="E655" s="249" t="s">
        <v>2981</v>
      </c>
      <c r="F655" s="248" t="s">
        <v>125</v>
      </c>
      <c r="G655" s="247" t="s">
        <v>385</v>
      </c>
      <c r="H655" s="247" t="s">
        <v>385</v>
      </c>
      <c r="I655" s="33"/>
      <c r="J655" s="100"/>
      <c r="K655" s="100"/>
      <c r="L655" s="100"/>
      <c r="M655" s="219"/>
      <c r="N655" s="219"/>
      <c r="O655" s="33"/>
      <c r="P655" s="48"/>
      <c r="Q655" s="263"/>
      <c r="R655" s="263"/>
      <c r="S655" s="262">
        <v>45463</v>
      </c>
      <c r="T655" s="263" t="s">
        <v>2081</v>
      </c>
      <c r="U655" s="252"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15"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52">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45512</v>
      </c>
      <c r="X655" s="215"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绿灯</v>
      </c>
      <c r="Y655" s="252"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15"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52"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6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6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spans="1:34">
      <c r="A656" s="247" t="s">
        <v>145</v>
      </c>
      <c r="B656" s="248" t="s">
        <v>2939</v>
      </c>
      <c r="C656" s="247" t="s">
        <v>2942</v>
      </c>
      <c r="D656" s="247" t="s">
        <v>3084</v>
      </c>
      <c r="E656" s="249" t="s">
        <v>2891</v>
      </c>
      <c r="F656" s="248" t="s">
        <v>125</v>
      </c>
      <c r="G656" s="247" t="s">
        <v>172</v>
      </c>
      <c r="H656" s="247" t="s">
        <v>172</v>
      </c>
      <c r="I656" s="33"/>
      <c r="J656" s="100"/>
      <c r="K656" s="100"/>
      <c r="L656" s="100"/>
      <c r="M656" s="219"/>
      <c r="N656" s="219"/>
      <c r="O656" s="33"/>
      <c r="P656" s="48"/>
      <c r="Q656" s="263"/>
      <c r="R656" s="263"/>
      <c r="S656" s="262">
        <v>45467</v>
      </c>
      <c r="T656" s="263" t="s">
        <v>2081</v>
      </c>
      <c r="U656" s="252"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15"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52">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45506</v>
      </c>
      <c r="X656" s="215"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绿灯</v>
      </c>
      <c r="Y656" s="252"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15"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52"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6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6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str">
        <f t="array" ref="AH656">INDEX(三跨两临近重点区段!$G:$G,MATCH(D656,三跨两临近重点区段!$A:$A,0))</f>
        <v>一级公路</v>
      </c>
    </row>
    <row r="657" ht="14.25" spans="1:34">
      <c r="A657" s="247" t="s">
        <v>361</v>
      </c>
      <c r="B657" s="248" t="s">
        <v>2076</v>
      </c>
      <c r="C657" s="247" t="s">
        <v>2474</v>
      </c>
      <c r="D657" s="247" t="s">
        <v>3085</v>
      </c>
      <c r="E657" s="248" t="s">
        <v>2079</v>
      </c>
      <c r="F657" s="248" t="s">
        <v>125</v>
      </c>
      <c r="G657" s="247" t="s">
        <v>2080</v>
      </c>
      <c r="H657" s="247" t="s">
        <v>1118</v>
      </c>
      <c r="I657" s="33"/>
      <c r="J657" s="100"/>
      <c r="K657" s="100"/>
      <c r="L657" s="100"/>
      <c r="M657" s="219"/>
      <c r="N657" s="219"/>
      <c r="O657" s="33"/>
      <c r="P657" s="48"/>
      <c r="Q657" s="263"/>
      <c r="R657" s="263"/>
      <c r="S657" s="262">
        <v>45446</v>
      </c>
      <c r="T657" s="263" t="s">
        <v>2081</v>
      </c>
      <c r="U657" s="252"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15"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52">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45509</v>
      </c>
      <c r="X657" s="215"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绿灯</v>
      </c>
      <c r="Y657" s="252"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15"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52"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6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6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str">
        <f t="array" ref="AH657">INDEX(三跨两临近重点区段!$G:$G,MATCH(D657,三跨两临近重点区段!$A:$A,0))</f>
        <v>通航河流</v>
      </c>
    </row>
    <row r="658" ht="14.25" spans="1:34">
      <c r="A658" s="247" t="s">
        <v>361</v>
      </c>
      <c r="B658" s="248" t="s">
        <v>2083</v>
      </c>
      <c r="C658" s="247" t="s">
        <v>2474</v>
      </c>
      <c r="D658" s="247" t="s">
        <v>3086</v>
      </c>
      <c r="E658" s="248" t="s">
        <v>2079</v>
      </c>
      <c r="F658" s="248" t="s">
        <v>125</v>
      </c>
      <c r="G658" s="247" t="s">
        <v>2080</v>
      </c>
      <c r="H658" s="247" t="s">
        <v>1118</v>
      </c>
      <c r="I658" s="33"/>
      <c r="J658" s="100"/>
      <c r="K658" s="100"/>
      <c r="L658" s="100"/>
      <c r="M658" s="219"/>
      <c r="N658" s="219"/>
      <c r="O658" s="33"/>
      <c r="P658" s="48"/>
      <c r="Q658" s="263"/>
      <c r="R658" s="263"/>
      <c r="S658" s="262">
        <v>45446</v>
      </c>
      <c r="T658" s="263" t="s">
        <v>2081</v>
      </c>
      <c r="U658" s="252"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15"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52">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45509</v>
      </c>
      <c r="X658" s="215"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绿灯</v>
      </c>
      <c r="Y658" s="252"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15"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52"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6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6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str">
        <f t="array" ref="AH658">INDEX(三跨两临近重点区段!$G:$G,MATCH(D658,三跨两临近重点区段!$A:$A,0))</f>
        <v>通航河流</v>
      </c>
    </row>
    <row r="659" ht="14.25" spans="1:34">
      <c r="A659" s="247" t="s">
        <v>361</v>
      </c>
      <c r="B659" s="248" t="s">
        <v>2406</v>
      </c>
      <c r="C659" s="247" t="s">
        <v>2738</v>
      </c>
      <c r="D659" s="247" t="s">
        <v>3087</v>
      </c>
      <c r="E659" s="248" t="s">
        <v>2079</v>
      </c>
      <c r="F659" s="248" t="s">
        <v>125</v>
      </c>
      <c r="G659" s="247" t="s">
        <v>2080</v>
      </c>
      <c r="H659" s="247" t="s">
        <v>1118</v>
      </c>
      <c r="I659" s="33"/>
      <c r="J659" s="100"/>
      <c r="K659" s="100"/>
      <c r="L659" s="100"/>
      <c r="M659" s="219"/>
      <c r="N659" s="219"/>
      <c r="O659" s="33"/>
      <c r="P659" s="48"/>
      <c r="Q659" s="263"/>
      <c r="R659" s="263"/>
      <c r="S659" s="265"/>
      <c r="T659" s="263"/>
      <c r="U659" s="252"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15"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52">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45509</v>
      </c>
      <c r="X659" s="215"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绿灯</v>
      </c>
      <c r="Y659" s="252"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15"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52"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6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6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str">
        <f t="array" ref="AH659">INDEX(三跨两临近重点区段!$G:$G,MATCH(D659,三跨两临近重点区段!$A:$A,0))</f>
        <v>通航河流</v>
      </c>
    </row>
    <row r="660" ht="14.25" spans="1:34">
      <c r="A660" s="247" t="s">
        <v>145</v>
      </c>
      <c r="B660" s="248" t="s">
        <v>2565</v>
      </c>
      <c r="C660" s="247" t="s">
        <v>2239</v>
      </c>
      <c r="D660" s="247" t="s">
        <v>3089</v>
      </c>
      <c r="E660" s="248" t="s">
        <v>2107</v>
      </c>
      <c r="F660" s="248" t="s">
        <v>125</v>
      </c>
      <c r="G660" s="247" t="s">
        <v>2108</v>
      </c>
      <c r="H660" s="247" t="s">
        <v>632</v>
      </c>
      <c r="I660" s="33"/>
      <c r="J660" s="100"/>
      <c r="K660" s="100"/>
      <c r="L660" s="100"/>
      <c r="M660" s="219"/>
      <c r="N660" s="219"/>
      <c r="O660" s="33"/>
      <c r="P660" s="48"/>
      <c r="Q660" s="263"/>
      <c r="R660" s="263"/>
      <c r="S660" s="262">
        <v>45456</v>
      </c>
      <c r="T660" s="263" t="s">
        <v>2081</v>
      </c>
      <c r="U660" s="252"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15"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52">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45518</v>
      </c>
      <c r="X660" s="215"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绿灯</v>
      </c>
      <c r="Y660" s="252"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15"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52"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6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6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str">
        <f t="array" ref="AH660">INDEX(三跨两临近重点区段!$G:$G,MATCH(D660,三跨两临近重点区段!$A:$A,0))</f>
        <v>通航河流</v>
      </c>
    </row>
    <row r="661" ht="14.25" spans="1:34">
      <c r="A661" s="247" t="s">
        <v>361</v>
      </c>
      <c r="B661" s="248" t="s">
        <v>2408</v>
      </c>
      <c r="C661" s="247" t="s">
        <v>2738</v>
      </c>
      <c r="D661" s="247" t="s">
        <v>3090</v>
      </c>
      <c r="E661" s="248" t="s">
        <v>2079</v>
      </c>
      <c r="F661" s="248" t="s">
        <v>125</v>
      </c>
      <c r="G661" s="247" t="s">
        <v>2080</v>
      </c>
      <c r="H661" s="247" t="s">
        <v>1118</v>
      </c>
      <c r="I661" s="33"/>
      <c r="J661" s="100"/>
      <c r="K661" s="100"/>
      <c r="L661" s="100"/>
      <c r="M661" s="219"/>
      <c r="N661" s="219"/>
      <c r="O661" s="33"/>
      <c r="P661" s="48"/>
      <c r="Q661" s="263"/>
      <c r="R661" s="263"/>
      <c r="S661" s="265"/>
      <c r="T661" s="263"/>
      <c r="U661" s="252"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15"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52">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45509</v>
      </c>
      <c r="X661" s="215"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绿灯</v>
      </c>
      <c r="Y661" s="252"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15"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52"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6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6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str">
        <f t="array" ref="AH661">INDEX(三跨两临近重点区段!$G:$G,MATCH(D661,三跨两临近重点区段!$A:$A,0))</f>
        <v>通航河流</v>
      </c>
    </row>
    <row r="662" ht="14.25" spans="1:34">
      <c r="A662" s="247" t="s">
        <v>145</v>
      </c>
      <c r="B662" s="248" t="s">
        <v>2139</v>
      </c>
      <c r="C662" s="247" t="s">
        <v>2550</v>
      </c>
      <c r="D662" s="247" t="s">
        <v>3091</v>
      </c>
      <c r="E662" s="248" t="s">
        <v>2107</v>
      </c>
      <c r="F662" s="248" t="s">
        <v>125</v>
      </c>
      <c r="G662" s="247" t="s">
        <v>2108</v>
      </c>
      <c r="H662" s="247" t="s">
        <v>632</v>
      </c>
      <c r="I662" s="33"/>
      <c r="J662" s="100"/>
      <c r="K662" s="100"/>
      <c r="L662" s="100"/>
      <c r="M662" s="219"/>
      <c r="N662" s="219"/>
      <c r="O662" s="33"/>
      <c r="P662" s="48"/>
      <c r="Q662" s="263"/>
      <c r="R662" s="263"/>
      <c r="S662" s="262">
        <v>45456</v>
      </c>
      <c r="T662" s="263" t="s">
        <v>2081</v>
      </c>
      <c r="U662" s="252"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15"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52">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45518</v>
      </c>
      <c r="X662" s="215"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绿灯</v>
      </c>
      <c r="Y662" s="252"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15"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52"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6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6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str">
        <f t="array" ref="AH662">INDEX(三跨两临近重点区段!$G:$G,MATCH(D662,三跨两临近重点区段!$A:$A,0))</f>
        <v>通航河流</v>
      </c>
    </row>
    <row r="663" ht="14.25" spans="1:34">
      <c r="A663" s="247" t="s">
        <v>145</v>
      </c>
      <c r="B663" s="248" t="s">
        <v>2139</v>
      </c>
      <c r="C663" s="247" t="s">
        <v>2933</v>
      </c>
      <c r="D663" s="247" t="s">
        <v>3092</v>
      </c>
      <c r="E663" s="248" t="s">
        <v>2343</v>
      </c>
      <c r="F663" s="248" t="s">
        <v>125</v>
      </c>
      <c r="G663" s="247" t="s">
        <v>2108</v>
      </c>
      <c r="H663" s="247" t="s">
        <v>632</v>
      </c>
      <c r="I663" s="33"/>
      <c r="J663" s="100"/>
      <c r="K663" s="100"/>
      <c r="L663" s="100"/>
      <c r="M663" s="219"/>
      <c r="N663" s="219"/>
      <c r="O663" s="33"/>
      <c r="P663" s="48"/>
      <c r="Q663" s="263"/>
      <c r="R663" s="263"/>
      <c r="S663" s="262">
        <v>45456</v>
      </c>
      <c r="T663" s="263" t="s">
        <v>2081</v>
      </c>
      <c r="U663" s="252"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15"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52">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45517</v>
      </c>
      <c r="X663" s="215"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绿灯</v>
      </c>
      <c r="Y663" s="252"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15"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52"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6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6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str">
        <f t="array" ref="AH663">INDEX(三跨两临近重点区段!$G:$G,MATCH(D663,三跨两临近重点区段!$A:$A,0))</f>
        <v>通航河流</v>
      </c>
    </row>
    <row r="664" ht="14.25" spans="1:34">
      <c r="A664" s="247" t="s">
        <v>145</v>
      </c>
      <c r="B664" s="248" t="s">
        <v>3093</v>
      </c>
      <c r="C664" s="247" t="s">
        <v>2933</v>
      </c>
      <c r="D664" s="247" t="s">
        <v>3094</v>
      </c>
      <c r="E664" s="248" t="s">
        <v>2343</v>
      </c>
      <c r="F664" s="248" t="s">
        <v>125</v>
      </c>
      <c r="G664" s="247" t="s">
        <v>684</v>
      </c>
      <c r="H664" s="247" t="s">
        <v>773</v>
      </c>
      <c r="I664" s="33"/>
      <c r="J664" s="100"/>
      <c r="K664" s="100"/>
      <c r="L664" s="100"/>
      <c r="M664" s="219"/>
      <c r="N664" s="219"/>
      <c r="O664" s="33"/>
      <c r="P664" s="48"/>
      <c r="Q664" s="263"/>
      <c r="R664" s="263"/>
      <c r="S664" s="262">
        <v>45454</v>
      </c>
      <c r="T664" s="263" t="s">
        <v>2081</v>
      </c>
      <c r="U664" s="252"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15"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52">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45524</v>
      </c>
      <c r="X664" s="215"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绿灯</v>
      </c>
      <c r="Y664" s="252"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15"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52"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6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6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spans="1:34">
      <c r="A665" s="247" t="s">
        <v>361</v>
      </c>
      <c r="B665" s="248" t="s">
        <v>2466</v>
      </c>
      <c r="C665" s="247" t="s">
        <v>2130</v>
      </c>
      <c r="D665" s="247" t="s">
        <v>3095</v>
      </c>
      <c r="E665" s="248" t="s">
        <v>2423</v>
      </c>
      <c r="F665" s="248" t="s">
        <v>125</v>
      </c>
      <c r="G665" s="247" t="s">
        <v>411</v>
      </c>
      <c r="H665" s="247" t="s">
        <v>411</v>
      </c>
      <c r="I665" s="33"/>
      <c r="J665" s="100"/>
      <c r="K665" s="100"/>
      <c r="L665" s="100"/>
      <c r="M665" s="219"/>
      <c r="N665" s="219"/>
      <c r="O665" s="33"/>
      <c r="P665" s="48"/>
      <c r="Q665" s="263"/>
      <c r="R665" s="263"/>
      <c r="S665" s="262">
        <v>45457</v>
      </c>
      <c r="T665" s="263" t="s">
        <v>2081</v>
      </c>
      <c r="U665" s="252"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215"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52"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15"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52"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15"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52"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6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6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str">
        <f t="array" ref="AH665">INDEX(三跨两临近重点区段!$G:$G,MATCH(D665,三跨两临近重点区段!$A:$A,0))</f>
        <v>不通航河流</v>
      </c>
    </row>
    <row r="666" ht="14.25" spans="1:34">
      <c r="A666" s="247" t="s">
        <v>361</v>
      </c>
      <c r="B666" s="248" t="s">
        <v>2443</v>
      </c>
      <c r="C666" s="247" t="s">
        <v>2130</v>
      </c>
      <c r="D666" s="247" t="s">
        <v>3096</v>
      </c>
      <c r="E666" s="248" t="s">
        <v>2423</v>
      </c>
      <c r="F666" s="248" t="s">
        <v>125</v>
      </c>
      <c r="G666" s="247" t="s">
        <v>411</v>
      </c>
      <c r="H666" s="247" t="s">
        <v>411</v>
      </c>
      <c r="I666" s="33"/>
      <c r="J666" s="100"/>
      <c r="K666" s="100"/>
      <c r="L666" s="100"/>
      <c r="M666" s="219"/>
      <c r="N666" s="219"/>
      <c r="O666" s="33"/>
      <c r="P666" s="48"/>
      <c r="Q666" s="263"/>
      <c r="R666" s="263"/>
      <c r="S666" s="262">
        <v>45457</v>
      </c>
      <c r="T666" s="263" t="s">
        <v>2081</v>
      </c>
      <c r="U666" s="252"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215"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52"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15"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52"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15"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52"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6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6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str">
        <f t="array" ref="AH666">INDEX(三跨两临近重点区段!$G:$G,MATCH(D666,三跨两临近重点区段!$A:$A,0))</f>
        <v>不通航河流</v>
      </c>
    </row>
    <row r="667" ht="14.25" spans="1:34">
      <c r="A667" s="247" t="s">
        <v>361</v>
      </c>
      <c r="B667" s="248" t="s">
        <v>2462</v>
      </c>
      <c r="C667" s="247" t="s">
        <v>3097</v>
      </c>
      <c r="D667" s="247" t="s">
        <v>3098</v>
      </c>
      <c r="E667" s="248" t="s">
        <v>2423</v>
      </c>
      <c r="F667" s="248" t="s">
        <v>125</v>
      </c>
      <c r="G667" s="247" t="s">
        <v>411</v>
      </c>
      <c r="H667" s="247" t="s">
        <v>397</v>
      </c>
      <c r="I667" s="33"/>
      <c r="J667" s="100"/>
      <c r="K667" s="100"/>
      <c r="L667" s="100"/>
      <c r="M667" s="219"/>
      <c r="N667" s="219"/>
      <c r="O667" s="33"/>
      <c r="P667" s="48"/>
      <c r="Q667" s="263"/>
      <c r="R667" s="263"/>
      <c r="S667" s="262">
        <v>45457</v>
      </c>
      <c r="T667" s="263" t="s">
        <v>2081</v>
      </c>
      <c r="U667" s="252"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215"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52"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15"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52"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15"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52"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6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6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str">
        <f t="array" ref="AH667">INDEX(三跨两临近重点区段!$G:$G,MATCH(D667,三跨两临近重点区段!$A:$A,0))</f>
        <v>不通航河流</v>
      </c>
    </row>
    <row r="668" ht="14.25" spans="1:34">
      <c r="A668" s="247" t="s">
        <v>361</v>
      </c>
      <c r="B668" s="248" t="s">
        <v>2459</v>
      </c>
      <c r="C668" s="247" t="s">
        <v>3097</v>
      </c>
      <c r="D668" s="247" t="s">
        <v>3099</v>
      </c>
      <c r="E668" s="248" t="s">
        <v>2423</v>
      </c>
      <c r="F668" s="248" t="s">
        <v>125</v>
      </c>
      <c r="G668" s="247" t="s">
        <v>411</v>
      </c>
      <c r="H668" s="247" t="s">
        <v>397</v>
      </c>
      <c r="I668" s="33"/>
      <c r="J668" s="100"/>
      <c r="K668" s="100"/>
      <c r="L668" s="100"/>
      <c r="M668" s="219"/>
      <c r="N668" s="219"/>
      <c r="O668" s="33"/>
      <c r="P668" s="48"/>
      <c r="Q668" s="263"/>
      <c r="R668" s="263"/>
      <c r="S668" s="262">
        <v>45457</v>
      </c>
      <c r="T668" s="263" t="s">
        <v>2081</v>
      </c>
      <c r="U668" s="252"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215"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52"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15"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52"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15"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52"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6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6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str">
        <f t="array" ref="AH668">INDEX(三跨两临近重点区段!$G:$G,MATCH(D668,三跨两临近重点区段!$A:$A,0))</f>
        <v>不通航河流</v>
      </c>
    </row>
    <row r="669" ht="14.25" spans="1:34">
      <c r="A669" s="247" t="s">
        <v>145</v>
      </c>
      <c r="B669" s="248" t="s">
        <v>3100</v>
      </c>
      <c r="C669" s="247" t="s">
        <v>2933</v>
      </c>
      <c r="D669" s="247" t="s">
        <v>3101</v>
      </c>
      <c r="E669" s="248" t="s">
        <v>2343</v>
      </c>
      <c r="F669" s="248" t="s">
        <v>125</v>
      </c>
      <c r="G669" s="247" t="s">
        <v>684</v>
      </c>
      <c r="H669" s="247" t="s">
        <v>773</v>
      </c>
      <c r="I669" s="33"/>
      <c r="J669" s="100"/>
      <c r="K669" s="100"/>
      <c r="L669" s="100"/>
      <c r="M669" s="219"/>
      <c r="N669" s="219"/>
      <c r="O669" s="33"/>
      <c r="P669" s="48"/>
      <c r="Q669" s="263"/>
      <c r="R669" s="263"/>
      <c r="S669" s="262">
        <v>45454</v>
      </c>
      <c r="T669" s="263" t="s">
        <v>2081</v>
      </c>
      <c r="U669" s="252"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15"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52">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45524</v>
      </c>
      <c r="X669" s="215"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绿灯</v>
      </c>
      <c r="Y669" s="252"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15"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52"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6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6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spans="1:34">
      <c r="A670" s="247" t="s">
        <v>361</v>
      </c>
      <c r="B670" s="248" t="s">
        <v>2547</v>
      </c>
      <c r="C670" s="247" t="s">
        <v>2393</v>
      </c>
      <c r="D670" s="247" t="s">
        <v>3102</v>
      </c>
      <c r="E670" s="248" t="s">
        <v>3103</v>
      </c>
      <c r="F670" s="248" t="s">
        <v>125</v>
      </c>
      <c r="G670" s="247" t="s">
        <v>2108</v>
      </c>
      <c r="H670" s="247" t="s">
        <v>536</v>
      </c>
      <c r="I670" s="33"/>
      <c r="J670" s="100"/>
      <c r="K670" s="100"/>
      <c r="L670" s="100"/>
      <c r="M670" s="219"/>
      <c r="N670" s="219"/>
      <c r="O670" s="33"/>
      <c r="P670" s="48"/>
      <c r="Q670" s="263"/>
      <c r="R670" s="263"/>
      <c r="S670" s="262">
        <v>45456</v>
      </c>
      <c r="T670" s="263" t="s">
        <v>2081</v>
      </c>
      <c r="U670" s="252"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15"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52">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45518</v>
      </c>
      <c r="X670" s="215"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绿灯</v>
      </c>
      <c r="Y670" s="252"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15"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52"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6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6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str">
        <f t="array" ref="AH670">INDEX(三跨两临近重点区段!$G:$G,MATCH(D670,三跨两临近重点区段!$A:$A,0))</f>
        <v>通航河流</v>
      </c>
    </row>
    <row r="671" ht="14.25" spans="1:34">
      <c r="A671" s="247" t="s">
        <v>361</v>
      </c>
      <c r="B671" s="248" t="s">
        <v>2547</v>
      </c>
      <c r="C671" s="247" t="s">
        <v>2324</v>
      </c>
      <c r="D671" s="247" t="s">
        <v>3104</v>
      </c>
      <c r="E671" s="248" t="s">
        <v>3103</v>
      </c>
      <c r="F671" s="248" t="s">
        <v>125</v>
      </c>
      <c r="G671" s="247" t="s">
        <v>2108</v>
      </c>
      <c r="H671" s="247" t="s">
        <v>536</v>
      </c>
      <c r="I671" s="33"/>
      <c r="J671" s="100"/>
      <c r="K671" s="100"/>
      <c r="L671" s="100"/>
      <c r="M671" s="219"/>
      <c r="N671" s="219"/>
      <c r="O671" s="33"/>
      <c r="P671" s="48"/>
      <c r="Q671" s="263"/>
      <c r="R671" s="263"/>
      <c r="S671" s="262">
        <v>45456</v>
      </c>
      <c r="T671" s="263" t="s">
        <v>2081</v>
      </c>
      <c r="U671" s="252"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15"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52">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45517</v>
      </c>
      <c r="X671" s="215"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绿灯</v>
      </c>
      <c r="Y671" s="252"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15"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52"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6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6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str">
        <f t="array" ref="AH671">INDEX(三跨两临近重点区段!$G:$G,MATCH(D671,三跨两临近重点区段!$A:$A,0))</f>
        <v>通航河流</v>
      </c>
    </row>
    <row r="672" ht="14.25" spans="1:34">
      <c r="A672" s="247" t="s">
        <v>361</v>
      </c>
      <c r="B672" s="248" t="s">
        <v>2556</v>
      </c>
      <c r="C672" s="247" t="s">
        <v>2393</v>
      </c>
      <c r="D672" s="247" t="s">
        <v>3105</v>
      </c>
      <c r="E672" s="248" t="s">
        <v>2107</v>
      </c>
      <c r="F672" s="248" t="s">
        <v>125</v>
      </c>
      <c r="G672" s="247" t="s">
        <v>2108</v>
      </c>
      <c r="H672" s="247" t="s">
        <v>536</v>
      </c>
      <c r="I672" s="33"/>
      <c r="J672" s="100"/>
      <c r="K672" s="100"/>
      <c r="L672" s="100"/>
      <c r="M672" s="219"/>
      <c r="N672" s="219"/>
      <c r="O672" s="33"/>
      <c r="P672" s="48"/>
      <c r="Q672" s="263"/>
      <c r="R672" s="263"/>
      <c r="S672" s="262">
        <v>45456</v>
      </c>
      <c r="T672" s="263" t="s">
        <v>2081</v>
      </c>
      <c r="U672" s="252"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15"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52">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45518</v>
      </c>
      <c r="X672" s="215"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绿灯</v>
      </c>
      <c r="Y672" s="252"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15"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52"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6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6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str">
        <f t="array" ref="AH672">INDEX(三跨两临近重点区段!$G:$G,MATCH(D672,三跨两临近重点区段!$A:$A,0))</f>
        <v>通航河流</v>
      </c>
    </row>
    <row r="673" ht="14.25" spans="1:34">
      <c r="A673" s="247" t="s">
        <v>361</v>
      </c>
      <c r="B673" s="248" t="s">
        <v>2556</v>
      </c>
      <c r="C673" s="247" t="s">
        <v>2324</v>
      </c>
      <c r="D673" s="247" t="s">
        <v>3106</v>
      </c>
      <c r="E673" s="248" t="s">
        <v>2107</v>
      </c>
      <c r="F673" s="248" t="s">
        <v>125</v>
      </c>
      <c r="G673" s="247" t="s">
        <v>2108</v>
      </c>
      <c r="H673" s="247" t="s">
        <v>536</v>
      </c>
      <c r="I673" s="33"/>
      <c r="J673" s="100"/>
      <c r="K673" s="100"/>
      <c r="L673" s="100"/>
      <c r="M673" s="219"/>
      <c r="N673" s="219"/>
      <c r="O673" s="33"/>
      <c r="P673" s="48"/>
      <c r="Q673" s="263"/>
      <c r="R673" s="263"/>
      <c r="S673" s="262">
        <v>45456</v>
      </c>
      <c r="T673" s="263" t="s">
        <v>2081</v>
      </c>
      <c r="U673" s="252"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15"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52">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45517</v>
      </c>
      <c r="X673" s="215"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绿灯</v>
      </c>
      <c r="Y673" s="252"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15"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52"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6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6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str">
        <f t="array" ref="AH673">INDEX(三跨两临近重点区段!$G:$G,MATCH(D673,三跨两临近重点区段!$A:$A,0))</f>
        <v>通航河流</v>
      </c>
    </row>
    <row r="674" ht="14.25" spans="1:34">
      <c r="A674" s="247" t="s">
        <v>145</v>
      </c>
      <c r="B674" s="248" t="s">
        <v>2565</v>
      </c>
      <c r="C674" s="247" t="s">
        <v>2933</v>
      </c>
      <c r="D674" s="247" t="s">
        <v>3107</v>
      </c>
      <c r="E674" s="248" t="s">
        <v>2107</v>
      </c>
      <c r="F674" s="248" t="s">
        <v>125</v>
      </c>
      <c r="G674" s="247" t="s">
        <v>2108</v>
      </c>
      <c r="H674" s="247" t="s">
        <v>632</v>
      </c>
      <c r="I674" s="33"/>
      <c r="J674" s="100"/>
      <c r="K674" s="100"/>
      <c r="L674" s="100"/>
      <c r="M674" s="219"/>
      <c r="N674" s="219"/>
      <c r="O674" s="33"/>
      <c r="P674" s="48"/>
      <c r="Q674" s="263"/>
      <c r="R674" s="263"/>
      <c r="S674" s="262">
        <v>45456</v>
      </c>
      <c r="T674" s="263" t="s">
        <v>2081</v>
      </c>
      <c r="U674" s="252"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15"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52">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45517</v>
      </c>
      <c r="X674" s="215"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绿灯</v>
      </c>
      <c r="Y674" s="252"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15"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52"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6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6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str">
        <f t="array" ref="AH674">INDEX(三跨两临近重点区段!$G:$G,MATCH(D674,三跨两临近重点区段!$A:$A,0))</f>
        <v>通航河流</v>
      </c>
    </row>
    <row r="675" ht="14.25" spans="1:34">
      <c r="A675" s="247" t="s">
        <v>145</v>
      </c>
      <c r="B675" s="248" t="s">
        <v>2565</v>
      </c>
      <c r="C675" s="247" t="s">
        <v>2239</v>
      </c>
      <c r="D675" s="247" t="s">
        <v>3108</v>
      </c>
      <c r="E675" s="248" t="s">
        <v>2107</v>
      </c>
      <c r="F675" s="248" t="s">
        <v>125</v>
      </c>
      <c r="G675" s="247" t="s">
        <v>2108</v>
      </c>
      <c r="H675" s="247" t="s">
        <v>632</v>
      </c>
      <c r="I675" s="33"/>
      <c r="J675" s="100"/>
      <c r="K675" s="100"/>
      <c r="L675" s="100"/>
      <c r="M675" s="219"/>
      <c r="N675" s="219"/>
      <c r="O675" s="33"/>
      <c r="P675" s="48"/>
      <c r="Q675" s="263"/>
      <c r="R675" s="263"/>
      <c r="S675" s="262">
        <v>45456</v>
      </c>
      <c r="T675" s="263" t="s">
        <v>2081</v>
      </c>
      <c r="U675" s="252"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15"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52">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45518</v>
      </c>
      <c r="X675" s="215"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绿灯</v>
      </c>
      <c r="Y675" s="252"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15"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52"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6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6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str">
        <f t="array" ref="AH675">INDEX(三跨两临近重点区段!$G:$G,MATCH(D675,三跨两临近重点区段!$A:$A,0))</f>
        <v>通航河流</v>
      </c>
    </row>
    <row r="676" ht="14.25" spans="1:34">
      <c r="A676" s="247" t="s">
        <v>145</v>
      </c>
      <c r="B676" s="248" t="s">
        <v>2565</v>
      </c>
      <c r="C676" s="247" t="s">
        <v>2550</v>
      </c>
      <c r="D676" s="247" t="s">
        <v>3109</v>
      </c>
      <c r="E676" s="248" t="s">
        <v>2107</v>
      </c>
      <c r="F676" s="248" t="s">
        <v>125</v>
      </c>
      <c r="G676" s="247" t="s">
        <v>2108</v>
      </c>
      <c r="H676" s="247" t="s">
        <v>632</v>
      </c>
      <c r="I676" s="33"/>
      <c r="J676" s="100"/>
      <c r="K676" s="100"/>
      <c r="L676" s="100"/>
      <c r="M676" s="219"/>
      <c r="N676" s="219"/>
      <c r="O676" s="33"/>
      <c r="P676" s="48"/>
      <c r="Q676" s="263"/>
      <c r="R676" s="263"/>
      <c r="S676" s="262">
        <v>45456</v>
      </c>
      <c r="T676" s="263" t="s">
        <v>2081</v>
      </c>
      <c r="U676" s="252"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15"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52">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45518</v>
      </c>
      <c r="X676" s="215"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绿灯</v>
      </c>
      <c r="Y676" s="252"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15"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52"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6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6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str">
        <f t="array" ref="AH676">INDEX(三跨两临近重点区段!$G:$G,MATCH(D676,三跨两临近重点区段!$A:$A,0))</f>
        <v>通航河流</v>
      </c>
    </row>
    <row r="677" ht="14.25" spans="1:34">
      <c r="A677" s="247" t="s">
        <v>361</v>
      </c>
      <c r="B677" s="248" t="s">
        <v>2572</v>
      </c>
      <c r="C677" s="247" t="s">
        <v>2698</v>
      </c>
      <c r="D677" s="247" t="s">
        <v>3110</v>
      </c>
      <c r="E677" s="248" t="s">
        <v>2107</v>
      </c>
      <c r="F677" s="248" t="s">
        <v>125</v>
      </c>
      <c r="G677" s="247" t="s">
        <v>2108</v>
      </c>
      <c r="H677" s="247" t="s">
        <v>609</v>
      </c>
      <c r="I677" s="33"/>
      <c r="J677" s="100"/>
      <c r="K677" s="100"/>
      <c r="L677" s="100"/>
      <c r="M677" s="219"/>
      <c r="N677" s="219"/>
      <c r="O677" s="33"/>
      <c r="P677" s="48"/>
      <c r="Q677" s="263"/>
      <c r="R677" s="263"/>
      <c r="S677" s="262">
        <v>45456</v>
      </c>
      <c r="T677" s="263" t="s">
        <v>2081</v>
      </c>
      <c r="U677" s="252"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15"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52">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45517</v>
      </c>
      <c r="X677" s="215"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绿灯</v>
      </c>
      <c r="Y677" s="252"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15"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52"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6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6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str">
        <f t="array" ref="AH677">INDEX(三跨两临近重点区段!$G:$G,MATCH(D677,三跨两临近重点区段!$A:$A,0))</f>
        <v>通航河流</v>
      </c>
    </row>
    <row r="678" ht="14.25" spans="1:34">
      <c r="A678" s="247" t="s">
        <v>361</v>
      </c>
      <c r="B678" s="248" t="s">
        <v>2577</v>
      </c>
      <c r="C678" s="247" t="s">
        <v>2698</v>
      </c>
      <c r="D678" s="247" t="s">
        <v>3111</v>
      </c>
      <c r="E678" s="248" t="s">
        <v>2107</v>
      </c>
      <c r="F678" s="248" t="s">
        <v>125</v>
      </c>
      <c r="G678" s="247" t="s">
        <v>2108</v>
      </c>
      <c r="H678" s="247" t="s">
        <v>609</v>
      </c>
      <c r="I678" s="33"/>
      <c r="J678" s="100"/>
      <c r="K678" s="100"/>
      <c r="L678" s="100"/>
      <c r="M678" s="219"/>
      <c r="N678" s="219"/>
      <c r="O678" s="33"/>
      <c r="P678" s="48"/>
      <c r="Q678" s="263"/>
      <c r="R678" s="263"/>
      <c r="S678" s="262">
        <v>45456</v>
      </c>
      <c r="T678" s="263" t="s">
        <v>2081</v>
      </c>
      <c r="U678" s="252"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15"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52">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45517</v>
      </c>
      <c r="X678" s="215"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绿灯</v>
      </c>
      <c r="Y678" s="252"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15"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52"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6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6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str">
        <f t="array" ref="AH678">INDEX(三跨两临近重点区段!$G:$G,MATCH(D678,三跨两临近重点区段!$A:$A,0))</f>
        <v>通航河流</v>
      </c>
    </row>
    <row r="679" ht="14.25" spans="1:34">
      <c r="A679" s="247" t="s">
        <v>145</v>
      </c>
      <c r="B679" s="248" t="s">
        <v>2144</v>
      </c>
      <c r="C679" s="247" t="s">
        <v>2550</v>
      </c>
      <c r="D679" s="247" t="s">
        <v>3112</v>
      </c>
      <c r="E679" s="248" t="s">
        <v>2107</v>
      </c>
      <c r="F679" s="248" t="s">
        <v>2107</v>
      </c>
      <c r="G679" s="247" t="s">
        <v>2108</v>
      </c>
      <c r="H679" s="247" t="s">
        <v>632</v>
      </c>
      <c r="I679" s="33"/>
      <c r="J679" s="100"/>
      <c r="K679" s="100"/>
      <c r="L679" s="100"/>
      <c r="M679" s="219"/>
      <c r="N679" s="219"/>
      <c r="O679" s="33"/>
      <c r="P679" s="48"/>
      <c r="Q679" s="263"/>
      <c r="R679" s="263"/>
      <c r="S679" s="262">
        <v>45456</v>
      </c>
      <c r="T679" s="263" t="s">
        <v>2081</v>
      </c>
      <c r="U679" s="252"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15"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52">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45518</v>
      </c>
      <c r="X679" s="215"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绿灯</v>
      </c>
      <c r="Y679" s="252"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15"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52"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6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6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str">
        <f t="array" ref="AH679">INDEX(三跨两临近重点区段!$G:$G,MATCH(D679,三跨两临近重点区段!$A:$A,0))</f>
        <v>通航河流</v>
      </c>
    </row>
    <row r="680" ht="14.25" spans="1:34">
      <c r="A680" s="247" t="s">
        <v>145</v>
      </c>
      <c r="B680" s="248" t="s">
        <v>2354</v>
      </c>
      <c r="C680" s="247" t="s">
        <v>2234</v>
      </c>
      <c r="D680" s="247" t="s">
        <v>3113</v>
      </c>
      <c r="E680" s="248" t="s">
        <v>2107</v>
      </c>
      <c r="F680" s="248" t="s">
        <v>125</v>
      </c>
      <c r="G680" s="247" t="s">
        <v>2108</v>
      </c>
      <c r="H680" s="247" t="s">
        <v>557</v>
      </c>
      <c r="I680" s="33"/>
      <c r="J680" s="100"/>
      <c r="K680" s="100"/>
      <c r="L680" s="100"/>
      <c r="M680" s="219"/>
      <c r="N680" s="219"/>
      <c r="O680" s="33"/>
      <c r="P680" s="48"/>
      <c r="Q680" s="263"/>
      <c r="R680" s="263"/>
      <c r="S680" s="262">
        <v>45456</v>
      </c>
      <c r="T680" s="263" t="s">
        <v>2081</v>
      </c>
      <c r="U680" s="252">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45496</v>
      </c>
      <c r="V680" s="215"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黄灯</v>
      </c>
      <c r="W680" s="252">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45535</v>
      </c>
      <c r="X680" s="215"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绿灯</v>
      </c>
      <c r="Y680" s="252"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15"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52"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6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6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str">
        <f t="array" ref="AH680">INDEX(三跨两临近重点区段!$G:$G,MATCH(D680,三跨两临近重点区段!$A:$A,0))</f>
        <v>通航河流</v>
      </c>
    </row>
    <row r="681" ht="14.25" spans="1:34">
      <c r="A681" s="247" t="s">
        <v>145</v>
      </c>
      <c r="B681" s="248" t="s">
        <v>2362</v>
      </c>
      <c r="C681" s="247" t="s">
        <v>2234</v>
      </c>
      <c r="D681" s="247" t="s">
        <v>3114</v>
      </c>
      <c r="E681" s="248" t="s">
        <v>2107</v>
      </c>
      <c r="F681" s="248" t="s">
        <v>125</v>
      </c>
      <c r="G681" s="247" t="s">
        <v>2108</v>
      </c>
      <c r="H681" s="247" t="s">
        <v>557</v>
      </c>
      <c r="I681" s="33"/>
      <c r="J681" s="100"/>
      <c r="K681" s="100"/>
      <c r="L681" s="100"/>
      <c r="M681" s="219"/>
      <c r="N681" s="219"/>
      <c r="O681" s="33"/>
      <c r="P681" s="48"/>
      <c r="Q681" s="263"/>
      <c r="R681" s="263"/>
      <c r="S681" s="262">
        <v>45456</v>
      </c>
      <c r="T681" s="263" t="s">
        <v>2081</v>
      </c>
      <c r="U681" s="252">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45496</v>
      </c>
      <c r="V681" s="215"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黄灯</v>
      </c>
      <c r="W681" s="252">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45535</v>
      </c>
      <c r="X681" s="215"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绿灯</v>
      </c>
      <c r="Y681" s="252"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15"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52"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6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6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str">
        <f t="array" ref="AH681">INDEX(三跨两临近重点区段!$G:$G,MATCH(D681,三跨两临近重点区段!$A:$A,0))</f>
        <v>通航河流</v>
      </c>
    </row>
    <row r="682" ht="14.25" spans="1:34">
      <c r="A682" s="247" t="s">
        <v>119</v>
      </c>
      <c r="B682" s="248" t="s">
        <v>2623</v>
      </c>
      <c r="C682" s="247" t="s">
        <v>2091</v>
      </c>
      <c r="D682" s="247" t="s">
        <v>3115</v>
      </c>
      <c r="E682" s="248" t="s">
        <v>2107</v>
      </c>
      <c r="F682" s="248" t="s">
        <v>125</v>
      </c>
      <c r="G682" s="247" t="s">
        <v>2108</v>
      </c>
      <c r="H682" s="247" t="s">
        <v>521</v>
      </c>
      <c r="I682" s="33"/>
      <c r="J682" s="100"/>
      <c r="K682" s="100"/>
      <c r="L682" s="100"/>
      <c r="M682" s="219"/>
      <c r="N682" s="219"/>
      <c r="O682" s="33"/>
      <c r="P682" s="48"/>
      <c r="Q682" s="263"/>
      <c r="R682" s="263"/>
      <c r="S682" s="262">
        <v>45456</v>
      </c>
      <c r="T682" s="263" t="s">
        <v>2081</v>
      </c>
      <c r="U682" s="252"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15"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52">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45516</v>
      </c>
      <c r="X682" s="215"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绿灯</v>
      </c>
      <c r="Y682" s="252"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15"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52"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6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6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str">
        <f t="array" ref="AH682">INDEX(三跨两临近重点区段!$G:$G,MATCH(D682,三跨两临近重点区段!$A:$A,0))</f>
        <v>通航河流</v>
      </c>
    </row>
    <row r="683" ht="14.25" spans="1:34">
      <c r="A683" s="247" t="s">
        <v>119</v>
      </c>
      <c r="B683" s="248" t="s">
        <v>2628</v>
      </c>
      <c r="C683" s="247" t="s">
        <v>2091</v>
      </c>
      <c r="D683" s="247" t="s">
        <v>3116</v>
      </c>
      <c r="E683" s="248" t="s">
        <v>2107</v>
      </c>
      <c r="F683" s="248" t="s">
        <v>125</v>
      </c>
      <c r="G683" s="247" t="s">
        <v>2108</v>
      </c>
      <c r="H683" s="247" t="s">
        <v>521</v>
      </c>
      <c r="I683" s="33"/>
      <c r="J683" s="100"/>
      <c r="K683" s="100"/>
      <c r="L683" s="100"/>
      <c r="M683" s="219"/>
      <c r="N683" s="219"/>
      <c r="O683" s="33"/>
      <c r="P683" s="48"/>
      <c r="Q683" s="263"/>
      <c r="R683" s="263"/>
      <c r="S683" s="262">
        <v>45456</v>
      </c>
      <c r="T683" s="263" t="s">
        <v>2081</v>
      </c>
      <c r="U683" s="252"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15"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52">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45516</v>
      </c>
      <c r="X683" s="215"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绿灯</v>
      </c>
      <c r="Y683" s="252"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15"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52"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6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6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str">
        <f t="array" ref="AH683">INDEX(三跨两临近重点区段!$G:$G,MATCH(D683,三跨两临近重点区段!$A:$A,0))</f>
        <v>通航河流</v>
      </c>
    </row>
    <row r="684" ht="14.25" spans="1:34">
      <c r="A684" s="247" t="s">
        <v>361</v>
      </c>
      <c r="B684" s="248" t="s">
        <v>2109</v>
      </c>
      <c r="C684" s="247" t="s">
        <v>2508</v>
      </c>
      <c r="D684" s="247" t="s">
        <v>3117</v>
      </c>
      <c r="E684" s="248" t="s">
        <v>2107</v>
      </c>
      <c r="F684" s="248" t="s">
        <v>125</v>
      </c>
      <c r="G684" s="247" t="s">
        <v>2108</v>
      </c>
      <c r="H684" s="247" t="s">
        <v>536</v>
      </c>
      <c r="I684" s="33"/>
      <c r="J684" s="100"/>
      <c r="K684" s="100"/>
      <c r="L684" s="100"/>
      <c r="M684" s="219"/>
      <c r="N684" s="219"/>
      <c r="O684" s="33"/>
      <c r="P684" s="48"/>
      <c r="Q684" s="263"/>
      <c r="R684" s="263"/>
      <c r="S684" s="262">
        <v>45456</v>
      </c>
      <c r="T684" s="263" t="s">
        <v>2081</v>
      </c>
      <c r="U684" s="252"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15"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52">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45518</v>
      </c>
      <c r="X684" s="215"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绿灯</v>
      </c>
      <c r="Y684" s="252"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15"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52"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6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6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str">
        <f t="array" ref="AH684">INDEX(三跨两临近重点区段!$G:$G,MATCH(D684,三跨两临近重点区段!$A:$A,0))</f>
        <v>通航河流</v>
      </c>
    </row>
    <row r="685" ht="14.25" spans="1:34">
      <c r="A685" s="247" t="s">
        <v>361</v>
      </c>
      <c r="B685" s="248" t="s">
        <v>2104</v>
      </c>
      <c r="C685" s="247" t="s">
        <v>2508</v>
      </c>
      <c r="D685" s="247" t="s">
        <v>3118</v>
      </c>
      <c r="E685" s="248" t="s">
        <v>2107</v>
      </c>
      <c r="F685" s="248" t="s">
        <v>125</v>
      </c>
      <c r="G685" s="247" t="s">
        <v>2108</v>
      </c>
      <c r="H685" s="247" t="s">
        <v>536</v>
      </c>
      <c r="I685" s="33"/>
      <c r="J685" s="100"/>
      <c r="K685" s="100"/>
      <c r="L685" s="100"/>
      <c r="M685" s="219"/>
      <c r="N685" s="219"/>
      <c r="O685" s="33"/>
      <c r="P685" s="48"/>
      <c r="Q685" s="263"/>
      <c r="R685" s="263"/>
      <c r="S685" s="262">
        <v>45456</v>
      </c>
      <c r="T685" s="263" t="s">
        <v>2081</v>
      </c>
      <c r="U685" s="252"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15"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52">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45518</v>
      </c>
      <c r="X685" s="215"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绿灯</v>
      </c>
      <c r="Y685" s="252"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15"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52"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6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6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str">
        <f t="array" ref="AH685">INDEX(三跨两临近重点区段!$G:$G,MATCH(D685,三跨两临近重点区段!$A:$A,0))</f>
        <v>通航河流</v>
      </c>
    </row>
    <row r="686" ht="14.25" spans="1:34">
      <c r="A686" s="247" t="s">
        <v>361</v>
      </c>
      <c r="B686" s="248" t="s">
        <v>2366</v>
      </c>
      <c r="C686" s="247" t="s">
        <v>2933</v>
      </c>
      <c r="D686" s="247" t="s">
        <v>3119</v>
      </c>
      <c r="E686" s="248" t="s">
        <v>3103</v>
      </c>
      <c r="F686" s="248" t="s">
        <v>125</v>
      </c>
      <c r="G686" s="247" t="s">
        <v>2108</v>
      </c>
      <c r="H686" s="247" t="s">
        <v>557</v>
      </c>
      <c r="I686" s="33"/>
      <c r="J686" s="100"/>
      <c r="K686" s="100"/>
      <c r="L686" s="100"/>
      <c r="M686" s="219"/>
      <c r="N686" s="219"/>
      <c r="O686" s="33"/>
      <c r="P686" s="48"/>
      <c r="Q686" s="263"/>
      <c r="R686" s="263"/>
      <c r="S686" s="262">
        <v>45456</v>
      </c>
      <c r="T686" s="263" t="s">
        <v>2081</v>
      </c>
      <c r="U686" s="252"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15"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52">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45517</v>
      </c>
      <c r="X686" s="215"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绿灯</v>
      </c>
      <c r="Y686" s="252"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15"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52"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6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6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str">
        <f t="array" ref="AH686">INDEX(三跨两临近重点区段!$G:$G,MATCH(D686,三跨两临近重点区段!$A:$A,0))</f>
        <v>通航河流</v>
      </c>
    </row>
    <row r="687" ht="14.25" spans="1:34">
      <c r="A687" s="247" t="s">
        <v>361</v>
      </c>
      <c r="B687" s="248" t="s">
        <v>2368</v>
      </c>
      <c r="C687" s="247" t="s">
        <v>2933</v>
      </c>
      <c r="D687" s="247" t="s">
        <v>3120</v>
      </c>
      <c r="E687" s="248" t="s">
        <v>3103</v>
      </c>
      <c r="F687" s="248" t="s">
        <v>125</v>
      </c>
      <c r="G687" s="247" t="s">
        <v>2108</v>
      </c>
      <c r="H687" s="247" t="s">
        <v>557</v>
      </c>
      <c r="I687" s="33"/>
      <c r="J687" s="100"/>
      <c r="K687" s="100"/>
      <c r="L687" s="100"/>
      <c r="M687" s="219"/>
      <c r="N687" s="219"/>
      <c r="O687" s="33"/>
      <c r="P687" s="48"/>
      <c r="Q687" s="263"/>
      <c r="R687" s="263"/>
      <c r="S687" s="262">
        <v>45456</v>
      </c>
      <c r="T687" s="263" t="s">
        <v>2081</v>
      </c>
      <c r="U687" s="252"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15"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52">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45517</v>
      </c>
      <c r="X687" s="215"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绿灯</v>
      </c>
      <c r="Y687" s="252"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15"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52"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6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6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str">
        <f t="array" ref="AH687">INDEX(三跨两临近重点区段!$G:$G,MATCH(D687,三跨两临近重点区段!$A:$A,0))</f>
        <v>通航河流</v>
      </c>
    </row>
    <row r="688" ht="14.25" spans="1:34">
      <c r="A688" s="247" t="s">
        <v>145</v>
      </c>
      <c r="B688" s="248" t="s">
        <v>2354</v>
      </c>
      <c r="C688" s="247" t="s">
        <v>2234</v>
      </c>
      <c r="D688" s="247" t="s">
        <v>3121</v>
      </c>
      <c r="E688" s="248" t="s">
        <v>2107</v>
      </c>
      <c r="F688" s="248" t="s">
        <v>125</v>
      </c>
      <c r="G688" s="247" t="s">
        <v>2108</v>
      </c>
      <c r="H688" s="247" t="s">
        <v>557</v>
      </c>
      <c r="I688" s="33"/>
      <c r="J688" s="100"/>
      <c r="K688" s="100"/>
      <c r="L688" s="100"/>
      <c r="M688" s="219"/>
      <c r="N688" s="219"/>
      <c r="O688" s="33"/>
      <c r="P688" s="48"/>
      <c r="Q688" s="263"/>
      <c r="R688" s="263"/>
      <c r="S688" s="262">
        <v>45456</v>
      </c>
      <c r="T688" s="263" t="s">
        <v>2081</v>
      </c>
      <c r="U688" s="252"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15"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52"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15"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52"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15"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52"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6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6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str">
        <f t="array" ref="AH688">INDEX(三跨两临近重点区段!$G:$G,MATCH(D688,三跨两临近重点区段!$A:$A,0))</f>
        <v>通航河流</v>
      </c>
    </row>
    <row r="689" ht="14.25" spans="1:34">
      <c r="A689" s="247" t="s">
        <v>145</v>
      </c>
      <c r="B689" s="248" t="s">
        <v>3122</v>
      </c>
      <c r="C689" s="247" t="s">
        <v>2811</v>
      </c>
      <c r="D689" s="247" t="s">
        <v>3123</v>
      </c>
      <c r="E689" s="248" t="s">
        <v>2107</v>
      </c>
      <c r="F689" s="248" t="s">
        <v>125</v>
      </c>
      <c r="G689" s="247" t="s">
        <v>2108</v>
      </c>
      <c r="H689" s="247" t="s">
        <v>674</v>
      </c>
      <c r="I689" s="33"/>
      <c r="J689" s="100"/>
      <c r="K689" s="100"/>
      <c r="L689" s="100"/>
      <c r="M689" s="219"/>
      <c r="N689" s="219"/>
      <c r="O689" s="33"/>
      <c r="P689" s="48"/>
      <c r="Q689" s="263"/>
      <c r="R689" s="263"/>
      <c r="S689" s="262">
        <v>45456</v>
      </c>
      <c r="T689" s="263" t="s">
        <v>2081</v>
      </c>
      <c r="U689" s="252">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45496</v>
      </c>
      <c r="V689" s="215"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黄灯</v>
      </c>
      <c r="W689" s="252">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45535</v>
      </c>
      <c r="X689" s="215"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绿灯</v>
      </c>
      <c r="Y689" s="252"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15"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52"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6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6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str">
        <f t="array" ref="AH689">INDEX(三跨两临近重点区段!$G:$G,MATCH(D689,三跨两临近重点区段!$A:$A,0))</f>
        <v>通航河流</v>
      </c>
    </row>
    <row r="690" ht="14.25" spans="1:34">
      <c r="A690" s="247" t="s">
        <v>145</v>
      </c>
      <c r="B690" s="248" t="s">
        <v>2568</v>
      </c>
      <c r="C690" s="247" t="s">
        <v>2721</v>
      </c>
      <c r="D690" s="247" t="s">
        <v>3124</v>
      </c>
      <c r="E690" s="248" t="s">
        <v>2107</v>
      </c>
      <c r="F690" s="248" t="s">
        <v>125</v>
      </c>
      <c r="G690" s="247" t="s">
        <v>2108</v>
      </c>
      <c r="H690" s="247" t="s">
        <v>557</v>
      </c>
      <c r="I690" s="33"/>
      <c r="J690" s="100"/>
      <c r="K690" s="100"/>
      <c r="L690" s="100"/>
      <c r="M690" s="219"/>
      <c r="N690" s="219"/>
      <c r="O690" s="33"/>
      <c r="P690" s="48"/>
      <c r="Q690" s="263"/>
      <c r="R690" s="263"/>
      <c r="S690" s="262">
        <v>45456</v>
      </c>
      <c r="T690" s="263" t="s">
        <v>2081</v>
      </c>
      <c r="U690" s="252"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15"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52">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45517</v>
      </c>
      <c r="X690" s="215"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绿灯</v>
      </c>
      <c r="Y690" s="252"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15"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52"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6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6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str">
        <f t="array" ref="AH690">INDEX(三跨两临近重点区段!$G:$G,MATCH(D690,三跨两临近重点区段!$A:$A,0))</f>
        <v>通航河流</v>
      </c>
    </row>
    <row r="691" ht="14.25" spans="1:34">
      <c r="A691" s="247" t="s">
        <v>145</v>
      </c>
      <c r="B691" s="248" t="s">
        <v>2545</v>
      </c>
      <c r="C691" s="247" t="s">
        <v>2721</v>
      </c>
      <c r="D691" s="247" t="s">
        <v>3125</v>
      </c>
      <c r="E691" s="248" t="s">
        <v>2107</v>
      </c>
      <c r="F691" s="248" t="s">
        <v>125</v>
      </c>
      <c r="G691" s="247" t="s">
        <v>2108</v>
      </c>
      <c r="H691" s="247" t="s">
        <v>674</v>
      </c>
      <c r="I691" s="33"/>
      <c r="J691" s="100"/>
      <c r="K691" s="100"/>
      <c r="L691" s="100"/>
      <c r="M691" s="219"/>
      <c r="N691" s="219"/>
      <c r="O691" s="33"/>
      <c r="P691" s="48"/>
      <c r="Q691" s="263"/>
      <c r="R691" s="263"/>
      <c r="S691" s="262">
        <v>45456</v>
      </c>
      <c r="T691" s="263" t="s">
        <v>2081</v>
      </c>
      <c r="U691" s="252">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45496</v>
      </c>
      <c r="V691" s="215"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黄灯</v>
      </c>
      <c r="W691" s="252">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45535</v>
      </c>
      <c r="X691" s="215"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绿灯</v>
      </c>
      <c r="Y691" s="252"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15"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52"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6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6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str">
        <f t="array" ref="AH691">INDEX(三跨两临近重点区段!$G:$G,MATCH(D691,三跨两临近重点区段!$A:$A,0))</f>
        <v>通航河流</v>
      </c>
    </row>
    <row r="692" ht="14.25" spans="1:34">
      <c r="A692" s="247" t="s">
        <v>361</v>
      </c>
      <c r="B692" s="248" t="s">
        <v>2771</v>
      </c>
      <c r="C692" s="247" t="s">
        <v>3126</v>
      </c>
      <c r="D692" s="247" t="s">
        <v>3127</v>
      </c>
      <c r="E692" s="248" t="s">
        <v>2414</v>
      </c>
      <c r="F692" s="248" t="s">
        <v>125</v>
      </c>
      <c r="G692" s="247" t="s">
        <v>2417</v>
      </c>
      <c r="H692" s="247" t="s">
        <v>1462</v>
      </c>
      <c r="I692" s="33"/>
      <c r="J692" s="100"/>
      <c r="K692" s="100"/>
      <c r="L692" s="100"/>
      <c r="M692" s="219"/>
      <c r="N692" s="219"/>
      <c r="O692" s="33"/>
      <c r="P692" s="48"/>
      <c r="Q692" s="263"/>
      <c r="R692" s="263"/>
      <c r="S692" s="262">
        <v>45462</v>
      </c>
      <c r="T692" s="263" t="s">
        <v>2081</v>
      </c>
      <c r="U692" s="252"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15"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52">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45512</v>
      </c>
      <c r="X692" s="215"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绿灯</v>
      </c>
      <c r="Y692" s="252"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15"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52"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6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6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str">
        <f t="array" ref="AH692">INDEX(三跨两临近重点区段!$G:$G,MATCH(D692,三跨两临近重点区段!$A:$A,0))</f>
        <v>通航河流</v>
      </c>
    </row>
    <row r="693" ht="14.25" spans="1:34">
      <c r="A693" s="247" t="s">
        <v>145</v>
      </c>
      <c r="B693" s="248" t="s">
        <v>3128</v>
      </c>
      <c r="C693" s="247" t="s">
        <v>2393</v>
      </c>
      <c r="D693" s="247" t="s">
        <v>3129</v>
      </c>
      <c r="E693" s="248" t="s">
        <v>2414</v>
      </c>
      <c r="F693" s="248" t="s">
        <v>125</v>
      </c>
      <c r="G693" s="247" t="s">
        <v>2417</v>
      </c>
      <c r="H693" s="247" t="s">
        <v>1577</v>
      </c>
      <c r="I693" s="33"/>
      <c r="J693" s="100"/>
      <c r="K693" s="100"/>
      <c r="L693" s="100"/>
      <c r="M693" s="219"/>
      <c r="N693" s="219"/>
      <c r="O693" s="33"/>
      <c r="P693" s="48"/>
      <c r="Q693" s="263"/>
      <c r="R693" s="263"/>
      <c r="S693" s="262">
        <v>45462</v>
      </c>
      <c r="T693" s="263" t="s">
        <v>2081</v>
      </c>
      <c r="U693" s="252"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15"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52">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45512</v>
      </c>
      <c r="X693" s="215"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绿灯</v>
      </c>
      <c r="Y693" s="252"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15"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52"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6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6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str">
        <f t="array" ref="AH693">INDEX(三跨两临近重点区段!$G:$G,MATCH(D693,三跨两临近重点区段!$A:$A,0))</f>
        <v>通航河流</v>
      </c>
    </row>
    <row r="694" ht="14.25" spans="1:34">
      <c r="A694" s="247" t="s">
        <v>145</v>
      </c>
      <c r="B694" s="248" t="s">
        <v>3130</v>
      </c>
      <c r="C694" s="247" t="s">
        <v>2393</v>
      </c>
      <c r="D694" s="247" t="s">
        <v>3131</v>
      </c>
      <c r="E694" s="248" t="s">
        <v>2414</v>
      </c>
      <c r="F694" s="248" t="s">
        <v>125</v>
      </c>
      <c r="G694" s="247" t="s">
        <v>2417</v>
      </c>
      <c r="H694" s="247" t="s">
        <v>1577</v>
      </c>
      <c r="I694" s="33"/>
      <c r="J694" s="100"/>
      <c r="K694" s="100"/>
      <c r="L694" s="100"/>
      <c r="M694" s="219"/>
      <c r="N694" s="219"/>
      <c r="O694" s="33"/>
      <c r="P694" s="48"/>
      <c r="Q694" s="263"/>
      <c r="R694" s="263"/>
      <c r="S694" s="262">
        <v>45462</v>
      </c>
      <c r="T694" s="263" t="s">
        <v>3132</v>
      </c>
      <c r="U694" s="252"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15"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52">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45512</v>
      </c>
      <c r="X694" s="215"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绿灯</v>
      </c>
      <c r="Y694" s="252"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15"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52"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6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6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str">
        <f t="array" ref="AH694">INDEX(三跨两临近重点区段!$G:$G,MATCH(D694,三跨两临近重点区段!$A:$A,0))</f>
        <v>通航河流</v>
      </c>
    </row>
    <row r="695" ht="14.25" spans="1:34">
      <c r="A695" s="247" t="s">
        <v>145</v>
      </c>
      <c r="B695" s="248" t="s">
        <v>3133</v>
      </c>
      <c r="C695" s="247" t="s">
        <v>2393</v>
      </c>
      <c r="D695" s="247" t="s">
        <v>3134</v>
      </c>
      <c r="E695" s="248" t="s">
        <v>2414</v>
      </c>
      <c r="F695" s="248" t="s">
        <v>125</v>
      </c>
      <c r="G695" s="247" t="s">
        <v>2417</v>
      </c>
      <c r="H695" s="247" t="s">
        <v>1577</v>
      </c>
      <c r="I695" s="33"/>
      <c r="J695" s="100"/>
      <c r="K695" s="100"/>
      <c r="L695" s="100"/>
      <c r="M695" s="219"/>
      <c r="N695" s="219"/>
      <c r="O695" s="33"/>
      <c r="P695" s="48"/>
      <c r="Q695" s="263"/>
      <c r="R695" s="263"/>
      <c r="S695" s="262">
        <v>45462</v>
      </c>
      <c r="T695" s="263" t="s">
        <v>3132</v>
      </c>
      <c r="U695" s="252"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15"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52">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45512</v>
      </c>
      <c r="X695" s="215"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绿灯</v>
      </c>
      <c r="Y695" s="252"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15"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52"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6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6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str">
        <f t="array" ref="AH695">INDEX(三跨两临近重点区段!$G:$G,MATCH(D695,三跨两临近重点区段!$A:$A,0))</f>
        <v>通航河流</v>
      </c>
    </row>
    <row r="696" ht="14.25" spans="1:34">
      <c r="A696" s="247" t="s">
        <v>145</v>
      </c>
      <c r="B696" s="248" t="s">
        <v>3135</v>
      </c>
      <c r="C696" s="247" t="s">
        <v>2396</v>
      </c>
      <c r="D696" s="247" t="s">
        <v>3136</v>
      </c>
      <c r="E696" s="248" t="s">
        <v>2414</v>
      </c>
      <c r="F696" s="248" t="s">
        <v>125</v>
      </c>
      <c r="G696" s="247" t="s">
        <v>2417</v>
      </c>
      <c r="H696" s="247" t="s">
        <v>1577</v>
      </c>
      <c r="I696" s="33"/>
      <c r="J696" s="100"/>
      <c r="K696" s="100"/>
      <c r="L696" s="100"/>
      <c r="M696" s="219"/>
      <c r="N696" s="219"/>
      <c r="O696" s="33"/>
      <c r="P696" s="48"/>
      <c r="Q696" s="263"/>
      <c r="R696" s="263"/>
      <c r="S696" s="262">
        <v>45462</v>
      </c>
      <c r="T696" s="263" t="s">
        <v>2081</v>
      </c>
      <c r="U696" s="252"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15"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52">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45512</v>
      </c>
      <c r="X696" s="215"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绿灯</v>
      </c>
      <c r="Y696" s="252"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15"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52"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6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6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str">
        <f t="array" ref="AH696">INDEX(三跨两临近重点区段!$G:$G,MATCH(D696,三跨两临近重点区段!$A:$A,0))</f>
        <v>通航河流</v>
      </c>
    </row>
    <row r="697" ht="14.25" spans="1:34">
      <c r="A697" s="247" t="s">
        <v>361</v>
      </c>
      <c r="B697" s="248" t="s">
        <v>3137</v>
      </c>
      <c r="C697" s="247" t="s">
        <v>2156</v>
      </c>
      <c r="D697" s="247" t="s">
        <v>3138</v>
      </c>
      <c r="E697" s="248" t="s">
        <v>2414</v>
      </c>
      <c r="F697" s="248" t="s">
        <v>125</v>
      </c>
      <c r="G697" s="247" t="s">
        <v>2417</v>
      </c>
      <c r="H697" s="247" t="s">
        <v>1577</v>
      </c>
      <c r="I697" s="33"/>
      <c r="J697" s="100"/>
      <c r="K697" s="100"/>
      <c r="L697" s="100"/>
      <c r="M697" s="219"/>
      <c r="N697" s="219"/>
      <c r="O697" s="33"/>
      <c r="P697" s="48"/>
      <c r="Q697" s="263"/>
      <c r="R697" s="263"/>
      <c r="S697" s="262">
        <v>45462</v>
      </c>
      <c r="T697" s="263" t="s">
        <v>2081</v>
      </c>
      <c r="U697" s="252"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15"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52">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45512</v>
      </c>
      <c r="X697" s="215"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绿灯</v>
      </c>
      <c r="Y697" s="252"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15"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52"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6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6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str">
        <f t="array" ref="AH697">INDEX(三跨两临近重点区段!$G:$G,MATCH(D697,三跨两临近重点区段!$A:$A,0))</f>
        <v>通航河流</v>
      </c>
    </row>
    <row r="698" ht="14.25" spans="1:34">
      <c r="A698" s="247" t="s">
        <v>361</v>
      </c>
      <c r="B698" s="248" t="s">
        <v>3137</v>
      </c>
      <c r="C698" s="247" t="s">
        <v>2393</v>
      </c>
      <c r="D698" s="247" t="s">
        <v>3139</v>
      </c>
      <c r="E698" s="248" t="s">
        <v>2414</v>
      </c>
      <c r="F698" s="248" t="s">
        <v>125</v>
      </c>
      <c r="G698" s="247" t="s">
        <v>2417</v>
      </c>
      <c r="H698" s="247" t="s">
        <v>1577</v>
      </c>
      <c r="I698" s="33"/>
      <c r="J698" s="100"/>
      <c r="K698" s="100"/>
      <c r="L698" s="100"/>
      <c r="M698" s="219"/>
      <c r="N698" s="219"/>
      <c r="O698" s="33"/>
      <c r="P698" s="48"/>
      <c r="Q698" s="263"/>
      <c r="R698" s="263"/>
      <c r="S698" s="262">
        <v>45462</v>
      </c>
      <c r="T698" s="263" t="s">
        <v>2081</v>
      </c>
      <c r="U698" s="252"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15"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52">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45512</v>
      </c>
      <c r="X698" s="215"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绿灯</v>
      </c>
      <c r="Y698" s="252"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15"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52"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6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6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str">
        <f t="array" ref="AH698">INDEX(三跨两临近重点区段!$G:$G,MATCH(D698,三跨两临近重点区段!$A:$A,0))</f>
        <v>通航河流</v>
      </c>
    </row>
    <row r="699" ht="14.25" spans="1:34">
      <c r="A699" s="247" t="s">
        <v>361</v>
      </c>
      <c r="B699" s="248" t="s">
        <v>3140</v>
      </c>
      <c r="C699" s="247" t="s">
        <v>2436</v>
      </c>
      <c r="D699" s="247" t="s">
        <v>3141</v>
      </c>
      <c r="E699" s="248" t="s">
        <v>2414</v>
      </c>
      <c r="F699" s="248" t="s">
        <v>125</v>
      </c>
      <c r="G699" s="247" t="s">
        <v>1577</v>
      </c>
      <c r="H699" s="247" t="s">
        <v>3142</v>
      </c>
      <c r="I699" s="33"/>
      <c r="J699" s="100"/>
      <c r="K699" s="100"/>
      <c r="L699" s="100"/>
      <c r="M699" s="219"/>
      <c r="N699" s="219"/>
      <c r="O699" s="33"/>
      <c r="P699" s="48"/>
      <c r="Q699" s="263"/>
      <c r="R699" s="263"/>
      <c r="S699" s="262">
        <v>45462</v>
      </c>
      <c r="T699" s="263" t="s">
        <v>2081</v>
      </c>
      <c r="U699" s="252"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15"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52">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45512</v>
      </c>
      <c r="X699" s="215"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绿灯</v>
      </c>
      <c r="Y699" s="252"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15"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52"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6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6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str">
        <f t="array" ref="AH699">INDEX(三跨两临近重点区段!$G:$G,MATCH(D699,三跨两临近重点区段!$A:$A,0))</f>
        <v>通航河流</v>
      </c>
    </row>
    <row r="700" ht="14.25" spans="1:34">
      <c r="A700" s="247" t="s">
        <v>361</v>
      </c>
      <c r="B700" s="248" t="s">
        <v>3140</v>
      </c>
      <c r="C700" s="247" t="s">
        <v>2291</v>
      </c>
      <c r="D700" s="247" t="s">
        <v>3143</v>
      </c>
      <c r="E700" s="248" t="s">
        <v>2414</v>
      </c>
      <c r="F700" s="248" t="s">
        <v>125</v>
      </c>
      <c r="G700" s="247" t="s">
        <v>1577</v>
      </c>
      <c r="H700" s="247" t="s">
        <v>3142</v>
      </c>
      <c r="I700" s="33"/>
      <c r="J700" s="100"/>
      <c r="K700" s="100"/>
      <c r="L700" s="100"/>
      <c r="M700" s="219"/>
      <c r="N700" s="219"/>
      <c r="O700" s="33"/>
      <c r="P700" s="48"/>
      <c r="Q700" s="263"/>
      <c r="R700" s="263"/>
      <c r="S700" s="262">
        <v>45462</v>
      </c>
      <c r="T700" s="263" t="s">
        <v>2081</v>
      </c>
      <c r="U700" s="252"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15"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52">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45512</v>
      </c>
      <c r="X700" s="215"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绿灯</v>
      </c>
      <c r="Y700" s="252"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15"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52"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6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6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str">
        <f t="array" ref="AH700">INDEX(三跨两临近重点区段!$G:$G,MATCH(D700,三跨两临近重点区段!$A:$A,0))</f>
        <v>通航河流</v>
      </c>
    </row>
    <row r="701" ht="14.25" spans="1:34">
      <c r="A701" s="247" t="s">
        <v>361</v>
      </c>
      <c r="B701" s="248" t="s">
        <v>3140</v>
      </c>
      <c r="C701" s="247" t="s">
        <v>2208</v>
      </c>
      <c r="D701" s="247" t="s">
        <v>3144</v>
      </c>
      <c r="E701" s="248" t="s">
        <v>2414</v>
      </c>
      <c r="F701" s="248" t="s">
        <v>125</v>
      </c>
      <c r="G701" s="247" t="s">
        <v>1577</v>
      </c>
      <c r="H701" s="247" t="s">
        <v>3142</v>
      </c>
      <c r="I701" s="33"/>
      <c r="J701" s="100"/>
      <c r="K701" s="100"/>
      <c r="L701" s="100"/>
      <c r="M701" s="219"/>
      <c r="N701" s="219"/>
      <c r="O701" s="33"/>
      <c r="P701" s="48"/>
      <c r="Q701" s="263"/>
      <c r="R701" s="263"/>
      <c r="S701" s="262">
        <v>45462</v>
      </c>
      <c r="T701" s="263" t="s">
        <v>2081</v>
      </c>
      <c r="U701" s="252"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15"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52">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45512</v>
      </c>
      <c r="X701" s="215"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绿灯</v>
      </c>
      <c r="Y701" s="252"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15"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52"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6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6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str">
        <f t="array" ref="AH701">INDEX(三跨两临近重点区段!$G:$G,MATCH(D701,三跨两临近重点区段!$A:$A,0))</f>
        <v>通航河流</v>
      </c>
    </row>
    <row r="702" ht="14.25" spans="1:34">
      <c r="A702" s="247" t="s">
        <v>361</v>
      </c>
      <c r="B702" s="248" t="s">
        <v>3145</v>
      </c>
      <c r="C702" s="247" t="s">
        <v>2162</v>
      </c>
      <c r="D702" s="247" t="s">
        <v>3146</v>
      </c>
      <c r="E702" s="248" t="s">
        <v>2414</v>
      </c>
      <c r="F702" s="248" t="s">
        <v>125</v>
      </c>
      <c r="G702" s="247" t="s">
        <v>1577</v>
      </c>
      <c r="H702" s="247" t="s">
        <v>3142</v>
      </c>
      <c r="I702" s="33"/>
      <c r="J702" s="100"/>
      <c r="K702" s="100"/>
      <c r="L702" s="100"/>
      <c r="M702" s="219"/>
      <c r="N702" s="219"/>
      <c r="O702" s="33"/>
      <c r="P702" s="48"/>
      <c r="Q702" s="263"/>
      <c r="R702" s="263"/>
      <c r="S702" s="262">
        <v>45462</v>
      </c>
      <c r="T702" s="263" t="s">
        <v>2081</v>
      </c>
      <c r="U702" s="252"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15"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52">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45512</v>
      </c>
      <c r="X702" s="215"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绿灯</v>
      </c>
      <c r="Y702" s="252"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15"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52"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6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6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str">
        <f t="array" ref="AH702">INDEX(三跨两临近重点区段!$G:$G,MATCH(D702,三跨两临近重点区段!$A:$A,0))</f>
        <v>通航河流</v>
      </c>
    </row>
    <row r="703" ht="14.25" spans="1:34">
      <c r="A703" s="247" t="s">
        <v>361</v>
      </c>
      <c r="B703" s="248" t="s">
        <v>3145</v>
      </c>
      <c r="C703" s="247" t="s">
        <v>2291</v>
      </c>
      <c r="D703" s="247" t="s">
        <v>3147</v>
      </c>
      <c r="E703" s="248" t="s">
        <v>2414</v>
      </c>
      <c r="F703" s="248" t="s">
        <v>125</v>
      </c>
      <c r="G703" s="247" t="s">
        <v>1577</v>
      </c>
      <c r="H703" s="247" t="s">
        <v>3142</v>
      </c>
      <c r="I703" s="33"/>
      <c r="J703" s="100"/>
      <c r="K703" s="100"/>
      <c r="L703" s="100"/>
      <c r="M703" s="219"/>
      <c r="N703" s="219"/>
      <c r="O703" s="33"/>
      <c r="P703" s="48"/>
      <c r="Q703" s="263"/>
      <c r="R703" s="263"/>
      <c r="S703" s="262">
        <v>45462</v>
      </c>
      <c r="T703" s="263" t="s">
        <v>2081</v>
      </c>
      <c r="U703" s="252"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15"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52">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45512</v>
      </c>
      <c r="X703" s="215"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绿灯</v>
      </c>
      <c r="Y703" s="252"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15"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52"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6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6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str">
        <f t="array" ref="AH703">INDEX(三跨两临近重点区段!$G:$G,MATCH(D703,三跨两临近重点区段!$A:$A,0))</f>
        <v>通航河流</v>
      </c>
    </row>
    <row r="704" ht="14.25" spans="1:34">
      <c r="A704" s="247" t="s">
        <v>361</v>
      </c>
      <c r="B704" s="248" t="s">
        <v>3145</v>
      </c>
      <c r="C704" s="247" t="s">
        <v>2208</v>
      </c>
      <c r="D704" s="247" t="s">
        <v>3148</v>
      </c>
      <c r="E704" s="248" t="s">
        <v>2414</v>
      </c>
      <c r="F704" s="248" t="s">
        <v>125</v>
      </c>
      <c r="G704" s="247" t="s">
        <v>1577</v>
      </c>
      <c r="H704" s="247" t="s">
        <v>3142</v>
      </c>
      <c r="I704" s="33"/>
      <c r="J704" s="100"/>
      <c r="K704" s="100"/>
      <c r="L704" s="100"/>
      <c r="M704" s="219"/>
      <c r="N704" s="219"/>
      <c r="O704" s="33"/>
      <c r="P704" s="48"/>
      <c r="Q704" s="263"/>
      <c r="R704" s="263"/>
      <c r="S704" s="262">
        <v>45462</v>
      </c>
      <c r="T704" s="263" t="s">
        <v>2081</v>
      </c>
      <c r="U704" s="252"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15"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52">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45512</v>
      </c>
      <c r="X704" s="215"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绿灯</v>
      </c>
      <c r="Y704" s="252"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15"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52"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6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6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str">
        <f t="array" ref="AH704">INDEX(三跨两临近重点区段!$G:$G,MATCH(D704,三跨两临近重点区段!$A:$A,0))</f>
        <v>通航河流</v>
      </c>
    </row>
    <row r="705" ht="14.25" spans="1:34">
      <c r="A705" s="247" t="s">
        <v>145</v>
      </c>
      <c r="B705" s="248" t="s">
        <v>2748</v>
      </c>
      <c r="C705" s="247" t="s">
        <v>2508</v>
      </c>
      <c r="D705" s="247" t="s">
        <v>3149</v>
      </c>
      <c r="E705" s="248" t="s">
        <v>2414</v>
      </c>
      <c r="F705" s="248" t="s">
        <v>125</v>
      </c>
      <c r="G705" s="247" t="s">
        <v>1540</v>
      </c>
      <c r="H705" s="247" t="s">
        <v>1540</v>
      </c>
      <c r="I705" s="33"/>
      <c r="J705" s="100"/>
      <c r="K705" s="100"/>
      <c r="L705" s="100"/>
      <c r="M705" s="219"/>
      <c r="N705" s="219"/>
      <c r="O705" s="33"/>
      <c r="P705" s="48"/>
      <c r="Q705" s="263"/>
      <c r="R705" s="263"/>
      <c r="S705" s="262">
        <v>45462</v>
      </c>
      <c r="T705" s="263" t="s">
        <v>2081</v>
      </c>
      <c r="U705" s="252"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15"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52">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45512</v>
      </c>
      <c r="X705" s="215"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绿灯</v>
      </c>
      <c r="Y705" s="252"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15"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52"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6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6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str">
        <f t="array" ref="AH705">INDEX(三跨两临近重点区段!$G:$G,MATCH(D705,三跨两临近重点区段!$A:$A,0))</f>
        <v>通航河流</v>
      </c>
    </row>
    <row r="706" ht="14.25" spans="1:34">
      <c r="A706" s="247" t="s">
        <v>145</v>
      </c>
      <c r="B706" s="248" t="s">
        <v>2418</v>
      </c>
      <c r="C706" s="247" t="s">
        <v>2137</v>
      </c>
      <c r="D706" s="247" t="s">
        <v>3150</v>
      </c>
      <c r="E706" s="248" t="s">
        <v>2414</v>
      </c>
      <c r="F706" s="248" t="s">
        <v>125</v>
      </c>
      <c r="G706" s="247" t="s">
        <v>2417</v>
      </c>
      <c r="H706" s="247" t="s">
        <v>1743</v>
      </c>
      <c r="I706" s="33"/>
      <c r="J706" s="100"/>
      <c r="K706" s="100"/>
      <c r="L706" s="100"/>
      <c r="M706" s="219"/>
      <c r="N706" s="219"/>
      <c r="O706" s="33"/>
      <c r="P706" s="48"/>
      <c r="Q706" s="263"/>
      <c r="R706" s="263"/>
      <c r="S706" s="262">
        <v>45462</v>
      </c>
      <c r="T706" s="263" t="s">
        <v>2081</v>
      </c>
      <c r="U706" s="252"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15"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52">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45512</v>
      </c>
      <c r="X706" s="215"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绿灯</v>
      </c>
      <c r="Y706" s="252"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15"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52"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6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6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str">
        <f t="array" ref="AH706">INDEX(三跨两临近重点区段!$G:$G,MATCH(D706,三跨两临近重点区段!$A:$A,0))</f>
        <v>通航河流</v>
      </c>
    </row>
    <row r="707" ht="14.25" spans="1:34">
      <c r="A707" s="247" t="s">
        <v>145</v>
      </c>
      <c r="B707" s="248" t="s">
        <v>2718</v>
      </c>
      <c r="C707" s="247" t="s">
        <v>2137</v>
      </c>
      <c r="D707" s="247" t="s">
        <v>3151</v>
      </c>
      <c r="E707" s="248" t="s">
        <v>2414</v>
      </c>
      <c r="F707" s="248" t="s">
        <v>125</v>
      </c>
      <c r="G707" s="247" t="s">
        <v>2417</v>
      </c>
      <c r="H707" s="247" t="s">
        <v>1732</v>
      </c>
      <c r="I707" s="33"/>
      <c r="J707" s="100"/>
      <c r="K707" s="100"/>
      <c r="L707" s="100"/>
      <c r="M707" s="219"/>
      <c r="N707" s="219"/>
      <c r="O707" s="33"/>
      <c r="P707" s="48"/>
      <c r="Q707" s="263"/>
      <c r="R707" s="263"/>
      <c r="S707" s="262">
        <v>45462</v>
      </c>
      <c r="T707" s="263" t="s">
        <v>2081</v>
      </c>
      <c r="U707" s="252"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15"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52">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45512</v>
      </c>
      <c r="X707" s="215"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绿灯</v>
      </c>
      <c r="Y707" s="252"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15"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52"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6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6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str">
        <f t="array" ref="AH707">INDEX(三跨两临近重点区段!$G:$G,MATCH(D707,三跨两临近重点区段!$A:$A,0))</f>
        <v>通航河流</v>
      </c>
    </row>
    <row r="708" ht="14.25" spans="1:34">
      <c r="A708" s="247" t="s">
        <v>145</v>
      </c>
      <c r="B708" s="248" t="s">
        <v>3152</v>
      </c>
      <c r="C708" s="247" t="s">
        <v>2721</v>
      </c>
      <c r="D708" s="247" t="s">
        <v>3153</v>
      </c>
      <c r="E708" s="248" t="s">
        <v>2414</v>
      </c>
      <c r="F708" s="248" t="s">
        <v>125</v>
      </c>
      <c r="G708" s="247" t="s">
        <v>2417</v>
      </c>
      <c r="H708" s="247" t="s">
        <v>1540</v>
      </c>
      <c r="I708" s="33"/>
      <c r="J708" s="100"/>
      <c r="K708" s="100"/>
      <c r="L708" s="100"/>
      <c r="M708" s="219"/>
      <c r="N708" s="219"/>
      <c r="O708" s="33"/>
      <c r="P708" s="48"/>
      <c r="Q708" s="263"/>
      <c r="R708" s="263"/>
      <c r="S708" s="262">
        <v>45462</v>
      </c>
      <c r="T708" s="263" t="s">
        <v>2081</v>
      </c>
      <c r="U708" s="252"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15"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52">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45512</v>
      </c>
      <c r="X708" s="215"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绿灯</v>
      </c>
      <c r="Y708" s="252"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15"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52"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6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6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str">
        <f t="array" ref="AH708">INDEX(三跨两临近重点区段!$G:$G,MATCH(D708,三跨两临近重点区段!$A:$A,0))</f>
        <v>通航河流</v>
      </c>
    </row>
    <row r="709" ht="14.25" spans="1:34">
      <c r="A709" s="247" t="s">
        <v>361</v>
      </c>
      <c r="B709" s="248" t="s">
        <v>2757</v>
      </c>
      <c r="C709" s="247" t="s">
        <v>3154</v>
      </c>
      <c r="D709" s="247" t="s">
        <v>3155</v>
      </c>
      <c r="E709" s="248" t="s">
        <v>2414</v>
      </c>
      <c r="F709" s="248" t="s">
        <v>125</v>
      </c>
      <c r="G709" s="247" t="s">
        <v>2417</v>
      </c>
      <c r="H709" s="247" t="s">
        <v>1480</v>
      </c>
      <c r="I709" s="33"/>
      <c r="J709" s="100"/>
      <c r="K709" s="100"/>
      <c r="L709" s="100"/>
      <c r="M709" s="219"/>
      <c r="N709" s="219"/>
      <c r="O709" s="33"/>
      <c r="P709" s="48"/>
      <c r="Q709" s="263"/>
      <c r="R709" s="263"/>
      <c r="S709" s="262">
        <v>45462</v>
      </c>
      <c r="T709" s="263" t="s">
        <v>2081</v>
      </c>
      <c r="U709" s="252"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215"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52"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15"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52"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15"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52"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6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6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str">
        <f t="array" ref="AH709">INDEX(三跨两临近重点区段!$G:$G,MATCH(D709,三跨两临近重点区段!$A:$A,0))</f>
        <v>通航河流</v>
      </c>
    </row>
    <row r="710" ht="14.25" spans="1:34">
      <c r="A710" s="247" t="s">
        <v>119</v>
      </c>
      <c r="B710" s="248" t="s">
        <v>2415</v>
      </c>
      <c r="C710" s="247" t="s">
        <v>2735</v>
      </c>
      <c r="D710" s="247" t="s">
        <v>3156</v>
      </c>
      <c r="E710" s="248" t="s">
        <v>2414</v>
      </c>
      <c r="F710" s="248" t="s">
        <v>125</v>
      </c>
      <c r="G710" s="247" t="s">
        <v>2417</v>
      </c>
      <c r="H710" s="247" t="s">
        <v>1447</v>
      </c>
      <c r="I710" s="33"/>
      <c r="J710" s="100"/>
      <c r="K710" s="100"/>
      <c r="L710" s="100"/>
      <c r="M710" s="219"/>
      <c r="N710" s="219"/>
      <c r="O710" s="33"/>
      <c r="P710" s="48"/>
      <c r="Q710" s="263"/>
      <c r="R710" s="263"/>
      <c r="S710" s="262">
        <v>45462</v>
      </c>
      <c r="T710" s="263" t="s">
        <v>2081</v>
      </c>
      <c r="U710" s="252"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15"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52">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45512</v>
      </c>
      <c r="X710" s="215"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绿灯</v>
      </c>
      <c r="Y710" s="252"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15"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52"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6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6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str">
        <f t="array" ref="AH710">INDEX(三跨两临近重点区段!$G:$G,MATCH(D710,三跨两临近重点区段!$A:$A,0))</f>
        <v>通航河流</v>
      </c>
    </row>
    <row r="711" ht="14.25" spans="1:34">
      <c r="A711" s="247" t="s">
        <v>119</v>
      </c>
      <c r="B711" s="248" t="s">
        <v>2412</v>
      </c>
      <c r="C711" s="247" t="s">
        <v>3157</v>
      </c>
      <c r="D711" s="247" t="s">
        <v>3158</v>
      </c>
      <c r="E711" s="248" t="s">
        <v>2414</v>
      </c>
      <c r="F711" s="248" t="s">
        <v>125</v>
      </c>
      <c r="G711" s="247" t="s">
        <v>2417</v>
      </c>
      <c r="H711" s="247" t="s">
        <v>1447</v>
      </c>
      <c r="I711" s="33"/>
      <c r="J711" s="100"/>
      <c r="K711" s="100"/>
      <c r="L711" s="100"/>
      <c r="M711" s="219"/>
      <c r="N711" s="219"/>
      <c r="O711" s="33"/>
      <c r="P711" s="48"/>
      <c r="Q711" s="263"/>
      <c r="R711" s="263"/>
      <c r="S711" s="262">
        <v>45462</v>
      </c>
      <c r="T711" s="263" t="s">
        <v>2081</v>
      </c>
      <c r="U711" s="252"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15"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52">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45512</v>
      </c>
      <c r="X711" s="215"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绿灯</v>
      </c>
      <c r="Y711" s="252"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15"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52"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6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6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str">
        <f t="array" ref="AH711">INDEX(三跨两临近重点区段!$G:$G,MATCH(D711,三跨两临近重点区段!$A:$A,0))</f>
        <v>通航河流</v>
      </c>
    </row>
    <row r="712" ht="14.25" spans="1:34">
      <c r="A712" s="247" t="s">
        <v>361</v>
      </c>
      <c r="B712" s="248" t="s">
        <v>2757</v>
      </c>
      <c r="C712" s="247" t="s">
        <v>2349</v>
      </c>
      <c r="D712" s="247" t="s">
        <v>3159</v>
      </c>
      <c r="E712" s="248" t="s">
        <v>2414</v>
      </c>
      <c r="F712" s="248" t="s">
        <v>125</v>
      </c>
      <c r="G712" s="247" t="s">
        <v>2417</v>
      </c>
      <c r="H712" s="247" t="s">
        <v>1480</v>
      </c>
      <c r="I712" s="33"/>
      <c r="J712" s="100"/>
      <c r="K712" s="100"/>
      <c r="L712" s="100"/>
      <c r="M712" s="219"/>
      <c r="N712" s="219"/>
      <c r="O712" s="33"/>
      <c r="P712" s="48"/>
      <c r="Q712" s="263"/>
      <c r="R712" s="263"/>
      <c r="S712" s="262">
        <v>45462</v>
      </c>
      <c r="T712" s="263" t="s">
        <v>2081</v>
      </c>
      <c r="U712" s="252"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15"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52">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45512</v>
      </c>
      <c r="X712" s="215"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绿灯</v>
      </c>
      <c r="Y712" s="252"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15"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52"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6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6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str">
        <f t="array" ref="AH712">INDEX(三跨两临近重点区段!$G:$G,MATCH(D712,三跨两临近重点区段!$A:$A,0))</f>
        <v>通航河流</v>
      </c>
    </row>
    <row r="713" ht="14.25" spans="1:34">
      <c r="A713" s="247" t="s">
        <v>361</v>
      </c>
      <c r="B713" s="248" t="s">
        <v>2765</v>
      </c>
      <c r="C713" s="247" t="s">
        <v>2145</v>
      </c>
      <c r="D713" s="247" t="s">
        <v>3160</v>
      </c>
      <c r="E713" s="248" t="s">
        <v>2414</v>
      </c>
      <c r="F713" s="248" t="s">
        <v>125</v>
      </c>
      <c r="G713" s="247" t="s">
        <v>2417</v>
      </c>
      <c r="H713" s="247" t="s">
        <v>1480</v>
      </c>
      <c r="I713" s="33"/>
      <c r="J713" s="100"/>
      <c r="K713" s="100"/>
      <c r="L713" s="100"/>
      <c r="M713" s="219"/>
      <c r="N713" s="219"/>
      <c r="O713" s="33"/>
      <c r="P713" s="48"/>
      <c r="Q713" s="263"/>
      <c r="R713" s="263"/>
      <c r="S713" s="262">
        <v>45462</v>
      </c>
      <c r="T713" s="263" t="s">
        <v>2081</v>
      </c>
      <c r="U713" s="252"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15"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52">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45512</v>
      </c>
      <c r="X713" s="215"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绿灯</v>
      </c>
      <c r="Y713" s="252"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15"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52"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6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6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str">
        <f t="array" ref="AH713">INDEX(三跨两临近重点区段!$G:$G,MATCH(D713,三跨两临近重点区段!$A:$A,0))</f>
        <v>通航河流</v>
      </c>
    </row>
    <row r="714" ht="14.25" spans="1:34">
      <c r="A714" s="247" t="s">
        <v>361</v>
      </c>
      <c r="B714" s="248" t="s">
        <v>2757</v>
      </c>
      <c r="C714" s="247" t="s">
        <v>2145</v>
      </c>
      <c r="D714" s="247" t="s">
        <v>3161</v>
      </c>
      <c r="E714" s="248" t="s">
        <v>2414</v>
      </c>
      <c r="F714" s="248" t="s">
        <v>125</v>
      </c>
      <c r="G714" s="247" t="s">
        <v>2417</v>
      </c>
      <c r="H714" s="247" t="s">
        <v>1480</v>
      </c>
      <c r="I714" s="33"/>
      <c r="J714" s="100"/>
      <c r="K714" s="100"/>
      <c r="L714" s="100"/>
      <c r="M714" s="219"/>
      <c r="N714" s="219"/>
      <c r="O714" s="33"/>
      <c r="P714" s="48"/>
      <c r="Q714" s="263"/>
      <c r="R714" s="263"/>
      <c r="S714" s="262">
        <v>45462</v>
      </c>
      <c r="T714" s="263" t="s">
        <v>2081</v>
      </c>
      <c r="U714" s="252"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15"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52">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45512</v>
      </c>
      <c r="X714" s="215"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绿灯</v>
      </c>
      <c r="Y714" s="252"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15"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52"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6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6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str">
        <f t="array" ref="AH714">INDEX(三跨两临近重点区段!$G:$G,MATCH(D714,三跨两临近重点区段!$A:$A,0))</f>
        <v>通航河流</v>
      </c>
    </row>
    <row r="715" ht="14.25" spans="1:34">
      <c r="A715" s="247" t="s">
        <v>361</v>
      </c>
      <c r="B715" s="248" t="s">
        <v>2771</v>
      </c>
      <c r="C715" s="247" t="s">
        <v>2814</v>
      </c>
      <c r="D715" s="247" t="s">
        <v>3162</v>
      </c>
      <c r="E715" s="248" t="s">
        <v>2414</v>
      </c>
      <c r="F715" s="248" t="s">
        <v>125</v>
      </c>
      <c r="G715" s="247" t="s">
        <v>2417</v>
      </c>
      <c r="H715" s="247" t="s">
        <v>1462</v>
      </c>
      <c r="I715" s="33"/>
      <c r="J715" s="100"/>
      <c r="K715" s="100"/>
      <c r="L715" s="100"/>
      <c r="M715" s="219"/>
      <c r="N715" s="219"/>
      <c r="O715" s="33"/>
      <c r="P715" s="48"/>
      <c r="Q715" s="263"/>
      <c r="R715" s="263"/>
      <c r="S715" s="262">
        <v>45462</v>
      </c>
      <c r="T715" s="263" t="s">
        <v>2081</v>
      </c>
      <c r="U715" s="252"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15"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52">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45512</v>
      </c>
      <c r="X715" s="215"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绿灯</v>
      </c>
      <c r="Y715" s="252"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15"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52"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6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6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str">
        <f t="array" ref="AH715">INDEX(三跨两临近重点区段!$G:$G,MATCH(D715,三跨两临近重点区段!$A:$A,0))</f>
        <v>通航河流</v>
      </c>
    </row>
    <row r="716" ht="14.25" spans="1:34">
      <c r="A716" s="247" t="s">
        <v>361</v>
      </c>
      <c r="B716" s="248" t="s">
        <v>2714</v>
      </c>
      <c r="C716" s="247" t="s">
        <v>2152</v>
      </c>
      <c r="D716" s="247" t="s">
        <v>3163</v>
      </c>
      <c r="E716" s="248" t="s">
        <v>2414</v>
      </c>
      <c r="F716" s="248" t="s">
        <v>125</v>
      </c>
      <c r="G716" s="247" t="s">
        <v>2417</v>
      </c>
      <c r="H716" s="247" t="s">
        <v>1480</v>
      </c>
      <c r="I716" s="33"/>
      <c r="J716" s="100"/>
      <c r="K716" s="100"/>
      <c r="L716" s="100"/>
      <c r="M716" s="219"/>
      <c r="N716" s="219"/>
      <c r="O716" s="33"/>
      <c r="P716" s="48"/>
      <c r="Q716" s="263"/>
      <c r="R716" s="263"/>
      <c r="S716" s="262">
        <v>45462</v>
      </c>
      <c r="T716" s="263" t="s">
        <v>2081</v>
      </c>
      <c r="U716" s="252"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15"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52">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45512</v>
      </c>
      <c r="X716" s="215"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绿灯</v>
      </c>
      <c r="Y716" s="252"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15"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52"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6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6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str">
        <f t="array" ref="AH716">INDEX(三跨两临近重点区段!$G:$G,MATCH(D716,三跨两临近重点区段!$A:$A,0))</f>
        <v>通航河流</v>
      </c>
    </row>
    <row r="717" ht="14.25" spans="1:34">
      <c r="A717" s="247" t="s">
        <v>361</v>
      </c>
      <c r="B717" s="248" t="s">
        <v>2716</v>
      </c>
      <c r="C717" s="247" t="s">
        <v>2152</v>
      </c>
      <c r="D717" s="247" t="s">
        <v>3164</v>
      </c>
      <c r="E717" s="248" t="s">
        <v>2414</v>
      </c>
      <c r="F717" s="248" t="s">
        <v>125</v>
      </c>
      <c r="G717" s="247" t="s">
        <v>2417</v>
      </c>
      <c r="H717" s="247" t="s">
        <v>1480</v>
      </c>
      <c r="I717" s="33"/>
      <c r="J717" s="100"/>
      <c r="K717" s="100"/>
      <c r="L717" s="100"/>
      <c r="M717" s="219"/>
      <c r="N717" s="219"/>
      <c r="O717" s="33"/>
      <c r="P717" s="48"/>
      <c r="Q717" s="263"/>
      <c r="R717" s="263"/>
      <c r="S717" s="262">
        <v>45462</v>
      </c>
      <c r="T717" s="263" t="s">
        <v>2081</v>
      </c>
      <c r="U717" s="252"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15"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52">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45512</v>
      </c>
      <c r="X717" s="215"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绿灯</v>
      </c>
      <c r="Y717" s="252"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15"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52"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6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6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str">
        <f t="array" ref="AH717">INDEX(三跨两临近重点区段!$G:$G,MATCH(D717,三跨两临近重点区段!$A:$A,0))</f>
        <v>通航河流</v>
      </c>
    </row>
    <row r="718" ht="14.25" spans="1:34">
      <c r="A718" s="247" t="s">
        <v>361</v>
      </c>
      <c r="B718" s="248" t="s">
        <v>2714</v>
      </c>
      <c r="C718" s="247" t="s">
        <v>2088</v>
      </c>
      <c r="D718" s="247" t="s">
        <v>3165</v>
      </c>
      <c r="E718" s="248" t="s">
        <v>2414</v>
      </c>
      <c r="F718" s="248" t="s">
        <v>125</v>
      </c>
      <c r="G718" s="247" t="s">
        <v>2417</v>
      </c>
      <c r="H718" s="247" t="s">
        <v>1480</v>
      </c>
      <c r="I718" s="33"/>
      <c r="J718" s="100"/>
      <c r="K718" s="100"/>
      <c r="L718" s="100"/>
      <c r="M718" s="219"/>
      <c r="N718" s="219"/>
      <c r="O718" s="33"/>
      <c r="P718" s="48"/>
      <c r="Q718" s="263"/>
      <c r="R718" s="263"/>
      <c r="S718" s="262">
        <v>45462</v>
      </c>
      <c r="T718" s="263" t="s">
        <v>2081</v>
      </c>
      <c r="U718" s="252"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15"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52">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45512</v>
      </c>
      <c r="X718" s="215"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绿灯</v>
      </c>
      <c r="Y718" s="252"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15"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52"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6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6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str">
        <f t="array" ref="AH718">INDEX(三跨两临近重点区段!$G:$G,MATCH(D718,三跨两临近重点区段!$A:$A,0))</f>
        <v>通航河流</v>
      </c>
    </row>
    <row r="719" ht="14.25" spans="1:34">
      <c r="A719" s="247" t="s">
        <v>361</v>
      </c>
      <c r="B719" s="248" t="s">
        <v>2716</v>
      </c>
      <c r="C719" s="247" t="s">
        <v>2088</v>
      </c>
      <c r="D719" s="247" t="s">
        <v>3166</v>
      </c>
      <c r="E719" s="248" t="s">
        <v>2414</v>
      </c>
      <c r="F719" s="248" t="s">
        <v>125</v>
      </c>
      <c r="G719" s="247" t="s">
        <v>2417</v>
      </c>
      <c r="H719" s="247" t="s">
        <v>1480</v>
      </c>
      <c r="I719" s="33"/>
      <c r="J719" s="100"/>
      <c r="K719" s="100"/>
      <c r="L719" s="100"/>
      <c r="M719" s="219"/>
      <c r="N719" s="219"/>
      <c r="O719" s="33"/>
      <c r="P719" s="48"/>
      <c r="Q719" s="263"/>
      <c r="R719" s="263"/>
      <c r="S719" s="262">
        <v>45462</v>
      </c>
      <c r="T719" s="263" t="s">
        <v>2081</v>
      </c>
      <c r="U719" s="252"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15"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52">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45512</v>
      </c>
      <c r="X719" s="215"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绿灯</v>
      </c>
      <c r="Y719" s="252"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15"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52"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6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6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str">
        <f t="array" ref="AH719">INDEX(三跨两临近重点区段!$G:$G,MATCH(D719,三跨两临近重点区段!$A:$A,0))</f>
        <v>通航河流</v>
      </c>
    </row>
    <row r="720" ht="14.25" spans="1:34">
      <c r="A720" s="247" t="s">
        <v>361</v>
      </c>
      <c r="B720" s="248" t="s">
        <v>2757</v>
      </c>
      <c r="C720" s="247" t="s">
        <v>3126</v>
      </c>
      <c r="D720" s="247" t="s">
        <v>3167</v>
      </c>
      <c r="E720" s="248" t="s">
        <v>2414</v>
      </c>
      <c r="F720" s="248" t="s">
        <v>125</v>
      </c>
      <c r="G720" s="247" t="s">
        <v>2417</v>
      </c>
      <c r="H720" s="247" t="s">
        <v>1480</v>
      </c>
      <c r="I720" s="33"/>
      <c r="J720" s="100"/>
      <c r="K720" s="100"/>
      <c r="L720" s="100"/>
      <c r="M720" s="219"/>
      <c r="N720" s="219"/>
      <c r="O720" s="33"/>
      <c r="P720" s="48"/>
      <c r="Q720" s="263"/>
      <c r="R720" s="263"/>
      <c r="S720" s="262">
        <v>45462</v>
      </c>
      <c r="T720" s="263" t="s">
        <v>2081</v>
      </c>
      <c r="U720" s="252"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15"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52">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45512</v>
      </c>
      <c r="X720" s="215"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绿灯</v>
      </c>
      <c r="Y720" s="252"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15"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52"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6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6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str">
        <f t="array" ref="AH720">INDEX(三跨两临近重点区段!$G:$G,MATCH(D720,三跨两临近重点区段!$A:$A,0))</f>
        <v>通航河流</v>
      </c>
    </row>
    <row r="721" ht="14.25" spans="1:34">
      <c r="A721" s="247" t="s">
        <v>361</v>
      </c>
      <c r="B721" s="248" t="s">
        <v>2771</v>
      </c>
      <c r="C721" s="247" t="s">
        <v>2145</v>
      </c>
      <c r="D721" s="247" t="s">
        <v>3168</v>
      </c>
      <c r="E721" s="248" t="s">
        <v>2414</v>
      </c>
      <c r="F721" s="248" t="s">
        <v>125</v>
      </c>
      <c r="G721" s="247" t="s">
        <v>2417</v>
      </c>
      <c r="H721" s="247" t="s">
        <v>1462</v>
      </c>
      <c r="I721" s="33"/>
      <c r="J721" s="100"/>
      <c r="K721" s="100"/>
      <c r="L721" s="100"/>
      <c r="M721" s="219"/>
      <c r="N721" s="219"/>
      <c r="O721" s="33"/>
      <c r="P721" s="48"/>
      <c r="Q721" s="263"/>
      <c r="R721" s="263"/>
      <c r="S721" s="262">
        <v>45462</v>
      </c>
      <c r="T721" s="263" t="s">
        <v>2081</v>
      </c>
      <c r="U721" s="252"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15"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52">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45512</v>
      </c>
      <c r="X721" s="215"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绿灯</v>
      </c>
      <c r="Y721" s="252"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15"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52"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6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6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str">
        <f t="array" ref="AH721">INDEX(三跨两临近重点区段!$G:$G,MATCH(D721,三跨两临近重点区段!$A:$A,0))</f>
        <v>通航河流</v>
      </c>
    </row>
    <row r="722" ht="14.25" spans="1:34">
      <c r="A722" s="247" t="s">
        <v>361</v>
      </c>
      <c r="B722" s="248" t="s">
        <v>2776</v>
      </c>
      <c r="C722" s="247" t="s">
        <v>2145</v>
      </c>
      <c r="D722" s="247" t="s">
        <v>3169</v>
      </c>
      <c r="E722" s="248" t="s">
        <v>2414</v>
      </c>
      <c r="F722" s="248" t="s">
        <v>125</v>
      </c>
      <c r="G722" s="247" t="s">
        <v>2417</v>
      </c>
      <c r="H722" s="247" t="s">
        <v>1462</v>
      </c>
      <c r="I722" s="33"/>
      <c r="J722" s="100"/>
      <c r="K722" s="100"/>
      <c r="L722" s="100"/>
      <c r="M722" s="219"/>
      <c r="N722" s="219"/>
      <c r="O722" s="33"/>
      <c r="P722" s="48"/>
      <c r="Q722" s="263"/>
      <c r="R722" s="263"/>
      <c r="S722" s="262">
        <v>45462</v>
      </c>
      <c r="T722" s="263" t="s">
        <v>2081</v>
      </c>
      <c r="U722" s="252"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15"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52">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45512</v>
      </c>
      <c r="X722" s="215"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绿灯</v>
      </c>
      <c r="Y722" s="252"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15"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52"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6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6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str">
        <f t="array" ref="AH722">INDEX(三跨两临近重点区段!$G:$G,MATCH(D722,三跨两临近重点区段!$A:$A,0))</f>
        <v>通航河流</v>
      </c>
    </row>
    <row r="723" ht="14.25" spans="1:34">
      <c r="A723" s="247" t="s">
        <v>361</v>
      </c>
      <c r="B723" s="248" t="s">
        <v>2765</v>
      </c>
      <c r="C723" s="247" t="s">
        <v>2809</v>
      </c>
      <c r="D723" s="247" t="s">
        <v>3170</v>
      </c>
      <c r="E723" s="248" t="s">
        <v>2414</v>
      </c>
      <c r="F723" s="248" t="s">
        <v>125</v>
      </c>
      <c r="G723" s="247" t="s">
        <v>2417</v>
      </c>
      <c r="H723" s="247" t="s">
        <v>1480</v>
      </c>
      <c r="I723" s="33"/>
      <c r="J723" s="100"/>
      <c r="K723" s="100"/>
      <c r="L723" s="100"/>
      <c r="M723" s="219"/>
      <c r="N723" s="219"/>
      <c r="O723" s="33"/>
      <c r="P723" s="48"/>
      <c r="Q723" s="263"/>
      <c r="R723" s="263"/>
      <c r="S723" s="262">
        <v>45462</v>
      </c>
      <c r="T723" s="263" t="s">
        <v>2081</v>
      </c>
      <c r="U723" s="252"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15"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52">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45512</v>
      </c>
      <c r="X723" s="215"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绿灯</v>
      </c>
      <c r="Y723" s="252"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15"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52"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6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6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str">
        <f t="array" ref="AH723">INDEX(三跨两临近重点区段!$G:$G,MATCH(D723,三跨两临近重点区段!$A:$A,0))</f>
        <v>通航河流</v>
      </c>
    </row>
    <row r="724" ht="14.25" spans="1:34">
      <c r="A724" s="247" t="s">
        <v>361</v>
      </c>
      <c r="B724" s="248" t="s">
        <v>2757</v>
      </c>
      <c r="C724" s="247" t="s">
        <v>2809</v>
      </c>
      <c r="D724" s="247" t="s">
        <v>3171</v>
      </c>
      <c r="E724" s="248" t="s">
        <v>2414</v>
      </c>
      <c r="F724" s="248" t="s">
        <v>125</v>
      </c>
      <c r="G724" s="247" t="s">
        <v>2417</v>
      </c>
      <c r="H724" s="247" t="s">
        <v>1480</v>
      </c>
      <c r="I724" s="33"/>
      <c r="J724" s="100"/>
      <c r="K724" s="100"/>
      <c r="L724" s="100"/>
      <c r="M724" s="219"/>
      <c r="N724" s="219"/>
      <c r="O724" s="33"/>
      <c r="P724" s="48"/>
      <c r="Q724" s="263"/>
      <c r="R724" s="263"/>
      <c r="S724" s="262">
        <v>45462</v>
      </c>
      <c r="T724" s="263" t="s">
        <v>2081</v>
      </c>
      <c r="U724" s="252"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15"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52">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45512</v>
      </c>
      <c r="X724" s="215"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绿灯</v>
      </c>
      <c r="Y724" s="252"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15"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52"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6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6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str">
        <f t="array" ref="AH724">INDEX(三跨两临近重点区段!$G:$G,MATCH(D724,三跨两临近重点区段!$A:$A,0))</f>
        <v>通航河流</v>
      </c>
    </row>
    <row r="725" ht="14.25" spans="1:34">
      <c r="A725" s="247" t="s">
        <v>361</v>
      </c>
      <c r="B725" s="248" t="s">
        <v>2776</v>
      </c>
      <c r="C725" s="247" t="s">
        <v>3126</v>
      </c>
      <c r="D725" s="247" t="s">
        <v>3172</v>
      </c>
      <c r="E725" s="248" t="s">
        <v>2414</v>
      </c>
      <c r="F725" s="248" t="s">
        <v>125</v>
      </c>
      <c r="G725" s="247" t="s">
        <v>2417</v>
      </c>
      <c r="H725" s="247" t="s">
        <v>1462</v>
      </c>
      <c r="I725" s="33"/>
      <c r="J725" s="100"/>
      <c r="K725" s="100"/>
      <c r="L725" s="100"/>
      <c r="M725" s="219"/>
      <c r="N725" s="219"/>
      <c r="O725" s="33"/>
      <c r="P725" s="48"/>
      <c r="Q725" s="263"/>
      <c r="R725" s="263"/>
      <c r="S725" s="262">
        <v>45462</v>
      </c>
      <c r="T725" s="263" t="s">
        <v>2081</v>
      </c>
      <c r="U725" s="252"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15"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52">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45512</v>
      </c>
      <c r="X725" s="215"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绿灯</v>
      </c>
      <c r="Y725" s="252"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15"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52"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6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6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str">
        <f t="array" ref="AH725">INDEX(三跨两临近重点区段!$G:$G,MATCH(D725,三跨两临近重点区段!$A:$A,0))</f>
        <v>通航河流</v>
      </c>
    </row>
    <row r="726" ht="14.25" spans="1:34">
      <c r="A726" s="247" t="s">
        <v>361</v>
      </c>
      <c r="B726" s="248" t="s">
        <v>2765</v>
      </c>
      <c r="C726" s="247" t="s">
        <v>3154</v>
      </c>
      <c r="D726" s="247" t="s">
        <v>3173</v>
      </c>
      <c r="E726" s="248" t="s">
        <v>2414</v>
      </c>
      <c r="F726" s="248" t="s">
        <v>125</v>
      </c>
      <c r="G726" s="247" t="s">
        <v>2417</v>
      </c>
      <c r="H726" s="247" t="s">
        <v>1480</v>
      </c>
      <c r="I726" s="33"/>
      <c r="J726" s="100"/>
      <c r="K726" s="100"/>
      <c r="L726" s="100"/>
      <c r="M726" s="219"/>
      <c r="N726" s="219"/>
      <c r="O726" s="33"/>
      <c r="P726" s="48"/>
      <c r="Q726" s="263"/>
      <c r="R726" s="263"/>
      <c r="S726" s="262">
        <v>45462</v>
      </c>
      <c r="T726" s="263" t="s">
        <v>2081</v>
      </c>
      <c r="U726" s="252"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215"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52"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15"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52"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15"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52"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6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6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str">
        <f t="array" ref="AH726">INDEX(三跨两临近重点区段!$G:$G,MATCH(D726,三跨两临近重点区段!$A:$A,0))</f>
        <v>通航河流</v>
      </c>
    </row>
    <row r="727" ht="14.25" spans="1:34">
      <c r="A727" s="247" t="s">
        <v>361</v>
      </c>
      <c r="B727" s="248" t="s">
        <v>3174</v>
      </c>
      <c r="C727" s="247" t="s">
        <v>2122</v>
      </c>
      <c r="D727" s="247" t="s">
        <v>3175</v>
      </c>
      <c r="E727" s="248" t="s">
        <v>2414</v>
      </c>
      <c r="F727" s="248" t="s">
        <v>125</v>
      </c>
      <c r="G727" s="247" t="s">
        <v>2417</v>
      </c>
      <c r="H727" s="247" t="s">
        <v>1462</v>
      </c>
      <c r="I727" s="33"/>
      <c r="J727" s="100"/>
      <c r="K727" s="100"/>
      <c r="L727" s="100"/>
      <c r="M727" s="219"/>
      <c r="N727" s="219"/>
      <c r="O727" s="33"/>
      <c r="P727" s="48"/>
      <c r="Q727" s="263"/>
      <c r="R727" s="263"/>
      <c r="S727" s="262">
        <v>45462</v>
      </c>
      <c r="T727" s="263" t="s">
        <v>2081</v>
      </c>
      <c r="U727" s="252"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15"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52">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45512</v>
      </c>
      <c r="X727" s="215"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绿灯</v>
      </c>
      <c r="Y727" s="252"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15"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52"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6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6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str">
        <f t="array" ref="AH727">INDEX(三跨两临近重点区段!$G:$G,MATCH(D727,三跨两临近重点区段!$A:$A,0))</f>
        <v>通航河流</v>
      </c>
    </row>
    <row r="728" ht="14.25" spans="1:34">
      <c r="A728" s="247" t="s">
        <v>361</v>
      </c>
      <c r="B728" s="248" t="s">
        <v>3176</v>
      </c>
      <c r="C728" s="247" t="s">
        <v>2122</v>
      </c>
      <c r="D728" s="247" t="s">
        <v>3177</v>
      </c>
      <c r="E728" s="248" t="s">
        <v>2414</v>
      </c>
      <c r="F728" s="248" t="s">
        <v>125</v>
      </c>
      <c r="G728" s="247" t="s">
        <v>2417</v>
      </c>
      <c r="H728" s="247" t="s">
        <v>1462</v>
      </c>
      <c r="I728" s="33"/>
      <c r="J728" s="100"/>
      <c r="K728" s="100"/>
      <c r="L728" s="100"/>
      <c r="M728" s="219"/>
      <c r="N728" s="219"/>
      <c r="O728" s="33"/>
      <c r="P728" s="48"/>
      <c r="Q728" s="263"/>
      <c r="R728" s="263"/>
      <c r="S728" s="262">
        <v>45462</v>
      </c>
      <c r="T728" s="263" t="s">
        <v>2081</v>
      </c>
      <c r="U728" s="252"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15"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52">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45512</v>
      </c>
      <c r="X728" s="215"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绿灯</v>
      </c>
      <c r="Y728" s="252"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15"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52"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6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6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str">
        <f t="array" ref="AH728">INDEX(三跨两临近重点区段!$G:$G,MATCH(D728,三跨两临近重点区段!$A:$A,0))</f>
        <v>通航河流</v>
      </c>
    </row>
    <row r="729" ht="14.25" spans="1:34">
      <c r="A729" s="247" t="s">
        <v>361</v>
      </c>
      <c r="B729" s="248" t="s">
        <v>2776</v>
      </c>
      <c r="C729" s="247" t="s">
        <v>2814</v>
      </c>
      <c r="D729" s="247" t="s">
        <v>3178</v>
      </c>
      <c r="E729" s="248" t="s">
        <v>2414</v>
      </c>
      <c r="F729" s="248" t="s">
        <v>125</v>
      </c>
      <c r="G729" s="247" t="s">
        <v>2417</v>
      </c>
      <c r="H729" s="247" t="s">
        <v>1462</v>
      </c>
      <c r="I729" s="33"/>
      <c r="J729" s="100"/>
      <c r="K729" s="100"/>
      <c r="L729" s="100"/>
      <c r="M729" s="219"/>
      <c r="N729" s="219"/>
      <c r="O729" s="33"/>
      <c r="P729" s="48"/>
      <c r="Q729" s="263"/>
      <c r="R729" s="263"/>
      <c r="S729" s="262">
        <v>45462</v>
      </c>
      <c r="T729" s="263" t="s">
        <v>2081</v>
      </c>
      <c r="U729" s="252"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15"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52">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45512</v>
      </c>
      <c r="X729" s="215"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绿灯</v>
      </c>
      <c r="Y729" s="252"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15"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52"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6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6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str">
        <f t="array" ref="AH729">INDEX(三跨两临近重点区段!$G:$G,MATCH(D729,三跨两临近重点区段!$A:$A,0))</f>
        <v>通航河流</v>
      </c>
    </row>
    <row r="730" ht="14.25" spans="1:34">
      <c r="A730" s="247" t="s">
        <v>361</v>
      </c>
      <c r="B730" s="248" t="s">
        <v>2765</v>
      </c>
      <c r="C730" s="247" t="s">
        <v>2349</v>
      </c>
      <c r="D730" s="247" t="s">
        <v>3179</v>
      </c>
      <c r="E730" s="248" t="s">
        <v>2414</v>
      </c>
      <c r="F730" s="248" t="s">
        <v>125</v>
      </c>
      <c r="G730" s="247" t="s">
        <v>2417</v>
      </c>
      <c r="H730" s="247" t="s">
        <v>1480</v>
      </c>
      <c r="I730" s="33"/>
      <c r="J730" s="100"/>
      <c r="K730" s="100"/>
      <c r="L730" s="100"/>
      <c r="M730" s="219"/>
      <c r="N730" s="219"/>
      <c r="O730" s="33"/>
      <c r="P730" s="48"/>
      <c r="Q730" s="263"/>
      <c r="R730" s="263"/>
      <c r="S730" s="262">
        <v>45462</v>
      </c>
      <c r="T730" s="263" t="s">
        <v>2081</v>
      </c>
      <c r="U730" s="252"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15"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52">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45512</v>
      </c>
      <c r="X730" s="215"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绿灯</v>
      </c>
      <c r="Y730" s="252"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15"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52"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6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6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str">
        <f t="array" ref="AH730">INDEX(三跨两临近重点区段!$G:$G,MATCH(D730,三跨两临近重点区段!$A:$A,0))</f>
        <v>通航河流</v>
      </c>
    </row>
    <row r="731" ht="14.25" spans="1:34">
      <c r="A731" s="247" t="s">
        <v>361</v>
      </c>
      <c r="B731" s="248" t="s">
        <v>2771</v>
      </c>
      <c r="C731" s="247" t="s">
        <v>2893</v>
      </c>
      <c r="D731" s="247" t="s">
        <v>3180</v>
      </c>
      <c r="E731" s="248" t="s">
        <v>2414</v>
      </c>
      <c r="F731" s="248" t="s">
        <v>125</v>
      </c>
      <c r="G731" s="247" t="s">
        <v>2417</v>
      </c>
      <c r="H731" s="247" t="s">
        <v>1462</v>
      </c>
      <c r="I731" s="33"/>
      <c r="J731" s="100"/>
      <c r="K731" s="100"/>
      <c r="L731" s="100"/>
      <c r="M731" s="219"/>
      <c r="N731" s="219"/>
      <c r="O731" s="33"/>
      <c r="P731" s="48"/>
      <c r="Q731" s="263"/>
      <c r="R731" s="263"/>
      <c r="S731" s="262">
        <v>45462</v>
      </c>
      <c r="T731" s="263" t="s">
        <v>2081</v>
      </c>
      <c r="U731" s="252"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15"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52">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45512</v>
      </c>
      <c r="X731" s="215"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绿灯</v>
      </c>
      <c r="Y731" s="252"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15"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52"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6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6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str">
        <f t="array" ref="AH731">INDEX(三跨两临近重点区段!$G:$G,MATCH(D731,三跨两临近重点区段!$A:$A,0))</f>
        <v>通航河流</v>
      </c>
    </row>
    <row r="732" ht="14.25" spans="1:34">
      <c r="A732" s="247" t="s">
        <v>361</v>
      </c>
      <c r="B732" s="248" t="s">
        <v>2765</v>
      </c>
      <c r="C732" s="247" t="s">
        <v>3126</v>
      </c>
      <c r="D732" s="247" t="s">
        <v>3181</v>
      </c>
      <c r="E732" s="248" t="s">
        <v>2414</v>
      </c>
      <c r="F732" s="248" t="s">
        <v>125</v>
      </c>
      <c r="G732" s="247" t="s">
        <v>2417</v>
      </c>
      <c r="H732" s="247" t="s">
        <v>1480</v>
      </c>
      <c r="I732" s="33"/>
      <c r="J732" s="100"/>
      <c r="K732" s="100"/>
      <c r="L732" s="100"/>
      <c r="M732" s="219"/>
      <c r="N732" s="219"/>
      <c r="O732" s="33"/>
      <c r="P732" s="48"/>
      <c r="Q732" s="263"/>
      <c r="R732" s="263"/>
      <c r="S732" s="262">
        <v>45462</v>
      </c>
      <c r="T732" s="263" t="s">
        <v>2081</v>
      </c>
      <c r="U732" s="252"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15"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52">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45512</v>
      </c>
      <c r="X732" s="215"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绿灯</v>
      </c>
      <c r="Y732" s="252"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15"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52"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6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6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str">
        <f t="array" ref="AH732">INDEX(三跨两临近重点区段!$G:$G,MATCH(D732,三跨两临近重点区段!$A:$A,0))</f>
        <v>通航河流</v>
      </c>
    </row>
    <row r="733" ht="14.25" spans="1:34">
      <c r="A733" s="247" t="s">
        <v>361</v>
      </c>
      <c r="B733" s="248" t="s">
        <v>2776</v>
      </c>
      <c r="C733" s="247" t="s">
        <v>2893</v>
      </c>
      <c r="D733" s="247" t="s">
        <v>3182</v>
      </c>
      <c r="E733" s="248" t="s">
        <v>2414</v>
      </c>
      <c r="F733" s="248" t="s">
        <v>125</v>
      </c>
      <c r="G733" s="247" t="s">
        <v>2417</v>
      </c>
      <c r="H733" s="247" t="s">
        <v>1462</v>
      </c>
      <c r="I733" s="33"/>
      <c r="J733" s="100"/>
      <c r="K733" s="100"/>
      <c r="L733" s="100"/>
      <c r="M733" s="219"/>
      <c r="N733" s="219"/>
      <c r="O733" s="33"/>
      <c r="P733" s="48"/>
      <c r="Q733" s="263"/>
      <c r="R733" s="263"/>
      <c r="S733" s="262">
        <v>45462</v>
      </c>
      <c r="T733" s="263" t="s">
        <v>2081</v>
      </c>
      <c r="U733" s="252"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15"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52">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45512</v>
      </c>
      <c r="X733" s="215"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绿灯</v>
      </c>
      <c r="Y733" s="252"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15"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52"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6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6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str">
        <f t="array" ref="AH733">INDEX(三跨两临近重点区段!$G:$G,MATCH(D733,三跨两临近重点区段!$A:$A,0))</f>
        <v>通航河流</v>
      </c>
    </row>
    <row r="734" ht="14.25" spans="1:34">
      <c r="A734" s="247" t="s">
        <v>145</v>
      </c>
      <c r="B734" s="248" t="s">
        <v>2856</v>
      </c>
      <c r="C734" s="247" t="s">
        <v>2942</v>
      </c>
      <c r="D734" s="247" t="s">
        <v>3183</v>
      </c>
      <c r="E734" s="248" t="s">
        <v>2079</v>
      </c>
      <c r="F734" s="248" t="s">
        <v>125</v>
      </c>
      <c r="G734" s="247" t="s">
        <v>2080</v>
      </c>
      <c r="H734" s="247" t="s">
        <v>1150</v>
      </c>
      <c r="I734" s="33"/>
      <c r="J734" s="100"/>
      <c r="K734" s="100"/>
      <c r="L734" s="100"/>
      <c r="M734" s="219"/>
      <c r="N734" s="219"/>
      <c r="O734" s="33"/>
      <c r="P734" s="48"/>
      <c r="Q734" s="263"/>
      <c r="R734" s="263"/>
      <c r="S734" s="262">
        <v>45446</v>
      </c>
      <c r="T734" s="263" t="s">
        <v>2081</v>
      </c>
      <c r="U734" s="252"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15"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52"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215"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52"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15"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52"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6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6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str">
        <f t="array" ref="AH734">INDEX(三跨两临近重点区段!$G:$G,MATCH(D734,三跨两临近重点区段!$A:$A,0))</f>
        <v>通航河流</v>
      </c>
    </row>
    <row r="735" ht="14.25" spans="1:34">
      <c r="A735" s="247" t="s">
        <v>145</v>
      </c>
      <c r="B735" s="248" t="s">
        <v>2858</v>
      </c>
      <c r="C735" s="247" t="s">
        <v>2942</v>
      </c>
      <c r="D735" s="247" t="s">
        <v>3184</v>
      </c>
      <c r="E735" s="248" t="s">
        <v>2079</v>
      </c>
      <c r="F735" s="248" t="s">
        <v>125</v>
      </c>
      <c r="G735" s="247" t="s">
        <v>2080</v>
      </c>
      <c r="H735" s="247" t="s">
        <v>1150</v>
      </c>
      <c r="I735" s="33"/>
      <c r="J735" s="100"/>
      <c r="K735" s="100"/>
      <c r="L735" s="100"/>
      <c r="M735" s="219"/>
      <c r="N735" s="219"/>
      <c r="O735" s="33"/>
      <c r="P735" s="48"/>
      <c r="Q735" s="263"/>
      <c r="R735" s="263"/>
      <c r="S735" s="262">
        <v>45446</v>
      </c>
      <c r="T735" s="263" t="s">
        <v>2081</v>
      </c>
      <c r="U735" s="252"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15"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52">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45509</v>
      </c>
      <c r="X735" s="215"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绿灯</v>
      </c>
      <c r="Y735" s="252"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15"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52"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6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6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str">
        <f t="array" ref="AH735">INDEX(三跨两临近重点区段!$G:$G,MATCH(D735,三跨两临近重点区段!$A:$A,0))</f>
        <v>通航河流</v>
      </c>
    </row>
    <row r="736" ht="14.25" spans="1:34">
      <c r="A736" s="247" t="s">
        <v>119</v>
      </c>
      <c r="B736" s="248" t="s">
        <v>2660</v>
      </c>
      <c r="C736" s="247" t="s">
        <v>2234</v>
      </c>
      <c r="D736" s="247" t="s">
        <v>3185</v>
      </c>
      <c r="E736" s="248" t="s">
        <v>2079</v>
      </c>
      <c r="F736" s="248" t="s">
        <v>125</v>
      </c>
      <c r="G736" s="247" t="s">
        <v>2080</v>
      </c>
      <c r="H736" s="247" t="s">
        <v>1175</v>
      </c>
      <c r="I736" s="33"/>
      <c r="J736" s="100"/>
      <c r="K736" s="100"/>
      <c r="L736" s="100"/>
      <c r="M736" s="219"/>
      <c r="N736" s="219"/>
      <c r="O736" s="33"/>
      <c r="P736" s="48"/>
      <c r="Q736" s="263"/>
      <c r="R736" s="263"/>
      <c r="S736" s="262">
        <v>45446</v>
      </c>
      <c r="T736" s="263" t="s">
        <v>2081</v>
      </c>
      <c r="U736" s="252"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15"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52">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45509</v>
      </c>
      <c r="X736" s="215"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绿灯</v>
      </c>
      <c r="Y736" s="252"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15"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52"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6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6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str">
        <f t="array" ref="AH736">INDEX(三跨两临近重点区段!$G:$G,MATCH(D736,三跨两临近重点区段!$A:$A,0))</f>
        <v>通航河流</v>
      </c>
    </row>
    <row r="737" ht="14.25" spans="1:34">
      <c r="A737" s="247" t="s">
        <v>119</v>
      </c>
      <c r="B737" s="248" t="s">
        <v>2663</v>
      </c>
      <c r="C737" s="247" t="s">
        <v>2234</v>
      </c>
      <c r="D737" s="247" t="s">
        <v>3186</v>
      </c>
      <c r="E737" s="248" t="s">
        <v>2079</v>
      </c>
      <c r="F737" s="248" t="s">
        <v>125</v>
      </c>
      <c r="G737" s="247" t="s">
        <v>2080</v>
      </c>
      <c r="H737" s="247" t="s">
        <v>1165</v>
      </c>
      <c r="I737" s="33"/>
      <c r="J737" s="100"/>
      <c r="K737" s="100"/>
      <c r="L737" s="100"/>
      <c r="M737" s="219"/>
      <c r="N737" s="219"/>
      <c r="O737" s="33"/>
      <c r="P737" s="48"/>
      <c r="Q737" s="263"/>
      <c r="R737" s="263"/>
      <c r="S737" s="262">
        <v>45446</v>
      </c>
      <c r="T737" s="263" t="s">
        <v>2081</v>
      </c>
      <c r="U737" s="252"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15"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52">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45509</v>
      </c>
      <c r="X737" s="215"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绿灯</v>
      </c>
      <c r="Y737" s="252"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15"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52"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6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6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str">
        <f t="array" ref="AH737">INDEX(三跨两临近重点区段!$G:$G,MATCH(D737,三跨两临近重点区段!$A:$A,0))</f>
        <v>通航河流</v>
      </c>
    </row>
    <row r="738" ht="14.25" spans="1:34">
      <c r="A738" s="247" t="s">
        <v>361</v>
      </c>
      <c r="B738" s="248" t="s">
        <v>2870</v>
      </c>
      <c r="C738" s="247" t="s">
        <v>2305</v>
      </c>
      <c r="D738" s="247" t="s">
        <v>3187</v>
      </c>
      <c r="E738" s="248" t="s">
        <v>2079</v>
      </c>
      <c r="F738" s="248" t="s">
        <v>125</v>
      </c>
      <c r="G738" s="247" t="s">
        <v>2080</v>
      </c>
      <c r="H738" s="247" t="s">
        <v>1150</v>
      </c>
      <c r="I738" s="33"/>
      <c r="J738" s="100"/>
      <c r="K738" s="100"/>
      <c r="L738" s="100"/>
      <c r="M738" s="219"/>
      <c r="N738" s="219"/>
      <c r="O738" s="33"/>
      <c r="P738" s="48"/>
      <c r="Q738" s="263"/>
      <c r="R738" s="263"/>
      <c r="S738" s="262">
        <v>45446</v>
      </c>
      <c r="T738" s="263" t="s">
        <v>2081</v>
      </c>
      <c r="U738" s="252"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15"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52">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45509</v>
      </c>
      <c r="X738" s="215"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绿灯</v>
      </c>
      <c r="Y738" s="252"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15"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52"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6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6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str">
        <f t="array" ref="AH738">INDEX(三跨两临近重点区段!$G:$G,MATCH(D738,三跨两临近重点区段!$A:$A,0))</f>
        <v>通航河流</v>
      </c>
    </row>
    <row r="739" ht="14.25" spans="1:34">
      <c r="A739" s="247" t="s">
        <v>361</v>
      </c>
      <c r="B739" s="248" t="s">
        <v>2876</v>
      </c>
      <c r="C739" s="247" t="s">
        <v>2305</v>
      </c>
      <c r="D739" s="247" t="s">
        <v>3188</v>
      </c>
      <c r="E739" s="248" t="s">
        <v>2079</v>
      </c>
      <c r="F739" s="248" t="s">
        <v>125</v>
      </c>
      <c r="G739" s="247" t="s">
        <v>2080</v>
      </c>
      <c r="H739" s="247" t="s">
        <v>1150</v>
      </c>
      <c r="I739" s="33"/>
      <c r="J739" s="100"/>
      <c r="K739" s="100"/>
      <c r="L739" s="100"/>
      <c r="M739" s="219"/>
      <c r="N739" s="219"/>
      <c r="O739" s="33"/>
      <c r="P739" s="48"/>
      <c r="Q739" s="263"/>
      <c r="R739" s="263"/>
      <c r="S739" s="262">
        <v>45446</v>
      </c>
      <c r="T739" s="263" t="s">
        <v>2081</v>
      </c>
      <c r="U739" s="252"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15"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52">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45509</v>
      </c>
      <c r="X739" s="215"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绿灯</v>
      </c>
      <c r="Y739" s="252"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15"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52"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6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6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str">
        <f t="array" ref="AH739">INDEX(三跨两临近重点区段!$G:$G,MATCH(D739,三跨两临近重点区段!$A:$A,0))</f>
        <v>通航河流</v>
      </c>
    </row>
    <row r="740" ht="14.25" spans="1:34">
      <c r="A740" s="247" t="s">
        <v>361</v>
      </c>
      <c r="B740" s="248" t="s">
        <v>2669</v>
      </c>
      <c r="C740" s="247" t="s">
        <v>2738</v>
      </c>
      <c r="D740" s="247" t="s">
        <v>3189</v>
      </c>
      <c r="E740" s="248" t="s">
        <v>2079</v>
      </c>
      <c r="F740" s="248" t="s">
        <v>125</v>
      </c>
      <c r="G740" s="247" t="s">
        <v>2080</v>
      </c>
      <c r="H740" s="247" t="s">
        <v>1118</v>
      </c>
      <c r="I740" s="33"/>
      <c r="J740" s="100"/>
      <c r="K740" s="100"/>
      <c r="L740" s="100"/>
      <c r="M740" s="219"/>
      <c r="N740" s="219"/>
      <c r="O740" s="33"/>
      <c r="P740" s="48"/>
      <c r="Q740" s="263"/>
      <c r="R740" s="263"/>
      <c r="S740" s="262">
        <v>45446</v>
      </c>
      <c r="T740" s="263" t="s">
        <v>2081</v>
      </c>
      <c r="U740" s="252"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15"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52"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215"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52"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15"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52"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6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6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str">
        <f t="array" ref="AH740">INDEX(三跨两临近重点区段!$G:$G,MATCH(D740,三跨两临近重点区段!$A:$A,0))</f>
        <v>通航河流</v>
      </c>
    </row>
    <row r="741" ht="14.25" spans="1:34">
      <c r="A741" s="247" t="s">
        <v>361</v>
      </c>
      <c r="B741" s="248" t="s">
        <v>2667</v>
      </c>
      <c r="C741" s="247" t="s">
        <v>2738</v>
      </c>
      <c r="D741" s="247" t="s">
        <v>3190</v>
      </c>
      <c r="E741" s="248" t="s">
        <v>2079</v>
      </c>
      <c r="F741" s="248" t="s">
        <v>125</v>
      </c>
      <c r="G741" s="247" t="s">
        <v>2080</v>
      </c>
      <c r="H741" s="247" t="s">
        <v>1118</v>
      </c>
      <c r="I741" s="33"/>
      <c r="J741" s="100"/>
      <c r="K741" s="100"/>
      <c r="L741" s="100"/>
      <c r="M741" s="219"/>
      <c r="N741" s="219"/>
      <c r="O741" s="33"/>
      <c r="P741" s="48"/>
      <c r="Q741" s="263"/>
      <c r="R741" s="263"/>
      <c r="S741" s="262">
        <v>45446</v>
      </c>
      <c r="T741" s="263" t="s">
        <v>2081</v>
      </c>
      <c r="U741" s="252"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15"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52"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215"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52"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15"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52"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6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6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str">
        <f t="array" ref="AH741">INDEX(三跨两临近重点区段!$G:$G,MATCH(D741,三跨两临近重点区段!$A:$A,0))</f>
        <v>通航河流</v>
      </c>
    </row>
    <row r="742" ht="14.25" spans="1:34">
      <c r="A742" s="247" t="s">
        <v>361</v>
      </c>
      <c r="B742" s="248" t="s">
        <v>2076</v>
      </c>
      <c r="C742" s="247" t="s">
        <v>2077</v>
      </c>
      <c r="D742" s="247" t="s">
        <v>3191</v>
      </c>
      <c r="E742" s="248" t="s">
        <v>2079</v>
      </c>
      <c r="F742" s="248" t="s">
        <v>125</v>
      </c>
      <c r="G742" s="247" t="s">
        <v>2080</v>
      </c>
      <c r="H742" s="247" t="s">
        <v>1118</v>
      </c>
      <c r="I742" s="33"/>
      <c r="J742" s="100"/>
      <c r="K742" s="100"/>
      <c r="L742" s="100"/>
      <c r="M742" s="219"/>
      <c r="N742" s="219"/>
      <c r="O742" s="33"/>
      <c r="P742" s="48"/>
      <c r="Q742" s="263"/>
      <c r="R742" s="263"/>
      <c r="S742" s="262">
        <v>45448</v>
      </c>
      <c r="T742" s="263" t="s">
        <v>2081</v>
      </c>
      <c r="U742" s="252">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45496</v>
      </c>
      <c r="V742" s="215"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黄灯</v>
      </c>
      <c r="W742" s="252"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15"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52"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15"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52"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6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6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str">
        <f t="array" ref="AH742">INDEX(三跨两临近重点区段!$G:$G,MATCH(D742,三跨两临近重点区段!$A:$A,0))</f>
        <v>普通电气化铁路</v>
      </c>
    </row>
    <row r="743" ht="14.25" spans="1:34">
      <c r="A743" s="247" t="s">
        <v>361</v>
      </c>
      <c r="B743" s="248" t="s">
        <v>2083</v>
      </c>
      <c r="C743" s="247" t="s">
        <v>2077</v>
      </c>
      <c r="D743" s="247" t="s">
        <v>3192</v>
      </c>
      <c r="E743" s="248" t="s">
        <v>2079</v>
      </c>
      <c r="F743" s="248" t="s">
        <v>125</v>
      </c>
      <c r="G743" s="247" t="s">
        <v>2080</v>
      </c>
      <c r="H743" s="247" t="s">
        <v>1118</v>
      </c>
      <c r="I743" s="33"/>
      <c r="J743" s="100"/>
      <c r="K743" s="100"/>
      <c r="L743" s="100"/>
      <c r="M743" s="219"/>
      <c r="N743" s="219"/>
      <c r="O743" s="33"/>
      <c r="P743" s="48"/>
      <c r="Q743" s="264"/>
      <c r="R743" s="264"/>
      <c r="S743" s="262">
        <v>45448</v>
      </c>
      <c r="T743" s="263" t="s">
        <v>2081</v>
      </c>
      <c r="U743" s="252">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45496</v>
      </c>
      <c r="V743" s="215"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黄灯</v>
      </c>
      <c r="W743" s="252"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15"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52"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15"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52"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6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6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str">
        <f t="array" ref="AH743">INDEX(三跨两临近重点区段!$G:$G,MATCH(D743,三跨两临近重点区段!$A:$A,0))</f>
        <v>普通电气化铁路</v>
      </c>
    </row>
    <row r="744" ht="14.25" spans="1:34">
      <c r="A744" s="247" t="s">
        <v>361</v>
      </c>
      <c r="B744" s="248" t="s">
        <v>2076</v>
      </c>
      <c r="C744" s="247" t="s">
        <v>2396</v>
      </c>
      <c r="D744" s="247" t="s">
        <v>3193</v>
      </c>
      <c r="E744" s="248" t="s">
        <v>2079</v>
      </c>
      <c r="F744" s="248" t="s">
        <v>125</v>
      </c>
      <c r="G744" s="247" t="s">
        <v>2080</v>
      </c>
      <c r="H744" s="247" t="s">
        <v>1118</v>
      </c>
      <c r="I744" s="33"/>
      <c r="J744" s="100"/>
      <c r="K744" s="100"/>
      <c r="L744" s="100"/>
      <c r="M744" s="219"/>
      <c r="N744" s="219"/>
      <c r="O744" s="33"/>
      <c r="P744" s="48"/>
      <c r="Q744" s="263"/>
      <c r="R744" s="263"/>
      <c r="S744" s="265"/>
      <c r="T744" s="263"/>
      <c r="U744" s="252"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15"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52">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45505</v>
      </c>
      <c r="X744" s="215"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绿灯</v>
      </c>
      <c r="Y744" s="252"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15"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52"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6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6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str">
        <f t="array" ref="AH744">INDEX(三跨两临近重点区段!$G:$G,MATCH(D744,三跨两临近重点区段!$A:$A,0))</f>
        <v>普通电气化铁路</v>
      </c>
    </row>
    <row r="745" ht="14.25" spans="1:34">
      <c r="A745" s="247" t="s">
        <v>361</v>
      </c>
      <c r="B745" s="248" t="s">
        <v>2076</v>
      </c>
      <c r="C745" s="247" t="s">
        <v>2396</v>
      </c>
      <c r="D745" s="247" t="s">
        <v>3194</v>
      </c>
      <c r="E745" s="248" t="s">
        <v>2079</v>
      </c>
      <c r="F745" s="248" t="s">
        <v>125</v>
      </c>
      <c r="G745" s="247" t="s">
        <v>2080</v>
      </c>
      <c r="H745" s="247" t="s">
        <v>1118</v>
      </c>
      <c r="I745" s="33"/>
      <c r="J745" s="100"/>
      <c r="K745" s="100"/>
      <c r="L745" s="100"/>
      <c r="M745" s="219"/>
      <c r="N745" s="219"/>
      <c r="O745" s="33"/>
      <c r="P745" s="48"/>
      <c r="Q745" s="263"/>
      <c r="R745" s="263"/>
      <c r="S745" s="265"/>
      <c r="T745" s="263"/>
      <c r="U745" s="252"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15"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52">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45505</v>
      </c>
      <c r="X745" s="215"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绿灯</v>
      </c>
      <c r="Y745" s="252"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15"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52"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6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6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str">
        <f t="array" ref="AH745">INDEX(三跨两临近重点区段!$G:$G,MATCH(D745,三跨两临近重点区段!$A:$A,0))</f>
        <v>普通电气化铁路</v>
      </c>
    </row>
    <row r="746" ht="14.25" spans="1:34">
      <c r="A746" s="247" t="s">
        <v>145</v>
      </c>
      <c r="B746" s="248" t="s">
        <v>3195</v>
      </c>
      <c r="C746" s="247" t="s">
        <v>2550</v>
      </c>
      <c r="D746" s="247" t="s">
        <v>3196</v>
      </c>
      <c r="E746" s="248" t="s">
        <v>2343</v>
      </c>
      <c r="F746" s="248" t="s">
        <v>125</v>
      </c>
      <c r="G746" s="247" t="s">
        <v>773</v>
      </c>
      <c r="H746" s="247" t="s">
        <v>804</v>
      </c>
      <c r="I746" s="33"/>
      <c r="J746" s="100"/>
      <c r="K746" s="100"/>
      <c r="L746" s="100"/>
      <c r="M746" s="219"/>
      <c r="N746" s="219"/>
      <c r="O746" s="33"/>
      <c r="P746" s="48"/>
      <c r="Q746" s="261"/>
      <c r="R746" s="261"/>
      <c r="S746" s="262">
        <v>45448</v>
      </c>
      <c r="T746" s="263" t="s">
        <v>2081</v>
      </c>
      <c r="U746" s="252">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45488</v>
      </c>
      <c r="V746" s="215"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黄灯</v>
      </c>
      <c r="W746" s="252">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45533</v>
      </c>
      <c r="X746" s="215"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绿灯</v>
      </c>
      <c r="Y746" s="252"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15"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52"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6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6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spans="1:34">
      <c r="A747" s="247" t="s">
        <v>145</v>
      </c>
      <c r="B747" s="248" t="s">
        <v>3195</v>
      </c>
      <c r="C747" s="247" t="s">
        <v>2550</v>
      </c>
      <c r="D747" s="247" t="s">
        <v>3197</v>
      </c>
      <c r="E747" s="248" t="s">
        <v>2343</v>
      </c>
      <c r="F747" s="248" t="s">
        <v>125</v>
      </c>
      <c r="G747" s="247" t="s">
        <v>773</v>
      </c>
      <c r="H747" s="247" t="s">
        <v>804</v>
      </c>
      <c r="I747" s="33"/>
      <c r="J747" s="100"/>
      <c r="K747" s="100"/>
      <c r="L747" s="100"/>
      <c r="M747" s="219"/>
      <c r="N747" s="219"/>
      <c r="O747" s="33"/>
      <c r="P747" s="48"/>
      <c r="Q747" s="263"/>
      <c r="R747" s="263"/>
      <c r="S747" s="262">
        <v>45448</v>
      </c>
      <c r="T747" s="263" t="s">
        <v>2081</v>
      </c>
      <c r="U747" s="252">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45488</v>
      </c>
      <c r="V747" s="215"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黄灯</v>
      </c>
      <c r="W747" s="252">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45533</v>
      </c>
      <c r="X747" s="215"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绿灯</v>
      </c>
      <c r="Y747" s="252"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15"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52"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6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6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spans="1:34">
      <c r="A748" s="247" t="s">
        <v>361</v>
      </c>
      <c r="B748" s="248" t="s">
        <v>3198</v>
      </c>
      <c r="C748" s="247" t="s">
        <v>2396</v>
      </c>
      <c r="D748" s="247" t="s">
        <v>3199</v>
      </c>
      <c r="E748" s="248" t="s">
        <v>2343</v>
      </c>
      <c r="F748" s="248" t="s">
        <v>125</v>
      </c>
      <c r="G748" s="247" t="s">
        <v>773</v>
      </c>
      <c r="H748" s="247" t="s">
        <v>684</v>
      </c>
      <c r="I748" s="33"/>
      <c r="J748" s="100"/>
      <c r="K748" s="100"/>
      <c r="L748" s="100"/>
      <c r="M748" s="219"/>
      <c r="N748" s="219"/>
      <c r="O748" s="33"/>
      <c r="P748" s="48"/>
      <c r="Q748" s="263"/>
      <c r="R748" s="263"/>
      <c r="S748" s="262">
        <v>45448</v>
      </c>
      <c r="T748" s="263" t="s">
        <v>2081</v>
      </c>
      <c r="U748" s="252">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45488</v>
      </c>
      <c r="V748" s="215"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黄灯</v>
      </c>
      <c r="W748" s="252">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45533</v>
      </c>
      <c r="X748" s="215"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绿灯</v>
      </c>
      <c r="Y748" s="252"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15"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52"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6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6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spans="1:34">
      <c r="A749" s="247" t="s">
        <v>361</v>
      </c>
      <c r="B749" s="248" t="s">
        <v>3200</v>
      </c>
      <c r="C749" s="247" t="s">
        <v>3201</v>
      </c>
      <c r="D749" s="247" t="s">
        <v>3202</v>
      </c>
      <c r="E749" s="248" t="s">
        <v>2343</v>
      </c>
      <c r="F749" s="248" t="s">
        <v>125</v>
      </c>
      <c r="G749" s="247" t="s">
        <v>3203</v>
      </c>
      <c r="H749" s="247" t="s">
        <v>814</v>
      </c>
      <c r="I749" s="33"/>
      <c r="J749" s="100"/>
      <c r="K749" s="100"/>
      <c r="L749" s="100"/>
      <c r="M749" s="219"/>
      <c r="N749" s="219"/>
      <c r="O749" s="33"/>
      <c r="P749" s="48"/>
      <c r="Q749" s="263"/>
      <c r="R749" s="263"/>
      <c r="S749" s="265"/>
      <c r="T749" s="263"/>
      <c r="U749" s="252">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45488</v>
      </c>
      <c r="V749" s="215"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黄灯</v>
      </c>
      <c r="W749" s="252">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45533</v>
      </c>
      <c r="X749" s="215"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绿灯</v>
      </c>
      <c r="Y749" s="252"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15"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52"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6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6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spans="1:34">
      <c r="A750" s="247" t="s">
        <v>145</v>
      </c>
      <c r="B750" s="248" t="s">
        <v>2344</v>
      </c>
      <c r="C750" s="247" t="s">
        <v>2111</v>
      </c>
      <c r="D750" s="247" t="s">
        <v>3204</v>
      </c>
      <c r="E750" s="248" t="s">
        <v>2343</v>
      </c>
      <c r="F750" s="248" t="s">
        <v>2343</v>
      </c>
      <c r="G750" s="247" t="s">
        <v>773</v>
      </c>
      <c r="H750" s="247" t="s">
        <v>3205</v>
      </c>
      <c r="I750" s="33"/>
      <c r="J750" s="100"/>
      <c r="K750" s="100"/>
      <c r="L750" s="100"/>
      <c r="M750" s="219"/>
      <c r="N750" s="219"/>
      <c r="O750" s="33"/>
      <c r="P750" s="48"/>
      <c r="Q750" s="263"/>
      <c r="R750" s="263"/>
      <c r="S750" s="262">
        <v>45457</v>
      </c>
      <c r="T750" s="263" t="s">
        <v>2081</v>
      </c>
      <c r="U750" s="252"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15"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52">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45512</v>
      </c>
      <c r="X750" s="215"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绿灯</v>
      </c>
      <c r="Y750" s="252"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15"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52"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6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6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spans="1:34">
      <c r="A751" s="247" t="s">
        <v>145</v>
      </c>
      <c r="B751" s="248" t="s">
        <v>2340</v>
      </c>
      <c r="C751" s="247" t="s">
        <v>2111</v>
      </c>
      <c r="D751" s="247" t="s">
        <v>3206</v>
      </c>
      <c r="E751" s="248" t="s">
        <v>2343</v>
      </c>
      <c r="F751" s="248" t="s">
        <v>2343</v>
      </c>
      <c r="G751" s="247" t="s">
        <v>773</v>
      </c>
      <c r="H751" s="247" t="s">
        <v>3205</v>
      </c>
      <c r="I751" s="33"/>
      <c r="J751" s="100"/>
      <c r="K751" s="100"/>
      <c r="L751" s="100"/>
      <c r="M751" s="219"/>
      <c r="N751" s="219"/>
      <c r="O751" s="33"/>
      <c r="P751" s="48"/>
      <c r="Q751" s="263"/>
      <c r="R751" s="263"/>
      <c r="S751" s="265"/>
      <c r="T751" s="263"/>
      <c r="U751" s="252"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15"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52">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45512</v>
      </c>
      <c r="X751" s="215"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绿灯</v>
      </c>
      <c r="Y751" s="252"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15"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52"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6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6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spans="1:34">
      <c r="A752" s="247" t="s">
        <v>145</v>
      </c>
      <c r="B752" s="248" t="s">
        <v>2340</v>
      </c>
      <c r="C752" s="247" t="s">
        <v>2111</v>
      </c>
      <c r="D752" s="247" t="s">
        <v>3207</v>
      </c>
      <c r="E752" s="248" t="s">
        <v>2343</v>
      </c>
      <c r="F752" s="248" t="s">
        <v>2343</v>
      </c>
      <c r="G752" s="247" t="s">
        <v>773</v>
      </c>
      <c r="H752" s="247" t="s">
        <v>3205</v>
      </c>
      <c r="I752" s="33"/>
      <c r="J752" s="100"/>
      <c r="K752" s="100"/>
      <c r="L752" s="100"/>
      <c r="M752" s="219"/>
      <c r="N752" s="219"/>
      <c r="O752" s="33"/>
      <c r="P752" s="48"/>
      <c r="Q752" s="263"/>
      <c r="R752" s="263"/>
      <c r="S752" s="265"/>
      <c r="T752" s="263"/>
      <c r="U752" s="252"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15"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52">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45512</v>
      </c>
      <c r="X752" s="215"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绿灯</v>
      </c>
      <c r="Y752" s="252"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15"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52"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6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6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spans="1:34">
      <c r="A753" s="247" t="s">
        <v>145</v>
      </c>
      <c r="B753" s="248" t="s">
        <v>2344</v>
      </c>
      <c r="C753" s="247" t="s">
        <v>2111</v>
      </c>
      <c r="D753" s="247" t="s">
        <v>3208</v>
      </c>
      <c r="E753" s="248" t="s">
        <v>2343</v>
      </c>
      <c r="F753" s="248" t="s">
        <v>2343</v>
      </c>
      <c r="G753" s="247" t="s">
        <v>773</v>
      </c>
      <c r="H753" s="247" t="s">
        <v>3205</v>
      </c>
      <c r="I753" s="33"/>
      <c r="J753" s="100"/>
      <c r="K753" s="100"/>
      <c r="L753" s="100"/>
      <c r="M753" s="219"/>
      <c r="N753" s="219"/>
      <c r="O753" s="33"/>
      <c r="P753" s="48"/>
      <c r="Q753" s="263"/>
      <c r="R753" s="263"/>
      <c r="S753" s="262">
        <v>45457</v>
      </c>
      <c r="T753" s="263" t="s">
        <v>2081</v>
      </c>
      <c r="U753" s="252"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15"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52">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45512</v>
      </c>
      <c r="X753" s="215"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绿灯</v>
      </c>
      <c r="Y753" s="252"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15"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52"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6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6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spans="1:34">
      <c r="A754" s="247" t="s">
        <v>145</v>
      </c>
      <c r="B754" s="248" t="s">
        <v>2340</v>
      </c>
      <c r="C754" s="247" t="s">
        <v>2244</v>
      </c>
      <c r="D754" s="247" t="s">
        <v>3209</v>
      </c>
      <c r="E754" s="248" t="s">
        <v>2343</v>
      </c>
      <c r="F754" s="248" t="s">
        <v>2343</v>
      </c>
      <c r="G754" s="247" t="s">
        <v>773</v>
      </c>
      <c r="H754" s="247" t="s">
        <v>3205</v>
      </c>
      <c r="I754" s="33"/>
      <c r="J754" s="100"/>
      <c r="K754" s="100"/>
      <c r="L754" s="100"/>
      <c r="M754" s="219"/>
      <c r="N754" s="219"/>
      <c r="O754" s="33"/>
      <c r="P754" s="48"/>
      <c r="Q754" s="263"/>
      <c r="R754" s="263"/>
      <c r="S754" s="265"/>
      <c r="T754" s="263"/>
      <c r="U754" s="252"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15"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52">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45512</v>
      </c>
      <c r="X754" s="215"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绿灯</v>
      </c>
      <c r="Y754" s="252"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15"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52"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6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6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spans="1:34">
      <c r="A755" s="247" t="s">
        <v>145</v>
      </c>
      <c r="B755" s="248" t="s">
        <v>2344</v>
      </c>
      <c r="C755" s="247" t="s">
        <v>2244</v>
      </c>
      <c r="D755" s="247" t="s">
        <v>3210</v>
      </c>
      <c r="E755" s="248" t="s">
        <v>2343</v>
      </c>
      <c r="F755" s="248" t="s">
        <v>2343</v>
      </c>
      <c r="G755" s="247" t="s">
        <v>773</v>
      </c>
      <c r="H755" s="247" t="s">
        <v>3205</v>
      </c>
      <c r="I755" s="33"/>
      <c r="J755" s="100"/>
      <c r="K755" s="100"/>
      <c r="L755" s="100"/>
      <c r="M755" s="219"/>
      <c r="N755" s="219"/>
      <c r="O755" s="33"/>
      <c r="P755" s="48"/>
      <c r="Q755" s="263"/>
      <c r="R755" s="263"/>
      <c r="S755" s="262">
        <v>45457</v>
      </c>
      <c r="T755" s="263" t="s">
        <v>2081</v>
      </c>
      <c r="U755" s="252"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15"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52">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45512</v>
      </c>
      <c r="X755" s="215"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绿灯</v>
      </c>
      <c r="Y755" s="252"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15"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52"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6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6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spans="1:34">
      <c r="A756" s="247" t="s">
        <v>361</v>
      </c>
      <c r="B756" s="248" t="s">
        <v>2678</v>
      </c>
      <c r="C756" s="247" t="s">
        <v>2293</v>
      </c>
      <c r="D756" s="247" t="s">
        <v>3211</v>
      </c>
      <c r="E756" s="248" t="s">
        <v>3212</v>
      </c>
      <c r="F756" s="248" t="s">
        <v>125</v>
      </c>
      <c r="G756" s="247" t="s">
        <v>2080</v>
      </c>
      <c r="H756" s="247" t="s">
        <v>1352</v>
      </c>
      <c r="I756" s="33"/>
      <c r="J756" s="100"/>
      <c r="K756" s="100"/>
      <c r="L756" s="100"/>
      <c r="M756" s="219"/>
      <c r="N756" s="219"/>
      <c r="O756" s="33"/>
      <c r="P756" s="48"/>
      <c r="Q756" s="263"/>
      <c r="R756" s="263"/>
      <c r="S756" s="262">
        <v>45454</v>
      </c>
      <c r="T756" s="263" t="s">
        <v>2081</v>
      </c>
      <c r="U756" s="252"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15"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52">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45523</v>
      </c>
      <c r="X756" s="215"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绿灯</v>
      </c>
      <c r="Y756" s="252"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15"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52"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6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6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str">
        <f t="array" ref="AH756">INDEX(三跨两临近重点区段!$G:$G,MATCH(D756,三跨两临近重点区段!$A:$A,0))</f>
        <v>普通电气化铁路</v>
      </c>
    </row>
    <row r="757" ht="14.25" spans="1:34">
      <c r="A757" s="247" t="s">
        <v>361</v>
      </c>
      <c r="B757" s="248" t="s">
        <v>2400</v>
      </c>
      <c r="C757" s="247" t="s">
        <v>2132</v>
      </c>
      <c r="D757" s="247" t="s">
        <v>3213</v>
      </c>
      <c r="E757" s="248" t="s">
        <v>2079</v>
      </c>
      <c r="F757" s="248" t="s">
        <v>125</v>
      </c>
      <c r="G757" s="247" t="s">
        <v>2080</v>
      </c>
      <c r="H757" s="247" t="s">
        <v>1118</v>
      </c>
      <c r="I757" s="33"/>
      <c r="J757" s="100"/>
      <c r="K757" s="100"/>
      <c r="L757" s="100"/>
      <c r="M757" s="219"/>
      <c r="N757" s="219"/>
      <c r="O757" s="33"/>
      <c r="P757" s="48"/>
      <c r="Q757" s="263"/>
      <c r="R757" s="263"/>
      <c r="S757" s="265"/>
      <c r="T757" s="263"/>
      <c r="U757" s="252">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45496</v>
      </c>
      <c r="V757" s="215"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黄灯</v>
      </c>
      <c r="W757" s="252"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15"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52"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15"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52"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6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6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str">
        <f t="array" ref="AH757">INDEX(三跨两临近重点区段!$G:$G,MATCH(D757,三跨两临近重点区段!$A:$A,0))</f>
        <v>普通电气化铁路</v>
      </c>
    </row>
    <row r="758" ht="14.25" spans="1:34">
      <c r="A758" s="247" t="s">
        <v>361</v>
      </c>
      <c r="B758" s="248" t="s">
        <v>2398</v>
      </c>
      <c r="C758" s="247" t="s">
        <v>2132</v>
      </c>
      <c r="D758" s="247" t="s">
        <v>3214</v>
      </c>
      <c r="E758" s="248" t="s">
        <v>2079</v>
      </c>
      <c r="F758" s="248" t="s">
        <v>125</v>
      </c>
      <c r="G758" s="247" t="s">
        <v>2080</v>
      </c>
      <c r="H758" s="247" t="s">
        <v>1118</v>
      </c>
      <c r="I758" s="33"/>
      <c r="J758" s="100"/>
      <c r="K758" s="100"/>
      <c r="L758" s="100"/>
      <c r="M758" s="219"/>
      <c r="N758" s="219"/>
      <c r="O758" s="33"/>
      <c r="P758" s="48"/>
      <c r="Q758" s="264"/>
      <c r="R758" s="264"/>
      <c r="S758" s="265"/>
      <c r="T758" s="263"/>
      <c r="U758" s="252">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45496</v>
      </c>
      <c r="V758" s="215"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黄灯</v>
      </c>
      <c r="W758" s="252"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15"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52"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15"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52"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6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6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str">
        <f t="array" ref="AH758">INDEX(三跨两临近重点区段!$G:$G,MATCH(D758,三跨两临近重点区段!$A:$A,0))</f>
        <v>普通电气化铁路</v>
      </c>
    </row>
    <row r="759" ht="14.25" spans="1:34">
      <c r="A759" s="247" t="s">
        <v>361</v>
      </c>
      <c r="B759" s="248" t="s">
        <v>2406</v>
      </c>
      <c r="C759" s="247" t="s">
        <v>2137</v>
      </c>
      <c r="D759" s="247" t="s">
        <v>3215</v>
      </c>
      <c r="E759" s="248" t="s">
        <v>2079</v>
      </c>
      <c r="F759" s="248" t="s">
        <v>125</v>
      </c>
      <c r="G759" s="247" t="s">
        <v>2080</v>
      </c>
      <c r="H759" s="247" t="s">
        <v>1118</v>
      </c>
      <c r="I759" s="33"/>
      <c r="J759" s="100"/>
      <c r="K759" s="100"/>
      <c r="L759" s="100"/>
      <c r="M759" s="219"/>
      <c r="N759" s="219"/>
      <c r="O759" s="33"/>
      <c r="P759" s="48"/>
      <c r="Q759" s="263"/>
      <c r="R759" s="263"/>
      <c r="S759" s="265"/>
      <c r="T759" s="263"/>
      <c r="U759" s="252"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15"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52">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45505</v>
      </c>
      <c r="X759" s="215"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绿灯</v>
      </c>
      <c r="Y759" s="252"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15"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52"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6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6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str">
        <f t="array" ref="AH759">INDEX(三跨两临近重点区段!$G:$G,MATCH(D759,三跨两临近重点区段!$A:$A,0))</f>
        <v>普通电气化铁路</v>
      </c>
    </row>
    <row r="760" ht="14.25" spans="1:34">
      <c r="A760" s="247" t="s">
        <v>361</v>
      </c>
      <c r="B760" s="248" t="s">
        <v>2408</v>
      </c>
      <c r="C760" s="247" t="s">
        <v>2137</v>
      </c>
      <c r="D760" s="247" t="s">
        <v>3216</v>
      </c>
      <c r="E760" s="248" t="s">
        <v>2079</v>
      </c>
      <c r="F760" s="248" t="s">
        <v>125</v>
      </c>
      <c r="G760" s="247" t="s">
        <v>2080</v>
      </c>
      <c r="H760" s="247" t="s">
        <v>1118</v>
      </c>
      <c r="I760" s="33"/>
      <c r="J760" s="100"/>
      <c r="K760" s="100"/>
      <c r="L760" s="100"/>
      <c r="M760" s="219"/>
      <c r="N760" s="219"/>
      <c r="O760" s="33"/>
      <c r="P760" s="48"/>
      <c r="Q760" s="263"/>
      <c r="R760" s="263"/>
      <c r="S760" s="265"/>
      <c r="T760" s="263"/>
      <c r="U760" s="252"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15"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52">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45505</v>
      </c>
      <c r="X760" s="215"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绿灯</v>
      </c>
      <c r="Y760" s="252"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15"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52"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6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6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str">
        <f t="array" ref="AH760">INDEX(三跨两临近重点区段!$G:$G,MATCH(D760,三跨两临近重点区段!$A:$A,0))</f>
        <v>普通电气化铁路</v>
      </c>
    </row>
    <row r="761" ht="14.25" spans="1:34">
      <c r="A761" s="247" t="s">
        <v>145</v>
      </c>
      <c r="B761" s="248" t="s">
        <v>3217</v>
      </c>
      <c r="C761" s="247" t="s">
        <v>2152</v>
      </c>
      <c r="D761" s="247" t="s">
        <v>3218</v>
      </c>
      <c r="E761" s="248" t="s">
        <v>2414</v>
      </c>
      <c r="F761" s="248" t="s">
        <v>2414</v>
      </c>
      <c r="G761" s="247" t="s">
        <v>2417</v>
      </c>
      <c r="H761" s="247" t="s">
        <v>1577</v>
      </c>
      <c r="I761" s="33"/>
      <c r="J761" s="100"/>
      <c r="K761" s="100"/>
      <c r="L761" s="100"/>
      <c r="M761" s="219"/>
      <c r="N761" s="219"/>
      <c r="O761" s="33"/>
      <c r="P761" s="48"/>
      <c r="Q761" s="261"/>
      <c r="R761" s="261"/>
      <c r="S761" s="262">
        <v>45462</v>
      </c>
      <c r="T761" s="263" t="s">
        <v>3132</v>
      </c>
      <c r="U761" s="252"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15"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52">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45512</v>
      </c>
      <c r="X761" s="215"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绿灯</v>
      </c>
      <c r="Y761" s="252"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15"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52"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6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6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str">
        <f t="array" ref="AH761">INDEX(三跨两临近重点区段!$G:$G,MATCH(D761,三跨两临近重点区段!$A:$A,0))</f>
        <v>普通电气化铁路</v>
      </c>
    </row>
    <row r="762" ht="14.25" spans="1:34">
      <c r="A762" s="247" t="s">
        <v>145</v>
      </c>
      <c r="B762" s="248" t="s">
        <v>3217</v>
      </c>
      <c r="C762" s="247" t="s">
        <v>2152</v>
      </c>
      <c r="D762" s="247" t="s">
        <v>3219</v>
      </c>
      <c r="E762" s="248" t="s">
        <v>2414</v>
      </c>
      <c r="F762" s="248" t="s">
        <v>2414</v>
      </c>
      <c r="G762" s="247" t="s">
        <v>2417</v>
      </c>
      <c r="H762" s="247" t="s">
        <v>1577</v>
      </c>
      <c r="I762" s="33"/>
      <c r="J762" s="100"/>
      <c r="K762" s="100"/>
      <c r="L762" s="100"/>
      <c r="M762" s="219"/>
      <c r="N762" s="219"/>
      <c r="O762" s="33"/>
      <c r="P762" s="48"/>
      <c r="Q762" s="263"/>
      <c r="R762" s="263"/>
      <c r="S762" s="262">
        <v>45462</v>
      </c>
      <c r="T762" s="263" t="s">
        <v>3132</v>
      </c>
      <c r="U762" s="252"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15"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52">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45525</v>
      </c>
      <c r="X762" s="215"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绿灯</v>
      </c>
      <c r="Y762" s="252"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15"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52"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6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6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str">
        <f t="array" ref="AH762">INDEX(三跨两临近重点区段!$G:$G,MATCH(D762,三跨两临近重点区段!$A:$A,0))</f>
        <v>高速铁路</v>
      </c>
    </row>
    <row r="763" ht="14.25" spans="1:34">
      <c r="A763" s="247" t="s">
        <v>119</v>
      </c>
      <c r="B763" s="248" t="s">
        <v>2412</v>
      </c>
      <c r="C763" s="247" t="s">
        <v>2192</v>
      </c>
      <c r="D763" s="247" t="s">
        <v>3220</v>
      </c>
      <c r="E763" s="248" t="s">
        <v>2414</v>
      </c>
      <c r="F763" s="248" t="s">
        <v>3212</v>
      </c>
      <c r="G763" s="247" t="s">
        <v>2417</v>
      </c>
      <c r="H763" s="247" t="s">
        <v>1447</v>
      </c>
      <c r="I763" s="33"/>
      <c r="J763" s="100"/>
      <c r="K763" s="100"/>
      <c r="L763" s="100"/>
      <c r="M763" s="219"/>
      <c r="N763" s="219"/>
      <c r="O763" s="33"/>
      <c r="P763" s="48"/>
      <c r="Q763" s="263"/>
      <c r="R763" s="263"/>
      <c r="S763" s="262">
        <v>45462</v>
      </c>
      <c r="T763" s="263" t="s">
        <v>2081</v>
      </c>
      <c r="U763" s="252"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15"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52">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45512</v>
      </c>
      <c r="X763" s="215"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绿灯</v>
      </c>
      <c r="Y763" s="252"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15"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52"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6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6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str">
        <f t="array" ref="AH763">INDEX(三跨两临近重点区段!$G:$G,MATCH(D763,三跨两临近重点区段!$A:$A,0))</f>
        <v>普通电气化铁路</v>
      </c>
    </row>
    <row r="764" ht="14.25" spans="1:34">
      <c r="A764" s="247" t="s">
        <v>361</v>
      </c>
      <c r="B764" s="248" t="s">
        <v>2183</v>
      </c>
      <c r="C764" s="247" t="s">
        <v>2621</v>
      </c>
      <c r="D764" s="247" t="s">
        <v>3221</v>
      </c>
      <c r="E764" s="248" t="s">
        <v>2102</v>
      </c>
      <c r="F764" s="248" t="s">
        <v>125</v>
      </c>
      <c r="G764" s="247" t="s">
        <v>964</v>
      </c>
      <c r="H764" s="247" t="s">
        <v>946</v>
      </c>
      <c r="I764" s="33"/>
      <c r="J764" s="100"/>
      <c r="K764" s="100"/>
      <c r="L764" s="100"/>
      <c r="M764" s="219"/>
      <c r="N764" s="219"/>
      <c r="O764" s="33"/>
      <c r="P764" s="48"/>
      <c r="Q764" s="263"/>
      <c r="R764" s="263"/>
      <c r="S764" s="262">
        <v>45447</v>
      </c>
      <c r="T764" s="263" t="s">
        <v>2081</v>
      </c>
      <c r="U764" s="252"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15"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52">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45509</v>
      </c>
      <c r="X764" s="215"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绿灯</v>
      </c>
      <c r="Y764" s="252"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15"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52"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6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6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spans="1:34">
      <c r="A765" s="247" t="s">
        <v>119</v>
      </c>
      <c r="B765" s="248" t="s">
        <v>2415</v>
      </c>
      <c r="C765" s="247" t="s">
        <v>3154</v>
      </c>
      <c r="D765" s="247" t="s">
        <v>3222</v>
      </c>
      <c r="E765" s="248" t="s">
        <v>2414</v>
      </c>
      <c r="F765" s="248" t="s">
        <v>3212</v>
      </c>
      <c r="G765" s="247" t="s">
        <v>2417</v>
      </c>
      <c r="H765" s="247" t="s">
        <v>1447</v>
      </c>
      <c r="I765" s="33"/>
      <c r="J765" s="100"/>
      <c r="K765" s="100"/>
      <c r="L765" s="100"/>
      <c r="M765" s="219"/>
      <c r="N765" s="219"/>
      <c r="O765" s="33"/>
      <c r="P765" s="48"/>
      <c r="Q765" s="263"/>
      <c r="R765" s="263"/>
      <c r="S765" s="262">
        <v>45462</v>
      </c>
      <c r="T765" s="263" t="s">
        <v>2081</v>
      </c>
      <c r="U765" s="252"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15"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52">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45512</v>
      </c>
      <c r="X765" s="215"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绿灯</v>
      </c>
      <c r="Y765" s="252"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15"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52"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6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6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str">
        <f t="array" ref="AH765">INDEX(三跨两临近重点区段!$G:$G,MATCH(D765,三跨两临近重点区段!$A:$A,0))</f>
        <v>普通电气化铁路</v>
      </c>
    </row>
    <row r="766" ht="14.25" spans="1:34">
      <c r="A766" s="247" t="s">
        <v>119</v>
      </c>
      <c r="B766" s="248" t="s">
        <v>2412</v>
      </c>
      <c r="C766" s="247" t="s">
        <v>2433</v>
      </c>
      <c r="D766" s="247" t="s">
        <v>3223</v>
      </c>
      <c r="E766" s="248" t="s">
        <v>2414</v>
      </c>
      <c r="F766" s="248" t="s">
        <v>3212</v>
      </c>
      <c r="G766" s="247" t="s">
        <v>2417</v>
      </c>
      <c r="H766" s="247" t="s">
        <v>1447</v>
      </c>
      <c r="I766" s="33"/>
      <c r="J766" s="100"/>
      <c r="K766" s="100"/>
      <c r="L766" s="100"/>
      <c r="M766" s="219"/>
      <c r="N766" s="219"/>
      <c r="O766" s="33"/>
      <c r="P766" s="48"/>
      <c r="Q766" s="263"/>
      <c r="R766" s="263"/>
      <c r="S766" s="262">
        <v>45462</v>
      </c>
      <c r="T766" s="263" t="s">
        <v>3132</v>
      </c>
      <c r="U766" s="252"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15"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52">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45525</v>
      </c>
      <c r="X766" s="215"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绿灯</v>
      </c>
      <c r="Y766" s="252"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15"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52"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6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6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str">
        <f t="array" ref="AH766">INDEX(三跨两临近重点区段!$G:$G,MATCH(D766,三跨两临近重点区段!$A:$A,0))</f>
        <v>高速铁路</v>
      </c>
    </row>
    <row r="767" ht="14.25" spans="1:34">
      <c r="A767" s="247" t="s">
        <v>119</v>
      </c>
      <c r="B767" s="248" t="s">
        <v>2415</v>
      </c>
      <c r="C767" s="247" t="s">
        <v>2166</v>
      </c>
      <c r="D767" s="247" t="s">
        <v>3224</v>
      </c>
      <c r="E767" s="248" t="s">
        <v>2414</v>
      </c>
      <c r="F767" s="248" t="s">
        <v>3212</v>
      </c>
      <c r="G767" s="247" t="s">
        <v>2417</v>
      </c>
      <c r="H767" s="247" t="s">
        <v>1447</v>
      </c>
      <c r="I767" s="33"/>
      <c r="J767" s="100"/>
      <c r="K767" s="100"/>
      <c r="L767" s="100"/>
      <c r="M767" s="219"/>
      <c r="N767" s="219"/>
      <c r="O767" s="33"/>
      <c r="P767" s="48"/>
      <c r="Q767" s="263"/>
      <c r="R767" s="263"/>
      <c r="S767" s="262">
        <v>45462</v>
      </c>
      <c r="T767" s="263" t="s">
        <v>3132</v>
      </c>
      <c r="U767" s="252"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15"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52">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45525</v>
      </c>
      <c r="X767" s="215"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绿灯</v>
      </c>
      <c r="Y767" s="252"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15"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52"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6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6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str">
        <f t="array" ref="AH767">INDEX(三跨两临近重点区段!$G:$G,MATCH(D767,三跨两临近重点区段!$A:$A,0))</f>
        <v>高速铁路</v>
      </c>
    </row>
    <row r="768" ht="14.25" spans="1:34">
      <c r="A768" s="247" t="s">
        <v>119</v>
      </c>
      <c r="B768" s="248" t="s">
        <v>2415</v>
      </c>
      <c r="C768" s="247" t="s">
        <v>2154</v>
      </c>
      <c r="D768" s="247" t="s">
        <v>3225</v>
      </c>
      <c r="E768" s="248" t="s">
        <v>2414</v>
      </c>
      <c r="F768" s="248" t="s">
        <v>3212</v>
      </c>
      <c r="G768" s="247" t="s">
        <v>2417</v>
      </c>
      <c r="H768" s="247" t="s">
        <v>1447</v>
      </c>
      <c r="I768" s="33"/>
      <c r="J768" s="100"/>
      <c r="K768" s="100"/>
      <c r="L768" s="100"/>
      <c r="M768" s="219"/>
      <c r="N768" s="219"/>
      <c r="O768" s="33"/>
      <c r="P768" s="48"/>
      <c r="Q768" s="263"/>
      <c r="R768" s="263"/>
      <c r="S768" s="262">
        <v>45462</v>
      </c>
      <c r="T768" s="263" t="s">
        <v>2081</v>
      </c>
      <c r="U768" s="252"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15"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52">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45512</v>
      </c>
      <c r="X768" s="215"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绿灯</v>
      </c>
      <c r="Y768" s="252"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15"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52"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6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6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str">
        <f t="array" ref="AH768">INDEX(三跨两临近重点区段!$G:$G,MATCH(D768,三跨两临近重点区段!$A:$A,0))</f>
        <v>普通电气化铁路</v>
      </c>
    </row>
    <row r="769" ht="14.25" spans="1:34">
      <c r="A769" s="247" t="s">
        <v>119</v>
      </c>
      <c r="B769" s="248" t="s">
        <v>2412</v>
      </c>
      <c r="C769" s="247" t="s">
        <v>3029</v>
      </c>
      <c r="D769" s="247" t="s">
        <v>3226</v>
      </c>
      <c r="E769" s="248" t="s">
        <v>2414</v>
      </c>
      <c r="F769" s="248" t="s">
        <v>3212</v>
      </c>
      <c r="G769" s="247" t="s">
        <v>2417</v>
      </c>
      <c r="H769" s="247" t="s">
        <v>1447</v>
      </c>
      <c r="I769" s="33"/>
      <c r="J769" s="100"/>
      <c r="K769" s="100"/>
      <c r="L769" s="100"/>
      <c r="M769" s="219"/>
      <c r="N769" s="219"/>
      <c r="O769" s="33"/>
      <c r="P769" s="48"/>
      <c r="Q769" s="263"/>
      <c r="R769" s="263"/>
      <c r="S769" s="262">
        <v>45462</v>
      </c>
      <c r="T769" s="263" t="s">
        <v>3132</v>
      </c>
      <c r="U769" s="252"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15"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52">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45525</v>
      </c>
      <c r="X769" s="215"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绿灯</v>
      </c>
      <c r="Y769" s="252"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15"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52"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6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6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str">
        <f t="array" ref="AH769">INDEX(三跨两临近重点区段!$G:$G,MATCH(D769,三跨两临近重点区段!$A:$A,0))</f>
        <v>高速铁路</v>
      </c>
    </row>
    <row r="770" ht="14.25" spans="1:34">
      <c r="A770" s="247" t="s">
        <v>145</v>
      </c>
      <c r="B770" s="248" t="s">
        <v>2654</v>
      </c>
      <c r="C770" s="247" t="s">
        <v>2698</v>
      </c>
      <c r="D770" s="247" t="s">
        <v>3227</v>
      </c>
      <c r="E770" s="248" t="s">
        <v>2079</v>
      </c>
      <c r="F770" s="248" t="s">
        <v>125</v>
      </c>
      <c r="G770" s="247" t="s">
        <v>2080</v>
      </c>
      <c r="H770" s="247" t="s">
        <v>1184</v>
      </c>
      <c r="I770" s="33"/>
      <c r="J770" s="100"/>
      <c r="K770" s="100"/>
      <c r="L770" s="100"/>
      <c r="M770" s="219"/>
      <c r="N770" s="219"/>
      <c r="O770" s="33"/>
      <c r="P770" s="48"/>
      <c r="Q770" s="263"/>
      <c r="R770" s="263"/>
      <c r="S770" s="262">
        <v>45448</v>
      </c>
      <c r="T770" s="263" t="s">
        <v>2081</v>
      </c>
      <c r="U770" s="252">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45496</v>
      </c>
      <c r="V770" s="215"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黄灯</v>
      </c>
      <c r="W770" s="252"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15"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52"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15"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52"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6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6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str">
        <f t="array" ref="AH770">INDEX(三跨两临近重点区段!$G:$G,MATCH(D770,三跨两临近重点区段!$A:$A,0))</f>
        <v>普通电气化铁路</v>
      </c>
    </row>
    <row r="771" ht="14.25" spans="1:34">
      <c r="A771" s="247" t="s">
        <v>361</v>
      </c>
      <c r="B771" s="248" t="s">
        <v>2466</v>
      </c>
      <c r="C771" s="247" t="s">
        <v>2383</v>
      </c>
      <c r="D771" s="247" t="s">
        <v>3228</v>
      </c>
      <c r="E771" s="248" t="s">
        <v>2423</v>
      </c>
      <c r="F771" s="248" t="s">
        <v>125</v>
      </c>
      <c r="G771" s="247" t="s">
        <v>411</v>
      </c>
      <c r="H771" s="247" t="s">
        <v>411</v>
      </c>
      <c r="I771" s="33"/>
      <c r="J771" s="100"/>
      <c r="K771" s="100"/>
      <c r="L771" s="100"/>
      <c r="M771" s="219"/>
      <c r="N771" s="219"/>
      <c r="O771" s="33"/>
      <c r="P771" s="48"/>
      <c r="Q771" s="263"/>
      <c r="R771" s="263"/>
      <c r="S771" s="262">
        <v>45457</v>
      </c>
      <c r="T771" s="263" t="s">
        <v>2081</v>
      </c>
      <c r="U771" s="252"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15"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52">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45530</v>
      </c>
      <c r="X771" s="215"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绿灯</v>
      </c>
      <c r="Y771" s="252"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15"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52"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6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6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spans="1:34">
      <c r="A772" s="247" t="s">
        <v>361</v>
      </c>
      <c r="B772" s="248" t="s">
        <v>2443</v>
      </c>
      <c r="C772" s="247" t="s">
        <v>2383</v>
      </c>
      <c r="D772" s="247" t="s">
        <v>3229</v>
      </c>
      <c r="E772" s="248" t="s">
        <v>2423</v>
      </c>
      <c r="F772" s="248" t="s">
        <v>125</v>
      </c>
      <c r="G772" s="247" t="s">
        <v>411</v>
      </c>
      <c r="H772" s="247" t="s">
        <v>411</v>
      </c>
      <c r="I772" s="33"/>
      <c r="J772" s="100"/>
      <c r="K772" s="100"/>
      <c r="L772" s="100"/>
      <c r="M772" s="219"/>
      <c r="N772" s="219"/>
      <c r="O772" s="33"/>
      <c r="P772" s="48"/>
      <c r="Q772" s="263"/>
      <c r="R772" s="263"/>
      <c r="S772" s="262">
        <v>45461</v>
      </c>
      <c r="T772" s="263" t="s">
        <v>2081</v>
      </c>
      <c r="U772" s="252"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15"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52">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45530</v>
      </c>
      <c r="X772" s="215"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绿灯</v>
      </c>
      <c r="Y772" s="252"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15"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52"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6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6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spans="1:34">
      <c r="A773" s="247" t="s">
        <v>361</v>
      </c>
      <c r="B773" s="248" t="s">
        <v>2462</v>
      </c>
      <c r="C773" s="247" t="s">
        <v>2267</v>
      </c>
      <c r="D773" s="247" t="s">
        <v>3230</v>
      </c>
      <c r="E773" s="248" t="s">
        <v>2423</v>
      </c>
      <c r="F773" s="248" t="s">
        <v>125</v>
      </c>
      <c r="G773" s="247" t="s">
        <v>411</v>
      </c>
      <c r="H773" s="247" t="s">
        <v>397</v>
      </c>
      <c r="I773" s="33"/>
      <c r="J773" s="100"/>
      <c r="K773" s="100"/>
      <c r="L773" s="100"/>
      <c r="M773" s="219"/>
      <c r="N773" s="219"/>
      <c r="O773" s="33"/>
      <c r="P773" s="48"/>
      <c r="Q773" s="263"/>
      <c r="R773" s="263"/>
      <c r="S773" s="266">
        <v>45449.5138888889</v>
      </c>
      <c r="T773" s="263" t="s">
        <v>2081</v>
      </c>
      <c r="U773" s="252"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15"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52">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45530</v>
      </c>
      <c r="X773" s="215"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绿灯</v>
      </c>
      <c r="Y773" s="252"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15"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52"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6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6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spans="1:34">
      <c r="A774" s="247" t="s">
        <v>361</v>
      </c>
      <c r="B774" s="248" t="s">
        <v>2459</v>
      </c>
      <c r="C774" s="247" t="s">
        <v>2267</v>
      </c>
      <c r="D774" s="247" t="s">
        <v>3231</v>
      </c>
      <c r="E774" s="248" t="s">
        <v>2423</v>
      </c>
      <c r="F774" s="248" t="s">
        <v>125</v>
      </c>
      <c r="G774" s="247" t="s">
        <v>411</v>
      </c>
      <c r="H774" s="247" t="s">
        <v>397</v>
      </c>
      <c r="I774" s="33"/>
      <c r="J774" s="100"/>
      <c r="K774" s="100"/>
      <c r="L774" s="100"/>
      <c r="M774" s="219"/>
      <c r="N774" s="219"/>
      <c r="O774" s="33"/>
      <c r="P774" s="48"/>
      <c r="Q774" s="263"/>
      <c r="R774" s="263"/>
      <c r="S774" s="266">
        <v>45449.5138888889</v>
      </c>
      <c r="T774" s="263" t="s">
        <v>2081</v>
      </c>
      <c r="U774" s="252"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15"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52">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45530</v>
      </c>
      <c r="X774" s="215"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绿灯</v>
      </c>
      <c r="Y774" s="252"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15"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52"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6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6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spans="1:34">
      <c r="A775" s="247" t="s">
        <v>361</v>
      </c>
      <c r="B775" s="248" t="s">
        <v>2462</v>
      </c>
      <c r="C775" s="247" t="s">
        <v>2117</v>
      </c>
      <c r="D775" s="247" t="s">
        <v>3232</v>
      </c>
      <c r="E775" s="248" t="s">
        <v>2423</v>
      </c>
      <c r="F775" s="248" t="s">
        <v>125</v>
      </c>
      <c r="G775" s="247" t="s">
        <v>411</v>
      </c>
      <c r="H775" s="247" t="s">
        <v>397</v>
      </c>
      <c r="I775" s="33"/>
      <c r="J775" s="100"/>
      <c r="K775" s="100"/>
      <c r="L775" s="100"/>
      <c r="M775" s="219"/>
      <c r="N775" s="219"/>
      <c r="O775" s="33"/>
      <c r="P775" s="48"/>
      <c r="Q775" s="263"/>
      <c r="R775" s="263"/>
      <c r="S775" s="266">
        <v>45449.5138888889</v>
      </c>
      <c r="T775" s="263" t="s">
        <v>2081</v>
      </c>
      <c r="U775" s="252"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15"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52">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45530</v>
      </c>
      <c r="X775" s="215"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绿灯</v>
      </c>
      <c r="Y775" s="252"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15"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52"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6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6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spans="1:34">
      <c r="A776" s="247" t="s">
        <v>361</v>
      </c>
      <c r="B776" s="248" t="s">
        <v>2459</v>
      </c>
      <c r="C776" s="247" t="s">
        <v>2117</v>
      </c>
      <c r="D776" s="247" t="s">
        <v>3233</v>
      </c>
      <c r="E776" s="248" t="s">
        <v>2423</v>
      </c>
      <c r="F776" s="248" t="s">
        <v>125</v>
      </c>
      <c r="G776" s="247" t="s">
        <v>411</v>
      </c>
      <c r="H776" s="247" t="s">
        <v>397</v>
      </c>
      <c r="I776" s="33"/>
      <c r="J776" s="100"/>
      <c r="K776" s="100"/>
      <c r="L776" s="100"/>
      <c r="M776" s="219"/>
      <c r="N776" s="219"/>
      <c r="O776" s="33"/>
      <c r="P776" s="48"/>
      <c r="Q776" s="263"/>
      <c r="R776" s="263"/>
      <c r="S776" s="266">
        <v>45449.5138888889</v>
      </c>
      <c r="T776" s="263" t="s">
        <v>2081</v>
      </c>
      <c r="U776" s="252"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15"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52">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45530</v>
      </c>
      <c r="X776" s="215"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绿灯</v>
      </c>
      <c r="Y776" s="252"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15"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52"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6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6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spans="1:34">
      <c r="A777" s="247" t="s">
        <v>361</v>
      </c>
      <c r="B777" s="248" t="s">
        <v>2451</v>
      </c>
      <c r="C777" s="247" t="s">
        <v>2267</v>
      </c>
      <c r="D777" s="247" t="s">
        <v>3234</v>
      </c>
      <c r="E777" s="248" t="s">
        <v>2423</v>
      </c>
      <c r="F777" s="248" t="s">
        <v>125</v>
      </c>
      <c r="G777" s="247" t="s">
        <v>411</v>
      </c>
      <c r="H777" s="247" t="s">
        <v>404</v>
      </c>
      <c r="I777" s="33"/>
      <c r="J777" s="100"/>
      <c r="K777" s="100"/>
      <c r="L777" s="100"/>
      <c r="M777" s="219"/>
      <c r="N777" s="219"/>
      <c r="O777" s="33"/>
      <c r="P777" s="48"/>
      <c r="Q777" s="263"/>
      <c r="R777" s="263"/>
      <c r="S777" s="266">
        <v>45449.5138888889</v>
      </c>
      <c r="T777" s="263" t="s">
        <v>2081</v>
      </c>
      <c r="U777" s="252"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15"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52">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45530</v>
      </c>
      <c r="X777" s="215"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绿灯</v>
      </c>
      <c r="Y777" s="252"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15"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52"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6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6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spans="1:34">
      <c r="A778" s="247" t="s">
        <v>361</v>
      </c>
      <c r="B778" s="248" t="s">
        <v>2447</v>
      </c>
      <c r="C778" s="247" t="s">
        <v>2267</v>
      </c>
      <c r="D778" s="247" t="s">
        <v>3235</v>
      </c>
      <c r="E778" s="248" t="s">
        <v>2423</v>
      </c>
      <c r="F778" s="248" t="s">
        <v>125</v>
      </c>
      <c r="G778" s="247" t="s">
        <v>411</v>
      </c>
      <c r="H778" s="247" t="s">
        <v>404</v>
      </c>
      <c r="I778" s="33"/>
      <c r="J778" s="100"/>
      <c r="K778" s="100"/>
      <c r="L778" s="100"/>
      <c r="M778" s="219"/>
      <c r="N778" s="219"/>
      <c r="O778" s="33"/>
      <c r="P778" s="48"/>
      <c r="Q778" s="263"/>
      <c r="R778" s="263"/>
      <c r="S778" s="266">
        <v>45449.5138888889</v>
      </c>
      <c r="T778" s="263" t="s">
        <v>2081</v>
      </c>
      <c r="U778" s="252"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15"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52">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45530</v>
      </c>
      <c r="X778" s="215"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绿灯</v>
      </c>
      <c r="Y778" s="252"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15"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52"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6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6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spans="1:34">
      <c r="A779" s="247" t="s">
        <v>361</v>
      </c>
      <c r="B779" s="248" t="s">
        <v>2451</v>
      </c>
      <c r="C779" s="247" t="s">
        <v>2474</v>
      </c>
      <c r="D779" s="247" t="s">
        <v>3236</v>
      </c>
      <c r="E779" s="248" t="s">
        <v>2423</v>
      </c>
      <c r="F779" s="248" t="s">
        <v>125</v>
      </c>
      <c r="G779" s="247" t="s">
        <v>411</v>
      </c>
      <c r="H779" s="247" t="s">
        <v>404</v>
      </c>
      <c r="I779" s="33"/>
      <c r="J779" s="100"/>
      <c r="K779" s="100"/>
      <c r="L779" s="100"/>
      <c r="M779" s="219"/>
      <c r="N779" s="219"/>
      <c r="O779" s="33"/>
      <c r="P779" s="48"/>
      <c r="Q779" s="263"/>
      <c r="R779" s="263"/>
      <c r="S779" s="266">
        <v>45449.5138888889</v>
      </c>
      <c r="T779" s="263" t="s">
        <v>2081</v>
      </c>
      <c r="U779" s="252"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15"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52">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45530</v>
      </c>
      <c r="X779" s="215"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绿灯</v>
      </c>
      <c r="Y779" s="252"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15"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52"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6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6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spans="1:34">
      <c r="A780" s="247" t="s">
        <v>361</v>
      </c>
      <c r="B780" s="248" t="s">
        <v>2447</v>
      </c>
      <c r="C780" s="247" t="s">
        <v>2474</v>
      </c>
      <c r="D780" s="247" t="s">
        <v>3237</v>
      </c>
      <c r="E780" s="248" t="s">
        <v>2423</v>
      </c>
      <c r="F780" s="248" t="s">
        <v>125</v>
      </c>
      <c r="G780" s="247" t="s">
        <v>411</v>
      </c>
      <c r="H780" s="247" t="s">
        <v>404</v>
      </c>
      <c r="I780" s="33"/>
      <c r="J780" s="100"/>
      <c r="K780" s="100"/>
      <c r="L780" s="100"/>
      <c r="M780" s="219"/>
      <c r="N780" s="219"/>
      <c r="O780" s="33"/>
      <c r="P780" s="48"/>
      <c r="Q780" s="263"/>
      <c r="R780" s="263"/>
      <c r="S780" s="266">
        <v>45449.5138888889</v>
      </c>
      <c r="T780" s="263" t="s">
        <v>2081</v>
      </c>
      <c r="U780" s="252"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15"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52">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45530</v>
      </c>
      <c r="X780" s="215"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绿灯</v>
      </c>
      <c r="Y780" s="252"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15"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52"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6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6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spans="1:34">
      <c r="A781" s="247" t="s">
        <v>145</v>
      </c>
      <c r="B781" s="248" t="s">
        <v>2591</v>
      </c>
      <c r="C781" s="247" t="s">
        <v>2552</v>
      </c>
      <c r="D781" s="247" t="s">
        <v>3238</v>
      </c>
      <c r="E781" s="248" t="s">
        <v>2343</v>
      </c>
      <c r="F781" s="248" t="s">
        <v>125</v>
      </c>
      <c r="G781" s="247" t="s">
        <v>773</v>
      </c>
      <c r="H781" s="247" t="s">
        <v>724</v>
      </c>
      <c r="I781" s="33"/>
      <c r="J781" s="100"/>
      <c r="K781" s="100"/>
      <c r="L781" s="100"/>
      <c r="M781" s="219"/>
      <c r="N781" s="219"/>
      <c r="O781" s="33"/>
      <c r="P781" s="48"/>
      <c r="Q781" s="263"/>
      <c r="R781" s="263"/>
      <c r="S781" s="262">
        <v>45471</v>
      </c>
      <c r="T781" s="263" t="s">
        <v>2081</v>
      </c>
      <c r="U781" s="252"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15"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52">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45524</v>
      </c>
      <c r="X781" s="215"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绿灯</v>
      </c>
      <c r="Y781" s="252"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15"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52"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6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6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spans="1:34">
      <c r="A782" s="247" t="s">
        <v>145</v>
      </c>
      <c r="B782" s="248" t="s">
        <v>2591</v>
      </c>
      <c r="C782" s="247" t="s">
        <v>2552</v>
      </c>
      <c r="D782" s="247" t="s">
        <v>3239</v>
      </c>
      <c r="E782" s="248" t="s">
        <v>2343</v>
      </c>
      <c r="F782" s="248" t="s">
        <v>125</v>
      </c>
      <c r="G782" s="247" t="s">
        <v>773</v>
      </c>
      <c r="H782" s="247" t="s">
        <v>724</v>
      </c>
      <c r="I782" s="33"/>
      <c r="J782" s="100"/>
      <c r="K782" s="100"/>
      <c r="L782" s="100"/>
      <c r="M782" s="219"/>
      <c r="N782" s="219"/>
      <c r="O782" s="33"/>
      <c r="P782" s="48"/>
      <c r="Q782" s="263"/>
      <c r="R782" s="263"/>
      <c r="S782" s="262">
        <v>45471</v>
      </c>
      <c r="T782" s="263" t="s">
        <v>2081</v>
      </c>
      <c r="U782" s="252"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15"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52">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45524</v>
      </c>
      <c r="X782" s="215"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绿灯</v>
      </c>
      <c r="Y782" s="252"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15"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52"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6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6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spans="1:34">
      <c r="A783" s="247" t="s">
        <v>145</v>
      </c>
      <c r="B783" s="248" t="s">
        <v>2591</v>
      </c>
      <c r="C783" s="247" t="s">
        <v>2552</v>
      </c>
      <c r="D783" s="247" t="s">
        <v>3240</v>
      </c>
      <c r="E783" s="248" t="s">
        <v>2343</v>
      </c>
      <c r="F783" s="248" t="s">
        <v>125</v>
      </c>
      <c r="G783" s="247" t="s">
        <v>773</v>
      </c>
      <c r="H783" s="247" t="s">
        <v>724</v>
      </c>
      <c r="I783" s="33"/>
      <c r="J783" s="100"/>
      <c r="K783" s="100"/>
      <c r="L783" s="100"/>
      <c r="M783" s="219"/>
      <c r="N783" s="219"/>
      <c r="O783" s="33"/>
      <c r="P783" s="48"/>
      <c r="Q783" s="263"/>
      <c r="R783" s="263"/>
      <c r="S783" s="262">
        <v>45471</v>
      </c>
      <c r="T783" s="263" t="s">
        <v>2081</v>
      </c>
      <c r="U783" s="252"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15"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52">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45524</v>
      </c>
      <c r="X783" s="215"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绿灯</v>
      </c>
      <c r="Y783" s="252"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15"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52"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6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6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spans="1:34">
      <c r="A784" s="247" t="s">
        <v>145</v>
      </c>
      <c r="B784" s="248" t="s">
        <v>2589</v>
      </c>
      <c r="C784" s="247" t="s">
        <v>2552</v>
      </c>
      <c r="D784" s="247" t="s">
        <v>3241</v>
      </c>
      <c r="E784" s="248" t="s">
        <v>2343</v>
      </c>
      <c r="F784" s="248" t="s">
        <v>125</v>
      </c>
      <c r="G784" s="247" t="s">
        <v>773</v>
      </c>
      <c r="H784" s="247" t="s">
        <v>709</v>
      </c>
      <c r="I784" s="33"/>
      <c r="J784" s="100"/>
      <c r="K784" s="100"/>
      <c r="L784" s="100"/>
      <c r="M784" s="219"/>
      <c r="N784" s="219"/>
      <c r="O784" s="33"/>
      <c r="P784" s="48"/>
      <c r="Q784" s="263"/>
      <c r="R784" s="263"/>
      <c r="S784" s="262">
        <v>45471</v>
      </c>
      <c r="T784" s="263" t="s">
        <v>3132</v>
      </c>
      <c r="U784" s="252"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15"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52">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45524</v>
      </c>
      <c r="X784" s="215"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绿灯</v>
      </c>
      <c r="Y784" s="252"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15"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52"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6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6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spans="1:34">
      <c r="A785" s="247" t="s">
        <v>145</v>
      </c>
      <c r="B785" s="248" t="s">
        <v>2589</v>
      </c>
      <c r="C785" s="247" t="s">
        <v>2552</v>
      </c>
      <c r="D785" s="247" t="s">
        <v>3242</v>
      </c>
      <c r="E785" s="248" t="s">
        <v>2343</v>
      </c>
      <c r="F785" s="248" t="s">
        <v>125</v>
      </c>
      <c r="G785" s="247" t="s">
        <v>773</v>
      </c>
      <c r="H785" s="247" t="s">
        <v>709</v>
      </c>
      <c r="I785" s="33"/>
      <c r="J785" s="100"/>
      <c r="K785" s="100"/>
      <c r="L785" s="100"/>
      <c r="M785" s="219"/>
      <c r="N785" s="219"/>
      <c r="O785" s="33"/>
      <c r="P785" s="48"/>
      <c r="Q785" s="263"/>
      <c r="R785" s="263"/>
      <c r="S785" s="262">
        <v>45471</v>
      </c>
      <c r="T785" s="263" t="s">
        <v>3132</v>
      </c>
      <c r="U785" s="252"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15"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52">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45524</v>
      </c>
      <c r="X785" s="215"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绿灯</v>
      </c>
      <c r="Y785" s="252"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15"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52"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6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6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spans="1:34">
      <c r="A786" s="247" t="s">
        <v>145</v>
      </c>
      <c r="B786" s="248" t="s">
        <v>2589</v>
      </c>
      <c r="C786" s="247" t="s">
        <v>2552</v>
      </c>
      <c r="D786" s="247" t="s">
        <v>3243</v>
      </c>
      <c r="E786" s="248" t="s">
        <v>2343</v>
      </c>
      <c r="F786" s="248" t="s">
        <v>125</v>
      </c>
      <c r="G786" s="247" t="s">
        <v>773</v>
      </c>
      <c r="H786" s="247" t="s">
        <v>709</v>
      </c>
      <c r="I786" s="33"/>
      <c r="J786" s="100"/>
      <c r="K786" s="100"/>
      <c r="L786" s="100"/>
      <c r="M786" s="219"/>
      <c r="N786" s="219"/>
      <c r="O786" s="33"/>
      <c r="P786" s="48"/>
      <c r="Q786" s="263"/>
      <c r="R786" s="263"/>
      <c r="S786" s="262">
        <v>45471</v>
      </c>
      <c r="T786" s="263" t="s">
        <v>3132</v>
      </c>
      <c r="U786" s="252"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15"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52">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45524</v>
      </c>
      <c r="X786" s="215"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绿灯</v>
      </c>
      <c r="Y786" s="252"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15"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52"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6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6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spans="1:34">
      <c r="A787" s="247" t="s">
        <v>145</v>
      </c>
      <c r="B787" s="248" t="s">
        <v>2534</v>
      </c>
      <c r="C787" s="247" t="s">
        <v>2550</v>
      </c>
      <c r="D787" s="247" t="s">
        <v>3244</v>
      </c>
      <c r="E787" s="248" t="s">
        <v>2343</v>
      </c>
      <c r="F787" s="248" t="s">
        <v>125</v>
      </c>
      <c r="G787" s="247" t="s">
        <v>773</v>
      </c>
      <c r="H787" s="247" t="s">
        <v>804</v>
      </c>
      <c r="I787" s="33"/>
      <c r="J787" s="100"/>
      <c r="K787" s="100"/>
      <c r="L787" s="100"/>
      <c r="M787" s="219"/>
      <c r="N787" s="219"/>
      <c r="O787" s="33"/>
      <c r="P787" s="48"/>
      <c r="Q787" s="263"/>
      <c r="R787" s="263"/>
      <c r="S787" s="262">
        <v>45448</v>
      </c>
      <c r="T787" s="263" t="s">
        <v>2081</v>
      </c>
      <c r="U787" s="252">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45488</v>
      </c>
      <c r="V787" s="215"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黄灯</v>
      </c>
      <c r="W787" s="252">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45533</v>
      </c>
      <c r="X787" s="215"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绿灯</v>
      </c>
      <c r="Y787" s="252"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15"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52"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6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6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spans="1:34">
      <c r="A788" s="247" t="s">
        <v>145</v>
      </c>
      <c r="B788" s="248" t="s">
        <v>2534</v>
      </c>
      <c r="C788" s="247" t="s">
        <v>2550</v>
      </c>
      <c r="D788" s="247" t="s">
        <v>3245</v>
      </c>
      <c r="E788" s="248" t="s">
        <v>2343</v>
      </c>
      <c r="F788" s="248" t="s">
        <v>125</v>
      </c>
      <c r="G788" s="247" t="s">
        <v>773</v>
      </c>
      <c r="H788" s="247" t="s">
        <v>804</v>
      </c>
      <c r="I788" s="33"/>
      <c r="J788" s="100"/>
      <c r="K788" s="100"/>
      <c r="L788" s="100"/>
      <c r="M788" s="219"/>
      <c r="N788" s="219"/>
      <c r="O788" s="33"/>
      <c r="P788" s="48"/>
      <c r="Q788" s="263"/>
      <c r="R788" s="263"/>
      <c r="S788" s="262">
        <v>45448</v>
      </c>
      <c r="T788" s="263" t="s">
        <v>2081</v>
      </c>
      <c r="U788" s="252">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45488</v>
      </c>
      <c r="V788" s="215"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黄灯</v>
      </c>
      <c r="W788" s="252">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45533</v>
      </c>
      <c r="X788" s="215"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绿灯</v>
      </c>
      <c r="Y788" s="252"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15"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52"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6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6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spans="1:34">
      <c r="A789" s="247" t="s">
        <v>145</v>
      </c>
      <c r="B789" s="248" t="s">
        <v>2536</v>
      </c>
      <c r="C789" s="247" t="s">
        <v>2305</v>
      </c>
      <c r="D789" s="247" t="s">
        <v>3246</v>
      </c>
      <c r="E789" s="248" t="s">
        <v>2343</v>
      </c>
      <c r="F789" s="248" t="s">
        <v>125</v>
      </c>
      <c r="G789" s="247" t="s">
        <v>773</v>
      </c>
      <c r="H789" s="247" t="s">
        <v>804</v>
      </c>
      <c r="I789" s="33"/>
      <c r="J789" s="100"/>
      <c r="K789" s="100"/>
      <c r="L789" s="100"/>
      <c r="M789" s="219"/>
      <c r="N789" s="219"/>
      <c r="O789" s="33"/>
      <c r="P789" s="48"/>
      <c r="Q789" s="263"/>
      <c r="R789" s="263"/>
      <c r="S789" s="262">
        <v>45448</v>
      </c>
      <c r="T789" s="263" t="s">
        <v>2081</v>
      </c>
      <c r="U789" s="252">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45488</v>
      </c>
      <c r="V789" s="215"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黄灯</v>
      </c>
      <c r="W789" s="252">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45533</v>
      </c>
      <c r="X789" s="215"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绿灯</v>
      </c>
      <c r="Y789" s="252"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15"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52"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6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6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spans="1:34">
      <c r="A790" s="247" t="s">
        <v>145</v>
      </c>
      <c r="B790" s="248" t="s">
        <v>2536</v>
      </c>
      <c r="C790" s="247" t="s">
        <v>2305</v>
      </c>
      <c r="D790" s="247" t="s">
        <v>3247</v>
      </c>
      <c r="E790" s="248" t="s">
        <v>2343</v>
      </c>
      <c r="F790" s="248" t="s">
        <v>125</v>
      </c>
      <c r="G790" s="247" t="s">
        <v>773</v>
      </c>
      <c r="H790" s="247" t="s">
        <v>804</v>
      </c>
      <c r="I790" s="33"/>
      <c r="J790" s="100"/>
      <c r="K790" s="100"/>
      <c r="L790" s="100"/>
      <c r="M790" s="219"/>
      <c r="N790" s="219"/>
      <c r="O790" s="33"/>
      <c r="P790" s="48"/>
      <c r="Q790" s="263"/>
      <c r="R790" s="263"/>
      <c r="S790" s="262">
        <v>45448</v>
      </c>
      <c r="T790" s="263" t="s">
        <v>2081</v>
      </c>
      <c r="U790" s="252">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45488</v>
      </c>
      <c r="V790" s="215"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黄灯</v>
      </c>
      <c r="W790" s="252">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45533</v>
      </c>
      <c r="X790" s="215"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绿灯</v>
      </c>
      <c r="Y790" s="252"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15"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52"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6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6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spans="1:34">
      <c r="A791" s="247" t="s">
        <v>145</v>
      </c>
      <c r="B791" s="248" t="s">
        <v>2538</v>
      </c>
      <c r="C791" s="247" t="s">
        <v>2091</v>
      </c>
      <c r="D791" s="247" t="s">
        <v>3248</v>
      </c>
      <c r="E791" s="248" t="s">
        <v>2343</v>
      </c>
      <c r="F791" s="248" t="s">
        <v>125</v>
      </c>
      <c r="G791" s="247" t="s">
        <v>773</v>
      </c>
      <c r="H791" s="247" t="s">
        <v>804</v>
      </c>
      <c r="I791" s="33"/>
      <c r="J791" s="100"/>
      <c r="K791" s="100"/>
      <c r="L791" s="100"/>
      <c r="M791" s="219"/>
      <c r="N791" s="219"/>
      <c r="O791" s="33"/>
      <c r="P791" s="48"/>
      <c r="Q791" s="263"/>
      <c r="R791" s="263"/>
      <c r="S791" s="262">
        <v>45471</v>
      </c>
      <c r="T791" s="263" t="s">
        <v>3132</v>
      </c>
      <c r="U791" s="252"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15"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52">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45518</v>
      </c>
      <c r="X791" s="215"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绿灯</v>
      </c>
      <c r="Y791" s="252"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15"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52"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6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6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spans="1:34">
      <c r="A792" s="247" t="s">
        <v>145</v>
      </c>
      <c r="B792" s="248" t="s">
        <v>2534</v>
      </c>
      <c r="C792" s="247" t="s">
        <v>2128</v>
      </c>
      <c r="D792" s="247" t="s">
        <v>3249</v>
      </c>
      <c r="E792" s="248" t="s">
        <v>2343</v>
      </c>
      <c r="F792" s="248" t="s">
        <v>125</v>
      </c>
      <c r="G792" s="247" t="s">
        <v>773</v>
      </c>
      <c r="H792" s="247" t="s">
        <v>804</v>
      </c>
      <c r="I792" s="33"/>
      <c r="J792" s="100"/>
      <c r="K792" s="100"/>
      <c r="L792" s="100"/>
      <c r="M792" s="219"/>
      <c r="N792" s="219"/>
      <c r="O792" s="33"/>
      <c r="P792" s="48"/>
      <c r="Q792" s="263"/>
      <c r="R792" s="263"/>
      <c r="S792" s="262">
        <v>45471</v>
      </c>
      <c r="T792" s="263" t="s">
        <v>3132</v>
      </c>
      <c r="U792" s="252"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15"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52">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45518</v>
      </c>
      <c r="X792" s="215"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绿灯</v>
      </c>
      <c r="Y792" s="252"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15"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52"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6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6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spans="1:34">
      <c r="A793" s="247" t="s">
        <v>145</v>
      </c>
      <c r="B793" s="248" t="s">
        <v>2536</v>
      </c>
      <c r="C793" s="247" t="s">
        <v>2122</v>
      </c>
      <c r="D793" s="247" t="s">
        <v>3250</v>
      </c>
      <c r="E793" s="248" t="s">
        <v>2343</v>
      </c>
      <c r="F793" s="248" t="s">
        <v>125</v>
      </c>
      <c r="G793" s="247" t="s">
        <v>773</v>
      </c>
      <c r="H793" s="247" t="s">
        <v>804</v>
      </c>
      <c r="I793" s="33"/>
      <c r="J793" s="100"/>
      <c r="K793" s="100"/>
      <c r="L793" s="100"/>
      <c r="M793" s="219"/>
      <c r="N793" s="219"/>
      <c r="O793" s="33"/>
      <c r="P793" s="48"/>
      <c r="Q793" s="263"/>
      <c r="R793" s="263"/>
      <c r="S793" s="262">
        <v>45471</v>
      </c>
      <c r="T793" s="263" t="s">
        <v>3132</v>
      </c>
      <c r="U793" s="252"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15"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52">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45518</v>
      </c>
      <c r="X793" s="215"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绿灯</v>
      </c>
      <c r="Y793" s="252"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15"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52"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6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6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spans="1:34">
      <c r="A794" s="247" t="s">
        <v>361</v>
      </c>
      <c r="B794" s="248" t="s">
        <v>2600</v>
      </c>
      <c r="C794" s="247" t="s">
        <v>2474</v>
      </c>
      <c r="D794" s="247" t="s">
        <v>3251</v>
      </c>
      <c r="E794" s="248" t="s">
        <v>2343</v>
      </c>
      <c r="F794" s="248" t="s">
        <v>125</v>
      </c>
      <c r="G794" s="247" t="s">
        <v>773</v>
      </c>
      <c r="H794" s="247" t="s">
        <v>684</v>
      </c>
      <c r="I794" s="33"/>
      <c r="J794" s="100"/>
      <c r="K794" s="100"/>
      <c r="L794" s="100"/>
      <c r="M794" s="219"/>
      <c r="N794" s="219"/>
      <c r="O794" s="33"/>
      <c r="P794" s="48"/>
      <c r="Q794" s="263"/>
      <c r="R794" s="263"/>
      <c r="S794" s="262">
        <v>45446</v>
      </c>
      <c r="T794" s="263" t="s">
        <v>2081</v>
      </c>
      <c r="U794" s="252"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15"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52">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45509</v>
      </c>
      <c r="X794" s="215"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绿灯</v>
      </c>
      <c r="Y794" s="252"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15"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52"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6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6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spans="1:34">
      <c r="A795" s="247" t="s">
        <v>361</v>
      </c>
      <c r="B795" s="248" t="s">
        <v>2602</v>
      </c>
      <c r="C795" s="247" t="s">
        <v>2942</v>
      </c>
      <c r="D795" s="247" t="s">
        <v>3252</v>
      </c>
      <c r="E795" s="248" t="s">
        <v>2343</v>
      </c>
      <c r="F795" s="248" t="s">
        <v>125</v>
      </c>
      <c r="G795" s="247" t="s">
        <v>773</v>
      </c>
      <c r="H795" s="247" t="s">
        <v>684</v>
      </c>
      <c r="I795" s="33"/>
      <c r="J795" s="100"/>
      <c r="K795" s="100"/>
      <c r="L795" s="100"/>
      <c r="M795" s="219"/>
      <c r="N795" s="219"/>
      <c r="O795" s="33"/>
      <c r="P795" s="48"/>
      <c r="Q795" s="263"/>
      <c r="R795" s="263"/>
      <c r="S795" s="262">
        <v>45448</v>
      </c>
      <c r="T795" s="263" t="s">
        <v>2081</v>
      </c>
      <c r="U795" s="252">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45488</v>
      </c>
      <c r="V795" s="215"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黄灯</v>
      </c>
      <c r="W795" s="252">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45533</v>
      </c>
      <c r="X795" s="215"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绿灯</v>
      </c>
      <c r="Y795" s="252"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15"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52"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6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6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spans="1:34">
      <c r="A796" s="247" t="s">
        <v>361</v>
      </c>
      <c r="B796" s="248" t="s">
        <v>2602</v>
      </c>
      <c r="C796" s="247" t="s">
        <v>2396</v>
      </c>
      <c r="D796" s="247" t="s">
        <v>3253</v>
      </c>
      <c r="E796" s="248" t="s">
        <v>2343</v>
      </c>
      <c r="F796" s="248" t="s">
        <v>125</v>
      </c>
      <c r="G796" s="247" t="s">
        <v>773</v>
      </c>
      <c r="H796" s="247" t="s">
        <v>684</v>
      </c>
      <c r="I796" s="33"/>
      <c r="J796" s="100"/>
      <c r="K796" s="100"/>
      <c r="L796" s="100"/>
      <c r="M796" s="219"/>
      <c r="N796" s="219"/>
      <c r="O796" s="33"/>
      <c r="P796" s="48"/>
      <c r="Q796" s="263"/>
      <c r="R796" s="263"/>
      <c r="S796" s="262">
        <v>45448</v>
      </c>
      <c r="T796" s="263" t="s">
        <v>2081</v>
      </c>
      <c r="U796" s="252">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45488</v>
      </c>
      <c r="V796" s="215"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黄灯</v>
      </c>
      <c r="W796" s="252">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45533</v>
      </c>
      <c r="X796" s="215"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绿灯</v>
      </c>
      <c r="Y796" s="252"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15"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52"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6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6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spans="1:34">
      <c r="A797" s="247" t="s">
        <v>145</v>
      </c>
      <c r="B797" s="248" t="s">
        <v>3254</v>
      </c>
      <c r="C797" s="247" t="s">
        <v>2142</v>
      </c>
      <c r="D797" s="247" t="s">
        <v>3255</v>
      </c>
      <c r="E797" s="248" t="s">
        <v>2343</v>
      </c>
      <c r="F797" s="248" t="s">
        <v>125</v>
      </c>
      <c r="G797" s="247" t="s">
        <v>773</v>
      </c>
      <c r="H797" s="247" t="s">
        <v>814</v>
      </c>
      <c r="I797" s="33"/>
      <c r="J797" s="100"/>
      <c r="K797" s="100"/>
      <c r="L797" s="100"/>
      <c r="M797" s="219"/>
      <c r="N797" s="219"/>
      <c r="O797" s="33"/>
      <c r="P797" s="48"/>
      <c r="Q797" s="263"/>
      <c r="R797" s="263"/>
      <c r="S797" s="262">
        <v>45448</v>
      </c>
      <c r="T797" s="263" t="s">
        <v>2081</v>
      </c>
      <c r="U797" s="252">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45488</v>
      </c>
      <c r="V797" s="215"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黄灯</v>
      </c>
      <c r="W797" s="252">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45533</v>
      </c>
      <c r="X797" s="215"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绿灯</v>
      </c>
      <c r="Y797" s="252"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15"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52"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6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6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spans="1:34">
      <c r="A798" s="247" t="s">
        <v>361</v>
      </c>
      <c r="B798" s="248" t="s">
        <v>2598</v>
      </c>
      <c r="C798" s="247" t="s">
        <v>2305</v>
      </c>
      <c r="D798" s="247" t="s">
        <v>3256</v>
      </c>
      <c r="E798" s="248" t="s">
        <v>2343</v>
      </c>
      <c r="F798" s="248" t="s">
        <v>125</v>
      </c>
      <c r="G798" s="247" t="s">
        <v>773</v>
      </c>
      <c r="H798" s="247" t="s">
        <v>684</v>
      </c>
      <c r="I798" s="33"/>
      <c r="J798" s="100"/>
      <c r="K798" s="100"/>
      <c r="L798" s="100"/>
      <c r="M798" s="219"/>
      <c r="N798" s="219"/>
      <c r="O798" s="33"/>
      <c r="P798" s="48"/>
      <c r="Q798" s="263"/>
      <c r="R798" s="263"/>
      <c r="S798" s="262">
        <v>45446</v>
      </c>
      <c r="T798" s="263" t="s">
        <v>2081</v>
      </c>
      <c r="U798" s="252"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15"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52">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45509</v>
      </c>
      <c r="X798" s="215"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绿灯</v>
      </c>
      <c r="Y798" s="252"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15"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52"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6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6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spans="1:34">
      <c r="A799" s="247" t="s">
        <v>145</v>
      </c>
      <c r="B799" s="248" t="s">
        <v>3257</v>
      </c>
      <c r="C799" s="247" t="s">
        <v>2091</v>
      </c>
      <c r="D799" s="247" t="s">
        <v>3258</v>
      </c>
      <c r="E799" s="248" t="s">
        <v>2343</v>
      </c>
      <c r="F799" s="248" t="s">
        <v>125</v>
      </c>
      <c r="G799" s="247" t="s">
        <v>773</v>
      </c>
      <c r="H799" s="247" t="s">
        <v>809</v>
      </c>
      <c r="I799" s="33"/>
      <c r="J799" s="100"/>
      <c r="K799" s="100"/>
      <c r="L799" s="100"/>
      <c r="M799" s="219"/>
      <c r="N799" s="219"/>
      <c r="O799" s="33"/>
      <c r="P799" s="48"/>
      <c r="Q799" s="263"/>
      <c r="R799" s="263"/>
      <c r="S799" s="262">
        <v>45471</v>
      </c>
      <c r="T799" s="263" t="s">
        <v>3132</v>
      </c>
      <c r="U799" s="252"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15"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52">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45518</v>
      </c>
      <c r="X799" s="215"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绿灯</v>
      </c>
      <c r="Y799" s="252"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15"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52"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6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6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spans="1:34">
      <c r="A800" s="247" t="s">
        <v>361</v>
      </c>
      <c r="B800" s="248" t="s">
        <v>2598</v>
      </c>
      <c r="C800" s="247" t="s">
        <v>2474</v>
      </c>
      <c r="D800" s="247" t="s">
        <v>3259</v>
      </c>
      <c r="E800" s="248" t="s">
        <v>2343</v>
      </c>
      <c r="F800" s="248" t="s">
        <v>125</v>
      </c>
      <c r="G800" s="247" t="s">
        <v>773</v>
      </c>
      <c r="H800" s="247" t="s">
        <v>684</v>
      </c>
      <c r="I800" s="33"/>
      <c r="J800" s="100"/>
      <c r="K800" s="100"/>
      <c r="L800" s="100"/>
      <c r="M800" s="219"/>
      <c r="N800" s="219"/>
      <c r="O800" s="33"/>
      <c r="P800" s="48"/>
      <c r="Q800" s="263"/>
      <c r="R800" s="263"/>
      <c r="S800" s="262">
        <v>45446</v>
      </c>
      <c r="T800" s="263" t="s">
        <v>2081</v>
      </c>
      <c r="U800" s="252"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15"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52">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45509</v>
      </c>
      <c r="X800" s="215"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绿灯</v>
      </c>
      <c r="Y800" s="252"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15"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52"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6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6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spans="1:34">
      <c r="A801" s="247" t="s">
        <v>361</v>
      </c>
      <c r="B801" s="248" t="s">
        <v>2600</v>
      </c>
      <c r="C801" s="247" t="s">
        <v>2305</v>
      </c>
      <c r="D801" s="247" t="s">
        <v>3260</v>
      </c>
      <c r="E801" s="248" t="s">
        <v>2343</v>
      </c>
      <c r="F801" s="248" t="s">
        <v>125</v>
      </c>
      <c r="G801" s="247" t="s">
        <v>773</v>
      </c>
      <c r="H801" s="247" t="s">
        <v>684</v>
      </c>
      <c r="I801" s="33"/>
      <c r="J801" s="100"/>
      <c r="K801" s="100"/>
      <c r="L801" s="100"/>
      <c r="M801" s="219"/>
      <c r="N801" s="219"/>
      <c r="O801" s="33"/>
      <c r="P801" s="48"/>
      <c r="Q801" s="263"/>
      <c r="R801" s="263"/>
      <c r="S801" s="262">
        <v>45446</v>
      </c>
      <c r="T801" s="263" t="s">
        <v>2081</v>
      </c>
      <c r="U801" s="252"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15"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52">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45509</v>
      </c>
      <c r="X801" s="215"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绿灯</v>
      </c>
      <c r="Y801" s="252"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15"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52"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6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6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spans="1:34">
      <c r="A802" s="247" t="s">
        <v>145</v>
      </c>
      <c r="B802" s="248" t="s">
        <v>3254</v>
      </c>
      <c r="C802" s="247" t="s">
        <v>2142</v>
      </c>
      <c r="D802" s="247" t="s">
        <v>3261</v>
      </c>
      <c r="E802" s="248" t="s">
        <v>2343</v>
      </c>
      <c r="F802" s="248" t="s">
        <v>125</v>
      </c>
      <c r="G802" s="247" t="s">
        <v>773</v>
      </c>
      <c r="H802" s="247" t="s">
        <v>814</v>
      </c>
      <c r="I802" s="33"/>
      <c r="J802" s="100"/>
      <c r="K802" s="100"/>
      <c r="L802" s="100"/>
      <c r="M802" s="219"/>
      <c r="N802" s="219"/>
      <c r="O802" s="33"/>
      <c r="P802" s="48"/>
      <c r="Q802" s="263"/>
      <c r="R802" s="263"/>
      <c r="S802" s="262">
        <v>45448</v>
      </c>
      <c r="T802" s="263" t="s">
        <v>2081</v>
      </c>
      <c r="U802" s="252">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45488</v>
      </c>
      <c r="V802" s="215"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黄灯</v>
      </c>
      <c r="W802" s="252">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45533</v>
      </c>
      <c r="X802" s="215"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绿灯</v>
      </c>
      <c r="Y802" s="252"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15"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52"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6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6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spans="1:34">
      <c r="A803" s="247" t="s">
        <v>361</v>
      </c>
      <c r="B803" s="248" t="s">
        <v>2602</v>
      </c>
      <c r="C803" s="247" t="s">
        <v>2088</v>
      </c>
      <c r="D803" s="247" t="s">
        <v>3262</v>
      </c>
      <c r="E803" s="248" t="s">
        <v>2343</v>
      </c>
      <c r="F803" s="248" t="s">
        <v>125</v>
      </c>
      <c r="G803" s="247" t="s">
        <v>773</v>
      </c>
      <c r="H803" s="247" t="s">
        <v>684</v>
      </c>
      <c r="I803" s="33"/>
      <c r="J803" s="100"/>
      <c r="K803" s="100"/>
      <c r="L803" s="100"/>
      <c r="M803" s="219"/>
      <c r="N803" s="219"/>
      <c r="O803" s="33"/>
      <c r="P803" s="48"/>
      <c r="Q803" s="263"/>
      <c r="R803" s="263"/>
      <c r="S803" s="262">
        <v>45471</v>
      </c>
      <c r="T803" s="263" t="s">
        <v>3263</v>
      </c>
      <c r="U803" s="252"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15"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52">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45518</v>
      </c>
      <c r="X803" s="215"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绿灯</v>
      </c>
      <c r="Y803" s="252"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15"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52"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6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6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spans="1:34">
      <c r="A804" s="247" t="s">
        <v>361</v>
      </c>
      <c r="B804" s="248" t="s">
        <v>2613</v>
      </c>
      <c r="C804" s="247" t="s">
        <v>2738</v>
      </c>
      <c r="D804" s="247" t="s">
        <v>3264</v>
      </c>
      <c r="E804" s="248" t="s">
        <v>2343</v>
      </c>
      <c r="F804" s="248" t="s">
        <v>125</v>
      </c>
      <c r="G804" s="247" t="s">
        <v>773</v>
      </c>
      <c r="H804" s="247" t="s">
        <v>2606</v>
      </c>
      <c r="I804" s="33"/>
      <c r="J804" s="100"/>
      <c r="K804" s="100"/>
      <c r="L804" s="100"/>
      <c r="M804" s="219"/>
      <c r="N804" s="219"/>
      <c r="O804" s="33"/>
      <c r="P804" s="48"/>
      <c r="Q804" s="263"/>
      <c r="R804" s="263"/>
      <c r="S804" s="262">
        <v>45447</v>
      </c>
      <c r="T804" s="263" t="s">
        <v>2081</v>
      </c>
      <c r="U804" s="252"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15"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52">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45513</v>
      </c>
      <c r="X804" s="215"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绿灯</v>
      </c>
      <c r="Y804" s="252"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15"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52"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6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6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spans="1:34">
      <c r="A805" s="247" t="s">
        <v>361</v>
      </c>
      <c r="B805" s="248" t="s">
        <v>2616</v>
      </c>
      <c r="C805" s="247" t="s">
        <v>2738</v>
      </c>
      <c r="D805" s="247" t="s">
        <v>3265</v>
      </c>
      <c r="E805" s="248" t="s">
        <v>2343</v>
      </c>
      <c r="F805" s="248" t="s">
        <v>125</v>
      </c>
      <c r="G805" s="247" t="s">
        <v>773</v>
      </c>
      <c r="H805" s="247" t="s">
        <v>2606</v>
      </c>
      <c r="I805" s="33"/>
      <c r="J805" s="100"/>
      <c r="K805" s="100"/>
      <c r="L805" s="100"/>
      <c r="M805" s="219"/>
      <c r="N805" s="219"/>
      <c r="O805" s="33"/>
      <c r="P805" s="48"/>
      <c r="Q805" s="263"/>
      <c r="R805" s="263"/>
      <c r="S805" s="262">
        <v>45447</v>
      </c>
      <c r="T805" s="263" t="s">
        <v>2081</v>
      </c>
      <c r="U805" s="252"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15"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52">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45513</v>
      </c>
      <c r="X805" s="215"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绿灯</v>
      </c>
      <c r="Y805" s="252"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15"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52"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6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6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spans="1:34">
      <c r="A806" s="247" t="s">
        <v>361</v>
      </c>
      <c r="B806" s="248" t="s">
        <v>2593</v>
      </c>
      <c r="C806" s="247" t="s">
        <v>3266</v>
      </c>
      <c r="D806" s="247" t="s">
        <v>3267</v>
      </c>
      <c r="E806" s="248" t="s">
        <v>2343</v>
      </c>
      <c r="F806" s="248" t="s">
        <v>125</v>
      </c>
      <c r="G806" s="247" t="s">
        <v>773</v>
      </c>
      <c r="H806" s="247" t="s">
        <v>3205</v>
      </c>
      <c r="I806" s="33"/>
      <c r="J806" s="100"/>
      <c r="K806" s="100"/>
      <c r="L806" s="100"/>
      <c r="M806" s="219"/>
      <c r="N806" s="219"/>
      <c r="O806" s="33"/>
      <c r="P806" s="48"/>
      <c r="Q806" s="263"/>
      <c r="R806" s="263"/>
      <c r="S806" s="262">
        <v>45448</v>
      </c>
      <c r="T806" s="263" t="s">
        <v>2081</v>
      </c>
      <c r="U806" s="252">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45488</v>
      </c>
      <c r="V806" s="215"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黄灯</v>
      </c>
      <c r="W806" s="252">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45533</v>
      </c>
      <c r="X806" s="215"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绿灯</v>
      </c>
      <c r="Y806" s="252"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15"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52"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6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6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spans="1:34">
      <c r="A807" s="247" t="s">
        <v>361</v>
      </c>
      <c r="B807" s="248" t="s">
        <v>2593</v>
      </c>
      <c r="C807" s="247" t="s">
        <v>3201</v>
      </c>
      <c r="D807" s="247" t="s">
        <v>3268</v>
      </c>
      <c r="E807" s="248" t="s">
        <v>2343</v>
      </c>
      <c r="F807" s="248" t="s">
        <v>125</v>
      </c>
      <c r="G807" s="247" t="s">
        <v>773</v>
      </c>
      <c r="H807" s="247" t="s">
        <v>3205</v>
      </c>
      <c r="I807" s="33"/>
      <c r="J807" s="100"/>
      <c r="K807" s="100"/>
      <c r="L807" s="100"/>
      <c r="M807" s="219"/>
      <c r="N807" s="219"/>
      <c r="O807" s="33"/>
      <c r="P807" s="48"/>
      <c r="Q807" s="263"/>
      <c r="R807" s="263"/>
      <c r="S807" s="262">
        <v>45448</v>
      </c>
      <c r="T807" s="263" t="s">
        <v>2081</v>
      </c>
      <c r="U807" s="252">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45488</v>
      </c>
      <c r="V807" s="215"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黄灯</v>
      </c>
      <c r="W807" s="252">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45533</v>
      </c>
      <c r="X807" s="215"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绿灯</v>
      </c>
      <c r="Y807" s="252"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15"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52"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6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6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spans="1:34">
      <c r="A808" s="247" t="s">
        <v>361</v>
      </c>
      <c r="B808" s="248" t="s">
        <v>2593</v>
      </c>
      <c r="C808" s="247" t="s">
        <v>3269</v>
      </c>
      <c r="D808" s="247" t="s">
        <v>3270</v>
      </c>
      <c r="E808" s="248" t="s">
        <v>2343</v>
      </c>
      <c r="F808" s="248" t="s">
        <v>125</v>
      </c>
      <c r="G808" s="247" t="s">
        <v>773</v>
      </c>
      <c r="H808" s="247" t="s">
        <v>3205</v>
      </c>
      <c r="I808" s="33"/>
      <c r="J808" s="100"/>
      <c r="K808" s="100"/>
      <c r="L808" s="100"/>
      <c r="M808" s="219"/>
      <c r="N808" s="219"/>
      <c r="O808" s="33"/>
      <c r="P808" s="48"/>
      <c r="Q808" s="263"/>
      <c r="R808" s="263"/>
      <c r="S808" s="262">
        <v>45471</v>
      </c>
      <c r="T808" s="263" t="s">
        <v>3132</v>
      </c>
      <c r="U808" s="252"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15"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52">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45518</v>
      </c>
      <c r="X808" s="215"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绿灯</v>
      </c>
      <c r="Y808" s="252"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15"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52"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6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6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spans="1:34">
      <c r="A809" s="247" t="s">
        <v>361</v>
      </c>
      <c r="B809" s="248" t="s">
        <v>3145</v>
      </c>
      <c r="C809" s="247" t="s">
        <v>2942</v>
      </c>
      <c r="D809" s="247" t="s">
        <v>3271</v>
      </c>
      <c r="E809" s="248" t="s">
        <v>2414</v>
      </c>
      <c r="F809" s="248" t="s">
        <v>125</v>
      </c>
      <c r="G809" s="247" t="s">
        <v>2417</v>
      </c>
      <c r="H809" s="247" t="s">
        <v>1577</v>
      </c>
      <c r="I809" s="33"/>
      <c r="J809" s="100"/>
      <c r="K809" s="100"/>
      <c r="L809" s="100"/>
      <c r="M809" s="219"/>
      <c r="N809" s="219"/>
      <c r="O809" s="33"/>
      <c r="P809" s="48"/>
      <c r="Q809" s="263"/>
      <c r="R809" s="263"/>
      <c r="S809" s="262">
        <v>45462</v>
      </c>
      <c r="T809" s="263" t="s">
        <v>2081</v>
      </c>
      <c r="U809" s="252"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15"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52">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45512</v>
      </c>
      <c r="X809" s="215"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绿灯</v>
      </c>
      <c r="Y809" s="252"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15"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52"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6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6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str">
        <f t="array" ref="AH809">INDEX(三跨两临近重点区段!$G:$G,MATCH(D809,三跨两临近重点区段!$A:$A,0))</f>
        <v>普通电气化铁路</v>
      </c>
    </row>
    <row r="810" ht="14.25" spans="1:34">
      <c r="A810" s="247" t="s">
        <v>361</v>
      </c>
      <c r="B810" s="248" t="s">
        <v>3145</v>
      </c>
      <c r="C810" s="247" t="s">
        <v>2738</v>
      </c>
      <c r="D810" s="247" t="s">
        <v>3272</v>
      </c>
      <c r="E810" s="248" t="s">
        <v>2414</v>
      </c>
      <c r="F810" s="248" t="s">
        <v>125</v>
      </c>
      <c r="G810" s="247" t="s">
        <v>2417</v>
      </c>
      <c r="H810" s="247" t="s">
        <v>1577</v>
      </c>
      <c r="I810" s="33"/>
      <c r="J810" s="100"/>
      <c r="K810" s="100"/>
      <c r="L810" s="100"/>
      <c r="M810" s="219"/>
      <c r="N810" s="219"/>
      <c r="O810" s="33"/>
      <c r="P810" s="48"/>
      <c r="Q810" s="263"/>
      <c r="R810" s="263"/>
      <c r="S810" s="262">
        <v>45462</v>
      </c>
      <c r="T810" s="263" t="s">
        <v>2081</v>
      </c>
      <c r="U810" s="252"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15"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52">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45512</v>
      </c>
      <c r="X810" s="215"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绿灯</v>
      </c>
      <c r="Y810" s="252"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15"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52"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6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6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str">
        <f t="array" ref="AH810">INDEX(三跨两临近重点区段!$G:$G,MATCH(D810,三跨两临近重点区段!$A:$A,0))</f>
        <v>普通电气化铁路</v>
      </c>
    </row>
    <row r="811" ht="14.25" spans="1:34">
      <c r="A811" s="247" t="s">
        <v>361</v>
      </c>
      <c r="B811" s="248" t="s">
        <v>3140</v>
      </c>
      <c r="C811" s="247" t="s">
        <v>2942</v>
      </c>
      <c r="D811" s="247" t="s">
        <v>3273</v>
      </c>
      <c r="E811" s="248" t="s">
        <v>2414</v>
      </c>
      <c r="F811" s="248" t="s">
        <v>125</v>
      </c>
      <c r="G811" s="247" t="s">
        <v>2417</v>
      </c>
      <c r="H811" s="247" t="s">
        <v>1577</v>
      </c>
      <c r="I811" s="33"/>
      <c r="J811" s="100"/>
      <c r="K811" s="100"/>
      <c r="L811" s="100"/>
      <c r="M811" s="219"/>
      <c r="N811" s="219"/>
      <c r="O811" s="33"/>
      <c r="P811" s="48"/>
      <c r="Q811" s="263"/>
      <c r="R811" s="263"/>
      <c r="S811" s="262">
        <v>45462</v>
      </c>
      <c r="T811" s="263" t="s">
        <v>2081</v>
      </c>
      <c r="U811" s="252"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15"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52">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45512</v>
      </c>
      <c r="X811" s="215"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绿灯</v>
      </c>
      <c r="Y811" s="252"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15"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52"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6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6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str">
        <f t="array" ref="AH811">INDEX(三跨两临近重点区段!$G:$G,MATCH(D811,三跨两临近重点区段!$A:$A,0))</f>
        <v>普通电气化铁路</v>
      </c>
    </row>
    <row r="812" ht="14.25" spans="1:34">
      <c r="A812" s="247" t="s">
        <v>361</v>
      </c>
      <c r="B812" s="248" t="s">
        <v>3140</v>
      </c>
      <c r="C812" s="247" t="s">
        <v>2738</v>
      </c>
      <c r="D812" s="247" t="s">
        <v>3274</v>
      </c>
      <c r="E812" s="248" t="s">
        <v>2414</v>
      </c>
      <c r="F812" s="248" t="s">
        <v>125</v>
      </c>
      <c r="G812" s="247" t="s">
        <v>2417</v>
      </c>
      <c r="H812" s="247" t="s">
        <v>1577</v>
      </c>
      <c r="I812" s="33"/>
      <c r="J812" s="100"/>
      <c r="K812" s="100"/>
      <c r="L812" s="100"/>
      <c r="M812" s="219"/>
      <c r="N812" s="219"/>
      <c r="O812" s="33"/>
      <c r="P812" s="48"/>
      <c r="Q812" s="263"/>
      <c r="R812" s="263"/>
      <c r="S812" s="262">
        <v>45462</v>
      </c>
      <c r="T812" s="263" t="s">
        <v>2081</v>
      </c>
      <c r="U812" s="252"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15"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52">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45512</v>
      </c>
      <c r="X812" s="215"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绿灯</v>
      </c>
      <c r="Y812" s="252"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15"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52"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6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6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str">
        <f t="array" ref="AH812">INDEX(三跨两临近重点区段!$G:$G,MATCH(D812,三跨两临近重点区段!$A:$A,0))</f>
        <v>普通电气化铁路</v>
      </c>
    </row>
    <row r="813" ht="14.25" spans="1:34">
      <c r="A813" s="247" t="s">
        <v>361</v>
      </c>
      <c r="B813" s="248" t="s">
        <v>3140</v>
      </c>
      <c r="C813" s="247" t="s">
        <v>2134</v>
      </c>
      <c r="D813" s="247" t="s">
        <v>3275</v>
      </c>
      <c r="E813" s="248" t="s">
        <v>2414</v>
      </c>
      <c r="F813" s="248" t="s">
        <v>125</v>
      </c>
      <c r="G813" s="247" t="s">
        <v>2417</v>
      </c>
      <c r="H813" s="247" t="s">
        <v>1577</v>
      </c>
      <c r="I813" s="33"/>
      <c r="J813" s="100"/>
      <c r="K813" s="100"/>
      <c r="L813" s="100"/>
      <c r="M813" s="219"/>
      <c r="N813" s="219"/>
      <c r="O813" s="33"/>
      <c r="P813" s="48"/>
      <c r="Q813" s="263"/>
      <c r="R813" s="263"/>
      <c r="S813" s="262">
        <v>45462</v>
      </c>
      <c r="T813" s="263" t="s">
        <v>2081</v>
      </c>
      <c r="U813" s="252"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15"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52">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45512</v>
      </c>
      <c r="X813" s="215"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绿灯</v>
      </c>
      <c r="Y813" s="252"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15"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52"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6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6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str">
        <f t="array" ref="AH813">INDEX(三跨两临近重点区段!$G:$G,MATCH(D813,三跨两临近重点区段!$A:$A,0))</f>
        <v>普通电气化铁路</v>
      </c>
    </row>
    <row r="814" ht="14.25" spans="1:34">
      <c r="A814" s="247" t="s">
        <v>361</v>
      </c>
      <c r="B814" s="248" t="s">
        <v>3140</v>
      </c>
      <c r="C814" s="247" t="s">
        <v>2132</v>
      </c>
      <c r="D814" s="247" t="s">
        <v>3276</v>
      </c>
      <c r="E814" s="248" t="s">
        <v>2414</v>
      </c>
      <c r="F814" s="248" t="s">
        <v>125</v>
      </c>
      <c r="G814" s="247" t="s">
        <v>2417</v>
      </c>
      <c r="H814" s="247" t="s">
        <v>1577</v>
      </c>
      <c r="I814" s="33"/>
      <c r="J814" s="100"/>
      <c r="K814" s="100"/>
      <c r="L814" s="100"/>
      <c r="M814" s="219"/>
      <c r="N814" s="219"/>
      <c r="O814" s="33"/>
      <c r="P814" s="48"/>
      <c r="Q814" s="263"/>
      <c r="R814" s="263"/>
      <c r="S814" s="262">
        <v>45462</v>
      </c>
      <c r="T814" s="263" t="s">
        <v>3132</v>
      </c>
      <c r="U814" s="252"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15"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52">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45525</v>
      </c>
      <c r="X814" s="215"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绿灯</v>
      </c>
      <c r="Y814" s="252"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15"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52"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6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6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str">
        <f t="array" ref="AH814">INDEX(三跨两临近重点区段!$G:$G,MATCH(D814,三跨两临近重点区段!$A:$A,0))</f>
        <v>高速铁路</v>
      </c>
    </row>
    <row r="815" ht="14.25" spans="1:34">
      <c r="A815" s="247" t="s">
        <v>145</v>
      </c>
      <c r="B815" s="248" t="s">
        <v>3277</v>
      </c>
      <c r="C815" s="247" t="s">
        <v>2085</v>
      </c>
      <c r="D815" s="247" t="s">
        <v>3278</v>
      </c>
      <c r="E815" s="248" t="s">
        <v>2414</v>
      </c>
      <c r="F815" s="248" t="s">
        <v>125</v>
      </c>
      <c r="G815" s="247" t="s">
        <v>2417</v>
      </c>
      <c r="H815" s="247" t="s">
        <v>1577</v>
      </c>
      <c r="I815" s="33"/>
      <c r="J815" s="100"/>
      <c r="K815" s="100"/>
      <c r="L815" s="100"/>
      <c r="M815" s="219"/>
      <c r="N815" s="219"/>
      <c r="O815" s="33"/>
      <c r="P815" s="48"/>
      <c r="Q815" s="263"/>
      <c r="R815" s="263"/>
      <c r="S815" s="262">
        <v>45462</v>
      </c>
      <c r="T815" s="263" t="s">
        <v>3132</v>
      </c>
      <c r="U815" s="252"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15"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52">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45525</v>
      </c>
      <c r="X815" s="215"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绿灯</v>
      </c>
      <c r="Y815" s="252"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15"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52"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6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6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str">
        <f t="array" ref="AH815">INDEX(三跨两临近重点区段!$G:$G,MATCH(D815,三跨两临近重点区段!$A:$A,0))</f>
        <v>高速铁路</v>
      </c>
    </row>
    <row r="816" ht="14.25" spans="1:34">
      <c r="A816" s="247" t="s">
        <v>145</v>
      </c>
      <c r="B816" s="248" t="s">
        <v>3277</v>
      </c>
      <c r="C816" s="247" t="s">
        <v>2117</v>
      </c>
      <c r="D816" s="247" t="s">
        <v>3279</v>
      </c>
      <c r="E816" s="248" t="s">
        <v>2414</v>
      </c>
      <c r="F816" s="248" t="s">
        <v>125</v>
      </c>
      <c r="G816" s="247" t="s">
        <v>2417</v>
      </c>
      <c r="H816" s="247" t="s">
        <v>1577</v>
      </c>
      <c r="I816" s="33"/>
      <c r="J816" s="100"/>
      <c r="K816" s="100"/>
      <c r="L816" s="100"/>
      <c r="M816" s="219"/>
      <c r="N816" s="219"/>
      <c r="O816" s="33"/>
      <c r="P816" s="48"/>
      <c r="Q816" s="263"/>
      <c r="R816" s="263"/>
      <c r="S816" s="262">
        <v>45462</v>
      </c>
      <c r="T816" s="263" t="s">
        <v>2081</v>
      </c>
      <c r="U816" s="252"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15"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52">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45512</v>
      </c>
      <c r="X816" s="215"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绿灯</v>
      </c>
      <c r="Y816" s="252"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15"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52"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6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6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str">
        <f t="array" ref="AH816">INDEX(三跨两临近重点区段!$G:$G,MATCH(D816,三跨两临近重点区段!$A:$A,0))</f>
        <v>普通电气化铁路</v>
      </c>
    </row>
    <row r="817" ht="14.25" spans="1:34">
      <c r="A817" s="247" t="s">
        <v>145</v>
      </c>
      <c r="B817" s="248" t="s">
        <v>3133</v>
      </c>
      <c r="C817" s="247" t="s">
        <v>2393</v>
      </c>
      <c r="D817" s="247" t="s">
        <v>3280</v>
      </c>
      <c r="E817" s="248" t="s">
        <v>2414</v>
      </c>
      <c r="F817" s="248" t="s">
        <v>125</v>
      </c>
      <c r="G817" s="247" t="s">
        <v>2417</v>
      </c>
      <c r="H817" s="247" t="s">
        <v>1577</v>
      </c>
      <c r="I817" s="33"/>
      <c r="J817" s="100"/>
      <c r="K817" s="100"/>
      <c r="L817" s="100"/>
      <c r="M817" s="219"/>
      <c r="N817" s="219"/>
      <c r="O817" s="33"/>
      <c r="P817" s="48"/>
      <c r="Q817" s="263"/>
      <c r="R817" s="263"/>
      <c r="S817" s="262">
        <v>45462</v>
      </c>
      <c r="T817" s="263" t="s">
        <v>3132</v>
      </c>
      <c r="U817" s="252"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15"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52">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45525</v>
      </c>
      <c r="X817" s="215"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绿灯</v>
      </c>
      <c r="Y817" s="252"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15"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52"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6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6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str">
        <f t="array" ref="AH817">INDEX(三跨两临近重点区段!$G:$G,MATCH(D817,三跨两临近重点区段!$A:$A,0))</f>
        <v>高速铁路</v>
      </c>
    </row>
    <row r="818" ht="14.25" spans="1:34">
      <c r="A818" s="247" t="s">
        <v>145</v>
      </c>
      <c r="B818" s="248" t="s">
        <v>3130</v>
      </c>
      <c r="C818" s="247" t="s">
        <v>2393</v>
      </c>
      <c r="D818" s="247" t="s">
        <v>3281</v>
      </c>
      <c r="E818" s="248" t="s">
        <v>2414</v>
      </c>
      <c r="F818" s="248" t="s">
        <v>125</v>
      </c>
      <c r="G818" s="247" t="s">
        <v>2417</v>
      </c>
      <c r="H818" s="247" t="s">
        <v>1577</v>
      </c>
      <c r="I818" s="33"/>
      <c r="J818" s="100"/>
      <c r="K818" s="100"/>
      <c r="L818" s="100"/>
      <c r="M818" s="219"/>
      <c r="N818" s="219"/>
      <c r="O818" s="33"/>
      <c r="P818" s="48"/>
      <c r="Q818" s="263"/>
      <c r="R818" s="263"/>
      <c r="S818" s="262">
        <v>45462</v>
      </c>
      <c r="T818" s="263" t="s">
        <v>3132</v>
      </c>
      <c r="U818" s="252"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15"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52">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45525</v>
      </c>
      <c r="X818" s="215"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绿灯</v>
      </c>
      <c r="Y818" s="252"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15"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52"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6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6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str">
        <f t="array" ref="AH818">INDEX(三跨两临近重点区段!$G:$G,MATCH(D818,三跨两临近重点区段!$A:$A,0))</f>
        <v>高速铁路</v>
      </c>
    </row>
    <row r="819" ht="14.25" spans="1:34">
      <c r="A819" s="247" t="s">
        <v>145</v>
      </c>
      <c r="B819" s="248" t="s">
        <v>2418</v>
      </c>
      <c r="C819" s="247" t="s">
        <v>2396</v>
      </c>
      <c r="D819" s="247" t="s">
        <v>3282</v>
      </c>
      <c r="E819" s="248" t="s">
        <v>2414</v>
      </c>
      <c r="F819" s="248" t="s">
        <v>125</v>
      </c>
      <c r="G819" s="247" t="s">
        <v>2417</v>
      </c>
      <c r="H819" s="247" t="s">
        <v>1743</v>
      </c>
      <c r="I819" s="33"/>
      <c r="J819" s="100"/>
      <c r="K819" s="100"/>
      <c r="L819" s="100"/>
      <c r="M819" s="219"/>
      <c r="N819" s="219"/>
      <c r="O819" s="33"/>
      <c r="P819" s="48"/>
      <c r="Q819" s="263"/>
      <c r="R819" s="263"/>
      <c r="S819" s="262">
        <v>45462</v>
      </c>
      <c r="T819" s="263" t="s">
        <v>3132</v>
      </c>
      <c r="U819" s="252"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15"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52">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45525</v>
      </c>
      <c r="X819" s="215"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绿灯</v>
      </c>
      <c r="Y819" s="252"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15"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52"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6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6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str">
        <f t="array" ref="AH819">INDEX(三跨两临近重点区段!$G:$G,MATCH(D819,三跨两临近重点区段!$A:$A,0))</f>
        <v>高速铁路</v>
      </c>
    </row>
    <row r="820" ht="14.25" spans="1:34">
      <c r="A820" s="247" t="s">
        <v>145</v>
      </c>
      <c r="B820" s="248" t="s">
        <v>2418</v>
      </c>
      <c r="C820" s="247" t="s">
        <v>2267</v>
      </c>
      <c r="D820" s="247" t="s">
        <v>3283</v>
      </c>
      <c r="E820" s="248" t="s">
        <v>2414</v>
      </c>
      <c r="F820" s="248" t="s">
        <v>125</v>
      </c>
      <c r="G820" s="247" t="s">
        <v>2417</v>
      </c>
      <c r="H820" s="247" t="s">
        <v>1743</v>
      </c>
      <c r="I820" s="33"/>
      <c r="J820" s="100"/>
      <c r="K820" s="100"/>
      <c r="L820" s="100"/>
      <c r="M820" s="219"/>
      <c r="N820" s="219"/>
      <c r="O820" s="33"/>
      <c r="P820" s="48"/>
      <c r="Q820" s="263"/>
      <c r="R820" s="263"/>
      <c r="S820" s="262">
        <v>45462</v>
      </c>
      <c r="T820" s="263" t="s">
        <v>3132</v>
      </c>
      <c r="U820" s="252"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15"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52">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45525</v>
      </c>
      <c r="X820" s="215"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绿灯</v>
      </c>
      <c r="Y820" s="252"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15"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52"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6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6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str">
        <f t="array" ref="AH820">INDEX(三跨两临近重点区段!$G:$G,MATCH(D820,三跨两临近重点区段!$A:$A,0))</f>
        <v>高速铁路</v>
      </c>
    </row>
    <row r="821" ht="14.25" spans="1:34">
      <c r="A821" s="247" t="s">
        <v>145</v>
      </c>
      <c r="B821" s="248" t="s">
        <v>2718</v>
      </c>
      <c r="C821" s="247" t="s">
        <v>2267</v>
      </c>
      <c r="D821" s="247" t="s">
        <v>3284</v>
      </c>
      <c r="E821" s="248" t="s">
        <v>2414</v>
      </c>
      <c r="F821" s="248" t="s">
        <v>125</v>
      </c>
      <c r="G821" s="247" t="s">
        <v>2417</v>
      </c>
      <c r="H821" s="247" t="s">
        <v>1732</v>
      </c>
      <c r="I821" s="33"/>
      <c r="J821" s="100"/>
      <c r="K821" s="100"/>
      <c r="L821" s="100"/>
      <c r="M821" s="219"/>
      <c r="N821" s="219"/>
      <c r="O821" s="33"/>
      <c r="P821" s="48"/>
      <c r="Q821" s="263"/>
      <c r="R821" s="263"/>
      <c r="S821" s="262">
        <v>45462</v>
      </c>
      <c r="T821" s="263" t="s">
        <v>3132</v>
      </c>
      <c r="U821" s="252"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15"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52">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45525</v>
      </c>
      <c r="X821" s="215"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绿灯</v>
      </c>
      <c r="Y821" s="252"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15"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52"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6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6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str">
        <f t="array" ref="AH821">INDEX(三跨两临近重点区段!$G:$G,MATCH(D821,三跨两临近重点区段!$A:$A,0))</f>
        <v>高速铁路</v>
      </c>
    </row>
    <row r="822" ht="14.25" spans="1:34">
      <c r="A822" s="247" t="s">
        <v>145</v>
      </c>
      <c r="B822" s="248" t="s">
        <v>2718</v>
      </c>
      <c r="C822" s="247" t="s">
        <v>2396</v>
      </c>
      <c r="D822" s="247" t="s">
        <v>3285</v>
      </c>
      <c r="E822" s="248" t="s">
        <v>2414</v>
      </c>
      <c r="F822" s="248" t="s">
        <v>125</v>
      </c>
      <c r="G822" s="247" t="s">
        <v>2417</v>
      </c>
      <c r="H822" s="247" t="s">
        <v>1732</v>
      </c>
      <c r="I822" s="33"/>
      <c r="J822" s="100"/>
      <c r="K822" s="100"/>
      <c r="L822" s="100"/>
      <c r="M822" s="219"/>
      <c r="N822" s="219"/>
      <c r="O822" s="33"/>
      <c r="P822" s="48"/>
      <c r="Q822" s="263"/>
      <c r="R822" s="263"/>
      <c r="S822" s="262">
        <v>45462</v>
      </c>
      <c r="T822" s="263" t="s">
        <v>3132</v>
      </c>
      <c r="U822" s="252"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15"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52">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45525</v>
      </c>
      <c r="X822" s="215"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绿灯</v>
      </c>
      <c r="Y822" s="252"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15"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52"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6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6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str">
        <f t="array" ref="AH822">INDEX(三跨两临近重点区段!$G:$G,MATCH(D822,三跨两临近重点区段!$A:$A,0))</f>
        <v>高速铁路</v>
      </c>
    </row>
    <row r="823" ht="14.25" spans="1:34">
      <c r="A823" s="247" t="s">
        <v>145</v>
      </c>
      <c r="B823" s="248" t="s">
        <v>3286</v>
      </c>
      <c r="C823" s="247" t="s">
        <v>2085</v>
      </c>
      <c r="D823" s="247" t="s">
        <v>3287</v>
      </c>
      <c r="E823" s="248" t="s">
        <v>2414</v>
      </c>
      <c r="F823" s="248" t="s">
        <v>125</v>
      </c>
      <c r="G823" s="247" t="s">
        <v>2417</v>
      </c>
      <c r="H823" s="247" t="s">
        <v>1620</v>
      </c>
      <c r="I823" s="33"/>
      <c r="J823" s="100"/>
      <c r="K823" s="100"/>
      <c r="L823" s="100"/>
      <c r="M823" s="219"/>
      <c r="N823" s="219"/>
      <c r="O823" s="33"/>
      <c r="P823" s="48"/>
      <c r="Q823" s="263"/>
      <c r="R823" s="263"/>
      <c r="S823" s="262">
        <v>45462</v>
      </c>
      <c r="T823" s="263" t="s">
        <v>2081</v>
      </c>
      <c r="U823" s="252"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15"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52">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45512</v>
      </c>
      <c r="X823" s="215"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绿灯</v>
      </c>
      <c r="Y823" s="252"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15"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52"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6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6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str">
        <f t="array" ref="AH823">INDEX(三跨两临近重点区段!$G:$G,MATCH(D823,三跨两临近重点区段!$A:$A,0))</f>
        <v>普通电气化铁路</v>
      </c>
    </row>
    <row r="824" ht="14.25" spans="1:34">
      <c r="A824" s="247" t="s">
        <v>145</v>
      </c>
      <c r="B824" s="248" t="s">
        <v>3286</v>
      </c>
      <c r="C824" s="247" t="s">
        <v>2942</v>
      </c>
      <c r="D824" s="247" t="s">
        <v>3288</v>
      </c>
      <c r="E824" s="248" t="s">
        <v>2414</v>
      </c>
      <c r="F824" s="248" t="s">
        <v>125</v>
      </c>
      <c r="G824" s="247" t="s">
        <v>2417</v>
      </c>
      <c r="H824" s="247" t="s">
        <v>1620</v>
      </c>
      <c r="I824" s="33"/>
      <c r="J824" s="100"/>
      <c r="K824" s="100"/>
      <c r="L824" s="100"/>
      <c r="M824" s="219"/>
      <c r="N824" s="219"/>
      <c r="O824" s="33"/>
      <c r="P824" s="48"/>
      <c r="Q824" s="263"/>
      <c r="R824" s="263"/>
      <c r="S824" s="262">
        <v>45462</v>
      </c>
      <c r="T824" s="263" t="s">
        <v>2081</v>
      </c>
      <c r="U824" s="252"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15"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52">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45512</v>
      </c>
      <c r="X824" s="215"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绿灯</v>
      </c>
      <c r="Y824" s="252"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15"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52"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6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6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str">
        <f t="array" ref="AH824">INDEX(三跨两临近重点区段!$G:$G,MATCH(D824,三跨两临近重点区段!$A:$A,0))</f>
        <v>普通电气化铁路</v>
      </c>
    </row>
    <row r="825" ht="14.25" spans="1:34">
      <c r="A825" s="247" t="s">
        <v>145</v>
      </c>
      <c r="B825" s="248" t="s">
        <v>3289</v>
      </c>
      <c r="C825" s="247" t="s">
        <v>2942</v>
      </c>
      <c r="D825" s="247" t="s">
        <v>3290</v>
      </c>
      <c r="E825" s="248" t="s">
        <v>2414</v>
      </c>
      <c r="F825" s="248" t="s">
        <v>125</v>
      </c>
      <c r="G825" s="247" t="s">
        <v>2417</v>
      </c>
      <c r="H825" s="247" t="s">
        <v>1577</v>
      </c>
      <c r="I825" s="33"/>
      <c r="J825" s="100"/>
      <c r="K825" s="100"/>
      <c r="L825" s="100"/>
      <c r="M825" s="219"/>
      <c r="N825" s="219"/>
      <c r="O825" s="33"/>
      <c r="P825" s="48"/>
      <c r="Q825" s="263"/>
      <c r="R825" s="263"/>
      <c r="S825" s="262">
        <v>45462</v>
      </c>
      <c r="T825" s="263" t="s">
        <v>2081</v>
      </c>
      <c r="U825" s="252"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15"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52">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45512</v>
      </c>
      <c r="X825" s="215"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绿灯</v>
      </c>
      <c r="Y825" s="252"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15"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52"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6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6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str">
        <f t="array" ref="AH825">INDEX(三跨两临近重点区段!$G:$G,MATCH(D825,三跨两临近重点区段!$A:$A,0))</f>
        <v>普通电气化铁路</v>
      </c>
    </row>
    <row r="826" ht="14.25" spans="1:34">
      <c r="A826" s="247" t="s">
        <v>145</v>
      </c>
      <c r="B826" s="248" t="s">
        <v>3291</v>
      </c>
      <c r="C826" s="247" t="s">
        <v>2942</v>
      </c>
      <c r="D826" s="247" t="s">
        <v>3292</v>
      </c>
      <c r="E826" s="248" t="s">
        <v>2414</v>
      </c>
      <c r="F826" s="248" t="s">
        <v>125</v>
      </c>
      <c r="G826" s="247" t="s">
        <v>2417</v>
      </c>
      <c r="H826" s="247" t="s">
        <v>1577</v>
      </c>
      <c r="I826" s="33"/>
      <c r="J826" s="100"/>
      <c r="K826" s="100"/>
      <c r="L826" s="100"/>
      <c r="M826" s="219"/>
      <c r="N826" s="219"/>
      <c r="O826" s="33"/>
      <c r="P826" s="48"/>
      <c r="Q826" s="263"/>
      <c r="R826" s="263"/>
      <c r="S826" s="262">
        <v>45462</v>
      </c>
      <c r="T826" s="263" t="s">
        <v>2081</v>
      </c>
      <c r="U826" s="252"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15"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52">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45512</v>
      </c>
      <c r="X826" s="215"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绿灯</v>
      </c>
      <c r="Y826" s="252"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15"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52"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6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6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str">
        <f t="array" ref="AH826">INDEX(三跨两临近重点区段!$G:$G,MATCH(D826,三跨两临近重点区段!$A:$A,0))</f>
        <v>普通电气化铁路</v>
      </c>
    </row>
    <row r="827" ht="14.25" spans="1:34">
      <c r="A827" s="247" t="s">
        <v>145</v>
      </c>
      <c r="B827" s="248" t="s">
        <v>2754</v>
      </c>
      <c r="C827" s="247" t="s">
        <v>3293</v>
      </c>
      <c r="D827" s="247" t="s">
        <v>3294</v>
      </c>
      <c r="E827" s="248" t="s">
        <v>2414</v>
      </c>
      <c r="F827" s="248" t="s">
        <v>125</v>
      </c>
      <c r="G827" s="247" t="s">
        <v>2417</v>
      </c>
      <c r="H827" s="247" t="s">
        <v>1540</v>
      </c>
      <c r="I827" s="33"/>
      <c r="J827" s="100"/>
      <c r="K827" s="100"/>
      <c r="L827" s="100"/>
      <c r="M827" s="219"/>
      <c r="N827" s="219"/>
      <c r="O827" s="33"/>
      <c r="P827" s="48"/>
      <c r="Q827" s="263"/>
      <c r="R827" s="263"/>
      <c r="S827" s="262">
        <v>45462</v>
      </c>
      <c r="T827" s="263" t="s">
        <v>2081</v>
      </c>
      <c r="U827" s="252"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15"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52">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45512</v>
      </c>
      <c r="X827" s="215"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绿灯</v>
      </c>
      <c r="Y827" s="252"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15"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52"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6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6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str">
        <f t="array" ref="AH827">INDEX(三跨两临近重点区段!$G:$G,MATCH(D827,三跨两临近重点区段!$A:$A,0))</f>
        <v>普通电气化铁路</v>
      </c>
    </row>
    <row r="828" ht="14.25" spans="1:34">
      <c r="A828" s="247" t="s">
        <v>145</v>
      </c>
      <c r="B828" s="248" t="s">
        <v>2754</v>
      </c>
      <c r="C828" s="247" t="s">
        <v>3295</v>
      </c>
      <c r="D828" s="247" t="s">
        <v>3296</v>
      </c>
      <c r="E828" s="248" t="s">
        <v>2414</v>
      </c>
      <c r="F828" s="248" t="s">
        <v>125</v>
      </c>
      <c r="G828" s="247" t="s">
        <v>2417</v>
      </c>
      <c r="H828" s="247" t="s">
        <v>1540</v>
      </c>
      <c r="I828" s="33"/>
      <c r="J828" s="100"/>
      <c r="K828" s="100"/>
      <c r="L828" s="100"/>
      <c r="M828" s="219"/>
      <c r="N828" s="219"/>
      <c r="O828" s="33"/>
      <c r="P828" s="48"/>
      <c r="Q828" s="263"/>
      <c r="R828" s="263"/>
      <c r="S828" s="262">
        <v>45462</v>
      </c>
      <c r="T828" s="263" t="s">
        <v>3132</v>
      </c>
      <c r="U828" s="252"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15"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52">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45525</v>
      </c>
      <c r="X828" s="215"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绿灯</v>
      </c>
      <c r="Y828" s="252"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15"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52"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6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6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str">
        <f t="array" ref="AH828">INDEX(三跨两临近重点区段!$G:$G,MATCH(D828,三跨两临近重点区段!$A:$A,0))</f>
        <v>高速铁路</v>
      </c>
    </row>
    <row r="829" ht="14.25" spans="1:34">
      <c r="A829" s="247" t="s">
        <v>145</v>
      </c>
      <c r="B829" s="248" t="s">
        <v>2742</v>
      </c>
      <c r="C829" s="247" t="s">
        <v>2156</v>
      </c>
      <c r="D829" s="247" t="s">
        <v>3297</v>
      </c>
      <c r="E829" s="248" t="s">
        <v>2414</v>
      </c>
      <c r="F829" s="248" t="s">
        <v>125</v>
      </c>
      <c r="G829" s="247" t="s">
        <v>2417</v>
      </c>
      <c r="H829" s="247" t="s">
        <v>1540</v>
      </c>
      <c r="I829" s="33"/>
      <c r="J829" s="100"/>
      <c r="K829" s="100"/>
      <c r="L829" s="100"/>
      <c r="M829" s="219"/>
      <c r="N829" s="219"/>
      <c r="O829" s="33"/>
      <c r="P829" s="48"/>
      <c r="Q829" s="263"/>
      <c r="R829" s="263"/>
      <c r="S829" s="262">
        <v>45462</v>
      </c>
      <c r="T829" s="263" t="s">
        <v>3132</v>
      </c>
      <c r="U829" s="252"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15"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52">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45525</v>
      </c>
      <c r="X829" s="215"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绿灯</v>
      </c>
      <c r="Y829" s="252"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15"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52"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6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6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str">
        <f t="array" ref="AH829">INDEX(三跨两临近重点区段!$G:$G,MATCH(D829,三跨两临近重点区段!$A:$A,0))</f>
        <v>高速铁路</v>
      </c>
    </row>
    <row r="830" ht="14.25" spans="1:34">
      <c r="A830" s="247" t="s">
        <v>145</v>
      </c>
      <c r="B830" s="248" t="s">
        <v>2742</v>
      </c>
      <c r="C830" s="247" t="s">
        <v>2933</v>
      </c>
      <c r="D830" s="247" t="s">
        <v>3298</v>
      </c>
      <c r="E830" s="248" t="s">
        <v>2414</v>
      </c>
      <c r="F830" s="248" t="s">
        <v>125</v>
      </c>
      <c r="G830" s="247" t="s">
        <v>2417</v>
      </c>
      <c r="H830" s="247" t="s">
        <v>1540</v>
      </c>
      <c r="I830" s="33"/>
      <c r="J830" s="100"/>
      <c r="K830" s="100"/>
      <c r="L830" s="100"/>
      <c r="M830" s="219"/>
      <c r="N830" s="219"/>
      <c r="O830" s="33"/>
      <c r="P830" s="48"/>
      <c r="Q830" s="263"/>
      <c r="R830" s="263"/>
      <c r="S830" s="262">
        <v>45462</v>
      </c>
      <c r="T830" s="263" t="s">
        <v>2081</v>
      </c>
      <c r="U830" s="252"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15"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52">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45512</v>
      </c>
      <c r="X830" s="215"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绿灯</v>
      </c>
      <c r="Y830" s="252"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15"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52"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6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6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str">
        <f t="array" ref="AH830">INDEX(三跨两临近重点区段!$G:$G,MATCH(D830,三跨两临近重点区段!$A:$A,0))</f>
        <v>普通电气化铁路</v>
      </c>
    </row>
    <row r="831" ht="14.25" spans="1:34">
      <c r="A831" s="247" t="s">
        <v>145</v>
      </c>
      <c r="B831" s="248" t="s">
        <v>2742</v>
      </c>
      <c r="C831" s="247" t="s">
        <v>2933</v>
      </c>
      <c r="D831" s="247" t="s">
        <v>3299</v>
      </c>
      <c r="E831" s="248" t="s">
        <v>2414</v>
      </c>
      <c r="F831" s="248" t="s">
        <v>125</v>
      </c>
      <c r="G831" s="247" t="s">
        <v>2417</v>
      </c>
      <c r="H831" s="247" t="s">
        <v>1540</v>
      </c>
      <c r="I831" s="33"/>
      <c r="J831" s="100"/>
      <c r="K831" s="100"/>
      <c r="L831" s="100"/>
      <c r="M831" s="219"/>
      <c r="N831" s="219"/>
      <c r="O831" s="33"/>
      <c r="P831" s="48"/>
      <c r="Q831" s="263"/>
      <c r="R831" s="263"/>
      <c r="S831" s="262">
        <v>45462</v>
      </c>
      <c r="T831" s="263" t="s">
        <v>2081</v>
      </c>
      <c r="U831" s="252"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15"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52">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45512</v>
      </c>
      <c r="X831" s="215"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绿灯</v>
      </c>
      <c r="Y831" s="252"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15"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52"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6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6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str">
        <f t="array" ref="AH831">INDEX(三跨两临近重点区段!$G:$G,MATCH(D831,三跨两临近重点区段!$A:$A,0))</f>
        <v>普通电气化铁路</v>
      </c>
    </row>
    <row r="832" ht="14.25" spans="1:34">
      <c r="A832" s="247" t="s">
        <v>145</v>
      </c>
      <c r="B832" s="248" t="s">
        <v>2742</v>
      </c>
      <c r="C832" s="247" t="s">
        <v>2269</v>
      </c>
      <c r="D832" s="247" t="s">
        <v>3300</v>
      </c>
      <c r="E832" s="248" t="s">
        <v>2414</v>
      </c>
      <c r="F832" s="248" t="s">
        <v>125</v>
      </c>
      <c r="G832" s="247" t="s">
        <v>2417</v>
      </c>
      <c r="H832" s="247" t="s">
        <v>1540</v>
      </c>
      <c r="I832" s="33"/>
      <c r="J832" s="100"/>
      <c r="K832" s="100"/>
      <c r="L832" s="100"/>
      <c r="M832" s="219"/>
      <c r="N832" s="219"/>
      <c r="O832" s="33"/>
      <c r="P832" s="48"/>
      <c r="Q832" s="263"/>
      <c r="R832" s="263"/>
      <c r="S832" s="262">
        <v>45462</v>
      </c>
      <c r="T832" s="263" t="s">
        <v>2081</v>
      </c>
      <c r="U832" s="252"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15"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52">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45512</v>
      </c>
      <c r="X832" s="215"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绿灯</v>
      </c>
      <c r="Y832" s="252"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15"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52"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6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6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str">
        <f t="array" ref="AH832">INDEX(三跨两临近重点区段!$G:$G,MATCH(D832,三跨两临近重点区段!$A:$A,0))</f>
        <v>普通电气化铁路</v>
      </c>
    </row>
    <row r="833" ht="14.25" spans="1:34">
      <c r="A833" s="247" t="s">
        <v>145</v>
      </c>
      <c r="B833" s="248" t="s">
        <v>2742</v>
      </c>
      <c r="C833" s="247" t="s">
        <v>2269</v>
      </c>
      <c r="D833" s="247" t="s">
        <v>3301</v>
      </c>
      <c r="E833" s="248" t="s">
        <v>2414</v>
      </c>
      <c r="F833" s="248" t="s">
        <v>125</v>
      </c>
      <c r="G833" s="247" t="s">
        <v>2417</v>
      </c>
      <c r="H833" s="247" t="s">
        <v>1540</v>
      </c>
      <c r="I833" s="33"/>
      <c r="J833" s="100"/>
      <c r="K833" s="100"/>
      <c r="L833" s="100"/>
      <c r="M833" s="219"/>
      <c r="N833" s="219"/>
      <c r="O833" s="33"/>
      <c r="P833" s="48"/>
      <c r="Q833" s="263"/>
      <c r="R833" s="263"/>
      <c r="S833" s="262">
        <v>45462</v>
      </c>
      <c r="T833" s="263" t="s">
        <v>2081</v>
      </c>
      <c r="U833" s="252"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15"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52">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45512</v>
      </c>
      <c r="X833" s="215"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绿灯</v>
      </c>
      <c r="Y833" s="252"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15"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52"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6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6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str">
        <f t="array" ref="AH833">INDEX(三跨两临近重点区段!$G:$G,MATCH(D833,三跨两临近重点区段!$A:$A,0))</f>
        <v>普通电气化铁路</v>
      </c>
    </row>
    <row r="834" ht="14.25" spans="1:34">
      <c r="A834" s="247" t="s">
        <v>145</v>
      </c>
      <c r="B834" s="248" t="s">
        <v>2754</v>
      </c>
      <c r="C834" s="247" t="s">
        <v>3302</v>
      </c>
      <c r="D834" s="247" t="s">
        <v>3303</v>
      </c>
      <c r="E834" s="248" t="s">
        <v>2414</v>
      </c>
      <c r="F834" s="248" t="s">
        <v>125</v>
      </c>
      <c r="G834" s="247" t="s">
        <v>2417</v>
      </c>
      <c r="H834" s="247" t="s">
        <v>1540</v>
      </c>
      <c r="I834" s="33"/>
      <c r="J834" s="100"/>
      <c r="K834" s="100"/>
      <c r="L834" s="100"/>
      <c r="M834" s="219"/>
      <c r="N834" s="219"/>
      <c r="O834" s="33"/>
      <c r="P834" s="48"/>
      <c r="Q834" s="263"/>
      <c r="R834" s="263"/>
      <c r="S834" s="262">
        <v>45462</v>
      </c>
      <c r="T834" s="263" t="s">
        <v>2081</v>
      </c>
      <c r="U834" s="252"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15"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52">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45512</v>
      </c>
      <c r="X834" s="215"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绿灯</v>
      </c>
      <c r="Y834" s="252"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15"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52"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6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6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str">
        <f t="array" ref="AH834">INDEX(三跨两临近重点区段!$G:$G,MATCH(D834,三跨两临近重点区段!$A:$A,0))</f>
        <v>普通电气化铁路</v>
      </c>
    </row>
    <row r="835" ht="14.25" spans="1:34">
      <c r="A835" s="247" t="s">
        <v>145</v>
      </c>
      <c r="B835" s="248" t="s">
        <v>2754</v>
      </c>
      <c r="C835" s="247" t="s">
        <v>3302</v>
      </c>
      <c r="D835" s="247" t="s">
        <v>3304</v>
      </c>
      <c r="E835" s="248" t="s">
        <v>2414</v>
      </c>
      <c r="F835" s="248" t="s">
        <v>125</v>
      </c>
      <c r="G835" s="247" t="s">
        <v>2417</v>
      </c>
      <c r="H835" s="247" t="s">
        <v>1540</v>
      </c>
      <c r="I835" s="33"/>
      <c r="J835" s="100"/>
      <c r="K835" s="100"/>
      <c r="L835" s="100"/>
      <c r="M835" s="219"/>
      <c r="N835" s="219"/>
      <c r="O835" s="33"/>
      <c r="P835" s="48"/>
      <c r="Q835" s="263"/>
      <c r="R835" s="263"/>
      <c r="S835" s="262">
        <v>45462</v>
      </c>
      <c r="T835" s="263" t="s">
        <v>2081</v>
      </c>
      <c r="U835" s="252"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15"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52">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45512</v>
      </c>
      <c r="X835" s="215"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绿灯</v>
      </c>
      <c r="Y835" s="252"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15"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52"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6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6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str">
        <f t="array" ref="AH835">INDEX(三跨两临近重点区段!$G:$G,MATCH(D835,三跨两临近重点区段!$A:$A,0))</f>
        <v>普通电气化铁路</v>
      </c>
    </row>
    <row r="836" ht="14.25" spans="1:34">
      <c r="A836" s="247" t="s">
        <v>145</v>
      </c>
      <c r="B836" s="248" t="s">
        <v>2754</v>
      </c>
      <c r="C836" s="247" t="s">
        <v>3293</v>
      </c>
      <c r="D836" s="247" t="s">
        <v>3305</v>
      </c>
      <c r="E836" s="248" t="s">
        <v>2414</v>
      </c>
      <c r="F836" s="248" t="s">
        <v>125</v>
      </c>
      <c r="G836" s="247" t="s">
        <v>2417</v>
      </c>
      <c r="H836" s="247" t="s">
        <v>1540</v>
      </c>
      <c r="I836" s="33"/>
      <c r="J836" s="100"/>
      <c r="K836" s="100"/>
      <c r="L836" s="100"/>
      <c r="M836" s="219"/>
      <c r="N836" s="219"/>
      <c r="O836" s="33"/>
      <c r="P836" s="48"/>
      <c r="Q836" s="263"/>
      <c r="R836" s="263"/>
      <c r="S836" s="262">
        <v>45462</v>
      </c>
      <c r="T836" s="263" t="s">
        <v>2081</v>
      </c>
      <c r="U836" s="252"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15"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52">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45512</v>
      </c>
      <c r="X836" s="215"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绿灯</v>
      </c>
      <c r="Y836" s="252"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15"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52"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6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6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str">
        <f t="array" ref="AH836">INDEX(三跨两临近重点区段!$G:$G,MATCH(D836,三跨两临近重点区段!$A:$A,0))</f>
        <v>普通电气化铁路</v>
      </c>
    </row>
    <row r="837" ht="14.25" spans="1:34">
      <c r="A837" s="247" t="s">
        <v>145</v>
      </c>
      <c r="B837" s="248" t="s">
        <v>2748</v>
      </c>
      <c r="C837" s="247" t="s">
        <v>2269</v>
      </c>
      <c r="D837" s="247" t="s">
        <v>3306</v>
      </c>
      <c r="E837" s="248" t="s">
        <v>2414</v>
      </c>
      <c r="F837" s="248" t="s">
        <v>125</v>
      </c>
      <c r="G837" s="247" t="s">
        <v>2417</v>
      </c>
      <c r="H837" s="247" t="s">
        <v>1540</v>
      </c>
      <c r="I837" s="33"/>
      <c r="J837" s="100"/>
      <c r="K837" s="100"/>
      <c r="L837" s="100"/>
      <c r="M837" s="219"/>
      <c r="N837" s="219"/>
      <c r="O837" s="33"/>
      <c r="P837" s="48"/>
      <c r="Q837" s="263"/>
      <c r="R837" s="263"/>
      <c r="S837" s="262">
        <v>45462</v>
      </c>
      <c r="T837" s="263" t="s">
        <v>2081</v>
      </c>
      <c r="U837" s="252"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15"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52">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45512</v>
      </c>
      <c r="X837" s="215"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绿灯</v>
      </c>
      <c r="Y837" s="252"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15"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52"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6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6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str">
        <f t="array" ref="AH837">INDEX(三跨两临近重点区段!$G:$G,MATCH(D837,三跨两临近重点区段!$A:$A,0))</f>
        <v>普通电气化铁路</v>
      </c>
    </row>
    <row r="838" ht="14.25" spans="1:34">
      <c r="A838" s="247" t="s">
        <v>145</v>
      </c>
      <c r="B838" s="248" t="s">
        <v>2748</v>
      </c>
      <c r="C838" s="247" t="s">
        <v>2269</v>
      </c>
      <c r="D838" s="247" t="s">
        <v>3307</v>
      </c>
      <c r="E838" s="248" t="s">
        <v>2414</v>
      </c>
      <c r="F838" s="248" t="s">
        <v>125</v>
      </c>
      <c r="G838" s="247" t="s">
        <v>2417</v>
      </c>
      <c r="H838" s="247" t="s">
        <v>1540</v>
      </c>
      <c r="I838" s="33"/>
      <c r="J838" s="100"/>
      <c r="K838" s="100"/>
      <c r="L838" s="100"/>
      <c r="M838" s="219"/>
      <c r="N838" s="219"/>
      <c r="O838" s="33"/>
      <c r="P838" s="48"/>
      <c r="Q838" s="263"/>
      <c r="R838" s="263"/>
      <c r="S838" s="262">
        <v>45462</v>
      </c>
      <c r="T838" s="263" t="s">
        <v>2081</v>
      </c>
      <c r="U838" s="252"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15"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52">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45512</v>
      </c>
      <c r="X838" s="215"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绿灯</v>
      </c>
      <c r="Y838" s="252"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15"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52"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6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6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str">
        <f t="array" ref="AH838">INDEX(三跨两临近重点区段!$G:$G,MATCH(D838,三跨两临近重点区段!$A:$A,0))</f>
        <v>普通电气化铁路</v>
      </c>
    </row>
    <row r="839" ht="14.25" spans="1:34">
      <c r="A839" s="247" t="s">
        <v>145</v>
      </c>
      <c r="B839" s="248" t="s">
        <v>2748</v>
      </c>
      <c r="C839" s="247" t="s">
        <v>2269</v>
      </c>
      <c r="D839" s="247" t="s">
        <v>3308</v>
      </c>
      <c r="E839" s="248" t="s">
        <v>2414</v>
      </c>
      <c r="F839" s="248" t="s">
        <v>125</v>
      </c>
      <c r="G839" s="247" t="s">
        <v>2417</v>
      </c>
      <c r="H839" s="247" t="s">
        <v>1540</v>
      </c>
      <c r="I839" s="33"/>
      <c r="J839" s="100"/>
      <c r="K839" s="100"/>
      <c r="L839" s="100"/>
      <c r="M839" s="219"/>
      <c r="N839" s="219"/>
      <c r="O839" s="33"/>
      <c r="P839" s="48"/>
      <c r="Q839" s="263"/>
      <c r="R839" s="263"/>
      <c r="S839" s="262">
        <v>45462</v>
      </c>
      <c r="T839" s="263" t="s">
        <v>2081</v>
      </c>
      <c r="U839" s="252"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15"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52">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45512</v>
      </c>
      <c r="X839" s="215"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绿灯</v>
      </c>
      <c r="Y839" s="252"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15"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52"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6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6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str">
        <f t="array" ref="AH839">INDEX(三跨两临近重点区段!$G:$G,MATCH(D839,三跨两临近重点区段!$A:$A,0))</f>
        <v>普通电气化铁路</v>
      </c>
    </row>
    <row r="840" ht="14.25" spans="1:34">
      <c r="A840" s="247" t="s">
        <v>145</v>
      </c>
      <c r="B840" s="248" t="s">
        <v>2748</v>
      </c>
      <c r="C840" s="247" t="s">
        <v>2933</v>
      </c>
      <c r="D840" s="247" t="s">
        <v>3309</v>
      </c>
      <c r="E840" s="248" t="s">
        <v>2414</v>
      </c>
      <c r="F840" s="248" t="s">
        <v>125</v>
      </c>
      <c r="G840" s="247" t="s">
        <v>2417</v>
      </c>
      <c r="H840" s="247" t="s">
        <v>1540</v>
      </c>
      <c r="I840" s="33"/>
      <c r="J840" s="100"/>
      <c r="K840" s="100"/>
      <c r="L840" s="100"/>
      <c r="M840" s="219"/>
      <c r="N840" s="219"/>
      <c r="O840" s="33"/>
      <c r="P840" s="48"/>
      <c r="Q840" s="263"/>
      <c r="R840" s="263"/>
      <c r="S840" s="262">
        <v>45462</v>
      </c>
      <c r="T840" s="263" t="s">
        <v>2081</v>
      </c>
      <c r="U840" s="252"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15"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52">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45512</v>
      </c>
      <c r="X840" s="215"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绿灯</v>
      </c>
      <c r="Y840" s="252"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15"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52"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6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6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str">
        <f t="array" ref="AH840">INDEX(三跨两临近重点区段!$G:$G,MATCH(D840,三跨两临近重点区段!$A:$A,0))</f>
        <v>普通电气化铁路</v>
      </c>
    </row>
    <row r="841" ht="14.25" spans="1:34">
      <c r="A841" s="247" t="s">
        <v>145</v>
      </c>
      <c r="B841" s="248" t="s">
        <v>2748</v>
      </c>
      <c r="C841" s="247" t="s">
        <v>2156</v>
      </c>
      <c r="D841" s="247" t="s">
        <v>3310</v>
      </c>
      <c r="E841" s="248" t="s">
        <v>2414</v>
      </c>
      <c r="F841" s="248" t="s">
        <v>125</v>
      </c>
      <c r="G841" s="247" t="s">
        <v>2417</v>
      </c>
      <c r="H841" s="247" t="s">
        <v>1540</v>
      </c>
      <c r="I841" s="33"/>
      <c r="J841" s="100"/>
      <c r="K841" s="100"/>
      <c r="L841" s="100"/>
      <c r="M841" s="219"/>
      <c r="N841" s="219"/>
      <c r="O841" s="33"/>
      <c r="P841" s="48"/>
      <c r="Q841" s="263"/>
      <c r="R841" s="263"/>
      <c r="S841" s="262">
        <v>45462</v>
      </c>
      <c r="T841" s="263" t="s">
        <v>3132</v>
      </c>
      <c r="U841" s="252"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15"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52">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45525</v>
      </c>
      <c r="X841" s="215"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绿灯</v>
      </c>
      <c r="Y841" s="252"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15"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52"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6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6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str">
        <f t="array" ref="AH841">INDEX(三跨两临近重点区段!$G:$G,MATCH(D841,三跨两临近重点区段!$A:$A,0))</f>
        <v>高速铁路</v>
      </c>
    </row>
    <row r="842" ht="14.25" spans="1:34">
      <c r="A842" s="247" t="s">
        <v>145</v>
      </c>
      <c r="B842" s="248" t="s">
        <v>3311</v>
      </c>
      <c r="C842" s="247" t="s">
        <v>2152</v>
      </c>
      <c r="D842" s="247" t="s">
        <v>3312</v>
      </c>
      <c r="E842" s="248" t="s">
        <v>2414</v>
      </c>
      <c r="F842" s="248" t="s">
        <v>125</v>
      </c>
      <c r="G842" s="247" t="s">
        <v>2417</v>
      </c>
      <c r="H842" s="247" t="s">
        <v>1498</v>
      </c>
      <c r="I842" s="33"/>
      <c r="J842" s="100"/>
      <c r="K842" s="100"/>
      <c r="L842" s="100"/>
      <c r="M842" s="219"/>
      <c r="N842" s="219"/>
      <c r="O842" s="33"/>
      <c r="P842" s="48"/>
      <c r="Q842" s="263"/>
      <c r="R842" s="263"/>
      <c r="S842" s="262">
        <v>45462</v>
      </c>
      <c r="T842" s="263" t="s">
        <v>3132</v>
      </c>
      <c r="U842" s="252"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15"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52">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45525</v>
      </c>
      <c r="X842" s="215"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绿灯</v>
      </c>
      <c r="Y842" s="252"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15"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52"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6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6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str">
        <f t="array" ref="AH842">INDEX(三跨两临近重点区段!$G:$G,MATCH(D842,三跨两临近重点区段!$A:$A,0))</f>
        <v>高速铁路</v>
      </c>
    </row>
    <row r="843" ht="14.25" spans="1:34">
      <c r="A843" s="247" t="s">
        <v>145</v>
      </c>
      <c r="B843" s="248" t="s">
        <v>3313</v>
      </c>
      <c r="C843" s="247" t="s">
        <v>2152</v>
      </c>
      <c r="D843" s="247" t="s">
        <v>3314</v>
      </c>
      <c r="E843" s="248" t="s">
        <v>2414</v>
      </c>
      <c r="F843" s="248" t="s">
        <v>125</v>
      </c>
      <c r="G843" s="247" t="s">
        <v>2417</v>
      </c>
      <c r="H843" s="247" t="s">
        <v>1498</v>
      </c>
      <c r="I843" s="33"/>
      <c r="J843" s="100"/>
      <c r="K843" s="100"/>
      <c r="L843" s="100"/>
      <c r="M843" s="219"/>
      <c r="N843" s="219"/>
      <c r="O843" s="33"/>
      <c r="P843" s="48"/>
      <c r="Q843" s="263"/>
      <c r="R843" s="263"/>
      <c r="S843" s="262">
        <v>45462</v>
      </c>
      <c r="T843" s="263" t="s">
        <v>3132</v>
      </c>
      <c r="U843" s="252"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15"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52">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45525</v>
      </c>
      <c r="X843" s="215"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绿灯</v>
      </c>
      <c r="Y843" s="252"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15"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52"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6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6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str">
        <f t="array" ref="AH843">INDEX(三跨两临近重点区段!$G:$G,MATCH(D843,三跨两临近重点区段!$A:$A,0))</f>
        <v>高速铁路</v>
      </c>
    </row>
    <row r="844" ht="14.25" spans="1:34">
      <c r="A844" s="247" t="s">
        <v>145</v>
      </c>
      <c r="B844" s="248" t="s">
        <v>3311</v>
      </c>
      <c r="C844" s="247" t="s">
        <v>2721</v>
      </c>
      <c r="D844" s="247" t="s">
        <v>3315</v>
      </c>
      <c r="E844" s="248" t="s">
        <v>2414</v>
      </c>
      <c r="F844" s="248" t="s">
        <v>125</v>
      </c>
      <c r="G844" s="247" t="s">
        <v>2417</v>
      </c>
      <c r="H844" s="247" t="s">
        <v>1498</v>
      </c>
      <c r="I844" s="33"/>
      <c r="J844" s="100"/>
      <c r="K844" s="100"/>
      <c r="L844" s="100"/>
      <c r="M844" s="219"/>
      <c r="N844" s="219"/>
      <c r="O844" s="33"/>
      <c r="P844" s="48"/>
      <c r="Q844" s="263"/>
      <c r="R844" s="263"/>
      <c r="S844" s="262">
        <v>45462</v>
      </c>
      <c r="T844" s="263" t="s">
        <v>3132</v>
      </c>
      <c r="U844" s="252"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15"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52">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45525</v>
      </c>
      <c r="X844" s="215"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绿灯</v>
      </c>
      <c r="Y844" s="252"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15"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52"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6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6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str">
        <f t="array" ref="AH844">INDEX(三跨两临近重点区段!$G:$G,MATCH(D844,三跨两临近重点区段!$A:$A,0))</f>
        <v>高速铁路</v>
      </c>
    </row>
    <row r="845" ht="14.25" spans="1:34">
      <c r="A845" s="247" t="s">
        <v>145</v>
      </c>
      <c r="B845" s="248" t="s">
        <v>3313</v>
      </c>
      <c r="C845" s="247" t="s">
        <v>2721</v>
      </c>
      <c r="D845" s="247" t="s">
        <v>3316</v>
      </c>
      <c r="E845" s="248" t="s">
        <v>2414</v>
      </c>
      <c r="F845" s="248" t="s">
        <v>125</v>
      </c>
      <c r="G845" s="247" t="s">
        <v>2417</v>
      </c>
      <c r="H845" s="247" t="s">
        <v>1498</v>
      </c>
      <c r="I845" s="33"/>
      <c r="J845" s="100"/>
      <c r="K845" s="100"/>
      <c r="L845" s="100"/>
      <c r="M845" s="219"/>
      <c r="N845" s="219"/>
      <c r="O845" s="33"/>
      <c r="P845" s="48"/>
      <c r="Q845" s="263"/>
      <c r="R845" s="263"/>
      <c r="S845" s="262">
        <v>45462</v>
      </c>
      <c r="T845" s="263" t="s">
        <v>3132</v>
      </c>
      <c r="U845" s="252"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15"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52">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45525</v>
      </c>
      <c r="X845" s="215"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绿灯</v>
      </c>
      <c r="Y845" s="252"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15"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52"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6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6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str">
        <f t="array" ref="AH845">INDEX(三跨两临近重点区段!$G:$G,MATCH(D845,三跨两临近重点区段!$A:$A,0))</f>
        <v>高速铁路</v>
      </c>
    </row>
    <row r="846" ht="14.25" spans="1:34">
      <c r="A846" s="247" t="s">
        <v>361</v>
      </c>
      <c r="B846" s="248" t="s">
        <v>3137</v>
      </c>
      <c r="C846" s="247" t="s">
        <v>2738</v>
      </c>
      <c r="D846" s="247" t="s">
        <v>3317</v>
      </c>
      <c r="E846" s="248" t="s">
        <v>2414</v>
      </c>
      <c r="F846" s="248" t="s">
        <v>125</v>
      </c>
      <c r="G846" s="247" t="s">
        <v>2417</v>
      </c>
      <c r="H846" s="247" t="s">
        <v>1577</v>
      </c>
      <c r="I846" s="33"/>
      <c r="J846" s="100"/>
      <c r="K846" s="100"/>
      <c r="L846" s="100"/>
      <c r="M846" s="219"/>
      <c r="N846" s="219"/>
      <c r="O846" s="33"/>
      <c r="P846" s="48"/>
      <c r="Q846" s="263"/>
      <c r="R846" s="263"/>
      <c r="S846" s="262">
        <v>45462</v>
      </c>
      <c r="T846" s="263" t="s">
        <v>3132</v>
      </c>
      <c r="U846" s="252"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15"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52">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45525</v>
      </c>
      <c r="X846" s="215"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绿灯</v>
      </c>
      <c r="Y846" s="252"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15"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52"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6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6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str">
        <f t="array" ref="AH846">INDEX(三跨两临近重点区段!$G:$G,MATCH(D846,三跨两临近重点区段!$A:$A,0))</f>
        <v>高速铁路</v>
      </c>
    </row>
    <row r="847" ht="14.25" spans="1:34">
      <c r="A847" s="247" t="s">
        <v>361</v>
      </c>
      <c r="B847" s="248" t="s">
        <v>2771</v>
      </c>
      <c r="C847" s="247" t="s">
        <v>2095</v>
      </c>
      <c r="D847" s="247" t="s">
        <v>3318</v>
      </c>
      <c r="E847" s="248" t="s">
        <v>2414</v>
      </c>
      <c r="F847" s="248" t="s">
        <v>125</v>
      </c>
      <c r="G847" s="247" t="s">
        <v>2417</v>
      </c>
      <c r="H847" s="247" t="s">
        <v>1462</v>
      </c>
      <c r="I847" s="33"/>
      <c r="J847" s="100"/>
      <c r="K847" s="100"/>
      <c r="L847" s="100"/>
      <c r="M847" s="219"/>
      <c r="N847" s="219"/>
      <c r="O847" s="33"/>
      <c r="P847" s="48"/>
      <c r="Q847" s="263"/>
      <c r="R847" s="263"/>
      <c r="S847" s="262">
        <v>45462</v>
      </c>
      <c r="T847" s="263" t="s">
        <v>3132</v>
      </c>
      <c r="U847" s="252"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15"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52">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45525</v>
      </c>
      <c r="X847" s="215"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绿灯</v>
      </c>
      <c r="Y847" s="252"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15"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52"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6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6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str">
        <f t="array" ref="AH847">INDEX(三跨两临近重点区段!$G:$G,MATCH(D847,三跨两临近重点区段!$A:$A,0))</f>
        <v>高速铁路</v>
      </c>
    </row>
    <row r="848" ht="14.25" spans="1:34">
      <c r="A848" s="247" t="s">
        <v>361</v>
      </c>
      <c r="B848" s="248" t="s">
        <v>2776</v>
      </c>
      <c r="C848" s="247" t="s">
        <v>2095</v>
      </c>
      <c r="D848" s="247" t="s">
        <v>3319</v>
      </c>
      <c r="E848" s="248" t="s">
        <v>2414</v>
      </c>
      <c r="F848" s="248" t="s">
        <v>125</v>
      </c>
      <c r="G848" s="247" t="s">
        <v>2417</v>
      </c>
      <c r="H848" s="247" t="s">
        <v>1462</v>
      </c>
      <c r="I848" s="33"/>
      <c r="J848" s="100"/>
      <c r="K848" s="100"/>
      <c r="L848" s="100"/>
      <c r="M848" s="219"/>
      <c r="N848" s="219"/>
      <c r="O848" s="33"/>
      <c r="P848" s="48"/>
      <c r="Q848" s="263"/>
      <c r="R848" s="263"/>
      <c r="S848" s="262">
        <v>45462</v>
      </c>
      <c r="T848" s="263" t="s">
        <v>3132</v>
      </c>
      <c r="U848" s="252"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15"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52">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45525</v>
      </c>
      <c r="X848" s="215"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绿灯</v>
      </c>
      <c r="Y848" s="252"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15"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52"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6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6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str">
        <f t="array" ref="AH848">INDEX(三跨两临近重点区段!$G:$G,MATCH(D848,三跨两临近重点区段!$A:$A,0))</f>
        <v>高速铁路</v>
      </c>
    </row>
    <row r="849" ht="14.25" spans="1:34">
      <c r="A849" s="247" t="s">
        <v>361</v>
      </c>
      <c r="B849" s="248" t="s">
        <v>2776</v>
      </c>
      <c r="C849" s="247" t="s">
        <v>2208</v>
      </c>
      <c r="D849" s="247" t="s">
        <v>3320</v>
      </c>
      <c r="E849" s="248" t="s">
        <v>2414</v>
      </c>
      <c r="F849" s="248" t="s">
        <v>125</v>
      </c>
      <c r="G849" s="247" t="s">
        <v>2417</v>
      </c>
      <c r="H849" s="247" t="s">
        <v>1462</v>
      </c>
      <c r="I849" s="33"/>
      <c r="J849" s="100"/>
      <c r="K849" s="100"/>
      <c r="L849" s="100"/>
      <c r="M849" s="219"/>
      <c r="N849" s="219"/>
      <c r="O849" s="33"/>
      <c r="P849" s="48"/>
      <c r="Q849" s="263"/>
      <c r="R849" s="263"/>
      <c r="S849" s="262">
        <v>45462</v>
      </c>
      <c r="T849" s="263" t="s">
        <v>2081</v>
      </c>
      <c r="U849" s="252"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15"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52">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45512</v>
      </c>
      <c r="X849" s="215"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绿灯</v>
      </c>
      <c r="Y849" s="252"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15"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52"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6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6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str">
        <f t="array" ref="AH849">INDEX(三跨两临近重点区段!$G:$G,MATCH(D849,三跨两临近重点区段!$A:$A,0))</f>
        <v>普通电气化铁路</v>
      </c>
    </row>
    <row r="850" ht="14.25" spans="1:34">
      <c r="A850" s="247" t="s">
        <v>361</v>
      </c>
      <c r="B850" s="248" t="s">
        <v>2771</v>
      </c>
      <c r="C850" s="247" t="s">
        <v>2208</v>
      </c>
      <c r="D850" s="247" t="s">
        <v>3321</v>
      </c>
      <c r="E850" s="248" t="s">
        <v>2414</v>
      </c>
      <c r="F850" s="248" t="s">
        <v>125</v>
      </c>
      <c r="G850" s="247" t="s">
        <v>2417</v>
      </c>
      <c r="H850" s="247" t="s">
        <v>1462</v>
      </c>
      <c r="I850" s="33"/>
      <c r="J850" s="100"/>
      <c r="K850" s="100"/>
      <c r="L850" s="100"/>
      <c r="M850" s="219"/>
      <c r="N850" s="219"/>
      <c r="O850" s="33"/>
      <c r="P850" s="48"/>
      <c r="Q850" s="263"/>
      <c r="R850" s="263"/>
      <c r="S850" s="262">
        <v>45462</v>
      </c>
      <c r="T850" s="263" t="s">
        <v>2081</v>
      </c>
      <c r="U850" s="252"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15"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52">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45512</v>
      </c>
      <c r="X850" s="215"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绿灯</v>
      </c>
      <c r="Y850" s="252"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15"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52"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6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6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str">
        <f t="array" ref="AH850">INDEX(三跨两临近重点区段!$G:$G,MATCH(D850,三跨两临近重点区段!$A:$A,0))</f>
        <v>普通电气化铁路</v>
      </c>
    </row>
    <row r="851" ht="14.25" spans="1:34">
      <c r="A851" s="247" t="s">
        <v>361</v>
      </c>
      <c r="B851" s="248" t="s">
        <v>3174</v>
      </c>
      <c r="C851" s="247" t="s">
        <v>2128</v>
      </c>
      <c r="D851" s="247" t="s">
        <v>3322</v>
      </c>
      <c r="E851" s="248" t="s">
        <v>2414</v>
      </c>
      <c r="F851" s="248" t="s">
        <v>125</v>
      </c>
      <c r="G851" s="247" t="s">
        <v>2417</v>
      </c>
      <c r="H851" s="247" t="s">
        <v>1462</v>
      </c>
      <c r="I851" s="33"/>
      <c r="J851" s="100"/>
      <c r="K851" s="100"/>
      <c r="L851" s="100"/>
      <c r="M851" s="219"/>
      <c r="N851" s="219"/>
      <c r="O851" s="33"/>
      <c r="P851" s="48"/>
      <c r="Q851" s="263"/>
      <c r="R851" s="263"/>
      <c r="S851" s="262">
        <v>45462</v>
      </c>
      <c r="T851" s="263" t="s">
        <v>3132</v>
      </c>
      <c r="U851" s="252"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15"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52">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45525</v>
      </c>
      <c r="X851" s="215"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绿灯</v>
      </c>
      <c r="Y851" s="252"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15"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52"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6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6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str">
        <f t="array" ref="AH851">INDEX(三跨两临近重点区段!$G:$G,MATCH(D851,三跨两临近重点区段!$A:$A,0))</f>
        <v>高速铁路</v>
      </c>
    </row>
    <row r="852" ht="14.25" spans="1:34">
      <c r="A852" s="247" t="s">
        <v>361</v>
      </c>
      <c r="B852" s="248" t="s">
        <v>3176</v>
      </c>
      <c r="C852" s="247" t="s">
        <v>2128</v>
      </c>
      <c r="D852" s="247" t="s">
        <v>3323</v>
      </c>
      <c r="E852" s="248" t="s">
        <v>2414</v>
      </c>
      <c r="F852" s="248" t="s">
        <v>125</v>
      </c>
      <c r="G852" s="247" t="s">
        <v>2417</v>
      </c>
      <c r="H852" s="247" t="s">
        <v>1462</v>
      </c>
      <c r="I852" s="33"/>
      <c r="J852" s="100"/>
      <c r="K852" s="100"/>
      <c r="L852" s="100"/>
      <c r="M852" s="219"/>
      <c r="N852" s="219"/>
      <c r="O852" s="33"/>
      <c r="P852" s="48"/>
      <c r="Q852" s="263"/>
      <c r="R852" s="263"/>
      <c r="S852" s="262">
        <v>45462</v>
      </c>
      <c r="T852" s="263" t="s">
        <v>3132</v>
      </c>
      <c r="U852" s="252"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15"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52">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45525</v>
      </c>
      <c r="X852" s="215"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绿灯</v>
      </c>
      <c r="Y852" s="252"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15"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52"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6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6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str">
        <f t="array" ref="AH852">INDEX(三跨两临近重点区段!$G:$G,MATCH(D852,三跨两临近重点区段!$A:$A,0))</f>
        <v>高速铁路</v>
      </c>
    </row>
    <row r="853" ht="14.25" spans="1:34">
      <c r="A853" s="247" t="s">
        <v>361</v>
      </c>
      <c r="B853" s="248" t="s">
        <v>2776</v>
      </c>
      <c r="C853" s="247" t="s">
        <v>2349</v>
      </c>
      <c r="D853" s="247" t="s">
        <v>3324</v>
      </c>
      <c r="E853" s="248" t="s">
        <v>2414</v>
      </c>
      <c r="F853" s="248" t="s">
        <v>125</v>
      </c>
      <c r="G853" s="247" t="s">
        <v>2417</v>
      </c>
      <c r="H853" s="247" t="s">
        <v>1462</v>
      </c>
      <c r="I853" s="33"/>
      <c r="J853" s="100"/>
      <c r="K853" s="100"/>
      <c r="L853" s="100"/>
      <c r="M853" s="219"/>
      <c r="N853" s="219"/>
      <c r="O853" s="33"/>
      <c r="P853" s="48"/>
      <c r="Q853" s="263"/>
      <c r="R853" s="263"/>
      <c r="S853" s="262">
        <v>45462</v>
      </c>
      <c r="T853" s="263" t="s">
        <v>3132</v>
      </c>
      <c r="U853" s="252"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15"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52">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45525</v>
      </c>
      <c r="X853" s="215"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绿灯</v>
      </c>
      <c r="Y853" s="252"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15"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52"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6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6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str">
        <f t="array" ref="AH853">INDEX(三跨两临近重点区段!$G:$G,MATCH(D853,三跨两临近重点区段!$A:$A,0))</f>
        <v>高速铁路</v>
      </c>
    </row>
    <row r="854" ht="14.25" spans="1:34">
      <c r="A854" s="247" t="s">
        <v>361</v>
      </c>
      <c r="B854" s="248" t="s">
        <v>3174</v>
      </c>
      <c r="C854" s="247" t="s">
        <v>2117</v>
      </c>
      <c r="D854" s="247" t="s">
        <v>3325</v>
      </c>
      <c r="E854" s="248" t="s">
        <v>2414</v>
      </c>
      <c r="F854" s="248" t="s">
        <v>125</v>
      </c>
      <c r="G854" s="247" t="s">
        <v>2417</v>
      </c>
      <c r="H854" s="247" t="s">
        <v>1462</v>
      </c>
      <c r="I854" s="33"/>
      <c r="J854" s="100"/>
      <c r="K854" s="100"/>
      <c r="L854" s="100"/>
      <c r="M854" s="219"/>
      <c r="N854" s="219"/>
      <c r="O854" s="33"/>
      <c r="P854" s="48"/>
      <c r="Q854" s="263"/>
      <c r="R854" s="263"/>
      <c r="S854" s="262">
        <v>45462</v>
      </c>
      <c r="T854" s="263" t="s">
        <v>3132</v>
      </c>
      <c r="U854" s="252"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15"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52">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45525</v>
      </c>
      <c r="X854" s="215"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绿灯</v>
      </c>
      <c r="Y854" s="252"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15"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52"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6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6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str">
        <f t="array" ref="AH854">INDEX(三跨两临近重点区段!$G:$G,MATCH(D854,三跨两临近重点区段!$A:$A,0))</f>
        <v>高速铁路</v>
      </c>
    </row>
    <row r="855" ht="14.25" spans="1:34">
      <c r="A855" s="247" t="s">
        <v>361</v>
      </c>
      <c r="B855" s="248" t="s">
        <v>3176</v>
      </c>
      <c r="C855" s="247" t="s">
        <v>2117</v>
      </c>
      <c r="D855" s="247" t="s">
        <v>3326</v>
      </c>
      <c r="E855" s="248" t="s">
        <v>2414</v>
      </c>
      <c r="F855" s="248" t="s">
        <v>125</v>
      </c>
      <c r="G855" s="247" t="s">
        <v>2417</v>
      </c>
      <c r="H855" s="247" t="s">
        <v>1462</v>
      </c>
      <c r="I855" s="33"/>
      <c r="J855" s="100"/>
      <c r="K855" s="100"/>
      <c r="L855" s="100"/>
      <c r="M855" s="219"/>
      <c r="N855" s="219"/>
      <c r="O855" s="33"/>
      <c r="P855" s="48"/>
      <c r="Q855" s="263"/>
      <c r="R855" s="263"/>
      <c r="S855" s="262">
        <v>45462</v>
      </c>
      <c r="T855" s="263" t="s">
        <v>3132</v>
      </c>
      <c r="U855" s="252"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15"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52">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45525</v>
      </c>
      <c r="X855" s="215"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绿灯</v>
      </c>
      <c r="Y855" s="252"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15"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52"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6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6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str">
        <f t="array" ref="AH855">INDEX(三跨两临近重点区段!$G:$G,MATCH(D855,三跨两临近重点区段!$A:$A,0))</f>
        <v>高速铁路</v>
      </c>
    </row>
    <row r="856" ht="14.25" spans="1:34">
      <c r="A856" s="247" t="s">
        <v>361</v>
      </c>
      <c r="B856" s="248" t="s">
        <v>2776</v>
      </c>
      <c r="C856" s="247" t="s">
        <v>2708</v>
      </c>
      <c r="D856" s="247" t="s">
        <v>3327</v>
      </c>
      <c r="E856" s="248" t="s">
        <v>2414</v>
      </c>
      <c r="F856" s="248" t="s">
        <v>125</v>
      </c>
      <c r="G856" s="247" t="s">
        <v>2417</v>
      </c>
      <c r="H856" s="247" t="s">
        <v>1462</v>
      </c>
      <c r="I856" s="33"/>
      <c r="J856" s="100"/>
      <c r="K856" s="100"/>
      <c r="L856" s="100"/>
      <c r="M856" s="219"/>
      <c r="N856" s="219"/>
      <c r="O856" s="33"/>
      <c r="P856" s="48"/>
      <c r="Q856" s="263"/>
      <c r="R856" s="263"/>
      <c r="S856" s="262">
        <v>45462</v>
      </c>
      <c r="T856" s="263" t="s">
        <v>3132</v>
      </c>
      <c r="U856" s="252"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215"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52"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15"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52"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15"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52"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6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6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str">
        <f t="array" ref="AH856">INDEX(三跨两临近重点区段!$G:$G,MATCH(D856,三跨两临近重点区段!$A:$A,0))</f>
        <v>高速铁路</v>
      </c>
    </row>
    <row r="857" ht="14.25" spans="1:34">
      <c r="A857" s="247" t="s">
        <v>361</v>
      </c>
      <c r="B857" s="248" t="s">
        <v>2771</v>
      </c>
      <c r="C857" s="247" t="s">
        <v>2708</v>
      </c>
      <c r="D857" s="247" t="s">
        <v>3328</v>
      </c>
      <c r="E857" s="248" t="s">
        <v>2414</v>
      </c>
      <c r="F857" s="248" t="s">
        <v>125</v>
      </c>
      <c r="G857" s="247" t="s">
        <v>2417</v>
      </c>
      <c r="H857" s="247" t="s">
        <v>1462</v>
      </c>
      <c r="I857" s="33"/>
      <c r="J857" s="100"/>
      <c r="K857" s="100"/>
      <c r="L857" s="100"/>
      <c r="M857" s="219"/>
      <c r="N857" s="219"/>
      <c r="O857" s="33"/>
      <c r="P857" s="48"/>
      <c r="Q857" s="263"/>
      <c r="R857" s="263"/>
      <c r="S857" s="262">
        <v>45462</v>
      </c>
      <c r="T857" s="263" t="s">
        <v>3132</v>
      </c>
      <c r="U857" s="252"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215"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52"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15"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52"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15"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52"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6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6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str">
        <f t="array" ref="AH857">INDEX(三跨两临近重点区段!$G:$G,MATCH(D857,三跨两临近重点区段!$A:$A,0))</f>
        <v>高速铁路</v>
      </c>
    </row>
    <row r="858" ht="14.25" spans="1:34">
      <c r="A858" s="247" t="s">
        <v>361</v>
      </c>
      <c r="B858" s="248" t="s">
        <v>2771</v>
      </c>
      <c r="C858" s="247" t="s">
        <v>2349</v>
      </c>
      <c r="D858" s="247" t="s">
        <v>3329</v>
      </c>
      <c r="E858" s="248" t="s">
        <v>2414</v>
      </c>
      <c r="F858" s="248" t="s">
        <v>125</v>
      </c>
      <c r="G858" s="247" t="s">
        <v>2417</v>
      </c>
      <c r="H858" s="247" t="s">
        <v>1462</v>
      </c>
      <c r="I858" s="33"/>
      <c r="J858" s="100"/>
      <c r="K858" s="100"/>
      <c r="L858" s="100"/>
      <c r="M858" s="219"/>
      <c r="N858" s="219"/>
      <c r="O858" s="33"/>
      <c r="P858" s="48"/>
      <c r="Q858" s="263"/>
      <c r="R858" s="263"/>
      <c r="S858" s="262">
        <v>45462</v>
      </c>
      <c r="T858" s="263" t="s">
        <v>3132</v>
      </c>
      <c r="U858" s="252"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15"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52">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45525</v>
      </c>
      <c r="X858" s="215"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绿灯</v>
      </c>
      <c r="Y858" s="252"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15"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52"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6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6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str">
        <f t="array" ref="AH858">INDEX(三跨两临近重点区段!$G:$G,MATCH(D858,三跨两临近重点区段!$A:$A,0))</f>
        <v>高速铁路</v>
      </c>
    </row>
    <row r="859" ht="14.25" spans="1:34">
      <c r="A859" s="247" t="s">
        <v>361</v>
      </c>
      <c r="B859" s="248" t="s">
        <v>2776</v>
      </c>
      <c r="C859" s="247" t="s">
        <v>2142</v>
      </c>
      <c r="D859" s="247" t="s">
        <v>3330</v>
      </c>
      <c r="E859" s="248" t="s">
        <v>2414</v>
      </c>
      <c r="F859" s="248" t="s">
        <v>125</v>
      </c>
      <c r="G859" s="247" t="s">
        <v>2417</v>
      </c>
      <c r="H859" s="247" t="s">
        <v>1462</v>
      </c>
      <c r="I859" s="33"/>
      <c r="J859" s="100"/>
      <c r="K859" s="100"/>
      <c r="L859" s="100"/>
      <c r="M859" s="219"/>
      <c r="N859" s="219"/>
      <c r="O859" s="33"/>
      <c r="P859" s="48"/>
      <c r="Q859" s="263"/>
      <c r="R859" s="263"/>
      <c r="S859" s="262">
        <v>45462</v>
      </c>
      <c r="T859" s="263" t="s">
        <v>2081</v>
      </c>
      <c r="U859" s="252"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15"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52">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45512</v>
      </c>
      <c r="X859" s="215"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绿灯</v>
      </c>
      <c r="Y859" s="252"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15"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52"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6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6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str">
        <f t="array" ref="AH859">INDEX(三跨两临近重点区段!$G:$G,MATCH(D859,三跨两临近重点区段!$A:$A,0))</f>
        <v>普通电气化铁路</v>
      </c>
    </row>
    <row r="860" ht="14.25" spans="1:34">
      <c r="A860" s="247" t="s">
        <v>361</v>
      </c>
      <c r="B860" s="248" t="s">
        <v>2771</v>
      </c>
      <c r="C860" s="247" t="s">
        <v>2142</v>
      </c>
      <c r="D860" s="247" t="s">
        <v>3331</v>
      </c>
      <c r="E860" s="248" t="s">
        <v>2414</v>
      </c>
      <c r="F860" s="248" t="s">
        <v>125</v>
      </c>
      <c r="G860" s="247" t="s">
        <v>2417</v>
      </c>
      <c r="H860" s="247" t="s">
        <v>1462</v>
      </c>
      <c r="I860" s="33"/>
      <c r="J860" s="100"/>
      <c r="K860" s="100"/>
      <c r="L860" s="100"/>
      <c r="M860" s="219"/>
      <c r="N860" s="219"/>
      <c r="O860" s="33"/>
      <c r="P860" s="48"/>
      <c r="Q860" s="263"/>
      <c r="R860" s="263"/>
      <c r="S860" s="262">
        <v>45462</v>
      </c>
      <c r="T860" s="263" t="s">
        <v>2081</v>
      </c>
      <c r="U860" s="252"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15"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52">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45512</v>
      </c>
      <c r="X860" s="215"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绿灯</v>
      </c>
      <c r="Y860" s="252"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15"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52"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6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6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str">
        <f t="array" ref="AH860">INDEX(三跨两临近重点区段!$G:$G,MATCH(D860,三跨两临近重点区段!$A:$A,0))</f>
        <v>普通电气化铁路</v>
      </c>
    </row>
    <row r="861" ht="14.25" spans="1:34">
      <c r="A861" s="247" t="s">
        <v>361</v>
      </c>
      <c r="B861" s="248" t="s">
        <v>2796</v>
      </c>
      <c r="C861" s="247" t="s">
        <v>2267</v>
      </c>
      <c r="D861" s="247" t="s">
        <v>3332</v>
      </c>
      <c r="E861" s="248" t="s">
        <v>2414</v>
      </c>
      <c r="F861" s="248" t="s">
        <v>125</v>
      </c>
      <c r="G861" s="247" t="s">
        <v>2417</v>
      </c>
      <c r="H861" s="247" t="s">
        <v>1447</v>
      </c>
      <c r="I861" s="33"/>
      <c r="J861" s="100"/>
      <c r="K861" s="100"/>
      <c r="L861" s="100"/>
      <c r="M861" s="219"/>
      <c r="N861" s="219"/>
      <c r="O861" s="33"/>
      <c r="P861" s="48"/>
      <c r="Q861" s="263"/>
      <c r="R861" s="263"/>
      <c r="S861" s="262">
        <v>45462</v>
      </c>
      <c r="T861" s="263" t="s">
        <v>2081</v>
      </c>
      <c r="U861" s="252"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15"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52">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45512</v>
      </c>
      <c r="X861" s="215"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绿灯</v>
      </c>
      <c r="Y861" s="252"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15"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52"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6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6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str">
        <f t="array" ref="AH861">INDEX(三跨两临近重点区段!$G:$G,MATCH(D861,三跨两临近重点区段!$A:$A,0))</f>
        <v>普通电气化铁路</v>
      </c>
    </row>
    <row r="862" ht="14.25" spans="1:34">
      <c r="A862" s="247" t="s">
        <v>361</v>
      </c>
      <c r="B862" s="248" t="s">
        <v>2796</v>
      </c>
      <c r="C862" s="247" t="s">
        <v>2305</v>
      </c>
      <c r="D862" s="247" t="s">
        <v>3333</v>
      </c>
      <c r="E862" s="248" t="s">
        <v>2414</v>
      </c>
      <c r="F862" s="248" t="s">
        <v>125</v>
      </c>
      <c r="G862" s="247" t="s">
        <v>2417</v>
      </c>
      <c r="H862" s="247" t="s">
        <v>1447</v>
      </c>
      <c r="I862" s="33"/>
      <c r="J862" s="100"/>
      <c r="K862" s="100"/>
      <c r="L862" s="100"/>
      <c r="M862" s="219"/>
      <c r="N862" s="219"/>
      <c r="O862" s="33"/>
      <c r="P862" s="48"/>
      <c r="Q862" s="263"/>
      <c r="R862" s="263"/>
      <c r="S862" s="262">
        <v>45462</v>
      </c>
      <c r="T862" s="263" t="s">
        <v>2081</v>
      </c>
      <c r="U862" s="252"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15"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52">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45512</v>
      </c>
      <c r="X862" s="215"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绿灯</v>
      </c>
      <c r="Y862" s="252"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15"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52"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6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6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str">
        <f t="array" ref="AH862">INDEX(三跨两临近重点区段!$G:$G,MATCH(D862,三跨两临近重点区段!$A:$A,0))</f>
        <v>普通电气化铁路</v>
      </c>
    </row>
    <row r="863" ht="14.25" spans="1:34">
      <c r="A863" s="247" t="s">
        <v>361</v>
      </c>
      <c r="B863" s="248" t="s">
        <v>2781</v>
      </c>
      <c r="C863" s="247" t="s">
        <v>2305</v>
      </c>
      <c r="D863" s="247" t="s">
        <v>3334</v>
      </c>
      <c r="E863" s="248" t="s">
        <v>2414</v>
      </c>
      <c r="F863" s="248" t="s">
        <v>125</v>
      </c>
      <c r="G863" s="247" t="s">
        <v>2417</v>
      </c>
      <c r="H863" s="247" t="s">
        <v>1447</v>
      </c>
      <c r="I863" s="33"/>
      <c r="J863" s="100"/>
      <c r="K863" s="100"/>
      <c r="L863" s="100"/>
      <c r="M863" s="219"/>
      <c r="N863" s="219"/>
      <c r="O863" s="33"/>
      <c r="P863" s="48"/>
      <c r="Q863" s="263"/>
      <c r="R863" s="263"/>
      <c r="S863" s="262">
        <v>45462</v>
      </c>
      <c r="T863" s="263" t="s">
        <v>2081</v>
      </c>
      <c r="U863" s="252"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15"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52">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45512</v>
      </c>
      <c r="X863" s="215"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绿灯</v>
      </c>
      <c r="Y863" s="252"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15"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52"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6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6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str">
        <f t="array" ref="AH863">INDEX(三跨两临近重点区段!$G:$G,MATCH(D863,三跨两临近重点区段!$A:$A,0))</f>
        <v>普通电气化铁路</v>
      </c>
    </row>
    <row r="864" ht="14.25" spans="1:34">
      <c r="A864" s="247" t="s">
        <v>361</v>
      </c>
      <c r="B864" s="248" t="s">
        <v>2781</v>
      </c>
      <c r="C864" s="247" t="s">
        <v>2676</v>
      </c>
      <c r="D864" s="247" t="s">
        <v>3335</v>
      </c>
      <c r="E864" s="248" t="s">
        <v>2414</v>
      </c>
      <c r="F864" s="248" t="s">
        <v>125</v>
      </c>
      <c r="G864" s="247" t="s">
        <v>2417</v>
      </c>
      <c r="H864" s="247" t="s">
        <v>1447</v>
      </c>
      <c r="I864" s="33"/>
      <c r="J864" s="100"/>
      <c r="K864" s="100"/>
      <c r="L864" s="100"/>
      <c r="M864" s="219"/>
      <c r="N864" s="219"/>
      <c r="O864" s="33"/>
      <c r="P864" s="48"/>
      <c r="Q864" s="263"/>
      <c r="R864" s="263"/>
      <c r="S864" s="262">
        <v>45462</v>
      </c>
      <c r="T864" s="263" t="s">
        <v>3132</v>
      </c>
      <c r="U864" s="252"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15"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52">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45525</v>
      </c>
      <c r="X864" s="215"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绿灯</v>
      </c>
      <c r="Y864" s="252"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15"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52"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6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6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str">
        <f t="array" ref="AH864">INDEX(三跨两临近重点区段!$G:$G,MATCH(D864,三跨两临近重点区段!$A:$A,0))</f>
        <v>高速铁路</v>
      </c>
    </row>
    <row r="865" ht="14.25" spans="1:34">
      <c r="A865" s="247" t="s">
        <v>361</v>
      </c>
      <c r="B865" s="248" t="s">
        <v>2781</v>
      </c>
      <c r="C865" s="247" t="s">
        <v>2267</v>
      </c>
      <c r="D865" s="247" t="s">
        <v>3336</v>
      </c>
      <c r="E865" s="248" t="s">
        <v>2414</v>
      </c>
      <c r="F865" s="248" t="s">
        <v>125</v>
      </c>
      <c r="G865" s="247" t="s">
        <v>2417</v>
      </c>
      <c r="H865" s="247" t="s">
        <v>1447</v>
      </c>
      <c r="I865" s="33"/>
      <c r="J865" s="100"/>
      <c r="K865" s="100"/>
      <c r="L865" s="100"/>
      <c r="M865" s="219"/>
      <c r="N865" s="219"/>
      <c r="O865" s="33"/>
      <c r="P865" s="48"/>
      <c r="Q865" s="263"/>
      <c r="R865" s="263"/>
      <c r="S865" s="262">
        <v>45462</v>
      </c>
      <c r="T865" s="263" t="s">
        <v>2081</v>
      </c>
      <c r="U865" s="252"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15"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52">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45512</v>
      </c>
      <c r="X865" s="215"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绿灯</v>
      </c>
      <c r="Y865" s="252"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15"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52"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6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6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str">
        <f t="array" ref="AH865">INDEX(三跨两临近重点区段!$G:$G,MATCH(D865,三跨两临近重点区段!$A:$A,0))</f>
        <v>普通电气化铁路</v>
      </c>
    </row>
    <row r="866" ht="14.25" spans="1:34">
      <c r="A866" s="247" t="s">
        <v>361</v>
      </c>
      <c r="B866" s="248" t="s">
        <v>2796</v>
      </c>
      <c r="C866" s="247" t="s">
        <v>2676</v>
      </c>
      <c r="D866" s="247" t="s">
        <v>3337</v>
      </c>
      <c r="E866" s="248" t="s">
        <v>2414</v>
      </c>
      <c r="F866" s="248" t="s">
        <v>125</v>
      </c>
      <c r="G866" s="247" t="s">
        <v>2417</v>
      </c>
      <c r="H866" s="247" t="s">
        <v>1447</v>
      </c>
      <c r="I866" s="33"/>
      <c r="J866" s="100"/>
      <c r="K866" s="100"/>
      <c r="L866" s="100"/>
      <c r="M866" s="219"/>
      <c r="N866" s="219"/>
      <c r="O866" s="33"/>
      <c r="P866" s="48"/>
      <c r="Q866" s="263"/>
      <c r="R866" s="263"/>
      <c r="S866" s="262">
        <v>45462</v>
      </c>
      <c r="T866" s="263" t="s">
        <v>3132</v>
      </c>
      <c r="U866" s="252"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15"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52">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45525</v>
      </c>
      <c r="X866" s="215"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绿灯</v>
      </c>
      <c r="Y866" s="252"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15"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52"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6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6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str">
        <f t="array" ref="AH866">INDEX(三跨两临近重点区段!$G:$G,MATCH(D866,三跨两临近重点区段!$A:$A,0))</f>
        <v>高速铁路</v>
      </c>
    </row>
    <row r="867" ht="14.25" spans="1:34">
      <c r="A867" s="247" t="s">
        <v>361</v>
      </c>
      <c r="B867" s="248" t="s">
        <v>2765</v>
      </c>
      <c r="C867" s="247" t="s">
        <v>2156</v>
      </c>
      <c r="D867" s="247" t="s">
        <v>3338</v>
      </c>
      <c r="E867" s="248" t="s">
        <v>2414</v>
      </c>
      <c r="F867" s="248" t="s">
        <v>125</v>
      </c>
      <c r="G867" s="247" t="s">
        <v>2417</v>
      </c>
      <c r="H867" s="247" t="s">
        <v>1480</v>
      </c>
      <c r="I867" s="33"/>
      <c r="J867" s="100"/>
      <c r="K867" s="100"/>
      <c r="L867" s="100"/>
      <c r="M867" s="219"/>
      <c r="N867" s="219"/>
      <c r="O867" s="33"/>
      <c r="P867" s="48"/>
      <c r="Q867" s="263"/>
      <c r="R867" s="263"/>
      <c r="S867" s="262">
        <v>45462</v>
      </c>
      <c r="T867" s="263" t="s">
        <v>3132</v>
      </c>
      <c r="U867" s="252"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15"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52">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45525</v>
      </c>
      <c r="X867" s="215"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绿灯</v>
      </c>
      <c r="Y867" s="252"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15"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52"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6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6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str">
        <f t="array" ref="AH867">INDEX(三跨两临近重点区段!$G:$G,MATCH(D867,三跨两临近重点区段!$A:$A,0))</f>
        <v>高速铁路</v>
      </c>
    </row>
    <row r="868" ht="14.25" spans="1:34">
      <c r="A868" s="247" t="s">
        <v>361</v>
      </c>
      <c r="B868" s="248" t="s">
        <v>2765</v>
      </c>
      <c r="C868" s="247" t="s">
        <v>2539</v>
      </c>
      <c r="D868" s="247" t="s">
        <v>3339</v>
      </c>
      <c r="E868" s="248" t="s">
        <v>2414</v>
      </c>
      <c r="F868" s="248" t="s">
        <v>125</v>
      </c>
      <c r="G868" s="247" t="s">
        <v>2417</v>
      </c>
      <c r="H868" s="247" t="s">
        <v>1480</v>
      </c>
      <c r="I868" s="33"/>
      <c r="J868" s="100"/>
      <c r="K868" s="100"/>
      <c r="L868" s="100"/>
      <c r="M868" s="219"/>
      <c r="N868" s="219"/>
      <c r="O868" s="33"/>
      <c r="P868" s="48"/>
      <c r="Q868" s="263"/>
      <c r="R868" s="263"/>
      <c r="S868" s="262">
        <v>45462</v>
      </c>
      <c r="T868" s="263" t="s">
        <v>3132</v>
      </c>
      <c r="U868" s="252"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15"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52">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45525</v>
      </c>
      <c r="X868" s="215"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绿灯</v>
      </c>
      <c r="Y868" s="252"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15"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52"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6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6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str">
        <f t="array" ref="AH868">INDEX(三跨两临近重点区段!$G:$G,MATCH(D868,三跨两临近重点区段!$A:$A,0))</f>
        <v>高速铁路</v>
      </c>
    </row>
    <row r="869" ht="14.25" spans="1:34">
      <c r="A869" s="247" t="s">
        <v>361</v>
      </c>
      <c r="B869" s="248" t="s">
        <v>2765</v>
      </c>
      <c r="C869" s="247" t="s">
        <v>2105</v>
      </c>
      <c r="D869" s="247" t="s">
        <v>3340</v>
      </c>
      <c r="E869" s="248" t="s">
        <v>2414</v>
      </c>
      <c r="F869" s="248" t="s">
        <v>125</v>
      </c>
      <c r="G869" s="247" t="s">
        <v>2417</v>
      </c>
      <c r="H869" s="247" t="s">
        <v>1480</v>
      </c>
      <c r="I869" s="33"/>
      <c r="J869" s="100"/>
      <c r="K869" s="100"/>
      <c r="L869" s="100"/>
      <c r="M869" s="219"/>
      <c r="N869" s="219"/>
      <c r="O869" s="33"/>
      <c r="P869" s="48"/>
      <c r="Q869" s="263"/>
      <c r="R869" s="263"/>
      <c r="S869" s="262">
        <v>45462</v>
      </c>
      <c r="T869" s="263" t="s">
        <v>3132</v>
      </c>
      <c r="U869" s="252"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215"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52"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15"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52"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15"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52"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6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6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str">
        <f t="array" ref="AH869">INDEX(三跨两临近重点区段!$G:$G,MATCH(D869,三跨两临近重点区段!$A:$A,0))</f>
        <v>高速铁路</v>
      </c>
    </row>
    <row r="870" ht="14.25" spans="1:34">
      <c r="A870" s="247" t="s">
        <v>361</v>
      </c>
      <c r="B870" s="248" t="s">
        <v>2757</v>
      </c>
      <c r="C870" s="247" t="s">
        <v>2539</v>
      </c>
      <c r="D870" s="247" t="s">
        <v>3341</v>
      </c>
      <c r="E870" s="248" t="s">
        <v>2414</v>
      </c>
      <c r="F870" s="248" t="s">
        <v>125</v>
      </c>
      <c r="G870" s="247" t="s">
        <v>2417</v>
      </c>
      <c r="H870" s="247" t="s">
        <v>1480</v>
      </c>
      <c r="I870" s="33"/>
      <c r="J870" s="100"/>
      <c r="K870" s="100"/>
      <c r="L870" s="100"/>
      <c r="M870" s="219"/>
      <c r="N870" s="219"/>
      <c r="O870" s="33"/>
      <c r="P870" s="48"/>
      <c r="Q870" s="263"/>
      <c r="R870" s="263"/>
      <c r="S870" s="262">
        <v>45462</v>
      </c>
      <c r="T870" s="263" t="s">
        <v>3132</v>
      </c>
      <c r="U870" s="252"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15"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52">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45525</v>
      </c>
      <c r="X870" s="215"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绿灯</v>
      </c>
      <c r="Y870" s="252"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15"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52"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6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6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str">
        <f t="array" ref="AH870">INDEX(三跨两临近重点区段!$G:$G,MATCH(D870,三跨两临近重点区段!$A:$A,0))</f>
        <v>高速铁路</v>
      </c>
    </row>
    <row r="871" ht="14.25" spans="1:34">
      <c r="A871" s="247" t="s">
        <v>361</v>
      </c>
      <c r="B871" s="248" t="s">
        <v>2757</v>
      </c>
      <c r="C871" s="247" t="s">
        <v>2105</v>
      </c>
      <c r="D871" s="247" t="s">
        <v>3342</v>
      </c>
      <c r="E871" s="248" t="s">
        <v>2414</v>
      </c>
      <c r="F871" s="248" t="s">
        <v>125</v>
      </c>
      <c r="G871" s="247" t="s">
        <v>2417</v>
      </c>
      <c r="H871" s="247" t="s">
        <v>1480</v>
      </c>
      <c r="I871" s="33"/>
      <c r="J871" s="100"/>
      <c r="K871" s="100"/>
      <c r="L871" s="100"/>
      <c r="M871" s="219"/>
      <c r="N871" s="219"/>
      <c r="O871" s="33"/>
      <c r="P871" s="48"/>
      <c r="Q871" s="263"/>
      <c r="R871" s="263"/>
      <c r="S871" s="262">
        <v>45462</v>
      </c>
      <c r="T871" s="263" t="s">
        <v>3132</v>
      </c>
      <c r="U871" s="252"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215"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52"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15"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52"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15"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52"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6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6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str">
        <f t="array" ref="AH871">INDEX(三跨两临近重点区段!$G:$G,MATCH(D871,三跨两临近重点区段!$A:$A,0))</f>
        <v>高速铁路</v>
      </c>
    </row>
    <row r="872" ht="14.25" spans="1:34">
      <c r="A872" s="247" t="s">
        <v>361</v>
      </c>
      <c r="B872" s="248" t="s">
        <v>2757</v>
      </c>
      <c r="C872" s="247" t="s">
        <v>2208</v>
      </c>
      <c r="D872" s="247" t="s">
        <v>3343</v>
      </c>
      <c r="E872" s="248" t="s">
        <v>2414</v>
      </c>
      <c r="F872" s="248" t="s">
        <v>125</v>
      </c>
      <c r="G872" s="247" t="s">
        <v>2417</v>
      </c>
      <c r="H872" s="247" t="s">
        <v>1480</v>
      </c>
      <c r="I872" s="33"/>
      <c r="J872" s="100"/>
      <c r="K872" s="100"/>
      <c r="L872" s="100"/>
      <c r="M872" s="219"/>
      <c r="N872" s="219"/>
      <c r="O872" s="33"/>
      <c r="P872" s="48"/>
      <c r="Q872" s="263"/>
      <c r="R872" s="263"/>
      <c r="S872" s="262">
        <v>45462</v>
      </c>
      <c r="T872" s="263" t="s">
        <v>2081</v>
      </c>
      <c r="U872" s="252"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15"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52">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45512</v>
      </c>
      <c r="X872" s="215"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绿灯</v>
      </c>
      <c r="Y872" s="252"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15"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52"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6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6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str">
        <f t="array" ref="AH872">INDEX(三跨两临近重点区段!$G:$G,MATCH(D872,三跨两临近重点区段!$A:$A,0))</f>
        <v>普通电气化铁路</v>
      </c>
    </row>
    <row r="873" ht="14.25" spans="1:34">
      <c r="A873" s="247" t="s">
        <v>361</v>
      </c>
      <c r="B873" s="248" t="s">
        <v>2757</v>
      </c>
      <c r="C873" s="247" t="s">
        <v>2676</v>
      </c>
      <c r="D873" s="247" t="s">
        <v>3344</v>
      </c>
      <c r="E873" s="248" t="s">
        <v>2414</v>
      </c>
      <c r="F873" s="248" t="s">
        <v>125</v>
      </c>
      <c r="G873" s="247" t="s">
        <v>2417</v>
      </c>
      <c r="H873" s="247" t="s">
        <v>1480</v>
      </c>
      <c r="I873" s="33"/>
      <c r="J873" s="100"/>
      <c r="K873" s="100"/>
      <c r="L873" s="100"/>
      <c r="M873" s="219"/>
      <c r="N873" s="219"/>
      <c r="O873" s="33"/>
      <c r="P873" s="48"/>
      <c r="Q873" s="263"/>
      <c r="R873" s="263"/>
      <c r="S873" s="262">
        <v>45462</v>
      </c>
      <c r="T873" s="263" t="s">
        <v>2081</v>
      </c>
      <c r="U873" s="252"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15"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52">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45512</v>
      </c>
      <c r="X873" s="215"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绿灯</v>
      </c>
      <c r="Y873" s="252"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15"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52"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6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6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str">
        <f t="array" ref="AH873">INDEX(三跨两临近重点区段!$G:$G,MATCH(D873,三跨两临近重点区段!$A:$A,0))</f>
        <v>普通电气化铁路</v>
      </c>
    </row>
    <row r="874" ht="14.25" spans="1:34">
      <c r="A874" s="247" t="s">
        <v>361</v>
      </c>
      <c r="B874" s="248" t="s">
        <v>2757</v>
      </c>
      <c r="C874" s="247" t="s">
        <v>2156</v>
      </c>
      <c r="D874" s="247" t="s">
        <v>3345</v>
      </c>
      <c r="E874" s="248" t="s">
        <v>2414</v>
      </c>
      <c r="F874" s="248" t="s">
        <v>125</v>
      </c>
      <c r="G874" s="247" t="s">
        <v>2417</v>
      </c>
      <c r="H874" s="247" t="s">
        <v>1480</v>
      </c>
      <c r="I874" s="33"/>
      <c r="J874" s="100"/>
      <c r="K874" s="100"/>
      <c r="L874" s="100"/>
      <c r="M874" s="219"/>
      <c r="N874" s="219"/>
      <c r="O874" s="33"/>
      <c r="P874" s="48"/>
      <c r="Q874" s="263"/>
      <c r="R874" s="263"/>
      <c r="S874" s="262">
        <v>45462</v>
      </c>
      <c r="T874" s="263" t="s">
        <v>3132</v>
      </c>
      <c r="U874" s="252"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15"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52">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45525</v>
      </c>
      <c r="X874" s="215"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绿灯</v>
      </c>
      <c r="Y874" s="252"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15"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52"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6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6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str">
        <f t="array" ref="AH874">INDEX(三跨两临近重点区段!$G:$G,MATCH(D874,三跨两临近重点区段!$A:$A,0))</f>
        <v>高速铁路</v>
      </c>
    </row>
    <row r="875" ht="14.25" spans="1:34">
      <c r="A875" s="247" t="s">
        <v>361</v>
      </c>
      <c r="B875" s="248" t="s">
        <v>2765</v>
      </c>
      <c r="C875" s="247" t="s">
        <v>2208</v>
      </c>
      <c r="D875" s="247" t="s">
        <v>3346</v>
      </c>
      <c r="E875" s="248" t="s">
        <v>2414</v>
      </c>
      <c r="F875" s="248" t="s">
        <v>125</v>
      </c>
      <c r="G875" s="247" t="s">
        <v>2417</v>
      </c>
      <c r="H875" s="247" t="s">
        <v>1480</v>
      </c>
      <c r="I875" s="33"/>
      <c r="J875" s="100"/>
      <c r="K875" s="100"/>
      <c r="L875" s="100"/>
      <c r="M875" s="219"/>
      <c r="N875" s="219"/>
      <c r="O875" s="33"/>
      <c r="P875" s="48"/>
      <c r="Q875" s="263"/>
      <c r="R875" s="263"/>
      <c r="S875" s="262">
        <v>45462</v>
      </c>
      <c r="T875" s="263" t="s">
        <v>2081</v>
      </c>
      <c r="U875" s="252"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15"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52">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45512</v>
      </c>
      <c r="X875" s="215"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绿灯</v>
      </c>
      <c r="Y875" s="252"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15"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52"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6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6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str">
        <f t="array" ref="AH875">INDEX(三跨两临近重点区段!$G:$G,MATCH(D875,三跨两临近重点区段!$A:$A,0))</f>
        <v>普通电气化铁路</v>
      </c>
    </row>
    <row r="876" ht="14.25" spans="1:34">
      <c r="A876" s="247" t="s">
        <v>361</v>
      </c>
      <c r="B876" s="248" t="s">
        <v>2765</v>
      </c>
      <c r="C876" s="247" t="s">
        <v>2676</v>
      </c>
      <c r="D876" s="247" t="s">
        <v>3347</v>
      </c>
      <c r="E876" s="248" t="s">
        <v>2414</v>
      </c>
      <c r="F876" s="248" t="s">
        <v>125</v>
      </c>
      <c r="G876" s="247" t="s">
        <v>2417</v>
      </c>
      <c r="H876" s="247" t="s">
        <v>1480</v>
      </c>
      <c r="I876" s="33"/>
      <c r="J876" s="100"/>
      <c r="K876" s="100"/>
      <c r="L876" s="100"/>
      <c r="M876" s="219"/>
      <c r="N876" s="219"/>
      <c r="O876" s="33"/>
      <c r="P876" s="48"/>
      <c r="Q876" s="263"/>
      <c r="R876" s="263"/>
      <c r="S876" s="262">
        <v>45462</v>
      </c>
      <c r="T876" s="263" t="s">
        <v>2081</v>
      </c>
      <c r="U876" s="252"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15"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52">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45512</v>
      </c>
      <c r="X876" s="215"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绿灯</v>
      </c>
      <c r="Y876" s="252"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15"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52"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6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6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str">
        <f t="array" ref="AH876">INDEX(三跨两临近重点区段!$G:$G,MATCH(D876,三跨两临近重点区段!$A:$A,0))</f>
        <v>普通电气化铁路</v>
      </c>
    </row>
    <row r="877" ht="14.25" spans="1:34">
      <c r="A877" s="247" t="s">
        <v>145</v>
      </c>
      <c r="B877" s="248" t="s">
        <v>2685</v>
      </c>
      <c r="C877" s="247" t="s">
        <v>2711</v>
      </c>
      <c r="D877" s="247" t="s">
        <v>3348</v>
      </c>
      <c r="E877" s="248" t="s">
        <v>2079</v>
      </c>
      <c r="F877" s="248" t="s">
        <v>125</v>
      </c>
      <c r="G877" s="247" t="s">
        <v>2080</v>
      </c>
      <c r="H877" s="247" t="s">
        <v>1235</v>
      </c>
      <c r="I877" s="33"/>
      <c r="J877" s="100"/>
      <c r="K877" s="100"/>
      <c r="L877" s="100"/>
      <c r="M877" s="219"/>
      <c r="N877" s="219"/>
      <c r="O877" s="33"/>
      <c r="P877" s="48"/>
      <c r="Q877" s="263"/>
      <c r="R877" s="263"/>
      <c r="S877" s="262">
        <v>45455</v>
      </c>
      <c r="T877" s="263" t="s">
        <v>2081</v>
      </c>
      <c r="U877" s="252"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215"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52"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15"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52"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15"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52"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6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6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str">
        <f t="array" ref="AH877">INDEX(三跨两临近重点区段!$G:$G,MATCH(D877,三跨两临近重点区段!$A:$A,0))</f>
        <v>普通电气化铁路</v>
      </c>
    </row>
    <row r="878" ht="14.25" spans="1:34">
      <c r="A878" s="247" t="s">
        <v>145</v>
      </c>
      <c r="B878" s="248" t="s">
        <v>2654</v>
      </c>
      <c r="C878" s="247" t="s">
        <v>2809</v>
      </c>
      <c r="D878" s="247" t="s">
        <v>3349</v>
      </c>
      <c r="E878" s="248" t="s">
        <v>2079</v>
      </c>
      <c r="F878" s="248" t="s">
        <v>125</v>
      </c>
      <c r="G878" s="247" t="s">
        <v>2080</v>
      </c>
      <c r="H878" s="247" t="s">
        <v>1184</v>
      </c>
      <c r="I878" s="33"/>
      <c r="J878" s="100"/>
      <c r="K878" s="100"/>
      <c r="L878" s="100"/>
      <c r="M878" s="219"/>
      <c r="N878" s="219"/>
      <c r="O878" s="33"/>
      <c r="P878" s="48"/>
      <c r="Q878" s="263"/>
      <c r="R878" s="263"/>
      <c r="S878" s="262">
        <v>45455</v>
      </c>
      <c r="T878" s="263" t="s">
        <v>2081</v>
      </c>
      <c r="U878" s="252">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45497</v>
      </c>
      <c r="V878" s="215"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黄灯</v>
      </c>
      <c r="W878" s="252"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15"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52"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15"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52"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6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6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str">
        <f t="array" ref="AH878">INDEX(三跨两临近重点区段!$G:$G,MATCH(D878,三跨两临近重点区段!$A:$A,0))</f>
        <v>普通电气化铁路</v>
      </c>
    </row>
    <row r="879" ht="14.25" spans="1:34">
      <c r="A879" s="247" t="s">
        <v>119</v>
      </c>
      <c r="B879" s="248" t="s">
        <v>2663</v>
      </c>
      <c r="C879" s="247" t="s">
        <v>2100</v>
      </c>
      <c r="D879" s="247" t="s">
        <v>3350</v>
      </c>
      <c r="E879" s="248" t="s">
        <v>2079</v>
      </c>
      <c r="F879" s="248" t="s">
        <v>125</v>
      </c>
      <c r="G879" s="247" t="s">
        <v>2080</v>
      </c>
      <c r="H879" s="247" t="s">
        <v>1165</v>
      </c>
      <c r="I879" s="33"/>
      <c r="J879" s="100"/>
      <c r="K879" s="100"/>
      <c r="L879" s="100"/>
      <c r="M879" s="219"/>
      <c r="N879" s="219"/>
      <c r="O879" s="33"/>
      <c r="P879" s="48"/>
      <c r="Q879" s="264"/>
      <c r="R879" s="264"/>
      <c r="S879" s="266">
        <v>45446.4833333333</v>
      </c>
      <c r="T879" s="263" t="s">
        <v>2081</v>
      </c>
      <c r="U879" s="252"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15"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52">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45505</v>
      </c>
      <c r="X879" s="215"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绿灯</v>
      </c>
      <c r="Y879" s="252"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15"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52"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6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6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str">
        <f t="array" ref="AH879">INDEX(三跨两临近重点区段!$G:$G,MATCH(D879,三跨两临近重点区段!$A:$A,0))</f>
        <v>普通电气化铁路</v>
      </c>
    </row>
    <row r="880" ht="14.25" spans="1:34">
      <c r="A880" s="247" t="s">
        <v>361</v>
      </c>
      <c r="B880" s="248" t="s">
        <v>2870</v>
      </c>
      <c r="C880" s="247" t="s">
        <v>2942</v>
      </c>
      <c r="D880" s="247" t="s">
        <v>3351</v>
      </c>
      <c r="E880" s="248" t="s">
        <v>2079</v>
      </c>
      <c r="F880" s="248" t="s">
        <v>125</v>
      </c>
      <c r="G880" s="247" t="s">
        <v>2080</v>
      </c>
      <c r="H880" s="247" t="s">
        <v>1150</v>
      </c>
      <c r="I880" s="33"/>
      <c r="J880" s="100"/>
      <c r="K880" s="100"/>
      <c r="L880" s="100"/>
      <c r="M880" s="219"/>
      <c r="N880" s="219"/>
      <c r="O880" s="33"/>
      <c r="P880" s="48"/>
      <c r="Q880" s="263"/>
      <c r="R880" s="263"/>
      <c r="S880" s="266">
        <v>45446.60625</v>
      </c>
      <c r="T880" s="263" t="s">
        <v>2081</v>
      </c>
      <c r="U880" s="252"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15"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52">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45505</v>
      </c>
      <c r="X880" s="215"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绿灯</v>
      </c>
      <c r="Y880" s="252"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15"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52"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6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6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str">
        <f t="array" ref="AH880">INDEX(三跨两临近重点区段!$G:$G,MATCH(D880,三跨两临近重点区段!$A:$A,0))</f>
        <v>普通电气化铁路</v>
      </c>
    </row>
    <row r="881" ht="14.25" spans="1:34">
      <c r="A881" s="247" t="s">
        <v>361</v>
      </c>
      <c r="B881" s="248" t="s">
        <v>2669</v>
      </c>
      <c r="C881" s="247" t="s">
        <v>2942</v>
      </c>
      <c r="D881" s="247" t="s">
        <v>3352</v>
      </c>
      <c r="E881" s="248" t="s">
        <v>2079</v>
      </c>
      <c r="F881" s="248" t="s">
        <v>125</v>
      </c>
      <c r="G881" s="247" t="s">
        <v>2080</v>
      </c>
      <c r="H881" s="247" t="s">
        <v>1118</v>
      </c>
      <c r="I881" s="33"/>
      <c r="J881" s="100"/>
      <c r="K881" s="100"/>
      <c r="L881" s="100"/>
      <c r="M881" s="219"/>
      <c r="N881" s="219"/>
      <c r="O881" s="33"/>
      <c r="P881" s="48"/>
      <c r="Q881" s="263"/>
      <c r="R881" s="263"/>
      <c r="S881" s="266">
        <v>45446.4833333333</v>
      </c>
      <c r="T881" s="263" t="s">
        <v>2081</v>
      </c>
      <c r="U881" s="252"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15"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52">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45505</v>
      </c>
      <c r="X881" s="215"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绿灯</v>
      </c>
      <c r="Y881" s="252"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15"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52"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6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6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str">
        <f t="array" ref="AH881">INDEX(三跨两临近重点区段!$G:$G,MATCH(D881,三跨两临近重点区段!$A:$A,0))</f>
        <v>普通电气化铁路</v>
      </c>
    </row>
    <row r="882" ht="14.25" spans="1:34">
      <c r="A882" s="247" t="s">
        <v>361</v>
      </c>
      <c r="B882" s="248" t="s">
        <v>2667</v>
      </c>
      <c r="C882" s="247" t="s">
        <v>2942</v>
      </c>
      <c r="D882" s="247" t="s">
        <v>3353</v>
      </c>
      <c r="E882" s="248" t="s">
        <v>2079</v>
      </c>
      <c r="F882" s="248" t="s">
        <v>125</v>
      </c>
      <c r="G882" s="247" t="s">
        <v>2080</v>
      </c>
      <c r="H882" s="247" t="s">
        <v>1118</v>
      </c>
      <c r="I882" s="33"/>
      <c r="J882" s="100"/>
      <c r="K882" s="100"/>
      <c r="L882" s="100"/>
      <c r="M882" s="219"/>
      <c r="N882" s="219"/>
      <c r="O882" s="33"/>
      <c r="P882" s="48"/>
      <c r="Q882" s="263"/>
      <c r="R882" s="263"/>
      <c r="S882" s="265"/>
      <c r="T882" s="263"/>
      <c r="U882" s="252"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15"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52">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45505</v>
      </c>
      <c r="X882" s="215"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绿灯</v>
      </c>
      <c r="Y882" s="252"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15"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52"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6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6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str">
        <f t="array" ref="AH882">INDEX(三跨两临近重点区段!$G:$G,MATCH(D882,三跨两临近重点区段!$A:$A,0))</f>
        <v>普通电气化铁路</v>
      </c>
    </row>
    <row r="883" ht="14.25" spans="1:34">
      <c r="A883" s="247" t="s">
        <v>361</v>
      </c>
      <c r="B883" s="248" t="s">
        <v>2876</v>
      </c>
      <c r="C883" s="247" t="s">
        <v>2738</v>
      </c>
      <c r="D883" s="247" t="s">
        <v>3354</v>
      </c>
      <c r="E883" s="248" t="s">
        <v>2079</v>
      </c>
      <c r="F883" s="248" t="s">
        <v>125</v>
      </c>
      <c r="G883" s="247" t="s">
        <v>2080</v>
      </c>
      <c r="H883" s="247" t="s">
        <v>1150</v>
      </c>
      <c r="I883" s="33"/>
      <c r="J883" s="100"/>
      <c r="K883" s="100"/>
      <c r="L883" s="100"/>
      <c r="M883" s="219"/>
      <c r="N883" s="219"/>
      <c r="O883" s="33"/>
      <c r="P883" s="48"/>
      <c r="Q883" s="263"/>
      <c r="R883" s="263"/>
      <c r="S883" s="265"/>
      <c r="T883" s="263"/>
      <c r="U883" s="252"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15"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52">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45505</v>
      </c>
      <c r="X883" s="215"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绿灯</v>
      </c>
      <c r="Y883" s="252"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15"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52"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6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6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str">
        <f t="array" ref="AH883">INDEX(三跨两临近重点区段!$G:$G,MATCH(D883,三跨两临近重点区段!$A:$A,0))</f>
        <v>普通电气化铁路</v>
      </c>
    </row>
    <row r="884" ht="14.25" spans="1:34">
      <c r="A884" s="247" t="s">
        <v>361</v>
      </c>
      <c r="B884" s="248" t="s">
        <v>2876</v>
      </c>
      <c r="C884" s="247" t="s">
        <v>2942</v>
      </c>
      <c r="D884" s="247" t="s">
        <v>3355</v>
      </c>
      <c r="E884" s="248" t="s">
        <v>2079</v>
      </c>
      <c r="F884" s="248" t="s">
        <v>125</v>
      </c>
      <c r="G884" s="247" t="s">
        <v>2080</v>
      </c>
      <c r="H884" s="247" t="s">
        <v>1150</v>
      </c>
      <c r="I884" s="33"/>
      <c r="J884" s="100"/>
      <c r="K884" s="100"/>
      <c r="L884" s="100"/>
      <c r="M884" s="219"/>
      <c r="N884" s="219"/>
      <c r="O884" s="33"/>
      <c r="P884" s="48"/>
      <c r="Q884" s="263"/>
      <c r="R884" s="263"/>
      <c r="S884" s="265"/>
      <c r="T884" s="263"/>
      <c r="U884" s="252"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15"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52">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45505</v>
      </c>
      <c r="X884" s="215"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绿灯</v>
      </c>
      <c r="Y884" s="252"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15"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52"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6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6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str">
        <f t="array" ref="AH884">INDEX(三跨两临近重点区段!$G:$G,MATCH(D884,三跨两临近重点区段!$A:$A,0))</f>
        <v>普通电气化铁路</v>
      </c>
    </row>
    <row r="885" ht="14.25" spans="1:34">
      <c r="A885" s="247" t="s">
        <v>145</v>
      </c>
      <c r="B885" s="248" t="s">
        <v>2818</v>
      </c>
      <c r="C885" s="247" t="s">
        <v>2269</v>
      </c>
      <c r="D885" s="247" t="s">
        <v>3356</v>
      </c>
      <c r="E885" s="248" t="s">
        <v>2079</v>
      </c>
      <c r="F885" s="248" t="s">
        <v>125</v>
      </c>
      <c r="G885" s="247" t="s">
        <v>2080</v>
      </c>
      <c r="H885" s="247" t="s">
        <v>1205</v>
      </c>
      <c r="I885" s="33"/>
      <c r="J885" s="100"/>
      <c r="K885" s="100"/>
      <c r="L885" s="100"/>
      <c r="M885" s="219"/>
      <c r="N885" s="219"/>
      <c r="O885" s="33"/>
      <c r="P885" s="48"/>
      <c r="Q885" s="261"/>
      <c r="R885" s="261"/>
      <c r="S885" s="262">
        <v>45448</v>
      </c>
      <c r="T885" s="263" t="s">
        <v>2081</v>
      </c>
      <c r="U885" s="252"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215"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52"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15"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52"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15"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52"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6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6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str">
        <f t="array" ref="AH885">INDEX(三跨两临近重点区段!$G:$G,MATCH(D885,三跨两临近重点区段!$A:$A,0))</f>
        <v>普通电气化铁路</v>
      </c>
    </row>
    <row r="886" ht="14.25" spans="1:34">
      <c r="A886" s="247" t="s">
        <v>145</v>
      </c>
      <c r="B886" s="248" t="s">
        <v>2821</v>
      </c>
      <c r="C886" s="247" t="s">
        <v>2269</v>
      </c>
      <c r="D886" s="247" t="s">
        <v>3357</v>
      </c>
      <c r="E886" s="248" t="s">
        <v>2079</v>
      </c>
      <c r="F886" s="248" t="s">
        <v>125</v>
      </c>
      <c r="G886" s="247" t="s">
        <v>2080</v>
      </c>
      <c r="H886" s="247" t="s">
        <v>1205</v>
      </c>
      <c r="I886" s="33"/>
      <c r="J886" s="100"/>
      <c r="K886" s="100"/>
      <c r="L886" s="100"/>
      <c r="M886" s="219"/>
      <c r="N886" s="219"/>
      <c r="O886" s="33"/>
      <c r="P886" s="48"/>
      <c r="Q886" s="263"/>
      <c r="R886" s="263"/>
      <c r="S886" s="262">
        <v>45448</v>
      </c>
      <c r="T886" s="263" t="s">
        <v>2081</v>
      </c>
      <c r="U886" s="252">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45496</v>
      </c>
      <c r="V886" s="215"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黄灯</v>
      </c>
      <c r="W886" s="252"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15"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52"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15"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52"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6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6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str">
        <f t="array" ref="AH886">INDEX(三跨两临近重点区段!$G:$G,MATCH(D886,三跨两临近重点区段!$A:$A,0))</f>
        <v>普通电气化铁路</v>
      </c>
    </row>
    <row r="887" ht="14.25" spans="1:34">
      <c r="A887" s="247" t="s">
        <v>119</v>
      </c>
      <c r="B887" s="248" t="s">
        <v>2660</v>
      </c>
      <c r="C887" s="247" t="s">
        <v>2100</v>
      </c>
      <c r="D887" s="247" t="s">
        <v>3358</v>
      </c>
      <c r="E887" s="248" t="s">
        <v>2079</v>
      </c>
      <c r="F887" s="248" t="s">
        <v>125</v>
      </c>
      <c r="G887" s="247" t="s">
        <v>2080</v>
      </c>
      <c r="H887" s="247" t="s">
        <v>1175</v>
      </c>
      <c r="I887" s="33"/>
      <c r="J887" s="100"/>
      <c r="K887" s="100"/>
      <c r="L887" s="100"/>
      <c r="M887" s="219"/>
      <c r="N887" s="219"/>
      <c r="O887" s="33"/>
      <c r="P887" s="48"/>
      <c r="Q887" s="264"/>
      <c r="R887" s="264"/>
      <c r="S887" s="266">
        <v>45446.4833333333</v>
      </c>
      <c r="T887" s="263" t="s">
        <v>2081</v>
      </c>
      <c r="U887" s="252"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15"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52">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45505</v>
      </c>
      <c r="X887" s="215"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绿灯</v>
      </c>
      <c r="Y887" s="252"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15"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52"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6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6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str">
        <f t="array" ref="AH887">INDEX(三跨两临近重点区段!$G:$G,MATCH(D887,三跨两临近重点区段!$A:$A,0))</f>
        <v>普通电气化铁路</v>
      </c>
    </row>
    <row r="888" ht="14.25" spans="1:34">
      <c r="A888" s="247" t="s">
        <v>361</v>
      </c>
      <c r="B888" s="248" t="s">
        <v>2870</v>
      </c>
      <c r="C888" s="247" t="s">
        <v>2738</v>
      </c>
      <c r="D888" s="247" t="s">
        <v>3359</v>
      </c>
      <c r="E888" s="248" t="s">
        <v>2079</v>
      </c>
      <c r="F888" s="248" t="s">
        <v>125</v>
      </c>
      <c r="G888" s="247" t="s">
        <v>2080</v>
      </c>
      <c r="H888" s="247" t="s">
        <v>1150</v>
      </c>
      <c r="I888" s="33"/>
      <c r="J888" s="100"/>
      <c r="K888" s="100"/>
      <c r="L888" s="100"/>
      <c r="M888" s="219"/>
      <c r="N888" s="219"/>
      <c r="O888" s="33"/>
      <c r="P888" s="48"/>
      <c r="Q888" s="263"/>
      <c r="R888" s="263"/>
      <c r="S888" s="266">
        <v>45446.60625</v>
      </c>
      <c r="T888" s="263" t="s">
        <v>2081</v>
      </c>
      <c r="U888" s="252"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15"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52">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45505</v>
      </c>
      <c r="X888" s="215"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绿灯</v>
      </c>
      <c r="Y888" s="252"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15"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52"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6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6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str">
        <f t="array" ref="AH888">INDEX(三跨两临近重点区段!$G:$G,MATCH(D888,三跨两临近重点区段!$A:$A,0))</f>
        <v>普通电气化铁路</v>
      </c>
    </row>
    <row r="889" ht="14.25" spans="1:34">
      <c r="A889" s="247" t="s">
        <v>119</v>
      </c>
      <c r="B889" s="248" t="s">
        <v>2663</v>
      </c>
      <c r="C889" s="247" t="s">
        <v>2105</v>
      </c>
      <c r="D889" s="247" t="s">
        <v>3360</v>
      </c>
      <c r="E889" s="248" t="s">
        <v>2079</v>
      </c>
      <c r="F889" s="248" t="s">
        <v>125</v>
      </c>
      <c r="G889" s="247" t="s">
        <v>2080</v>
      </c>
      <c r="H889" s="247" t="s">
        <v>1165</v>
      </c>
      <c r="I889" s="33"/>
      <c r="J889" s="100"/>
      <c r="K889" s="100"/>
      <c r="L889" s="100"/>
      <c r="M889" s="219"/>
      <c r="N889" s="219"/>
      <c r="O889" s="33"/>
      <c r="P889" s="48"/>
      <c r="Q889" s="261"/>
      <c r="R889" s="261"/>
      <c r="S889" s="262">
        <v>45457</v>
      </c>
      <c r="T889" s="263" t="s">
        <v>2081</v>
      </c>
      <c r="U889" s="252"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15"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52">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45525</v>
      </c>
      <c r="X889" s="215"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绿灯</v>
      </c>
      <c r="Y889" s="252"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15"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52"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6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6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str">
        <f t="array" ref="AH889">INDEX(三跨两临近重点区段!$G:$G,MATCH(D889,三跨两临近重点区段!$A:$A,0))</f>
        <v>普通电气化铁路</v>
      </c>
    </row>
    <row r="890" ht="14.25" spans="1:34">
      <c r="A890" s="247" t="s">
        <v>119</v>
      </c>
      <c r="B890" s="248" t="s">
        <v>2660</v>
      </c>
      <c r="C890" s="247" t="s">
        <v>2194</v>
      </c>
      <c r="D890" s="247" t="s">
        <v>3361</v>
      </c>
      <c r="E890" s="248" t="s">
        <v>2079</v>
      </c>
      <c r="F890" s="248" t="s">
        <v>125</v>
      </c>
      <c r="G890" s="247" t="s">
        <v>2080</v>
      </c>
      <c r="H890" s="247" t="s">
        <v>1175</v>
      </c>
      <c r="I890" s="33"/>
      <c r="J890" s="100"/>
      <c r="K890" s="100"/>
      <c r="L890" s="100"/>
      <c r="M890" s="219"/>
      <c r="N890" s="219"/>
      <c r="O890" s="33"/>
      <c r="P890" s="48"/>
      <c r="Q890" s="263"/>
      <c r="R890" s="263"/>
      <c r="S890" s="262">
        <v>45457</v>
      </c>
      <c r="T890" s="263" t="s">
        <v>2081</v>
      </c>
      <c r="U890" s="252"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15"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52">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45525</v>
      </c>
      <c r="X890" s="215"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绿灯</v>
      </c>
      <c r="Y890" s="252"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15"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52"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6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6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str">
        <f t="array" ref="AH890">INDEX(三跨两临近重点区段!$G:$G,MATCH(D890,三跨两临近重点区段!$A:$A,0))</f>
        <v>普通电气化铁路</v>
      </c>
    </row>
    <row r="891" ht="14.25" spans="1:34">
      <c r="A891" s="247" t="s">
        <v>145</v>
      </c>
      <c r="B891" s="248" t="s">
        <v>2858</v>
      </c>
      <c r="C891" s="247" t="s">
        <v>2393</v>
      </c>
      <c r="D891" s="247" t="s">
        <v>3362</v>
      </c>
      <c r="E891" s="248" t="s">
        <v>2079</v>
      </c>
      <c r="F891" s="248" t="s">
        <v>125</v>
      </c>
      <c r="G891" s="247" t="s">
        <v>2080</v>
      </c>
      <c r="H891" s="247" t="s">
        <v>1150</v>
      </c>
      <c r="I891" s="33"/>
      <c r="J891" s="100"/>
      <c r="K891" s="100"/>
      <c r="L891" s="100"/>
      <c r="M891" s="219"/>
      <c r="N891" s="219"/>
      <c r="O891" s="33"/>
      <c r="P891" s="48"/>
      <c r="Q891" s="263"/>
      <c r="R891" s="263"/>
      <c r="S891" s="262">
        <v>45457</v>
      </c>
      <c r="T891" s="263" t="s">
        <v>2081</v>
      </c>
      <c r="U891" s="252"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15"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52">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45523</v>
      </c>
      <c r="X891" s="215"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绿灯</v>
      </c>
      <c r="Y891" s="252"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15"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52"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6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6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str">
        <f t="array" ref="AH891">INDEX(三跨两临近重点区段!$G:$G,MATCH(D891,三跨两临近重点区段!$A:$A,0))</f>
        <v>普通电气化铁路</v>
      </c>
    </row>
    <row r="892" ht="14.25" spans="1:34">
      <c r="A892" s="247" t="s">
        <v>145</v>
      </c>
      <c r="B892" s="248" t="s">
        <v>2792</v>
      </c>
      <c r="C892" s="247" t="s">
        <v>2933</v>
      </c>
      <c r="D892" s="247" t="s">
        <v>3363</v>
      </c>
      <c r="E892" s="248" t="s">
        <v>2079</v>
      </c>
      <c r="F892" s="248" t="s">
        <v>125</v>
      </c>
      <c r="G892" s="247" t="s">
        <v>2080</v>
      </c>
      <c r="H892" s="247" t="s">
        <v>1273</v>
      </c>
      <c r="I892" s="33"/>
      <c r="J892" s="100"/>
      <c r="K892" s="100"/>
      <c r="L892" s="100"/>
      <c r="M892" s="219"/>
      <c r="N892" s="219"/>
      <c r="O892" s="33"/>
      <c r="P892" s="48"/>
      <c r="Q892" s="263"/>
      <c r="R892" s="263"/>
      <c r="S892" s="266">
        <v>45450.4361111111</v>
      </c>
      <c r="T892" s="263" t="s">
        <v>2081</v>
      </c>
      <c r="U892" s="252"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15"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52">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45530</v>
      </c>
      <c r="X892" s="215"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绿灯</v>
      </c>
      <c r="Y892" s="252"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15"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52"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6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6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str">
        <f t="array" ref="AH892">INDEX(三跨两临近重点区段!$G:$G,MATCH(D892,三跨两临近重点区段!$A:$A,0))</f>
        <v>普通电气化铁路</v>
      </c>
    </row>
    <row r="893" ht="14.25" spans="1:34">
      <c r="A893" s="247" t="s">
        <v>145</v>
      </c>
      <c r="B893" s="248" t="s">
        <v>2794</v>
      </c>
      <c r="C893" s="247" t="s">
        <v>2267</v>
      </c>
      <c r="D893" s="247" t="s">
        <v>3364</v>
      </c>
      <c r="E893" s="248" t="s">
        <v>2079</v>
      </c>
      <c r="F893" s="248" t="s">
        <v>125</v>
      </c>
      <c r="G893" s="247" t="s">
        <v>2080</v>
      </c>
      <c r="H893" s="247" t="s">
        <v>1273</v>
      </c>
      <c r="I893" s="33"/>
      <c r="J893" s="100"/>
      <c r="K893" s="100"/>
      <c r="L893" s="100"/>
      <c r="M893" s="219"/>
      <c r="N893" s="219"/>
      <c r="O893" s="33"/>
      <c r="P893" s="48"/>
      <c r="Q893" s="263"/>
      <c r="R893" s="263"/>
      <c r="S893" s="266">
        <v>45450.4361111111</v>
      </c>
      <c r="T893" s="263" t="s">
        <v>2081</v>
      </c>
      <c r="U893" s="252"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15"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52">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45530</v>
      </c>
      <c r="X893" s="215"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绿灯</v>
      </c>
      <c r="Y893" s="252"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15"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52"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6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6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str">
        <f t="array" ref="AH893">INDEX(三跨两临近重点区段!$G:$G,MATCH(D893,三跨两临近重点区段!$A:$A,0))</f>
        <v>普通电气化铁路</v>
      </c>
    </row>
    <row r="894" ht="14.25" spans="1:34">
      <c r="A894" s="247" t="s">
        <v>361</v>
      </c>
      <c r="B894" s="248" t="s">
        <v>2831</v>
      </c>
      <c r="C894" s="247" t="s">
        <v>2269</v>
      </c>
      <c r="D894" s="247" t="s">
        <v>3365</v>
      </c>
      <c r="E894" s="248" t="s">
        <v>2079</v>
      </c>
      <c r="F894" s="248" t="s">
        <v>125</v>
      </c>
      <c r="G894" s="247" t="s">
        <v>2080</v>
      </c>
      <c r="H894" s="247" t="s">
        <v>1118</v>
      </c>
      <c r="I894" s="33"/>
      <c r="J894" s="100"/>
      <c r="K894" s="100"/>
      <c r="L894" s="100"/>
      <c r="M894" s="219"/>
      <c r="N894" s="219"/>
      <c r="O894" s="33"/>
      <c r="P894" s="48"/>
      <c r="Q894" s="263"/>
      <c r="R894" s="263"/>
      <c r="S894" s="262">
        <v>45448</v>
      </c>
      <c r="T894" s="263" t="s">
        <v>2081</v>
      </c>
      <c r="U894" s="252"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15"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52">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45505</v>
      </c>
      <c r="X894" s="215"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绿灯</v>
      </c>
      <c r="Y894" s="252"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15"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52"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6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6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str">
        <f t="array" ref="AH894">INDEX(三跨两临近重点区段!$G:$G,MATCH(D894,三跨两临近重点区段!$A:$A,0))</f>
        <v>普通电气化铁路</v>
      </c>
    </row>
    <row r="895" ht="14.25" spans="1:34">
      <c r="A895" s="247" t="s">
        <v>361</v>
      </c>
      <c r="B895" s="248" t="s">
        <v>2833</v>
      </c>
      <c r="C895" s="247" t="s">
        <v>2269</v>
      </c>
      <c r="D895" s="247" t="s">
        <v>3366</v>
      </c>
      <c r="E895" s="248" t="s">
        <v>2079</v>
      </c>
      <c r="F895" s="248" t="s">
        <v>125</v>
      </c>
      <c r="G895" s="247" t="s">
        <v>2080</v>
      </c>
      <c r="H895" s="247" t="s">
        <v>1118</v>
      </c>
      <c r="I895" s="33"/>
      <c r="J895" s="100"/>
      <c r="K895" s="100"/>
      <c r="L895" s="100"/>
      <c r="M895" s="219"/>
      <c r="N895" s="219"/>
      <c r="O895" s="33"/>
      <c r="P895" s="48"/>
      <c r="Q895" s="263"/>
      <c r="R895" s="263"/>
      <c r="S895" s="262">
        <v>45448</v>
      </c>
      <c r="T895" s="263" t="s">
        <v>2081</v>
      </c>
      <c r="U895" s="252"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15"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52">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45505</v>
      </c>
      <c r="X895" s="215"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绿灯</v>
      </c>
      <c r="Y895" s="252"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15"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52"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6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6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str">
        <f t="array" ref="AH895">INDEX(三跨两临近重点区段!$G:$G,MATCH(D895,三跨两临近重点区段!$A:$A,0))</f>
        <v>普通电气化铁路</v>
      </c>
    </row>
    <row r="896" ht="14.25" spans="1:34">
      <c r="A896" s="247" t="s">
        <v>145</v>
      </c>
      <c r="B896" s="248" t="s">
        <v>2680</v>
      </c>
      <c r="C896" s="247" t="s">
        <v>2721</v>
      </c>
      <c r="D896" s="247" t="s">
        <v>3367</v>
      </c>
      <c r="E896" s="248" t="s">
        <v>2079</v>
      </c>
      <c r="F896" s="248" t="s">
        <v>125</v>
      </c>
      <c r="G896" s="247" t="s">
        <v>2080</v>
      </c>
      <c r="H896" s="247" t="s">
        <v>2682</v>
      </c>
      <c r="I896" s="33"/>
      <c r="J896" s="100"/>
      <c r="K896" s="100"/>
      <c r="L896" s="100"/>
      <c r="M896" s="219"/>
      <c r="N896" s="219"/>
      <c r="O896" s="33"/>
      <c r="P896" s="48"/>
      <c r="Q896" s="263"/>
      <c r="R896" s="263"/>
      <c r="S896" s="262">
        <v>45448</v>
      </c>
      <c r="T896" s="263" t="s">
        <v>2081</v>
      </c>
      <c r="U896" s="252"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15"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52">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45505</v>
      </c>
      <c r="X896" s="215"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绿灯</v>
      </c>
      <c r="Y896" s="252"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15"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52"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6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6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str">
        <f t="array" ref="AH896">INDEX(三跨两临近重点区段!$G:$G,MATCH(D896,三跨两临近重点区段!$A:$A,0))</f>
        <v>普通电气化铁路</v>
      </c>
    </row>
    <row r="897" ht="14.25" spans="1:34">
      <c r="A897" s="247" t="s">
        <v>145</v>
      </c>
      <c r="B897" s="248" t="s">
        <v>2685</v>
      </c>
      <c r="C897" s="247" t="s">
        <v>2721</v>
      </c>
      <c r="D897" s="247" t="s">
        <v>3368</v>
      </c>
      <c r="E897" s="248" t="s">
        <v>2079</v>
      </c>
      <c r="F897" s="248" t="s">
        <v>125</v>
      </c>
      <c r="G897" s="247" t="s">
        <v>2080</v>
      </c>
      <c r="H897" s="247" t="s">
        <v>2682</v>
      </c>
      <c r="I897" s="33"/>
      <c r="J897" s="100"/>
      <c r="K897" s="100"/>
      <c r="L897" s="100"/>
      <c r="M897" s="219"/>
      <c r="N897" s="219"/>
      <c r="O897" s="33"/>
      <c r="P897" s="48"/>
      <c r="Q897" s="263"/>
      <c r="R897" s="263"/>
      <c r="S897" s="262">
        <v>45448</v>
      </c>
      <c r="T897" s="263" t="s">
        <v>2081</v>
      </c>
      <c r="U897" s="252"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215"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52"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15"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52"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15"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52"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6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6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str">
        <f t="array" ref="AH897">INDEX(三跨两临近重点区段!$G:$G,MATCH(D897,三跨两临近重点区段!$A:$A,0))</f>
        <v>普通电气化铁路</v>
      </c>
    </row>
    <row r="898" ht="14.25" spans="1:34">
      <c r="A898" s="247" t="s">
        <v>145</v>
      </c>
      <c r="B898" s="248" t="s">
        <v>2683</v>
      </c>
      <c r="C898" s="247" t="s">
        <v>2721</v>
      </c>
      <c r="D898" s="247" t="s">
        <v>3369</v>
      </c>
      <c r="E898" s="248" t="s">
        <v>2079</v>
      </c>
      <c r="F898" s="248" t="s">
        <v>125</v>
      </c>
      <c r="G898" s="247" t="s">
        <v>2080</v>
      </c>
      <c r="H898" s="247" t="s">
        <v>2682</v>
      </c>
      <c r="I898" s="33"/>
      <c r="J898" s="100"/>
      <c r="K898" s="100"/>
      <c r="L898" s="100"/>
      <c r="M898" s="219"/>
      <c r="N898" s="219"/>
      <c r="O898" s="33"/>
      <c r="P898" s="48"/>
      <c r="Q898" s="263"/>
      <c r="R898" s="263"/>
      <c r="S898" s="262">
        <v>45448</v>
      </c>
      <c r="T898" s="263" t="s">
        <v>2081</v>
      </c>
      <c r="U898" s="252"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15"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52">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45505</v>
      </c>
      <c r="X898" s="215"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绿灯</v>
      </c>
      <c r="Y898" s="252"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15"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52"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6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6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str">
        <f t="array" ref="AH898">INDEX(三跨两临近重点区段!$G:$G,MATCH(D898,三跨两临近重点区段!$A:$A,0))</f>
        <v>普通电气化铁路</v>
      </c>
    </row>
    <row r="899" ht="14.25" spans="1:34">
      <c r="A899" s="247" t="s">
        <v>145</v>
      </c>
      <c r="B899" s="248" t="s">
        <v>2821</v>
      </c>
      <c r="C899" s="247" t="s">
        <v>2377</v>
      </c>
      <c r="D899" s="247" t="s">
        <v>3370</v>
      </c>
      <c r="E899" s="248" t="s">
        <v>2079</v>
      </c>
      <c r="F899" s="248" t="s">
        <v>125</v>
      </c>
      <c r="G899" s="247" t="s">
        <v>2080</v>
      </c>
      <c r="H899" s="247" t="s">
        <v>1205</v>
      </c>
      <c r="I899" s="33"/>
      <c r="J899" s="100"/>
      <c r="K899" s="100"/>
      <c r="L899" s="100"/>
      <c r="M899" s="219"/>
      <c r="N899" s="219"/>
      <c r="O899" s="33"/>
      <c r="P899" s="48"/>
      <c r="Q899" s="263"/>
      <c r="R899" s="263"/>
      <c r="S899" s="262">
        <v>45448</v>
      </c>
      <c r="T899" s="263" t="s">
        <v>2081</v>
      </c>
      <c r="U899" s="252"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215"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52"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15"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52"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15"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52"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6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6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str">
        <f t="array" ref="AH899">INDEX(三跨两临近重点区段!$G:$G,MATCH(D899,三跨两临近重点区段!$A:$A,0))</f>
        <v>普通电气化铁路</v>
      </c>
    </row>
    <row r="900" ht="14.25" spans="1:34">
      <c r="A900" s="247" t="s">
        <v>145</v>
      </c>
      <c r="B900" s="248" t="s">
        <v>2856</v>
      </c>
      <c r="C900" s="247" t="s">
        <v>2393</v>
      </c>
      <c r="D900" s="247" t="s">
        <v>3371</v>
      </c>
      <c r="E900" s="248" t="s">
        <v>2079</v>
      </c>
      <c r="F900" s="248" t="s">
        <v>125</v>
      </c>
      <c r="G900" s="247" t="s">
        <v>2080</v>
      </c>
      <c r="H900" s="247" t="s">
        <v>1150</v>
      </c>
      <c r="I900" s="33"/>
      <c r="J900" s="100"/>
      <c r="K900" s="100"/>
      <c r="L900" s="100"/>
      <c r="M900" s="219"/>
      <c r="N900" s="219"/>
      <c r="O900" s="33"/>
      <c r="P900" s="48"/>
      <c r="Q900" s="263"/>
      <c r="R900" s="263"/>
      <c r="S900" s="262">
        <v>45455</v>
      </c>
      <c r="T900" s="263" t="s">
        <v>2081</v>
      </c>
      <c r="U900" s="252"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15"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52"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215"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52"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15"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52"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6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6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str">
        <f t="array" ref="AH900">INDEX(三跨两临近重点区段!$G:$G,MATCH(D900,三跨两临近重点区段!$A:$A,0))</f>
        <v>普通电气化铁路</v>
      </c>
    </row>
    <row r="901" ht="14.25" spans="1:34">
      <c r="A901" s="247" t="s">
        <v>145</v>
      </c>
      <c r="B901" s="248" t="s">
        <v>2827</v>
      </c>
      <c r="C901" s="247" t="s">
        <v>2291</v>
      </c>
      <c r="D901" s="247" t="s">
        <v>3372</v>
      </c>
      <c r="E901" s="248" t="s">
        <v>2079</v>
      </c>
      <c r="F901" s="248" t="s">
        <v>125</v>
      </c>
      <c r="G901" s="247" t="s">
        <v>2080</v>
      </c>
      <c r="H901" s="247" t="s">
        <v>1150</v>
      </c>
      <c r="I901" s="33"/>
      <c r="J901" s="100"/>
      <c r="K901" s="100"/>
      <c r="L901" s="100"/>
      <c r="M901" s="219"/>
      <c r="N901" s="219"/>
      <c r="O901" s="33"/>
      <c r="P901" s="48"/>
      <c r="Q901" s="263"/>
      <c r="R901" s="263"/>
      <c r="S901" s="262">
        <v>45455</v>
      </c>
      <c r="T901" s="263" t="s">
        <v>2081</v>
      </c>
      <c r="U901" s="252"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15"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52">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45523</v>
      </c>
      <c r="X901" s="215"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绿灯</v>
      </c>
      <c r="Y901" s="252"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15"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52"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6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6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str">
        <f t="array" ref="AH901">INDEX(三跨两临近重点区段!$G:$G,MATCH(D901,三跨两临近重点区段!$A:$A,0))</f>
        <v>普通电气化铁路</v>
      </c>
    </row>
    <row r="902" ht="14.25" spans="1:34">
      <c r="A902" s="247" t="s">
        <v>145</v>
      </c>
      <c r="B902" s="248" t="s">
        <v>2818</v>
      </c>
      <c r="C902" s="247" t="s">
        <v>2377</v>
      </c>
      <c r="D902" s="247" t="s">
        <v>3373</v>
      </c>
      <c r="E902" s="248" t="s">
        <v>2079</v>
      </c>
      <c r="F902" s="248" t="s">
        <v>125</v>
      </c>
      <c r="G902" s="247" t="s">
        <v>2080</v>
      </c>
      <c r="H902" s="247" t="s">
        <v>1205</v>
      </c>
      <c r="I902" s="33"/>
      <c r="J902" s="100"/>
      <c r="K902" s="100"/>
      <c r="L902" s="100"/>
      <c r="M902" s="219"/>
      <c r="N902" s="219"/>
      <c r="O902" s="33"/>
      <c r="P902" s="48"/>
      <c r="Q902" s="263"/>
      <c r="R902" s="263"/>
      <c r="S902" s="262">
        <v>45448</v>
      </c>
      <c r="T902" s="263" t="s">
        <v>2081</v>
      </c>
      <c r="U902" s="252"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215"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52"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15"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52"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15"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52"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6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6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str">
        <f t="array" ref="AH902">INDEX(三跨两临近重点区段!$G:$G,MATCH(D902,三跨两临近重点区段!$A:$A,0))</f>
        <v>普通电气化铁路</v>
      </c>
    </row>
    <row r="903" ht="14.25" spans="1:34">
      <c r="A903" s="247" t="s">
        <v>145</v>
      </c>
      <c r="B903" s="248" t="s">
        <v>3045</v>
      </c>
      <c r="C903" s="247" t="s">
        <v>2152</v>
      </c>
      <c r="D903" s="247" t="s">
        <v>3374</v>
      </c>
      <c r="E903" s="248" t="s">
        <v>2981</v>
      </c>
      <c r="F903" s="248" t="s">
        <v>125</v>
      </c>
      <c r="G903" s="247" t="s">
        <v>299</v>
      </c>
      <c r="H903" s="247" t="s">
        <v>299</v>
      </c>
      <c r="I903" s="33"/>
      <c r="J903" s="100"/>
      <c r="K903" s="100"/>
      <c r="L903" s="100"/>
      <c r="M903" s="219"/>
      <c r="N903" s="219"/>
      <c r="O903" s="33"/>
      <c r="P903" s="48"/>
      <c r="Q903" s="263"/>
      <c r="R903" s="263"/>
      <c r="S903" s="262">
        <v>45455</v>
      </c>
      <c r="T903" s="263" t="s">
        <v>2081</v>
      </c>
      <c r="U903" s="252"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15"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52">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45505</v>
      </c>
      <c r="X903" s="215"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绿灯</v>
      </c>
      <c r="Y903" s="252"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15"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52"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6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6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spans="1:34">
      <c r="A904" s="247" t="s">
        <v>145</v>
      </c>
      <c r="B904" s="248" t="s">
        <v>3041</v>
      </c>
      <c r="C904" s="247" t="s">
        <v>2152</v>
      </c>
      <c r="D904" s="247" t="s">
        <v>3375</v>
      </c>
      <c r="E904" s="248" t="s">
        <v>2981</v>
      </c>
      <c r="F904" s="248" t="s">
        <v>125</v>
      </c>
      <c r="G904" s="247" t="s">
        <v>299</v>
      </c>
      <c r="H904" s="247" t="s">
        <v>299</v>
      </c>
      <c r="I904" s="33"/>
      <c r="J904" s="100"/>
      <c r="K904" s="100"/>
      <c r="L904" s="100"/>
      <c r="M904" s="219"/>
      <c r="N904" s="219"/>
      <c r="O904" s="33"/>
      <c r="P904" s="48"/>
      <c r="Q904" s="263"/>
      <c r="R904" s="263"/>
      <c r="S904" s="262">
        <v>45455</v>
      </c>
      <c r="T904" s="263" t="s">
        <v>2081</v>
      </c>
      <c r="U904" s="252"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15"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52">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45505</v>
      </c>
      <c r="X904" s="215"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绿灯</v>
      </c>
      <c r="Y904" s="252"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15"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52"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6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6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spans="1:34">
      <c r="A905" s="247" t="s">
        <v>145</v>
      </c>
      <c r="B905" s="248" t="s">
        <v>3049</v>
      </c>
      <c r="C905" s="247" t="s">
        <v>2738</v>
      </c>
      <c r="D905" s="247" t="s">
        <v>3376</v>
      </c>
      <c r="E905" s="248" t="s">
        <v>2981</v>
      </c>
      <c r="F905" s="248" t="s">
        <v>125</v>
      </c>
      <c r="G905" s="247" t="s">
        <v>299</v>
      </c>
      <c r="H905" s="247" t="s">
        <v>299</v>
      </c>
      <c r="I905" s="33"/>
      <c r="J905" s="100"/>
      <c r="K905" s="100"/>
      <c r="L905" s="100"/>
      <c r="M905" s="219"/>
      <c r="N905" s="219"/>
      <c r="O905" s="33"/>
      <c r="P905" s="48"/>
      <c r="Q905" s="263"/>
      <c r="R905" s="263"/>
      <c r="S905" s="262">
        <v>45455</v>
      </c>
      <c r="T905" s="263" t="s">
        <v>2081</v>
      </c>
      <c r="U905" s="252"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15"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52">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45505</v>
      </c>
      <c r="X905" s="215"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绿灯</v>
      </c>
      <c r="Y905" s="252"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15"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52"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6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6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spans="1:34">
      <c r="A906" s="247" t="s">
        <v>145</v>
      </c>
      <c r="B906" s="248" t="s">
        <v>3047</v>
      </c>
      <c r="C906" s="247" t="s">
        <v>2738</v>
      </c>
      <c r="D906" s="247" t="s">
        <v>3377</v>
      </c>
      <c r="E906" s="248" t="s">
        <v>2981</v>
      </c>
      <c r="F906" s="248" t="s">
        <v>125</v>
      </c>
      <c r="G906" s="247" t="s">
        <v>299</v>
      </c>
      <c r="H906" s="247" t="s">
        <v>299</v>
      </c>
      <c r="I906" s="33"/>
      <c r="J906" s="100"/>
      <c r="K906" s="100"/>
      <c r="L906" s="100"/>
      <c r="M906" s="219"/>
      <c r="N906" s="219"/>
      <c r="O906" s="33"/>
      <c r="P906" s="48"/>
      <c r="Q906" s="263"/>
      <c r="R906" s="263"/>
      <c r="S906" s="262">
        <v>45455</v>
      </c>
      <c r="T906" s="263" t="s">
        <v>2081</v>
      </c>
      <c r="U906" s="252"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15"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52">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45505</v>
      </c>
      <c r="X906" s="215"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绿灯</v>
      </c>
      <c r="Y906" s="252"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15"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52"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6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6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spans="1:34">
      <c r="A907" s="247" t="s">
        <v>145</v>
      </c>
      <c r="B907" s="248" t="s">
        <v>3378</v>
      </c>
      <c r="C907" s="247" t="s">
        <v>2137</v>
      </c>
      <c r="D907" s="247" t="s">
        <v>3379</v>
      </c>
      <c r="E907" s="248" t="s">
        <v>2079</v>
      </c>
      <c r="F907" s="248" t="s">
        <v>125</v>
      </c>
      <c r="G907" s="247" t="s">
        <v>3380</v>
      </c>
      <c r="H907" s="247" t="s">
        <v>1184</v>
      </c>
      <c r="I907" s="33"/>
      <c r="J907" s="100"/>
      <c r="K907" s="100"/>
      <c r="L907" s="100"/>
      <c r="M907" s="219"/>
      <c r="N907" s="219"/>
      <c r="O907" s="33"/>
      <c r="P907" s="48"/>
      <c r="Q907" s="263"/>
      <c r="R907" s="263"/>
      <c r="S907" s="262">
        <v>45455</v>
      </c>
      <c r="T907" s="263" t="s">
        <v>2081</v>
      </c>
      <c r="U907" s="252"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15"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52">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45518</v>
      </c>
      <c r="X907" s="215"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绿灯</v>
      </c>
      <c r="Y907" s="252"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15"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52"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6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6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str">
        <f t="array" ref="AH907">INDEX(三跨两临近重点区段!$G:$G,MATCH(D907,三跨两临近重点区段!$A:$A,0))</f>
        <v>普通电气化铁路</v>
      </c>
    </row>
    <row r="908" ht="14.25" spans="1:34">
      <c r="A908" s="247" t="s">
        <v>145</v>
      </c>
      <c r="B908" s="248" t="s">
        <v>3381</v>
      </c>
      <c r="C908" s="247" t="s">
        <v>2721</v>
      </c>
      <c r="D908" s="247" t="s">
        <v>3382</v>
      </c>
      <c r="E908" s="248" t="s">
        <v>2079</v>
      </c>
      <c r="F908" s="248" t="s">
        <v>125</v>
      </c>
      <c r="G908" s="247" t="s">
        <v>2080</v>
      </c>
      <c r="H908" s="247" t="s">
        <v>1306</v>
      </c>
      <c r="I908" s="33"/>
      <c r="J908" s="100"/>
      <c r="K908" s="100"/>
      <c r="L908" s="100"/>
      <c r="M908" s="219"/>
      <c r="N908" s="219"/>
      <c r="O908" s="33"/>
      <c r="P908" s="48"/>
      <c r="Q908" s="263"/>
      <c r="R908" s="263"/>
      <c r="S908" s="262">
        <v>45455</v>
      </c>
      <c r="T908" s="263" t="s">
        <v>2081</v>
      </c>
      <c r="U908" s="252"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15"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52">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45518</v>
      </c>
      <c r="X908" s="215"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绿灯</v>
      </c>
      <c r="Y908" s="252"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15"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52"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6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6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str">
        <f t="array" ref="AH908">INDEX(三跨两临近重点区段!$G:$G,MATCH(D908,三跨两临近重点区段!$A:$A,0))</f>
        <v>普通电气化铁路</v>
      </c>
    </row>
    <row r="909" ht="14.25" spans="1:34">
      <c r="A909" s="247" t="s">
        <v>145</v>
      </c>
      <c r="B909" s="248" t="s">
        <v>3383</v>
      </c>
      <c r="C909" s="247" t="s">
        <v>2721</v>
      </c>
      <c r="D909" s="247" t="s">
        <v>3384</v>
      </c>
      <c r="E909" s="248" t="s">
        <v>2079</v>
      </c>
      <c r="F909" s="248" t="s">
        <v>125</v>
      </c>
      <c r="G909" s="247" t="s">
        <v>2080</v>
      </c>
      <c r="H909" s="247" t="s">
        <v>1184</v>
      </c>
      <c r="I909" s="33"/>
      <c r="J909" s="100"/>
      <c r="K909" s="100"/>
      <c r="L909" s="100"/>
      <c r="M909" s="219"/>
      <c r="N909" s="219"/>
      <c r="O909" s="33"/>
      <c r="P909" s="48"/>
      <c r="Q909" s="263"/>
      <c r="R909" s="263"/>
      <c r="S909" s="262">
        <v>45455</v>
      </c>
      <c r="T909" s="263" t="s">
        <v>2081</v>
      </c>
      <c r="U909" s="252"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15"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52">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45518</v>
      </c>
      <c r="X909" s="215"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绿灯</v>
      </c>
      <c r="Y909" s="252"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15"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52"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6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6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str">
        <f t="array" ref="AH909">INDEX(三跨两临近重点区段!$G:$G,MATCH(D909,三跨两临近重点区段!$A:$A,0))</f>
        <v>普通电气化铁路</v>
      </c>
    </row>
    <row r="910" ht="14.25" spans="1:34">
      <c r="A910" s="247" t="s">
        <v>145</v>
      </c>
      <c r="B910" s="248" t="s">
        <v>2671</v>
      </c>
      <c r="C910" s="247" t="s">
        <v>2738</v>
      </c>
      <c r="D910" s="247" t="s">
        <v>3385</v>
      </c>
      <c r="E910" s="248" t="s">
        <v>2079</v>
      </c>
      <c r="F910" s="248" t="s">
        <v>125</v>
      </c>
      <c r="G910" s="247" t="s">
        <v>2080</v>
      </c>
      <c r="H910" s="247" t="s">
        <v>1352</v>
      </c>
      <c r="I910" s="33"/>
      <c r="J910" s="100"/>
      <c r="K910" s="100"/>
      <c r="L910" s="100"/>
      <c r="M910" s="219"/>
      <c r="N910" s="219"/>
      <c r="O910" s="33"/>
      <c r="P910" s="48"/>
      <c r="Q910" s="263"/>
      <c r="R910" s="263"/>
      <c r="S910" s="262">
        <v>45454</v>
      </c>
      <c r="T910" s="263" t="s">
        <v>2081</v>
      </c>
      <c r="U910" s="252"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15"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52">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45523</v>
      </c>
      <c r="X910" s="215"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绿灯</v>
      </c>
      <c r="Y910" s="252"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15"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52"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6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6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str">
        <f t="array" ref="AH910">INDEX(三跨两临近重点区段!$G:$G,MATCH(D910,三跨两临近重点区段!$A:$A,0))</f>
        <v>普通电气化铁路</v>
      </c>
    </row>
    <row r="911" ht="14.25" spans="1:34">
      <c r="A911" s="247" t="s">
        <v>119</v>
      </c>
      <c r="B911" s="248" t="s">
        <v>2623</v>
      </c>
      <c r="C911" s="247" t="s">
        <v>2698</v>
      </c>
      <c r="D911" s="247" t="s">
        <v>3386</v>
      </c>
      <c r="E911" s="248" t="s">
        <v>2107</v>
      </c>
      <c r="F911" s="248" t="s">
        <v>125</v>
      </c>
      <c r="G911" s="247" t="s">
        <v>2108</v>
      </c>
      <c r="H911" s="247" t="s">
        <v>521</v>
      </c>
      <c r="I911" s="33"/>
      <c r="J911" s="100"/>
      <c r="K911" s="100"/>
      <c r="L911" s="100"/>
      <c r="M911" s="219"/>
      <c r="N911" s="219"/>
      <c r="O911" s="33"/>
      <c r="P911" s="48"/>
      <c r="Q911" s="263"/>
      <c r="R911" s="263"/>
      <c r="S911" s="262">
        <v>45456</v>
      </c>
      <c r="T911" s="263" t="s">
        <v>2081</v>
      </c>
      <c r="U911" s="252"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15"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52">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45523</v>
      </c>
      <c r="X911" s="215"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绿灯</v>
      </c>
      <c r="Y911" s="252"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15"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52"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6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6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str">
        <f t="array" ref="AH911">INDEX(三跨两临近重点区段!$G:$G,MATCH(D911,三跨两临近重点区段!$A:$A,0))</f>
        <v>高速铁路</v>
      </c>
    </row>
    <row r="912" ht="14.25" spans="1:34">
      <c r="A912" s="247" t="s">
        <v>119</v>
      </c>
      <c r="B912" s="248" t="s">
        <v>2628</v>
      </c>
      <c r="C912" s="247" t="s">
        <v>2698</v>
      </c>
      <c r="D912" s="247" t="s">
        <v>3387</v>
      </c>
      <c r="E912" s="248" t="s">
        <v>2107</v>
      </c>
      <c r="F912" s="248" t="s">
        <v>125</v>
      </c>
      <c r="G912" s="247" t="s">
        <v>2108</v>
      </c>
      <c r="H912" s="247" t="s">
        <v>521</v>
      </c>
      <c r="I912" s="33"/>
      <c r="J912" s="100"/>
      <c r="K912" s="100"/>
      <c r="L912" s="100"/>
      <c r="M912" s="219"/>
      <c r="N912" s="219"/>
      <c r="O912" s="33"/>
      <c r="P912" s="48"/>
      <c r="Q912" s="263"/>
      <c r="R912" s="263"/>
      <c r="S912" s="262">
        <v>45456</v>
      </c>
      <c r="T912" s="263" t="s">
        <v>2081</v>
      </c>
      <c r="U912" s="252"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15"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52">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45523</v>
      </c>
      <c r="X912" s="215"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绿灯</v>
      </c>
      <c r="Y912" s="252"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15"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52"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6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6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str">
        <f t="array" ref="AH912">INDEX(三跨两临近重点区段!$G:$G,MATCH(D912,三跨两临近重点区段!$A:$A,0))</f>
        <v>高速铁路</v>
      </c>
    </row>
    <row r="913" ht="14.25" spans="1:34">
      <c r="A913" s="247" t="s">
        <v>119</v>
      </c>
      <c r="B913" s="248" t="s">
        <v>2888</v>
      </c>
      <c r="C913" s="247" t="s">
        <v>3388</v>
      </c>
      <c r="D913" s="247" t="s">
        <v>3389</v>
      </c>
      <c r="E913" s="248" t="s">
        <v>2891</v>
      </c>
      <c r="F913" s="248" t="s">
        <v>125</v>
      </c>
      <c r="G913" s="247" t="s">
        <v>127</v>
      </c>
      <c r="H913" s="247" t="s">
        <v>127</v>
      </c>
      <c r="I913" s="33"/>
      <c r="J913" s="100"/>
      <c r="K913" s="100"/>
      <c r="L913" s="100"/>
      <c r="M913" s="219"/>
      <c r="N913" s="219"/>
      <c r="O913" s="33"/>
      <c r="P913" s="48"/>
      <c r="Q913" s="263"/>
      <c r="R913" s="263"/>
      <c r="S913" s="262">
        <v>45463</v>
      </c>
      <c r="T913" s="263" t="s">
        <v>2081</v>
      </c>
      <c r="U913" s="252"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15"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52">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45510</v>
      </c>
      <c r="X913" s="215"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绿灯</v>
      </c>
      <c r="Y913" s="252"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15"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52"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6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6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str">
        <f t="array" ref="AH913">INDEX(三跨两临近重点区段!$G:$G,MATCH(D913,三跨两临近重点区段!$A:$A,0))</f>
        <v>普通电气化铁路</v>
      </c>
    </row>
    <row r="914" ht="14.25" spans="1:34">
      <c r="A914" s="247" t="s">
        <v>119</v>
      </c>
      <c r="B914" s="248" t="s">
        <v>2888</v>
      </c>
      <c r="C914" s="247" t="s">
        <v>3390</v>
      </c>
      <c r="D914" s="247" t="s">
        <v>3391</v>
      </c>
      <c r="E914" s="248" t="s">
        <v>2891</v>
      </c>
      <c r="F914" s="248" t="s">
        <v>3392</v>
      </c>
      <c r="G914" s="247" t="s">
        <v>127</v>
      </c>
      <c r="H914" s="247" t="s">
        <v>127</v>
      </c>
      <c r="I914" s="33"/>
      <c r="J914" s="100"/>
      <c r="K914" s="100"/>
      <c r="L914" s="100"/>
      <c r="M914" s="219"/>
      <c r="N914" s="219"/>
      <c r="O914" s="33"/>
      <c r="P914" s="48"/>
      <c r="Q914" s="263"/>
      <c r="R914" s="263"/>
      <c r="S914" s="262">
        <v>45457</v>
      </c>
      <c r="T914" s="263" t="s">
        <v>2081</v>
      </c>
      <c r="U914" s="252"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15"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52">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45510</v>
      </c>
      <c r="X914" s="215"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绿灯</v>
      </c>
      <c r="Y914" s="252"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15"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52"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6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6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str">
        <f t="array" ref="AH914">INDEX(三跨两临近重点区段!$G:$G,MATCH(D914,三跨两临近重点区段!$A:$A,0))</f>
        <v>普通电气化铁路</v>
      </c>
    </row>
    <row r="915" ht="14.25" spans="1:34">
      <c r="A915" s="247" t="s">
        <v>145</v>
      </c>
      <c r="B915" s="248" t="s">
        <v>3043</v>
      </c>
      <c r="C915" s="247" t="s">
        <v>2738</v>
      </c>
      <c r="D915" s="247" t="s">
        <v>3393</v>
      </c>
      <c r="E915" s="248" t="s">
        <v>2981</v>
      </c>
      <c r="F915" s="248" t="s">
        <v>125</v>
      </c>
      <c r="G915" s="247" t="s">
        <v>299</v>
      </c>
      <c r="H915" s="247" t="s">
        <v>299</v>
      </c>
      <c r="I915" s="33"/>
      <c r="J915" s="100"/>
      <c r="K915" s="100"/>
      <c r="L915" s="100"/>
      <c r="M915" s="219"/>
      <c r="N915" s="219"/>
      <c r="O915" s="33"/>
      <c r="P915" s="48"/>
      <c r="Q915" s="263"/>
      <c r="R915" s="263"/>
      <c r="S915" s="262">
        <v>45455</v>
      </c>
      <c r="T915" s="263" t="s">
        <v>2081</v>
      </c>
      <c r="U915" s="252"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15"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52">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45505</v>
      </c>
      <c r="X915" s="215"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绿灯</v>
      </c>
      <c r="Y915" s="252"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15"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52"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6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6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spans="1:34">
      <c r="A916" s="247" t="s">
        <v>145</v>
      </c>
      <c r="B916" s="248" t="s">
        <v>3039</v>
      </c>
      <c r="C916" s="247" t="s">
        <v>2738</v>
      </c>
      <c r="D916" s="247" t="s">
        <v>3394</v>
      </c>
      <c r="E916" s="248" t="s">
        <v>2981</v>
      </c>
      <c r="F916" s="248" t="s">
        <v>125</v>
      </c>
      <c r="G916" s="247" t="s">
        <v>299</v>
      </c>
      <c r="H916" s="247" t="s">
        <v>299</v>
      </c>
      <c r="I916" s="33"/>
      <c r="J916" s="100"/>
      <c r="K916" s="100"/>
      <c r="L916" s="100"/>
      <c r="M916" s="219"/>
      <c r="N916" s="219"/>
      <c r="O916" s="33"/>
      <c r="P916" s="48"/>
      <c r="Q916" s="263"/>
      <c r="R916" s="263"/>
      <c r="S916" s="262">
        <v>45455</v>
      </c>
      <c r="T916" s="263" t="s">
        <v>2081</v>
      </c>
      <c r="U916" s="252"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15"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52">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45505</v>
      </c>
      <c r="X916" s="215"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绿灯</v>
      </c>
      <c r="Y916" s="252"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15"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52"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6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6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spans="1:34">
      <c r="A917" s="247" t="s">
        <v>145</v>
      </c>
      <c r="B917" s="248" t="s">
        <v>2541</v>
      </c>
      <c r="C917" s="247" t="s">
        <v>2554</v>
      </c>
      <c r="D917" s="247" t="s">
        <v>3395</v>
      </c>
      <c r="E917" s="248" t="s">
        <v>2343</v>
      </c>
      <c r="F917" s="248" t="s">
        <v>125</v>
      </c>
      <c r="G917" s="247" t="s">
        <v>814</v>
      </c>
      <c r="H917" s="247" t="s">
        <v>804</v>
      </c>
      <c r="I917" s="33"/>
      <c r="J917" s="100"/>
      <c r="K917" s="100"/>
      <c r="L917" s="100"/>
      <c r="M917" s="219"/>
      <c r="N917" s="219"/>
      <c r="O917" s="33"/>
      <c r="P917" s="48"/>
      <c r="Q917" s="263"/>
      <c r="R917" s="263"/>
      <c r="S917" s="262">
        <v>45471</v>
      </c>
      <c r="T917" s="263" t="s">
        <v>2081</v>
      </c>
      <c r="U917" s="252"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15"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52">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45518</v>
      </c>
      <c r="X917" s="215"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绿灯</v>
      </c>
      <c r="Y917" s="252"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15"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52"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6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6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spans="1:34">
      <c r="A918" s="247" t="s">
        <v>361</v>
      </c>
      <c r="B918" s="248" t="s">
        <v>2197</v>
      </c>
      <c r="C918" s="247" t="s">
        <v>2621</v>
      </c>
      <c r="D918" s="247" t="s">
        <v>3396</v>
      </c>
      <c r="E918" s="248" t="s">
        <v>2102</v>
      </c>
      <c r="F918" s="248" t="s">
        <v>125</v>
      </c>
      <c r="G918" s="247" t="s">
        <v>2103</v>
      </c>
      <c r="H918" s="247" t="s">
        <v>946</v>
      </c>
      <c r="I918" s="33"/>
      <c r="J918" s="100"/>
      <c r="K918" s="100"/>
      <c r="L918" s="100"/>
      <c r="M918" s="219"/>
      <c r="N918" s="219"/>
      <c r="O918" s="33"/>
      <c r="P918" s="48"/>
      <c r="Q918" s="263"/>
      <c r="R918" s="263"/>
      <c r="S918" s="262">
        <v>45447</v>
      </c>
      <c r="T918" s="263" t="s">
        <v>2081</v>
      </c>
      <c r="U918" s="252"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15"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52">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45509</v>
      </c>
      <c r="X918" s="215"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绿灯</v>
      </c>
      <c r="Y918" s="252"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15"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52"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6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6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spans="1:34">
      <c r="A919" s="247" t="s">
        <v>119</v>
      </c>
      <c r="B919" s="248" t="s">
        <v>2233</v>
      </c>
      <c r="C919" s="247" t="s">
        <v>3154</v>
      </c>
      <c r="D919" s="247" t="s">
        <v>3397</v>
      </c>
      <c r="E919" s="248" t="s">
        <v>2102</v>
      </c>
      <c r="F919" s="248" t="s">
        <v>125</v>
      </c>
      <c r="G919" s="247" t="s">
        <v>2103</v>
      </c>
      <c r="H919" s="247" t="s">
        <v>933</v>
      </c>
      <c r="I919" s="33"/>
      <c r="J919" s="100"/>
      <c r="K919" s="100"/>
      <c r="L919" s="100"/>
      <c r="M919" s="219"/>
      <c r="N919" s="219"/>
      <c r="O919" s="33"/>
      <c r="P919" s="48"/>
      <c r="Q919" s="263"/>
      <c r="R919" s="263"/>
      <c r="S919" s="262">
        <v>45447</v>
      </c>
      <c r="T919" s="263" t="s">
        <v>2081</v>
      </c>
      <c r="U919" s="252"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15"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52">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45509</v>
      </c>
      <c r="X919" s="215"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绿灯</v>
      </c>
      <c r="Y919" s="252"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15"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52"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6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6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spans="1:34">
      <c r="A920" s="247" t="s">
        <v>119</v>
      </c>
      <c r="B920" s="248" t="s">
        <v>2628</v>
      </c>
      <c r="C920" s="247" t="s">
        <v>2698</v>
      </c>
      <c r="D920" s="247" t="s">
        <v>3398</v>
      </c>
      <c r="E920" s="248" t="s">
        <v>2107</v>
      </c>
      <c r="F920" s="248" t="s">
        <v>125</v>
      </c>
      <c r="G920" s="247" t="s">
        <v>2108</v>
      </c>
      <c r="H920" s="247" t="s">
        <v>521</v>
      </c>
      <c r="I920" s="33"/>
      <c r="J920" s="100"/>
      <c r="K920" s="100"/>
      <c r="L920" s="100"/>
      <c r="M920" s="219"/>
      <c r="N920" s="219"/>
      <c r="O920" s="33"/>
      <c r="P920" s="48"/>
      <c r="Q920" s="263"/>
      <c r="R920" s="263"/>
      <c r="S920" s="262">
        <v>45456</v>
      </c>
      <c r="T920" s="263" t="s">
        <v>2081</v>
      </c>
      <c r="U920" s="252"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15"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52">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45523</v>
      </c>
      <c r="X920" s="215"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绿灯</v>
      </c>
      <c r="Y920" s="252"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15"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52"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6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6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str">
        <f t="array" ref="AH920">INDEX(三跨两临近重点区段!$G:$G,MATCH(D920,三跨两临近重点区段!$A:$A,0))</f>
        <v>普通电气化铁路</v>
      </c>
    </row>
    <row r="921" ht="14.25" spans="1:34">
      <c r="A921" s="247" t="s">
        <v>119</v>
      </c>
      <c r="B921" s="248" t="s">
        <v>2623</v>
      </c>
      <c r="C921" s="247" t="s">
        <v>2698</v>
      </c>
      <c r="D921" s="247" t="s">
        <v>3399</v>
      </c>
      <c r="E921" s="248" t="s">
        <v>2107</v>
      </c>
      <c r="F921" s="248" t="s">
        <v>125</v>
      </c>
      <c r="G921" s="247" t="s">
        <v>2108</v>
      </c>
      <c r="H921" s="247" t="s">
        <v>521</v>
      </c>
      <c r="I921" s="33"/>
      <c r="J921" s="100"/>
      <c r="K921" s="100"/>
      <c r="L921" s="100"/>
      <c r="M921" s="219"/>
      <c r="N921" s="219"/>
      <c r="O921" s="33"/>
      <c r="P921" s="48"/>
      <c r="Q921" s="263"/>
      <c r="R921" s="263"/>
      <c r="S921" s="262">
        <v>45456</v>
      </c>
      <c r="T921" s="263" t="s">
        <v>2081</v>
      </c>
      <c r="U921" s="252"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15"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52">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45523</v>
      </c>
      <c r="X921" s="215"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绿灯</v>
      </c>
      <c r="Y921" s="252"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15"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52"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6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6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str">
        <f t="array" ref="AH921">INDEX(三跨两临近重点区段!$G:$G,MATCH(D921,三跨两临近重点区段!$A:$A,0))</f>
        <v>普通电气化铁路</v>
      </c>
    </row>
    <row r="922" ht="14.25" spans="1:34">
      <c r="A922" s="247" t="s">
        <v>119</v>
      </c>
      <c r="B922" s="248" t="s">
        <v>2254</v>
      </c>
      <c r="C922" s="247" t="s">
        <v>3154</v>
      </c>
      <c r="D922" s="247" t="s">
        <v>3400</v>
      </c>
      <c r="E922" s="248" t="s">
        <v>2102</v>
      </c>
      <c r="F922" s="248" t="s">
        <v>125</v>
      </c>
      <c r="G922" s="247" t="s">
        <v>2103</v>
      </c>
      <c r="H922" s="247" t="s">
        <v>933</v>
      </c>
      <c r="I922" s="33"/>
      <c r="J922" s="100"/>
      <c r="K922" s="100"/>
      <c r="L922" s="100"/>
      <c r="M922" s="219"/>
      <c r="N922" s="219"/>
      <c r="O922" s="33"/>
      <c r="P922" s="48"/>
      <c r="Q922" s="263"/>
      <c r="R922" s="263"/>
      <c r="S922" s="262">
        <v>45447</v>
      </c>
      <c r="T922" s="263" t="s">
        <v>2081</v>
      </c>
      <c r="U922" s="252"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15"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52">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45509</v>
      </c>
      <c r="X922" s="215"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绿灯</v>
      </c>
      <c r="Y922" s="252"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15"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52"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6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6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spans="1:34">
      <c r="A923" s="247" t="s">
        <v>119</v>
      </c>
      <c r="B923" s="248" t="s">
        <v>2628</v>
      </c>
      <c r="C923" s="247" t="s">
        <v>2095</v>
      </c>
      <c r="D923" s="247" t="s">
        <v>3401</v>
      </c>
      <c r="E923" s="248" t="s">
        <v>2107</v>
      </c>
      <c r="F923" s="248" t="s">
        <v>125</v>
      </c>
      <c r="G923" s="247" t="s">
        <v>2108</v>
      </c>
      <c r="H923" s="247" t="s">
        <v>521</v>
      </c>
      <c r="I923" s="33"/>
      <c r="J923" s="100"/>
      <c r="K923" s="100"/>
      <c r="L923" s="100"/>
      <c r="M923" s="219"/>
      <c r="N923" s="219"/>
      <c r="O923" s="33"/>
      <c r="P923" s="48"/>
      <c r="Q923" s="263"/>
      <c r="R923" s="263"/>
      <c r="S923" s="262">
        <v>45456</v>
      </c>
      <c r="T923" s="263" t="s">
        <v>2081</v>
      </c>
      <c r="U923" s="252"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15"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52">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45516</v>
      </c>
      <c r="X923" s="215"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绿灯</v>
      </c>
      <c r="Y923" s="252"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15"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52"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6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6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str">
        <f t="array" ref="AH923">INDEX(三跨两临近重点区段!$G:$G,MATCH(D923,三跨两临近重点区段!$A:$A,0))</f>
        <v>普通电气化铁路</v>
      </c>
    </row>
    <row r="924" ht="14.25" spans="1:34">
      <c r="A924" s="247" t="s">
        <v>119</v>
      </c>
      <c r="B924" s="248" t="s">
        <v>2266</v>
      </c>
      <c r="C924" s="247" t="s">
        <v>3154</v>
      </c>
      <c r="D924" s="247" t="s">
        <v>3402</v>
      </c>
      <c r="E924" s="248" t="s">
        <v>2102</v>
      </c>
      <c r="F924" s="248" t="s">
        <v>125</v>
      </c>
      <c r="G924" s="247" t="s">
        <v>2103</v>
      </c>
      <c r="H924" s="247" t="s">
        <v>897</v>
      </c>
      <c r="I924" s="33"/>
      <c r="J924" s="100"/>
      <c r="K924" s="100"/>
      <c r="L924" s="100"/>
      <c r="M924" s="219"/>
      <c r="N924" s="219"/>
      <c r="O924" s="33"/>
      <c r="P924" s="48"/>
      <c r="Q924" s="263"/>
      <c r="R924" s="263"/>
      <c r="S924" s="262">
        <v>45447</v>
      </c>
      <c r="T924" s="263" t="s">
        <v>2081</v>
      </c>
      <c r="U924" s="252"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15"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52">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45509</v>
      </c>
      <c r="X924" s="215"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绿灯</v>
      </c>
      <c r="Y924" s="252"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15"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52"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6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6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spans="1:34">
      <c r="A925" s="247" t="s">
        <v>119</v>
      </c>
      <c r="B925" s="248" t="s">
        <v>2623</v>
      </c>
      <c r="C925" s="247" t="s">
        <v>2095</v>
      </c>
      <c r="D925" s="247" t="s">
        <v>3403</v>
      </c>
      <c r="E925" s="248" t="s">
        <v>2107</v>
      </c>
      <c r="F925" s="248" t="s">
        <v>125</v>
      </c>
      <c r="G925" s="247" t="s">
        <v>2108</v>
      </c>
      <c r="H925" s="247" t="s">
        <v>521</v>
      </c>
      <c r="I925" s="33"/>
      <c r="J925" s="100"/>
      <c r="K925" s="100"/>
      <c r="L925" s="100"/>
      <c r="M925" s="219"/>
      <c r="N925" s="219"/>
      <c r="O925" s="33"/>
      <c r="P925" s="48"/>
      <c r="Q925" s="263"/>
      <c r="R925" s="263"/>
      <c r="S925" s="262">
        <v>45456</v>
      </c>
      <c r="T925" s="263" t="s">
        <v>2081</v>
      </c>
      <c r="U925" s="252"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15"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52">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45516</v>
      </c>
      <c r="X925" s="215"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绿灯</v>
      </c>
      <c r="Y925" s="252"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15"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52"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6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6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str">
        <f t="array" ref="AH925">INDEX(三跨两临近重点区段!$G:$G,MATCH(D925,三跨两临近重点区段!$A:$A,0))</f>
        <v>普通电气化铁路</v>
      </c>
    </row>
    <row r="926" ht="14.25" spans="1:34">
      <c r="A926" s="247" t="s">
        <v>119</v>
      </c>
      <c r="B926" s="248" t="s">
        <v>2283</v>
      </c>
      <c r="C926" s="247" t="s">
        <v>3154</v>
      </c>
      <c r="D926" s="247" t="s">
        <v>3404</v>
      </c>
      <c r="E926" s="248" t="s">
        <v>2102</v>
      </c>
      <c r="F926" s="248" t="s">
        <v>125</v>
      </c>
      <c r="G926" s="247" t="s">
        <v>2103</v>
      </c>
      <c r="H926" s="247" t="s">
        <v>897</v>
      </c>
      <c r="I926" s="33"/>
      <c r="J926" s="100"/>
      <c r="K926" s="100"/>
      <c r="L926" s="100"/>
      <c r="M926" s="219"/>
      <c r="N926" s="219"/>
      <c r="O926" s="33"/>
      <c r="P926" s="48"/>
      <c r="Q926" s="263"/>
      <c r="R926" s="263"/>
      <c r="S926" s="262">
        <v>45447</v>
      </c>
      <c r="T926" s="263" t="s">
        <v>2081</v>
      </c>
      <c r="U926" s="252"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15"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52">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45509</v>
      </c>
      <c r="X926" s="215"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绿灯</v>
      </c>
      <c r="Y926" s="252"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15"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52"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6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6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spans="1:34">
      <c r="A927" s="247" t="s">
        <v>119</v>
      </c>
      <c r="B927" s="248" t="s">
        <v>2233</v>
      </c>
      <c r="C927" s="247" t="s">
        <v>2091</v>
      </c>
      <c r="D927" s="247" t="s">
        <v>3405</v>
      </c>
      <c r="E927" s="248" t="s">
        <v>2102</v>
      </c>
      <c r="F927" s="248" t="s">
        <v>125</v>
      </c>
      <c r="G927" s="247" t="s">
        <v>2103</v>
      </c>
      <c r="H927" s="247" t="s">
        <v>933</v>
      </c>
      <c r="I927" s="33"/>
      <c r="J927" s="100"/>
      <c r="K927" s="100"/>
      <c r="L927" s="100"/>
      <c r="M927" s="219"/>
      <c r="N927" s="219"/>
      <c r="O927" s="33"/>
      <c r="P927" s="48"/>
      <c r="Q927" s="263"/>
      <c r="R927" s="263"/>
      <c r="S927" s="262">
        <v>45447</v>
      </c>
      <c r="T927" s="263" t="s">
        <v>2081</v>
      </c>
      <c r="U927" s="252"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15"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52">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45509</v>
      </c>
      <c r="X927" s="215"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绿灯</v>
      </c>
      <c r="Y927" s="252"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15"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52"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6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6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spans="1:34">
      <c r="A928" s="247" t="s">
        <v>119</v>
      </c>
      <c r="B928" s="248" t="s">
        <v>2628</v>
      </c>
      <c r="C928" s="247" t="s">
        <v>2676</v>
      </c>
      <c r="D928" s="247" t="s">
        <v>3406</v>
      </c>
      <c r="E928" s="248" t="s">
        <v>2107</v>
      </c>
      <c r="F928" s="248" t="s">
        <v>125</v>
      </c>
      <c r="G928" s="247" t="s">
        <v>2108</v>
      </c>
      <c r="H928" s="247" t="s">
        <v>521</v>
      </c>
      <c r="I928" s="33"/>
      <c r="J928" s="100"/>
      <c r="K928" s="100"/>
      <c r="L928" s="100"/>
      <c r="M928" s="219"/>
      <c r="N928" s="219"/>
      <c r="O928" s="33"/>
      <c r="P928" s="48"/>
      <c r="Q928" s="263"/>
      <c r="R928" s="263"/>
      <c r="S928" s="262">
        <v>45456</v>
      </c>
      <c r="T928" s="263" t="s">
        <v>2081</v>
      </c>
      <c r="U928" s="252"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15"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52">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45516</v>
      </c>
      <c r="X928" s="215"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绿灯</v>
      </c>
      <c r="Y928" s="252"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15"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52"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6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6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str">
        <f t="array" ref="AH928">INDEX(三跨两临近重点区段!$G:$G,MATCH(D928,三跨两临近重点区段!$A:$A,0))</f>
        <v>普通电气化铁路</v>
      </c>
    </row>
    <row r="929" ht="14.25" spans="1:34">
      <c r="A929" s="247" t="s">
        <v>119</v>
      </c>
      <c r="B929" s="248" t="s">
        <v>2623</v>
      </c>
      <c r="C929" s="247" t="s">
        <v>2676</v>
      </c>
      <c r="D929" s="247" t="s">
        <v>3407</v>
      </c>
      <c r="E929" s="248" t="s">
        <v>2107</v>
      </c>
      <c r="F929" s="248" t="s">
        <v>125</v>
      </c>
      <c r="G929" s="247" t="s">
        <v>2108</v>
      </c>
      <c r="H929" s="247" t="s">
        <v>521</v>
      </c>
      <c r="I929" s="33"/>
      <c r="J929" s="100"/>
      <c r="K929" s="100"/>
      <c r="L929" s="100"/>
      <c r="M929" s="219"/>
      <c r="N929" s="219"/>
      <c r="O929" s="33"/>
      <c r="P929" s="48"/>
      <c r="Q929" s="263"/>
      <c r="R929" s="263"/>
      <c r="S929" s="262">
        <v>45456</v>
      </c>
      <c r="T929" s="263" t="s">
        <v>2081</v>
      </c>
      <c r="U929" s="252"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15"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52">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45516</v>
      </c>
      <c r="X929" s="215"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绿灯</v>
      </c>
      <c r="Y929" s="252"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15"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52"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6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6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str">
        <f t="array" ref="AH929">INDEX(三跨两临近重点区段!$G:$G,MATCH(D929,三跨两临近重点区段!$A:$A,0))</f>
        <v>普通电气化铁路</v>
      </c>
    </row>
    <row r="930" ht="14.25" spans="1:34">
      <c r="A930" s="247" t="s">
        <v>119</v>
      </c>
      <c r="B930" s="248" t="s">
        <v>2254</v>
      </c>
      <c r="C930" s="247" t="s">
        <v>2091</v>
      </c>
      <c r="D930" s="247" t="s">
        <v>3408</v>
      </c>
      <c r="E930" s="248" t="s">
        <v>2102</v>
      </c>
      <c r="F930" s="248" t="s">
        <v>125</v>
      </c>
      <c r="G930" s="247" t="s">
        <v>1284</v>
      </c>
      <c r="H930" s="247" t="s">
        <v>933</v>
      </c>
      <c r="I930" s="33"/>
      <c r="J930" s="100"/>
      <c r="K930" s="100"/>
      <c r="L930" s="100"/>
      <c r="M930" s="219"/>
      <c r="N930" s="219"/>
      <c r="O930" s="33"/>
      <c r="P930" s="48"/>
      <c r="Q930" s="263"/>
      <c r="R930" s="263"/>
      <c r="S930" s="262">
        <v>45447</v>
      </c>
      <c r="T930" s="263" t="s">
        <v>2081</v>
      </c>
      <c r="U930" s="252"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15"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52">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45509</v>
      </c>
      <c r="X930" s="215"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绿灯</v>
      </c>
      <c r="Y930" s="252"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15"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52"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6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6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spans="1:34">
      <c r="A931" s="247" t="s">
        <v>119</v>
      </c>
      <c r="B931" s="248" t="s">
        <v>2628</v>
      </c>
      <c r="C931" s="247" t="s">
        <v>2137</v>
      </c>
      <c r="D931" s="247" t="s">
        <v>3409</v>
      </c>
      <c r="E931" s="248" t="s">
        <v>2107</v>
      </c>
      <c r="F931" s="248" t="s">
        <v>125</v>
      </c>
      <c r="G931" s="247" t="s">
        <v>2108</v>
      </c>
      <c r="H931" s="247" t="s">
        <v>521</v>
      </c>
      <c r="I931" s="33"/>
      <c r="J931" s="100"/>
      <c r="K931" s="100"/>
      <c r="L931" s="100"/>
      <c r="M931" s="219"/>
      <c r="N931" s="219"/>
      <c r="O931" s="33"/>
      <c r="P931" s="48"/>
      <c r="Q931" s="263"/>
      <c r="R931" s="263"/>
      <c r="S931" s="262">
        <v>45456</v>
      </c>
      <c r="T931" s="263" t="s">
        <v>2081</v>
      </c>
      <c r="U931" s="252"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15"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52">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45516</v>
      </c>
      <c r="X931" s="215"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绿灯</v>
      </c>
      <c r="Y931" s="252"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15"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52"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6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6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str">
        <f t="array" ref="AH931">INDEX(三跨两临近重点区段!$G:$G,MATCH(D931,三跨两临近重点区段!$A:$A,0))</f>
        <v>普通电气化铁路</v>
      </c>
    </row>
    <row r="932" ht="14.25" spans="1:34">
      <c r="A932" s="247" t="s">
        <v>119</v>
      </c>
      <c r="B932" s="248" t="s">
        <v>2266</v>
      </c>
      <c r="C932" s="247" t="s">
        <v>2132</v>
      </c>
      <c r="D932" s="247" t="s">
        <v>3410</v>
      </c>
      <c r="E932" s="248" t="s">
        <v>2102</v>
      </c>
      <c r="F932" s="248" t="s">
        <v>125</v>
      </c>
      <c r="G932" s="247" t="s">
        <v>2103</v>
      </c>
      <c r="H932" s="247" t="s">
        <v>897</v>
      </c>
      <c r="I932" s="33"/>
      <c r="J932" s="100"/>
      <c r="K932" s="100"/>
      <c r="L932" s="100"/>
      <c r="M932" s="219"/>
      <c r="N932" s="219"/>
      <c r="O932" s="33"/>
      <c r="P932" s="48"/>
      <c r="Q932" s="263"/>
      <c r="R932" s="263"/>
      <c r="S932" s="262">
        <v>45447</v>
      </c>
      <c r="T932" s="263" t="s">
        <v>2081</v>
      </c>
      <c r="U932" s="252"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15"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52">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45509</v>
      </c>
      <c r="X932" s="215"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绿灯</v>
      </c>
      <c r="Y932" s="252"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15"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52"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6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6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spans="1:34">
      <c r="A933" s="247" t="s">
        <v>119</v>
      </c>
      <c r="B933" s="248" t="s">
        <v>2283</v>
      </c>
      <c r="C933" s="247" t="s">
        <v>2132</v>
      </c>
      <c r="D933" s="247" t="s">
        <v>3411</v>
      </c>
      <c r="E933" s="248" t="s">
        <v>2102</v>
      </c>
      <c r="F933" s="248" t="s">
        <v>125</v>
      </c>
      <c r="G933" s="247" t="s">
        <v>2103</v>
      </c>
      <c r="H933" s="247" t="s">
        <v>897</v>
      </c>
      <c r="I933" s="33"/>
      <c r="J933" s="100"/>
      <c r="K933" s="100"/>
      <c r="L933" s="100"/>
      <c r="M933" s="219"/>
      <c r="N933" s="219"/>
      <c r="O933" s="33"/>
      <c r="P933" s="48"/>
      <c r="Q933" s="263"/>
      <c r="R933" s="263"/>
      <c r="S933" s="262">
        <v>45447</v>
      </c>
      <c r="T933" s="263" t="s">
        <v>2081</v>
      </c>
      <c r="U933" s="252"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15"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52">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45509</v>
      </c>
      <c r="X933" s="215"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绿灯</v>
      </c>
      <c r="Y933" s="252"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15"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52"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6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6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spans="1:34">
      <c r="A934" s="247" t="s">
        <v>119</v>
      </c>
      <c r="B934" s="248" t="s">
        <v>2623</v>
      </c>
      <c r="C934" s="247" t="s">
        <v>2137</v>
      </c>
      <c r="D934" s="247" t="s">
        <v>3412</v>
      </c>
      <c r="E934" s="248" t="s">
        <v>2107</v>
      </c>
      <c r="F934" s="248" t="s">
        <v>125</v>
      </c>
      <c r="G934" s="247" t="s">
        <v>2108</v>
      </c>
      <c r="H934" s="247" t="s">
        <v>521</v>
      </c>
      <c r="I934" s="33"/>
      <c r="J934" s="100"/>
      <c r="K934" s="100"/>
      <c r="L934" s="100"/>
      <c r="M934" s="219"/>
      <c r="N934" s="219"/>
      <c r="O934" s="33"/>
      <c r="P934" s="48"/>
      <c r="Q934" s="263"/>
      <c r="R934" s="263"/>
      <c r="S934" s="262">
        <v>45456</v>
      </c>
      <c r="T934" s="263" t="s">
        <v>2081</v>
      </c>
      <c r="U934" s="252"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15"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52">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45516</v>
      </c>
      <c r="X934" s="215"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绿灯</v>
      </c>
      <c r="Y934" s="252"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15"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52"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6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6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str">
        <f t="array" ref="AH934">INDEX(三跨两临近重点区段!$G:$G,MATCH(D934,三跨两临近重点区段!$A:$A,0))</f>
        <v>普通电气化铁路</v>
      </c>
    </row>
    <row r="935" ht="14.25" spans="1:34">
      <c r="A935" s="247" t="s">
        <v>145</v>
      </c>
      <c r="B935" s="248" t="s">
        <v>3016</v>
      </c>
      <c r="C935" s="247" t="s">
        <v>2721</v>
      </c>
      <c r="D935" s="247" t="s">
        <v>3413</v>
      </c>
      <c r="E935" s="248" t="s">
        <v>2981</v>
      </c>
      <c r="F935" s="248" t="s">
        <v>125</v>
      </c>
      <c r="G935" s="247" t="s">
        <v>241</v>
      </c>
      <c r="H935" s="247" t="s">
        <v>241</v>
      </c>
      <c r="I935" s="33"/>
      <c r="J935" s="100"/>
      <c r="K935" s="100"/>
      <c r="L935" s="100"/>
      <c r="M935" s="219"/>
      <c r="N935" s="219"/>
      <c r="O935" s="33"/>
      <c r="P935" s="48"/>
      <c r="Q935" s="264"/>
      <c r="R935" s="264"/>
      <c r="S935" s="262">
        <v>45455</v>
      </c>
      <c r="T935" s="263" t="s">
        <v>2081</v>
      </c>
      <c r="U935" s="252"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15"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52">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45505</v>
      </c>
      <c r="X935" s="215"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绿灯</v>
      </c>
      <c r="Y935" s="252"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15"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52"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6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6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A258" sqref="A258"/>
    </sheetView>
  </sheetViews>
  <sheetFormatPr defaultColWidth="9" defaultRowHeight="13.5"/>
  <cols>
    <col min="1" max="1" width="20.25" customWidth="1"/>
    <col min="4" max="4" width="12.875" customWidth="1"/>
    <col min="8" max="8" width="14.5" customWidth="1"/>
  </cols>
  <sheetData>
    <row r="1" spans="1:9">
      <c r="A1" t="s">
        <v>110</v>
      </c>
      <c r="B1" t="s">
        <v>3414</v>
      </c>
      <c r="C1" t="s">
        <v>111</v>
      </c>
      <c r="D1" t="s">
        <v>3415</v>
      </c>
      <c r="E1" t="s">
        <v>2072</v>
      </c>
      <c r="F1" t="s">
        <v>3416</v>
      </c>
      <c r="G1" t="s">
        <v>2074</v>
      </c>
      <c r="H1" t="s">
        <v>3417</v>
      </c>
      <c r="I1" t="s">
        <v>2072</v>
      </c>
    </row>
    <row r="2" spans="1:9">
      <c r="A2" t="s">
        <v>3418</v>
      </c>
      <c r="B2" t="s">
        <v>2942</v>
      </c>
      <c r="C2" t="s">
        <v>3419</v>
      </c>
      <c r="D2" s="244">
        <v>45506</v>
      </c>
      <c r="E2" t="s">
        <v>2081</v>
      </c>
      <c r="F2" t="s">
        <v>3420</v>
      </c>
      <c r="G2" t="s">
        <v>3421</v>
      </c>
      <c r="H2" s="244">
        <v>45510</v>
      </c>
      <c r="I2" t="s">
        <v>2081</v>
      </c>
    </row>
    <row r="3" spans="1:9">
      <c r="A3" t="s">
        <v>3422</v>
      </c>
      <c r="B3" t="s">
        <v>2942</v>
      </c>
      <c r="C3" t="s">
        <v>3423</v>
      </c>
      <c r="D3" s="244">
        <v>45506</v>
      </c>
      <c r="E3" t="s">
        <v>2081</v>
      </c>
      <c r="F3" t="s">
        <v>3420</v>
      </c>
      <c r="G3" t="s">
        <v>3421</v>
      </c>
      <c r="H3" s="244">
        <v>45510</v>
      </c>
      <c r="I3" t="s">
        <v>2081</v>
      </c>
    </row>
    <row r="4" spans="1:9">
      <c r="A4" t="s">
        <v>3424</v>
      </c>
      <c r="B4" t="s">
        <v>2738</v>
      </c>
      <c r="C4" t="s">
        <v>2453</v>
      </c>
      <c r="D4" s="244">
        <v>45510</v>
      </c>
      <c r="E4" t="s">
        <v>2081</v>
      </c>
      <c r="F4" t="s">
        <v>3420</v>
      </c>
      <c r="G4" t="s">
        <v>3421</v>
      </c>
      <c r="H4" s="244">
        <v>45510</v>
      </c>
      <c r="I4" t="s">
        <v>2081</v>
      </c>
    </row>
    <row r="5" spans="1:9">
      <c r="A5" t="s">
        <v>3425</v>
      </c>
      <c r="B5" t="s">
        <v>3126</v>
      </c>
      <c r="C5" t="s">
        <v>2326</v>
      </c>
      <c r="D5" s="244">
        <v>45510</v>
      </c>
      <c r="E5" t="s">
        <v>2081</v>
      </c>
      <c r="F5" t="s">
        <v>3420</v>
      </c>
      <c r="G5" t="s">
        <v>3421</v>
      </c>
      <c r="H5" s="244">
        <v>45510</v>
      </c>
      <c r="I5" t="s">
        <v>2081</v>
      </c>
    </row>
    <row r="6" spans="1:9">
      <c r="A6" t="s">
        <v>3426</v>
      </c>
      <c r="B6" t="s">
        <v>3126</v>
      </c>
      <c r="C6" t="s">
        <v>2320</v>
      </c>
      <c r="D6" s="244">
        <v>45510</v>
      </c>
      <c r="E6" t="s">
        <v>2081</v>
      </c>
      <c r="F6" t="s">
        <v>3420</v>
      </c>
      <c r="G6" t="s">
        <v>3421</v>
      </c>
      <c r="H6" s="244">
        <v>45510</v>
      </c>
      <c r="I6" t="s">
        <v>2081</v>
      </c>
    </row>
    <row r="7" spans="1:9">
      <c r="A7" t="s">
        <v>3427</v>
      </c>
      <c r="B7" t="s">
        <v>2077</v>
      </c>
      <c r="C7" t="s">
        <v>2308</v>
      </c>
      <c r="D7" s="244">
        <v>45510</v>
      </c>
      <c r="E7" t="s">
        <v>2081</v>
      </c>
      <c r="F7" t="s">
        <v>3420</v>
      </c>
      <c r="G7" t="s">
        <v>3421</v>
      </c>
      <c r="H7" s="244">
        <v>45510</v>
      </c>
      <c r="I7" t="s">
        <v>2081</v>
      </c>
    </row>
    <row r="8" spans="1:9">
      <c r="A8" t="s">
        <v>3428</v>
      </c>
      <c r="B8" t="s">
        <v>2077</v>
      </c>
      <c r="C8" t="s">
        <v>2303</v>
      </c>
      <c r="D8" s="244">
        <v>45510</v>
      </c>
      <c r="E8" t="s">
        <v>2081</v>
      </c>
      <c r="F8" t="s">
        <v>3420</v>
      </c>
      <c r="G8" t="s">
        <v>3421</v>
      </c>
      <c r="H8" s="244">
        <v>45510</v>
      </c>
      <c r="I8" t="s">
        <v>2081</v>
      </c>
    </row>
    <row r="9" spans="1:9">
      <c r="A9" t="s">
        <v>3429</v>
      </c>
      <c r="B9" t="s">
        <v>3430</v>
      </c>
      <c r="C9" t="s">
        <v>2326</v>
      </c>
      <c r="D9" s="244">
        <v>45510</v>
      </c>
      <c r="E9" t="s">
        <v>2081</v>
      </c>
      <c r="F9" t="s">
        <v>3420</v>
      </c>
      <c r="G9" t="s">
        <v>3421</v>
      </c>
      <c r="H9" s="244">
        <v>45510</v>
      </c>
      <c r="I9" t="s">
        <v>2081</v>
      </c>
    </row>
    <row r="10" spans="1:9">
      <c r="A10" t="s">
        <v>3431</v>
      </c>
      <c r="B10" t="s">
        <v>3430</v>
      </c>
      <c r="C10" t="s">
        <v>2320</v>
      </c>
      <c r="D10" s="244">
        <v>45510</v>
      </c>
      <c r="E10" t="s">
        <v>2081</v>
      </c>
      <c r="F10" t="s">
        <v>3420</v>
      </c>
      <c r="G10" t="s">
        <v>3421</v>
      </c>
      <c r="H10" s="244">
        <v>45510</v>
      </c>
      <c r="I10" t="s">
        <v>2081</v>
      </c>
    </row>
    <row r="11" spans="1:9">
      <c r="A11" t="s">
        <v>3432</v>
      </c>
      <c r="B11" t="s">
        <v>3430</v>
      </c>
      <c r="C11" t="s">
        <v>2206</v>
      </c>
      <c r="D11" s="244">
        <v>45510</v>
      </c>
      <c r="E11" t="s">
        <v>2081</v>
      </c>
      <c r="F11" t="s">
        <v>3420</v>
      </c>
      <c r="G11" t="s">
        <v>3421</v>
      </c>
      <c r="H11" s="244">
        <v>45510</v>
      </c>
      <c r="I11" t="s">
        <v>2081</v>
      </c>
    </row>
    <row r="12" spans="1:9">
      <c r="A12" t="s">
        <v>3433</v>
      </c>
      <c r="B12" t="s">
        <v>3430</v>
      </c>
      <c r="C12" t="s">
        <v>2218</v>
      </c>
      <c r="D12" s="244">
        <v>45510</v>
      </c>
      <c r="E12" t="s">
        <v>2081</v>
      </c>
      <c r="F12" t="s">
        <v>3420</v>
      </c>
      <c r="G12" t="s">
        <v>3421</v>
      </c>
      <c r="H12" s="244">
        <v>45510</v>
      </c>
      <c r="I12" t="s">
        <v>2081</v>
      </c>
    </row>
    <row r="13" spans="1:9">
      <c r="A13" t="s">
        <v>3434</v>
      </c>
      <c r="B13" t="s">
        <v>2436</v>
      </c>
      <c r="C13" t="s">
        <v>2159</v>
      </c>
      <c r="D13" s="244">
        <v>45510</v>
      </c>
      <c r="E13" t="s">
        <v>2081</v>
      </c>
      <c r="F13" t="s">
        <v>3420</v>
      </c>
      <c r="G13" t="s">
        <v>3421</v>
      </c>
      <c r="H13" s="244">
        <v>45510</v>
      </c>
      <c r="I13" t="s">
        <v>2081</v>
      </c>
    </row>
    <row r="14" spans="1:9">
      <c r="A14" t="s">
        <v>3435</v>
      </c>
      <c r="B14" t="s">
        <v>2436</v>
      </c>
      <c r="C14" t="s">
        <v>2174</v>
      </c>
      <c r="D14" s="244">
        <v>45510</v>
      </c>
      <c r="E14" t="s">
        <v>2081</v>
      </c>
      <c r="F14" t="s">
        <v>3420</v>
      </c>
      <c r="G14" t="s">
        <v>3421</v>
      </c>
      <c r="H14" s="244">
        <v>45510</v>
      </c>
      <c r="I14" t="s">
        <v>2081</v>
      </c>
    </row>
    <row r="15" spans="1:9">
      <c r="A15" t="s">
        <v>3436</v>
      </c>
      <c r="B15" t="s">
        <v>2896</v>
      </c>
      <c r="C15" t="s">
        <v>2159</v>
      </c>
      <c r="D15" s="244">
        <v>45510</v>
      </c>
      <c r="E15" t="s">
        <v>2081</v>
      </c>
      <c r="F15" t="s">
        <v>3420</v>
      </c>
      <c r="G15" t="s">
        <v>3421</v>
      </c>
      <c r="H15" s="244">
        <v>45510</v>
      </c>
      <c r="I15" t="s">
        <v>2081</v>
      </c>
    </row>
    <row r="16" spans="1:9">
      <c r="A16" t="s">
        <v>3437</v>
      </c>
      <c r="B16" t="s">
        <v>2896</v>
      </c>
      <c r="C16" t="s">
        <v>2174</v>
      </c>
      <c r="D16" s="244">
        <v>45510</v>
      </c>
      <c r="E16" t="s">
        <v>2081</v>
      </c>
      <c r="F16" t="s">
        <v>3420</v>
      </c>
      <c r="G16" t="s">
        <v>3421</v>
      </c>
      <c r="H16" s="244">
        <v>45510</v>
      </c>
      <c r="I16" t="s">
        <v>2081</v>
      </c>
    </row>
    <row r="17" spans="1:9">
      <c r="A17" t="s">
        <v>3438</v>
      </c>
      <c r="B17" t="s">
        <v>2122</v>
      </c>
      <c r="C17" t="s">
        <v>2303</v>
      </c>
      <c r="D17" s="244">
        <v>45510</v>
      </c>
      <c r="E17" t="s">
        <v>2081</v>
      </c>
      <c r="F17" t="s">
        <v>3420</v>
      </c>
      <c r="G17" t="s">
        <v>3421</v>
      </c>
      <c r="H17" s="244">
        <v>45510</v>
      </c>
      <c r="I17" t="s">
        <v>2081</v>
      </c>
    </row>
    <row r="18" spans="1:9">
      <c r="A18" t="s">
        <v>3439</v>
      </c>
      <c r="B18" t="s">
        <v>2122</v>
      </c>
      <c r="C18" t="s">
        <v>2308</v>
      </c>
      <c r="D18" s="244">
        <v>45510</v>
      </c>
      <c r="E18" t="s">
        <v>2081</v>
      </c>
      <c r="F18" t="s">
        <v>3420</v>
      </c>
      <c r="G18" t="s">
        <v>3421</v>
      </c>
      <c r="H18" s="244">
        <v>45510</v>
      </c>
      <c r="I18" t="s">
        <v>2081</v>
      </c>
    </row>
    <row r="19" spans="1:9">
      <c r="A19" t="s">
        <v>3440</v>
      </c>
      <c r="B19" t="s">
        <v>2124</v>
      </c>
      <c r="C19" t="s">
        <v>2206</v>
      </c>
      <c r="D19" s="244">
        <v>45510</v>
      </c>
      <c r="E19" t="s">
        <v>2081</v>
      </c>
      <c r="F19" t="s">
        <v>3420</v>
      </c>
      <c r="G19" t="s">
        <v>3421</v>
      </c>
      <c r="H19" s="244">
        <v>45510</v>
      </c>
      <c r="I19" t="s">
        <v>2081</v>
      </c>
    </row>
    <row r="20" spans="1:9">
      <c r="A20" t="s">
        <v>3441</v>
      </c>
      <c r="B20" t="s">
        <v>2124</v>
      </c>
      <c r="C20" t="s">
        <v>2218</v>
      </c>
      <c r="D20" s="244">
        <v>45510</v>
      </c>
      <c r="E20" t="s">
        <v>2081</v>
      </c>
      <c r="F20" t="s">
        <v>3420</v>
      </c>
      <c r="G20" t="s">
        <v>3421</v>
      </c>
      <c r="H20" s="244">
        <v>45510</v>
      </c>
      <c r="I20" t="s">
        <v>2081</v>
      </c>
    </row>
    <row r="21" spans="1:9">
      <c r="A21" t="s">
        <v>3442</v>
      </c>
      <c r="B21" t="s">
        <v>2124</v>
      </c>
      <c r="C21" t="s">
        <v>2320</v>
      </c>
      <c r="D21" s="244">
        <v>45510</v>
      </c>
      <c r="E21" t="s">
        <v>2081</v>
      </c>
      <c r="F21" t="s">
        <v>3420</v>
      </c>
      <c r="G21" t="s">
        <v>3421</v>
      </c>
      <c r="H21" s="244">
        <v>45510</v>
      </c>
      <c r="I21" t="s">
        <v>2081</v>
      </c>
    </row>
    <row r="22" spans="1:9">
      <c r="A22" t="s">
        <v>3443</v>
      </c>
      <c r="B22" t="s">
        <v>2124</v>
      </c>
      <c r="C22" t="s">
        <v>2326</v>
      </c>
      <c r="D22" s="244">
        <v>45510</v>
      </c>
      <c r="E22" t="s">
        <v>2081</v>
      </c>
      <c r="F22" t="s">
        <v>3420</v>
      </c>
      <c r="G22" t="s">
        <v>3421</v>
      </c>
      <c r="H22" s="244">
        <v>45510</v>
      </c>
      <c r="I22" t="s">
        <v>2081</v>
      </c>
    </row>
    <row r="23" spans="1:9">
      <c r="A23" t="s">
        <v>3444</v>
      </c>
      <c r="B23" t="s">
        <v>2124</v>
      </c>
      <c r="C23" t="s">
        <v>2183</v>
      </c>
      <c r="D23" s="244">
        <v>45510</v>
      </c>
      <c r="E23" t="s">
        <v>2081</v>
      </c>
      <c r="F23" t="s">
        <v>3420</v>
      </c>
      <c r="G23" t="s">
        <v>3421</v>
      </c>
      <c r="H23" s="244">
        <v>45510</v>
      </c>
      <c r="I23" t="s">
        <v>2081</v>
      </c>
    </row>
    <row r="24" spans="1:9">
      <c r="A24" t="s">
        <v>3445</v>
      </c>
      <c r="B24" t="s">
        <v>2124</v>
      </c>
      <c r="C24" t="s">
        <v>2197</v>
      </c>
      <c r="D24" s="244">
        <v>45510</v>
      </c>
      <c r="E24" t="s">
        <v>2081</v>
      </c>
      <c r="F24" t="s">
        <v>3420</v>
      </c>
      <c r="G24" t="s">
        <v>3421</v>
      </c>
      <c r="H24" s="244">
        <v>45510</v>
      </c>
      <c r="I24" t="s">
        <v>2081</v>
      </c>
    </row>
    <row r="25" spans="1:9">
      <c r="A25" t="s">
        <v>3446</v>
      </c>
      <c r="B25" t="s">
        <v>2100</v>
      </c>
      <c r="C25" t="s">
        <v>2233</v>
      </c>
      <c r="D25" s="244">
        <v>45510</v>
      </c>
      <c r="E25" t="s">
        <v>2081</v>
      </c>
      <c r="F25" t="s">
        <v>3420</v>
      </c>
      <c r="G25" t="s">
        <v>3421</v>
      </c>
      <c r="H25" s="244">
        <v>45510</v>
      </c>
      <c r="I25" t="s">
        <v>2081</v>
      </c>
    </row>
    <row r="26" spans="1:9">
      <c r="A26" t="s">
        <v>3447</v>
      </c>
      <c r="B26" t="s">
        <v>2100</v>
      </c>
      <c r="C26" t="s">
        <v>2254</v>
      </c>
      <c r="D26" s="244">
        <v>45510</v>
      </c>
      <c r="E26" t="s">
        <v>2081</v>
      </c>
      <c r="F26" t="s">
        <v>3420</v>
      </c>
      <c r="G26" t="s">
        <v>3421</v>
      </c>
      <c r="H26" s="244">
        <v>45510</v>
      </c>
      <c r="I26" t="s">
        <v>2081</v>
      </c>
    </row>
    <row r="27" spans="1:9">
      <c r="A27" t="s">
        <v>3448</v>
      </c>
      <c r="B27" t="s">
        <v>2393</v>
      </c>
      <c r="C27" t="s">
        <v>2283</v>
      </c>
      <c r="D27" s="244">
        <v>45510</v>
      </c>
      <c r="E27" t="s">
        <v>2081</v>
      </c>
      <c r="F27" t="s">
        <v>3420</v>
      </c>
      <c r="G27" t="s">
        <v>3421</v>
      </c>
      <c r="H27" s="244">
        <v>45510</v>
      </c>
      <c r="I27" t="s">
        <v>2081</v>
      </c>
    </row>
    <row r="28" spans="1:9">
      <c r="A28" t="s">
        <v>3449</v>
      </c>
      <c r="B28" t="s">
        <v>2393</v>
      </c>
      <c r="C28" t="s">
        <v>2266</v>
      </c>
      <c r="D28" s="244">
        <v>45510</v>
      </c>
      <c r="E28" t="s">
        <v>2081</v>
      </c>
      <c r="F28" t="s">
        <v>3420</v>
      </c>
      <c r="G28" t="s">
        <v>3421</v>
      </c>
      <c r="H28" s="244">
        <v>45510</v>
      </c>
      <c r="I28" t="s">
        <v>2081</v>
      </c>
    </row>
    <row r="29" spans="1:9">
      <c r="A29" t="s">
        <v>3450</v>
      </c>
      <c r="B29" t="s">
        <v>2095</v>
      </c>
      <c r="C29" t="s">
        <v>2296</v>
      </c>
      <c r="D29" s="244">
        <v>45510</v>
      </c>
      <c r="E29" t="s">
        <v>2081</v>
      </c>
      <c r="F29" t="s">
        <v>3420</v>
      </c>
      <c r="G29" t="s">
        <v>3451</v>
      </c>
      <c r="H29" s="244">
        <v>45510</v>
      </c>
      <c r="I29" t="s">
        <v>2081</v>
      </c>
    </row>
    <row r="30" spans="1:9">
      <c r="A30" t="s">
        <v>3452</v>
      </c>
      <c r="B30" t="s">
        <v>2942</v>
      </c>
      <c r="C30" t="s">
        <v>2301</v>
      </c>
      <c r="D30" s="244">
        <v>45510</v>
      </c>
      <c r="E30" t="s">
        <v>2081</v>
      </c>
      <c r="F30" t="s">
        <v>3420</v>
      </c>
      <c r="G30" t="s">
        <v>3451</v>
      </c>
      <c r="H30" s="244">
        <v>45510</v>
      </c>
      <c r="I30" t="s">
        <v>2081</v>
      </c>
    </row>
    <row r="31" spans="1:9">
      <c r="A31" t="s">
        <v>3453</v>
      </c>
      <c r="B31" t="s">
        <v>2085</v>
      </c>
      <c r="C31" t="s">
        <v>2290</v>
      </c>
      <c r="D31" s="244">
        <v>45510</v>
      </c>
      <c r="E31" t="s">
        <v>2081</v>
      </c>
      <c r="F31" t="s">
        <v>3420</v>
      </c>
      <c r="G31" t="s">
        <v>3451</v>
      </c>
      <c r="H31" s="244">
        <v>45510</v>
      </c>
      <c r="I31" t="s">
        <v>2081</v>
      </c>
    </row>
    <row r="32" spans="1:9">
      <c r="A32" t="s">
        <v>3454</v>
      </c>
      <c r="B32" t="s">
        <v>2539</v>
      </c>
      <c r="C32" t="s">
        <v>2119</v>
      </c>
      <c r="D32" s="244">
        <v>45510</v>
      </c>
      <c r="E32" t="s">
        <v>2081</v>
      </c>
      <c r="F32" t="s">
        <v>3420</v>
      </c>
      <c r="G32" t="s">
        <v>3451</v>
      </c>
      <c r="H32" s="244">
        <v>45510</v>
      </c>
      <c r="I32" t="s">
        <v>2081</v>
      </c>
    </row>
    <row r="33" spans="1:9">
      <c r="A33" t="s">
        <v>3455</v>
      </c>
      <c r="B33" t="s">
        <v>2721</v>
      </c>
      <c r="C33" t="s">
        <v>3456</v>
      </c>
      <c r="D33" s="244">
        <v>45505</v>
      </c>
      <c r="E33" t="s">
        <v>2081</v>
      </c>
      <c r="F33" t="s">
        <v>3457</v>
      </c>
      <c r="G33" t="s">
        <v>3451</v>
      </c>
      <c r="H33" s="244">
        <v>45505</v>
      </c>
      <c r="I33" t="s">
        <v>2081</v>
      </c>
    </row>
    <row r="34" spans="1:9">
      <c r="A34" t="s">
        <v>3458</v>
      </c>
      <c r="B34" t="s">
        <v>2738</v>
      </c>
      <c r="C34" t="s">
        <v>3459</v>
      </c>
      <c r="D34" s="244">
        <v>45505</v>
      </c>
      <c r="E34" t="s">
        <v>2081</v>
      </c>
      <c r="F34" t="s">
        <v>3457</v>
      </c>
      <c r="G34" t="s">
        <v>3451</v>
      </c>
      <c r="H34" s="244">
        <v>45505</v>
      </c>
      <c r="I34" t="s">
        <v>2081</v>
      </c>
    </row>
    <row r="35" spans="1:9">
      <c r="A35" t="s">
        <v>3460</v>
      </c>
      <c r="B35" t="s">
        <v>2738</v>
      </c>
      <c r="C35" t="s">
        <v>3461</v>
      </c>
      <c r="D35" s="244">
        <v>45505</v>
      </c>
      <c r="E35" t="s">
        <v>2081</v>
      </c>
      <c r="F35" t="s">
        <v>3457</v>
      </c>
      <c r="G35" t="s">
        <v>3451</v>
      </c>
      <c r="H35" s="244">
        <v>45505</v>
      </c>
      <c r="I35" t="s">
        <v>2081</v>
      </c>
    </row>
    <row r="36" spans="1:9">
      <c r="A36" t="s">
        <v>3462</v>
      </c>
      <c r="B36" t="s">
        <v>2134</v>
      </c>
      <c r="C36" t="s">
        <v>2119</v>
      </c>
      <c r="D36" s="244">
        <v>45510</v>
      </c>
      <c r="E36" t="s">
        <v>2081</v>
      </c>
      <c r="F36" t="s">
        <v>3420</v>
      </c>
      <c r="G36" t="s">
        <v>3421</v>
      </c>
      <c r="H36" s="244">
        <v>45510</v>
      </c>
      <c r="I36" t="s">
        <v>2081</v>
      </c>
    </row>
    <row r="37" spans="1:9">
      <c r="A37" t="s">
        <v>3463</v>
      </c>
      <c r="B37" t="s">
        <v>2293</v>
      </c>
      <c r="C37" t="s">
        <v>3464</v>
      </c>
      <c r="D37" s="244">
        <v>45496</v>
      </c>
      <c r="E37" t="s">
        <v>2081</v>
      </c>
      <c r="F37" t="s">
        <v>3420</v>
      </c>
      <c r="G37" t="s">
        <v>3451</v>
      </c>
      <c r="H37" s="244">
        <v>45496</v>
      </c>
      <c r="I37" t="s">
        <v>3132</v>
      </c>
    </row>
    <row r="38" spans="1:9">
      <c r="A38" t="s">
        <v>3465</v>
      </c>
      <c r="B38" t="s">
        <v>2293</v>
      </c>
      <c r="C38" t="s">
        <v>3464</v>
      </c>
      <c r="D38" s="244">
        <v>45496</v>
      </c>
      <c r="E38" t="s">
        <v>2081</v>
      </c>
      <c r="F38" t="s">
        <v>3420</v>
      </c>
      <c r="G38" t="s">
        <v>3421</v>
      </c>
      <c r="H38" s="244">
        <v>45496</v>
      </c>
      <c r="I38" t="s">
        <v>3132</v>
      </c>
    </row>
    <row r="39" spans="1:9">
      <c r="A39" t="s">
        <v>3466</v>
      </c>
      <c r="B39" t="s">
        <v>2364</v>
      </c>
      <c r="C39" t="s">
        <v>3467</v>
      </c>
      <c r="D39" s="244">
        <v>45483</v>
      </c>
      <c r="E39" t="s">
        <v>2081</v>
      </c>
      <c r="F39" t="s">
        <v>3420</v>
      </c>
      <c r="G39" t="s">
        <v>3421</v>
      </c>
      <c r="H39" s="244">
        <v>45496</v>
      </c>
      <c r="I39" t="s">
        <v>3132</v>
      </c>
    </row>
    <row r="40" spans="1:9">
      <c r="A40" t="s">
        <v>3468</v>
      </c>
      <c r="B40" t="s">
        <v>2357</v>
      </c>
      <c r="C40" t="s">
        <v>3467</v>
      </c>
      <c r="D40" s="244">
        <v>45483</v>
      </c>
      <c r="E40" t="s">
        <v>2081</v>
      </c>
      <c r="F40" t="s">
        <v>3420</v>
      </c>
      <c r="G40" t="s">
        <v>3421</v>
      </c>
      <c r="H40" s="244">
        <v>45496</v>
      </c>
      <c r="I40" t="s">
        <v>3132</v>
      </c>
    </row>
    <row r="41" spans="1:9">
      <c r="A41" t="s">
        <v>3469</v>
      </c>
      <c r="B41" t="s">
        <v>2357</v>
      </c>
      <c r="C41" t="s">
        <v>3467</v>
      </c>
      <c r="D41" s="244">
        <v>45483</v>
      </c>
      <c r="E41" t="s">
        <v>2081</v>
      </c>
      <c r="F41" t="s">
        <v>3420</v>
      </c>
      <c r="G41" t="s">
        <v>3451</v>
      </c>
      <c r="H41" s="244">
        <v>45496</v>
      </c>
      <c r="I41" t="s">
        <v>3132</v>
      </c>
    </row>
    <row r="42" spans="1:9">
      <c r="A42" t="s">
        <v>3470</v>
      </c>
      <c r="B42" t="s">
        <v>3471</v>
      </c>
      <c r="C42" t="s">
        <v>3472</v>
      </c>
      <c r="D42" s="244">
        <v>45496</v>
      </c>
      <c r="E42" t="s">
        <v>2081</v>
      </c>
      <c r="F42" t="s">
        <v>3420</v>
      </c>
      <c r="G42" t="s">
        <v>3421</v>
      </c>
      <c r="H42" s="244">
        <v>45502</v>
      </c>
      <c r="I42" t="s">
        <v>3132</v>
      </c>
    </row>
    <row r="43" spans="1:9">
      <c r="A43" t="s">
        <v>3473</v>
      </c>
      <c r="B43" t="s">
        <v>2393</v>
      </c>
      <c r="C43" t="s">
        <v>3474</v>
      </c>
      <c r="D43" s="244">
        <v>45506</v>
      </c>
      <c r="E43" t="s">
        <v>2081</v>
      </c>
      <c r="F43" t="s">
        <v>3420</v>
      </c>
      <c r="G43" t="s">
        <v>3421</v>
      </c>
      <c r="H43" s="244">
        <v>45506</v>
      </c>
      <c r="I43" t="s">
        <v>2081</v>
      </c>
    </row>
    <row r="44" spans="1:9">
      <c r="A44" t="s">
        <v>3475</v>
      </c>
      <c r="B44" t="s">
        <v>3476</v>
      </c>
      <c r="C44" t="s">
        <v>2771</v>
      </c>
      <c r="D44" s="244">
        <v>45512</v>
      </c>
      <c r="E44" t="s">
        <v>2081</v>
      </c>
      <c r="F44" t="s">
        <v>3420</v>
      </c>
      <c r="G44" t="s">
        <v>3421</v>
      </c>
      <c r="H44" s="244">
        <v>45512</v>
      </c>
      <c r="I44" t="s">
        <v>2081</v>
      </c>
    </row>
    <row r="45" spans="1:9">
      <c r="A45" t="s">
        <v>3477</v>
      </c>
      <c r="B45" t="s">
        <v>3476</v>
      </c>
      <c r="C45" t="s">
        <v>2776</v>
      </c>
      <c r="D45" s="244">
        <v>45512</v>
      </c>
      <c r="E45" t="s">
        <v>2081</v>
      </c>
      <c r="F45" t="s">
        <v>3420</v>
      </c>
      <c r="G45" t="s">
        <v>3421</v>
      </c>
      <c r="H45" s="244">
        <v>45512</v>
      </c>
      <c r="I45" t="s">
        <v>2081</v>
      </c>
    </row>
    <row r="46" spans="1:9">
      <c r="A46" t="s">
        <v>3478</v>
      </c>
      <c r="B46" t="s">
        <v>2122</v>
      </c>
      <c r="C46" t="s">
        <v>3479</v>
      </c>
      <c r="D46" s="244">
        <v>45518</v>
      </c>
      <c r="E46" t="s">
        <v>2081</v>
      </c>
      <c r="F46" t="s">
        <v>3420</v>
      </c>
      <c r="G46" t="s">
        <v>3451</v>
      </c>
      <c r="H46" s="244">
        <v>45518</v>
      </c>
      <c r="I46" t="s">
        <v>2081</v>
      </c>
    </row>
    <row r="47" spans="1:9">
      <c r="A47" t="s">
        <v>3480</v>
      </c>
      <c r="B47" t="s">
        <v>2819</v>
      </c>
      <c r="C47" t="s">
        <v>3479</v>
      </c>
      <c r="D47" s="244">
        <v>45518</v>
      </c>
      <c r="E47" t="s">
        <v>2081</v>
      </c>
      <c r="F47" t="s">
        <v>3420</v>
      </c>
      <c r="G47" t="s">
        <v>3451</v>
      </c>
      <c r="H47" s="244">
        <v>45518</v>
      </c>
      <c r="I47" t="s">
        <v>2081</v>
      </c>
    </row>
    <row r="48" spans="1:9">
      <c r="A48" t="s">
        <v>3481</v>
      </c>
      <c r="B48" t="s">
        <v>3482</v>
      </c>
      <c r="D48" s="244">
        <v>45505</v>
      </c>
      <c r="E48" t="s">
        <v>2081</v>
      </c>
      <c r="F48" t="s">
        <v>3420</v>
      </c>
      <c r="G48" t="s">
        <v>3421</v>
      </c>
      <c r="H48" s="244">
        <v>45505</v>
      </c>
      <c r="I48" t="s">
        <v>2081</v>
      </c>
    </row>
    <row r="49" spans="1:9">
      <c r="A49" t="s">
        <v>3483</v>
      </c>
      <c r="B49" t="s">
        <v>3009</v>
      </c>
      <c r="C49" t="s">
        <v>3484</v>
      </c>
      <c r="D49" s="244">
        <v>45505</v>
      </c>
      <c r="E49" t="s">
        <v>2081</v>
      </c>
      <c r="F49" t="s">
        <v>3420</v>
      </c>
      <c r="G49" t="s">
        <v>3421</v>
      </c>
      <c r="H49" s="244">
        <v>45505</v>
      </c>
      <c r="I49" t="s">
        <v>2081</v>
      </c>
    </row>
    <row r="50" spans="1:9">
      <c r="A50" t="s">
        <v>3485</v>
      </c>
      <c r="B50" t="s">
        <v>2269</v>
      </c>
      <c r="C50" t="s">
        <v>3479</v>
      </c>
      <c r="D50" s="244">
        <v>45520</v>
      </c>
      <c r="E50" t="s">
        <v>2081</v>
      </c>
      <c r="F50" t="s">
        <v>3420</v>
      </c>
      <c r="G50" t="s">
        <v>3421</v>
      </c>
      <c r="H50" s="244">
        <v>45520</v>
      </c>
      <c r="I50" t="s">
        <v>2081</v>
      </c>
    </row>
    <row r="51" spans="1:9">
      <c r="A51" t="s">
        <v>3486</v>
      </c>
      <c r="B51" t="s">
        <v>2396</v>
      </c>
      <c r="C51" t="s">
        <v>2851</v>
      </c>
      <c r="D51" s="244">
        <v>45505</v>
      </c>
      <c r="E51" t="s">
        <v>2081</v>
      </c>
      <c r="F51" t="s">
        <v>3420</v>
      </c>
      <c r="G51" t="s">
        <v>3421</v>
      </c>
      <c r="H51" s="244">
        <v>45505</v>
      </c>
      <c r="I51" t="s">
        <v>2081</v>
      </c>
    </row>
    <row r="52" spans="1:9">
      <c r="A52" t="s">
        <v>3487</v>
      </c>
      <c r="B52" t="s">
        <v>2142</v>
      </c>
      <c r="C52" t="s">
        <v>3484</v>
      </c>
      <c r="D52" s="244">
        <v>45506</v>
      </c>
      <c r="E52" t="s">
        <v>2081</v>
      </c>
      <c r="F52" t="s">
        <v>3420</v>
      </c>
      <c r="G52" t="s">
        <v>3421</v>
      </c>
      <c r="H52" s="244">
        <v>45506</v>
      </c>
      <c r="I52" t="s">
        <v>2081</v>
      </c>
    </row>
    <row r="53" spans="1:9">
      <c r="A53" t="s">
        <v>3488</v>
      </c>
      <c r="B53" t="s">
        <v>3489</v>
      </c>
      <c r="C53" t="s">
        <v>3484</v>
      </c>
      <c r="D53" s="244">
        <v>45505</v>
      </c>
      <c r="E53" t="s">
        <v>2081</v>
      </c>
      <c r="F53" t="s">
        <v>3420</v>
      </c>
      <c r="G53" t="s">
        <v>3421</v>
      </c>
      <c r="H53" s="244">
        <v>45505</v>
      </c>
      <c r="I53" t="s">
        <v>2081</v>
      </c>
    </row>
    <row r="54" spans="1:9">
      <c r="A54" t="s">
        <v>3490</v>
      </c>
      <c r="B54" t="s">
        <v>2122</v>
      </c>
      <c r="C54" t="s">
        <v>3484</v>
      </c>
      <c r="D54" s="244">
        <v>45506</v>
      </c>
      <c r="E54" t="s">
        <v>2081</v>
      </c>
      <c r="F54" t="s">
        <v>3420</v>
      </c>
      <c r="G54" t="s">
        <v>3421</v>
      </c>
      <c r="H54" s="244">
        <v>45506</v>
      </c>
      <c r="I54" t="s">
        <v>2081</v>
      </c>
    </row>
    <row r="55" spans="1:9">
      <c r="A55" t="s">
        <v>3491</v>
      </c>
      <c r="B55" t="s">
        <v>2393</v>
      </c>
      <c r="C55" t="s">
        <v>2851</v>
      </c>
      <c r="D55" s="244">
        <v>45505</v>
      </c>
      <c r="E55" t="s">
        <v>2081</v>
      </c>
      <c r="F55" t="s">
        <v>3457</v>
      </c>
      <c r="G55" t="s">
        <v>3421</v>
      </c>
      <c r="H55" s="244">
        <v>45505</v>
      </c>
      <c r="I55" t="s">
        <v>2081</v>
      </c>
    </row>
    <row r="56" spans="1:9">
      <c r="A56" t="s">
        <v>3492</v>
      </c>
      <c r="B56" t="s">
        <v>2190</v>
      </c>
      <c r="C56" t="s">
        <v>3484</v>
      </c>
      <c r="D56" s="244">
        <v>45505</v>
      </c>
      <c r="E56" t="s">
        <v>2081</v>
      </c>
      <c r="F56" t="s">
        <v>3420</v>
      </c>
      <c r="G56" t="s">
        <v>3421</v>
      </c>
      <c r="H56" s="244">
        <v>45505</v>
      </c>
      <c r="I56" t="s">
        <v>2081</v>
      </c>
    </row>
    <row r="57" spans="1:9">
      <c r="A57" t="s">
        <v>3493</v>
      </c>
      <c r="B57" t="s">
        <v>2377</v>
      </c>
      <c r="C57" t="s">
        <v>3484</v>
      </c>
      <c r="D57" s="244">
        <v>45477</v>
      </c>
      <c r="E57" t="s">
        <v>3132</v>
      </c>
      <c r="F57" t="s">
        <v>3420</v>
      </c>
      <c r="G57" t="s">
        <v>3451</v>
      </c>
      <c r="H57" s="244">
        <v>45477</v>
      </c>
      <c r="I57" t="s">
        <v>3132</v>
      </c>
    </row>
    <row r="58" spans="1:9">
      <c r="A58" t="s">
        <v>3494</v>
      </c>
      <c r="B58" t="s">
        <v>2166</v>
      </c>
      <c r="C58" t="s">
        <v>3484</v>
      </c>
      <c r="D58" s="244">
        <v>45505</v>
      </c>
      <c r="E58" t="s">
        <v>2081</v>
      </c>
      <c r="F58" t="s">
        <v>3420</v>
      </c>
      <c r="G58" t="s">
        <v>3421</v>
      </c>
      <c r="H58" s="244">
        <v>45505</v>
      </c>
      <c r="I58" t="s">
        <v>2081</v>
      </c>
    </row>
    <row r="59" spans="1:9">
      <c r="A59" t="s">
        <v>3495</v>
      </c>
      <c r="B59" t="s">
        <v>2128</v>
      </c>
      <c r="C59" t="s">
        <v>3484</v>
      </c>
      <c r="D59" s="244">
        <v>45510</v>
      </c>
      <c r="E59" t="s">
        <v>2081</v>
      </c>
      <c r="F59" t="s">
        <v>3420</v>
      </c>
      <c r="G59" t="s">
        <v>3421</v>
      </c>
      <c r="H59" s="244">
        <v>45510</v>
      </c>
      <c r="I59" t="s">
        <v>2081</v>
      </c>
    </row>
    <row r="60" spans="1:9">
      <c r="A60" t="s">
        <v>3496</v>
      </c>
      <c r="B60" t="s">
        <v>2396</v>
      </c>
      <c r="C60" t="s">
        <v>3497</v>
      </c>
      <c r="D60" s="244">
        <v>45505</v>
      </c>
      <c r="E60" t="s">
        <v>2081</v>
      </c>
      <c r="F60" t="s">
        <v>3420</v>
      </c>
      <c r="G60" t="s">
        <v>3421</v>
      </c>
      <c r="H60" s="244">
        <v>45505</v>
      </c>
      <c r="I60" t="s">
        <v>2081</v>
      </c>
    </row>
    <row r="61" spans="1:9">
      <c r="A61" t="s">
        <v>3498</v>
      </c>
      <c r="B61" t="s">
        <v>2091</v>
      </c>
      <c r="C61" t="s">
        <v>3479</v>
      </c>
      <c r="D61" s="244"/>
      <c r="E61" t="s">
        <v>2081</v>
      </c>
      <c r="F61" t="s">
        <v>3457</v>
      </c>
      <c r="G61" t="s">
        <v>3451</v>
      </c>
      <c r="I61" t="s">
        <v>2081</v>
      </c>
    </row>
    <row r="62" spans="1:9">
      <c r="A62" t="s">
        <v>3499</v>
      </c>
      <c r="B62" t="s">
        <v>2088</v>
      </c>
      <c r="C62" t="s">
        <v>3479</v>
      </c>
      <c r="D62" s="244">
        <v>45510</v>
      </c>
      <c r="E62" t="s">
        <v>2081</v>
      </c>
      <c r="F62" t="s">
        <v>3457</v>
      </c>
      <c r="G62" t="s">
        <v>3421</v>
      </c>
      <c r="H62" s="244">
        <v>45510</v>
      </c>
      <c r="I62" t="s">
        <v>2081</v>
      </c>
    </row>
    <row r="63" spans="1:9">
      <c r="A63" t="s">
        <v>3500</v>
      </c>
      <c r="B63" t="s">
        <v>2077</v>
      </c>
      <c r="C63" t="s">
        <v>3479</v>
      </c>
      <c r="D63" s="244"/>
      <c r="E63" t="s">
        <v>2081</v>
      </c>
      <c r="F63" t="s">
        <v>3457</v>
      </c>
      <c r="G63" t="s">
        <v>3421</v>
      </c>
      <c r="I63" t="s">
        <v>2081</v>
      </c>
    </row>
    <row r="64" spans="1:9">
      <c r="A64" t="s">
        <v>3501</v>
      </c>
      <c r="B64" t="s">
        <v>2085</v>
      </c>
      <c r="C64" t="s">
        <v>3479</v>
      </c>
      <c r="D64" s="244"/>
      <c r="E64" t="s">
        <v>2081</v>
      </c>
      <c r="F64" t="s">
        <v>3457</v>
      </c>
      <c r="G64" t="s">
        <v>3421</v>
      </c>
      <c r="I64" t="s">
        <v>2081</v>
      </c>
    </row>
    <row r="65" spans="1:9">
      <c r="A65" t="s">
        <v>3502</v>
      </c>
      <c r="B65" t="s">
        <v>2164</v>
      </c>
      <c r="C65" t="s">
        <v>2757</v>
      </c>
      <c r="D65" s="244">
        <v>45512</v>
      </c>
      <c r="E65" t="s">
        <v>2081</v>
      </c>
      <c r="F65" t="s">
        <v>3420</v>
      </c>
      <c r="G65" t="s">
        <v>3421</v>
      </c>
      <c r="H65" s="244">
        <v>45512</v>
      </c>
      <c r="I65" t="s">
        <v>2081</v>
      </c>
    </row>
    <row r="66" spans="1:9">
      <c r="A66" t="s">
        <v>3503</v>
      </c>
      <c r="B66" t="s">
        <v>2164</v>
      </c>
      <c r="C66" t="s">
        <v>2765</v>
      </c>
      <c r="D66" s="244">
        <v>45512</v>
      </c>
      <c r="E66" t="s">
        <v>2081</v>
      </c>
      <c r="F66" t="s">
        <v>3420</v>
      </c>
      <c r="G66" t="s">
        <v>3421</v>
      </c>
      <c r="H66" s="244">
        <v>45512</v>
      </c>
      <c r="I66" t="s">
        <v>2081</v>
      </c>
    </row>
    <row r="67" spans="1:9">
      <c r="A67" t="s">
        <v>3504</v>
      </c>
      <c r="B67" t="s">
        <v>2513</v>
      </c>
      <c r="C67" t="s">
        <v>2765</v>
      </c>
      <c r="D67" s="244">
        <v>45512</v>
      </c>
      <c r="E67" t="s">
        <v>2081</v>
      </c>
      <c r="F67" t="s">
        <v>3420</v>
      </c>
      <c r="G67" t="s">
        <v>3421</v>
      </c>
      <c r="H67" s="244">
        <v>45512</v>
      </c>
      <c r="I67" t="s">
        <v>2081</v>
      </c>
    </row>
    <row r="68" spans="1:9">
      <c r="A68" t="s">
        <v>3505</v>
      </c>
      <c r="B68" t="s">
        <v>2513</v>
      </c>
      <c r="C68" t="s">
        <v>2757</v>
      </c>
      <c r="D68" s="244">
        <v>45512</v>
      </c>
      <c r="E68" t="s">
        <v>2081</v>
      </c>
      <c r="F68" t="s">
        <v>3420</v>
      </c>
      <c r="G68" t="s">
        <v>3421</v>
      </c>
      <c r="H68" s="244">
        <v>45512</v>
      </c>
      <c r="I68" t="s">
        <v>2081</v>
      </c>
    </row>
    <row r="69" spans="1:9">
      <c r="A69" t="s">
        <v>3506</v>
      </c>
      <c r="B69" t="s">
        <v>2293</v>
      </c>
      <c r="C69" t="s">
        <v>3507</v>
      </c>
      <c r="D69" s="244">
        <v>45509</v>
      </c>
      <c r="E69" t="s">
        <v>2081</v>
      </c>
      <c r="F69" t="s">
        <v>3420</v>
      </c>
      <c r="G69" t="s">
        <v>3451</v>
      </c>
      <c r="H69" s="244">
        <v>45526</v>
      </c>
      <c r="I69" t="s">
        <v>2081</v>
      </c>
    </row>
    <row r="70" spans="1:9">
      <c r="A70" t="s">
        <v>3508</v>
      </c>
      <c r="B70" t="s">
        <v>2291</v>
      </c>
      <c r="C70" t="s">
        <v>3507</v>
      </c>
      <c r="D70" s="244">
        <v>45509</v>
      </c>
      <c r="E70" t="s">
        <v>2081</v>
      </c>
      <c r="F70" t="s">
        <v>3420</v>
      </c>
      <c r="G70" t="s">
        <v>3421</v>
      </c>
      <c r="H70" s="244">
        <v>45526</v>
      </c>
      <c r="I70" t="s">
        <v>2081</v>
      </c>
    </row>
    <row r="71" spans="1:9">
      <c r="A71" t="s">
        <v>3509</v>
      </c>
      <c r="B71" t="s">
        <v>2430</v>
      </c>
      <c r="C71" t="s">
        <v>3507</v>
      </c>
      <c r="D71" s="244">
        <v>45509</v>
      </c>
      <c r="E71" t="s">
        <v>2081</v>
      </c>
      <c r="F71" t="s">
        <v>3420</v>
      </c>
      <c r="G71" t="s">
        <v>3421</v>
      </c>
      <c r="H71" s="244">
        <v>45510</v>
      </c>
      <c r="I71" t="s">
        <v>2081</v>
      </c>
    </row>
    <row r="72" spans="1:9">
      <c r="A72" t="s">
        <v>3510</v>
      </c>
      <c r="B72" t="s">
        <v>2430</v>
      </c>
      <c r="C72" t="s">
        <v>2501</v>
      </c>
      <c r="D72" s="244">
        <v>45475</v>
      </c>
      <c r="E72" t="s">
        <v>2081</v>
      </c>
      <c r="F72" t="s">
        <v>3457</v>
      </c>
      <c r="G72" t="s">
        <v>3421</v>
      </c>
      <c r="H72" s="244">
        <v>45475</v>
      </c>
      <c r="I72" t="s">
        <v>2081</v>
      </c>
    </row>
    <row r="73" spans="1:9">
      <c r="A73" t="s">
        <v>3511</v>
      </c>
      <c r="B73" t="s">
        <v>2293</v>
      </c>
      <c r="C73" t="s">
        <v>2501</v>
      </c>
      <c r="D73" s="244">
        <v>45475</v>
      </c>
      <c r="E73" t="s">
        <v>2081</v>
      </c>
      <c r="F73" t="s">
        <v>3457</v>
      </c>
      <c r="G73" t="s">
        <v>3451</v>
      </c>
      <c r="H73" s="244">
        <v>45475</v>
      </c>
      <c r="I73" t="s">
        <v>2081</v>
      </c>
    </row>
    <row r="74" spans="1:9">
      <c r="A74" t="s">
        <v>3512</v>
      </c>
      <c r="B74" t="s">
        <v>2291</v>
      </c>
      <c r="C74" t="s">
        <v>2501</v>
      </c>
      <c r="D74" s="244">
        <v>45475</v>
      </c>
      <c r="E74" t="s">
        <v>2081</v>
      </c>
      <c r="F74" t="s">
        <v>3457</v>
      </c>
      <c r="G74" t="s">
        <v>3421</v>
      </c>
      <c r="H74" s="244">
        <v>45475</v>
      </c>
      <c r="I74" t="s">
        <v>2081</v>
      </c>
    </row>
    <row r="75" spans="1:9">
      <c r="A75" t="s">
        <v>3513</v>
      </c>
      <c r="B75" t="s">
        <v>2430</v>
      </c>
      <c r="C75" t="s">
        <v>3514</v>
      </c>
      <c r="D75" s="244">
        <v>45509</v>
      </c>
      <c r="E75" t="s">
        <v>2081</v>
      </c>
      <c r="F75" t="s">
        <v>3420</v>
      </c>
      <c r="G75" t="s">
        <v>3421</v>
      </c>
      <c r="H75" s="244">
        <v>45510</v>
      </c>
      <c r="I75" t="s">
        <v>2081</v>
      </c>
    </row>
    <row r="76" spans="1:9">
      <c r="A76" t="s">
        <v>2086</v>
      </c>
      <c r="B76" t="s">
        <v>2085</v>
      </c>
      <c r="C76" t="s">
        <v>2076</v>
      </c>
      <c r="D76" s="244">
        <v>45505</v>
      </c>
      <c r="E76" t="s">
        <v>2081</v>
      </c>
      <c r="F76" t="s">
        <v>3420</v>
      </c>
      <c r="G76" t="s">
        <v>3421</v>
      </c>
      <c r="H76" s="244">
        <v>45505</v>
      </c>
      <c r="I76" t="s">
        <v>2081</v>
      </c>
    </row>
    <row r="77" spans="1:9">
      <c r="A77" t="s">
        <v>2087</v>
      </c>
      <c r="B77" t="s">
        <v>2085</v>
      </c>
      <c r="C77" t="s">
        <v>2083</v>
      </c>
      <c r="D77" s="244">
        <v>45505</v>
      </c>
      <c r="E77" t="s">
        <v>2081</v>
      </c>
      <c r="F77" t="s">
        <v>3420</v>
      </c>
      <c r="G77" t="s">
        <v>3421</v>
      </c>
      <c r="H77" s="244">
        <v>45505</v>
      </c>
      <c r="I77" t="s">
        <v>2081</v>
      </c>
    </row>
    <row r="78" spans="1:9">
      <c r="A78" t="s">
        <v>2092</v>
      </c>
      <c r="B78" t="s">
        <v>2091</v>
      </c>
      <c r="C78" t="s">
        <v>2076</v>
      </c>
      <c r="D78" s="244">
        <v>45518</v>
      </c>
      <c r="E78" t="s">
        <v>2081</v>
      </c>
      <c r="F78" t="s">
        <v>3420</v>
      </c>
      <c r="G78" t="s">
        <v>3451</v>
      </c>
      <c r="H78" s="244">
        <v>45518</v>
      </c>
      <c r="I78" t="s">
        <v>2081</v>
      </c>
    </row>
    <row r="79" spans="1:9">
      <c r="A79" t="s">
        <v>2093</v>
      </c>
      <c r="B79" t="s">
        <v>2091</v>
      </c>
      <c r="C79" t="s">
        <v>2083</v>
      </c>
      <c r="D79" s="244">
        <v>45518</v>
      </c>
      <c r="E79" t="s">
        <v>2081</v>
      </c>
      <c r="F79" t="s">
        <v>3420</v>
      </c>
      <c r="G79" t="s">
        <v>3451</v>
      </c>
      <c r="H79" s="244">
        <v>45518</v>
      </c>
      <c r="I79" t="s">
        <v>2081</v>
      </c>
    </row>
    <row r="80" spans="1:9">
      <c r="A80" t="s">
        <v>2096</v>
      </c>
      <c r="B80" t="s">
        <v>2095</v>
      </c>
      <c r="C80" t="s">
        <v>2094</v>
      </c>
      <c r="D80" s="244">
        <v>45518</v>
      </c>
      <c r="E80" t="s">
        <v>2081</v>
      </c>
      <c r="F80" t="s">
        <v>3420</v>
      </c>
      <c r="G80" t="s">
        <v>3451</v>
      </c>
      <c r="H80" s="244">
        <v>45518</v>
      </c>
      <c r="I80" t="s">
        <v>2081</v>
      </c>
    </row>
    <row r="81" spans="1:9">
      <c r="A81" t="s">
        <v>2098</v>
      </c>
      <c r="B81" t="s">
        <v>2095</v>
      </c>
      <c r="C81" t="s">
        <v>2097</v>
      </c>
      <c r="D81" s="244">
        <v>45518</v>
      </c>
      <c r="E81" t="s">
        <v>2081</v>
      </c>
      <c r="F81" t="s">
        <v>3420</v>
      </c>
      <c r="G81" t="s">
        <v>3451</v>
      </c>
      <c r="H81" s="244">
        <v>45518</v>
      </c>
      <c r="I81" t="s">
        <v>2081</v>
      </c>
    </row>
    <row r="82" spans="1:9">
      <c r="A82" t="s">
        <v>2089</v>
      </c>
      <c r="B82" t="s">
        <v>2088</v>
      </c>
      <c r="C82" t="s">
        <v>2076</v>
      </c>
      <c r="D82" s="244">
        <v>45510</v>
      </c>
      <c r="E82" t="s">
        <v>2081</v>
      </c>
      <c r="F82" t="s">
        <v>3420</v>
      </c>
      <c r="G82" t="s">
        <v>3421</v>
      </c>
      <c r="H82" s="244">
        <v>45510</v>
      </c>
      <c r="I82" t="s">
        <v>2081</v>
      </c>
    </row>
    <row r="83" spans="1:9">
      <c r="A83" t="s">
        <v>2090</v>
      </c>
      <c r="B83" t="s">
        <v>2088</v>
      </c>
      <c r="C83" t="s">
        <v>2083</v>
      </c>
      <c r="D83" s="244">
        <v>45510</v>
      </c>
      <c r="E83" t="s">
        <v>2081</v>
      </c>
      <c r="F83" t="s">
        <v>3420</v>
      </c>
      <c r="G83" t="s">
        <v>3421</v>
      </c>
      <c r="H83" s="244">
        <v>45510</v>
      </c>
      <c r="I83" t="s">
        <v>2081</v>
      </c>
    </row>
    <row r="84" spans="1:9">
      <c r="A84" t="s">
        <v>2078</v>
      </c>
      <c r="B84" t="s">
        <v>2077</v>
      </c>
      <c r="C84" t="s">
        <v>2076</v>
      </c>
      <c r="D84" s="244">
        <v>45520</v>
      </c>
      <c r="E84" t="s">
        <v>2081</v>
      </c>
      <c r="F84" t="s">
        <v>3420</v>
      </c>
      <c r="G84" t="s">
        <v>3421</v>
      </c>
      <c r="H84" s="244">
        <v>45520</v>
      </c>
      <c r="I84" t="s">
        <v>2081</v>
      </c>
    </row>
    <row r="85" spans="1:9">
      <c r="A85" t="s">
        <v>2084</v>
      </c>
      <c r="B85" t="s">
        <v>2077</v>
      </c>
      <c r="C85" t="s">
        <v>2083</v>
      </c>
      <c r="D85" s="244">
        <v>45520</v>
      </c>
      <c r="E85" t="s">
        <v>2081</v>
      </c>
      <c r="F85" t="s">
        <v>3420</v>
      </c>
      <c r="G85" t="s">
        <v>3421</v>
      </c>
      <c r="H85" s="244">
        <v>45520</v>
      </c>
      <c r="I85" t="s">
        <v>2081</v>
      </c>
    </row>
    <row r="86" spans="1:9">
      <c r="A86" t="s">
        <v>2101</v>
      </c>
      <c r="B86" t="s">
        <v>2100</v>
      </c>
      <c r="C86" t="s">
        <v>2099</v>
      </c>
      <c r="D86" s="244">
        <v>45510</v>
      </c>
      <c r="E86" t="s">
        <v>2081</v>
      </c>
      <c r="F86" t="s">
        <v>3420</v>
      </c>
      <c r="G86" t="s">
        <v>3421</v>
      </c>
      <c r="H86" s="244">
        <v>45510</v>
      </c>
      <c r="I86" t="s">
        <v>2081</v>
      </c>
    </row>
    <row r="87" spans="1:9">
      <c r="A87" t="s">
        <v>2110</v>
      </c>
      <c r="B87" t="s">
        <v>2105</v>
      </c>
      <c r="C87" t="s">
        <v>2109</v>
      </c>
      <c r="D87" s="244">
        <v>45531</v>
      </c>
      <c r="E87" t="s">
        <v>2081</v>
      </c>
      <c r="F87" t="s">
        <v>3420</v>
      </c>
      <c r="G87" t="s">
        <v>3451</v>
      </c>
      <c r="H87" s="244">
        <v>45531</v>
      </c>
      <c r="I87" t="s">
        <v>2081</v>
      </c>
    </row>
    <row r="88" spans="1:9">
      <c r="A88" t="s">
        <v>2106</v>
      </c>
      <c r="B88" t="s">
        <v>2105</v>
      </c>
      <c r="C88" t="s">
        <v>2104</v>
      </c>
      <c r="D88" s="244">
        <v>45531</v>
      </c>
      <c r="E88" t="s">
        <v>2081</v>
      </c>
      <c r="F88" t="s">
        <v>3420</v>
      </c>
      <c r="G88" t="s">
        <v>3451</v>
      </c>
      <c r="H88" s="244">
        <v>45531</v>
      </c>
      <c r="I88" t="s">
        <v>2081</v>
      </c>
    </row>
    <row r="89" spans="1:9">
      <c r="A89" t="s">
        <v>2112</v>
      </c>
      <c r="B89" t="s">
        <v>2111</v>
      </c>
      <c r="C89" t="s">
        <v>2104</v>
      </c>
      <c r="D89" s="244">
        <v>45531</v>
      </c>
      <c r="E89" t="s">
        <v>2081</v>
      </c>
      <c r="F89" t="s">
        <v>3420</v>
      </c>
      <c r="G89" t="s">
        <v>3421</v>
      </c>
      <c r="H89" s="244">
        <v>45531</v>
      </c>
      <c r="I89" t="s">
        <v>2081</v>
      </c>
    </row>
    <row r="90" spans="1:9">
      <c r="A90" t="s">
        <v>2113</v>
      </c>
      <c r="B90" t="s">
        <v>2111</v>
      </c>
      <c r="C90" t="s">
        <v>2109</v>
      </c>
      <c r="D90" s="244">
        <v>45531</v>
      </c>
      <c r="E90" t="s">
        <v>2081</v>
      </c>
      <c r="F90" t="s">
        <v>3420</v>
      </c>
      <c r="G90" t="s">
        <v>3421</v>
      </c>
      <c r="H90" s="244">
        <v>45531</v>
      </c>
      <c r="I90" t="s">
        <v>2081</v>
      </c>
    </row>
    <row r="91" spans="1:9">
      <c r="A91" t="s">
        <v>2115</v>
      </c>
      <c r="B91" t="s">
        <v>2095</v>
      </c>
      <c r="C91" t="s">
        <v>2114</v>
      </c>
      <c r="D91" s="244">
        <v>45509</v>
      </c>
      <c r="E91" t="s">
        <v>2081</v>
      </c>
      <c r="F91" t="s">
        <v>3420</v>
      </c>
      <c r="G91" t="s">
        <v>3421</v>
      </c>
      <c r="H91" s="244">
        <v>45509</v>
      </c>
      <c r="I91" t="s">
        <v>2081</v>
      </c>
    </row>
    <row r="92" spans="1:9">
      <c r="A92" t="s">
        <v>2118</v>
      </c>
      <c r="B92" t="s">
        <v>2117</v>
      </c>
      <c r="C92" t="s">
        <v>2116</v>
      </c>
      <c r="D92" s="244">
        <v>45510</v>
      </c>
      <c r="E92" t="s">
        <v>2081</v>
      </c>
      <c r="F92" t="s">
        <v>3420</v>
      </c>
      <c r="G92" t="s">
        <v>3421</v>
      </c>
      <c r="H92" s="244">
        <v>45510</v>
      </c>
      <c r="I92" t="s">
        <v>2081</v>
      </c>
    </row>
    <row r="93" spans="1:9">
      <c r="A93" t="s">
        <v>2120</v>
      </c>
      <c r="B93" t="s">
        <v>2117</v>
      </c>
      <c r="C93" t="s">
        <v>2119</v>
      </c>
      <c r="D93" s="244">
        <v>45510</v>
      </c>
      <c r="E93" t="s">
        <v>2081</v>
      </c>
      <c r="F93" t="s">
        <v>3420</v>
      </c>
      <c r="G93" t="s">
        <v>3451</v>
      </c>
      <c r="H93" s="244">
        <v>45510</v>
      </c>
      <c r="I93" t="s">
        <v>2081</v>
      </c>
    </row>
    <row r="94" spans="1:9">
      <c r="A94" t="s">
        <v>2135</v>
      </c>
      <c r="B94" t="s">
        <v>2134</v>
      </c>
      <c r="C94" t="s">
        <v>2119</v>
      </c>
      <c r="D94" s="244">
        <v>45510</v>
      </c>
      <c r="E94" t="s">
        <v>2081</v>
      </c>
      <c r="F94" t="s">
        <v>3420</v>
      </c>
      <c r="G94" t="s">
        <v>3451</v>
      </c>
      <c r="H94" s="244">
        <v>45510</v>
      </c>
      <c r="I94" t="s">
        <v>2081</v>
      </c>
    </row>
    <row r="95" spans="1:9">
      <c r="A95" t="s">
        <v>2138</v>
      </c>
      <c r="B95" t="s">
        <v>2137</v>
      </c>
      <c r="C95" t="s">
        <v>2136</v>
      </c>
      <c r="D95" s="244">
        <v>45510</v>
      </c>
      <c r="E95" t="s">
        <v>2081</v>
      </c>
      <c r="F95" t="s">
        <v>3420</v>
      </c>
      <c r="G95" t="s">
        <v>3451</v>
      </c>
      <c r="H95" s="244">
        <v>45510</v>
      </c>
      <c r="I95" t="s">
        <v>2081</v>
      </c>
    </row>
    <row r="96" spans="1:9">
      <c r="A96" t="s">
        <v>2127</v>
      </c>
      <c r="B96" t="s">
        <v>2126</v>
      </c>
      <c r="C96" t="s">
        <v>2119</v>
      </c>
      <c r="D96" s="244">
        <v>45510</v>
      </c>
      <c r="E96" t="s">
        <v>2081</v>
      </c>
      <c r="F96" t="s">
        <v>3420</v>
      </c>
      <c r="G96" t="s">
        <v>3451</v>
      </c>
      <c r="H96" s="244">
        <v>45510</v>
      </c>
      <c r="I96" t="s">
        <v>2081</v>
      </c>
    </row>
    <row r="97" spans="1:9">
      <c r="A97" t="s">
        <v>2129</v>
      </c>
      <c r="B97" t="s">
        <v>2128</v>
      </c>
      <c r="C97" t="s">
        <v>2119</v>
      </c>
      <c r="D97" s="244">
        <v>45510</v>
      </c>
      <c r="E97" t="s">
        <v>2081</v>
      </c>
      <c r="F97" t="s">
        <v>3420</v>
      </c>
      <c r="G97" t="s">
        <v>3451</v>
      </c>
      <c r="H97" s="244">
        <v>45510</v>
      </c>
      <c r="I97" t="s">
        <v>2081</v>
      </c>
    </row>
    <row r="98" spans="1:9">
      <c r="A98" t="s">
        <v>2121</v>
      </c>
      <c r="B98" t="s">
        <v>2117</v>
      </c>
      <c r="C98" t="s">
        <v>2119</v>
      </c>
      <c r="D98" s="244">
        <v>45510</v>
      </c>
      <c r="E98" t="s">
        <v>2081</v>
      </c>
      <c r="F98" t="s">
        <v>3420</v>
      </c>
      <c r="G98" t="s">
        <v>3421</v>
      </c>
      <c r="H98" s="244">
        <v>45510</v>
      </c>
      <c r="I98" t="s">
        <v>2081</v>
      </c>
    </row>
    <row r="99" spans="1:9">
      <c r="A99" t="s">
        <v>2123</v>
      </c>
      <c r="B99" t="s">
        <v>2122</v>
      </c>
      <c r="C99" t="s">
        <v>2119</v>
      </c>
      <c r="D99" s="244">
        <v>45510</v>
      </c>
      <c r="E99" t="s">
        <v>2081</v>
      </c>
      <c r="F99" t="s">
        <v>3420</v>
      </c>
      <c r="G99" t="s">
        <v>3451</v>
      </c>
      <c r="H99" s="244">
        <v>45510</v>
      </c>
      <c r="I99" t="s">
        <v>2081</v>
      </c>
    </row>
    <row r="100" spans="1:9">
      <c r="A100" t="s">
        <v>2131</v>
      </c>
      <c r="B100" t="s">
        <v>2130</v>
      </c>
      <c r="C100" t="s">
        <v>2119</v>
      </c>
      <c r="D100" s="244">
        <v>45510</v>
      </c>
      <c r="E100" t="s">
        <v>2081</v>
      </c>
      <c r="F100" t="s">
        <v>3420</v>
      </c>
      <c r="G100" t="s">
        <v>3451</v>
      </c>
      <c r="H100" s="244">
        <v>45510</v>
      </c>
      <c r="I100" t="s">
        <v>2081</v>
      </c>
    </row>
    <row r="101" spans="1:9">
      <c r="A101" t="s">
        <v>2133</v>
      </c>
      <c r="B101" t="s">
        <v>2132</v>
      </c>
      <c r="C101" t="s">
        <v>2119</v>
      </c>
      <c r="D101" s="244">
        <v>45510</v>
      </c>
      <c r="E101" t="s">
        <v>2081</v>
      </c>
      <c r="F101" t="s">
        <v>3420</v>
      </c>
      <c r="G101" t="s">
        <v>3451</v>
      </c>
      <c r="H101" s="244">
        <v>45510</v>
      </c>
      <c r="I101" t="s">
        <v>2081</v>
      </c>
    </row>
    <row r="102" spans="1:9">
      <c r="A102" t="s">
        <v>2125</v>
      </c>
      <c r="B102" t="s">
        <v>2124</v>
      </c>
      <c r="C102" t="s">
        <v>2119</v>
      </c>
      <c r="D102" s="244">
        <v>45510</v>
      </c>
      <c r="E102" t="s">
        <v>2081</v>
      </c>
      <c r="F102" t="s">
        <v>3420</v>
      </c>
      <c r="G102" t="s">
        <v>3451</v>
      </c>
      <c r="H102" s="244">
        <v>45510</v>
      </c>
      <c r="I102" t="s">
        <v>2081</v>
      </c>
    </row>
    <row r="103" spans="1:9">
      <c r="A103" t="s">
        <v>2140</v>
      </c>
      <c r="B103" t="s">
        <v>2122</v>
      </c>
      <c r="C103" t="s">
        <v>2139</v>
      </c>
      <c r="D103" s="244">
        <v>45517</v>
      </c>
      <c r="E103" t="s">
        <v>2081</v>
      </c>
      <c r="F103" t="s">
        <v>3420</v>
      </c>
      <c r="G103" t="s">
        <v>3451</v>
      </c>
      <c r="H103" s="244">
        <v>45517</v>
      </c>
      <c r="I103" t="s">
        <v>2081</v>
      </c>
    </row>
    <row r="104" spans="1:9">
      <c r="A104" t="s">
        <v>2143</v>
      </c>
      <c r="B104" t="s">
        <v>2142</v>
      </c>
      <c r="C104" t="s">
        <v>2141</v>
      </c>
      <c r="D104" s="244">
        <v>45510</v>
      </c>
      <c r="E104" t="s">
        <v>2081</v>
      </c>
      <c r="F104" t="s">
        <v>3420</v>
      </c>
      <c r="G104" t="s">
        <v>3421</v>
      </c>
      <c r="H104" s="244">
        <v>45510</v>
      </c>
      <c r="I104" t="s">
        <v>2081</v>
      </c>
    </row>
    <row r="105" spans="1:9">
      <c r="A105" t="s">
        <v>2149</v>
      </c>
      <c r="B105" t="s">
        <v>2148</v>
      </c>
      <c r="C105" t="s">
        <v>2147</v>
      </c>
      <c r="D105" s="244">
        <v>45506</v>
      </c>
      <c r="E105" t="s">
        <v>2081</v>
      </c>
      <c r="F105" t="s">
        <v>3420</v>
      </c>
      <c r="G105" t="s">
        <v>3421</v>
      </c>
      <c r="H105" s="244">
        <v>45506</v>
      </c>
      <c r="I105" t="s">
        <v>2081</v>
      </c>
    </row>
    <row r="106" spans="1:9">
      <c r="A106" t="s">
        <v>2151</v>
      </c>
      <c r="B106" t="s">
        <v>2148</v>
      </c>
      <c r="C106" t="s">
        <v>2150</v>
      </c>
      <c r="D106" s="244">
        <v>45506</v>
      </c>
      <c r="E106" t="s">
        <v>2081</v>
      </c>
      <c r="F106" t="s">
        <v>3420</v>
      </c>
      <c r="G106" t="s">
        <v>3421</v>
      </c>
      <c r="H106" s="244">
        <v>45506</v>
      </c>
      <c r="I106" t="s">
        <v>2081</v>
      </c>
    </row>
    <row r="107" spans="1:9">
      <c r="A107" t="s">
        <v>2155</v>
      </c>
      <c r="B107" t="s">
        <v>2154</v>
      </c>
      <c r="C107" t="s">
        <v>2144</v>
      </c>
      <c r="D107" s="244">
        <v>45524</v>
      </c>
      <c r="E107" t="s">
        <v>2081</v>
      </c>
      <c r="F107" t="s">
        <v>3420</v>
      </c>
      <c r="G107" t="s">
        <v>3421</v>
      </c>
      <c r="H107" s="244">
        <v>45524</v>
      </c>
      <c r="I107" t="s">
        <v>2081</v>
      </c>
    </row>
    <row r="108" spans="1:9">
      <c r="A108" t="s">
        <v>2158</v>
      </c>
      <c r="B108" t="s">
        <v>2154</v>
      </c>
      <c r="C108" t="s">
        <v>2144</v>
      </c>
      <c r="D108" s="244">
        <v>45524</v>
      </c>
      <c r="E108" t="s">
        <v>2081</v>
      </c>
      <c r="F108" t="s">
        <v>3420</v>
      </c>
      <c r="G108" t="s">
        <v>3451</v>
      </c>
      <c r="H108" s="244">
        <v>45524</v>
      </c>
      <c r="I108" t="s">
        <v>2081</v>
      </c>
    </row>
    <row r="109" spans="1:9">
      <c r="A109" t="s">
        <v>2146</v>
      </c>
      <c r="B109" t="s">
        <v>2145</v>
      </c>
      <c r="C109" t="s">
        <v>2144</v>
      </c>
      <c r="D109" s="244">
        <v>45518</v>
      </c>
      <c r="E109" t="s">
        <v>2081</v>
      </c>
      <c r="F109" t="s">
        <v>3420</v>
      </c>
      <c r="G109" t="s">
        <v>3451</v>
      </c>
      <c r="H109" s="244">
        <v>45518</v>
      </c>
      <c r="I109" t="s">
        <v>2081</v>
      </c>
    </row>
    <row r="110" spans="1:9">
      <c r="A110" t="s">
        <v>2157</v>
      </c>
      <c r="B110" t="s">
        <v>2156</v>
      </c>
      <c r="C110" t="s">
        <v>2144</v>
      </c>
      <c r="D110" s="244">
        <v>45517</v>
      </c>
      <c r="E110" t="s">
        <v>2081</v>
      </c>
      <c r="F110" t="s">
        <v>3420</v>
      </c>
      <c r="G110" t="s">
        <v>3451</v>
      </c>
      <c r="H110" s="244">
        <v>45517</v>
      </c>
      <c r="I110" t="s">
        <v>2081</v>
      </c>
    </row>
    <row r="111" spans="1:9">
      <c r="A111" t="s">
        <v>2153</v>
      </c>
      <c r="B111" t="s">
        <v>2152</v>
      </c>
      <c r="C111" t="s">
        <v>2139</v>
      </c>
      <c r="D111" s="244">
        <v>45517</v>
      </c>
      <c r="E111" t="s">
        <v>2081</v>
      </c>
      <c r="F111" t="s">
        <v>3420</v>
      </c>
      <c r="G111" t="s">
        <v>3451</v>
      </c>
      <c r="H111" s="244">
        <v>45517</v>
      </c>
      <c r="I111" t="s">
        <v>2081</v>
      </c>
    </row>
    <row r="112" spans="1:9">
      <c r="A112" t="s">
        <v>2167</v>
      </c>
      <c r="B112" t="s">
        <v>2166</v>
      </c>
      <c r="C112" t="s">
        <v>2159</v>
      </c>
      <c r="D112" s="244">
        <v>45510</v>
      </c>
      <c r="E112" t="s">
        <v>2081</v>
      </c>
      <c r="F112" t="s">
        <v>3420</v>
      </c>
      <c r="G112" t="s">
        <v>3451</v>
      </c>
      <c r="H112" s="244">
        <v>45510</v>
      </c>
      <c r="I112" t="s">
        <v>2081</v>
      </c>
    </row>
    <row r="113" spans="1:9">
      <c r="A113" t="s">
        <v>2171</v>
      </c>
      <c r="B113" t="s">
        <v>2170</v>
      </c>
      <c r="C113" t="s">
        <v>2159</v>
      </c>
      <c r="D113" s="244">
        <v>45510</v>
      </c>
      <c r="E113" t="s">
        <v>2081</v>
      </c>
      <c r="F113" t="s">
        <v>3420</v>
      </c>
      <c r="G113" t="s">
        <v>3421</v>
      </c>
      <c r="H113" s="244">
        <v>45510</v>
      </c>
      <c r="I113" t="s">
        <v>2081</v>
      </c>
    </row>
    <row r="114" spans="1:9">
      <c r="A114" t="s">
        <v>2173</v>
      </c>
      <c r="B114" t="s">
        <v>2172</v>
      </c>
      <c r="C114" t="s">
        <v>2159</v>
      </c>
      <c r="D114" s="244">
        <v>45510</v>
      </c>
      <c r="E114" t="s">
        <v>2081</v>
      </c>
      <c r="F114" t="s">
        <v>3420</v>
      </c>
      <c r="G114" t="s">
        <v>3451</v>
      </c>
      <c r="H114" s="244">
        <v>45510</v>
      </c>
      <c r="I114" t="s">
        <v>2081</v>
      </c>
    </row>
    <row r="115" spans="1:9">
      <c r="A115" t="s">
        <v>2160</v>
      </c>
      <c r="B115" t="s">
        <v>2085</v>
      </c>
      <c r="C115" t="s">
        <v>2159</v>
      </c>
      <c r="D115" s="244">
        <v>45510</v>
      </c>
      <c r="E115" t="s">
        <v>2081</v>
      </c>
      <c r="F115" t="s">
        <v>3420</v>
      </c>
      <c r="G115" t="s">
        <v>3421</v>
      </c>
      <c r="H115" s="244">
        <v>45510</v>
      </c>
      <c r="I115" t="s">
        <v>2081</v>
      </c>
    </row>
    <row r="116" spans="1:9">
      <c r="A116" t="s">
        <v>2161</v>
      </c>
      <c r="B116" t="s">
        <v>2142</v>
      </c>
      <c r="C116" t="s">
        <v>2159</v>
      </c>
      <c r="D116" s="244">
        <v>45510</v>
      </c>
      <c r="E116" t="s">
        <v>2081</v>
      </c>
      <c r="F116" t="s">
        <v>3420</v>
      </c>
      <c r="G116" t="s">
        <v>3421</v>
      </c>
      <c r="H116" s="244">
        <v>45510</v>
      </c>
      <c r="I116" t="s">
        <v>2081</v>
      </c>
    </row>
    <row r="117" spans="1:9">
      <c r="A117" t="s">
        <v>2165</v>
      </c>
      <c r="B117" t="s">
        <v>2164</v>
      </c>
      <c r="C117" t="s">
        <v>2159</v>
      </c>
      <c r="D117" s="244">
        <v>45510</v>
      </c>
      <c r="E117" t="s">
        <v>2081</v>
      </c>
      <c r="F117" t="s">
        <v>3420</v>
      </c>
      <c r="G117" t="s">
        <v>3451</v>
      </c>
      <c r="H117" s="244">
        <v>45510</v>
      </c>
      <c r="I117" t="s">
        <v>2081</v>
      </c>
    </row>
    <row r="118" spans="1:9">
      <c r="A118" t="s">
        <v>2169</v>
      </c>
      <c r="B118" t="s">
        <v>2168</v>
      </c>
      <c r="C118" t="s">
        <v>2159</v>
      </c>
      <c r="D118" s="244">
        <v>45510</v>
      </c>
      <c r="E118" t="s">
        <v>2081</v>
      </c>
      <c r="F118" t="s">
        <v>3420</v>
      </c>
      <c r="G118" t="s">
        <v>3451</v>
      </c>
      <c r="H118" s="244">
        <v>45510</v>
      </c>
      <c r="I118" t="s">
        <v>2081</v>
      </c>
    </row>
    <row r="119" spans="1:9">
      <c r="A119" t="s">
        <v>2163</v>
      </c>
      <c r="B119" t="s">
        <v>2162</v>
      </c>
      <c r="C119" t="s">
        <v>2159</v>
      </c>
      <c r="D119" s="244">
        <v>45510</v>
      </c>
      <c r="E119" t="s">
        <v>2081</v>
      </c>
      <c r="F119" t="s">
        <v>3420</v>
      </c>
      <c r="G119" t="s">
        <v>3451</v>
      </c>
      <c r="H119" s="244">
        <v>45510</v>
      </c>
      <c r="I119" t="s">
        <v>2081</v>
      </c>
    </row>
    <row r="120" spans="1:9">
      <c r="A120" t="s">
        <v>2179</v>
      </c>
      <c r="B120" t="s">
        <v>2166</v>
      </c>
      <c r="C120" t="s">
        <v>2174</v>
      </c>
      <c r="D120" s="244">
        <v>45510</v>
      </c>
      <c r="E120" t="s">
        <v>2081</v>
      </c>
      <c r="F120" t="s">
        <v>3420</v>
      </c>
      <c r="G120" t="s">
        <v>3451</v>
      </c>
      <c r="H120" s="244">
        <v>45510</v>
      </c>
      <c r="I120" t="s">
        <v>2081</v>
      </c>
    </row>
    <row r="121" spans="1:9">
      <c r="A121" t="s">
        <v>2181</v>
      </c>
      <c r="B121" t="s">
        <v>2170</v>
      </c>
      <c r="C121" t="s">
        <v>2174</v>
      </c>
      <c r="D121" s="244">
        <v>45510</v>
      </c>
      <c r="E121" t="s">
        <v>2081</v>
      </c>
      <c r="F121" t="s">
        <v>3420</v>
      </c>
      <c r="G121" t="s">
        <v>3421</v>
      </c>
      <c r="H121" s="244">
        <v>45510</v>
      </c>
      <c r="I121" t="s">
        <v>2081</v>
      </c>
    </row>
    <row r="122" spans="1:9">
      <c r="A122" t="s">
        <v>2182</v>
      </c>
      <c r="B122" t="s">
        <v>2172</v>
      </c>
      <c r="C122" t="s">
        <v>2174</v>
      </c>
      <c r="D122" s="244">
        <v>45510</v>
      </c>
      <c r="E122" t="s">
        <v>2081</v>
      </c>
      <c r="F122" t="s">
        <v>3420</v>
      </c>
      <c r="G122" t="s">
        <v>3451</v>
      </c>
      <c r="H122" s="244">
        <v>45510</v>
      </c>
      <c r="I122" t="s">
        <v>2081</v>
      </c>
    </row>
    <row r="123" spans="1:9">
      <c r="A123" t="s">
        <v>2175</v>
      </c>
      <c r="B123" t="s">
        <v>2085</v>
      </c>
      <c r="C123" t="s">
        <v>2174</v>
      </c>
      <c r="D123" s="244">
        <v>45510</v>
      </c>
      <c r="E123" t="s">
        <v>2081</v>
      </c>
      <c r="F123" t="s">
        <v>3420</v>
      </c>
      <c r="G123" t="s">
        <v>3421</v>
      </c>
      <c r="H123" s="244">
        <v>45510</v>
      </c>
      <c r="I123" t="s">
        <v>2081</v>
      </c>
    </row>
    <row r="124" spans="1:9">
      <c r="A124" t="s">
        <v>2177</v>
      </c>
      <c r="B124" t="s">
        <v>2162</v>
      </c>
      <c r="C124" t="s">
        <v>2174</v>
      </c>
      <c r="D124" s="244">
        <v>45510</v>
      </c>
      <c r="E124" t="s">
        <v>2081</v>
      </c>
      <c r="F124" t="s">
        <v>3420</v>
      </c>
      <c r="G124" t="s">
        <v>3451</v>
      </c>
      <c r="H124" s="244">
        <v>45510</v>
      </c>
      <c r="I124" t="s">
        <v>2081</v>
      </c>
    </row>
    <row r="125" spans="1:9">
      <c r="A125" t="s">
        <v>2180</v>
      </c>
      <c r="B125" t="s">
        <v>2168</v>
      </c>
      <c r="C125" t="s">
        <v>2174</v>
      </c>
      <c r="D125" s="244">
        <v>45510</v>
      </c>
      <c r="E125" t="s">
        <v>2081</v>
      </c>
      <c r="F125" t="s">
        <v>3420</v>
      </c>
      <c r="G125" t="s">
        <v>3451</v>
      </c>
      <c r="H125" s="244">
        <v>45510</v>
      </c>
      <c r="I125" t="s">
        <v>2081</v>
      </c>
    </row>
    <row r="126" spans="1:9">
      <c r="A126" t="s">
        <v>2178</v>
      </c>
      <c r="B126" t="s">
        <v>2164</v>
      </c>
      <c r="C126" t="s">
        <v>2174</v>
      </c>
      <c r="D126" s="244">
        <v>45510</v>
      </c>
      <c r="E126" t="s">
        <v>2081</v>
      </c>
      <c r="F126" t="s">
        <v>3420</v>
      </c>
      <c r="G126" t="s">
        <v>3451</v>
      </c>
      <c r="H126" s="244">
        <v>45510</v>
      </c>
      <c r="I126" t="s">
        <v>2081</v>
      </c>
    </row>
    <row r="127" spans="1:9">
      <c r="A127" t="s">
        <v>2176</v>
      </c>
      <c r="B127" t="s">
        <v>2142</v>
      </c>
      <c r="C127" t="s">
        <v>2174</v>
      </c>
      <c r="D127" s="244">
        <v>45510</v>
      </c>
      <c r="E127" t="s">
        <v>2081</v>
      </c>
      <c r="F127" t="s">
        <v>3420</v>
      </c>
      <c r="G127" t="s">
        <v>3421</v>
      </c>
      <c r="H127" s="244">
        <v>45510</v>
      </c>
      <c r="I127" t="s">
        <v>2081</v>
      </c>
    </row>
    <row r="128" spans="1:9">
      <c r="A128" t="s">
        <v>2187</v>
      </c>
      <c r="B128" t="s">
        <v>2186</v>
      </c>
      <c r="C128" t="s">
        <v>2183</v>
      </c>
      <c r="D128" s="244">
        <v>45510</v>
      </c>
      <c r="E128" t="s">
        <v>2081</v>
      </c>
      <c r="F128" t="s">
        <v>3420</v>
      </c>
      <c r="G128" t="s">
        <v>3451</v>
      </c>
      <c r="H128" s="244">
        <v>45510</v>
      </c>
      <c r="I128" t="s">
        <v>2081</v>
      </c>
    </row>
    <row r="129" spans="1:9">
      <c r="A129" t="s">
        <v>2189</v>
      </c>
      <c r="B129" t="s">
        <v>2188</v>
      </c>
      <c r="C129" t="s">
        <v>2183</v>
      </c>
      <c r="D129" s="244">
        <v>45510</v>
      </c>
      <c r="E129" t="s">
        <v>2081</v>
      </c>
      <c r="F129" t="s">
        <v>3420</v>
      </c>
      <c r="G129" t="s">
        <v>3421</v>
      </c>
      <c r="H129" s="244">
        <v>45510</v>
      </c>
      <c r="I129" t="s">
        <v>2081</v>
      </c>
    </row>
    <row r="130" spans="1:9">
      <c r="A130" t="s">
        <v>2191</v>
      </c>
      <c r="B130" t="s">
        <v>2190</v>
      </c>
      <c r="C130" t="s">
        <v>2183</v>
      </c>
      <c r="D130" s="244">
        <v>45510</v>
      </c>
      <c r="E130" t="s">
        <v>2081</v>
      </c>
      <c r="F130" t="s">
        <v>3420</v>
      </c>
      <c r="G130" t="s">
        <v>3451</v>
      </c>
      <c r="H130" s="244">
        <v>45510</v>
      </c>
      <c r="I130" t="s">
        <v>2081</v>
      </c>
    </row>
    <row r="131" spans="1:9">
      <c r="A131" t="s">
        <v>2193</v>
      </c>
      <c r="B131" t="s">
        <v>2192</v>
      </c>
      <c r="C131" t="s">
        <v>2183</v>
      </c>
      <c r="D131" s="244">
        <v>45510</v>
      </c>
      <c r="E131" t="s">
        <v>2081</v>
      </c>
      <c r="F131" t="s">
        <v>3420</v>
      </c>
      <c r="G131" t="s">
        <v>3451</v>
      </c>
      <c r="H131" s="244">
        <v>45510</v>
      </c>
      <c r="I131" t="s">
        <v>2081</v>
      </c>
    </row>
    <row r="132" spans="1:9">
      <c r="A132" t="s">
        <v>2195</v>
      </c>
      <c r="B132" t="s">
        <v>2194</v>
      </c>
      <c r="C132" t="s">
        <v>2183</v>
      </c>
      <c r="D132" s="244">
        <v>45510</v>
      </c>
      <c r="E132" t="s">
        <v>2081</v>
      </c>
      <c r="F132" t="s">
        <v>3420</v>
      </c>
      <c r="G132" t="s">
        <v>3451</v>
      </c>
      <c r="H132" s="244">
        <v>45510</v>
      </c>
      <c r="I132" t="s">
        <v>2081</v>
      </c>
    </row>
    <row r="133" spans="1:9">
      <c r="A133" t="s">
        <v>2196</v>
      </c>
      <c r="B133" t="s">
        <v>2168</v>
      </c>
      <c r="C133" t="s">
        <v>2183</v>
      </c>
      <c r="D133" s="244">
        <v>45510</v>
      </c>
      <c r="E133" t="s">
        <v>2081</v>
      </c>
      <c r="F133" t="s">
        <v>3420</v>
      </c>
      <c r="G133" t="s">
        <v>3451</v>
      </c>
      <c r="H133" s="244">
        <v>45510</v>
      </c>
      <c r="I133" t="s">
        <v>2081</v>
      </c>
    </row>
    <row r="134" spans="1:9">
      <c r="A134" t="s">
        <v>2184</v>
      </c>
      <c r="B134" t="s">
        <v>2085</v>
      </c>
      <c r="C134" t="s">
        <v>2183</v>
      </c>
      <c r="D134" s="244">
        <v>45510</v>
      </c>
      <c r="E134" t="s">
        <v>2081</v>
      </c>
      <c r="F134" t="s">
        <v>3420</v>
      </c>
      <c r="G134" t="s">
        <v>3421</v>
      </c>
      <c r="H134" s="244">
        <v>45510</v>
      </c>
      <c r="I134" t="s">
        <v>2081</v>
      </c>
    </row>
    <row r="135" spans="1:9">
      <c r="A135" t="s">
        <v>2185</v>
      </c>
      <c r="B135" t="s">
        <v>2142</v>
      </c>
      <c r="C135" t="s">
        <v>2183</v>
      </c>
      <c r="D135" s="244">
        <v>45510</v>
      </c>
      <c r="E135" t="s">
        <v>2081</v>
      </c>
      <c r="F135" t="s">
        <v>3420</v>
      </c>
      <c r="G135" t="s">
        <v>3421</v>
      </c>
      <c r="H135" s="244">
        <v>45510</v>
      </c>
      <c r="I135" t="s">
        <v>2081</v>
      </c>
    </row>
    <row r="136" spans="1:9">
      <c r="A136" t="s">
        <v>2200</v>
      </c>
      <c r="B136" t="s">
        <v>2186</v>
      </c>
      <c r="C136" t="s">
        <v>2197</v>
      </c>
      <c r="D136" s="244">
        <v>45510</v>
      </c>
      <c r="E136" t="s">
        <v>2081</v>
      </c>
      <c r="F136" t="s">
        <v>3420</v>
      </c>
      <c r="G136" t="s">
        <v>3451</v>
      </c>
      <c r="H136" s="244">
        <v>45510</v>
      </c>
      <c r="I136" t="s">
        <v>2081</v>
      </c>
    </row>
    <row r="137" spans="1:9">
      <c r="A137" t="s">
        <v>2201</v>
      </c>
      <c r="B137" t="s">
        <v>2188</v>
      </c>
      <c r="C137" t="s">
        <v>2197</v>
      </c>
      <c r="D137" s="244">
        <v>45510</v>
      </c>
      <c r="E137" t="s">
        <v>2081</v>
      </c>
      <c r="F137" t="s">
        <v>3420</v>
      </c>
      <c r="G137" t="s">
        <v>3421</v>
      </c>
      <c r="H137" s="244">
        <v>45510</v>
      </c>
      <c r="I137" t="s">
        <v>2081</v>
      </c>
    </row>
    <row r="138" spans="1:9">
      <c r="A138" t="s">
        <v>2202</v>
      </c>
      <c r="B138" t="s">
        <v>2190</v>
      </c>
      <c r="C138" t="s">
        <v>2197</v>
      </c>
      <c r="D138" s="244">
        <v>45510</v>
      </c>
      <c r="E138" t="s">
        <v>2081</v>
      </c>
      <c r="F138" t="s">
        <v>3420</v>
      </c>
      <c r="G138" t="s">
        <v>3451</v>
      </c>
      <c r="H138" s="244">
        <v>45510</v>
      </c>
      <c r="I138" t="s">
        <v>2081</v>
      </c>
    </row>
    <row r="139" spans="1:9">
      <c r="A139" t="s">
        <v>2203</v>
      </c>
      <c r="B139" t="s">
        <v>2192</v>
      </c>
      <c r="C139" t="s">
        <v>2197</v>
      </c>
      <c r="D139" s="244">
        <v>45510</v>
      </c>
      <c r="E139" t="s">
        <v>2081</v>
      </c>
      <c r="F139" t="s">
        <v>3420</v>
      </c>
      <c r="G139" t="s">
        <v>3451</v>
      </c>
      <c r="H139" s="244">
        <v>45510</v>
      </c>
      <c r="I139" t="s">
        <v>2081</v>
      </c>
    </row>
    <row r="140" spans="1:9">
      <c r="A140" t="s">
        <v>2204</v>
      </c>
      <c r="B140" t="s">
        <v>2194</v>
      </c>
      <c r="C140" t="s">
        <v>2197</v>
      </c>
      <c r="D140" s="244">
        <v>45510</v>
      </c>
      <c r="E140" t="s">
        <v>2081</v>
      </c>
      <c r="F140" t="s">
        <v>3420</v>
      </c>
      <c r="G140" t="s">
        <v>3451</v>
      </c>
      <c r="H140" s="244">
        <v>45510</v>
      </c>
      <c r="I140" t="s">
        <v>2081</v>
      </c>
    </row>
    <row r="141" spans="1:9">
      <c r="A141" t="s">
        <v>2205</v>
      </c>
      <c r="B141" t="s">
        <v>2168</v>
      </c>
      <c r="C141" t="s">
        <v>2197</v>
      </c>
      <c r="D141" s="244">
        <v>45510</v>
      </c>
      <c r="E141" t="s">
        <v>2081</v>
      </c>
      <c r="F141" t="s">
        <v>3420</v>
      </c>
      <c r="G141" t="s">
        <v>3451</v>
      </c>
      <c r="H141" s="244">
        <v>45510</v>
      </c>
      <c r="I141" t="s">
        <v>2081</v>
      </c>
    </row>
    <row r="142" spans="1:9">
      <c r="A142" t="s">
        <v>2198</v>
      </c>
      <c r="B142" t="s">
        <v>2085</v>
      </c>
      <c r="C142" t="s">
        <v>2197</v>
      </c>
      <c r="D142" s="244">
        <v>45510</v>
      </c>
      <c r="E142" t="s">
        <v>2081</v>
      </c>
      <c r="F142" t="s">
        <v>3420</v>
      </c>
      <c r="G142" t="s">
        <v>3421</v>
      </c>
      <c r="H142" s="244">
        <v>45510</v>
      </c>
      <c r="I142" t="s">
        <v>2081</v>
      </c>
    </row>
    <row r="143" spans="1:9">
      <c r="A143" t="s">
        <v>2199</v>
      </c>
      <c r="B143" t="s">
        <v>2142</v>
      </c>
      <c r="C143" t="s">
        <v>2197</v>
      </c>
      <c r="D143" s="244">
        <v>45510</v>
      </c>
      <c r="E143" t="s">
        <v>2081</v>
      </c>
      <c r="F143" t="s">
        <v>3420</v>
      </c>
      <c r="G143" t="s">
        <v>3421</v>
      </c>
      <c r="H143" s="244">
        <v>45510</v>
      </c>
      <c r="I143" t="s">
        <v>2081</v>
      </c>
    </row>
    <row r="144" spans="1:9">
      <c r="A144" t="s">
        <v>2212</v>
      </c>
      <c r="B144" t="s">
        <v>2211</v>
      </c>
      <c r="C144" t="s">
        <v>2206</v>
      </c>
      <c r="D144" s="244">
        <v>45510</v>
      </c>
      <c r="E144" t="s">
        <v>2081</v>
      </c>
      <c r="F144" t="s">
        <v>3420</v>
      </c>
      <c r="G144" t="s">
        <v>3451</v>
      </c>
      <c r="H144" s="244">
        <v>45510</v>
      </c>
      <c r="I144" t="s">
        <v>2081</v>
      </c>
    </row>
    <row r="145" spans="1:9">
      <c r="A145" t="s">
        <v>2213</v>
      </c>
      <c r="B145" t="s">
        <v>2164</v>
      </c>
      <c r="C145" t="s">
        <v>2206</v>
      </c>
      <c r="D145" s="244">
        <v>45510</v>
      </c>
      <c r="E145" t="s">
        <v>2081</v>
      </c>
      <c r="F145" t="s">
        <v>3420</v>
      </c>
      <c r="G145" t="s">
        <v>3451</v>
      </c>
      <c r="H145" s="244">
        <v>45510</v>
      </c>
      <c r="I145" t="s">
        <v>2081</v>
      </c>
    </row>
    <row r="146" spans="1:9">
      <c r="A146" t="s">
        <v>2215</v>
      </c>
      <c r="B146" t="s">
        <v>2214</v>
      </c>
      <c r="C146" t="s">
        <v>2206</v>
      </c>
      <c r="D146" s="244">
        <v>45510</v>
      </c>
      <c r="E146" t="s">
        <v>2081</v>
      </c>
      <c r="F146" t="s">
        <v>3420</v>
      </c>
      <c r="G146" t="s">
        <v>3451</v>
      </c>
      <c r="H146" s="244">
        <v>45510</v>
      </c>
      <c r="I146" t="s">
        <v>2081</v>
      </c>
    </row>
    <row r="147" spans="1:9">
      <c r="A147" t="s">
        <v>2207</v>
      </c>
      <c r="B147" t="s">
        <v>2085</v>
      </c>
      <c r="C147" t="s">
        <v>2206</v>
      </c>
      <c r="D147" s="244">
        <v>45510</v>
      </c>
      <c r="E147" t="s">
        <v>2081</v>
      </c>
      <c r="F147" t="s">
        <v>3420</v>
      </c>
      <c r="G147" t="s">
        <v>3421</v>
      </c>
      <c r="H147" s="244">
        <v>45510</v>
      </c>
      <c r="I147" t="s">
        <v>2081</v>
      </c>
    </row>
    <row r="148" spans="1:9">
      <c r="A148" t="s">
        <v>2217</v>
      </c>
      <c r="B148" t="s">
        <v>2216</v>
      </c>
      <c r="C148" t="s">
        <v>2206</v>
      </c>
      <c r="D148" s="244">
        <v>45510</v>
      </c>
      <c r="E148" t="s">
        <v>2081</v>
      </c>
      <c r="F148" t="s">
        <v>3420</v>
      </c>
      <c r="G148" t="s">
        <v>3421</v>
      </c>
      <c r="H148" s="244">
        <v>45510</v>
      </c>
      <c r="I148" t="s">
        <v>2081</v>
      </c>
    </row>
    <row r="149" spans="1:9">
      <c r="A149" t="s">
        <v>2210</v>
      </c>
      <c r="B149" t="s">
        <v>2186</v>
      </c>
      <c r="C149" t="s">
        <v>2206</v>
      </c>
      <c r="D149" s="244">
        <v>45510</v>
      </c>
      <c r="E149" t="s">
        <v>2081</v>
      </c>
      <c r="F149" t="s">
        <v>3420</v>
      </c>
      <c r="G149" t="s">
        <v>3451</v>
      </c>
      <c r="H149" s="244">
        <v>45510</v>
      </c>
      <c r="I149" t="s">
        <v>2081</v>
      </c>
    </row>
    <row r="150" spans="1:9">
      <c r="A150" t="s">
        <v>2209</v>
      </c>
      <c r="B150" t="s">
        <v>2208</v>
      </c>
      <c r="C150" t="s">
        <v>2206</v>
      </c>
      <c r="D150" s="244">
        <v>45510</v>
      </c>
      <c r="E150" t="s">
        <v>2081</v>
      </c>
      <c r="F150" t="s">
        <v>3420</v>
      </c>
      <c r="G150" t="s">
        <v>3421</v>
      </c>
      <c r="H150" s="244">
        <v>45510</v>
      </c>
      <c r="I150" t="s">
        <v>2081</v>
      </c>
    </row>
    <row r="151" spans="1:9">
      <c r="A151" t="s">
        <v>2223</v>
      </c>
      <c r="B151" t="s">
        <v>2211</v>
      </c>
      <c r="C151" t="s">
        <v>2218</v>
      </c>
      <c r="D151" s="244">
        <v>45510</v>
      </c>
      <c r="E151" t="s">
        <v>2081</v>
      </c>
      <c r="F151" t="s">
        <v>3420</v>
      </c>
      <c r="G151" t="s">
        <v>3451</v>
      </c>
      <c r="H151" s="244">
        <v>45510</v>
      </c>
      <c r="I151" t="s">
        <v>2081</v>
      </c>
    </row>
    <row r="152" spans="1:9">
      <c r="A152" t="s">
        <v>2224</v>
      </c>
      <c r="B152" t="s">
        <v>2164</v>
      </c>
      <c r="C152" t="s">
        <v>2218</v>
      </c>
      <c r="D152" s="244">
        <v>45510</v>
      </c>
      <c r="E152" t="s">
        <v>2081</v>
      </c>
      <c r="F152" t="s">
        <v>3420</v>
      </c>
      <c r="G152" t="s">
        <v>3451</v>
      </c>
      <c r="H152" s="244">
        <v>45510</v>
      </c>
      <c r="I152" t="s">
        <v>2081</v>
      </c>
    </row>
    <row r="153" spans="1:9">
      <c r="A153" t="s">
        <v>2225</v>
      </c>
      <c r="B153" t="s">
        <v>2214</v>
      </c>
      <c r="C153" t="s">
        <v>2218</v>
      </c>
      <c r="D153" s="244">
        <v>45510</v>
      </c>
      <c r="E153" t="s">
        <v>2081</v>
      </c>
      <c r="F153" t="s">
        <v>3420</v>
      </c>
      <c r="G153" t="s">
        <v>3451</v>
      </c>
      <c r="H153" s="244">
        <v>45510</v>
      </c>
      <c r="I153" t="s">
        <v>2081</v>
      </c>
    </row>
    <row r="154" spans="1:9">
      <c r="A154" t="s">
        <v>2219</v>
      </c>
      <c r="B154" t="s">
        <v>2085</v>
      </c>
      <c r="C154" t="s">
        <v>2218</v>
      </c>
      <c r="D154" s="244">
        <v>45510</v>
      </c>
      <c r="E154" t="s">
        <v>2081</v>
      </c>
      <c r="F154" t="s">
        <v>3420</v>
      </c>
      <c r="G154" t="s">
        <v>3421</v>
      </c>
      <c r="H154" s="244">
        <v>45510</v>
      </c>
      <c r="I154" t="s">
        <v>2081</v>
      </c>
    </row>
    <row r="155" spans="1:9">
      <c r="A155" t="s">
        <v>2226</v>
      </c>
      <c r="B155" t="s">
        <v>2216</v>
      </c>
      <c r="C155" t="s">
        <v>2218</v>
      </c>
      <c r="D155" s="244">
        <v>45510</v>
      </c>
      <c r="E155" t="s">
        <v>2081</v>
      </c>
      <c r="F155" t="s">
        <v>3420</v>
      </c>
      <c r="G155" t="s">
        <v>3421</v>
      </c>
      <c r="H155" s="244">
        <v>45510</v>
      </c>
      <c r="I155" t="s">
        <v>2081</v>
      </c>
    </row>
    <row r="156" spans="1:9">
      <c r="A156" t="s">
        <v>2222</v>
      </c>
      <c r="B156" t="s">
        <v>2186</v>
      </c>
      <c r="C156" t="s">
        <v>2218</v>
      </c>
      <c r="D156" s="244">
        <v>45510</v>
      </c>
      <c r="E156" t="s">
        <v>2081</v>
      </c>
      <c r="F156" t="s">
        <v>3420</v>
      </c>
      <c r="G156" t="s">
        <v>3451</v>
      </c>
      <c r="H156" s="244">
        <v>45510</v>
      </c>
      <c r="I156" t="s">
        <v>2081</v>
      </c>
    </row>
    <row r="157" spans="1:9">
      <c r="A157" t="s">
        <v>2221</v>
      </c>
      <c r="B157" t="s">
        <v>2208</v>
      </c>
      <c r="C157" t="s">
        <v>2218</v>
      </c>
      <c r="D157" s="244">
        <v>45510</v>
      </c>
      <c r="E157" t="s">
        <v>2081</v>
      </c>
      <c r="F157" t="s">
        <v>3420</v>
      </c>
      <c r="G157" t="s">
        <v>3421</v>
      </c>
      <c r="H157" s="244">
        <v>45510</v>
      </c>
      <c r="I157" t="s">
        <v>2081</v>
      </c>
    </row>
    <row r="158" spans="1:9">
      <c r="A158" t="s">
        <v>2228</v>
      </c>
      <c r="B158" t="s">
        <v>2152</v>
      </c>
      <c r="C158" t="s">
        <v>2227</v>
      </c>
      <c r="D158" s="244">
        <v>45510</v>
      </c>
      <c r="E158" t="s">
        <v>2081</v>
      </c>
      <c r="F158" t="s">
        <v>3420</v>
      </c>
      <c r="G158" t="s">
        <v>3421</v>
      </c>
      <c r="H158" s="244">
        <v>45510</v>
      </c>
      <c r="I158" t="s">
        <v>2081</v>
      </c>
    </row>
    <row r="159" spans="1:9">
      <c r="A159" t="s">
        <v>2229</v>
      </c>
      <c r="B159" t="s">
        <v>2088</v>
      </c>
      <c r="C159" t="s">
        <v>2227</v>
      </c>
      <c r="D159" s="244">
        <v>45510</v>
      </c>
      <c r="E159" t="s">
        <v>2081</v>
      </c>
      <c r="F159" t="s">
        <v>3420</v>
      </c>
      <c r="G159" t="s">
        <v>3421</v>
      </c>
      <c r="H159" s="244">
        <v>45510</v>
      </c>
      <c r="I159" t="s">
        <v>2081</v>
      </c>
    </row>
    <row r="160" spans="1:9">
      <c r="A160" t="s">
        <v>2231</v>
      </c>
      <c r="B160" t="s">
        <v>2152</v>
      </c>
      <c r="C160" t="s">
        <v>2230</v>
      </c>
      <c r="D160" s="244">
        <v>45510</v>
      </c>
      <c r="E160" t="s">
        <v>2081</v>
      </c>
      <c r="F160" t="s">
        <v>3420</v>
      </c>
      <c r="G160" t="s">
        <v>3421</v>
      </c>
      <c r="H160" s="244">
        <v>45510</v>
      </c>
      <c r="I160" t="s">
        <v>2081</v>
      </c>
    </row>
    <row r="161" spans="1:9">
      <c r="A161" t="s">
        <v>2232</v>
      </c>
      <c r="B161" t="s">
        <v>2088</v>
      </c>
      <c r="C161" t="s">
        <v>2230</v>
      </c>
      <c r="D161" s="244">
        <v>45510</v>
      </c>
      <c r="E161" t="s">
        <v>2081</v>
      </c>
      <c r="F161" t="s">
        <v>3420</v>
      </c>
      <c r="G161" t="s">
        <v>3421</v>
      </c>
      <c r="H161" s="244">
        <v>45510</v>
      </c>
      <c r="I161" t="s">
        <v>2081</v>
      </c>
    </row>
    <row r="162" spans="1:9">
      <c r="A162" t="s">
        <v>2251</v>
      </c>
      <c r="B162" t="s">
        <v>2250</v>
      </c>
      <c r="C162" t="s">
        <v>2233</v>
      </c>
      <c r="D162" s="244">
        <v>45510</v>
      </c>
      <c r="E162" t="s">
        <v>2081</v>
      </c>
      <c r="F162" t="s">
        <v>3420</v>
      </c>
      <c r="G162" t="s">
        <v>3421</v>
      </c>
      <c r="H162" s="244">
        <v>45510</v>
      </c>
      <c r="I162" t="s">
        <v>2081</v>
      </c>
    </row>
    <row r="163" spans="1:9">
      <c r="A163" t="s">
        <v>2235</v>
      </c>
      <c r="B163" t="s">
        <v>2234</v>
      </c>
      <c r="C163" t="s">
        <v>2233</v>
      </c>
      <c r="D163" s="244">
        <v>45510</v>
      </c>
      <c r="E163" t="s">
        <v>2081</v>
      </c>
      <c r="F163" t="s">
        <v>3420</v>
      </c>
      <c r="G163" t="s">
        <v>3421</v>
      </c>
      <c r="H163" s="244">
        <v>45510</v>
      </c>
      <c r="I163" t="s">
        <v>2081</v>
      </c>
    </row>
    <row r="164" spans="1:9">
      <c r="A164" t="s">
        <v>2238</v>
      </c>
      <c r="B164" t="s">
        <v>2091</v>
      </c>
      <c r="C164" t="s">
        <v>2233</v>
      </c>
      <c r="D164" s="244">
        <v>45510</v>
      </c>
      <c r="E164" t="s">
        <v>2081</v>
      </c>
      <c r="F164" t="s">
        <v>3420</v>
      </c>
      <c r="G164" t="s">
        <v>3451</v>
      </c>
      <c r="H164" s="244">
        <v>45510</v>
      </c>
      <c r="I164" t="s">
        <v>2081</v>
      </c>
    </row>
    <row r="165" spans="1:9">
      <c r="A165" t="s">
        <v>2241</v>
      </c>
      <c r="B165" t="s">
        <v>2148</v>
      </c>
      <c r="C165" t="s">
        <v>2233</v>
      </c>
      <c r="D165" s="244">
        <v>45510</v>
      </c>
      <c r="E165" t="s">
        <v>2081</v>
      </c>
      <c r="F165" t="s">
        <v>3420</v>
      </c>
      <c r="G165" t="s">
        <v>3421</v>
      </c>
      <c r="H165" s="244">
        <v>45510</v>
      </c>
      <c r="I165" t="s">
        <v>2081</v>
      </c>
    </row>
    <row r="166" spans="1:9">
      <c r="A166" t="s">
        <v>2253</v>
      </c>
      <c r="B166" t="s">
        <v>2252</v>
      </c>
      <c r="C166" t="s">
        <v>2233</v>
      </c>
      <c r="D166" s="244">
        <v>45510</v>
      </c>
      <c r="E166" t="s">
        <v>2081</v>
      </c>
      <c r="F166" t="s">
        <v>3420</v>
      </c>
      <c r="G166" t="s">
        <v>3421</v>
      </c>
      <c r="H166" s="244">
        <v>45510</v>
      </c>
      <c r="I166" t="s">
        <v>2081</v>
      </c>
    </row>
    <row r="167" spans="1:9">
      <c r="A167" t="s">
        <v>2237</v>
      </c>
      <c r="B167" t="s">
        <v>2236</v>
      </c>
      <c r="C167" t="s">
        <v>2233</v>
      </c>
      <c r="D167" s="244">
        <v>45510</v>
      </c>
      <c r="E167" t="s">
        <v>2081</v>
      </c>
      <c r="F167" t="s">
        <v>3420</v>
      </c>
      <c r="G167" t="s">
        <v>3421</v>
      </c>
      <c r="H167" s="244">
        <v>45510</v>
      </c>
      <c r="I167" t="s">
        <v>2081</v>
      </c>
    </row>
    <row r="168" spans="1:9">
      <c r="A168" t="s">
        <v>2240</v>
      </c>
      <c r="B168" t="s">
        <v>2239</v>
      </c>
      <c r="C168" t="s">
        <v>2233</v>
      </c>
      <c r="D168" s="244">
        <v>45510</v>
      </c>
      <c r="E168" t="s">
        <v>2081</v>
      </c>
      <c r="F168" t="s">
        <v>3420</v>
      </c>
      <c r="G168" t="s">
        <v>3421</v>
      </c>
      <c r="H168" s="244">
        <v>45510</v>
      </c>
      <c r="I168" t="s">
        <v>2081</v>
      </c>
    </row>
    <row r="169" spans="1:9">
      <c r="A169" t="s">
        <v>2245</v>
      </c>
      <c r="B169" t="s">
        <v>2244</v>
      </c>
      <c r="C169" t="s">
        <v>2233</v>
      </c>
      <c r="D169" s="244">
        <v>45510</v>
      </c>
      <c r="E169" t="s">
        <v>2081</v>
      </c>
      <c r="F169" t="s">
        <v>3420</v>
      </c>
      <c r="G169" t="s">
        <v>3451</v>
      </c>
      <c r="H169" s="244">
        <v>45510</v>
      </c>
      <c r="I169" t="s">
        <v>2081</v>
      </c>
    </row>
    <row r="170" spans="1:9">
      <c r="A170" t="s">
        <v>2243</v>
      </c>
      <c r="B170" t="s">
        <v>2242</v>
      </c>
      <c r="C170" t="s">
        <v>2233</v>
      </c>
      <c r="D170" s="244">
        <v>45505</v>
      </c>
      <c r="E170" t="s">
        <v>2081</v>
      </c>
      <c r="F170" t="s">
        <v>3420</v>
      </c>
      <c r="G170" t="s">
        <v>3421</v>
      </c>
      <c r="H170" s="244">
        <v>45505</v>
      </c>
      <c r="I170" t="s">
        <v>2081</v>
      </c>
    </row>
    <row r="171" spans="1:9">
      <c r="A171" t="s">
        <v>2247</v>
      </c>
      <c r="B171" t="s">
        <v>2246</v>
      </c>
      <c r="C171" t="s">
        <v>2233</v>
      </c>
      <c r="D171" s="244">
        <v>45505</v>
      </c>
      <c r="E171" t="s">
        <v>2081</v>
      </c>
      <c r="F171" t="s">
        <v>3420</v>
      </c>
      <c r="G171" t="s">
        <v>3421</v>
      </c>
      <c r="H171" s="244">
        <v>45505</v>
      </c>
      <c r="I171" t="s">
        <v>2081</v>
      </c>
    </row>
    <row r="172" spans="1:9">
      <c r="A172" t="s">
        <v>2249</v>
      </c>
      <c r="B172" t="s">
        <v>2248</v>
      </c>
      <c r="C172" t="s">
        <v>2233</v>
      </c>
      <c r="D172" s="244">
        <v>45505</v>
      </c>
      <c r="E172" t="s">
        <v>2081</v>
      </c>
      <c r="F172" t="s">
        <v>3420</v>
      </c>
      <c r="G172" t="s">
        <v>3421</v>
      </c>
      <c r="H172" s="244">
        <v>45505</v>
      </c>
      <c r="I172" t="s">
        <v>2081</v>
      </c>
    </row>
    <row r="173" spans="1:9">
      <c r="A173" t="s">
        <v>2264</v>
      </c>
      <c r="B173" t="s">
        <v>2250</v>
      </c>
      <c r="C173" t="s">
        <v>2254</v>
      </c>
      <c r="D173" s="244">
        <v>45505</v>
      </c>
      <c r="E173" t="s">
        <v>2081</v>
      </c>
      <c r="F173" t="s">
        <v>3420</v>
      </c>
      <c r="G173" t="s">
        <v>3421</v>
      </c>
      <c r="H173" s="244">
        <v>45505</v>
      </c>
      <c r="I173" t="s">
        <v>2081</v>
      </c>
    </row>
    <row r="174" spans="1:9">
      <c r="A174" t="s">
        <v>2255</v>
      </c>
      <c r="B174" t="s">
        <v>2242</v>
      </c>
      <c r="C174" t="s">
        <v>2254</v>
      </c>
      <c r="D174" s="244">
        <v>45505</v>
      </c>
      <c r="E174" t="s">
        <v>2081</v>
      </c>
      <c r="F174" t="s">
        <v>3420</v>
      </c>
      <c r="G174" t="s">
        <v>3421</v>
      </c>
      <c r="H174" s="244">
        <v>45505</v>
      </c>
      <c r="I174" t="s">
        <v>2081</v>
      </c>
    </row>
    <row r="175" spans="1:9">
      <c r="A175" t="s">
        <v>2258</v>
      </c>
      <c r="B175" t="s">
        <v>2091</v>
      </c>
      <c r="C175" t="s">
        <v>2254</v>
      </c>
      <c r="D175" s="244">
        <v>45505</v>
      </c>
      <c r="E175" t="s">
        <v>2081</v>
      </c>
      <c r="F175" t="s">
        <v>3420</v>
      </c>
      <c r="G175" t="s">
        <v>3451</v>
      </c>
      <c r="H175" s="244">
        <v>45505</v>
      </c>
      <c r="I175" t="s">
        <v>2081</v>
      </c>
    </row>
    <row r="176" spans="1:9">
      <c r="A176" t="s">
        <v>2260</v>
      </c>
      <c r="B176" t="s">
        <v>2148</v>
      </c>
      <c r="C176" t="s">
        <v>2254</v>
      </c>
      <c r="D176" s="244">
        <v>45505</v>
      </c>
      <c r="E176" t="s">
        <v>2081</v>
      </c>
      <c r="F176" t="s">
        <v>3420</v>
      </c>
      <c r="G176" t="s">
        <v>3421</v>
      </c>
      <c r="H176" s="244">
        <v>45505</v>
      </c>
      <c r="I176" t="s">
        <v>2081</v>
      </c>
    </row>
    <row r="177" spans="1:9">
      <c r="A177" t="s">
        <v>2261</v>
      </c>
      <c r="B177" t="s">
        <v>2244</v>
      </c>
      <c r="C177" t="s">
        <v>2254</v>
      </c>
      <c r="D177" s="244">
        <v>45505</v>
      </c>
      <c r="E177" t="s">
        <v>2081</v>
      </c>
      <c r="F177" t="s">
        <v>3420</v>
      </c>
      <c r="G177" t="s">
        <v>3451</v>
      </c>
      <c r="H177" s="244">
        <v>45505</v>
      </c>
      <c r="I177" t="s">
        <v>2081</v>
      </c>
    </row>
    <row r="178" spans="1:9">
      <c r="A178" t="s">
        <v>2256</v>
      </c>
      <c r="B178" t="s">
        <v>2234</v>
      </c>
      <c r="C178" t="s">
        <v>2254</v>
      </c>
      <c r="D178" s="244">
        <v>45505</v>
      </c>
      <c r="E178" t="s">
        <v>2081</v>
      </c>
      <c r="F178" t="s">
        <v>3420</v>
      </c>
      <c r="G178" t="s">
        <v>3421</v>
      </c>
      <c r="H178" s="244">
        <v>45505</v>
      </c>
      <c r="I178" t="s">
        <v>2081</v>
      </c>
    </row>
    <row r="179" spans="1:9">
      <c r="A179" t="s">
        <v>2259</v>
      </c>
      <c r="B179" t="s">
        <v>2239</v>
      </c>
      <c r="C179" t="s">
        <v>2254</v>
      </c>
      <c r="D179" s="244">
        <v>45505</v>
      </c>
      <c r="E179" t="s">
        <v>2081</v>
      </c>
      <c r="F179" t="s">
        <v>3420</v>
      </c>
      <c r="G179" t="s">
        <v>3421</v>
      </c>
      <c r="H179" s="244">
        <v>45505</v>
      </c>
      <c r="I179" t="s">
        <v>2081</v>
      </c>
    </row>
    <row r="180" spans="1:9">
      <c r="A180" t="s">
        <v>2257</v>
      </c>
      <c r="B180" t="s">
        <v>2236</v>
      </c>
      <c r="C180" t="s">
        <v>2254</v>
      </c>
      <c r="D180" s="244">
        <v>45505</v>
      </c>
      <c r="E180" t="s">
        <v>2081</v>
      </c>
      <c r="F180" t="s">
        <v>3420</v>
      </c>
      <c r="G180" t="s">
        <v>3421</v>
      </c>
      <c r="H180" s="244">
        <v>45505</v>
      </c>
      <c r="I180" t="s">
        <v>2081</v>
      </c>
    </row>
    <row r="181" spans="1:9">
      <c r="A181" t="s">
        <v>2262</v>
      </c>
      <c r="B181" t="s">
        <v>2246</v>
      </c>
      <c r="C181" t="s">
        <v>2254</v>
      </c>
      <c r="D181" s="244">
        <v>45505</v>
      </c>
      <c r="E181" t="s">
        <v>2081</v>
      </c>
      <c r="F181" t="s">
        <v>3420</v>
      </c>
      <c r="G181" t="s">
        <v>3421</v>
      </c>
      <c r="H181" s="244">
        <v>45505</v>
      </c>
      <c r="I181" t="s">
        <v>2081</v>
      </c>
    </row>
    <row r="182" spans="1:9">
      <c r="A182" t="s">
        <v>2263</v>
      </c>
      <c r="B182" t="s">
        <v>2248</v>
      </c>
      <c r="C182" t="s">
        <v>2254</v>
      </c>
      <c r="D182" s="244">
        <v>45505</v>
      </c>
      <c r="E182" t="s">
        <v>2081</v>
      </c>
      <c r="F182" t="s">
        <v>3420</v>
      </c>
      <c r="G182" t="s">
        <v>3421</v>
      </c>
      <c r="H182" s="244">
        <v>45505</v>
      </c>
      <c r="I182" t="s">
        <v>2081</v>
      </c>
    </row>
    <row r="183" spans="1:9">
      <c r="A183" t="s">
        <v>2265</v>
      </c>
      <c r="B183" t="s">
        <v>2252</v>
      </c>
      <c r="C183" t="s">
        <v>2254</v>
      </c>
      <c r="D183" s="244">
        <v>45505</v>
      </c>
      <c r="E183" t="s">
        <v>2081</v>
      </c>
      <c r="F183" t="s">
        <v>3420</v>
      </c>
      <c r="G183" t="s">
        <v>3421</v>
      </c>
      <c r="H183" s="244">
        <v>45505</v>
      </c>
      <c r="I183" t="s">
        <v>2081</v>
      </c>
    </row>
    <row r="184" spans="1:9">
      <c r="A184" t="s">
        <v>2268</v>
      </c>
      <c r="B184" t="s">
        <v>2267</v>
      </c>
      <c r="C184" t="s">
        <v>2266</v>
      </c>
      <c r="D184" s="244">
        <v>45505</v>
      </c>
      <c r="E184" t="s">
        <v>2081</v>
      </c>
      <c r="F184" t="s">
        <v>3420</v>
      </c>
      <c r="G184" t="s">
        <v>3421</v>
      </c>
      <c r="H184" s="244">
        <v>45505</v>
      </c>
      <c r="I184" t="s">
        <v>2081</v>
      </c>
    </row>
    <row r="185" spans="1:9">
      <c r="A185" t="s">
        <v>2275</v>
      </c>
      <c r="B185" t="s">
        <v>2274</v>
      </c>
      <c r="C185" t="s">
        <v>2266</v>
      </c>
      <c r="D185" s="244">
        <v>45505</v>
      </c>
      <c r="E185" t="s">
        <v>2081</v>
      </c>
      <c r="F185" t="s">
        <v>3420</v>
      </c>
      <c r="G185" t="s">
        <v>3421</v>
      </c>
      <c r="H185" s="244">
        <v>45505</v>
      </c>
      <c r="I185" t="s">
        <v>2081</v>
      </c>
    </row>
    <row r="186" spans="1:9">
      <c r="A186" t="s">
        <v>2276</v>
      </c>
      <c r="B186" t="s">
        <v>2242</v>
      </c>
      <c r="C186" t="s">
        <v>2266</v>
      </c>
      <c r="D186" s="244">
        <v>45505</v>
      </c>
      <c r="E186" t="s">
        <v>2081</v>
      </c>
      <c r="F186" t="s">
        <v>3420</v>
      </c>
      <c r="G186" t="s">
        <v>3421</v>
      </c>
      <c r="H186" s="244">
        <v>45505</v>
      </c>
      <c r="I186" t="s">
        <v>2081</v>
      </c>
    </row>
    <row r="187" spans="1:9">
      <c r="A187" t="s">
        <v>2278</v>
      </c>
      <c r="B187" t="s">
        <v>2277</v>
      </c>
      <c r="C187" t="s">
        <v>2266</v>
      </c>
      <c r="D187" s="244">
        <v>45505</v>
      </c>
      <c r="E187" t="s">
        <v>2081</v>
      </c>
      <c r="F187" t="s">
        <v>3420</v>
      </c>
      <c r="G187" t="s">
        <v>3451</v>
      </c>
      <c r="H187" s="244">
        <v>45505</v>
      </c>
      <c r="I187" t="s">
        <v>2081</v>
      </c>
    </row>
    <row r="188" spans="1:9">
      <c r="A188" t="s">
        <v>2279</v>
      </c>
      <c r="B188" t="s">
        <v>2244</v>
      </c>
      <c r="C188" t="s">
        <v>2266</v>
      </c>
      <c r="D188" s="244">
        <v>45505</v>
      </c>
      <c r="E188" t="s">
        <v>2081</v>
      </c>
      <c r="F188" t="s">
        <v>3420</v>
      </c>
      <c r="G188" t="s">
        <v>3421</v>
      </c>
      <c r="H188" s="244">
        <v>45505</v>
      </c>
      <c r="I188" t="s">
        <v>2081</v>
      </c>
    </row>
    <row r="189" spans="1:9">
      <c r="A189" t="s">
        <v>2270</v>
      </c>
      <c r="B189" t="s">
        <v>2269</v>
      </c>
      <c r="C189" t="s">
        <v>2266</v>
      </c>
      <c r="D189" s="244">
        <v>45505</v>
      </c>
      <c r="E189" t="s">
        <v>2081</v>
      </c>
      <c r="F189" t="s">
        <v>3420</v>
      </c>
      <c r="G189" t="s">
        <v>3421</v>
      </c>
      <c r="H189" s="244">
        <v>45505</v>
      </c>
      <c r="I189" t="s">
        <v>2081</v>
      </c>
    </row>
    <row r="190" spans="1:9">
      <c r="A190" t="s">
        <v>2271</v>
      </c>
      <c r="B190" t="s">
        <v>2132</v>
      </c>
      <c r="C190" t="s">
        <v>2266</v>
      </c>
      <c r="D190" s="244">
        <v>45505</v>
      </c>
      <c r="E190" t="s">
        <v>2081</v>
      </c>
      <c r="F190" t="s">
        <v>3420</v>
      </c>
      <c r="G190" t="s">
        <v>3451</v>
      </c>
      <c r="H190" s="244">
        <v>45505</v>
      </c>
      <c r="I190" t="s">
        <v>2081</v>
      </c>
    </row>
    <row r="191" spans="1:9">
      <c r="A191" t="s">
        <v>2280</v>
      </c>
      <c r="B191" t="s">
        <v>2172</v>
      </c>
      <c r="C191" t="s">
        <v>2266</v>
      </c>
      <c r="D191" s="244">
        <v>45505</v>
      </c>
      <c r="E191" t="s">
        <v>2081</v>
      </c>
      <c r="F191" t="s">
        <v>3420</v>
      </c>
      <c r="G191" t="s">
        <v>3421</v>
      </c>
      <c r="H191" s="244">
        <v>45505</v>
      </c>
      <c r="I191" t="s">
        <v>2081</v>
      </c>
    </row>
    <row r="192" spans="1:9">
      <c r="A192" t="s">
        <v>2282</v>
      </c>
      <c r="B192" t="s">
        <v>2281</v>
      </c>
      <c r="C192" t="s">
        <v>2266</v>
      </c>
      <c r="D192" s="244">
        <v>45505</v>
      </c>
      <c r="E192" t="s">
        <v>2081</v>
      </c>
      <c r="F192" t="s">
        <v>3420</v>
      </c>
      <c r="G192" t="s">
        <v>3421</v>
      </c>
      <c r="H192" s="244">
        <v>45505</v>
      </c>
      <c r="I192" t="s">
        <v>2081</v>
      </c>
    </row>
    <row r="193" spans="1:9">
      <c r="A193" t="s">
        <v>2273</v>
      </c>
      <c r="B193" t="s">
        <v>2272</v>
      </c>
      <c r="C193" t="s">
        <v>2266</v>
      </c>
      <c r="D193" s="244">
        <v>45505</v>
      </c>
      <c r="E193" t="s">
        <v>2081</v>
      </c>
      <c r="F193" t="s">
        <v>3420</v>
      </c>
      <c r="G193" t="s">
        <v>3421</v>
      </c>
      <c r="H193" s="244">
        <v>45505</v>
      </c>
      <c r="I193" t="s">
        <v>2081</v>
      </c>
    </row>
    <row r="194" spans="1:9">
      <c r="A194" t="s">
        <v>2284</v>
      </c>
      <c r="B194" t="s">
        <v>2267</v>
      </c>
      <c r="C194" t="s">
        <v>2283</v>
      </c>
      <c r="D194" s="244">
        <v>45505</v>
      </c>
      <c r="E194" t="s">
        <v>2081</v>
      </c>
      <c r="F194" t="s">
        <v>3420</v>
      </c>
      <c r="G194" t="s">
        <v>3421</v>
      </c>
      <c r="H194" s="244">
        <v>45505</v>
      </c>
      <c r="I194" t="s">
        <v>2081</v>
      </c>
    </row>
    <row r="195" spans="1:9">
      <c r="A195" t="s">
        <v>2285</v>
      </c>
      <c r="B195" t="s">
        <v>2274</v>
      </c>
      <c r="C195" t="s">
        <v>2283</v>
      </c>
      <c r="D195" s="244">
        <v>45505</v>
      </c>
      <c r="E195" t="s">
        <v>2081</v>
      </c>
      <c r="F195" t="s">
        <v>3420</v>
      </c>
      <c r="G195" t="s">
        <v>3421</v>
      </c>
      <c r="H195" s="244">
        <v>45505</v>
      </c>
      <c r="I195" t="s">
        <v>2081</v>
      </c>
    </row>
    <row r="196" spans="1:9">
      <c r="A196" t="s">
        <v>2286</v>
      </c>
      <c r="B196" t="s">
        <v>2242</v>
      </c>
      <c r="C196" t="s">
        <v>2283</v>
      </c>
      <c r="D196" s="244">
        <v>45505</v>
      </c>
      <c r="E196" t="s">
        <v>2081</v>
      </c>
      <c r="F196" t="s">
        <v>3420</v>
      </c>
      <c r="G196" t="s">
        <v>3421</v>
      </c>
      <c r="H196" s="244">
        <v>45505</v>
      </c>
      <c r="I196" t="s">
        <v>2081</v>
      </c>
    </row>
    <row r="197" spans="1:9">
      <c r="A197" t="s">
        <v>2287</v>
      </c>
      <c r="B197" t="s">
        <v>2132</v>
      </c>
      <c r="C197" t="s">
        <v>2283</v>
      </c>
      <c r="D197" s="244">
        <v>45505</v>
      </c>
      <c r="E197" t="s">
        <v>2081</v>
      </c>
      <c r="F197" t="s">
        <v>3420</v>
      </c>
      <c r="G197" t="s">
        <v>3451</v>
      </c>
      <c r="H197" s="244">
        <v>45505</v>
      </c>
      <c r="I197" t="s">
        <v>2081</v>
      </c>
    </row>
    <row r="198" spans="1:9">
      <c r="A198" t="s">
        <v>2288</v>
      </c>
      <c r="B198" t="s">
        <v>2272</v>
      </c>
      <c r="C198" t="s">
        <v>2283</v>
      </c>
      <c r="D198" s="244">
        <v>45505</v>
      </c>
      <c r="E198" t="s">
        <v>2081</v>
      </c>
      <c r="F198" t="s">
        <v>3420</v>
      </c>
      <c r="G198" t="s">
        <v>3421</v>
      </c>
      <c r="H198" s="244">
        <v>45505</v>
      </c>
      <c r="I198" t="s">
        <v>2081</v>
      </c>
    </row>
    <row r="199" spans="1:9">
      <c r="A199" t="s">
        <v>2292</v>
      </c>
      <c r="B199" t="s">
        <v>2291</v>
      </c>
      <c r="C199" t="s">
        <v>2290</v>
      </c>
      <c r="D199" s="244">
        <v>45505</v>
      </c>
      <c r="E199" t="s">
        <v>2081</v>
      </c>
      <c r="F199" t="s">
        <v>3420</v>
      </c>
      <c r="G199" t="s">
        <v>3421</v>
      </c>
      <c r="H199" s="244">
        <v>45505</v>
      </c>
      <c r="I199" t="s">
        <v>2081</v>
      </c>
    </row>
    <row r="200" spans="1:9">
      <c r="A200" t="s">
        <v>2294</v>
      </c>
      <c r="B200" t="s">
        <v>2293</v>
      </c>
      <c r="C200" t="s">
        <v>2290</v>
      </c>
      <c r="D200" s="244">
        <v>45505</v>
      </c>
      <c r="E200" t="s">
        <v>2081</v>
      </c>
      <c r="F200" t="s">
        <v>3420</v>
      </c>
      <c r="G200" t="s">
        <v>3421</v>
      </c>
      <c r="H200" s="244">
        <v>45505</v>
      </c>
      <c r="I200" t="s">
        <v>2081</v>
      </c>
    </row>
    <row r="201" spans="1:9">
      <c r="A201" t="s">
        <v>2289</v>
      </c>
      <c r="B201" t="s">
        <v>2269</v>
      </c>
      <c r="C201" t="s">
        <v>2283</v>
      </c>
      <c r="D201" s="244">
        <v>45505</v>
      </c>
      <c r="E201" t="s">
        <v>2081</v>
      </c>
      <c r="F201" t="s">
        <v>3420</v>
      </c>
      <c r="G201" t="s">
        <v>3421</v>
      </c>
      <c r="H201" s="244">
        <v>45505</v>
      </c>
      <c r="I201" t="s">
        <v>2081</v>
      </c>
    </row>
    <row r="202" spans="1:9">
      <c r="A202" t="s">
        <v>2295</v>
      </c>
      <c r="B202" t="s">
        <v>2244</v>
      </c>
      <c r="C202" t="s">
        <v>2283</v>
      </c>
      <c r="D202" s="244">
        <v>45505</v>
      </c>
      <c r="E202" t="s">
        <v>2081</v>
      </c>
      <c r="F202" t="s">
        <v>3420</v>
      </c>
      <c r="G202" t="s">
        <v>3421</v>
      </c>
      <c r="H202" s="244">
        <v>45505</v>
      </c>
      <c r="I202" t="s">
        <v>2081</v>
      </c>
    </row>
    <row r="203" spans="1:9">
      <c r="A203" t="s">
        <v>2297</v>
      </c>
      <c r="B203" t="s">
        <v>2117</v>
      </c>
      <c r="C203" t="s">
        <v>2296</v>
      </c>
      <c r="D203" s="244">
        <v>45505</v>
      </c>
      <c r="E203" t="s">
        <v>2081</v>
      </c>
      <c r="F203" t="s">
        <v>3420</v>
      </c>
      <c r="G203" t="s">
        <v>3451</v>
      </c>
      <c r="H203" s="244">
        <v>45505</v>
      </c>
      <c r="I203" t="s">
        <v>2081</v>
      </c>
    </row>
    <row r="204" spans="1:9">
      <c r="A204" t="s">
        <v>2298</v>
      </c>
      <c r="B204" t="s">
        <v>2277</v>
      </c>
      <c r="C204" t="s">
        <v>2283</v>
      </c>
      <c r="D204" s="244">
        <v>45505</v>
      </c>
      <c r="E204" t="s">
        <v>2081</v>
      </c>
      <c r="F204" t="s">
        <v>3420</v>
      </c>
      <c r="G204" t="s">
        <v>3451</v>
      </c>
      <c r="H204" s="244">
        <v>45505</v>
      </c>
      <c r="I204" t="s">
        <v>2081</v>
      </c>
    </row>
    <row r="205" spans="1:9">
      <c r="A205" t="s">
        <v>2299</v>
      </c>
      <c r="B205" t="s">
        <v>2172</v>
      </c>
      <c r="C205" t="s">
        <v>2283</v>
      </c>
      <c r="D205" s="244">
        <v>45505</v>
      </c>
      <c r="E205" t="s">
        <v>2081</v>
      </c>
      <c r="F205" t="s">
        <v>3420</v>
      </c>
      <c r="G205" t="s">
        <v>3421</v>
      </c>
      <c r="H205" s="244">
        <v>45505</v>
      </c>
      <c r="I205" t="s">
        <v>2081</v>
      </c>
    </row>
    <row r="206" spans="1:9">
      <c r="A206" t="s">
        <v>2300</v>
      </c>
      <c r="B206" t="s">
        <v>2281</v>
      </c>
      <c r="C206" t="s">
        <v>2283</v>
      </c>
      <c r="D206" s="244">
        <v>45505</v>
      </c>
      <c r="E206" t="s">
        <v>2081</v>
      </c>
      <c r="F206" t="s">
        <v>3420</v>
      </c>
      <c r="G206" t="s">
        <v>3421</v>
      </c>
      <c r="H206" s="244">
        <v>45505</v>
      </c>
      <c r="I206" t="s">
        <v>2081</v>
      </c>
    </row>
    <row r="207" spans="1:9">
      <c r="A207" t="s">
        <v>2307</v>
      </c>
      <c r="B207" t="s">
        <v>2272</v>
      </c>
      <c r="C207" t="s">
        <v>2303</v>
      </c>
      <c r="D207" s="244">
        <v>45505</v>
      </c>
      <c r="E207" t="s">
        <v>2081</v>
      </c>
      <c r="F207" t="s">
        <v>3420</v>
      </c>
      <c r="G207" t="s">
        <v>3451</v>
      </c>
      <c r="H207" s="244">
        <v>45505</v>
      </c>
      <c r="I207" t="s">
        <v>2081</v>
      </c>
    </row>
    <row r="208" spans="1:9">
      <c r="A208" t="s">
        <v>2315</v>
      </c>
      <c r="B208" t="s">
        <v>2077</v>
      </c>
      <c r="C208" t="s">
        <v>2312</v>
      </c>
      <c r="D208" s="244">
        <v>45505</v>
      </c>
      <c r="E208" t="s">
        <v>2081</v>
      </c>
      <c r="F208" t="s">
        <v>3420</v>
      </c>
      <c r="G208" t="s">
        <v>3451</v>
      </c>
      <c r="H208" s="244">
        <v>45505</v>
      </c>
      <c r="I208" t="s">
        <v>2081</v>
      </c>
    </row>
    <row r="209" spans="1:9">
      <c r="A209" t="s">
        <v>2319</v>
      </c>
      <c r="B209" t="s">
        <v>2077</v>
      </c>
      <c r="C209" t="s">
        <v>2316</v>
      </c>
      <c r="D209" s="244">
        <v>45505</v>
      </c>
      <c r="E209" t="s">
        <v>2081</v>
      </c>
      <c r="F209" t="s">
        <v>3420</v>
      </c>
      <c r="G209" t="s">
        <v>3451</v>
      </c>
      <c r="H209" s="244">
        <v>45505</v>
      </c>
      <c r="I209" t="s">
        <v>2081</v>
      </c>
    </row>
    <row r="210" spans="1:9">
      <c r="A210" t="s">
        <v>2323</v>
      </c>
      <c r="B210" t="s">
        <v>2186</v>
      </c>
      <c r="C210" t="s">
        <v>2320</v>
      </c>
      <c r="D210" s="244">
        <v>45505</v>
      </c>
      <c r="E210" t="s">
        <v>2081</v>
      </c>
      <c r="F210" t="s">
        <v>3420</v>
      </c>
      <c r="G210" t="s">
        <v>3451</v>
      </c>
      <c r="H210" s="244">
        <v>45505</v>
      </c>
      <c r="I210" t="s">
        <v>2081</v>
      </c>
    </row>
    <row r="211" spans="1:9">
      <c r="A211" t="s">
        <v>2325</v>
      </c>
      <c r="B211" t="s">
        <v>2324</v>
      </c>
      <c r="C211" t="s">
        <v>2320</v>
      </c>
      <c r="D211" s="244">
        <v>45505</v>
      </c>
      <c r="E211" t="s">
        <v>2081</v>
      </c>
      <c r="F211" t="s">
        <v>3420</v>
      </c>
      <c r="G211" t="s">
        <v>3421</v>
      </c>
      <c r="H211" s="244">
        <v>45505</v>
      </c>
      <c r="I211" t="s">
        <v>2081</v>
      </c>
    </row>
    <row r="212" spans="1:9">
      <c r="A212" t="s">
        <v>2329</v>
      </c>
      <c r="B212" t="s">
        <v>2186</v>
      </c>
      <c r="C212" t="s">
        <v>2326</v>
      </c>
      <c r="D212" s="244">
        <v>45505</v>
      </c>
      <c r="E212" t="s">
        <v>2081</v>
      </c>
      <c r="F212" t="s">
        <v>3420</v>
      </c>
      <c r="G212" t="s">
        <v>3451</v>
      </c>
      <c r="H212" s="244">
        <v>45505</v>
      </c>
      <c r="I212" t="s">
        <v>2081</v>
      </c>
    </row>
    <row r="213" spans="1:9">
      <c r="A213" t="s">
        <v>2330</v>
      </c>
      <c r="B213" t="s">
        <v>2324</v>
      </c>
      <c r="C213" t="s">
        <v>2326</v>
      </c>
      <c r="D213" s="244">
        <v>45505</v>
      </c>
      <c r="E213" t="s">
        <v>2081</v>
      </c>
      <c r="F213" t="s">
        <v>3420</v>
      </c>
      <c r="G213" t="s">
        <v>3421</v>
      </c>
      <c r="H213" s="244">
        <v>45505</v>
      </c>
      <c r="I213" t="s">
        <v>2081</v>
      </c>
    </row>
    <row r="214" spans="1:9">
      <c r="A214" t="s">
        <v>2332</v>
      </c>
      <c r="B214" t="s">
        <v>2077</v>
      </c>
      <c r="C214" t="s">
        <v>2141</v>
      </c>
      <c r="D214" s="244">
        <v>45505</v>
      </c>
      <c r="E214" t="s">
        <v>2081</v>
      </c>
      <c r="F214" t="s">
        <v>3420</v>
      </c>
      <c r="G214" t="s">
        <v>3451</v>
      </c>
      <c r="H214" s="244">
        <v>45505</v>
      </c>
      <c r="I214" t="s">
        <v>2081</v>
      </c>
    </row>
    <row r="215" spans="1:9">
      <c r="A215" t="s">
        <v>2336</v>
      </c>
      <c r="B215" t="s">
        <v>2077</v>
      </c>
      <c r="C215" t="s">
        <v>2333</v>
      </c>
      <c r="D215" s="244">
        <v>45505</v>
      </c>
      <c r="E215" t="s">
        <v>2081</v>
      </c>
      <c r="F215" t="s">
        <v>3420</v>
      </c>
      <c r="G215" t="s">
        <v>3451</v>
      </c>
      <c r="H215" s="244">
        <v>45505</v>
      </c>
      <c r="I215" t="s">
        <v>2081</v>
      </c>
    </row>
    <row r="216" spans="1:9">
      <c r="A216" t="s">
        <v>2338</v>
      </c>
      <c r="B216" t="s">
        <v>2100</v>
      </c>
      <c r="C216" t="s">
        <v>2337</v>
      </c>
      <c r="D216" s="244">
        <v>45505</v>
      </c>
      <c r="E216" t="s">
        <v>2081</v>
      </c>
      <c r="F216" t="s">
        <v>3420</v>
      </c>
      <c r="G216" t="s">
        <v>3421</v>
      </c>
      <c r="H216" s="244">
        <v>45505</v>
      </c>
      <c r="I216" t="s">
        <v>2081</v>
      </c>
    </row>
    <row r="217" spans="1:9">
      <c r="A217" t="s">
        <v>2339</v>
      </c>
      <c r="B217" t="s">
        <v>2117</v>
      </c>
      <c r="C217" t="s">
        <v>2116</v>
      </c>
      <c r="D217" s="244">
        <v>45505</v>
      </c>
      <c r="E217" t="s">
        <v>2081</v>
      </c>
      <c r="F217" t="s">
        <v>3420</v>
      </c>
      <c r="G217" t="s">
        <v>3451</v>
      </c>
      <c r="H217" s="244">
        <v>45505</v>
      </c>
      <c r="I217" t="s">
        <v>2081</v>
      </c>
    </row>
    <row r="218" spans="1:9">
      <c r="A218" t="s">
        <v>2313</v>
      </c>
      <c r="B218" t="s">
        <v>2085</v>
      </c>
      <c r="C218" t="s">
        <v>2312</v>
      </c>
      <c r="D218" s="244">
        <v>45505</v>
      </c>
      <c r="E218" t="s">
        <v>2081</v>
      </c>
      <c r="F218" t="s">
        <v>3420</v>
      </c>
      <c r="G218" t="s">
        <v>3421</v>
      </c>
      <c r="H218" s="244">
        <v>45505</v>
      </c>
      <c r="I218" t="s">
        <v>2081</v>
      </c>
    </row>
    <row r="219" spans="1:9">
      <c r="A219" t="s">
        <v>2318</v>
      </c>
      <c r="B219" t="s">
        <v>2142</v>
      </c>
      <c r="C219" t="s">
        <v>2316</v>
      </c>
      <c r="D219" s="244">
        <v>45505</v>
      </c>
      <c r="E219" t="s">
        <v>2081</v>
      </c>
      <c r="F219" t="s">
        <v>3420</v>
      </c>
      <c r="G219" t="s">
        <v>3421</v>
      </c>
      <c r="H219" s="244">
        <v>45505</v>
      </c>
      <c r="I219" t="s">
        <v>2081</v>
      </c>
    </row>
    <row r="220" spans="1:9">
      <c r="A220" t="s">
        <v>2314</v>
      </c>
      <c r="B220" t="s">
        <v>2142</v>
      </c>
      <c r="C220" t="s">
        <v>2312</v>
      </c>
      <c r="D220" s="244">
        <v>45505</v>
      </c>
      <c r="E220" t="s">
        <v>2081</v>
      </c>
      <c r="F220" t="s">
        <v>3420</v>
      </c>
      <c r="G220" t="s">
        <v>3421</v>
      </c>
      <c r="H220" s="244">
        <v>45505</v>
      </c>
      <c r="I220" t="s">
        <v>2081</v>
      </c>
    </row>
    <row r="221" spans="1:9">
      <c r="A221" t="s">
        <v>2317</v>
      </c>
      <c r="B221" t="s">
        <v>2085</v>
      </c>
      <c r="C221" t="s">
        <v>2316</v>
      </c>
      <c r="D221" s="244">
        <v>45505</v>
      </c>
      <c r="E221" t="s">
        <v>2081</v>
      </c>
      <c r="F221" t="s">
        <v>3420</v>
      </c>
      <c r="G221" t="s">
        <v>3421</v>
      </c>
      <c r="H221" s="244">
        <v>45505</v>
      </c>
      <c r="I221" t="s">
        <v>2081</v>
      </c>
    </row>
    <row r="222" spans="1:9">
      <c r="A222" t="s">
        <v>2304</v>
      </c>
      <c r="B222" t="s">
        <v>2117</v>
      </c>
      <c r="C222" t="s">
        <v>2303</v>
      </c>
      <c r="D222" s="244">
        <v>45505</v>
      </c>
      <c r="E222" t="s">
        <v>2081</v>
      </c>
      <c r="F222" t="s">
        <v>3420</v>
      </c>
      <c r="G222" t="s">
        <v>3421</v>
      </c>
      <c r="H222" s="244">
        <v>45505</v>
      </c>
      <c r="I222" t="s">
        <v>2081</v>
      </c>
    </row>
    <row r="223" spans="1:9">
      <c r="A223" t="s">
        <v>2309</v>
      </c>
      <c r="B223" t="s">
        <v>2117</v>
      </c>
      <c r="C223" t="s">
        <v>2308</v>
      </c>
      <c r="D223" s="244">
        <v>45505</v>
      </c>
      <c r="E223" t="s">
        <v>2081</v>
      </c>
      <c r="F223" t="s">
        <v>3420</v>
      </c>
      <c r="G223" t="s">
        <v>3421</v>
      </c>
      <c r="H223" s="244">
        <v>45505</v>
      </c>
      <c r="I223" t="s">
        <v>2081</v>
      </c>
    </row>
    <row r="224" spans="1:9">
      <c r="A224" t="s">
        <v>2311</v>
      </c>
      <c r="B224" t="s">
        <v>2272</v>
      </c>
      <c r="C224" t="s">
        <v>2308</v>
      </c>
      <c r="D224" s="244">
        <v>45505</v>
      </c>
      <c r="E224" t="s">
        <v>2081</v>
      </c>
      <c r="F224" t="s">
        <v>3420</v>
      </c>
      <c r="G224" t="s">
        <v>3451</v>
      </c>
      <c r="H224" s="244">
        <v>45505</v>
      </c>
      <c r="I224" t="s">
        <v>2081</v>
      </c>
    </row>
    <row r="225" spans="1:9">
      <c r="A225" t="s">
        <v>2321</v>
      </c>
      <c r="B225" t="s">
        <v>2085</v>
      </c>
      <c r="C225" t="s">
        <v>2320</v>
      </c>
      <c r="D225" s="244">
        <v>45505</v>
      </c>
      <c r="E225" t="s">
        <v>2081</v>
      </c>
      <c r="F225" t="s">
        <v>3420</v>
      </c>
      <c r="G225" t="s">
        <v>3421</v>
      </c>
      <c r="H225" s="244">
        <v>45505</v>
      </c>
      <c r="I225" t="s">
        <v>2081</v>
      </c>
    </row>
    <row r="226" spans="1:9">
      <c r="A226" t="s">
        <v>2327</v>
      </c>
      <c r="B226" t="s">
        <v>2085</v>
      </c>
      <c r="C226" t="s">
        <v>2326</v>
      </c>
      <c r="D226" s="244">
        <v>45505</v>
      </c>
      <c r="E226" t="s">
        <v>2081</v>
      </c>
      <c r="F226" t="s">
        <v>3420</v>
      </c>
      <c r="G226" t="s">
        <v>3421</v>
      </c>
      <c r="H226" s="244">
        <v>45505</v>
      </c>
      <c r="I226" t="s">
        <v>2081</v>
      </c>
    </row>
    <row r="227" spans="1:9">
      <c r="A227" t="s">
        <v>2331</v>
      </c>
      <c r="B227" t="s">
        <v>2085</v>
      </c>
      <c r="C227" t="s">
        <v>2141</v>
      </c>
      <c r="D227" s="244">
        <v>45505</v>
      </c>
      <c r="E227" t="s">
        <v>2081</v>
      </c>
      <c r="F227" t="s">
        <v>3420</v>
      </c>
      <c r="G227" t="s">
        <v>3421</v>
      </c>
      <c r="H227" s="244">
        <v>45505</v>
      </c>
      <c r="I227" t="s">
        <v>2081</v>
      </c>
    </row>
    <row r="228" spans="1:9">
      <c r="A228" t="s">
        <v>2335</v>
      </c>
      <c r="B228" t="s">
        <v>2142</v>
      </c>
      <c r="C228" t="s">
        <v>2333</v>
      </c>
      <c r="D228" s="244">
        <v>45505</v>
      </c>
      <c r="E228" t="s">
        <v>2081</v>
      </c>
      <c r="F228" t="s">
        <v>3420</v>
      </c>
      <c r="G228" t="s">
        <v>3421</v>
      </c>
      <c r="H228" s="244">
        <v>45505</v>
      </c>
      <c r="I228" t="s">
        <v>2081</v>
      </c>
    </row>
    <row r="229" spans="1:9">
      <c r="A229" t="s">
        <v>2334</v>
      </c>
      <c r="B229" t="s">
        <v>2085</v>
      </c>
      <c r="C229" t="s">
        <v>2333</v>
      </c>
      <c r="D229" s="244">
        <v>45505</v>
      </c>
      <c r="E229" t="s">
        <v>2081</v>
      </c>
      <c r="F229" t="s">
        <v>3420</v>
      </c>
      <c r="G229" t="s">
        <v>3421</v>
      </c>
      <c r="H229" s="244">
        <v>45505</v>
      </c>
      <c r="I229" t="s">
        <v>2081</v>
      </c>
    </row>
    <row r="230" spans="1:9">
      <c r="A230" t="s">
        <v>2302</v>
      </c>
      <c r="B230" t="s">
        <v>2208</v>
      </c>
      <c r="C230" t="s">
        <v>2301</v>
      </c>
      <c r="D230" s="244">
        <v>45505</v>
      </c>
      <c r="E230" t="s">
        <v>2081</v>
      </c>
      <c r="F230" t="s">
        <v>3420</v>
      </c>
      <c r="G230" t="s">
        <v>3451</v>
      </c>
      <c r="H230" s="244">
        <v>45505</v>
      </c>
      <c r="I230" t="s">
        <v>2081</v>
      </c>
    </row>
    <row r="231" spans="1:9">
      <c r="A231" t="s">
        <v>2310</v>
      </c>
      <c r="B231" t="s">
        <v>2305</v>
      </c>
      <c r="C231" t="s">
        <v>2308</v>
      </c>
      <c r="D231" s="244">
        <v>45505</v>
      </c>
      <c r="E231" t="s">
        <v>2081</v>
      </c>
      <c r="F231" t="s">
        <v>3420</v>
      </c>
      <c r="G231" t="s">
        <v>3421</v>
      </c>
      <c r="H231" s="244">
        <v>45505</v>
      </c>
      <c r="I231" t="s">
        <v>2081</v>
      </c>
    </row>
    <row r="232" spans="1:9">
      <c r="A232" t="s">
        <v>2306</v>
      </c>
      <c r="B232" t="s">
        <v>2305</v>
      </c>
      <c r="C232" t="s">
        <v>2303</v>
      </c>
      <c r="D232" s="244">
        <v>45505</v>
      </c>
      <c r="E232" t="s">
        <v>2081</v>
      </c>
      <c r="F232" t="s">
        <v>3420</v>
      </c>
      <c r="G232" t="s">
        <v>3421</v>
      </c>
      <c r="H232" s="244">
        <v>45505</v>
      </c>
      <c r="I232" t="s">
        <v>2081</v>
      </c>
    </row>
    <row r="233" spans="1:9">
      <c r="A233" t="s">
        <v>2328</v>
      </c>
      <c r="B233" t="s">
        <v>2208</v>
      </c>
      <c r="C233" t="s">
        <v>2326</v>
      </c>
      <c r="D233" s="244">
        <v>45505</v>
      </c>
      <c r="E233" t="s">
        <v>2081</v>
      </c>
      <c r="F233" t="s">
        <v>3420</v>
      </c>
      <c r="G233" t="s">
        <v>3421</v>
      </c>
      <c r="H233" s="244">
        <v>45505</v>
      </c>
      <c r="I233" t="s">
        <v>2081</v>
      </c>
    </row>
    <row r="234" spans="1:9">
      <c r="A234" t="s">
        <v>2322</v>
      </c>
      <c r="B234" t="s">
        <v>2208</v>
      </c>
      <c r="C234" t="s">
        <v>2320</v>
      </c>
      <c r="D234" s="244">
        <v>45505</v>
      </c>
      <c r="E234" t="s">
        <v>2081</v>
      </c>
      <c r="F234" t="s">
        <v>3420</v>
      </c>
      <c r="G234" t="s">
        <v>3421</v>
      </c>
      <c r="H234" s="244">
        <v>45505</v>
      </c>
      <c r="I234" t="s">
        <v>2081</v>
      </c>
    </row>
    <row r="235" spans="1:9">
      <c r="A235" t="s">
        <v>2342</v>
      </c>
      <c r="B235" t="s">
        <v>2341</v>
      </c>
      <c r="C235" t="s">
        <v>2340</v>
      </c>
      <c r="D235" s="244">
        <v>45489</v>
      </c>
      <c r="E235" t="s">
        <v>2081</v>
      </c>
      <c r="F235" t="s">
        <v>3420</v>
      </c>
      <c r="G235" t="s">
        <v>3421</v>
      </c>
      <c r="H235" s="244">
        <v>45489</v>
      </c>
      <c r="I235" t="s">
        <v>3132</v>
      </c>
    </row>
    <row r="236" spans="1:9">
      <c r="A236" t="s">
        <v>2345</v>
      </c>
      <c r="B236" t="s">
        <v>2341</v>
      </c>
      <c r="C236" t="s">
        <v>2344</v>
      </c>
      <c r="D236" s="244">
        <v>45489</v>
      </c>
      <c r="E236" t="s">
        <v>2081</v>
      </c>
      <c r="F236" t="s">
        <v>3420</v>
      </c>
      <c r="G236" t="s">
        <v>3421</v>
      </c>
      <c r="H236" s="244">
        <v>45489</v>
      </c>
      <c r="I236" t="s">
        <v>3132</v>
      </c>
    </row>
    <row r="237" spans="1:9">
      <c r="A237" t="s">
        <v>2347</v>
      </c>
      <c r="B237" t="s">
        <v>2124</v>
      </c>
      <c r="C237" t="s">
        <v>2346</v>
      </c>
      <c r="D237" s="244">
        <v>45512</v>
      </c>
      <c r="E237" t="s">
        <v>2081</v>
      </c>
      <c r="F237" t="s">
        <v>3420</v>
      </c>
      <c r="G237" t="s">
        <v>3421</v>
      </c>
      <c r="H237" s="244">
        <v>45512</v>
      </c>
      <c r="I237" t="s">
        <v>2081</v>
      </c>
    </row>
    <row r="238" spans="1:9">
      <c r="A238" t="s">
        <v>2348</v>
      </c>
      <c r="B238" t="s">
        <v>2126</v>
      </c>
      <c r="C238" t="s">
        <v>2346</v>
      </c>
      <c r="D238" s="244">
        <v>45512</v>
      </c>
      <c r="E238" t="s">
        <v>2081</v>
      </c>
      <c r="F238" t="s">
        <v>3420</v>
      </c>
      <c r="G238" t="s">
        <v>3421</v>
      </c>
      <c r="H238" s="244">
        <v>45512</v>
      </c>
      <c r="I238" t="s">
        <v>2081</v>
      </c>
    </row>
    <row r="239" spans="1:9">
      <c r="A239" t="s">
        <v>2350</v>
      </c>
      <c r="B239" t="s">
        <v>2349</v>
      </c>
      <c r="C239" t="s">
        <v>2346</v>
      </c>
      <c r="D239" s="244">
        <v>45485</v>
      </c>
      <c r="E239" t="s">
        <v>2081</v>
      </c>
      <c r="F239" t="s">
        <v>3420</v>
      </c>
      <c r="G239" t="s">
        <v>3421</v>
      </c>
      <c r="H239" s="244">
        <v>45485</v>
      </c>
      <c r="I239" t="s">
        <v>3132</v>
      </c>
    </row>
    <row r="240" spans="1:9">
      <c r="A240" t="s">
        <v>2351</v>
      </c>
      <c r="B240" t="s">
        <v>2145</v>
      </c>
      <c r="C240" t="s">
        <v>2346</v>
      </c>
      <c r="D240" s="244">
        <v>45485</v>
      </c>
      <c r="E240" t="s">
        <v>2081</v>
      </c>
      <c r="F240" t="s">
        <v>3420</v>
      </c>
      <c r="G240" t="s">
        <v>3421</v>
      </c>
      <c r="H240" s="244">
        <v>45485</v>
      </c>
      <c r="I240" t="s">
        <v>3132</v>
      </c>
    </row>
    <row r="241" spans="1:9">
      <c r="A241" t="s">
        <v>2353</v>
      </c>
      <c r="B241" t="s">
        <v>2100</v>
      </c>
      <c r="C241" t="s">
        <v>2352</v>
      </c>
      <c r="D241" s="244">
        <v>45485</v>
      </c>
      <c r="E241" t="s">
        <v>2081</v>
      </c>
      <c r="F241" t="s">
        <v>3420</v>
      </c>
      <c r="G241" t="s">
        <v>3421</v>
      </c>
      <c r="H241" s="244">
        <v>45485</v>
      </c>
      <c r="I241" t="s">
        <v>3132</v>
      </c>
    </row>
    <row r="242" spans="1:9">
      <c r="A242" t="s">
        <v>2355</v>
      </c>
      <c r="B242" t="s">
        <v>2100</v>
      </c>
      <c r="C242" t="s">
        <v>2354</v>
      </c>
      <c r="D242" s="244">
        <v>45509</v>
      </c>
      <c r="E242" t="s">
        <v>2081</v>
      </c>
      <c r="F242" t="s">
        <v>3420</v>
      </c>
      <c r="G242" t="s">
        <v>3421</v>
      </c>
      <c r="H242" s="244">
        <v>45509</v>
      </c>
      <c r="I242" t="s">
        <v>2081</v>
      </c>
    </row>
    <row r="243" spans="1:9">
      <c r="A243" t="s">
        <v>3515</v>
      </c>
      <c r="B243" t="s">
        <v>2095</v>
      </c>
      <c r="C243" t="s">
        <v>2114</v>
      </c>
      <c r="D243" s="244">
        <v>45429</v>
      </c>
      <c r="E243" t="s">
        <v>2081</v>
      </c>
      <c r="F243" t="s">
        <v>3457</v>
      </c>
      <c r="G243" t="s">
        <v>3421</v>
      </c>
      <c r="H243" s="244">
        <v>45429</v>
      </c>
      <c r="I243" t="s">
        <v>2081</v>
      </c>
    </row>
    <row r="244" spans="1:9">
      <c r="A244" t="s">
        <v>2358</v>
      </c>
      <c r="B244" t="s">
        <v>2357</v>
      </c>
      <c r="C244" t="s">
        <v>2356</v>
      </c>
      <c r="D244" s="244">
        <v>45506</v>
      </c>
      <c r="E244" t="s">
        <v>2081</v>
      </c>
      <c r="F244" t="s">
        <v>3420</v>
      </c>
      <c r="G244" t="s">
        <v>3421</v>
      </c>
      <c r="H244" s="244">
        <v>45506</v>
      </c>
      <c r="I244" t="s">
        <v>2081</v>
      </c>
    </row>
    <row r="245" spans="1:9">
      <c r="A245" t="s">
        <v>2359</v>
      </c>
      <c r="B245" t="s">
        <v>2357</v>
      </c>
      <c r="C245" t="s">
        <v>2356</v>
      </c>
      <c r="D245" s="244">
        <v>45506</v>
      </c>
      <c r="E245" t="s">
        <v>2081</v>
      </c>
      <c r="F245" t="s">
        <v>3420</v>
      </c>
      <c r="G245" t="s">
        <v>3451</v>
      </c>
      <c r="H245" s="244">
        <v>45506</v>
      </c>
      <c r="I245" t="s">
        <v>2081</v>
      </c>
    </row>
    <row r="246" spans="1:9">
      <c r="A246" t="s">
        <v>2361</v>
      </c>
      <c r="B246" t="s">
        <v>2360</v>
      </c>
      <c r="C246" t="s">
        <v>2356</v>
      </c>
      <c r="D246" s="244">
        <v>45506</v>
      </c>
      <c r="E246" t="s">
        <v>2081</v>
      </c>
      <c r="F246" t="s">
        <v>3420</v>
      </c>
      <c r="G246" t="s">
        <v>3421</v>
      </c>
      <c r="H246" s="244">
        <v>45506</v>
      </c>
      <c r="I246" t="s">
        <v>2081</v>
      </c>
    </row>
    <row r="247" spans="1:9">
      <c r="A247" t="s">
        <v>2363</v>
      </c>
      <c r="B247" t="s">
        <v>2100</v>
      </c>
      <c r="C247" t="s">
        <v>2362</v>
      </c>
      <c r="D247" s="244">
        <v>45509</v>
      </c>
      <c r="E247" t="s">
        <v>2081</v>
      </c>
      <c r="F247" t="s">
        <v>3420</v>
      </c>
      <c r="G247" t="s">
        <v>3421</v>
      </c>
      <c r="H247" s="244">
        <v>45509</v>
      </c>
      <c r="I247" t="s">
        <v>2081</v>
      </c>
    </row>
    <row r="248" spans="1:9">
      <c r="A248" t="s">
        <v>2365</v>
      </c>
      <c r="B248" t="s">
        <v>2364</v>
      </c>
      <c r="C248" t="s">
        <v>2356</v>
      </c>
      <c r="D248" s="244">
        <v>45506</v>
      </c>
      <c r="E248" t="s">
        <v>2081</v>
      </c>
      <c r="F248" t="s">
        <v>3420</v>
      </c>
      <c r="G248" t="s">
        <v>3421</v>
      </c>
      <c r="H248" s="244">
        <v>45506</v>
      </c>
      <c r="I248" t="s">
        <v>2081</v>
      </c>
    </row>
    <row r="249" spans="1:9">
      <c r="A249" t="s">
        <v>2367</v>
      </c>
      <c r="B249" t="s">
        <v>2128</v>
      </c>
      <c r="C249" t="s">
        <v>2366</v>
      </c>
      <c r="D249" s="244">
        <v>45509</v>
      </c>
      <c r="E249" t="s">
        <v>2081</v>
      </c>
      <c r="F249" t="s">
        <v>3420</v>
      </c>
      <c r="G249" t="s">
        <v>3421</v>
      </c>
      <c r="H249" s="244">
        <v>45509</v>
      </c>
      <c r="I249" t="s">
        <v>2081</v>
      </c>
    </row>
    <row r="250" spans="1:9">
      <c r="A250" t="s">
        <v>2369</v>
      </c>
      <c r="B250" t="s">
        <v>2128</v>
      </c>
      <c r="C250" t="s">
        <v>2368</v>
      </c>
      <c r="D250" s="244">
        <v>45509</v>
      </c>
      <c r="E250" t="s">
        <v>2081</v>
      </c>
      <c r="F250" t="s">
        <v>3420</v>
      </c>
      <c r="G250" t="s">
        <v>3421</v>
      </c>
      <c r="H250" s="244">
        <v>45509</v>
      </c>
      <c r="I250" t="s">
        <v>2081</v>
      </c>
    </row>
    <row r="251" spans="1:9">
      <c r="A251" t="s">
        <v>2371</v>
      </c>
      <c r="B251" t="s">
        <v>2095</v>
      </c>
      <c r="C251" t="s">
        <v>2370</v>
      </c>
      <c r="D251" s="244">
        <v>45509</v>
      </c>
      <c r="E251" t="s">
        <v>2081</v>
      </c>
      <c r="F251" t="s">
        <v>3420</v>
      </c>
      <c r="G251" t="s">
        <v>3421</v>
      </c>
      <c r="H251" s="244">
        <v>45509</v>
      </c>
      <c r="I251" t="s">
        <v>2081</v>
      </c>
    </row>
    <row r="252" spans="1:9">
      <c r="A252" t="s">
        <v>2386</v>
      </c>
      <c r="B252" t="s">
        <v>2377</v>
      </c>
      <c r="C252" t="s">
        <v>2147</v>
      </c>
      <c r="D252" s="244">
        <v>45496</v>
      </c>
      <c r="E252" t="s">
        <v>3132</v>
      </c>
      <c r="F252" t="s">
        <v>3420</v>
      </c>
      <c r="G252" t="s">
        <v>3421</v>
      </c>
      <c r="H252" s="244">
        <v>45496</v>
      </c>
      <c r="I252" t="s">
        <v>3132</v>
      </c>
    </row>
    <row r="253" spans="1:9">
      <c r="A253" t="s">
        <v>2387</v>
      </c>
      <c r="B253" t="s">
        <v>2377</v>
      </c>
      <c r="C253" t="s">
        <v>2147</v>
      </c>
      <c r="D253" s="244">
        <v>45496</v>
      </c>
      <c r="E253" t="s">
        <v>3132</v>
      </c>
      <c r="F253" t="s">
        <v>3420</v>
      </c>
      <c r="G253" t="s">
        <v>3451</v>
      </c>
      <c r="H253" s="244">
        <v>45496</v>
      </c>
      <c r="I253" t="s">
        <v>3132</v>
      </c>
    </row>
    <row r="254" spans="1:9">
      <c r="A254" t="s">
        <v>2374</v>
      </c>
      <c r="B254" t="s">
        <v>2373</v>
      </c>
      <c r="C254" t="s">
        <v>2372</v>
      </c>
      <c r="D254" s="244">
        <v>45496</v>
      </c>
      <c r="E254" t="s">
        <v>3132</v>
      </c>
      <c r="F254" t="s">
        <v>3420</v>
      </c>
      <c r="G254" t="s">
        <v>3421</v>
      </c>
      <c r="H254" s="244">
        <v>45503</v>
      </c>
      <c r="I254" t="s">
        <v>3132</v>
      </c>
    </row>
    <row r="255" spans="1:9">
      <c r="A255" t="s">
        <v>2375</v>
      </c>
      <c r="B255" t="s">
        <v>2156</v>
      </c>
      <c r="C255" t="s">
        <v>2150</v>
      </c>
      <c r="D255" s="244">
        <v>45531</v>
      </c>
      <c r="E255" t="s">
        <v>2081</v>
      </c>
      <c r="F255" t="s">
        <v>3420</v>
      </c>
      <c r="G255" t="s">
        <v>3451</v>
      </c>
      <c r="H255" s="244">
        <v>45531</v>
      </c>
      <c r="I255" t="s">
        <v>2081</v>
      </c>
    </row>
    <row r="256" spans="1:9">
      <c r="A256" t="s">
        <v>2376</v>
      </c>
      <c r="B256" t="s">
        <v>2156</v>
      </c>
      <c r="C256" t="s">
        <v>2147</v>
      </c>
      <c r="D256" s="244">
        <v>45531</v>
      </c>
      <c r="E256" t="s">
        <v>2081</v>
      </c>
      <c r="F256" t="s">
        <v>3420</v>
      </c>
      <c r="G256" t="s">
        <v>3451</v>
      </c>
      <c r="H256" s="244">
        <v>45531</v>
      </c>
      <c r="I256" t="s">
        <v>2081</v>
      </c>
    </row>
    <row r="257" spans="1:9">
      <c r="A257" t="s">
        <v>2378</v>
      </c>
      <c r="B257" t="s">
        <v>2377</v>
      </c>
      <c r="C257" t="s">
        <v>2150</v>
      </c>
      <c r="D257" s="244">
        <v>45496</v>
      </c>
      <c r="E257" t="s">
        <v>3132</v>
      </c>
      <c r="F257" t="s">
        <v>3420</v>
      </c>
      <c r="G257" t="s">
        <v>3421</v>
      </c>
      <c r="H257" s="244">
        <v>45496</v>
      </c>
      <c r="I257" t="s">
        <v>3132</v>
      </c>
    </row>
    <row r="258" spans="1:9">
      <c r="A258" t="s">
        <v>2379</v>
      </c>
      <c r="B258" t="s">
        <v>2377</v>
      </c>
      <c r="C258" t="s">
        <v>2150</v>
      </c>
      <c r="D258" s="244">
        <v>45496</v>
      </c>
      <c r="E258" t="s">
        <v>3132</v>
      </c>
      <c r="F258" t="s">
        <v>3420</v>
      </c>
      <c r="G258" t="s">
        <v>3451</v>
      </c>
      <c r="H258" s="244">
        <v>45496</v>
      </c>
      <c r="I258" t="s">
        <v>3132</v>
      </c>
    </row>
    <row r="259" spans="1:9">
      <c r="A259" t="s">
        <v>2380</v>
      </c>
      <c r="B259" t="s">
        <v>2156</v>
      </c>
      <c r="C259" t="s">
        <v>2150</v>
      </c>
      <c r="D259" s="244">
        <v>45531</v>
      </c>
      <c r="E259" t="s">
        <v>2081</v>
      </c>
      <c r="F259" t="s">
        <v>3420</v>
      </c>
      <c r="G259" t="s">
        <v>3421</v>
      </c>
      <c r="H259" s="244">
        <v>45531</v>
      </c>
      <c r="I259" t="s">
        <v>2081</v>
      </c>
    </row>
    <row r="260" spans="1:9">
      <c r="A260" t="s">
        <v>2385</v>
      </c>
      <c r="B260" t="s">
        <v>2156</v>
      </c>
      <c r="C260" t="s">
        <v>2147</v>
      </c>
      <c r="D260" s="244">
        <v>45531</v>
      </c>
      <c r="E260" t="s">
        <v>2081</v>
      </c>
      <c r="F260" t="s">
        <v>3420</v>
      </c>
      <c r="G260" t="s">
        <v>3421</v>
      </c>
      <c r="H260" s="244">
        <v>45531</v>
      </c>
      <c r="I260" t="s">
        <v>2081</v>
      </c>
    </row>
    <row r="261" spans="1:9">
      <c r="A261" t="s">
        <v>2382</v>
      </c>
      <c r="B261" t="s">
        <v>2381</v>
      </c>
      <c r="C261" t="s">
        <v>2150</v>
      </c>
      <c r="D261" s="244">
        <v>45484</v>
      </c>
      <c r="E261" t="s">
        <v>3132</v>
      </c>
      <c r="F261" t="s">
        <v>3420</v>
      </c>
      <c r="G261" t="s">
        <v>3421</v>
      </c>
      <c r="H261" s="244">
        <v>45496</v>
      </c>
      <c r="I261" t="s">
        <v>3132</v>
      </c>
    </row>
    <row r="262" spans="1:9">
      <c r="A262" t="s">
        <v>2384</v>
      </c>
      <c r="B262" t="s">
        <v>2383</v>
      </c>
      <c r="C262" t="s">
        <v>2150</v>
      </c>
      <c r="D262" s="244">
        <v>45483</v>
      </c>
      <c r="E262" t="s">
        <v>3132</v>
      </c>
      <c r="F262" t="s">
        <v>3420</v>
      </c>
      <c r="G262" t="s">
        <v>3421</v>
      </c>
      <c r="H262" s="244">
        <v>45496</v>
      </c>
      <c r="I262" t="s">
        <v>3132</v>
      </c>
    </row>
    <row r="263" spans="1:9">
      <c r="A263" t="s">
        <v>2389</v>
      </c>
      <c r="B263" t="s">
        <v>2388</v>
      </c>
      <c r="C263" t="s">
        <v>2147</v>
      </c>
      <c r="D263" s="244">
        <v>45496</v>
      </c>
      <c r="E263" t="s">
        <v>3132</v>
      </c>
      <c r="F263" t="s">
        <v>3420</v>
      </c>
      <c r="G263" t="s">
        <v>3421</v>
      </c>
      <c r="H263" s="244">
        <v>45496</v>
      </c>
      <c r="I263" t="s">
        <v>3132</v>
      </c>
    </row>
    <row r="264" spans="1:9">
      <c r="A264" t="s">
        <v>2390</v>
      </c>
      <c r="B264" t="s">
        <v>2383</v>
      </c>
      <c r="C264" t="s">
        <v>2147</v>
      </c>
      <c r="D264" s="244">
        <v>45496</v>
      </c>
      <c r="E264" t="s">
        <v>3132</v>
      </c>
      <c r="F264" t="s">
        <v>3420</v>
      </c>
      <c r="G264" t="s">
        <v>3421</v>
      </c>
      <c r="H264" s="244">
        <v>45496</v>
      </c>
      <c r="I264" t="s">
        <v>3132</v>
      </c>
    </row>
    <row r="265" spans="1:9">
      <c r="A265" t="s">
        <v>2391</v>
      </c>
      <c r="B265" t="s">
        <v>2373</v>
      </c>
      <c r="C265" t="s">
        <v>2372</v>
      </c>
      <c r="D265" s="244">
        <v>45496</v>
      </c>
      <c r="E265" t="s">
        <v>3132</v>
      </c>
      <c r="F265" t="s">
        <v>3420</v>
      </c>
      <c r="G265" t="s">
        <v>3451</v>
      </c>
      <c r="H265" s="244">
        <v>45496</v>
      </c>
      <c r="I265" t="s">
        <v>3132</v>
      </c>
    </row>
    <row r="266" spans="1:9">
      <c r="A266" t="s">
        <v>2394</v>
      </c>
      <c r="B266" t="s">
        <v>2393</v>
      </c>
      <c r="C266" t="s">
        <v>2392</v>
      </c>
      <c r="D266" s="244">
        <v>45505</v>
      </c>
      <c r="E266" t="s">
        <v>2081</v>
      </c>
      <c r="F266" t="s">
        <v>3420</v>
      </c>
      <c r="G266" t="s">
        <v>3421</v>
      </c>
      <c r="H266" s="244">
        <v>45505</v>
      </c>
      <c r="I266" t="s">
        <v>2081</v>
      </c>
    </row>
    <row r="267" spans="1:9">
      <c r="A267" t="s">
        <v>2397</v>
      </c>
      <c r="B267" t="s">
        <v>2396</v>
      </c>
      <c r="C267" t="s">
        <v>2395</v>
      </c>
      <c r="D267" s="244">
        <v>45505</v>
      </c>
      <c r="E267" t="s">
        <v>2081</v>
      </c>
      <c r="F267" t="s">
        <v>3420</v>
      </c>
      <c r="G267" t="s">
        <v>3421</v>
      </c>
      <c r="H267" s="244">
        <v>45505</v>
      </c>
      <c r="I267" t="s">
        <v>2081</v>
      </c>
    </row>
    <row r="268" spans="1:9">
      <c r="A268" t="s">
        <v>2399</v>
      </c>
      <c r="B268" t="s">
        <v>2293</v>
      </c>
      <c r="C268" t="s">
        <v>2398</v>
      </c>
      <c r="D268" s="244">
        <v>45477</v>
      </c>
      <c r="E268" t="s">
        <v>2081</v>
      </c>
      <c r="F268" t="s">
        <v>3420</v>
      </c>
      <c r="G268" t="s">
        <v>3451</v>
      </c>
      <c r="H268" s="244">
        <v>45477</v>
      </c>
      <c r="I268" t="s">
        <v>3132</v>
      </c>
    </row>
    <row r="269" spans="1:9">
      <c r="A269" t="s">
        <v>2401</v>
      </c>
      <c r="B269" t="s">
        <v>2293</v>
      </c>
      <c r="C269" t="s">
        <v>2400</v>
      </c>
      <c r="D269" s="244">
        <v>45477</v>
      </c>
      <c r="E269" t="s">
        <v>2081</v>
      </c>
      <c r="F269" t="s">
        <v>3420</v>
      </c>
      <c r="G269" t="s">
        <v>3451</v>
      </c>
      <c r="H269" s="244">
        <v>45477</v>
      </c>
      <c r="I269" t="s">
        <v>3132</v>
      </c>
    </row>
    <row r="270" spans="1:9">
      <c r="A270" t="s">
        <v>2403</v>
      </c>
      <c r="B270" t="s">
        <v>2396</v>
      </c>
      <c r="C270" t="s">
        <v>2402</v>
      </c>
      <c r="D270" s="244">
        <v>45485</v>
      </c>
      <c r="E270" t="s">
        <v>2081</v>
      </c>
      <c r="F270" t="s">
        <v>3420</v>
      </c>
      <c r="G270" t="s">
        <v>3421</v>
      </c>
      <c r="H270" s="244">
        <v>45485</v>
      </c>
      <c r="I270" t="s">
        <v>3132</v>
      </c>
    </row>
    <row r="271" spans="1:9">
      <c r="A271" t="s">
        <v>2404</v>
      </c>
      <c r="B271" t="s">
        <v>2132</v>
      </c>
      <c r="C271" t="s">
        <v>2398</v>
      </c>
      <c r="D271" s="244">
        <v>45496</v>
      </c>
      <c r="E271" t="s">
        <v>2081</v>
      </c>
      <c r="F271" t="s">
        <v>3420</v>
      </c>
      <c r="G271" t="s">
        <v>3421</v>
      </c>
      <c r="H271" s="244">
        <v>45496</v>
      </c>
      <c r="I271" t="s">
        <v>3132</v>
      </c>
    </row>
    <row r="272" spans="1:9">
      <c r="A272" t="s">
        <v>2405</v>
      </c>
      <c r="B272" t="s">
        <v>2132</v>
      </c>
      <c r="C272" t="s">
        <v>2400</v>
      </c>
      <c r="D272" s="244">
        <v>45496</v>
      </c>
      <c r="E272" t="s">
        <v>2081</v>
      </c>
      <c r="F272" t="s">
        <v>3420</v>
      </c>
      <c r="G272" t="s">
        <v>3421</v>
      </c>
      <c r="H272" s="244">
        <v>45496</v>
      </c>
      <c r="I272" t="s">
        <v>3132</v>
      </c>
    </row>
    <row r="273" spans="1:9">
      <c r="A273" t="s">
        <v>2407</v>
      </c>
      <c r="B273" t="s">
        <v>2088</v>
      </c>
      <c r="C273" t="s">
        <v>2406</v>
      </c>
      <c r="D273" s="244">
        <v>45510</v>
      </c>
      <c r="E273" t="s">
        <v>2081</v>
      </c>
      <c r="F273" t="s">
        <v>3420</v>
      </c>
      <c r="G273" t="s">
        <v>3421</v>
      </c>
      <c r="H273" s="244">
        <v>45510</v>
      </c>
      <c r="I273" t="s">
        <v>2081</v>
      </c>
    </row>
    <row r="274" spans="1:9">
      <c r="A274" t="s">
        <v>2409</v>
      </c>
      <c r="B274" t="s">
        <v>2088</v>
      </c>
      <c r="C274" t="s">
        <v>2408</v>
      </c>
      <c r="D274" s="244">
        <v>45510</v>
      </c>
      <c r="E274" t="s">
        <v>2081</v>
      </c>
      <c r="F274" t="s">
        <v>3420</v>
      </c>
      <c r="G274" t="s">
        <v>3421</v>
      </c>
      <c r="H274" s="244">
        <v>45510</v>
      </c>
      <c r="I274" t="s">
        <v>2081</v>
      </c>
    </row>
    <row r="275" spans="1:9">
      <c r="A275" t="s">
        <v>2410</v>
      </c>
      <c r="B275" t="s">
        <v>2085</v>
      </c>
      <c r="C275" t="s">
        <v>2406</v>
      </c>
      <c r="D275" s="244">
        <v>45505</v>
      </c>
      <c r="E275" t="s">
        <v>2081</v>
      </c>
      <c r="F275" t="s">
        <v>3420</v>
      </c>
      <c r="G275" t="s">
        <v>3421</v>
      </c>
      <c r="H275" s="244">
        <v>45505</v>
      </c>
      <c r="I275" t="s">
        <v>2081</v>
      </c>
    </row>
    <row r="276" spans="1:9">
      <c r="A276" t="s">
        <v>2411</v>
      </c>
      <c r="B276" t="s">
        <v>2085</v>
      </c>
      <c r="C276" t="s">
        <v>2408</v>
      </c>
      <c r="D276" s="244">
        <v>45505</v>
      </c>
      <c r="E276" t="s">
        <v>2081</v>
      </c>
      <c r="F276" t="s">
        <v>3420</v>
      </c>
      <c r="G276" t="s">
        <v>3421</v>
      </c>
      <c r="H276" s="244">
        <v>45505</v>
      </c>
      <c r="I276" t="s">
        <v>2081</v>
      </c>
    </row>
    <row r="277" spans="1:9">
      <c r="A277" t="s">
        <v>2413</v>
      </c>
      <c r="B277" t="s">
        <v>2154</v>
      </c>
      <c r="C277" t="s">
        <v>2412</v>
      </c>
      <c r="D277" s="244">
        <v>45512</v>
      </c>
      <c r="E277" t="s">
        <v>2081</v>
      </c>
      <c r="F277" t="s">
        <v>3420</v>
      </c>
      <c r="G277" t="s">
        <v>3451</v>
      </c>
      <c r="H277" s="244">
        <v>45512</v>
      </c>
      <c r="I277" t="s">
        <v>2081</v>
      </c>
    </row>
    <row r="278" spans="1:9">
      <c r="A278" t="s">
        <v>2416</v>
      </c>
      <c r="B278" t="s">
        <v>2277</v>
      </c>
      <c r="C278" t="s">
        <v>2415</v>
      </c>
      <c r="D278" s="244">
        <v>45512</v>
      </c>
      <c r="E278" t="s">
        <v>2081</v>
      </c>
      <c r="F278" t="s">
        <v>3420</v>
      </c>
      <c r="G278" t="s">
        <v>3451</v>
      </c>
      <c r="H278" s="244">
        <v>45512</v>
      </c>
      <c r="I278" t="s">
        <v>2081</v>
      </c>
    </row>
    <row r="279" spans="1:9">
      <c r="A279" t="s">
        <v>2419</v>
      </c>
      <c r="B279" t="s">
        <v>2126</v>
      </c>
      <c r="C279" t="s">
        <v>2418</v>
      </c>
      <c r="D279" s="244">
        <v>45512</v>
      </c>
      <c r="E279" t="s">
        <v>2081</v>
      </c>
      <c r="F279" t="s">
        <v>3420</v>
      </c>
      <c r="G279" t="s">
        <v>3421</v>
      </c>
      <c r="H279" s="244">
        <v>45512</v>
      </c>
      <c r="I279" t="s">
        <v>2081</v>
      </c>
    </row>
    <row r="280" spans="1:9">
      <c r="A280" t="s">
        <v>2422</v>
      </c>
      <c r="B280" t="s">
        <v>2421</v>
      </c>
      <c r="C280" t="s">
        <v>2420</v>
      </c>
      <c r="D280" s="244">
        <v>45509</v>
      </c>
      <c r="E280" t="s">
        <v>2081</v>
      </c>
      <c r="F280" t="s">
        <v>3420</v>
      </c>
      <c r="G280" t="s">
        <v>3451</v>
      </c>
      <c r="H280" s="244">
        <v>45526</v>
      </c>
      <c r="I280" t="s">
        <v>2081</v>
      </c>
    </row>
    <row r="281" spans="1:9">
      <c r="A281" t="s">
        <v>2425</v>
      </c>
      <c r="B281" t="s">
        <v>2269</v>
      </c>
      <c r="C281" t="s">
        <v>2424</v>
      </c>
      <c r="D281" s="244">
        <v>45511</v>
      </c>
      <c r="E281" t="s">
        <v>2081</v>
      </c>
      <c r="F281" t="s">
        <v>3420</v>
      </c>
      <c r="G281" t="s">
        <v>3451</v>
      </c>
      <c r="H281" s="244">
        <v>45511</v>
      </c>
      <c r="I281" t="s">
        <v>2081</v>
      </c>
    </row>
    <row r="282" spans="1:9">
      <c r="A282" t="s">
        <v>2427</v>
      </c>
      <c r="B282" t="s">
        <v>2269</v>
      </c>
      <c r="C282" t="s">
        <v>2426</v>
      </c>
      <c r="D282" s="244">
        <v>45511</v>
      </c>
      <c r="E282" t="s">
        <v>2081</v>
      </c>
      <c r="F282" t="s">
        <v>3420</v>
      </c>
      <c r="G282" t="s">
        <v>3451</v>
      </c>
      <c r="H282" s="244">
        <v>45511</v>
      </c>
      <c r="I282" t="s">
        <v>2081</v>
      </c>
    </row>
    <row r="283" spans="1:9">
      <c r="A283" t="s">
        <v>2428</v>
      </c>
      <c r="B283" t="s">
        <v>2091</v>
      </c>
      <c r="C283" t="s">
        <v>2424</v>
      </c>
      <c r="D283" s="244">
        <v>45511</v>
      </c>
      <c r="E283" t="s">
        <v>2081</v>
      </c>
      <c r="F283" t="s">
        <v>3420</v>
      </c>
      <c r="G283" t="s">
        <v>3421</v>
      </c>
      <c r="H283" s="244">
        <v>45526</v>
      </c>
      <c r="I283" t="s">
        <v>2081</v>
      </c>
    </row>
    <row r="284" spans="1:9">
      <c r="A284" t="s">
        <v>2429</v>
      </c>
      <c r="B284" t="s">
        <v>2091</v>
      </c>
      <c r="C284" t="s">
        <v>2426</v>
      </c>
      <c r="D284" s="244">
        <v>45511</v>
      </c>
      <c r="E284" t="s">
        <v>2081</v>
      </c>
      <c r="F284" t="s">
        <v>3420</v>
      </c>
      <c r="G284" t="s">
        <v>3421</v>
      </c>
      <c r="H284" s="244">
        <v>45526</v>
      </c>
      <c r="I284" t="s">
        <v>2081</v>
      </c>
    </row>
    <row r="285" spans="1:9">
      <c r="A285" t="s">
        <v>2431</v>
      </c>
      <c r="B285" t="s">
        <v>2430</v>
      </c>
      <c r="C285" t="s">
        <v>2420</v>
      </c>
      <c r="D285" s="244">
        <v>45509</v>
      </c>
      <c r="E285" t="s">
        <v>2081</v>
      </c>
      <c r="F285" t="s">
        <v>3420</v>
      </c>
      <c r="G285" t="s">
        <v>3421</v>
      </c>
      <c r="H285" s="244">
        <v>45510</v>
      </c>
      <c r="I285" t="s">
        <v>2081</v>
      </c>
    </row>
    <row r="286" spans="1:9">
      <c r="A286" t="s">
        <v>2432</v>
      </c>
      <c r="B286" t="s">
        <v>2124</v>
      </c>
      <c r="C286" t="s">
        <v>2420</v>
      </c>
      <c r="D286" s="244">
        <v>45509</v>
      </c>
      <c r="E286" t="s">
        <v>2081</v>
      </c>
      <c r="F286" t="s">
        <v>3420</v>
      </c>
      <c r="G286" t="s">
        <v>3451</v>
      </c>
      <c r="H286" s="244">
        <v>45510</v>
      </c>
      <c r="I286" t="s">
        <v>2081</v>
      </c>
    </row>
    <row r="287" spans="1:9">
      <c r="A287" t="s">
        <v>2434</v>
      </c>
      <c r="B287" t="s">
        <v>2433</v>
      </c>
      <c r="C287" t="s">
        <v>2420</v>
      </c>
      <c r="D287" s="244">
        <v>45511</v>
      </c>
      <c r="E287" t="s">
        <v>2081</v>
      </c>
      <c r="F287" t="s">
        <v>3420</v>
      </c>
      <c r="G287" t="s">
        <v>3451</v>
      </c>
      <c r="H287" s="244">
        <v>45526</v>
      </c>
      <c r="I287" t="s">
        <v>2081</v>
      </c>
    </row>
    <row r="288" spans="1:9">
      <c r="A288" t="s">
        <v>2435</v>
      </c>
      <c r="B288" t="s">
        <v>2154</v>
      </c>
      <c r="C288" t="s">
        <v>2420</v>
      </c>
      <c r="D288" s="244">
        <v>45511</v>
      </c>
      <c r="E288" t="s">
        <v>2081</v>
      </c>
      <c r="F288" t="s">
        <v>3420</v>
      </c>
      <c r="G288" t="s">
        <v>3421</v>
      </c>
      <c r="H288" s="244">
        <v>45511</v>
      </c>
      <c r="I288" t="s">
        <v>2081</v>
      </c>
    </row>
    <row r="289" spans="1:9">
      <c r="A289" t="s">
        <v>2437</v>
      </c>
      <c r="B289" t="s">
        <v>2436</v>
      </c>
      <c r="C289" t="s">
        <v>2424</v>
      </c>
      <c r="D289" s="244">
        <v>45475</v>
      </c>
      <c r="E289" t="s">
        <v>3132</v>
      </c>
      <c r="F289" t="s">
        <v>3420</v>
      </c>
      <c r="G289" t="s">
        <v>3421</v>
      </c>
      <c r="H289" s="244">
        <v>45526</v>
      </c>
      <c r="I289" t="s">
        <v>2081</v>
      </c>
    </row>
    <row r="290" spans="1:9">
      <c r="A290" t="s">
        <v>2438</v>
      </c>
      <c r="B290" t="s">
        <v>2436</v>
      </c>
      <c r="C290" t="s">
        <v>2426</v>
      </c>
      <c r="D290" s="244">
        <v>45475</v>
      </c>
      <c r="E290" t="s">
        <v>3132</v>
      </c>
      <c r="F290" t="s">
        <v>3420</v>
      </c>
      <c r="G290" t="s">
        <v>3421</v>
      </c>
      <c r="H290" s="244">
        <v>45526</v>
      </c>
      <c r="I290" t="s">
        <v>2081</v>
      </c>
    </row>
    <row r="291" spans="1:9">
      <c r="A291" t="s">
        <v>2439</v>
      </c>
      <c r="B291" t="s">
        <v>2132</v>
      </c>
      <c r="C291" t="s">
        <v>2424</v>
      </c>
      <c r="D291" s="244">
        <v>45511</v>
      </c>
      <c r="E291" t="s">
        <v>2081</v>
      </c>
      <c r="F291" t="s">
        <v>3420</v>
      </c>
      <c r="G291" t="s">
        <v>3421</v>
      </c>
      <c r="H291" s="244">
        <v>45526</v>
      </c>
      <c r="I291" t="s">
        <v>2081</v>
      </c>
    </row>
    <row r="292" spans="1:9">
      <c r="A292" t="s">
        <v>2440</v>
      </c>
      <c r="B292" t="s">
        <v>2132</v>
      </c>
      <c r="C292" t="s">
        <v>2426</v>
      </c>
      <c r="D292" s="244">
        <v>45511</v>
      </c>
      <c r="E292" t="s">
        <v>2081</v>
      </c>
      <c r="F292" t="s">
        <v>3420</v>
      </c>
      <c r="G292" t="s">
        <v>3421</v>
      </c>
      <c r="H292" s="244">
        <v>45526</v>
      </c>
      <c r="I292" t="s">
        <v>2081</v>
      </c>
    </row>
    <row r="293" spans="1:9">
      <c r="A293" t="s">
        <v>2470</v>
      </c>
      <c r="B293" t="s">
        <v>2132</v>
      </c>
      <c r="C293" t="s">
        <v>2445</v>
      </c>
      <c r="D293" s="244">
        <v>45506</v>
      </c>
      <c r="E293" t="s">
        <v>2081</v>
      </c>
      <c r="F293" t="s">
        <v>3420</v>
      </c>
      <c r="G293" t="s">
        <v>3421</v>
      </c>
      <c r="H293" s="244">
        <v>45512</v>
      </c>
      <c r="I293" t="s">
        <v>2081</v>
      </c>
    </row>
    <row r="294" spans="1:9">
      <c r="A294" t="s">
        <v>2455</v>
      </c>
      <c r="B294" t="s">
        <v>2132</v>
      </c>
      <c r="C294" t="s">
        <v>2449</v>
      </c>
      <c r="D294" s="244">
        <v>45506</v>
      </c>
      <c r="E294" t="s">
        <v>2081</v>
      </c>
      <c r="F294" t="s">
        <v>3420</v>
      </c>
      <c r="G294" t="s">
        <v>3421</v>
      </c>
      <c r="H294" s="244">
        <v>45512</v>
      </c>
      <c r="I294" t="s">
        <v>2081</v>
      </c>
    </row>
    <row r="295" spans="1:9">
      <c r="A295" t="s">
        <v>2450</v>
      </c>
      <c r="B295" t="s">
        <v>2085</v>
      </c>
      <c r="C295" t="s">
        <v>2449</v>
      </c>
      <c r="D295" s="244">
        <v>45506</v>
      </c>
      <c r="E295" t="s">
        <v>2081</v>
      </c>
      <c r="F295" t="s">
        <v>3420</v>
      </c>
      <c r="G295" t="s">
        <v>3421</v>
      </c>
      <c r="H295" s="244">
        <v>45512</v>
      </c>
      <c r="I295" t="s">
        <v>2081</v>
      </c>
    </row>
    <row r="296" spans="1:9">
      <c r="A296" t="s">
        <v>2446</v>
      </c>
      <c r="B296" t="s">
        <v>2085</v>
      </c>
      <c r="C296" t="s">
        <v>2445</v>
      </c>
      <c r="D296" s="244">
        <v>45506</v>
      </c>
      <c r="E296" t="s">
        <v>2081</v>
      </c>
      <c r="F296" t="s">
        <v>3420</v>
      </c>
      <c r="G296" t="s">
        <v>3421</v>
      </c>
      <c r="H296" s="244">
        <v>45512</v>
      </c>
      <c r="I296" t="s">
        <v>2081</v>
      </c>
    </row>
    <row r="297" spans="1:9">
      <c r="A297" t="s">
        <v>2496</v>
      </c>
      <c r="B297" t="s">
        <v>2234</v>
      </c>
      <c r="C297" t="s">
        <v>2490</v>
      </c>
      <c r="D297" s="244">
        <v>45511</v>
      </c>
      <c r="E297" t="s">
        <v>2081</v>
      </c>
      <c r="F297" t="s">
        <v>3420</v>
      </c>
      <c r="G297" t="s">
        <v>3451</v>
      </c>
      <c r="H297" s="244">
        <v>45526</v>
      </c>
      <c r="I297" t="s">
        <v>2081</v>
      </c>
    </row>
    <row r="298" spans="1:9">
      <c r="A298" t="s">
        <v>2498</v>
      </c>
      <c r="B298" t="s">
        <v>2085</v>
      </c>
      <c r="C298" t="s">
        <v>2464</v>
      </c>
      <c r="D298" s="244">
        <v>45510</v>
      </c>
      <c r="E298" t="s">
        <v>2081</v>
      </c>
      <c r="F298" t="s">
        <v>3420</v>
      </c>
      <c r="G298" t="s">
        <v>3451</v>
      </c>
      <c r="H298" s="244">
        <v>45510</v>
      </c>
      <c r="I298" t="s">
        <v>2081</v>
      </c>
    </row>
    <row r="299" spans="1:9">
      <c r="A299" t="s">
        <v>2499</v>
      </c>
      <c r="B299" t="s">
        <v>2085</v>
      </c>
      <c r="C299" t="s">
        <v>2453</v>
      </c>
      <c r="D299" s="244">
        <v>45510</v>
      </c>
      <c r="E299" t="s">
        <v>2081</v>
      </c>
      <c r="F299" t="s">
        <v>3420</v>
      </c>
      <c r="G299" t="s">
        <v>3451</v>
      </c>
      <c r="H299" s="244">
        <v>45510</v>
      </c>
      <c r="I299" t="s">
        <v>2081</v>
      </c>
    </row>
    <row r="300" spans="1:9">
      <c r="A300" t="s">
        <v>2514</v>
      </c>
      <c r="B300" t="s">
        <v>2513</v>
      </c>
      <c r="C300" t="s">
        <v>2459</v>
      </c>
      <c r="D300" s="244">
        <v>45510</v>
      </c>
      <c r="E300" t="s">
        <v>2081</v>
      </c>
      <c r="F300" t="s">
        <v>3420</v>
      </c>
      <c r="G300" t="s">
        <v>3451</v>
      </c>
      <c r="H300" s="244">
        <v>45510</v>
      </c>
      <c r="I300" t="s">
        <v>2081</v>
      </c>
    </row>
    <row r="301" spans="1:9">
      <c r="A301" t="s">
        <v>2515</v>
      </c>
      <c r="B301" t="s">
        <v>2513</v>
      </c>
      <c r="C301" t="s">
        <v>2462</v>
      </c>
      <c r="D301" s="244">
        <v>45510</v>
      </c>
      <c r="E301" t="s">
        <v>2081</v>
      </c>
      <c r="F301" t="s">
        <v>3420</v>
      </c>
      <c r="G301" t="s">
        <v>3451</v>
      </c>
      <c r="H301" s="244">
        <v>45510</v>
      </c>
      <c r="I301" t="s">
        <v>2081</v>
      </c>
    </row>
    <row r="302" spans="1:9">
      <c r="A302" t="s">
        <v>2517</v>
      </c>
      <c r="B302" t="s">
        <v>2474</v>
      </c>
      <c r="C302" t="s">
        <v>2466</v>
      </c>
      <c r="D302" s="244">
        <v>45510</v>
      </c>
      <c r="E302" t="s">
        <v>2081</v>
      </c>
      <c r="F302" t="s">
        <v>3420</v>
      </c>
      <c r="G302" t="s">
        <v>3451</v>
      </c>
      <c r="H302" s="244">
        <v>45510</v>
      </c>
      <c r="I302" t="s">
        <v>2081</v>
      </c>
    </row>
    <row r="303" spans="1:9">
      <c r="A303" t="s">
        <v>2519</v>
      </c>
      <c r="B303" t="s">
        <v>2088</v>
      </c>
      <c r="C303" t="s">
        <v>2466</v>
      </c>
      <c r="D303" s="244">
        <v>45510</v>
      </c>
      <c r="E303" t="s">
        <v>2081</v>
      </c>
      <c r="F303" t="s">
        <v>3420</v>
      </c>
      <c r="G303" t="s">
        <v>3451</v>
      </c>
      <c r="H303" s="244">
        <v>45510</v>
      </c>
      <c r="I303" t="s">
        <v>2081</v>
      </c>
    </row>
    <row r="304" spans="1:9">
      <c r="A304" t="s">
        <v>2502</v>
      </c>
      <c r="B304" t="s">
        <v>2293</v>
      </c>
      <c r="C304" t="s">
        <v>2501</v>
      </c>
      <c r="D304" s="244">
        <v>45509</v>
      </c>
      <c r="E304" t="s">
        <v>2081</v>
      </c>
      <c r="F304" t="s">
        <v>3420</v>
      </c>
      <c r="G304" t="s">
        <v>3451</v>
      </c>
      <c r="H304" s="244">
        <v>45526</v>
      </c>
      <c r="I304" t="s">
        <v>2081</v>
      </c>
    </row>
    <row r="305" spans="1:9">
      <c r="A305" t="s">
        <v>2522</v>
      </c>
      <c r="B305" t="s">
        <v>2211</v>
      </c>
      <c r="C305" t="s">
        <v>2459</v>
      </c>
      <c r="D305" s="244">
        <v>45509</v>
      </c>
      <c r="E305" t="s">
        <v>2081</v>
      </c>
      <c r="F305" t="s">
        <v>3420</v>
      </c>
      <c r="G305" t="s">
        <v>3451</v>
      </c>
      <c r="H305" s="244">
        <v>45526</v>
      </c>
      <c r="I305" t="s">
        <v>2081</v>
      </c>
    </row>
    <row r="306" spans="1:9">
      <c r="A306" t="s">
        <v>2523</v>
      </c>
      <c r="B306" t="s">
        <v>2211</v>
      </c>
      <c r="C306" t="s">
        <v>2462</v>
      </c>
      <c r="D306" s="244">
        <v>45509</v>
      </c>
      <c r="E306" t="s">
        <v>2081</v>
      </c>
      <c r="F306" t="s">
        <v>3420</v>
      </c>
      <c r="G306" t="s">
        <v>3451</v>
      </c>
      <c r="H306" s="244">
        <v>45526</v>
      </c>
      <c r="I306" t="s">
        <v>2081</v>
      </c>
    </row>
    <row r="307" spans="1:9">
      <c r="A307" t="s">
        <v>2529</v>
      </c>
      <c r="B307" t="s">
        <v>2088</v>
      </c>
      <c r="C307" t="s">
        <v>2447</v>
      </c>
      <c r="D307" s="244">
        <v>45506</v>
      </c>
      <c r="E307" t="s">
        <v>2081</v>
      </c>
      <c r="F307" t="s">
        <v>3420</v>
      </c>
      <c r="G307" t="s">
        <v>3421</v>
      </c>
      <c r="H307" s="244">
        <v>45510</v>
      </c>
      <c r="I307" t="s">
        <v>2081</v>
      </c>
    </row>
    <row r="308" spans="1:9">
      <c r="A308" t="s">
        <v>2528</v>
      </c>
      <c r="B308" t="s">
        <v>2088</v>
      </c>
      <c r="C308" t="s">
        <v>2451</v>
      </c>
      <c r="D308" s="244">
        <v>45506</v>
      </c>
      <c r="E308" t="s">
        <v>2081</v>
      </c>
      <c r="F308" t="s">
        <v>3420</v>
      </c>
      <c r="G308" t="s">
        <v>3421</v>
      </c>
      <c r="H308" s="244">
        <v>45510</v>
      </c>
      <c r="I308" t="s">
        <v>2081</v>
      </c>
    </row>
    <row r="309" spans="1:9">
      <c r="A309" t="s">
        <v>2526</v>
      </c>
      <c r="B309" t="s">
        <v>2088</v>
      </c>
      <c r="C309" t="s">
        <v>2459</v>
      </c>
      <c r="D309" s="244">
        <v>45506</v>
      </c>
      <c r="E309" t="s">
        <v>2081</v>
      </c>
      <c r="F309" t="s">
        <v>3420</v>
      </c>
      <c r="G309" t="s">
        <v>3421</v>
      </c>
      <c r="H309" s="244">
        <v>45510</v>
      </c>
      <c r="I309" t="s">
        <v>2081</v>
      </c>
    </row>
    <row r="310" spans="1:9">
      <c r="A310" t="s">
        <v>2480</v>
      </c>
      <c r="B310" t="s">
        <v>2479</v>
      </c>
      <c r="C310" t="s">
        <v>2478</v>
      </c>
      <c r="D310" s="244">
        <v>45506</v>
      </c>
      <c r="E310" t="s">
        <v>2081</v>
      </c>
      <c r="F310" t="s">
        <v>3420</v>
      </c>
      <c r="G310" t="s">
        <v>3421</v>
      </c>
      <c r="H310" s="244">
        <v>45526</v>
      </c>
      <c r="I310" t="s">
        <v>2081</v>
      </c>
    </row>
    <row r="311" spans="1:9">
      <c r="A311" t="s">
        <v>2482</v>
      </c>
      <c r="B311" t="s">
        <v>2479</v>
      </c>
      <c r="C311" t="s">
        <v>2481</v>
      </c>
      <c r="D311" s="244">
        <v>45506</v>
      </c>
      <c r="E311" t="s">
        <v>2081</v>
      </c>
      <c r="F311" t="s">
        <v>3420</v>
      </c>
      <c r="G311" t="s">
        <v>3421</v>
      </c>
      <c r="H311" s="244">
        <v>45526</v>
      </c>
      <c r="I311" t="s">
        <v>2081</v>
      </c>
    </row>
    <row r="312" spans="1:9">
      <c r="A312" t="s">
        <v>2487</v>
      </c>
      <c r="B312" t="s">
        <v>2137</v>
      </c>
      <c r="C312" t="s">
        <v>2486</v>
      </c>
      <c r="D312" s="244">
        <v>45511</v>
      </c>
      <c r="E312" t="s">
        <v>2081</v>
      </c>
      <c r="F312" t="s">
        <v>3420</v>
      </c>
      <c r="G312" t="s">
        <v>3421</v>
      </c>
      <c r="H312" s="244">
        <v>45511</v>
      </c>
      <c r="I312" t="s">
        <v>2081</v>
      </c>
    </row>
    <row r="313" spans="1:9">
      <c r="A313" t="s">
        <v>2493</v>
      </c>
      <c r="B313" t="s">
        <v>2234</v>
      </c>
      <c r="C313" t="s">
        <v>2486</v>
      </c>
      <c r="D313" s="244">
        <v>45511</v>
      </c>
      <c r="E313" t="s">
        <v>2081</v>
      </c>
      <c r="F313" t="s">
        <v>3420</v>
      </c>
      <c r="G313" t="s">
        <v>3451</v>
      </c>
      <c r="H313" s="244">
        <v>45526</v>
      </c>
      <c r="I313" t="s">
        <v>2081</v>
      </c>
    </row>
    <row r="314" spans="1:9">
      <c r="A314" t="s">
        <v>2497</v>
      </c>
      <c r="B314" t="s">
        <v>2494</v>
      </c>
      <c r="C314" t="s">
        <v>2451</v>
      </c>
      <c r="D314" s="244">
        <v>45511</v>
      </c>
      <c r="E314" t="s">
        <v>2081</v>
      </c>
      <c r="F314" t="s">
        <v>3420</v>
      </c>
      <c r="G314" t="s">
        <v>3451</v>
      </c>
      <c r="H314" s="244">
        <v>45511</v>
      </c>
      <c r="I314" t="s">
        <v>2081</v>
      </c>
    </row>
    <row r="315" spans="1:9">
      <c r="A315" t="s">
        <v>2495</v>
      </c>
      <c r="B315" t="s">
        <v>2494</v>
      </c>
      <c r="C315" t="s">
        <v>2447</v>
      </c>
      <c r="D315" s="244">
        <v>45511</v>
      </c>
      <c r="E315" t="s">
        <v>2081</v>
      </c>
      <c r="F315" t="s">
        <v>3420</v>
      </c>
      <c r="G315" t="s">
        <v>3451</v>
      </c>
      <c r="H315" s="244">
        <v>45511</v>
      </c>
      <c r="I315" t="s">
        <v>2081</v>
      </c>
    </row>
    <row r="316" spans="1:9">
      <c r="A316" t="s">
        <v>2503</v>
      </c>
      <c r="B316" t="s">
        <v>2168</v>
      </c>
      <c r="C316" t="s">
        <v>2462</v>
      </c>
      <c r="D316" s="244">
        <v>45511</v>
      </c>
      <c r="E316" t="s">
        <v>2081</v>
      </c>
      <c r="F316" t="s">
        <v>3420</v>
      </c>
      <c r="G316" t="s">
        <v>3451</v>
      </c>
      <c r="H316" s="244">
        <v>45511</v>
      </c>
      <c r="I316" t="s">
        <v>2081</v>
      </c>
    </row>
    <row r="317" spans="1:9">
      <c r="A317" t="s">
        <v>2500</v>
      </c>
      <c r="B317" t="s">
        <v>2168</v>
      </c>
      <c r="C317" t="s">
        <v>2459</v>
      </c>
      <c r="D317" s="244">
        <v>45511</v>
      </c>
      <c r="E317" t="s">
        <v>2081</v>
      </c>
      <c r="F317" t="s">
        <v>3420</v>
      </c>
      <c r="G317" t="s">
        <v>3451</v>
      </c>
      <c r="H317" s="244">
        <v>45511</v>
      </c>
      <c r="I317" t="s">
        <v>2081</v>
      </c>
    </row>
    <row r="318" spans="1:9">
      <c r="A318" t="s">
        <v>2516</v>
      </c>
      <c r="B318" t="s">
        <v>2474</v>
      </c>
      <c r="C318" t="s">
        <v>2443</v>
      </c>
      <c r="D318" s="244">
        <v>45510</v>
      </c>
      <c r="E318" t="s">
        <v>2081</v>
      </c>
      <c r="F318" t="s">
        <v>3420</v>
      </c>
      <c r="G318" t="s">
        <v>3451</v>
      </c>
      <c r="H318" s="244">
        <v>45510</v>
      </c>
      <c r="I318" t="s">
        <v>2081</v>
      </c>
    </row>
    <row r="319" spans="1:9">
      <c r="A319" t="s">
        <v>2518</v>
      </c>
      <c r="B319" t="s">
        <v>2088</v>
      </c>
      <c r="C319" t="s">
        <v>2443</v>
      </c>
      <c r="D319" s="244">
        <v>45510</v>
      </c>
      <c r="E319" t="s">
        <v>2081</v>
      </c>
      <c r="F319" t="s">
        <v>3420</v>
      </c>
      <c r="G319" t="s">
        <v>3451</v>
      </c>
      <c r="H319" s="244">
        <v>45510</v>
      </c>
      <c r="I319" t="s">
        <v>2081</v>
      </c>
    </row>
    <row r="320" spans="1:9">
      <c r="A320" t="s">
        <v>2504</v>
      </c>
      <c r="B320" t="s">
        <v>2430</v>
      </c>
      <c r="C320" t="s">
        <v>2501</v>
      </c>
      <c r="D320" s="244">
        <v>45509</v>
      </c>
      <c r="E320" t="s">
        <v>2081</v>
      </c>
      <c r="F320" t="s">
        <v>3420</v>
      </c>
      <c r="G320" t="s">
        <v>3421</v>
      </c>
      <c r="H320" s="244">
        <v>45510</v>
      </c>
      <c r="I320" t="s">
        <v>2081</v>
      </c>
    </row>
    <row r="321" spans="1:9">
      <c r="A321" t="s">
        <v>2525</v>
      </c>
      <c r="B321" t="s">
        <v>2274</v>
      </c>
      <c r="C321" t="s">
        <v>2451</v>
      </c>
      <c r="D321" s="244">
        <v>45509</v>
      </c>
      <c r="E321" t="s">
        <v>2081</v>
      </c>
      <c r="F321" t="s">
        <v>3420</v>
      </c>
      <c r="G321" t="s">
        <v>3451</v>
      </c>
      <c r="H321" s="244">
        <v>45510</v>
      </c>
      <c r="I321" t="s">
        <v>2081</v>
      </c>
    </row>
    <row r="322" spans="1:9">
      <c r="A322" t="s">
        <v>2524</v>
      </c>
      <c r="B322" t="s">
        <v>2274</v>
      </c>
      <c r="C322" t="s">
        <v>2447</v>
      </c>
      <c r="D322" s="244">
        <v>45509</v>
      </c>
      <c r="E322" t="s">
        <v>2081</v>
      </c>
      <c r="F322" t="s">
        <v>3420</v>
      </c>
      <c r="G322" t="s">
        <v>3451</v>
      </c>
      <c r="H322" s="244">
        <v>45510</v>
      </c>
      <c r="I322" t="s">
        <v>2081</v>
      </c>
    </row>
    <row r="323" spans="1:9">
      <c r="A323" t="s">
        <v>2512</v>
      </c>
      <c r="B323" t="s">
        <v>2510</v>
      </c>
      <c r="C323" t="s">
        <v>2462</v>
      </c>
      <c r="D323" s="244">
        <v>45511</v>
      </c>
      <c r="E323" t="s">
        <v>2081</v>
      </c>
      <c r="F323" t="s">
        <v>3420</v>
      </c>
      <c r="G323" t="s">
        <v>3451</v>
      </c>
      <c r="H323" s="244">
        <v>45511</v>
      </c>
      <c r="I323" t="s">
        <v>2081</v>
      </c>
    </row>
    <row r="324" spans="1:9">
      <c r="A324" t="s">
        <v>2506</v>
      </c>
      <c r="B324" t="s">
        <v>2291</v>
      </c>
      <c r="C324" t="s">
        <v>2501</v>
      </c>
      <c r="D324" s="244">
        <v>45509</v>
      </c>
      <c r="E324" t="s">
        <v>2081</v>
      </c>
      <c r="F324" t="s">
        <v>3420</v>
      </c>
      <c r="G324" t="s">
        <v>3421</v>
      </c>
      <c r="H324" s="244">
        <v>45526</v>
      </c>
      <c r="I324" t="s">
        <v>2081</v>
      </c>
    </row>
    <row r="325" spans="1:9">
      <c r="A325" t="s">
        <v>2511</v>
      </c>
      <c r="B325" t="s">
        <v>2510</v>
      </c>
      <c r="C325" t="s">
        <v>2459</v>
      </c>
      <c r="D325" s="244">
        <v>45511</v>
      </c>
      <c r="E325" t="s">
        <v>2081</v>
      </c>
      <c r="F325" t="s">
        <v>3420</v>
      </c>
      <c r="G325" t="s">
        <v>3451</v>
      </c>
      <c r="H325" s="244">
        <v>45511</v>
      </c>
      <c r="I325" t="s">
        <v>2081</v>
      </c>
    </row>
    <row r="326" spans="1:9">
      <c r="A326" t="s">
        <v>2491</v>
      </c>
      <c r="B326" t="s">
        <v>2137</v>
      </c>
      <c r="C326" t="s">
        <v>2490</v>
      </c>
      <c r="D326" s="244">
        <v>45511</v>
      </c>
      <c r="E326" t="s">
        <v>2081</v>
      </c>
      <c r="F326" t="s">
        <v>3420</v>
      </c>
      <c r="G326" t="s">
        <v>3421</v>
      </c>
      <c r="H326" s="244">
        <v>45511</v>
      </c>
      <c r="I326" t="s">
        <v>2081</v>
      </c>
    </row>
    <row r="327" spans="1:9">
      <c r="A327" t="s">
        <v>2444</v>
      </c>
      <c r="B327" t="s">
        <v>2396</v>
      </c>
      <c r="C327" t="s">
        <v>2443</v>
      </c>
      <c r="D327" s="244">
        <v>45511</v>
      </c>
      <c r="E327" t="s">
        <v>2081</v>
      </c>
      <c r="F327" t="s">
        <v>3420</v>
      </c>
      <c r="G327" t="s">
        <v>3421</v>
      </c>
      <c r="H327" s="244">
        <v>45511</v>
      </c>
      <c r="I327" t="s">
        <v>2081</v>
      </c>
    </row>
    <row r="328" spans="1:9">
      <c r="A328" t="s">
        <v>2467</v>
      </c>
      <c r="B328" t="s">
        <v>2396</v>
      </c>
      <c r="C328" t="s">
        <v>2466</v>
      </c>
      <c r="D328" s="244">
        <v>45511</v>
      </c>
      <c r="E328" t="s">
        <v>2081</v>
      </c>
      <c r="F328" t="s">
        <v>3420</v>
      </c>
      <c r="G328" t="s">
        <v>3421</v>
      </c>
      <c r="H328" s="244">
        <v>45511</v>
      </c>
      <c r="I328" t="s">
        <v>2081</v>
      </c>
    </row>
    <row r="329" spans="1:9">
      <c r="A329" t="s">
        <v>2465</v>
      </c>
      <c r="B329" t="s">
        <v>2396</v>
      </c>
      <c r="C329" t="s">
        <v>2464</v>
      </c>
      <c r="D329" s="244">
        <v>45511</v>
      </c>
      <c r="E329" t="s">
        <v>2081</v>
      </c>
      <c r="F329" t="s">
        <v>3420</v>
      </c>
      <c r="G329" t="s">
        <v>3421</v>
      </c>
      <c r="H329" s="244">
        <v>45511</v>
      </c>
      <c r="I329" t="s">
        <v>2081</v>
      </c>
    </row>
    <row r="330" spans="1:9">
      <c r="A330" t="s">
        <v>2454</v>
      </c>
      <c r="B330" t="s">
        <v>2396</v>
      </c>
      <c r="C330" t="s">
        <v>2453</v>
      </c>
      <c r="D330" s="244">
        <v>45511</v>
      </c>
      <c r="E330" t="s">
        <v>2081</v>
      </c>
      <c r="F330" t="s">
        <v>3420</v>
      </c>
      <c r="G330" t="s">
        <v>3421</v>
      </c>
      <c r="H330" s="244">
        <v>45511</v>
      </c>
      <c r="I330" t="s">
        <v>2081</v>
      </c>
    </row>
    <row r="331" spans="1:9">
      <c r="A331" t="s">
        <v>2509</v>
      </c>
      <c r="B331" t="s">
        <v>2508</v>
      </c>
      <c r="C331" t="s">
        <v>2486</v>
      </c>
      <c r="D331" s="244">
        <v>45509</v>
      </c>
      <c r="E331" t="s">
        <v>2081</v>
      </c>
      <c r="F331" t="s">
        <v>3420</v>
      </c>
      <c r="G331" t="s">
        <v>3451</v>
      </c>
      <c r="H331" s="244">
        <v>45526</v>
      </c>
      <c r="I331" t="s">
        <v>2081</v>
      </c>
    </row>
    <row r="332" spans="1:9">
      <c r="A332" t="s">
        <v>2463</v>
      </c>
      <c r="B332" t="s">
        <v>2460</v>
      </c>
      <c r="C332" t="s">
        <v>2462</v>
      </c>
      <c r="D332" s="244">
        <v>45509</v>
      </c>
      <c r="E332" t="s">
        <v>2081</v>
      </c>
      <c r="F332" t="s">
        <v>3420</v>
      </c>
      <c r="G332" t="s">
        <v>3421</v>
      </c>
      <c r="H332" s="244">
        <v>45510</v>
      </c>
      <c r="I332" t="s">
        <v>2081</v>
      </c>
    </row>
    <row r="333" spans="1:9">
      <c r="A333" t="s">
        <v>2461</v>
      </c>
      <c r="B333" t="s">
        <v>2460</v>
      </c>
      <c r="C333" t="s">
        <v>2459</v>
      </c>
      <c r="D333" s="244">
        <v>45509</v>
      </c>
      <c r="E333" t="s">
        <v>2081</v>
      </c>
      <c r="F333" t="s">
        <v>3420</v>
      </c>
      <c r="G333" t="s">
        <v>3421</v>
      </c>
      <c r="H333" s="244">
        <v>45510</v>
      </c>
      <c r="I333" t="s">
        <v>2081</v>
      </c>
    </row>
    <row r="334" spans="1:9">
      <c r="A334" t="s">
        <v>2531</v>
      </c>
      <c r="B334" t="s">
        <v>2468</v>
      </c>
      <c r="C334" t="s">
        <v>2462</v>
      </c>
      <c r="D334" s="244">
        <v>45510</v>
      </c>
      <c r="E334" t="s">
        <v>2081</v>
      </c>
      <c r="F334" t="s">
        <v>3420</v>
      </c>
      <c r="G334" t="s">
        <v>3451</v>
      </c>
      <c r="H334" s="244">
        <v>45510</v>
      </c>
      <c r="I334" t="s">
        <v>2081</v>
      </c>
    </row>
    <row r="335" spans="1:9">
      <c r="A335" t="s">
        <v>2476</v>
      </c>
      <c r="B335" t="s">
        <v>2472</v>
      </c>
      <c r="C335" t="s">
        <v>2462</v>
      </c>
      <c r="D335" s="244">
        <v>45510</v>
      </c>
      <c r="E335" t="s">
        <v>2081</v>
      </c>
      <c r="F335" t="s">
        <v>3420</v>
      </c>
      <c r="G335" t="s">
        <v>3421</v>
      </c>
      <c r="H335" s="244">
        <v>45510</v>
      </c>
      <c r="I335" t="s">
        <v>2081</v>
      </c>
    </row>
    <row r="336" spans="1:9">
      <c r="A336" t="s">
        <v>2527</v>
      </c>
      <c r="B336" t="s">
        <v>2088</v>
      </c>
      <c r="C336" t="s">
        <v>2462</v>
      </c>
      <c r="D336" s="244">
        <v>45506</v>
      </c>
      <c r="E336" t="s">
        <v>2081</v>
      </c>
      <c r="F336" t="s">
        <v>3420</v>
      </c>
      <c r="G336" t="s">
        <v>3421</v>
      </c>
      <c r="H336" s="244">
        <v>45510</v>
      </c>
      <c r="I336" t="s">
        <v>2081</v>
      </c>
    </row>
    <row r="337" spans="1:9">
      <c r="A337" t="s">
        <v>2485</v>
      </c>
      <c r="B337" t="s">
        <v>2483</v>
      </c>
      <c r="C337" t="s">
        <v>2462</v>
      </c>
      <c r="D337" s="244">
        <v>45510</v>
      </c>
      <c r="E337" t="s">
        <v>2081</v>
      </c>
      <c r="F337" t="s">
        <v>3420</v>
      </c>
      <c r="G337" t="s">
        <v>3421</v>
      </c>
      <c r="H337" s="244">
        <v>45510</v>
      </c>
      <c r="I337" t="s">
        <v>2081</v>
      </c>
    </row>
    <row r="338" spans="1:9">
      <c r="A338" t="s">
        <v>2484</v>
      </c>
      <c r="B338" t="s">
        <v>2483</v>
      </c>
      <c r="C338" t="s">
        <v>2459</v>
      </c>
      <c r="D338" s="244">
        <v>45510</v>
      </c>
      <c r="E338" t="s">
        <v>2081</v>
      </c>
      <c r="F338" t="s">
        <v>3420</v>
      </c>
      <c r="G338" t="s">
        <v>3421</v>
      </c>
      <c r="H338" s="244">
        <v>45510</v>
      </c>
      <c r="I338" t="s">
        <v>2081</v>
      </c>
    </row>
    <row r="339" spans="1:9">
      <c r="A339" t="s">
        <v>2469</v>
      </c>
      <c r="B339" t="s">
        <v>2468</v>
      </c>
      <c r="C339" t="s">
        <v>2459</v>
      </c>
      <c r="D339" s="244">
        <v>45510</v>
      </c>
      <c r="E339" t="s">
        <v>2081</v>
      </c>
      <c r="F339" t="s">
        <v>3420</v>
      </c>
      <c r="G339" t="s">
        <v>3421</v>
      </c>
      <c r="H339" s="244">
        <v>45510</v>
      </c>
      <c r="I339" t="s">
        <v>2081</v>
      </c>
    </row>
    <row r="340" spans="1:9">
      <c r="A340" t="s">
        <v>2471</v>
      </c>
      <c r="B340" t="s">
        <v>2468</v>
      </c>
      <c r="C340" t="s">
        <v>2462</v>
      </c>
      <c r="D340" s="244">
        <v>45510</v>
      </c>
      <c r="E340" t="s">
        <v>2081</v>
      </c>
      <c r="F340" t="s">
        <v>3420</v>
      </c>
      <c r="G340" t="s">
        <v>3421</v>
      </c>
      <c r="H340" s="244">
        <v>45510</v>
      </c>
      <c r="I340" t="s">
        <v>2081</v>
      </c>
    </row>
    <row r="341" spans="1:9">
      <c r="A341" t="s">
        <v>2521</v>
      </c>
      <c r="B341" t="s">
        <v>2156</v>
      </c>
      <c r="C341" t="s">
        <v>2466</v>
      </c>
      <c r="D341" s="244">
        <v>45510</v>
      </c>
      <c r="E341" t="s">
        <v>2081</v>
      </c>
      <c r="F341" t="s">
        <v>3420</v>
      </c>
      <c r="G341" t="s">
        <v>3451</v>
      </c>
      <c r="H341" s="244">
        <v>45510</v>
      </c>
      <c r="I341" t="s">
        <v>2081</v>
      </c>
    </row>
    <row r="342" spans="1:9">
      <c r="A342" t="s">
        <v>2520</v>
      </c>
      <c r="B342" t="s">
        <v>2156</v>
      </c>
      <c r="C342" t="s">
        <v>2443</v>
      </c>
      <c r="D342" s="244">
        <v>45510</v>
      </c>
      <c r="E342" t="s">
        <v>2081</v>
      </c>
      <c r="F342" t="s">
        <v>3420</v>
      </c>
      <c r="G342" t="s">
        <v>3451</v>
      </c>
      <c r="H342" s="244">
        <v>45510</v>
      </c>
      <c r="I342" t="s">
        <v>2081</v>
      </c>
    </row>
    <row r="343" spans="1:9">
      <c r="A343" t="s">
        <v>2532</v>
      </c>
      <c r="B343" t="s">
        <v>2383</v>
      </c>
      <c r="C343" t="s">
        <v>2443</v>
      </c>
      <c r="D343" s="244">
        <v>45530</v>
      </c>
      <c r="E343" t="s">
        <v>2081</v>
      </c>
      <c r="F343" t="s">
        <v>3420</v>
      </c>
      <c r="G343" t="s">
        <v>3451</v>
      </c>
      <c r="H343" s="244">
        <v>45530</v>
      </c>
      <c r="I343" t="s">
        <v>2081</v>
      </c>
    </row>
    <row r="344" spans="1:9">
      <c r="A344" t="s">
        <v>2533</v>
      </c>
      <c r="B344" t="s">
        <v>2383</v>
      </c>
      <c r="C344" t="s">
        <v>2466</v>
      </c>
      <c r="D344" s="244">
        <v>45530</v>
      </c>
      <c r="E344" t="s">
        <v>2081</v>
      </c>
      <c r="F344" t="s">
        <v>3420</v>
      </c>
      <c r="G344" t="s">
        <v>3451</v>
      </c>
      <c r="H344" s="244">
        <v>45530</v>
      </c>
      <c r="I344" t="s">
        <v>2081</v>
      </c>
    </row>
    <row r="345" spans="1:9">
      <c r="A345" t="s">
        <v>2477</v>
      </c>
      <c r="B345" t="s">
        <v>2474</v>
      </c>
      <c r="C345" t="s">
        <v>2464</v>
      </c>
      <c r="D345" s="244">
        <v>45510</v>
      </c>
      <c r="E345" t="s">
        <v>2081</v>
      </c>
      <c r="F345" t="s">
        <v>3420</v>
      </c>
      <c r="G345" t="s">
        <v>3421</v>
      </c>
      <c r="H345" s="244">
        <v>45510</v>
      </c>
      <c r="I345" t="s">
        <v>2081</v>
      </c>
    </row>
    <row r="346" spans="1:9">
      <c r="A346" t="s">
        <v>2492</v>
      </c>
      <c r="B346" t="s">
        <v>2488</v>
      </c>
      <c r="C346" t="s">
        <v>2462</v>
      </c>
      <c r="D346" s="244">
        <v>45510</v>
      </c>
      <c r="E346" t="s">
        <v>2081</v>
      </c>
      <c r="F346" t="s">
        <v>3420</v>
      </c>
      <c r="G346" t="s">
        <v>3421</v>
      </c>
      <c r="H346" s="244">
        <v>45510</v>
      </c>
      <c r="I346" t="s">
        <v>2081</v>
      </c>
    </row>
    <row r="347" spans="1:9">
      <c r="A347" t="s">
        <v>2489</v>
      </c>
      <c r="B347" t="s">
        <v>2488</v>
      </c>
      <c r="C347" t="s">
        <v>2459</v>
      </c>
      <c r="D347" s="244">
        <v>45510</v>
      </c>
      <c r="E347" t="s">
        <v>2081</v>
      </c>
      <c r="F347" t="s">
        <v>3420</v>
      </c>
      <c r="G347" t="s">
        <v>3421</v>
      </c>
      <c r="H347" s="244">
        <v>45510</v>
      </c>
      <c r="I347" t="s">
        <v>2081</v>
      </c>
    </row>
    <row r="348" spans="1:9">
      <c r="A348" t="s">
        <v>2457</v>
      </c>
      <c r="B348" t="s">
        <v>2456</v>
      </c>
      <c r="C348" t="s">
        <v>2447</v>
      </c>
      <c r="D348" s="244">
        <v>45509</v>
      </c>
      <c r="E348" t="s">
        <v>2081</v>
      </c>
      <c r="F348" t="s">
        <v>3420</v>
      </c>
      <c r="G348" t="s">
        <v>3421</v>
      </c>
      <c r="H348" s="244">
        <v>45510</v>
      </c>
      <c r="I348" t="s">
        <v>2081</v>
      </c>
    </row>
    <row r="349" spans="1:9">
      <c r="A349" t="s">
        <v>2448</v>
      </c>
      <c r="B349" t="s">
        <v>2281</v>
      </c>
      <c r="C349" t="s">
        <v>2447</v>
      </c>
      <c r="D349" s="244">
        <v>45511</v>
      </c>
      <c r="E349" t="s">
        <v>2081</v>
      </c>
      <c r="F349" t="s">
        <v>3420</v>
      </c>
      <c r="G349" t="s">
        <v>3421</v>
      </c>
      <c r="H349" s="244">
        <v>45511</v>
      </c>
      <c r="I349" t="s">
        <v>2081</v>
      </c>
    </row>
    <row r="350" spans="1:9">
      <c r="A350" t="s">
        <v>2458</v>
      </c>
      <c r="B350" t="s">
        <v>2456</v>
      </c>
      <c r="C350" t="s">
        <v>2451</v>
      </c>
      <c r="D350" s="244">
        <v>45509</v>
      </c>
      <c r="E350" t="s">
        <v>2081</v>
      </c>
      <c r="F350" t="s">
        <v>3420</v>
      </c>
      <c r="G350" t="s">
        <v>3421</v>
      </c>
      <c r="H350" s="244">
        <v>45510</v>
      </c>
      <c r="I350" t="s">
        <v>2081</v>
      </c>
    </row>
    <row r="351" spans="1:9">
      <c r="A351" t="s">
        <v>2452</v>
      </c>
      <c r="B351" t="s">
        <v>2281</v>
      </c>
      <c r="C351" t="s">
        <v>2451</v>
      </c>
      <c r="D351" s="244">
        <v>45511</v>
      </c>
      <c r="E351" t="s">
        <v>2081</v>
      </c>
      <c r="F351" t="s">
        <v>3420</v>
      </c>
      <c r="G351" t="s">
        <v>3421</v>
      </c>
      <c r="H351" s="244">
        <v>45511</v>
      </c>
      <c r="I351" t="s">
        <v>2081</v>
      </c>
    </row>
    <row r="352" spans="1:9">
      <c r="A352" t="s">
        <v>2473</v>
      </c>
      <c r="B352" t="s">
        <v>2472</v>
      </c>
      <c r="C352" t="s">
        <v>2459</v>
      </c>
      <c r="D352" s="244">
        <v>45510</v>
      </c>
      <c r="E352" t="s">
        <v>2081</v>
      </c>
      <c r="F352" t="s">
        <v>3420</v>
      </c>
      <c r="G352" t="s">
        <v>3421</v>
      </c>
      <c r="H352" s="244">
        <v>45510</v>
      </c>
      <c r="I352" t="s">
        <v>2081</v>
      </c>
    </row>
    <row r="353" spans="1:9">
      <c r="A353" t="s">
        <v>2507</v>
      </c>
      <c r="B353" t="s">
        <v>2281</v>
      </c>
      <c r="C353" t="s">
        <v>2462</v>
      </c>
      <c r="D353" s="244">
        <v>45485</v>
      </c>
      <c r="E353" t="s">
        <v>3132</v>
      </c>
      <c r="F353" t="s">
        <v>3420</v>
      </c>
      <c r="G353" t="s">
        <v>3421</v>
      </c>
      <c r="H353" s="244">
        <v>45510</v>
      </c>
      <c r="I353" t="s">
        <v>2081</v>
      </c>
    </row>
    <row r="354" spans="1:9">
      <c r="A354" t="s">
        <v>2505</v>
      </c>
      <c r="B354" t="s">
        <v>2281</v>
      </c>
      <c r="C354" t="s">
        <v>2459</v>
      </c>
      <c r="D354" s="244">
        <v>45485</v>
      </c>
      <c r="E354" t="s">
        <v>3132</v>
      </c>
      <c r="F354" t="s">
        <v>3420</v>
      </c>
      <c r="G354" t="s">
        <v>3421</v>
      </c>
      <c r="H354" s="244">
        <v>45510</v>
      </c>
      <c r="I354" t="s">
        <v>2081</v>
      </c>
    </row>
    <row r="355" spans="1:9">
      <c r="A355" t="s">
        <v>2442</v>
      </c>
      <c r="B355" t="s">
        <v>2085</v>
      </c>
      <c r="C355" t="s">
        <v>2441</v>
      </c>
      <c r="D355" s="244">
        <v>45506</v>
      </c>
      <c r="E355" t="s">
        <v>2081</v>
      </c>
      <c r="F355" t="s">
        <v>3420</v>
      </c>
      <c r="G355" t="s">
        <v>3421</v>
      </c>
      <c r="H355" s="244">
        <v>45510</v>
      </c>
      <c r="I355" t="s">
        <v>2081</v>
      </c>
    </row>
    <row r="356" spans="1:9">
      <c r="A356" t="s">
        <v>2475</v>
      </c>
      <c r="B356" t="s">
        <v>2474</v>
      </c>
      <c r="C356" t="s">
        <v>2453</v>
      </c>
      <c r="D356" s="244">
        <v>45510</v>
      </c>
      <c r="E356" t="s">
        <v>2081</v>
      </c>
      <c r="F356" t="s">
        <v>3457</v>
      </c>
      <c r="G356" t="s">
        <v>3421</v>
      </c>
      <c r="H356" s="244">
        <v>45510</v>
      </c>
      <c r="I356" t="s">
        <v>2081</v>
      </c>
    </row>
    <row r="357" spans="1:9">
      <c r="A357" t="s">
        <v>2530</v>
      </c>
      <c r="B357" t="s">
        <v>2468</v>
      </c>
      <c r="C357" t="s">
        <v>2459</v>
      </c>
      <c r="D357" s="244">
        <v>45510</v>
      </c>
      <c r="E357" t="s">
        <v>2081</v>
      </c>
      <c r="F357" t="s">
        <v>3420</v>
      </c>
      <c r="G357" t="s">
        <v>3451</v>
      </c>
      <c r="H357" s="244">
        <v>45510</v>
      </c>
      <c r="I357" t="s">
        <v>2081</v>
      </c>
    </row>
    <row r="358" spans="1:9">
      <c r="A358" t="s">
        <v>2535</v>
      </c>
      <c r="B358" t="s">
        <v>2130</v>
      </c>
      <c r="C358" t="s">
        <v>2534</v>
      </c>
      <c r="D358" s="244">
        <v>45488</v>
      </c>
      <c r="E358" t="s">
        <v>3132</v>
      </c>
      <c r="F358" t="s">
        <v>3420</v>
      </c>
      <c r="G358" t="s">
        <v>3421</v>
      </c>
      <c r="H358" s="244">
        <v>45488</v>
      </c>
      <c r="I358" t="s">
        <v>3132</v>
      </c>
    </row>
    <row r="359" spans="1:9">
      <c r="A359" t="s">
        <v>2537</v>
      </c>
      <c r="B359" t="s">
        <v>2293</v>
      </c>
      <c r="C359" t="s">
        <v>2536</v>
      </c>
      <c r="D359" s="244">
        <v>45488</v>
      </c>
      <c r="E359" t="s">
        <v>3132</v>
      </c>
      <c r="F359" t="s">
        <v>3420</v>
      </c>
      <c r="G359" t="s">
        <v>3421</v>
      </c>
      <c r="H359" s="244">
        <v>45488</v>
      </c>
      <c r="I359" t="s">
        <v>3132</v>
      </c>
    </row>
    <row r="360" spans="1:9">
      <c r="A360" t="s">
        <v>2540</v>
      </c>
      <c r="B360" t="s">
        <v>2539</v>
      </c>
      <c r="C360" t="s">
        <v>2538</v>
      </c>
      <c r="D360" s="244">
        <v>45485</v>
      </c>
      <c r="E360" t="s">
        <v>3132</v>
      </c>
      <c r="F360" t="s">
        <v>3420</v>
      </c>
      <c r="G360" t="s">
        <v>3421</v>
      </c>
      <c r="H360" s="244">
        <v>45485</v>
      </c>
      <c r="I360" t="s">
        <v>3132</v>
      </c>
    </row>
    <row r="361" spans="1:9">
      <c r="A361" t="s">
        <v>2542</v>
      </c>
      <c r="B361" t="s">
        <v>2130</v>
      </c>
      <c r="C361" t="s">
        <v>2541</v>
      </c>
      <c r="D361" s="244">
        <v>45512</v>
      </c>
      <c r="E361" t="s">
        <v>2081</v>
      </c>
      <c r="F361" t="s">
        <v>3420</v>
      </c>
      <c r="G361" t="s">
        <v>3421</v>
      </c>
      <c r="H361" s="244">
        <v>45512</v>
      </c>
      <c r="I361" t="s">
        <v>2081</v>
      </c>
    </row>
    <row r="362" spans="1:9">
      <c r="A362" t="s">
        <v>2543</v>
      </c>
      <c r="B362" t="s">
        <v>2126</v>
      </c>
      <c r="C362" t="s">
        <v>2541</v>
      </c>
      <c r="D362" s="244">
        <v>45512</v>
      </c>
      <c r="E362" t="s">
        <v>2081</v>
      </c>
      <c r="F362" t="s">
        <v>3420</v>
      </c>
      <c r="G362" t="s">
        <v>3421</v>
      </c>
      <c r="H362" s="244">
        <v>45512</v>
      </c>
      <c r="I362" t="s">
        <v>2081</v>
      </c>
    </row>
    <row r="363" spans="1:9">
      <c r="A363" t="s">
        <v>2544</v>
      </c>
      <c r="B363" t="s">
        <v>2124</v>
      </c>
      <c r="C363" t="s">
        <v>2541</v>
      </c>
      <c r="D363" s="244">
        <v>45512</v>
      </c>
      <c r="E363" t="s">
        <v>2081</v>
      </c>
      <c r="F363" t="s">
        <v>3420</v>
      </c>
      <c r="G363" t="s">
        <v>3421</v>
      </c>
      <c r="H363" s="244">
        <v>45512</v>
      </c>
      <c r="I363" t="s">
        <v>2081</v>
      </c>
    </row>
    <row r="364" spans="1:9">
      <c r="A364" t="s">
        <v>3516</v>
      </c>
      <c r="B364" t="s">
        <v>2152</v>
      </c>
      <c r="C364" t="s">
        <v>2577</v>
      </c>
      <c r="D364" s="244">
        <v>45355</v>
      </c>
      <c r="E364" t="s">
        <v>2081</v>
      </c>
      <c r="F364" t="s">
        <v>3457</v>
      </c>
      <c r="G364" t="s">
        <v>3451</v>
      </c>
      <c r="H364" s="244">
        <v>45355</v>
      </c>
      <c r="I364" t="s">
        <v>2081</v>
      </c>
    </row>
    <row r="365" spans="1:9">
      <c r="A365" t="s">
        <v>2569</v>
      </c>
      <c r="B365" t="s">
        <v>2393</v>
      </c>
      <c r="C365" t="s">
        <v>2568</v>
      </c>
      <c r="D365" s="244">
        <v>45496</v>
      </c>
      <c r="E365" t="s">
        <v>3132</v>
      </c>
      <c r="F365" t="s">
        <v>3420</v>
      </c>
      <c r="G365" t="s">
        <v>3421</v>
      </c>
      <c r="H365" s="244">
        <v>45496</v>
      </c>
      <c r="I365" t="s">
        <v>3132</v>
      </c>
    </row>
    <row r="366" spans="1:9">
      <c r="A366" t="s">
        <v>2571</v>
      </c>
      <c r="B366" t="s">
        <v>2156</v>
      </c>
      <c r="C366" t="s">
        <v>2570</v>
      </c>
      <c r="D366" s="244">
        <v>45517</v>
      </c>
      <c r="E366" t="s">
        <v>2081</v>
      </c>
      <c r="F366" t="s">
        <v>3420</v>
      </c>
      <c r="G366" t="s">
        <v>3451</v>
      </c>
      <c r="H366" s="244">
        <v>45517</v>
      </c>
      <c r="I366" t="s">
        <v>2081</v>
      </c>
    </row>
    <row r="367" spans="1:9">
      <c r="A367" t="s">
        <v>2566</v>
      </c>
      <c r="B367" t="s">
        <v>2152</v>
      </c>
      <c r="C367" t="s">
        <v>2565</v>
      </c>
      <c r="D367" s="244">
        <v>45517</v>
      </c>
      <c r="E367" t="s">
        <v>2081</v>
      </c>
      <c r="F367" t="s">
        <v>3420</v>
      </c>
      <c r="G367" t="s">
        <v>3451</v>
      </c>
      <c r="H367" s="244">
        <v>45517</v>
      </c>
      <c r="I367" t="s">
        <v>2081</v>
      </c>
    </row>
    <row r="368" spans="1:9">
      <c r="A368" t="s">
        <v>2567</v>
      </c>
      <c r="B368" t="s">
        <v>2122</v>
      </c>
      <c r="C368" t="s">
        <v>2565</v>
      </c>
      <c r="D368" s="244">
        <v>45517</v>
      </c>
      <c r="E368" t="s">
        <v>2081</v>
      </c>
      <c r="F368" t="s">
        <v>3420</v>
      </c>
      <c r="G368" t="s">
        <v>3451</v>
      </c>
      <c r="H368" s="244">
        <v>45517</v>
      </c>
      <c r="I368" t="s">
        <v>2081</v>
      </c>
    </row>
    <row r="369" spans="1:9">
      <c r="A369" t="s">
        <v>2549</v>
      </c>
      <c r="B369" t="s">
        <v>2130</v>
      </c>
      <c r="C369" t="s">
        <v>2547</v>
      </c>
      <c r="D369" s="244">
        <v>45531</v>
      </c>
      <c r="E369" t="s">
        <v>2081</v>
      </c>
      <c r="F369" t="s">
        <v>3420</v>
      </c>
      <c r="G369" t="s">
        <v>3421</v>
      </c>
      <c r="H369" s="244">
        <v>45531</v>
      </c>
      <c r="I369" t="s">
        <v>2081</v>
      </c>
    </row>
    <row r="370" spans="1:9">
      <c r="A370" t="s">
        <v>2551</v>
      </c>
      <c r="B370" t="s">
        <v>2550</v>
      </c>
      <c r="C370" t="s">
        <v>2547</v>
      </c>
      <c r="D370" s="244">
        <v>45531</v>
      </c>
      <c r="E370" t="s">
        <v>2081</v>
      </c>
      <c r="F370" t="s">
        <v>3420</v>
      </c>
      <c r="G370" t="s">
        <v>3421</v>
      </c>
      <c r="H370" s="244">
        <v>45531</v>
      </c>
      <c r="I370" t="s">
        <v>2081</v>
      </c>
    </row>
    <row r="371" spans="1:9">
      <c r="A371" t="s">
        <v>2553</v>
      </c>
      <c r="B371" t="s">
        <v>2552</v>
      </c>
      <c r="C371" t="s">
        <v>2547</v>
      </c>
      <c r="D371" s="244">
        <v>45531</v>
      </c>
      <c r="E371" t="s">
        <v>2081</v>
      </c>
      <c r="F371" t="s">
        <v>3420</v>
      </c>
      <c r="G371" t="s">
        <v>3451</v>
      </c>
      <c r="H371" s="244">
        <v>45531</v>
      </c>
      <c r="I371" t="s">
        <v>2081</v>
      </c>
    </row>
    <row r="372" spans="1:9">
      <c r="A372" t="s">
        <v>2555</v>
      </c>
      <c r="B372" t="s">
        <v>2554</v>
      </c>
      <c r="C372" t="s">
        <v>2547</v>
      </c>
      <c r="D372" s="244">
        <v>45531</v>
      </c>
      <c r="E372" t="s">
        <v>2081</v>
      </c>
      <c r="F372" t="s">
        <v>3420</v>
      </c>
      <c r="G372" t="s">
        <v>3421</v>
      </c>
      <c r="H372" s="244">
        <v>45531</v>
      </c>
      <c r="I372" t="s">
        <v>2081</v>
      </c>
    </row>
    <row r="373" spans="1:9">
      <c r="A373" t="s">
        <v>2563</v>
      </c>
      <c r="B373" t="s">
        <v>2190</v>
      </c>
      <c r="C373" t="s">
        <v>2547</v>
      </c>
      <c r="D373" s="244">
        <v>45496</v>
      </c>
      <c r="E373" t="s">
        <v>3132</v>
      </c>
      <c r="F373" t="s">
        <v>3420</v>
      </c>
      <c r="G373" t="s">
        <v>3421</v>
      </c>
      <c r="H373" s="244">
        <v>45496</v>
      </c>
      <c r="I373" t="s">
        <v>3132</v>
      </c>
    </row>
    <row r="374" spans="1:9">
      <c r="A374" t="s">
        <v>2548</v>
      </c>
      <c r="B374" t="s">
        <v>2126</v>
      </c>
      <c r="C374" t="s">
        <v>2547</v>
      </c>
      <c r="D374" s="244">
        <v>45531</v>
      </c>
      <c r="E374" t="s">
        <v>2081</v>
      </c>
      <c r="F374" t="s">
        <v>3420</v>
      </c>
      <c r="G374" t="s">
        <v>3451</v>
      </c>
      <c r="H374" s="244">
        <v>45531</v>
      </c>
      <c r="I374" t="s">
        <v>2081</v>
      </c>
    </row>
    <row r="375" spans="1:9">
      <c r="A375" t="s">
        <v>2557</v>
      </c>
      <c r="B375" t="s">
        <v>2554</v>
      </c>
      <c r="C375" t="s">
        <v>2556</v>
      </c>
      <c r="D375" s="244">
        <v>45531</v>
      </c>
      <c r="E375" t="s">
        <v>2081</v>
      </c>
      <c r="F375" t="s">
        <v>3420</v>
      </c>
      <c r="G375" t="s">
        <v>3421</v>
      </c>
      <c r="H375" s="244">
        <v>45531</v>
      </c>
      <c r="I375" t="s">
        <v>2081</v>
      </c>
    </row>
    <row r="376" spans="1:9">
      <c r="A376" t="s">
        <v>2558</v>
      </c>
      <c r="B376" t="s">
        <v>2190</v>
      </c>
      <c r="C376" t="s">
        <v>2556</v>
      </c>
      <c r="D376" s="244">
        <v>45496</v>
      </c>
      <c r="E376" t="s">
        <v>3132</v>
      </c>
      <c r="F376" t="s">
        <v>3420</v>
      </c>
      <c r="G376" t="s">
        <v>3421</v>
      </c>
      <c r="H376" s="244">
        <v>45496</v>
      </c>
      <c r="I376" t="s">
        <v>3132</v>
      </c>
    </row>
    <row r="377" spans="1:9">
      <c r="A377" t="s">
        <v>2559</v>
      </c>
      <c r="B377" t="s">
        <v>2550</v>
      </c>
      <c r="C377" t="s">
        <v>2556</v>
      </c>
      <c r="D377" s="244">
        <v>45531</v>
      </c>
      <c r="E377" t="s">
        <v>2081</v>
      </c>
      <c r="F377" t="s">
        <v>3420</v>
      </c>
      <c r="G377" t="s">
        <v>3421</v>
      </c>
      <c r="H377" s="244">
        <v>45531</v>
      </c>
      <c r="I377" t="s">
        <v>2081</v>
      </c>
    </row>
    <row r="378" spans="1:9">
      <c r="A378" t="s">
        <v>2560</v>
      </c>
      <c r="B378" t="s">
        <v>2126</v>
      </c>
      <c r="C378" t="s">
        <v>2556</v>
      </c>
      <c r="D378" s="244">
        <v>45531</v>
      </c>
      <c r="E378" t="s">
        <v>2081</v>
      </c>
      <c r="F378" t="s">
        <v>3420</v>
      </c>
      <c r="G378" t="s">
        <v>3451</v>
      </c>
      <c r="H378" s="244">
        <v>45531</v>
      </c>
      <c r="I378" t="s">
        <v>2081</v>
      </c>
    </row>
    <row r="379" spans="1:9">
      <c r="A379" t="s">
        <v>2561</v>
      </c>
      <c r="B379" t="s">
        <v>2552</v>
      </c>
      <c r="C379" t="s">
        <v>2556</v>
      </c>
      <c r="D379" s="244">
        <v>45531</v>
      </c>
      <c r="E379" t="s">
        <v>2081</v>
      </c>
      <c r="F379" t="s">
        <v>3420</v>
      </c>
      <c r="G379" t="s">
        <v>3451</v>
      </c>
      <c r="H379" s="244">
        <v>45531</v>
      </c>
      <c r="I379" t="s">
        <v>2081</v>
      </c>
    </row>
    <row r="380" spans="1:9">
      <c r="A380" t="s">
        <v>2562</v>
      </c>
      <c r="B380" t="s">
        <v>2130</v>
      </c>
      <c r="C380" t="s">
        <v>2556</v>
      </c>
      <c r="D380" s="244">
        <v>45531</v>
      </c>
      <c r="E380" t="s">
        <v>2081</v>
      </c>
      <c r="F380" t="s">
        <v>3420</v>
      </c>
      <c r="G380" t="s">
        <v>3421</v>
      </c>
      <c r="H380" s="244">
        <v>45531</v>
      </c>
      <c r="I380" t="s">
        <v>2081</v>
      </c>
    </row>
    <row r="381" spans="1:9">
      <c r="A381" t="s">
        <v>2573</v>
      </c>
      <c r="B381" t="s">
        <v>2152</v>
      </c>
      <c r="C381" t="s">
        <v>2572</v>
      </c>
      <c r="D381" s="244">
        <v>45517</v>
      </c>
      <c r="E381" t="s">
        <v>2081</v>
      </c>
      <c r="F381" t="s">
        <v>3420</v>
      </c>
      <c r="G381" t="s">
        <v>3451</v>
      </c>
      <c r="H381" s="244">
        <v>45517</v>
      </c>
      <c r="I381" t="s">
        <v>2081</v>
      </c>
    </row>
    <row r="382" spans="1:9">
      <c r="A382" t="s">
        <v>2564</v>
      </c>
      <c r="B382" t="s">
        <v>2293</v>
      </c>
      <c r="C382" t="s">
        <v>2545</v>
      </c>
      <c r="D382" s="244">
        <v>45496</v>
      </c>
      <c r="E382" t="s">
        <v>3132</v>
      </c>
      <c r="F382" t="s">
        <v>3420</v>
      </c>
      <c r="G382" t="s">
        <v>3421</v>
      </c>
      <c r="H382" s="244">
        <v>45496</v>
      </c>
      <c r="I382" t="s">
        <v>3132</v>
      </c>
    </row>
    <row r="383" spans="1:9">
      <c r="A383" t="s">
        <v>2546</v>
      </c>
      <c r="B383" t="s">
        <v>2293</v>
      </c>
      <c r="C383" t="s">
        <v>2545</v>
      </c>
      <c r="D383" s="244">
        <v>45496</v>
      </c>
      <c r="E383" t="s">
        <v>3132</v>
      </c>
      <c r="F383" t="s">
        <v>3420</v>
      </c>
      <c r="G383" t="s">
        <v>3451</v>
      </c>
      <c r="H383" s="244">
        <v>45496</v>
      </c>
      <c r="I383" t="s">
        <v>3132</v>
      </c>
    </row>
    <row r="384" spans="1:9">
      <c r="A384" t="s">
        <v>2574</v>
      </c>
      <c r="B384" t="s">
        <v>2145</v>
      </c>
      <c r="C384" t="s">
        <v>2541</v>
      </c>
      <c r="D384" s="244">
        <v>45485</v>
      </c>
      <c r="E384" t="s">
        <v>3132</v>
      </c>
      <c r="F384" t="s">
        <v>3420</v>
      </c>
      <c r="G384" t="s">
        <v>3421</v>
      </c>
      <c r="H384" s="244">
        <v>45485</v>
      </c>
      <c r="I384" t="s">
        <v>3132</v>
      </c>
    </row>
    <row r="385" spans="1:9">
      <c r="A385" t="s">
        <v>2575</v>
      </c>
      <c r="B385" t="s">
        <v>2349</v>
      </c>
      <c r="C385" t="s">
        <v>2541</v>
      </c>
      <c r="D385" s="244">
        <v>45485</v>
      </c>
      <c r="E385" t="s">
        <v>3132</v>
      </c>
      <c r="F385" t="s">
        <v>3420</v>
      </c>
      <c r="G385" t="s">
        <v>3421</v>
      </c>
      <c r="H385" s="244">
        <v>45485</v>
      </c>
      <c r="I385" t="s">
        <v>3132</v>
      </c>
    </row>
    <row r="386" spans="1:9">
      <c r="A386" t="s">
        <v>3517</v>
      </c>
      <c r="B386" t="s">
        <v>2293</v>
      </c>
      <c r="C386" t="s">
        <v>2545</v>
      </c>
      <c r="D386" s="244">
        <v>45355</v>
      </c>
      <c r="E386" t="s">
        <v>2081</v>
      </c>
      <c r="F386" t="s">
        <v>3457</v>
      </c>
      <c r="G386" t="s">
        <v>3451</v>
      </c>
      <c r="H386" s="244">
        <v>45355</v>
      </c>
      <c r="I386" t="s">
        <v>2081</v>
      </c>
    </row>
    <row r="387" spans="1:9">
      <c r="A387" t="s">
        <v>3518</v>
      </c>
      <c r="B387" t="s">
        <v>2293</v>
      </c>
      <c r="C387" t="s">
        <v>2545</v>
      </c>
      <c r="D387" s="244">
        <v>45355</v>
      </c>
      <c r="E387" t="s">
        <v>2081</v>
      </c>
      <c r="F387" t="s">
        <v>3457</v>
      </c>
      <c r="G387" t="s">
        <v>3421</v>
      </c>
      <c r="H387" s="244">
        <v>45355</v>
      </c>
      <c r="I387" t="s">
        <v>2081</v>
      </c>
    </row>
    <row r="388" spans="1:9">
      <c r="A388" t="s">
        <v>3519</v>
      </c>
      <c r="B388" t="s">
        <v>2156</v>
      </c>
      <c r="C388" t="s">
        <v>2570</v>
      </c>
      <c r="D388" s="244">
        <v>45355</v>
      </c>
      <c r="E388" t="s">
        <v>2081</v>
      </c>
      <c r="F388" t="s">
        <v>3457</v>
      </c>
      <c r="G388" t="s">
        <v>3451</v>
      </c>
      <c r="H388" s="244">
        <v>45355</v>
      </c>
      <c r="I388" t="s">
        <v>2081</v>
      </c>
    </row>
    <row r="389" spans="1:9">
      <c r="A389" t="s">
        <v>3520</v>
      </c>
      <c r="B389" t="s">
        <v>2152</v>
      </c>
      <c r="C389" t="s">
        <v>2565</v>
      </c>
      <c r="D389" s="244">
        <v>45362</v>
      </c>
      <c r="E389" t="s">
        <v>2081</v>
      </c>
      <c r="F389" t="s">
        <v>3457</v>
      </c>
      <c r="G389" t="s">
        <v>3451</v>
      </c>
      <c r="H389" s="244">
        <v>45355</v>
      </c>
      <c r="I389" t="s">
        <v>2081</v>
      </c>
    </row>
    <row r="390" spans="1:9">
      <c r="A390" t="s">
        <v>3521</v>
      </c>
      <c r="B390" t="s">
        <v>2122</v>
      </c>
      <c r="C390" t="s">
        <v>2565</v>
      </c>
      <c r="D390" s="244">
        <v>45355</v>
      </c>
      <c r="E390" t="s">
        <v>2081</v>
      </c>
      <c r="F390" t="s">
        <v>3457</v>
      </c>
      <c r="G390" t="s">
        <v>3451</v>
      </c>
      <c r="H390" s="244">
        <v>45355</v>
      </c>
      <c r="I390" t="s">
        <v>2081</v>
      </c>
    </row>
    <row r="391" spans="1:9">
      <c r="A391" t="s">
        <v>3522</v>
      </c>
      <c r="B391" t="s">
        <v>2152</v>
      </c>
      <c r="C391" t="s">
        <v>2572</v>
      </c>
      <c r="D391" s="244">
        <v>45355</v>
      </c>
      <c r="E391" t="s">
        <v>2081</v>
      </c>
      <c r="F391" t="s">
        <v>3457</v>
      </c>
      <c r="G391" t="s">
        <v>3451</v>
      </c>
      <c r="H391" s="244">
        <v>45355</v>
      </c>
      <c r="I391" t="s">
        <v>2081</v>
      </c>
    </row>
    <row r="392" spans="1:9">
      <c r="A392" t="s">
        <v>3523</v>
      </c>
      <c r="B392" t="s">
        <v>2130</v>
      </c>
      <c r="C392" t="s">
        <v>2547</v>
      </c>
      <c r="D392" s="244">
        <v>45385</v>
      </c>
      <c r="E392" t="s">
        <v>2081</v>
      </c>
      <c r="F392" t="s">
        <v>3457</v>
      </c>
      <c r="G392" t="s">
        <v>3421</v>
      </c>
      <c r="H392" s="244">
        <v>45385</v>
      </c>
      <c r="I392" t="s">
        <v>2081</v>
      </c>
    </row>
    <row r="393" spans="1:9">
      <c r="A393" t="s">
        <v>3524</v>
      </c>
      <c r="B393" t="s">
        <v>2130</v>
      </c>
      <c r="C393" t="s">
        <v>2556</v>
      </c>
      <c r="D393" s="244">
        <v>45385</v>
      </c>
      <c r="E393" t="s">
        <v>2081</v>
      </c>
      <c r="F393" t="s">
        <v>3457</v>
      </c>
      <c r="G393" t="s">
        <v>3421</v>
      </c>
      <c r="H393" s="244">
        <v>45385</v>
      </c>
      <c r="I393" t="s">
        <v>2081</v>
      </c>
    </row>
    <row r="394" spans="1:9">
      <c r="A394" t="s">
        <v>3525</v>
      </c>
      <c r="B394" t="s">
        <v>2550</v>
      </c>
      <c r="C394" t="s">
        <v>2547</v>
      </c>
      <c r="D394" s="244">
        <v>45385</v>
      </c>
      <c r="E394" t="s">
        <v>2081</v>
      </c>
      <c r="F394" t="s">
        <v>3457</v>
      </c>
      <c r="G394" t="s">
        <v>3421</v>
      </c>
      <c r="H394" s="244">
        <v>45385</v>
      </c>
      <c r="I394" t="s">
        <v>2081</v>
      </c>
    </row>
    <row r="395" spans="1:9">
      <c r="A395" t="s">
        <v>3526</v>
      </c>
      <c r="B395" t="s">
        <v>2550</v>
      </c>
      <c r="C395" t="s">
        <v>2556</v>
      </c>
      <c r="D395" s="244">
        <v>45385</v>
      </c>
      <c r="E395" t="s">
        <v>2081</v>
      </c>
      <c r="F395" t="s">
        <v>3457</v>
      </c>
      <c r="G395" t="s">
        <v>3421</v>
      </c>
      <c r="H395" s="244">
        <v>45385</v>
      </c>
      <c r="I395" t="s">
        <v>2081</v>
      </c>
    </row>
    <row r="396" spans="1:9">
      <c r="A396" t="s">
        <v>3527</v>
      </c>
      <c r="B396" t="s">
        <v>2126</v>
      </c>
      <c r="C396" t="s">
        <v>2547</v>
      </c>
      <c r="D396" s="244">
        <v>45385</v>
      </c>
      <c r="E396" t="s">
        <v>2081</v>
      </c>
      <c r="F396" t="s">
        <v>3457</v>
      </c>
      <c r="G396" t="s">
        <v>3451</v>
      </c>
      <c r="H396" s="244">
        <v>45384</v>
      </c>
      <c r="I396" t="s">
        <v>2081</v>
      </c>
    </row>
    <row r="397" spans="1:9">
      <c r="A397" t="s">
        <v>3528</v>
      </c>
      <c r="B397" t="s">
        <v>2126</v>
      </c>
      <c r="C397" t="s">
        <v>2556</v>
      </c>
      <c r="D397" s="244">
        <v>45384</v>
      </c>
      <c r="E397" t="s">
        <v>2081</v>
      </c>
      <c r="F397" t="s">
        <v>3457</v>
      </c>
      <c r="G397" t="s">
        <v>3451</v>
      </c>
      <c r="H397" s="244">
        <v>45384</v>
      </c>
      <c r="I397" t="s">
        <v>2081</v>
      </c>
    </row>
    <row r="398" spans="1:9">
      <c r="A398" t="s">
        <v>3529</v>
      </c>
      <c r="B398" t="s">
        <v>2552</v>
      </c>
      <c r="C398" t="s">
        <v>2547</v>
      </c>
      <c r="D398" s="244">
        <v>45385</v>
      </c>
      <c r="E398" t="s">
        <v>2081</v>
      </c>
      <c r="F398" t="s">
        <v>3457</v>
      </c>
      <c r="G398" t="s">
        <v>3451</v>
      </c>
      <c r="H398" s="244">
        <v>45384</v>
      </c>
      <c r="I398" t="s">
        <v>2081</v>
      </c>
    </row>
    <row r="399" spans="1:9">
      <c r="A399" t="s">
        <v>3530</v>
      </c>
      <c r="B399" t="s">
        <v>2552</v>
      </c>
      <c r="C399" t="s">
        <v>2556</v>
      </c>
      <c r="D399" s="244">
        <v>45384</v>
      </c>
      <c r="E399" t="s">
        <v>2081</v>
      </c>
      <c r="F399" t="s">
        <v>3457</v>
      </c>
      <c r="G399" t="s">
        <v>3451</v>
      </c>
      <c r="H399" s="244">
        <v>45384</v>
      </c>
      <c r="I399" t="s">
        <v>2081</v>
      </c>
    </row>
    <row r="400" spans="1:9">
      <c r="A400" t="s">
        <v>3531</v>
      </c>
      <c r="B400" t="s">
        <v>2554</v>
      </c>
      <c r="C400" t="s">
        <v>2556</v>
      </c>
      <c r="D400" s="244">
        <v>45384</v>
      </c>
      <c r="E400" t="s">
        <v>2081</v>
      </c>
      <c r="F400" t="s">
        <v>3457</v>
      </c>
      <c r="G400" t="s">
        <v>3421</v>
      </c>
      <c r="H400" s="244">
        <v>45385</v>
      </c>
      <c r="I400" t="s">
        <v>2081</v>
      </c>
    </row>
    <row r="401" spans="1:9">
      <c r="A401" t="s">
        <v>3532</v>
      </c>
      <c r="B401" t="s">
        <v>2190</v>
      </c>
      <c r="C401" t="s">
        <v>2547</v>
      </c>
      <c r="D401" s="244">
        <v>45383</v>
      </c>
      <c r="E401" t="s">
        <v>2081</v>
      </c>
      <c r="F401" t="s">
        <v>3457</v>
      </c>
      <c r="G401" t="s">
        <v>3421</v>
      </c>
      <c r="H401" s="244">
        <v>45383</v>
      </c>
      <c r="I401" t="s">
        <v>2081</v>
      </c>
    </row>
    <row r="402" spans="1:9">
      <c r="A402" t="s">
        <v>3533</v>
      </c>
      <c r="B402" t="s">
        <v>2190</v>
      </c>
      <c r="C402" t="s">
        <v>2556</v>
      </c>
      <c r="D402" s="244">
        <v>45384</v>
      </c>
      <c r="E402" t="s">
        <v>2081</v>
      </c>
      <c r="F402" t="s">
        <v>3457</v>
      </c>
      <c r="G402" t="s">
        <v>3421</v>
      </c>
      <c r="H402" s="244">
        <v>45384</v>
      </c>
      <c r="I402" t="s">
        <v>2081</v>
      </c>
    </row>
    <row r="403" spans="1:9">
      <c r="A403" t="s">
        <v>3534</v>
      </c>
      <c r="B403" t="s">
        <v>2554</v>
      </c>
      <c r="C403" t="s">
        <v>2547</v>
      </c>
      <c r="D403" s="244">
        <v>45384</v>
      </c>
      <c r="E403" t="s">
        <v>2081</v>
      </c>
      <c r="F403" t="s">
        <v>3457</v>
      </c>
      <c r="G403" t="s">
        <v>3421</v>
      </c>
      <c r="H403" s="244">
        <v>45385</v>
      </c>
      <c r="I403" t="s">
        <v>2081</v>
      </c>
    </row>
    <row r="404" spans="1:9">
      <c r="A404" t="s">
        <v>2581</v>
      </c>
      <c r="B404" t="s">
        <v>2234</v>
      </c>
      <c r="C404" t="s">
        <v>2579</v>
      </c>
      <c r="D404" s="244">
        <v>45524</v>
      </c>
      <c r="E404" t="s">
        <v>2081</v>
      </c>
      <c r="F404" t="s">
        <v>3420</v>
      </c>
      <c r="G404" t="s">
        <v>3421</v>
      </c>
      <c r="H404" s="244">
        <v>45524</v>
      </c>
      <c r="I404" t="s">
        <v>2081</v>
      </c>
    </row>
    <row r="405" spans="1:9">
      <c r="A405" t="s">
        <v>2580</v>
      </c>
      <c r="B405" t="s">
        <v>2234</v>
      </c>
      <c r="C405" t="s">
        <v>2579</v>
      </c>
      <c r="D405" s="244">
        <v>45524</v>
      </c>
      <c r="E405" t="s">
        <v>2081</v>
      </c>
      <c r="F405" t="s">
        <v>3420</v>
      </c>
      <c r="G405" t="s">
        <v>3451</v>
      </c>
      <c r="H405" s="244">
        <v>45524</v>
      </c>
      <c r="I405" t="s">
        <v>2081</v>
      </c>
    </row>
    <row r="406" spans="1:9">
      <c r="A406" t="s">
        <v>2576</v>
      </c>
      <c r="B406" t="s">
        <v>2393</v>
      </c>
      <c r="C406" t="s">
        <v>2568</v>
      </c>
      <c r="D406" s="244">
        <v>45496</v>
      </c>
      <c r="E406" t="s">
        <v>3132</v>
      </c>
      <c r="F406" t="s">
        <v>3420</v>
      </c>
      <c r="G406" t="s">
        <v>3421</v>
      </c>
      <c r="H406" s="244">
        <v>45496</v>
      </c>
      <c r="I406" t="s">
        <v>3132</v>
      </c>
    </row>
    <row r="407" spans="1:9">
      <c r="A407" t="s">
        <v>2578</v>
      </c>
      <c r="B407" t="s">
        <v>2152</v>
      </c>
      <c r="C407" t="s">
        <v>2577</v>
      </c>
      <c r="D407" s="244">
        <v>45517</v>
      </c>
      <c r="E407" t="s">
        <v>2081</v>
      </c>
      <c r="F407" t="s">
        <v>3420</v>
      </c>
      <c r="G407" t="s">
        <v>3451</v>
      </c>
      <c r="H407" s="244">
        <v>45517</v>
      </c>
      <c r="I407" t="s">
        <v>2081</v>
      </c>
    </row>
    <row r="408" spans="1:9">
      <c r="A408" t="s">
        <v>2582</v>
      </c>
      <c r="B408" t="s">
        <v>2162</v>
      </c>
      <c r="C408" t="s">
        <v>2541</v>
      </c>
      <c r="D408" s="244">
        <v>45512</v>
      </c>
      <c r="E408" t="s">
        <v>2081</v>
      </c>
      <c r="F408" t="s">
        <v>3420</v>
      </c>
      <c r="G408" t="s">
        <v>3421</v>
      </c>
      <c r="H408" s="244">
        <v>45512</v>
      </c>
      <c r="I408" t="s">
        <v>2081</v>
      </c>
    </row>
    <row r="409" spans="1:9">
      <c r="A409" t="s">
        <v>2585</v>
      </c>
      <c r="B409" t="s">
        <v>2584</v>
      </c>
      <c r="C409" t="s">
        <v>2583</v>
      </c>
      <c r="D409" s="244">
        <v>45513</v>
      </c>
      <c r="E409" t="s">
        <v>2081</v>
      </c>
      <c r="F409" t="s">
        <v>3420</v>
      </c>
      <c r="G409" t="s">
        <v>3451</v>
      </c>
      <c r="H409" s="244">
        <v>45513</v>
      </c>
      <c r="I409" t="s">
        <v>2081</v>
      </c>
    </row>
    <row r="410" spans="1:9">
      <c r="A410" t="s">
        <v>2588</v>
      </c>
      <c r="B410" t="s">
        <v>2587</v>
      </c>
      <c r="C410" t="s">
        <v>2586</v>
      </c>
      <c r="D410" s="244">
        <v>45513</v>
      </c>
      <c r="E410" t="s">
        <v>2081</v>
      </c>
      <c r="F410" t="s">
        <v>3420</v>
      </c>
      <c r="G410" t="s">
        <v>3451</v>
      </c>
      <c r="H410" s="244">
        <v>45513</v>
      </c>
      <c r="I410" t="s">
        <v>2081</v>
      </c>
    </row>
    <row r="411" spans="1:9">
      <c r="A411" t="s">
        <v>3535</v>
      </c>
      <c r="B411" t="s">
        <v>2293</v>
      </c>
      <c r="C411" t="s">
        <v>2545</v>
      </c>
      <c r="D411" s="244">
        <v>45355</v>
      </c>
      <c r="E411" t="s">
        <v>2081</v>
      </c>
      <c r="F411" t="s">
        <v>3457</v>
      </c>
      <c r="G411" t="s">
        <v>3451</v>
      </c>
      <c r="H411" s="244">
        <v>45355</v>
      </c>
      <c r="I411" t="s">
        <v>2081</v>
      </c>
    </row>
    <row r="412" spans="1:9">
      <c r="A412" t="s">
        <v>3536</v>
      </c>
      <c r="B412" t="s">
        <v>2293</v>
      </c>
      <c r="C412" t="s">
        <v>2545</v>
      </c>
      <c r="D412" s="244">
        <v>45355</v>
      </c>
      <c r="E412" t="s">
        <v>2081</v>
      </c>
      <c r="F412" t="s">
        <v>3457</v>
      </c>
      <c r="G412" t="s">
        <v>3421</v>
      </c>
      <c r="H412" s="244">
        <v>45355</v>
      </c>
      <c r="I412" t="s">
        <v>2081</v>
      </c>
    </row>
    <row r="413" spans="1:9">
      <c r="A413" t="s">
        <v>3537</v>
      </c>
      <c r="B413" t="s">
        <v>2126</v>
      </c>
      <c r="C413" t="s">
        <v>2547</v>
      </c>
      <c r="D413" s="244">
        <v>45355</v>
      </c>
      <c r="E413" t="s">
        <v>2081</v>
      </c>
      <c r="F413" t="s">
        <v>3457</v>
      </c>
      <c r="G413" t="s">
        <v>3451</v>
      </c>
      <c r="H413" s="244">
        <v>45355</v>
      </c>
      <c r="I413" t="s">
        <v>2081</v>
      </c>
    </row>
    <row r="414" spans="1:9">
      <c r="A414" t="s">
        <v>3538</v>
      </c>
      <c r="B414" t="s">
        <v>2550</v>
      </c>
      <c r="C414" t="s">
        <v>2547</v>
      </c>
      <c r="D414" s="244">
        <v>45355</v>
      </c>
      <c r="E414" t="s">
        <v>2081</v>
      </c>
      <c r="F414" t="s">
        <v>3457</v>
      </c>
      <c r="G414" t="s">
        <v>3421</v>
      </c>
      <c r="H414" s="244">
        <v>45355</v>
      </c>
      <c r="I414" t="s">
        <v>2081</v>
      </c>
    </row>
    <row r="415" spans="1:9">
      <c r="A415" t="s">
        <v>3539</v>
      </c>
      <c r="B415" t="s">
        <v>2552</v>
      </c>
      <c r="C415" t="s">
        <v>2547</v>
      </c>
      <c r="D415" s="244">
        <v>45355</v>
      </c>
      <c r="E415" t="s">
        <v>2081</v>
      </c>
      <c r="F415" t="s">
        <v>3457</v>
      </c>
      <c r="G415" t="s">
        <v>3451</v>
      </c>
      <c r="H415" s="244">
        <v>45355</v>
      </c>
      <c r="I415" t="s">
        <v>2081</v>
      </c>
    </row>
    <row r="416" spans="1:9">
      <c r="A416" t="s">
        <v>3540</v>
      </c>
      <c r="B416" t="s">
        <v>2554</v>
      </c>
      <c r="C416" t="s">
        <v>2547</v>
      </c>
      <c r="D416" s="244">
        <v>45355</v>
      </c>
      <c r="E416" t="s">
        <v>2081</v>
      </c>
      <c r="F416" t="s">
        <v>3457</v>
      </c>
      <c r="G416" t="s">
        <v>3421</v>
      </c>
      <c r="H416" s="244">
        <v>45355</v>
      </c>
      <c r="I416" t="s">
        <v>2081</v>
      </c>
    </row>
    <row r="417" spans="1:9">
      <c r="A417" t="s">
        <v>3541</v>
      </c>
      <c r="B417" t="s">
        <v>2190</v>
      </c>
      <c r="C417" t="s">
        <v>2547</v>
      </c>
      <c r="D417" s="244">
        <v>45355</v>
      </c>
      <c r="E417" t="s">
        <v>2081</v>
      </c>
      <c r="F417" t="s">
        <v>3457</v>
      </c>
      <c r="G417" t="s">
        <v>3421</v>
      </c>
      <c r="H417" s="244">
        <v>45355</v>
      </c>
      <c r="I417" t="s">
        <v>2081</v>
      </c>
    </row>
    <row r="418" spans="1:9">
      <c r="A418" t="s">
        <v>3542</v>
      </c>
      <c r="B418" t="s">
        <v>2156</v>
      </c>
      <c r="C418" t="s">
        <v>2570</v>
      </c>
      <c r="D418" s="244">
        <v>45355</v>
      </c>
      <c r="E418" t="s">
        <v>2081</v>
      </c>
      <c r="F418" t="s">
        <v>3457</v>
      </c>
      <c r="G418" t="s">
        <v>3451</v>
      </c>
      <c r="H418" s="244">
        <v>45355</v>
      </c>
      <c r="I418" t="s">
        <v>2081</v>
      </c>
    </row>
    <row r="419" spans="1:9">
      <c r="A419" t="s">
        <v>3543</v>
      </c>
      <c r="B419" t="s">
        <v>2152</v>
      </c>
      <c r="C419" t="s">
        <v>2565</v>
      </c>
      <c r="D419" s="244">
        <v>45355</v>
      </c>
      <c r="E419" t="s">
        <v>2081</v>
      </c>
      <c r="F419" t="s">
        <v>3457</v>
      </c>
      <c r="G419" t="s">
        <v>3451</v>
      </c>
      <c r="H419" s="244">
        <v>45355</v>
      </c>
      <c r="I419" t="s">
        <v>2081</v>
      </c>
    </row>
    <row r="420" spans="1:9">
      <c r="A420" t="s">
        <v>3544</v>
      </c>
      <c r="B420" t="s">
        <v>2122</v>
      </c>
      <c r="C420" t="s">
        <v>2565</v>
      </c>
      <c r="D420" s="244">
        <v>45355</v>
      </c>
      <c r="E420" t="s">
        <v>2081</v>
      </c>
      <c r="F420" t="s">
        <v>3457</v>
      </c>
      <c r="G420" t="s">
        <v>3451</v>
      </c>
      <c r="H420" s="244">
        <v>45355</v>
      </c>
      <c r="I420" t="s">
        <v>2081</v>
      </c>
    </row>
    <row r="421" spans="1:9">
      <c r="A421" t="s">
        <v>3545</v>
      </c>
      <c r="B421" t="s">
        <v>2152</v>
      </c>
      <c r="C421" t="s">
        <v>2572</v>
      </c>
      <c r="D421" s="244">
        <v>45355</v>
      </c>
      <c r="E421" t="s">
        <v>2081</v>
      </c>
      <c r="F421" t="s">
        <v>3457</v>
      </c>
      <c r="G421" t="s">
        <v>3451</v>
      </c>
      <c r="H421" s="244">
        <v>45355</v>
      </c>
      <c r="I421" t="s">
        <v>2081</v>
      </c>
    </row>
    <row r="422" spans="1:9">
      <c r="A422" t="s">
        <v>3546</v>
      </c>
      <c r="B422" t="s">
        <v>2152</v>
      </c>
      <c r="C422" t="s">
        <v>2577</v>
      </c>
      <c r="D422" s="244">
        <v>45355</v>
      </c>
      <c r="E422" t="s">
        <v>2081</v>
      </c>
      <c r="F422" t="s">
        <v>3457</v>
      </c>
      <c r="G422" t="s">
        <v>3451</v>
      </c>
      <c r="H422" s="244">
        <v>45355</v>
      </c>
      <c r="I422" t="s">
        <v>2081</v>
      </c>
    </row>
    <row r="423" spans="1:9">
      <c r="A423" t="s">
        <v>3547</v>
      </c>
      <c r="B423" t="s">
        <v>2393</v>
      </c>
      <c r="C423" t="s">
        <v>2568</v>
      </c>
      <c r="D423" s="244">
        <v>45355</v>
      </c>
      <c r="E423" t="s">
        <v>2081</v>
      </c>
      <c r="F423" t="s">
        <v>3457</v>
      </c>
      <c r="G423" t="s">
        <v>3421</v>
      </c>
      <c r="H423" s="244">
        <v>45355</v>
      </c>
      <c r="I423" t="s">
        <v>2081</v>
      </c>
    </row>
    <row r="424" spans="1:9">
      <c r="A424" t="s">
        <v>3548</v>
      </c>
      <c r="B424" t="s">
        <v>2130</v>
      </c>
      <c r="C424" t="s">
        <v>2547</v>
      </c>
      <c r="D424" s="244">
        <v>45384</v>
      </c>
      <c r="E424" t="s">
        <v>2081</v>
      </c>
      <c r="F424" t="s">
        <v>3457</v>
      </c>
      <c r="G424" t="s">
        <v>3421</v>
      </c>
      <c r="H424" s="244">
        <v>45384</v>
      </c>
      <c r="I424" t="s">
        <v>2081</v>
      </c>
    </row>
    <row r="425" spans="1:9">
      <c r="A425" t="s">
        <v>3549</v>
      </c>
      <c r="B425" t="s">
        <v>2550</v>
      </c>
      <c r="C425" t="s">
        <v>2556</v>
      </c>
      <c r="D425" s="244">
        <v>45384</v>
      </c>
      <c r="E425" t="s">
        <v>2081</v>
      </c>
      <c r="F425" t="s">
        <v>3457</v>
      </c>
      <c r="G425" t="s">
        <v>3421</v>
      </c>
      <c r="H425" s="244">
        <v>45383</v>
      </c>
      <c r="I425" t="s">
        <v>2081</v>
      </c>
    </row>
    <row r="426" spans="1:9">
      <c r="A426" t="s">
        <v>3550</v>
      </c>
      <c r="B426" t="s">
        <v>2126</v>
      </c>
      <c r="C426" t="s">
        <v>2556</v>
      </c>
      <c r="D426" s="244">
        <v>45383</v>
      </c>
      <c r="E426" t="s">
        <v>2081</v>
      </c>
      <c r="F426" t="s">
        <v>3457</v>
      </c>
      <c r="G426" t="s">
        <v>3451</v>
      </c>
      <c r="H426" s="244">
        <v>45384</v>
      </c>
      <c r="I426" t="s">
        <v>2081</v>
      </c>
    </row>
    <row r="427" spans="1:9">
      <c r="A427" t="s">
        <v>3551</v>
      </c>
      <c r="B427" t="s">
        <v>2130</v>
      </c>
      <c r="C427" t="s">
        <v>2556</v>
      </c>
      <c r="D427" s="244">
        <v>45384</v>
      </c>
      <c r="E427" t="s">
        <v>2081</v>
      </c>
      <c r="F427" t="s">
        <v>3457</v>
      </c>
      <c r="G427" t="s">
        <v>3421</v>
      </c>
      <c r="H427" s="244">
        <v>45385</v>
      </c>
      <c r="I427" t="s">
        <v>2081</v>
      </c>
    </row>
    <row r="428" spans="1:9">
      <c r="A428" t="s">
        <v>3552</v>
      </c>
      <c r="B428" t="s">
        <v>2552</v>
      </c>
      <c r="C428" t="s">
        <v>2556</v>
      </c>
      <c r="D428" s="244">
        <v>45384</v>
      </c>
      <c r="E428" t="s">
        <v>2081</v>
      </c>
      <c r="F428" t="s">
        <v>3457</v>
      </c>
      <c r="G428" t="s">
        <v>3451</v>
      </c>
      <c r="H428" s="244">
        <v>45384</v>
      </c>
      <c r="I428" t="s">
        <v>2081</v>
      </c>
    </row>
    <row r="429" spans="1:9">
      <c r="A429" t="s">
        <v>3553</v>
      </c>
      <c r="B429" t="s">
        <v>2554</v>
      </c>
      <c r="C429" t="s">
        <v>2556</v>
      </c>
      <c r="D429" s="244">
        <v>45384</v>
      </c>
      <c r="E429" t="s">
        <v>2081</v>
      </c>
      <c r="F429" t="s">
        <v>3457</v>
      </c>
      <c r="G429" t="s">
        <v>3421</v>
      </c>
      <c r="H429" s="244">
        <v>45384</v>
      </c>
      <c r="I429" t="s">
        <v>2081</v>
      </c>
    </row>
    <row r="430" spans="1:9">
      <c r="A430" t="s">
        <v>3554</v>
      </c>
      <c r="B430" t="s">
        <v>2190</v>
      </c>
      <c r="C430" t="s">
        <v>2556</v>
      </c>
      <c r="D430" s="244">
        <v>45384</v>
      </c>
      <c r="E430" t="s">
        <v>2081</v>
      </c>
      <c r="F430" t="s">
        <v>3457</v>
      </c>
      <c r="G430" t="s">
        <v>3421</v>
      </c>
      <c r="H430" s="244">
        <v>45384</v>
      </c>
      <c r="I430" t="s">
        <v>2081</v>
      </c>
    </row>
    <row r="431" spans="1:9">
      <c r="A431" t="s">
        <v>2590</v>
      </c>
      <c r="B431" t="s">
        <v>2436</v>
      </c>
      <c r="C431" t="s">
        <v>2589</v>
      </c>
      <c r="D431" s="244">
        <v>45524</v>
      </c>
      <c r="E431" t="s">
        <v>2081</v>
      </c>
      <c r="F431" t="s">
        <v>3420</v>
      </c>
      <c r="G431" t="s">
        <v>3421</v>
      </c>
      <c r="H431" s="244">
        <v>45524</v>
      </c>
      <c r="I431" t="s">
        <v>2081</v>
      </c>
    </row>
    <row r="432" spans="1:9">
      <c r="A432" t="s">
        <v>2592</v>
      </c>
      <c r="B432" t="s">
        <v>2436</v>
      </c>
      <c r="C432" t="s">
        <v>2591</v>
      </c>
      <c r="D432" s="244">
        <v>45524</v>
      </c>
      <c r="E432" t="s">
        <v>2081</v>
      </c>
      <c r="F432" t="s">
        <v>3420</v>
      </c>
      <c r="G432" t="s">
        <v>3421</v>
      </c>
      <c r="H432" s="244">
        <v>45524</v>
      </c>
      <c r="I432" t="s">
        <v>2081</v>
      </c>
    </row>
    <row r="433" spans="1:9">
      <c r="A433" t="s">
        <v>3555</v>
      </c>
      <c r="B433" t="s">
        <v>2293</v>
      </c>
      <c r="C433" t="s">
        <v>2545</v>
      </c>
      <c r="D433" s="244">
        <v>45355</v>
      </c>
      <c r="E433" t="s">
        <v>2081</v>
      </c>
      <c r="F433" t="s">
        <v>3457</v>
      </c>
      <c r="G433" t="s">
        <v>3451</v>
      </c>
      <c r="H433" s="244">
        <v>45355</v>
      </c>
      <c r="I433" t="s">
        <v>2081</v>
      </c>
    </row>
    <row r="434" spans="1:9">
      <c r="A434" t="s">
        <v>3556</v>
      </c>
      <c r="B434" t="s">
        <v>2293</v>
      </c>
      <c r="C434" t="s">
        <v>2545</v>
      </c>
      <c r="D434" s="244">
        <v>45355</v>
      </c>
      <c r="E434" t="s">
        <v>2081</v>
      </c>
      <c r="F434" t="s">
        <v>3457</v>
      </c>
      <c r="G434" t="s">
        <v>3421</v>
      </c>
      <c r="H434" s="244">
        <v>45355</v>
      </c>
      <c r="I434" t="s">
        <v>2081</v>
      </c>
    </row>
    <row r="435" spans="1:9">
      <c r="A435" t="s">
        <v>3557</v>
      </c>
      <c r="B435" t="s">
        <v>2130</v>
      </c>
      <c r="C435" t="s">
        <v>2547</v>
      </c>
      <c r="D435" s="244">
        <v>45355</v>
      </c>
      <c r="E435" t="s">
        <v>2081</v>
      </c>
      <c r="F435" t="s">
        <v>3457</v>
      </c>
      <c r="G435" t="s">
        <v>3421</v>
      </c>
      <c r="H435" s="244">
        <v>45355</v>
      </c>
      <c r="I435" t="s">
        <v>2081</v>
      </c>
    </row>
    <row r="436" spans="1:9">
      <c r="A436" t="s">
        <v>3558</v>
      </c>
      <c r="B436" t="s">
        <v>2130</v>
      </c>
      <c r="C436" t="s">
        <v>2556</v>
      </c>
      <c r="D436" s="244">
        <v>45355</v>
      </c>
      <c r="E436" t="s">
        <v>2081</v>
      </c>
      <c r="F436" t="s">
        <v>3457</v>
      </c>
      <c r="G436" t="s">
        <v>3421</v>
      </c>
      <c r="H436" s="244">
        <v>45355</v>
      </c>
      <c r="I436" t="s">
        <v>2081</v>
      </c>
    </row>
    <row r="437" spans="1:9">
      <c r="A437" t="s">
        <v>3559</v>
      </c>
      <c r="B437" t="s">
        <v>2552</v>
      </c>
      <c r="C437" t="s">
        <v>2556</v>
      </c>
      <c r="D437" s="244">
        <v>45355</v>
      </c>
      <c r="E437" t="s">
        <v>2081</v>
      </c>
      <c r="F437" t="s">
        <v>3457</v>
      </c>
      <c r="G437" t="s">
        <v>3451</v>
      </c>
      <c r="H437" s="244">
        <v>45355</v>
      </c>
      <c r="I437" t="s">
        <v>2081</v>
      </c>
    </row>
    <row r="438" spans="1:9">
      <c r="A438" t="s">
        <v>3560</v>
      </c>
      <c r="B438" t="s">
        <v>2554</v>
      </c>
      <c r="C438" t="s">
        <v>2547</v>
      </c>
      <c r="D438" s="244">
        <v>45355</v>
      </c>
      <c r="E438" t="s">
        <v>2081</v>
      </c>
      <c r="F438" t="s">
        <v>3457</v>
      </c>
      <c r="G438" t="s">
        <v>3421</v>
      </c>
      <c r="H438" s="244">
        <v>45355</v>
      </c>
      <c r="I438" t="s">
        <v>2081</v>
      </c>
    </row>
    <row r="439" spans="1:9">
      <c r="A439" t="s">
        <v>3561</v>
      </c>
      <c r="B439" t="s">
        <v>2554</v>
      </c>
      <c r="C439" t="s">
        <v>2556</v>
      </c>
      <c r="D439" s="244">
        <v>45355</v>
      </c>
      <c r="E439" t="s">
        <v>2081</v>
      </c>
      <c r="F439" t="s">
        <v>3457</v>
      </c>
      <c r="G439" t="s">
        <v>3421</v>
      </c>
      <c r="H439" s="244">
        <v>45355</v>
      </c>
      <c r="I439" t="s">
        <v>2081</v>
      </c>
    </row>
    <row r="440" spans="1:9">
      <c r="A440" t="s">
        <v>3562</v>
      </c>
      <c r="B440" t="s">
        <v>2190</v>
      </c>
      <c r="C440" t="s">
        <v>2547</v>
      </c>
      <c r="D440" s="244">
        <v>45355</v>
      </c>
      <c r="E440" t="s">
        <v>2081</v>
      </c>
      <c r="F440" t="s">
        <v>3457</v>
      </c>
      <c r="G440" t="s">
        <v>3421</v>
      </c>
      <c r="H440" s="244">
        <v>45355</v>
      </c>
      <c r="I440" t="s">
        <v>2081</v>
      </c>
    </row>
    <row r="441" spans="1:9">
      <c r="A441" t="s">
        <v>3563</v>
      </c>
      <c r="B441" t="s">
        <v>2190</v>
      </c>
      <c r="C441" t="s">
        <v>2556</v>
      </c>
      <c r="D441" s="244">
        <v>45385</v>
      </c>
      <c r="E441" t="s">
        <v>2081</v>
      </c>
      <c r="F441" t="s">
        <v>3457</v>
      </c>
      <c r="G441" t="s">
        <v>3421</v>
      </c>
      <c r="H441" s="244">
        <v>45383</v>
      </c>
      <c r="I441" t="s">
        <v>2081</v>
      </c>
    </row>
    <row r="442" spans="1:9">
      <c r="A442" t="s">
        <v>3564</v>
      </c>
      <c r="B442" t="s">
        <v>2156</v>
      </c>
      <c r="C442" t="s">
        <v>2570</v>
      </c>
      <c r="D442" s="244">
        <v>45355</v>
      </c>
      <c r="E442" t="s">
        <v>2081</v>
      </c>
      <c r="F442" t="s">
        <v>3457</v>
      </c>
      <c r="G442" t="s">
        <v>3451</v>
      </c>
      <c r="H442" s="244">
        <v>45355</v>
      </c>
      <c r="I442" t="s">
        <v>2081</v>
      </c>
    </row>
    <row r="443" spans="1:9">
      <c r="A443" t="s">
        <v>3565</v>
      </c>
      <c r="B443" t="s">
        <v>2152</v>
      </c>
      <c r="C443" t="s">
        <v>2565</v>
      </c>
      <c r="D443" s="244">
        <v>45355</v>
      </c>
      <c r="E443" t="s">
        <v>2081</v>
      </c>
      <c r="F443" t="s">
        <v>3457</v>
      </c>
      <c r="G443" t="s">
        <v>3451</v>
      </c>
      <c r="H443" s="244">
        <v>45355</v>
      </c>
      <c r="I443" t="s">
        <v>2081</v>
      </c>
    </row>
    <row r="444" spans="1:9">
      <c r="A444" t="s">
        <v>3566</v>
      </c>
      <c r="B444" t="s">
        <v>2122</v>
      </c>
      <c r="C444" t="s">
        <v>2565</v>
      </c>
      <c r="D444" s="244">
        <v>45355</v>
      </c>
      <c r="E444" t="s">
        <v>2081</v>
      </c>
      <c r="F444" t="s">
        <v>3457</v>
      </c>
      <c r="G444" t="s">
        <v>3451</v>
      </c>
      <c r="H444" s="244">
        <v>45355</v>
      </c>
      <c r="I444" t="s">
        <v>2081</v>
      </c>
    </row>
    <row r="445" spans="1:9">
      <c r="A445" t="s">
        <v>3567</v>
      </c>
      <c r="B445" t="s">
        <v>2152</v>
      </c>
      <c r="C445" t="s">
        <v>2572</v>
      </c>
      <c r="D445" s="244">
        <v>45355</v>
      </c>
      <c r="E445" t="s">
        <v>2081</v>
      </c>
      <c r="F445" t="s">
        <v>3457</v>
      </c>
      <c r="G445" t="s">
        <v>3451</v>
      </c>
      <c r="H445" s="244">
        <v>45355</v>
      </c>
      <c r="I445" t="s">
        <v>2081</v>
      </c>
    </row>
    <row r="446" spans="1:9">
      <c r="A446" t="s">
        <v>3568</v>
      </c>
      <c r="B446" t="s">
        <v>2152</v>
      </c>
      <c r="C446" t="s">
        <v>2577</v>
      </c>
      <c r="D446" s="244">
        <v>45355</v>
      </c>
      <c r="E446" t="s">
        <v>2081</v>
      </c>
      <c r="F446" t="s">
        <v>3457</v>
      </c>
      <c r="G446" t="s">
        <v>3451</v>
      </c>
      <c r="H446" s="244">
        <v>45355</v>
      </c>
      <c r="I446" t="s">
        <v>2081</v>
      </c>
    </row>
    <row r="447" spans="1:9">
      <c r="A447" t="s">
        <v>3569</v>
      </c>
      <c r="B447" t="s">
        <v>2393</v>
      </c>
      <c r="C447" t="s">
        <v>2568</v>
      </c>
      <c r="D447" s="244">
        <v>45355</v>
      </c>
      <c r="E447" t="s">
        <v>2081</v>
      </c>
      <c r="F447" t="s">
        <v>3457</v>
      </c>
      <c r="G447" t="s">
        <v>3421</v>
      </c>
      <c r="H447" s="244">
        <v>45355</v>
      </c>
      <c r="I447" t="s">
        <v>2081</v>
      </c>
    </row>
    <row r="448" spans="1:9">
      <c r="A448" t="s">
        <v>3570</v>
      </c>
      <c r="B448" t="s">
        <v>2126</v>
      </c>
      <c r="C448" t="s">
        <v>2547</v>
      </c>
      <c r="D448" s="244">
        <v>45384</v>
      </c>
      <c r="E448" t="s">
        <v>2081</v>
      </c>
      <c r="F448" t="s">
        <v>3457</v>
      </c>
      <c r="G448" t="s">
        <v>3451</v>
      </c>
      <c r="H448" s="244">
        <v>45385</v>
      </c>
      <c r="I448" t="s">
        <v>2081</v>
      </c>
    </row>
    <row r="449" spans="1:9">
      <c r="A449" t="s">
        <v>3571</v>
      </c>
      <c r="B449" t="s">
        <v>2550</v>
      </c>
      <c r="C449" t="s">
        <v>2547</v>
      </c>
      <c r="D449" s="244">
        <v>45385</v>
      </c>
      <c r="E449" t="s">
        <v>2081</v>
      </c>
      <c r="F449" t="s">
        <v>3457</v>
      </c>
      <c r="G449" t="s">
        <v>3421</v>
      </c>
      <c r="H449" s="244">
        <v>45385</v>
      </c>
      <c r="I449" t="s">
        <v>2081</v>
      </c>
    </row>
    <row r="450" spans="1:9">
      <c r="A450" t="s">
        <v>3572</v>
      </c>
      <c r="B450" t="s">
        <v>2552</v>
      </c>
      <c r="C450" t="s">
        <v>2547</v>
      </c>
      <c r="D450" s="244">
        <v>45385</v>
      </c>
      <c r="E450" t="s">
        <v>2081</v>
      </c>
      <c r="F450" t="s">
        <v>3457</v>
      </c>
      <c r="G450" t="s">
        <v>3451</v>
      </c>
      <c r="H450" s="244">
        <v>45385</v>
      </c>
      <c r="I450" t="s">
        <v>2081</v>
      </c>
    </row>
    <row r="451" spans="1:9">
      <c r="A451" t="s">
        <v>3573</v>
      </c>
      <c r="B451" t="s">
        <v>2126</v>
      </c>
      <c r="C451" t="s">
        <v>2556</v>
      </c>
      <c r="D451" s="244">
        <v>45384</v>
      </c>
      <c r="E451" t="s">
        <v>2081</v>
      </c>
      <c r="F451" t="s">
        <v>3457</v>
      </c>
      <c r="G451" t="s">
        <v>3451</v>
      </c>
      <c r="H451" s="244">
        <v>45384</v>
      </c>
      <c r="I451" t="s">
        <v>2081</v>
      </c>
    </row>
    <row r="452" spans="1:9">
      <c r="A452" t="s">
        <v>3574</v>
      </c>
      <c r="B452" t="s">
        <v>2550</v>
      </c>
      <c r="C452" t="s">
        <v>2556</v>
      </c>
      <c r="D452" s="244">
        <v>45384</v>
      </c>
      <c r="E452" t="s">
        <v>2081</v>
      </c>
      <c r="F452" t="s">
        <v>3457</v>
      </c>
      <c r="G452" t="s">
        <v>3421</v>
      </c>
      <c r="H452" s="244">
        <v>45384</v>
      </c>
      <c r="I452" t="s">
        <v>2081</v>
      </c>
    </row>
    <row r="453" spans="1:9">
      <c r="A453" t="s">
        <v>2597</v>
      </c>
      <c r="B453" t="s">
        <v>2085</v>
      </c>
      <c r="C453" t="s">
        <v>2596</v>
      </c>
      <c r="D453" s="244">
        <v>45485</v>
      </c>
      <c r="E453" t="s">
        <v>3132</v>
      </c>
      <c r="F453" t="s">
        <v>3420</v>
      </c>
      <c r="G453" t="s">
        <v>3421</v>
      </c>
      <c r="H453" s="244">
        <v>45485</v>
      </c>
      <c r="I453" t="s">
        <v>3132</v>
      </c>
    </row>
    <row r="454" spans="1:9">
      <c r="A454" t="s">
        <v>2603</v>
      </c>
      <c r="B454" t="s">
        <v>2234</v>
      </c>
      <c r="C454" t="s">
        <v>2602</v>
      </c>
      <c r="D454" s="244">
        <v>45488</v>
      </c>
      <c r="E454" t="s">
        <v>3132</v>
      </c>
      <c r="F454" t="s">
        <v>3420</v>
      </c>
      <c r="G454" t="s">
        <v>3421</v>
      </c>
      <c r="H454" s="244">
        <v>45488</v>
      </c>
      <c r="I454" t="s">
        <v>3132</v>
      </c>
    </row>
    <row r="455" spans="1:9">
      <c r="A455" t="s">
        <v>2614</v>
      </c>
      <c r="B455" t="s">
        <v>2100</v>
      </c>
      <c r="C455" t="s">
        <v>2613</v>
      </c>
      <c r="D455" s="244">
        <v>45513</v>
      </c>
      <c r="E455" t="s">
        <v>2081</v>
      </c>
      <c r="F455" t="s">
        <v>3420</v>
      </c>
      <c r="G455" t="s">
        <v>3421</v>
      </c>
      <c r="H455" s="244">
        <v>45513</v>
      </c>
      <c r="I455" t="s">
        <v>2081</v>
      </c>
    </row>
    <row r="456" spans="1:9">
      <c r="A456" t="s">
        <v>2617</v>
      </c>
      <c r="B456" t="s">
        <v>2100</v>
      </c>
      <c r="C456" t="s">
        <v>2616</v>
      </c>
      <c r="D456" s="244">
        <v>45513</v>
      </c>
      <c r="E456" t="s">
        <v>2081</v>
      </c>
      <c r="F456" t="s">
        <v>3420</v>
      </c>
      <c r="G456" t="s">
        <v>3421</v>
      </c>
      <c r="H456" s="244">
        <v>45513</v>
      </c>
      <c r="I456" t="s">
        <v>2081</v>
      </c>
    </row>
    <row r="457" spans="1:9">
      <c r="A457" t="s">
        <v>2618</v>
      </c>
      <c r="B457" t="s">
        <v>2137</v>
      </c>
      <c r="C457" t="s">
        <v>2616</v>
      </c>
      <c r="D457" s="244">
        <v>45513</v>
      </c>
      <c r="E457" t="s">
        <v>2081</v>
      </c>
      <c r="F457" t="s">
        <v>3420</v>
      </c>
      <c r="G457" t="s">
        <v>3421</v>
      </c>
      <c r="H457" s="244">
        <v>45513</v>
      </c>
      <c r="I457" t="s">
        <v>2081</v>
      </c>
    </row>
    <row r="458" spans="1:9">
      <c r="A458" t="s">
        <v>2615</v>
      </c>
      <c r="B458" t="s">
        <v>2137</v>
      </c>
      <c r="C458" t="s">
        <v>2613</v>
      </c>
      <c r="D458" s="244">
        <v>45513</v>
      </c>
      <c r="E458" t="s">
        <v>2081</v>
      </c>
      <c r="F458" t="s">
        <v>3420</v>
      </c>
      <c r="G458" t="s">
        <v>3421</v>
      </c>
      <c r="H458" s="244">
        <v>45513</v>
      </c>
      <c r="I458" t="s">
        <v>2081</v>
      </c>
    </row>
    <row r="459" spans="1:9">
      <c r="A459" t="s">
        <v>2599</v>
      </c>
      <c r="B459" t="s">
        <v>2267</v>
      </c>
      <c r="C459" t="s">
        <v>2598</v>
      </c>
      <c r="D459" s="244">
        <v>45509</v>
      </c>
      <c r="E459" t="s">
        <v>2081</v>
      </c>
      <c r="F459" t="s">
        <v>3420</v>
      </c>
      <c r="G459" t="s">
        <v>3421</v>
      </c>
      <c r="H459" s="244">
        <v>45509</v>
      </c>
      <c r="I459" t="s">
        <v>2081</v>
      </c>
    </row>
    <row r="460" spans="1:9">
      <c r="A460" t="s">
        <v>2609</v>
      </c>
      <c r="B460" t="s">
        <v>2552</v>
      </c>
      <c r="C460" t="s">
        <v>2598</v>
      </c>
      <c r="D460" s="244">
        <v>45485</v>
      </c>
      <c r="E460" t="s">
        <v>3132</v>
      </c>
      <c r="F460" t="s">
        <v>3420</v>
      </c>
      <c r="G460" t="s">
        <v>3421</v>
      </c>
      <c r="H460" s="244">
        <v>45485</v>
      </c>
      <c r="I460" t="s">
        <v>3132</v>
      </c>
    </row>
    <row r="461" spans="1:9">
      <c r="A461" t="s">
        <v>2595</v>
      </c>
      <c r="B461" t="s">
        <v>2594</v>
      </c>
      <c r="C461" t="s">
        <v>2593</v>
      </c>
      <c r="D461" s="244">
        <v>45485</v>
      </c>
      <c r="E461" t="s">
        <v>3132</v>
      </c>
      <c r="F461" t="s">
        <v>3420</v>
      </c>
      <c r="G461" t="s">
        <v>3421</v>
      </c>
      <c r="H461" s="244">
        <v>45485</v>
      </c>
      <c r="I461" t="s">
        <v>3132</v>
      </c>
    </row>
    <row r="462" spans="1:9">
      <c r="A462" t="s">
        <v>2605</v>
      </c>
      <c r="B462" t="s">
        <v>2142</v>
      </c>
      <c r="C462" t="s">
        <v>2604</v>
      </c>
      <c r="D462" s="244">
        <v>45513</v>
      </c>
      <c r="E462" t="s">
        <v>2081</v>
      </c>
      <c r="F462" t="s">
        <v>3420</v>
      </c>
      <c r="G462" t="s">
        <v>3451</v>
      </c>
      <c r="H462" s="244">
        <v>45513</v>
      </c>
      <c r="I462" t="s">
        <v>2081</v>
      </c>
    </row>
    <row r="463" spans="1:9">
      <c r="A463" t="s">
        <v>2608</v>
      </c>
      <c r="B463" t="s">
        <v>2142</v>
      </c>
      <c r="C463" t="s">
        <v>2607</v>
      </c>
      <c r="D463" s="244">
        <v>45513</v>
      </c>
      <c r="E463" t="s">
        <v>2081</v>
      </c>
      <c r="F463" t="s">
        <v>3420</v>
      </c>
      <c r="G463" t="s">
        <v>3451</v>
      </c>
      <c r="H463" s="244">
        <v>45513</v>
      </c>
      <c r="I463" t="s">
        <v>2081</v>
      </c>
    </row>
    <row r="464" spans="1:9">
      <c r="A464" t="s">
        <v>2612</v>
      </c>
      <c r="B464" t="s">
        <v>2100</v>
      </c>
      <c r="C464" t="s">
        <v>2611</v>
      </c>
      <c r="D464" s="244">
        <v>45485</v>
      </c>
      <c r="E464" t="s">
        <v>3132</v>
      </c>
      <c r="F464" t="s">
        <v>3420</v>
      </c>
      <c r="G464" t="s">
        <v>3421</v>
      </c>
      <c r="H464" s="244">
        <v>45485</v>
      </c>
      <c r="I464" t="s">
        <v>3132</v>
      </c>
    </row>
    <row r="465" spans="1:9">
      <c r="A465" t="s">
        <v>2620</v>
      </c>
      <c r="B465" t="s">
        <v>2619</v>
      </c>
      <c r="C465" t="s">
        <v>2593</v>
      </c>
      <c r="D465" s="244">
        <v>45488</v>
      </c>
      <c r="E465" t="s">
        <v>3132</v>
      </c>
      <c r="F465" t="s">
        <v>3420</v>
      </c>
      <c r="G465" t="s">
        <v>3421</v>
      </c>
      <c r="H465" s="244">
        <v>45488</v>
      </c>
      <c r="I465" t="s">
        <v>3132</v>
      </c>
    </row>
    <row r="466" spans="1:9">
      <c r="A466" t="s">
        <v>2601</v>
      </c>
      <c r="B466" t="s">
        <v>2267</v>
      </c>
      <c r="C466" t="s">
        <v>2600</v>
      </c>
      <c r="D466" s="244">
        <v>45509</v>
      </c>
      <c r="E466" t="s">
        <v>2081</v>
      </c>
      <c r="F466" t="s">
        <v>3420</v>
      </c>
      <c r="G466" t="s">
        <v>3421</v>
      </c>
      <c r="H466" s="244">
        <v>45509</v>
      </c>
      <c r="I466" t="s">
        <v>2081</v>
      </c>
    </row>
    <row r="467" spans="1:9">
      <c r="A467" t="s">
        <v>2610</v>
      </c>
      <c r="B467" t="s">
        <v>2552</v>
      </c>
      <c r="C467" t="s">
        <v>2600</v>
      </c>
      <c r="D467" s="244">
        <v>45485</v>
      </c>
      <c r="E467" t="s">
        <v>3132</v>
      </c>
      <c r="F467" t="s">
        <v>3420</v>
      </c>
      <c r="G467" t="s">
        <v>3421</v>
      </c>
      <c r="H467" s="244">
        <v>45485</v>
      </c>
      <c r="I467" t="s">
        <v>3132</v>
      </c>
    </row>
    <row r="468" spans="1:9">
      <c r="A468" t="s">
        <v>3575</v>
      </c>
      <c r="B468" t="s">
        <v>2128</v>
      </c>
      <c r="C468" t="s">
        <v>2119</v>
      </c>
      <c r="D468" s="244">
        <v>45433</v>
      </c>
      <c r="E468" t="s">
        <v>2081</v>
      </c>
      <c r="F468" t="s">
        <v>3457</v>
      </c>
      <c r="G468" t="s">
        <v>3451</v>
      </c>
      <c r="H468" s="244">
        <v>45433</v>
      </c>
      <c r="I468" t="s">
        <v>2081</v>
      </c>
    </row>
    <row r="469" spans="1:9">
      <c r="A469" t="s">
        <v>3576</v>
      </c>
      <c r="B469" t="s">
        <v>2077</v>
      </c>
      <c r="C469" t="s">
        <v>2316</v>
      </c>
      <c r="D469" s="244">
        <v>45443</v>
      </c>
      <c r="E469" t="s">
        <v>2081</v>
      </c>
      <c r="F469" t="s">
        <v>3457</v>
      </c>
      <c r="G469" t="s">
        <v>3451</v>
      </c>
      <c r="H469" s="244">
        <v>45443</v>
      </c>
      <c r="I469" t="s">
        <v>2081</v>
      </c>
    </row>
    <row r="470" spans="1:9">
      <c r="A470" t="s">
        <v>3577</v>
      </c>
      <c r="B470" t="s">
        <v>2142</v>
      </c>
      <c r="C470" t="s">
        <v>2316</v>
      </c>
      <c r="D470" s="244">
        <v>45440</v>
      </c>
      <c r="E470" t="s">
        <v>2081</v>
      </c>
      <c r="F470" t="s">
        <v>3457</v>
      </c>
      <c r="G470" t="s">
        <v>3421</v>
      </c>
      <c r="H470" s="244">
        <v>45440</v>
      </c>
      <c r="I470" t="s">
        <v>2081</v>
      </c>
    </row>
    <row r="471" spans="1:9">
      <c r="A471" t="s">
        <v>3578</v>
      </c>
      <c r="B471" t="s">
        <v>2085</v>
      </c>
      <c r="C471" t="s">
        <v>2316</v>
      </c>
      <c r="D471" s="244">
        <v>45443</v>
      </c>
      <c r="E471" t="s">
        <v>2081</v>
      </c>
      <c r="F471" t="s">
        <v>3457</v>
      </c>
      <c r="G471" t="s">
        <v>3421</v>
      </c>
      <c r="H471" s="244">
        <v>45443</v>
      </c>
      <c r="I471" t="s">
        <v>2081</v>
      </c>
    </row>
    <row r="472" spans="1:9">
      <c r="A472" t="s">
        <v>3579</v>
      </c>
      <c r="B472" t="s">
        <v>2077</v>
      </c>
      <c r="C472" t="s">
        <v>2312</v>
      </c>
      <c r="D472" s="244">
        <v>45443</v>
      </c>
      <c r="E472" t="s">
        <v>2081</v>
      </c>
      <c r="F472" t="s">
        <v>3457</v>
      </c>
      <c r="G472" t="s">
        <v>3451</v>
      </c>
      <c r="H472" s="244">
        <v>45443</v>
      </c>
      <c r="I472" t="s">
        <v>2081</v>
      </c>
    </row>
    <row r="473" spans="1:9">
      <c r="A473" t="s">
        <v>3580</v>
      </c>
      <c r="B473" t="s">
        <v>2142</v>
      </c>
      <c r="C473" t="s">
        <v>2312</v>
      </c>
      <c r="D473" s="244">
        <v>45440</v>
      </c>
      <c r="E473" t="s">
        <v>2081</v>
      </c>
      <c r="F473" t="s">
        <v>3457</v>
      </c>
      <c r="G473" t="s">
        <v>3421</v>
      </c>
      <c r="H473" s="244">
        <v>45440</v>
      </c>
      <c r="I473" t="s">
        <v>2081</v>
      </c>
    </row>
    <row r="474" spans="1:9">
      <c r="A474" t="s">
        <v>3581</v>
      </c>
      <c r="B474" t="s">
        <v>2085</v>
      </c>
      <c r="C474" t="s">
        <v>2312</v>
      </c>
      <c r="D474" s="244">
        <v>45443</v>
      </c>
      <c r="E474" t="s">
        <v>2081</v>
      </c>
      <c r="F474" t="s">
        <v>3457</v>
      </c>
      <c r="G474" t="s">
        <v>3421</v>
      </c>
      <c r="H474" s="244">
        <v>45443</v>
      </c>
      <c r="I474" t="s">
        <v>2081</v>
      </c>
    </row>
    <row r="475" spans="1:9">
      <c r="A475" t="s">
        <v>3582</v>
      </c>
      <c r="B475" t="s">
        <v>2170</v>
      </c>
      <c r="C475" t="s">
        <v>2159</v>
      </c>
      <c r="D475" s="244">
        <v>45412</v>
      </c>
      <c r="E475" t="s">
        <v>2081</v>
      </c>
      <c r="F475" t="s">
        <v>3457</v>
      </c>
      <c r="G475" t="s">
        <v>3421</v>
      </c>
      <c r="H475" s="244">
        <v>45412</v>
      </c>
      <c r="I475" t="s">
        <v>2081</v>
      </c>
    </row>
    <row r="476" spans="1:9">
      <c r="A476" t="s">
        <v>3583</v>
      </c>
      <c r="B476" t="s">
        <v>2166</v>
      </c>
      <c r="C476" t="s">
        <v>2174</v>
      </c>
      <c r="D476" s="244">
        <v>45439</v>
      </c>
      <c r="E476" t="s">
        <v>2081</v>
      </c>
      <c r="F476" t="s">
        <v>3457</v>
      </c>
      <c r="G476" t="s">
        <v>3451</v>
      </c>
      <c r="H476" s="244">
        <v>45439</v>
      </c>
      <c r="I476" t="s">
        <v>2081</v>
      </c>
    </row>
    <row r="477" spans="1:9">
      <c r="A477" t="s">
        <v>3584</v>
      </c>
      <c r="B477" t="s">
        <v>2172</v>
      </c>
      <c r="C477" t="s">
        <v>2159</v>
      </c>
      <c r="D477" s="244">
        <v>45412</v>
      </c>
      <c r="E477" t="s">
        <v>2081</v>
      </c>
      <c r="F477" t="s">
        <v>3457</v>
      </c>
      <c r="G477" t="s">
        <v>3451</v>
      </c>
      <c r="H477" s="244">
        <v>45412</v>
      </c>
      <c r="I477" t="s">
        <v>2081</v>
      </c>
    </row>
    <row r="478" spans="1:9">
      <c r="A478" t="s">
        <v>3585</v>
      </c>
      <c r="B478" t="s">
        <v>2085</v>
      </c>
      <c r="C478" t="s">
        <v>2159</v>
      </c>
      <c r="D478" s="244">
        <v>45443</v>
      </c>
      <c r="E478" t="s">
        <v>2081</v>
      </c>
      <c r="F478" t="s">
        <v>3457</v>
      </c>
      <c r="G478" t="s">
        <v>3421</v>
      </c>
      <c r="H478" s="244">
        <v>45443</v>
      </c>
      <c r="I478" t="s">
        <v>2081</v>
      </c>
    </row>
    <row r="479" spans="1:9">
      <c r="A479" t="s">
        <v>3586</v>
      </c>
      <c r="B479" t="s">
        <v>2166</v>
      </c>
      <c r="C479" t="s">
        <v>2159</v>
      </c>
      <c r="D479" s="244">
        <v>45439</v>
      </c>
      <c r="E479" t="s">
        <v>2081</v>
      </c>
      <c r="F479" t="s">
        <v>3457</v>
      </c>
      <c r="G479" t="s">
        <v>3451</v>
      </c>
      <c r="H479" s="244">
        <v>45439</v>
      </c>
      <c r="I479" t="s">
        <v>2081</v>
      </c>
    </row>
    <row r="480" spans="1:9">
      <c r="A480" t="s">
        <v>3587</v>
      </c>
      <c r="B480" t="s">
        <v>2142</v>
      </c>
      <c r="C480" t="s">
        <v>2159</v>
      </c>
      <c r="D480" s="244">
        <v>45440</v>
      </c>
      <c r="E480" t="s">
        <v>2081</v>
      </c>
      <c r="F480" t="s">
        <v>3457</v>
      </c>
      <c r="G480" t="s">
        <v>3421</v>
      </c>
      <c r="H480" s="244">
        <v>45440</v>
      </c>
      <c r="I480" t="s">
        <v>2081</v>
      </c>
    </row>
    <row r="481" spans="1:9">
      <c r="A481" t="s">
        <v>3588</v>
      </c>
      <c r="B481" t="s">
        <v>2162</v>
      </c>
      <c r="C481" t="s">
        <v>2159</v>
      </c>
      <c r="D481" s="244">
        <v>45442</v>
      </c>
      <c r="E481" t="s">
        <v>2081</v>
      </c>
      <c r="F481" t="s">
        <v>3457</v>
      </c>
      <c r="G481" t="s">
        <v>3451</v>
      </c>
      <c r="H481" s="244">
        <v>45442</v>
      </c>
      <c r="I481" t="s">
        <v>2081</v>
      </c>
    </row>
    <row r="482" spans="1:9">
      <c r="A482" t="s">
        <v>3589</v>
      </c>
      <c r="B482" t="s">
        <v>2164</v>
      </c>
      <c r="C482" t="s">
        <v>2159</v>
      </c>
      <c r="D482" s="244">
        <v>45418</v>
      </c>
      <c r="E482" t="s">
        <v>2081</v>
      </c>
      <c r="F482" t="s">
        <v>3457</v>
      </c>
      <c r="G482" t="s">
        <v>3451</v>
      </c>
      <c r="H482" s="244">
        <v>45418</v>
      </c>
      <c r="I482" t="s">
        <v>2081</v>
      </c>
    </row>
    <row r="483" spans="1:9">
      <c r="A483" t="s">
        <v>3590</v>
      </c>
      <c r="B483" t="s">
        <v>2168</v>
      </c>
      <c r="C483" t="s">
        <v>2159</v>
      </c>
      <c r="D483" s="244">
        <v>45412</v>
      </c>
      <c r="E483" t="s">
        <v>2081</v>
      </c>
      <c r="F483" t="s">
        <v>3457</v>
      </c>
      <c r="G483" t="s">
        <v>3451</v>
      </c>
      <c r="H483" s="244">
        <v>45412</v>
      </c>
      <c r="I483" t="s">
        <v>2081</v>
      </c>
    </row>
    <row r="484" spans="1:9">
      <c r="A484" t="s">
        <v>3591</v>
      </c>
      <c r="B484" t="s">
        <v>2172</v>
      </c>
      <c r="C484" t="s">
        <v>2174</v>
      </c>
      <c r="D484" s="244">
        <v>45412</v>
      </c>
      <c r="E484" t="s">
        <v>2081</v>
      </c>
      <c r="F484" t="s">
        <v>3457</v>
      </c>
      <c r="G484" t="s">
        <v>3451</v>
      </c>
      <c r="H484" s="244">
        <v>45412</v>
      </c>
      <c r="I484" t="s">
        <v>2081</v>
      </c>
    </row>
    <row r="485" spans="1:9">
      <c r="A485" t="s">
        <v>3592</v>
      </c>
      <c r="B485" t="s">
        <v>2170</v>
      </c>
      <c r="C485" t="s">
        <v>2174</v>
      </c>
      <c r="D485" s="244">
        <v>45412</v>
      </c>
      <c r="E485" t="s">
        <v>2081</v>
      </c>
      <c r="F485" t="s">
        <v>3457</v>
      </c>
      <c r="G485" t="s">
        <v>3421</v>
      </c>
      <c r="H485" s="244">
        <v>45412</v>
      </c>
      <c r="I485" t="s">
        <v>2081</v>
      </c>
    </row>
    <row r="486" spans="1:9">
      <c r="A486" t="s">
        <v>3593</v>
      </c>
      <c r="B486" t="s">
        <v>2168</v>
      </c>
      <c r="C486" t="s">
        <v>2174</v>
      </c>
      <c r="D486" s="244">
        <v>45412</v>
      </c>
      <c r="E486" t="s">
        <v>2081</v>
      </c>
      <c r="F486" t="s">
        <v>3457</v>
      </c>
      <c r="G486" t="s">
        <v>3451</v>
      </c>
      <c r="H486" s="244">
        <v>45412</v>
      </c>
      <c r="I486" t="s">
        <v>2081</v>
      </c>
    </row>
    <row r="487" spans="1:9">
      <c r="A487" t="s">
        <v>3594</v>
      </c>
      <c r="B487" t="s">
        <v>2164</v>
      </c>
      <c r="C487" t="s">
        <v>2174</v>
      </c>
      <c r="D487" s="244">
        <v>45418</v>
      </c>
      <c r="E487" t="s">
        <v>2081</v>
      </c>
      <c r="F487" t="s">
        <v>3457</v>
      </c>
      <c r="G487" t="s">
        <v>3451</v>
      </c>
      <c r="H487" s="244">
        <v>45418</v>
      </c>
      <c r="I487" t="s">
        <v>2081</v>
      </c>
    </row>
    <row r="488" spans="1:9">
      <c r="A488" t="s">
        <v>3595</v>
      </c>
      <c r="B488" t="s">
        <v>2134</v>
      </c>
      <c r="C488" t="s">
        <v>2119</v>
      </c>
      <c r="D488" s="244">
        <v>45390</v>
      </c>
      <c r="E488" t="s">
        <v>2081</v>
      </c>
      <c r="F488" t="s">
        <v>3457</v>
      </c>
      <c r="G488" t="s">
        <v>3451</v>
      </c>
      <c r="H488" s="244">
        <v>45390</v>
      </c>
      <c r="I488" t="s">
        <v>2081</v>
      </c>
    </row>
    <row r="489" spans="1:9">
      <c r="A489" t="s">
        <v>3596</v>
      </c>
      <c r="B489" t="s">
        <v>2132</v>
      </c>
      <c r="C489" t="s">
        <v>2119</v>
      </c>
      <c r="D489" s="244">
        <v>45390</v>
      </c>
      <c r="E489" t="s">
        <v>2081</v>
      </c>
      <c r="F489" t="s">
        <v>3457</v>
      </c>
      <c r="G489" t="s">
        <v>3451</v>
      </c>
      <c r="H489" s="244">
        <v>45390</v>
      </c>
      <c r="I489" t="s">
        <v>2081</v>
      </c>
    </row>
    <row r="490" spans="1:9">
      <c r="A490" t="s">
        <v>3597</v>
      </c>
      <c r="B490" t="s">
        <v>2130</v>
      </c>
      <c r="C490" t="s">
        <v>2119</v>
      </c>
      <c r="D490" s="244">
        <v>45433</v>
      </c>
      <c r="E490" t="s">
        <v>2081</v>
      </c>
      <c r="F490" t="s">
        <v>3457</v>
      </c>
      <c r="G490" t="s">
        <v>3451</v>
      </c>
      <c r="H490" s="244">
        <v>45433</v>
      </c>
      <c r="I490" t="s">
        <v>2081</v>
      </c>
    </row>
    <row r="491" spans="1:9">
      <c r="A491" t="s">
        <v>3598</v>
      </c>
      <c r="B491" t="s">
        <v>2126</v>
      </c>
      <c r="C491" t="s">
        <v>2119</v>
      </c>
      <c r="D491" s="244">
        <v>45433</v>
      </c>
      <c r="E491" t="s">
        <v>2081</v>
      </c>
      <c r="F491" t="s">
        <v>3457</v>
      </c>
      <c r="G491" t="s">
        <v>3451</v>
      </c>
      <c r="H491" s="244">
        <v>45433</v>
      </c>
      <c r="I491" t="s">
        <v>2081</v>
      </c>
    </row>
    <row r="492" spans="1:9">
      <c r="A492" t="s">
        <v>3599</v>
      </c>
      <c r="B492" t="s">
        <v>2124</v>
      </c>
      <c r="C492" t="s">
        <v>2119</v>
      </c>
      <c r="D492" s="244">
        <v>45433</v>
      </c>
      <c r="E492" t="s">
        <v>2081</v>
      </c>
      <c r="F492" t="s">
        <v>3457</v>
      </c>
      <c r="G492" t="s">
        <v>3451</v>
      </c>
      <c r="H492" s="244">
        <v>45433</v>
      </c>
      <c r="I492" t="s">
        <v>2081</v>
      </c>
    </row>
    <row r="493" spans="1:9">
      <c r="A493" t="s">
        <v>3600</v>
      </c>
      <c r="B493" t="s">
        <v>2122</v>
      </c>
      <c r="C493" t="s">
        <v>2119</v>
      </c>
      <c r="D493" s="244">
        <v>45433</v>
      </c>
      <c r="E493" t="s">
        <v>2081</v>
      </c>
      <c r="F493" t="s">
        <v>3457</v>
      </c>
      <c r="G493" t="s">
        <v>3451</v>
      </c>
      <c r="H493" s="244">
        <v>45433</v>
      </c>
      <c r="I493" t="s">
        <v>2081</v>
      </c>
    </row>
    <row r="494" spans="1:9">
      <c r="A494" t="s">
        <v>3601</v>
      </c>
      <c r="B494" t="s">
        <v>2117</v>
      </c>
      <c r="C494" t="s">
        <v>2119</v>
      </c>
      <c r="D494" s="244">
        <v>45412</v>
      </c>
      <c r="E494" t="s">
        <v>2081</v>
      </c>
      <c r="F494" t="s">
        <v>3457</v>
      </c>
      <c r="G494" t="s">
        <v>3421</v>
      </c>
      <c r="H494" s="244">
        <v>45412</v>
      </c>
      <c r="I494" t="s">
        <v>2081</v>
      </c>
    </row>
    <row r="495" spans="1:9">
      <c r="A495" t="s">
        <v>3602</v>
      </c>
      <c r="B495" t="s">
        <v>2117</v>
      </c>
      <c r="C495" t="s">
        <v>2119</v>
      </c>
      <c r="D495" s="244">
        <v>45390</v>
      </c>
      <c r="E495" t="s">
        <v>2081</v>
      </c>
      <c r="F495" t="s">
        <v>3457</v>
      </c>
      <c r="G495" t="s">
        <v>3451</v>
      </c>
      <c r="H495" s="244">
        <v>45390</v>
      </c>
      <c r="I495" t="s">
        <v>2081</v>
      </c>
    </row>
    <row r="496" spans="1:9">
      <c r="A496" t="s">
        <v>3603</v>
      </c>
      <c r="B496" t="s">
        <v>2137</v>
      </c>
      <c r="C496" t="s">
        <v>2136</v>
      </c>
      <c r="D496" s="244">
        <v>45433</v>
      </c>
      <c r="E496" t="s">
        <v>2081</v>
      </c>
      <c r="F496" t="s">
        <v>3457</v>
      </c>
      <c r="G496" t="s">
        <v>3451</v>
      </c>
      <c r="H496" s="244">
        <v>45433</v>
      </c>
      <c r="I496" t="s">
        <v>2081</v>
      </c>
    </row>
    <row r="497" spans="1:9">
      <c r="A497" t="s">
        <v>3604</v>
      </c>
      <c r="B497" t="s">
        <v>2117</v>
      </c>
      <c r="C497" t="s">
        <v>2116</v>
      </c>
      <c r="D497" s="244">
        <v>45412</v>
      </c>
      <c r="E497" t="s">
        <v>2081</v>
      </c>
      <c r="F497" t="s">
        <v>3457</v>
      </c>
      <c r="G497" t="s">
        <v>3421</v>
      </c>
      <c r="H497" s="244">
        <v>45412</v>
      </c>
      <c r="I497" t="s">
        <v>2081</v>
      </c>
    </row>
    <row r="498" spans="1:9">
      <c r="A498" t="s">
        <v>3605</v>
      </c>
      <c r="B498" t="s">
        <v>2117</v>
      </c>
      <c r="C498" t="s">
        <v>2116</v>
      </c>
      <c r="D498" s="244">
        <v>45390</v>
      </c>
      <c r="E498" t="s">
        <v>2081</v>
      </c>
      <c r="F498" t="s">
        <v>3457</v>
      </c>
      <c r="G498" t="s">
        <v>3451</v>
      </c>
      <c r="H498" s="244">
        <v>45390</v>
      </c>
      <c r="I498" t="s">
        <v>2081</v>
      </c>
    </row>
    <row r="499" spans="1:9">
      <c r="A499" t="s">
        <v>3606</v>
      </c>
      <c r="B499" t="s">
        <v>2117</v>
      </c>
      <c r="C499" t="s">
        <v>2296</v>
      </c>
      <c r="D499" s="244">
        <v>45443</v>
      </c>
      <c r="E499" t="s">
        <v>2081</v>
      </c>
      <c r="F499" t="s">
        <v>3457</v>
      </c>
      <c r="G499" t="s">
        <v>3451</v>
      </c>
      <c r="H499" s="244">
        <v>45443</v>
      </c>
      <c r="I499" t="s">
        <v>2081</v>
      </c>
    </row>
    <row r="500" spans="1:9">
      <c r="A500" t="s">
        <v>3607</v>
      </c>
      <c r="B500" t="s">
        <v>2208</v>
      </c>
      <c r="C500" t="s">
        <v>2301</v>
      </c>
      <c r="D500" s="244">
        <v>45443</v>
      </c>
      <c r="E500" t="s">
        <v>2081</v>
      </c>
      <c r="F500" t="s">
        <v>3457</v>
      </c>
      <c r="G500" t="s">
        <v>3451</v>
      </c>
      <c r="H500" s="244">
        <v>45443</v>
      </c>
      <c r="I500" t="s">
        <v>2081</v>
      </c>
    </row>
    <row r="501" spans="1:9">
      <c r="A501" t="s">
        <v>3608</v>
      </c>
      <c r="B501" t="s">
        <v>3609</v>
      </c>
      <c r="C501" t="s">
        <v>2109</v>
      </c>
      <c r="D501" s="244">
        <v>45385</v>
      </c>
      <c r="E501" t="s">
        <v>2081</v>
      </c>
      <c r="F501" t="s">
        <v>3457</v>
      </c>
      <c r="G501" t="s">
        <v>3451</v>
      </c>
      <c r="H501" s="244">
        <v>45385</v>
      </c>
      <c r="I501" t="s">
        <v>2081</v>
      </c>
    </row>
    <row r="502" spans="1:9">
      <c r="A502" t="s">
        <v>3610</v>
      </c>
      <c r="B502" t="s">
        <v>3611</v>
      </c>
      <c r="C502" t="s">
        <v>2109</v>
      </c>
      <c r="D502" s="244">
        <v>45385</v>
      </c>
      <c r="E502" t="s">
        <v>2081</v>
      </c>
      <c r="F502" t="s">
        <v>3457</v>
      </c>
      <c r="G502" t="s">
        <v>3421</v>
      </c>
      <c r="H502" s="244">
        <v>45385</v>
      </c>
      <c r="I502" t="s">
        <v>2081</v>
      </c>
    </row>
    <row r="503" spans="1:9">
      <c r="A503" t="s">
        <v>3612</v>
      </c>
      <c r="B503" t="s">
        <v>3609</v>
      </c>
      <c r="C503" t="s">
        <v>2104</v>
      </c>
      <c r="D503" s="244">
        <v>45385</v>
      </c>
      <c r="E503" t="s">
        <v>2081</v>
      </c>
      <c r="F503" t="s">
        <v>3457</v>
      </c>
      <c r="G503" t="s">
        <v>3451</v>
      </c>
      <c r="H503" s="244">
        <v>45385</v>
      </c>
      <c r="I503" t="s">
        <v>2081</v>
      </c>
    </row>
    <row r="504" spans="1:9">
      <c r="A504" t="s">
        <v>3613</v>
      </c>
      <c r="B504" t="s">
        <v>3611</v>
      </c>
      <c r="C504" t="s">
        <v>2104</v>
      </c>
      <c r="D504" s="244">
        <v>45385</v>
      </c>
      <c r="E504" t="s">
        <v>2081</v>
      </c>
      <c r="F504" t="s">
        <v>3457</v>
      </c>
      <c r="G504" t="s">
        <v>3421</v>
      </c>
      <c r="H504" s="244">
        <v>45385</v>
      </c>
      <c r="I504" t="s">
        <v>2081</v>
      </c>
    </row>
    <row r="505" spans="1:9">
      <c r="A505" t="s">
        <v>2624</v>
      </c>
      <c r="B505" t="s">
        <v>2305</v>
      </c>
      <c r="C505" t="s">
        <v>2623</v>
      </c>
      <c r="D505" s="244">
        <v>45516</v>
      </c>
      <c r="E505" t="s">
        <v>2081</v>
      </c>
      <c r="F505" t="s">
        <v>3420</v>
      </c>
      <c r="G505" t="s">
        <v>3451</v>
      </c>
      <c r="H505" s="244">
        <v>45516</v>
      </c>
      <c r="I505" t="s">
        <v>2081</v>
      </c>
    </row>
    <row r="506" spans="1:9">
      <c r="A506" t="s">
        <v>2625</v>
      </c>
      <c r="B506" t="s">
        <v>2293</v>
      </c>
      <c r="C506" t="s">
        <v>2623</v>
      </c>
      <c r="D506" s="244">
        <v>45516</v>
      </c>
      <c r="E506" t="s">
        <v>2081</v>
      </c>
      <c r="F506" t="s">
        <v>3420</v>
      </c>
      <c r="G506" t="s">
        <v>3421</v>
      </c>
      <c r="H506" s="244">
        <v>45516</v>
      </c>
      <c r="I506" t="s">
        <v>2081</v>
      </c>
    </row>
    <row r="507" spans="1:9">
      <c r="A507" t="s">
        <v>2627</v>
      </c>
      <c r="B507" t="s">
        <v>2274</v>
      </c>
      <c r="C507" t="s">
        <v>2623</v>
      </c>
      <c r="D507" s="244">
        <v>45524</v>
      </c>
      <c r="E507" t="s">
        <v>2081</v>
      </c>
      <c r="F507" t="s">
        <v>3420</v>
      </c>
      <c r="G507" t="s">
        <v>3451</v>
      </c>
      <c r="H507" s="244">
        <v>45524</v>
      </c>
      <c r="I507" t="s">
        <v>2081</v>
      </c>
    </row>
    <row r="508" spans="1:9">
      <c r="A508" t="s">
        <v>2629</v>
      </c>
      <c r="B508" t="s">
        <v>2305</v>
      </c>
      <c r="C508" t="s">
        <v>2628</v>
      </c>
      <c r="D508" s="244">
        <v>45516</v>
      </c>
      <c r="E508" t="s">
        <v>2081</v>
      </c>
      <c r="F508" t="s">
        <v>3420</v>
      </c>
      <c r="G508" t="s">
        <v>3451</v>
      </c>
      <c r="H508" s="244">
        <v>45516</v>
      </c>
      <c r="I508" t="s">
        <v>2081</v>
      </c>
    </row>
    <row r="509" spans="1:9">
      <c r="A509" t="s">
        <v>2630</v>
      </c>
      <c r="B509" t="s">
        <v>2293</v>
      </c>
      <c r="C509" t="s">
        <v>2628</v>
      </c>
      <c r="D509" s="244">
        <v>45516</v>
      </c>
      <c r="E509" t="s">
        <v>2081</v>
      </c>
      <c r="F509" t="s">
        <v>3420</v>
      </c>
      <c r="G509" t="s">
        <v>3421</v>
      </c>
      <c r="H509" s="244">
        <v>45516</v>
      </c>
      <c r="I509" t="s">
        <v>2081</v>
      </c>
    </row>
    <row r="510" spans="1:9">
      <c r="A510" t="s">
        <v>2638</v>
      </c>
      <c r="B510" t="s">
        <v>2211</v>
      </c>
      <c r="C510" t="s">
        <v>2623</v>
      </c>
      <c r="D510" s="244">
        <v>45524</v>
      </c>
      <c r="E510" t="s">
        <v>2081</v>
      </c>
      <c r="F510" t="s">
        <v>3420</v>
      </c>
      <c r="G510" t="s">
        <v>3421</v>
      </c>
      <c r="H510" s="244">
        <v>45524</v>
      </c>
      <c r="I510" t="s">
        <v>2081</v>
      </c>
    </row>
    <row r="511" spans="1:9">
      <c r="A511" t="s">
        <v>2639</v>
      </c>
      <c r="B511" t="s">
        <v>2211</v>
      </c>
      <c r="C511" t="s">
        <v>2628</v>
      </c>
      <c r="D511" s="244">
        <v>45524</v>
      </c>
      <c r="E511" t="s">
        <v>2081</v>
      </c>
      <c r="F511" t="s">
        <v>3420</v>
      </c>
      <c r="G511" t="s">
        <v>3421</v>
      </c>
      <c r="H511" s="244">
        <v>45524</v>
      </c>
      <c r="I511" t="s">
        <v>2081</v>
      </c>
    </row>
    <row r="512" spans="1:9">
      <c r="A512" t="s">
        <v>2640</v>
      </c>
      <c r="B512" t="s">
        <v>2211</v>
      </c>
      <c r="C512" t="s">
        <v>2628</v>
      </c>
      <c r="D512" s="244">
        <v>45524</v>
      </c>
      <c r="E512" t="s">
        <v>2081</v>
      </c>
      <c r="F512" t="s">
        <v>3420</v>
      </c>
      <c r="G512" t="s">
        <v>3451</v>
      </c>
      <c r="H512" s="244">
        <v>45524</v>
      </c>
      <c r="I512" t="s">
        <v>2081</v>
      </c>
    </row>
    <row r="513" spans="1:9">
      <c r="A513" t="s">
        <v>2641</v>
      </c>
      <c r="B513" t="s">
        <v>2142</v>
      </c>
      <c r="C513" t="s">
        <v>2109</v>
      </c>
      <c r="D513" s="244">
        <v>45524</v>
      </c>
      <c r="E513" t="s">
        <v>2081</v>
      </c>
      <c r="F513" t="s">
        <v>3420</v>
      </c>
      <c r="G513" t="s">
        <v>3451</v>
      </c>
      <c r="H513" s="244">
        <v>45524</v>
      </c>
      <c r="I513" t="s">
        <v>2081</v>
      </c>
    </row>
    <row r="514" spans="1:9">
      <c r="A514" t="s">
        <v>2647</v>
      </c>
      <c r="B514" t="s">
        <v>2646</v>
      </c>
      <c r="C514" t="s">
        <v>2104</v>
      </c>
      <c r="D514" s="244">
        <v>45531</v>
      </c>
      <c r="E514" t="s">
        <v>2081</v>
      </c>
      <c r="F514" t="s">
        <v>3420</v>
      </c>
      <c r="G514" t="s">
        <v>3421</v>
      </c>
      <c r="H514" s="244">
        <v>45531</v>
      </c>
      <c r="I514" t="s">
        <v>2081</v>
      </c>
    </row>
    <row r="515" spans="1:9">
      <c r="A515" t="s">
        <v>2648</v>
      </c>
      <c r="B515" t="s">
        <v>2646</v>
      </c>
      <c r="C515" t="s">
        <v>2109</v>
      </c>
      <c r="D515" s="244">
        <v>45531</v>
      </c>
      <c r="E515" t="s">
        <v>2081</v>
      </c>
      <c r="F515" t="s">
        <v>3420</v>
      </c>
      <c r="G515" t="s">
        <v>3421</v>
      </c>
      <c r="H515" s="244">
        <v>45531</v>
      </c>
      <c r="I515" t="s">
        <v>2081</v>
      </c>
    </row>
    <row r="516" spans="1:9">
      <c r="A516" t="s">
        <v>2650</v>
      </c>
      <c r="B516" t="s">
        <v>2142</v>
      </c>
      <c r="C516" t="s">
        <v>2104</v>
      </c>
      <c r="D516" s="244">
        <v>45524</v>
      </c>
      <c r="E516" t="s">
        <v>2081</v>
      </c>
      <c r="F516" t="s">
        <v>3420</v>
      </c>
      <c r="G516" t="s">
        <v>3451</v>
      </c>
      <c r="H516" s="244">
        <v>45524</v>
      </c>
      <c r="I516" t="s">
        <v>2081</v>
      </c>
    </row>
    <row r="517" spans="1:9">
      <c r="A517" t="s">
        <v>2651</v>
      </c>
      <c r="B517" t="s">
        <v>2142</v>
      </c>
      <c r="C517" t="s">
        <v>2109</v>
      </c>
      <c r="D517" s="244">
        <v>45524</v>
      </c>
      <c r="E517" t="s">
        <v>2081</v>
      </c>
      <c r="F517" t="s">
        <v>3420</v>
      </c>
      <c r="G517" t="s">
        <v>3421</v>
      </c>
      <c r="H517" s="244">
        <v>45524</v>
      </c>
      <c r="I517" t="s">
        <v>2081</v>
      </c>
    </row>
    <row r="518" spans="1:9">
      <c r="A518" t="s">
        <v>2633</v>
      </c>
      <c r="B518" t="s">
        <v>2305</v>
      </c>
      <c r="C518" t="s">
        <v>2632</v>
      </c>
      <c r="D518" s="244">
        <v>45524</v>
      </c>
      <c r="E518" t="s">
        <v>2081</v>
      </c>
      <c r="F518" t="s">
        <v>3420</v>
      </c>
      <c r="G518" t="s">
        <v>3451</v>
      </c>
      <c r="H518" s="244">
        <v>45524</v>
      </c>
      <c r="I518" t="s">
        <v>2081</v>
      </c>
    </row>
    <row r="519" spans="1:9">
      <c r="A519" t="s">
        <v>2634</v>
      </c>
      <c r="B519" t="s">
        <v>2305</v>
      </c>
      <c r="C519" t="s">
        <v>2632</v>
      </c>
      <c r="D519" s="244">
        <v>45524</v>
      </c>
      <c r="E519" t="s">
        <v>2081</v>
      </c>
      <c r="F519" t="s">
        <v>3420</v>
      </c>
      <c r="G519" t="s">
        <v>3421</v>
      </c>
      <c r="H519" s="244">
        <v>45524</v>
      </c>
      <c r="I519" t="s">
        <v>2081</v>
      </c>
    </row>
    <row r="520" spans="1:9">
      <c r="A520" t="s">
        <v>2636</v>
      </c>
      <c r="B520" t="s">
        <v>2305</v>
      </c>
      <c r="C520" t="s">
        <v>2635</v>
      </c>
      <c r="D520" s="244">
        <v>45524</v>
      </c>
      <c r="E520" t="s">
        <v>2081</v>
      </c>
      <c r="F520" t="s">
        <v>3420</v>
      </c>
      <c r="G520" t="s">
        <v>3451</v>
      </c>
      <c r="H520" s="244">
        <v>45524</v>
      </c>
      <c r="I520" t="s">
        <v>2081</v>
      </c>
    </row>
    <row r="521" spans="1:9">
      <c r="A521" t="s">
        <v>2637</v>
      </c>
      <c r="B521" t="s">
        <v>2305</v>
      </c>
      <c r="C521" t="s">
        <v>2635</v>
      </c>
      <c r="D521" s="244">
        <v>45524</v>
      </c>
      <c r="E521" t="s">
        <v>2081</v>
      </c>
      <c r="F521" t="s">
        <v>3420</v>
      </c>
      <c r="G521" t="s">
        <v>3421</v>
      </c>
      <c r="H521" s="244">
        <v>45524</v>
      </c>
      <c r="I521" t="s">
        <v>2081</v>
      </c>
    </row>
    <row r="522" spans="1:9">
      <c r="A522" t="s">
        <v>2622</v>
      </c>
      <c r="B522" t="s">
        <v>2621</v>
      </c>
      <c r="C522" t="s">
        <v>2109</v>
      </c>
      <c r="D522" s="244">
        <v>45531</v>
      </c>
      <c r="E522" t="s">
        <v>2081</v>
      </c>
      <c r="F522" t="s">
        <v>3420</v>
      </c>
      <c r="G522" t="s">
        <v>3421</v>
      </c>
      <c r="H522" s="244">
        <v>45531</v>
      </c>
      <c r="I522" t="s">
        <v>2081</v>
      </c>
    </row>
    <row r="523" spans="1:9">
      <c r="A523" t="s">
        <v>2644</v>
      </c>
      <c r="B523" t="s">
        <v>2643</v>
      </c>
      <c r="C523" t="s">
        <v>2109</v>
      </c>
      <c r="D523" s="244">
        <v>45531</v>
      </c>
      <c r="E523" t="s">
        <v>2081</v>
      </c>
      <c r="F523" t="s">
        <v>3420</v>
      </c>
      <c r="G523" t="s">
        <v>3451</v>
      </c>
      <c r="H523" s="244">
        <v>45531</v>
      </c>
      <c r="I523" t="s">
        <v>2081</v>
      </c>
    </row>
    <row r="524" spans="1:9">
      <c r="A524" t="s">
        <v>2652</v>
      </c>
      <c r="B524" t="s">
        <v>2077</v>
      </c>
      <c r="C524" t="s">
        <v>2104</v>
      </c>
      <c r="D524" s="244">
        <v>45518</v>
      </c>
      <c r="E524" t="s">
        <v>2081</v>
      </c>
      <c r="F524" t="s">
        <v>3420</v>
      </c>
      <c r="G524" t="s">
        <v>3451</v>
      </c>
      <c r="H524" s="244">
        <v>45518</v>
      </c>
      <c r="I524" t="s">
        <v>2081</v>
      </c>
    </row>
    <row r="525" spans="1:9">
      <c r="A525" t="s">
        <v>2645</v>
      </c>
      <c r="B525" t="s">
        <v>2621</v>
      </c>
      <c r="C525" t="s">
        <v>2104</v>
      </c>
      <c r="D525" s="244">
        <v>45531</v>
      </c>
      <c r="E525" t="s">
        <v>2081</v>
      </c>
      <c r="F525" t="s">
        <v>3420</v>
      </c>
      <c r="G525" t="s">
        <v>3421</v>
      </c>
      <c r="H525" s="244">
        <v>45531</v>
      </c>
      <c r="I525" t="s">
        <v>2081</v>
      </c>
    </row>
    <row r="526" spans="1:9">
      <c r="A526" t="s">
        <v>2642</v>
      </c>
      <c r="B526" t="s">
        <v>2077</v>
      </c>
      <c r="C526" t="s">
        <v>2109</v>
      </c>
      <c r="D526" s="244">
        <v>45518</v>
      </c>
      <c r="E526" t="s">
        <v>2081</v>
      </c>
      <c r="F526" t="s">
        <v>3420</v>
      </c>
      <c r="G526" t="s">
        <v>3451</v>
      </c>
      <c r="H526" s="244">
        <v>45518</v>
      </c>
      <c r="I526" t="s">
        <v>2081</v>
      </c>
    </row>
    <row r="527" spans="1:9">
      <c r="A527" t="s">
        <v>2653</v>
      </c>
      <c r="B527" t="s">
        <v>2643</v>
      </c>
      <c r="C527" t="s">
        <v>2104</v>
      </c>
      <c r="D527" s="244">
        <v>45531</v>
      </c>
      <c r="E527" t="s">
        <v>2081</v>
      </c>
      <c r="F527" t="s">
        <v>3420</v>
      </c>
      <c r="G527" t="s">
        <v>3451</v>
      </c>
      <c r="H527" s="244">
        <v>45531</v>
      </c>
      <c r="I527" t="s">
        <v>2081</v>
      </c>
    </row>
    <row r="528" spans="1:9">
      <c r="A528" t="s">
        <v>2649</v>
      </c>
      <c r="B528" t="s">
        <v>2142</v>
      </c>
      <c r="C528" t="s">
        <v>2104</v>
      </c>
      <c r="D528" s="244">
        <v>45524</v>
      </c>
      <c r="E528" t="s">
        <v>2081</v>
      </c>
      <c r="F528" t="s">
        <v>3420</v>
      </c>
      <c r="G528" t="s">
        <v>3421</v>
      </c>
      <c r="H528" s="244">
        <v>45524</v>
      </c>
      <c r="I528" t="s">
        <v>2081</v>
      </c>
    </row>
    <row r="529" spans="1:9">
      <c r="A529" t="s">
        <v>2626</v>
      </c>
      <c r="B529" t="s">
        <v>2077</v>
      </c>
      <c r="C529" t="s">
        <v>2623</v>
      </c>
      <c r="D529" s="244">
        <v>45516</v>
      </c>
      <c r="E529" t="s">
        <v>2081</v>
      </c>
      <c r="F529" t="s">
        <v>3420</v>
      </c>
      <c r="G529" t="s">
        <v>3451</v>
      </c>
      <c r="H529" s="244">
        <v>45516</v>
      </c>
      <c r="I529" t="s">
        <v>2081</v>
      </c>
    </row>
    <row r="530" spans="1:9">
      <c r="A530" t="s">
        <v>2631</v>
      </c>
      <c r="B530" t="s">
        <v>2077</v>
      </c>
      <c r="C530" t="s">
        <v>2628</v>
      </c>
      <c r="D530" s="244">
        <v>45516</v>
      </c>
      <c r="E530" t="s">
        <v>2081</v>
      </c>
      <c r="F530" t="s">
        <v>3420</v>
      </c>
      <c r="G530" t="s">
        <v>3451</v>
      </c>
      <c r="H530" s="244">
        <v>45516</v>
      </c>
      <c r="I530" t="s">
        <v>2081</v>
      </c>
    </row>
    <row r="531" spans="1:9">
      <c r="A531" t="s">
        <v>3614</v>
      </c>
      <c r="B531" t="s">
        <v>2162</v>
      </c>
      <c r="C531" t="s">
        <v>2174</v>
      </c>
      <c r="D531" s="244">
        <v>45442</v>
      </c>
      <c r="E531" t="s">
        <v>2081</v>
      </c>
      <c r="F531" t="s">
        <v>3457</v>
      </c>
      <c r="G531" t="s">
        <v>3451</v>
      </c>
      <c r="H531" s="244">
        <v>45442</v>
      </c>
      <c r="I531" t="s">
        <v>2081</v>
      </c>
    </row>
    <row r="532" spans="1:9">
      <c r="A532" t="s">
        <v>3615</v>
      </c>
      <c r="B532" t="s">
        <v>2142</v>
      </c>
      <c r="C532" t="s">
        <v>2174</v>
      </c>
      <c r="D532" s="244">
        <v>45440</v>
      </c>
      <c r="E532" t="s">
        <v>2081</v>
      </c>
      <c r="F532" t="s">
        <v>3457</v>
      </c>
      <c r="G532" t="s">
        <v>3421</v>
      </c>
      <c r="H532" s="244">
        <v>45440</v>
      </c>
      <c r="I532" t="s">
        <v>2081</v>
      </c>
    </row>
    <row r="533" spans="1:9">
      <c r="A533" t="s">
        <v>3616</v>
      </c>
      <c r="B533" t="s">
        <v>2085</v>
      </c>
      <c r="C533" t="s">
        <v>2174</v>
      </c>
      <c r="D533" s="244">
        <v>45443</v>
      </c>
      <c r="E533" t="s">
        <v>2081</v>
      </c>
      <c r="F533" t="s">
        <v>3457</v>
      </c>
      <c r="G533" t="s">
        <v>3421</v>
      </c>
      <c r="H533" s="244">
        <v>45443</v>
      </c>
      <c r="I533" t="s">
        <v>2081</v>
      </c>
    </row>
    <row r="534" spans="1:9">
      <c r="A534" t="s">
        <v>3617</v>
      </c>
      <c r="B534" t="s">
        <v>2272</v>
      </c>
      <c r="C534" t="s">
        <v>2308</v>
      </c>
      <c r="D534" s="244">
        <v>45443</v>
      </c>
      <c r="E534" t="s">
        <v>2081</v>
      </c>
      <c r="F534" t="s">
        <v>3457</v>
      </c>
      <c r="G534" t="s">
        <v>3451</v>
      </c>
      <c r="H534" s="244">
        <v>45443</v>
      </c>
      <c r="I534" t="s">
        <v>2081</v>
      </c>
    </row>
    <row r="535" spans="1:9">
      <c r="A535" t="s">
        <v>3618</v>
      </c>
      <c r="B535" t="s">
        <v>2272</v>
      </c>
      <c r="C535" t="s">
        <v>2303</v>
      </c>
      <c r="D535" s="244">
        <v>45443</v>
      </c>
      <c r="E535" t="s">
        <v>2081</v>
      </c>
      <c r="F535" t="s">
        <v>3457</v>
      </c>
      <c r="G535" t="s">
        <v>3451</v>
      </c>
      <c r="H535" s="244">
        <v>45443</v>
      </c>
      <c r="I535" t="s">
        <v>2081</v>
      </c>
    </row>
    <row r="536" spans="1:9">
      <c r="A536" t="s">
        <v>3619</v>
      </c>
      <c r="B536" t="s">
        <v>2117</v>
      </c>
      <c r="C536" t="s">
        <v>2303</v>
      </c>
      <c r="D536" s="244">
        <v>45443</v>
      </c>
      <c r="E536" t="s">
        <v>2081</v>
      </c>
      <c r="F536" t="s">
        <v>3457</v>
      </c>
      <c r="G536" t="s">
        <v>3421</v>
      </c>
      <c r="H536" s="244">
        <v>45443</v>
      </c>
      <c r="I536" t="s">
        <v>2081</v>
      </c>
    </row>
    <row r="537" spans="1:9">
      <c r="A537" t="s">
        <v>3620</v>
      </c>
      <c r="B537" t="s">
        <v>2305</v>
      </c>
      <c r="C537" t="s">
        <v>2303</v>
      </c>
      <c r="D537" s="244">
        <v>45440</v>
      </c>
      <c r="E537" t="s">
        <v>2081</v>
      </c>
      <c r="F537" t="s">
        <v>3457</v>
      </c>
      <c r="G537" t="s">
        <v>3421</v>
      </c>
      <c r="H537" s="244">
        <v>45440</v>
      </c>
      <c r="I537" t="s">
        <v>2081</v>
      </c>
    </row>
    <row r="538" spans="1:9">
      <c r="A538" t="s">
        <v>3621</v>
      </c>
      <c r="B538" t="s">
        <v>2305</v>
      </c>
      <c r="C538" t="s">
        <v>2308</v>
      </c>
      <c r="D538" s="244">
        <v>45440</v>
      </c>
      <c r="E538" t="s">
        <v>2081</v>
      </c>
      <c r="F538" t="s">
        <v>3457</v>
      </c>
      <c r="G538" t="s">
        <v>3421</v>
      </c>
      <c r="H538" s="244">
        <v>45440</v>
      </c>
      <c r="I538" t="s">
        <v>2081</v>
      </c>
    </row>
    <row r="539" spans="1:9">
      <c r="A539" t="s">
        <v>3622</v>
      </c>
      <c r="B539" t="s">
        <v>2117</v>
      </c>
      <c r="C539" t="s">
        <v>2308</v>
      </c>
      <c r="D539" s="244">
        <v>45443</v>
      </c>
      <c r="E539" t="s">
        <v>2081</v>
      </c>
      <c r="F539" t="s">
        <v>3457</v>
      </c>
      <c r="G539" t="s">
        <v>3421</v>
      </c>
      <c r="H539" s="244">
        <v>45443</v>
      </c>
      <c r="I539" t="s">
        <v>2081</v>
      </c>
    </row>
    <row r="540" spans="1:9">
      <c r="A540" t="s">
        <v>3623</v>
      </c>
      <c r="B540" t="s">
        <v>2077</v>
      </c>
      <c r="C540" t="s">
        <v>2141</v>
      </c>
      <c r="D540" s="244">
        <v>45443</v>
      </c>
      <c r="E540" t="s">
        <v>2081</v>
      </c>
      <c r="F540" t="s">
        <v>3457</v>
      </c>
      <c r="G540" t="s">
        <v>3451</v>
      </c>
      <c r="H540" s="244">
        <v>45443</v>
      </c>
      <c r="I540" t="s">
        <v>2081</v>
      </c>
    </row>
    <row r="541" spans="1:9">
      <c r="A541" t="s">
        <v>3624</v>
      </c>
      <c r="B541" t="s">
        <v>2077</v>
      </c>
      <c r="C541" t="s">
        <v>2333</v>
      </c>
      <c r="D541" s="244">
        <v>45443</v>
      </c>
      <c r="E541" t="s">
        <v>2081</v>
      </c>
      <c r="F541" t="s">
        <v>3457</v>
      </c>
      <c r="G541" t="s">
        <v>3451</v>
      </c>
      <c r="H541" s="244">
        <v>45443</v>
      </c>
      <c r="I541" t="s">
        <v>2081</v>
      </c>
    </row>
    <row r="542" spans="1:9">
      <c r="A542" t="s">
        <v>3625</v>
      </c>
      <c r="B542" t="s">
        <v>2085</v>
      </c>
      <c r="C542" t="s">
        <v>2141</v>
      </c>
      <c r="D542" s="244">
        <v>45443</v>
      </c>
      <c r="E542" t="s">
        <v>2081</v>
      </c>
      <c r="F542" t="s">
        <v>3457</v>
      </c>
      <c r="G542" t="s">
        <v>3421</v>
      </c>
      <c r="H542" s="244">
        <v>45443</v>
      </c>
      <c r="I542" t="s">
        <v>2081</v>
      </c>
    </row>
    <row r="543" spans="1:9">
      <c r="A543" t="s">
        <v>3626</v>
      </c>
      <c r="B543" t="s">
        <v>2142</v>
      </c>
      <c r="C543" t="s">
        <v>2333</v>
      </c>
      <c r="D543" s="244">
        <v>45440</v>
      </c>
      <c r="E543" t="s">
        <v>2081</v>
      </c>
      <c r="F543" t="s">
        <v>3457</v>
      </c>
      <c r="G543" t="s">
        <v>3421</v>
      </c>
      <c r="H543" s="244">
        <v>45440</v>
      </c>
      <c r="I543" t="s">
        <v>2081</v>
      </c>
    </row>
    <row r="544" spans="1:9">
      <c r="A544" t="s">
        <v>3627</v>
      </c>
      <c r="B544" t="s">
        <v>2142</v>
      </c>
      <c r="C544" t="s">
        <v>2141</v>
      </c>
      <c r="D544" s="244">
        <v>45440</v>
      </c>
      <c r="E544" t="s">
        <v>2081</v>
      </c>
      <c r="F544" t="s">
        <v>3457</v>
      </c>
      <c r="G544" t="s">
        <v>3421</v>
      </c>
      <c r="H544" s="244">
        <v>45440</v>
      </c>
      <c r="I544" t="s">
        <v>2081</v>
      </c>
    </row>
    <row r="545" spans="1:9">
      <c r="A545" t="s">
        <v>3628</v>
      </c>
      <c r="B545" t="s">
        <v>2085</v>
      </c>
      <c r="C545" t="s">
        <v>2333</v>
      </c>
      <c r="D545" s="244">
        <v>45443</v>
      </c>
      <c r="E545" t="s">
        <v>2081</v>
      </c>
      <c r="F545" t="s">
        <v>3457</v>
      </c>
      <c r="G545" t="s">
        <v>3421</v>
      </c>
      <c r="H545" s="244">
        <v>45443</v>
      </c>
      <c r="I545" t="s">
        <v>2081</v>
      </c>
    </row>
    <row r="546" spans="1:9">
      <c r="A546" t="s">
        <v>3629</v>
      </c>
      <c r="B546" t="s">
        <v>2186</v>
      </c>
      <c r="C546" t="s">
        <v>2183</v>
      </c>
      <c r="D546" s="244">
        <v>45443</v>
      </c>
      <c r="E546" t="s">
        <v>2081</v>
      </c>
      <c r="F546" t="s">
        <v>3457</v>
      </c>
      <c r="G546" t="s">
        <v>3451</v>
      </c>
      <c r="H546" s="244">
        <v>45443</v>
      </c>
      <c r="I546" t="s">
        <v>2081</v>
      </c>
    </row>
    <row r="547" spans="1:9">
      <c r="A547" t="s">
        <v>3630</v>
      </c>
      <c r="B547" t="s">
        <v>2190</v>
      </c>
      <c r="C547" t="s">
        <v>2183</v>
      </c>
      <c r="D547" s="244">
        <v>45443</v>
      </c>
      <c r="E547" t="s">
        <v>2081</v>
      </c>
      <c r="F547" t="s">
        <v>3457</v>
      </c>
      <c r="G547" t="s">
        <v>3451</v>
      </c>
      <c r="H547" s="244">
        <v>45443</v>
      </c>
      <c r="I547" t="s">
        <v>2081</v>
      </c>
    </row>
    <row r="548" spans="1:9">
      <c r="A548" t="s">
        <v>3631</v>
      </c>
      <c r="B548" t="s">
        <v>2142</v>
      </c>
      <c r="C548" t="s">
        <v>2183</v>
      </c>
      <c r="D548" s="244">
        <v>45440</v>
      </c>
      <c r="E548" t="s">
        <v>2081</v>
      </c>
      <c r="F548" t="s">
        <v>3457</v>
      </c>
      <c r="G548" t="s">
        <v>3421</v>
      </c>
      <c r="H548" s="244">
        <v>45440</v>
      </c>
      <c r="I548" t="s">
        <v>2081</v>
      </c>
    </row>
    <row r="549" spans="1:9">
      <c r="A549" t="s">
        <v>3632</v>
      </c>
      <c r="B549" t="s">
        <v>2194</v>
      </c>
      <c r="C549" t="s">
        <v>2183</v>
      </c>
      <c r="D549" s="244">
        <v>45443</v>
      </c>
      <c r="E549" t="s">
        <v>2081</v>
      </c>
      <c r="F549" t="s">
        <v>3457</v>
      </c>
      <c r="G549" t="s">
        <v>3451</v>
      </c>
      <c r="H549" s="244">
        <v>45443</v>
      </c>
      <c r="I549" t="s">
        <v>2081</v>
      </c>
    </row>
    <row r="550" spans="1:9">
      <c r="A550" t="s">
        <v>3633</v>
      </c>
      <c r="B550" t="s">
        <v>2192</v>
      </c>
      <c r="C550" t="s">
        <v>2183</v>
      </c>
      <c r="D550" s="244">
        <v>45443</v>
      </c>
      <c r="E550" t="s">
        <v>2081</v>
      </c>
      <c r="F550" t="s">
        <v>3457</v>
      </c>
      <c r="G550" t="s">
        <v>3451</v>
      </c>
      <c r="H550" s="244">
        <v>45443</v>
      </c>
      <c r="I550" t="s">
        <v>2081</v>
      </c>
    </row>
    <row r="551" spans="1:9">
      <c r="A551" t="s">
        <v>3634</v>
      </c>
      <c r="B551" t="s">
        <v>2168</v>
      </c>
      <c r="C551" t="s">
        <v>2183</v>
      </c>
      <c r="D551" s="244">
        <v>45439</v>
      </c>
      <c r="E551" t="s">
        <v>2081</v>
      </c>
      <c r="F551" t="s">
        <v>3457</v>
      </c>
      <c r="G551" t="s">
        <v>3451</v>
      </c>
      <c r="H551" s="244">
        <v>45439</v>
      </c>
      <c r="I551" t="s">
        <v>2081</v>
      </c>
    </row>
    <row r="552" spans="1:9">
      <c r="A552" t="s">
        <v>3635</v>
      </c>
      <c r="B552" t="s">
        <v>2085</v>
      </c>
      <c r="C552" t="s">
        <v>2183</v>
      </c>
      <c r="D552" s="244">
        <v>45443</v>
      </c>
      <c r="E552" t="s">
        <v>2081</v>
      </c>
      <c r="F552" t="s">
        <v>3457</v>
      </c>
      <c r="G552" t="s">
        <v>3421</v>
      </c>
      <c r="H552" s="244">
        <v>45443</v>
      </c>
      <c r="I552" t="s">
        <v>2081</v>
      </c>
    </row>
    <row r="553" spans="1:9">
      <c r="A553" t="s">
        <v>3636</v>
      </c>
      <c r="B553" t="s">
        <v>2188</v>
      </c>
      <c r="C553" t="s">
        <v>2183</v>
      </c>
      <c r="D553" s="244">
        <v>45412</v>
      </c>
      <c r="E553" t="s">
        <v>2081</v>
      </c>
      <c r="F553" t="s">
        <v>3457</v>
      </c>
      <c r="G553" t="s">
        <v>3421</v>
      </c>
      <c r="H553" s="244">
        <v>45412</v>
      </c>
      <c r="I553" t="s">
        <v>2081</v>
      </c>
    </row>
    <row r="554" spans="1:9">
      <c r="A554" t="s">
        <v>3637</v>
      </c>
      <c r="B554" t="s">
        <v>2142</v>
      </c>
      <c r="C554" t="s">
        <v>2197</v>
      </c>
      <c r="D554" s="244">
        <v>45440</v>
      </c>
      <c r="E554" t="s">
        <v>2081</v>
      </c>
      <c r="F554" t="s">
        <v>3457</v>
      </c>
      <c r="G554" t="s">
        <v>3421</v>
      </c>
      <c r="H554" s="244">
        <v>45440</v>
      </c>
      <c r="I554" t="s">
        <v>2081</v>
      </c>
    </row>
    <row r="555" spans="1:9">
      <c r="A555" t="s">
        <v>3638</v>
      </c>
      <c r="B555" t="s">
        <v>2188</v>
      </c>
      <c r="C555" t="s">
        <v>2197</v>
      </c>
      <c r="D555" s="244">
        <v>45390</v>
      </c>
      <c r="E555" t="s">
        <v>2081</v>
      </c>
      <c r="F555" t="s">
        <v>3457</v>
      </c>
      <c r="G555" t="s">
        <v>3421</v>
      </c>
      <c r="H555" s="244">
        <v>45390</v>
      </c>
      <c r="I555" t="s">
        <v>2081</v>
      </c>
    </row>
    <row r="556" spans="1:9">
      <c r="A556" t="s">
        <v>3639</v>
      </c>
      <c r="B556" t="s">
        <v>2085</v>
      </c>
      <c r="C556" t="s">
        <v>2197</v>
      </c>
      <c r="D556" s="244">
        <v>45443</v>
      </c>
      <c r="E556" t="s">
        <v>2081</v>
      </c>
      <c r="F556" t="s">
        <v>3457</v>
      </c>
      <c r="G556" t="s">
        <v>3421</v>
      </c>
      <c r="H556" s="244">
        <v>45443</v>
      </c>
      <c r="I556" t="s">
        <v>2081</v>
      </c>
    </row>
    <row r="557" spans="1:9">
      <c r="A557" t="s">
        <v>3640</v>
      </c>
      <c r="B557" t="s">
        <v>2186</v>
      </c>
      <c r="C557" t="s">
        <v>2197</v>
      </c>
      <c r="D557" s="244">
        <v>45443</v>
      </c>
      <c r="E557" t="s">
        <v>2081</v>
      </c>
      <c r="F557" t="s">
        <v>3457</v>
      </c>
      <c r="G557" t="s">
        <v>3451</v>
      </c>
      <c r="H557" s="244">
        <v>45443</v>
      </c>
      <c r="I557" t="s">
        <v>2081</v>
      </c>
    </row>
    <row r="558" spans="1:9">
      <c r="A558" t="s">
        <v>3641</v>
      </c>
      <c r="B558" t="s">
        <v>2194</v>
      </c>
      <c r="C558" t="s">
        <v>2197</v>
      </c>
      <c r="D558" s="244">
        <v>45443</v>
      </c>
      <c r="E558" t="s">
        <v>2081</v>
      </c>
      <c r="F558" t="s">
        <v>3457</v>
      </c>
      <c r="G558" t="s">
        <v>3451</v>
      </c>
      <c r="H558" s="244">
        <v>45443</v>
      </c>
      <c r="I558" t="s">
        <v>2081</v>
      </c>
    </row>
    <row r="559" spans="1:9">
      <c r="A559" t="s">
        <v>3642</v>
      </c>
      <c r="B559" t="s">
        <v>2168</v>
      </c>
      <c r="C559" t="s">
        <v>2197</v>
      </c>
      <c r="D559" s="244">
        <v>45439</v>
      </c>
      <c r="E559" t="s">
        <v>2081</v>
      </c>
      <c r="F559" t="s">
        <v>3457</v>
      </c>
      <c r="G559" t="s">
        <v>3451</v>
      </c>
      <c r="H559" s="244">
        <v>45439</v>
      </c>
      <c r="I559" t="s">
        <v>2081</v>
      </c>
    </row>
    <row r="560" spans="1:9">
      <c r="A560" t="s">
        <v>3643</v>
      </c>
      <c r="B560" t="s">
        <v>2190</v>
      </c>
      <c r="C560" t="s">
        <v>2197</v>
      </c>
      <c r="D560" s="244">
        <v>45443</v>
      </c>
      <c r="E560" t="s">
        <v>2081</v>
      </c>
      <c r="F560" t="s">
        <v>3457</v>
      </c>
      <c r="G560" t="s">
        <v>3451</v>
      </c>
      <c r="H560" s="244">
        <v>45443</v>
      </c>
      <c r="I560" t="s">
        <v>2081</v>
      </c>
    </row>
    <row r="561" spans="1:9">
      <c r="A561" t="s">
        <v>3644</v>
      </c>
      <c r="B561" t="s">
        <v>2192</v>
      </c>
      <c r="C561" t="s">
        <v>2197</v>
      </c>
      <c r="D561" s="244">
        <v>45443</v>
      </c>
      <c r="E561" t="s">
        <v>2081</v>
      </c>
      <c r="F561" t="s">
        <v>3457</v>
      </c>
      <c r="G561" t="s">
        <v>3451</v>
      </c>
      <c r="H561" s="244">
        <v>45443</v>
      </c>
      <c r="I561" t="s">
        <v>2081</v>
      </c>
    </row>
    <row r="562" spans="1:9">
      <c r="A562" t="s">
        <v>3645</v>
      </c>
      <c r="B562" t="s">
        <v>2216</v>
      </c>
      <c r="C562" t="s">
        <v>2206</v>
      </c>
      <c r="D562" s="244">
        <v>45435</v>
      </c>
      <c r="E562" t="s">
        <v>2081</v>
      </c>
      <c r="F562" t="s">
        <v>3457</v>
      </c>
      <c r="G562" t="s">
        <v>3421</v>
      </c>
      <c r="H562" s="244">
        <v>45435</v>
      </c>
      <c r="I562" t="s">
        <v>2081</v>
      </c>
    </row>
    <row r="563" spans="1:9">
      <c r="A563" t="s">
        <v>3646</v>
      </c>
      <c r="B563" t="s">
        <v>2211</v>
      </c>
      <c r="C563" t="s">
        <v>2206</v>
      </c>
      <c r="D563" s="244">
        <v>45435</v>
      </c>
      <c r="E563" t="s">
        <v>2081</v>
      </c>
      <c r="F563" t="s">
        <v>3457</v>
      </c>
      <c r="G563" t="s">
        <v>3451</v>
      </c>
      <c r="H563" s="244">
        <v>45435</v>
      </c>
      <c r="I563" t="s">
        <v>2081</v>
      </c>
    </row>
    <row r="564" spans="1:9">
      <c r="A564" t="s">
        <v>3647</v>
      </c>
      <c r="B564" t="s">
        <v>2164</v>
      </c>
      <c r="C564" t="s">
        <v>2206</v>
      </c>
      <c r="D564" s="244">
        <v>45435</v>
      </c>
      <c r="E564" t="s">
        <v>2081</v>
      </c>
      <c r="F564" t="s">
        <v>3457</v>
      </c>
      <c r="G564" t="s">
        <v>3451</v>
      </c>
      <c r="H564" s="244">
        <v>45435</v>
      </c>
      <c r="I564" t="s">
        <v>2081</v>
      </c>
    </row>
    <row r="565" spans="1:9">
      <c r="A565" t="s">
        <v>3648</v>
      </c>
      <c r="B565" t="s">
        <v>2085</v>
      </c>
      <c r="C565" t="s">
        <v>2206</v>
      </c>
      <c r="D565" s="244">
        <v>45443</v>
      </c>
      <c r="E565" t="s">
        <v>2081</v>
      </c>
      <c r="F565" t="s">
        <v>3457</v>
      </c>
      <c r="G565" t="s">
        <v>3421</v>
      </c>
      <c r="H565" s="244">
        <v>45443</v>
      </c>
      <c r="I565" t="s">
        <v>2081</v>
      </c>
    </row>
    <row r="566" spans="1:9">
      <c r="A566" t="s">
        <v>3649</v>
      </c>
      <c r="B566" t="s">
        <v>2186</v>
      </c>
      <c r="C566" t="s">
        <v>2206</v>
      </c>
      <c r="D566" s="244">
        <v>45443</v>
      </c>
      <c r="E566" t="s">
        <v>2081</v>
      </c>
      <c r="F566" t="s">
        <v>3457</v>
      </c>
      <c r="G566" t="s">
        <v>3451</v>
      </c>
      <c r="H566" s="244">
        <v>45443</v>
      </c>
      <c r="I566" t="s">
        <v>2081</v>
      </c>
    </row>
    <row r="567" spans="1:9">
      <c r="A567" t="s">
        <v>3650</v>
      </c>
      <c r="B567" t="s">
        <v>2208</v>
      </c>
      <c r="C567" t="s">
        <v>2206</v>
      </c>
      <c r="D567" s="244">
        <v>45440</v>
      </c>
      <c r="E567" t="s">
        <v>2081</v>
      </c>
      <c r="F567" t="s">
        <v>3457</v>
      </c>
      <c r="G567" t="s">
        <v>3421</v>
      </c>
      <c r="H567" s="244">
        <v>45440</v>
      </c>
      <c r="I567" t="s">
        <v>2081</v>
      </c>
    </row>
    <row r="568" spans="1:9">
      <c r="A568" t="s">
        <v>3651</v>
      </c>
      <c r="B568" t="s">
        <v>2214</v>
      </c>
      <c r="C568" t="s">
        <v>2206</v>
      </c>
      <c r="D568" s="244">
        <v>45435</v>
      </c>
      <c r="E568" t="s">
        <v>2081</v>
      </c>
      <c r="F568" t="s">
        <v>3457</v>
      </c>
      <c r="G568" t="s">
        <v>3451</v>
      </c>
      <c r="H568" s="244">
        <v>45435</v>
      </c>
      <c r="I568" t="s">
        <v>2081</v>
      </c>
    </row>
    <row r="569" spans="1:9">
      <c r="A569" t="s">
        <v>3652</v>
      </c>
      <c r="B569" t="s">
        <v>2293</v>
      </c>
      <c r="C569" t="s">
        <v>2290</v>
      </c>
      <c r="D569" s="244">
        <v>45433</v>
      </c>
      <c r="E569" t="s">
        <v>2081</v>
      </c>
      <c r="F569" t="s">
        <v>3457</v>
      </c>
      <c r="G569" t="s">
        <v>3421</v>
      </c>
      <c r="H569" s="244">
        <v>45433</v>
      </c>
      <c r="I569" t="s">
        <v>2081</v>
      </c>
    </row>
    <row r="570" spans="1:9">
      <c r="A570" t="s">
        <v>3653</v>
      </c>
      <c r="B570" t="s">
        <v>2216</v>
      </c>
      <c r="C570" t="s">
        <v>2218</v>
      </c>
      <c r="D570" s="244">
        <v>45435</v>
      </c>
      <c r="E570" t="s">
        <v>2081</v>
      </c>
      <c r="F570" t="s">
        <v>3457</v>
      </c>
      <c r="G570" t="s">
        <v>3421</v>
      </c>
      <c r="H570" s="244">
        <v>45435</v>
      </c>
      <c r="I570" t="s">
        <v>2081</v>
      </c>
    </row>
    <row r="571" spans="1:9">
      <c r="A571" t="s">
        <v>3654</v>
      </c>
      <c r="B571" t="s">
        <v>2291</v>
      </c>
      <c r="C571" t="s">
        <v>2290</v>
      </c>
      <c r="D571" s="244">
        <v>45433</v>
      </c>
      <c r="E571" t="s">
        <v>2081</v>
      </c>
      <c r="F571" t="s">
        <v>3457</v>
      </c>
      <c r="G571" t="s">
        <v>3421</v>
      </c>
      <c r="H571" s="244">
        <v>45433</v>
      </c>
      <c r="I571" t="s">
        <v>2081</v>
      </c>
    </row>
    <row r="572" spans="1:9">
      <c r="A572" t="s">
        <v>3655</v>
      </c>
      <c r="B572" t="s">
        <v>2214</v>
      </c>
      <c r="C572" t="s">
        <v>2218</v>
      </c>
      <c r="D572" s="244">
        <v>45435</v>
      </c>
      <c r="E572" t="s">
        <v>2081</v>
      </c>
      <c r="F572" t="s">
        <v>3457</v>
      </c>
      <c r="G572" t="s">
        <v>3451</v>
      </c>
      <c r="H572" s="244">
        <v>45435</v>
      </c>
      <c r="I572" t="s">
        <v>2081</v>
      </c>
    </row>
    <row r="573" spans="1:9">
      <c r="A573" t="s">
        <v>3656</v>
      </c>
      <c r="B573" t="s">
        <v>2100</v>
      </c>
      <c r="C573" t="s">
        <v>2337</v>
      </c>
      <c r="D573" s="244">
        <v>45433</v>
      </c>
      <c r="E573" t="s">
        <v>2081</v>
      </c>
      <c r="F573" t="s">
        <v>3457</v>
      </c>
      <c r="G573" t="s">
        <v>3421</v>
      </c>
      <c r="H573" s="244">
        <v>45433</v>
      </c>
      <c r="I573" t="s">
        <v>2081</v>
      </c>
    </row>
    <row r="574" spans="1:9">
      <c r="A574" t="s">
        <v>3657</v>
      </c>
      <c r="B574" t="s">
        <v>2164</v>
      </c>
      <c r="C574" t="s">
        <v>2218</v>
      </c>
      <c r="D574" s="244">
        <v>45435</v>
      </c>
      <c r="E574" t="s">
        <v>2081</v>
      </c>
      <c r="F574" t="s">
        <v>3457</v>
      </c>
      <c r="G574" t="s">
        <v>3451</v>
      </c>
      <c r="H574" s="244">
        <v>45435</v>
      </c>
      <c r="I574" t="s">
        <v>2081</v>
      </c>
    </row>
    <row r="575" spans="1:9">
      <c r="A575" t="s">
        <v>3658</v>
      </c>
      <c r="B575" t="s">
        <v>2211</v>
      </c>
      <c r="C575" t="s">
        <v>2218</v>
      </c>
      <c r="D575" s="244">
        <v>45435</v>
      </c>
      <c r="E575" t="s">
        <v>2081</v>
      </c>
      <c r="F575" t="s">
        <v>3457</v>
      </c>
      <c r="G575" t="s">
        <v>3451</v>
      </c>
      <c r="H575" s="244">
        <v>45435</v>
      </c>
      <c r="I575" t="s">
        <v>2081</v>
      </c>
    </row>
    <row r="576" spans="1:9">
      <c r="A576" t="s">
        <v>3659</v>
      </c>
      <c r="B576" t="s">
        <v>2100</v>
      </c>
      <c r="C576" t="s">
        <v>2099</v>
      </c>
      <c r="D576" s="244">
        <v>45433</v>
      </c>
      <c r="E576" t="s">
        <v>2081</v>
      </c>
      <c r="F576" t="s">
        <v>3457</v>
      </c>
      <c r="G576" t="s">
        <v>3421</v>
      </c>
      <c r="H576" s="244">
        <v>45433</v>
      </c>
      <c r="I576" t="s">
        <v>2081</v>
      </c>
    </row>
    <row r="577" spans="1:9">
      <c r="A577" t="s">
        <v>2655</v>
      </c>
      <c r="B577" t="s">
        <v>2162</v>
      </c>
      <c r="C577" t="s">
        <v>2654</v>
      </c>
      <c r="D577" s="244">
        <v>45477</v>
      </c>
      <c r="E577" t="s">
        <v>3132</v>
      </c>
      <c r="F577" t="s">
        <v>3420</v>
      </c>
      <c r="G577" t="s">
        <v>3451</v>
      </c>
      <c r="H577" s="244">
        <v>45477</v>
      </c>
      <c r="I577" t="s">
        <v>3132</v>
      </c>
    </row>
    <row r="578" spans="1:9">
      <c r="A578" t="s">
        <v>3660</v>
      </c>
      <c r="B578" t="s">
        <v>2269</v>
      </c>
      <c r="C578" t="s">
        <v>2283</v>
      </c>
      <c r="D578" s="244">
        <v>45441</v>
      </c>
      <c r="E578" t="s">
        <v>2081</v>
      </c>
      <c r="F578" t="s">
        <v>3457</v>
      </c>
      <c r="G578" t="s">
        <v>3421</v>
      </c>
      <c r="H578" s="244">
        <v>45441</v>
      </c>
      <c r="I578" t="s">
        <v>2081</v>
      </c>
    </row>
    <row r="579" spans="1:9">
      <c r="A579" t="s">
        <v>3661</v>
      </c>
      <c r="B579" t="s">
        <v>2190</v>
      </c>
      <c r="C579" t="s">
        <v>3662</v>
      </c>
      <c r="D579" s="244">
        <v>45446</v>
      </c>
      <c r="E579" t="s">
        <v>2081</v>
      </c>
      <c r="F579" t="s">
        <v>3457</v>
      </c>
      <c r="G579" t="s">
        <v>3451</v>
      </c>
      <c r="H579" s="244">
        <v>45446</v>
      </c>
      <c r="I579" t="s">
        <v>2081</v>
      </c>
    </row>
    <row r="580" spans="1:9">
      <c r="A580" t="s">
        <v>2657</v>
      </c>
      <c r="B580" t="s">
        <v>2236</v>
      </c>
      <c r="C580" t="s">
        <v>2656</v>
      </c>
      <c r="D580" s="244">
        <v>45512</v>
      </c>
      <c r="E580" t="s">
        <v>2081</v>
      </c>
      <c r="F580" t="s">
        <v>3420</v>
      </c>
      <c r="G580" t="s">
        <v>3451</v>
      </c>
      <c r="H580" s="244">
        <v>45512</v>
      </c>
      <c r="I580" t="s">
        <v>2081</v>
      </c>
    </row>
    <row r="581" spans="1:9">
      <c r="A581" t="s">
        <v>2659</v>
      </c>
      <c r="B581" t="s">
        <v>2236</v>
      </c>
      <c r="C581" t="s">
        <v>2658</v>
      </c>
      <c r="D581" s="244">
        <v>45512</v>
      </c>
      <c r="E581" t="s">
        <v>2081</v>
      </c>
      <c r="F581" t="s">
        <v>3420</v>
      </c>
      <c r="G581" t="s">
        <v>3451</v>
      </c>
      <c r="H581" s="244">
        <v>45512</v>
      </c>
      <c r="I581" t="s">
        <v>2081</v>
      </c>
    </row>
    <row r="582" spans="1:9">
      <c r="A582" t="s">
        <v>3663</v>
      </c>
      <c r="B582" t="s">
        <v>2186</v>
      </c>
      <c r="C582" t="s">
        <v>2218</v>
      </c>
      <c r="D582" s="244">
        <v>45443</v>
      </c>
      <c r="E582" t="s">
        <v>2081</v>
      </c>
      <c r="F582" t="s">
        <v>3457</v>
      </c>
      <c r="G582" t="s">
        <v>3451</v>
      </c>
      <c r="H582" s="244">
        <v>45443</v>
      </c>
      <c r="I582" t="s">
        <v>2081</v>
      </c>
    </row>
    <row r="583" spans="1:9">
      <c r="A583" t="s">
        <v>3664</v>
      </c>
      <c r="B583" t="s">
        <v>2208</v>
      </c>
      <c r="C583" t="s">
        <v>2218</v>
      </c>
      <c r="D583" s="244">
        <v>45440</v>
      </c>
      <c r="E583" t="s">
        <v>2081</v>
      </c>
      <c r="F583" t="s">
        <v>3457</v>
      </c>
      <c r="G583" t="s">
        <v>3421</v>
      </c>
      <c r="H583" s="244">
        <v>45440</v>
      </c>
      <c r="I583" t="s">
        <v>2081</v>
      </c>
    </row>
    <row r="584" spans="1:9">
      <c r="A584" t="s">
        <v>2662</v>
      </c>
      <c r="B584" t="s">
        <v>2661</v>
      </c>
      <c r="C584" t="s">
        <v>2660</v>
      </c>
      <c r="D584" s="244">
        <v>45519</v>
      </c>
      <c r="E584" t="s">
        <v>2081</v>
      </c>
      <c r="F584" t="s">
        <v>3420</v>
      </c>
      <c r="G584" t="s">
        <v>3451</v>
      </c>
      <c r="H584" s="244">
        <v>45519</v>
      </c>
      <c r="I584" t="s">
        <v>2081</v>
      </c>
    </row>
    <row r="585" spans="1:9">
      <c r="A585" t="s">
        <v>2664</v>
      </c>
      <c r="B585" t="s">
        <v>2324</v>
      </c>
      <c r="C585" t="s">
        <v>2663</v>
      </c>
      <c r="D585" s="244">
        <v>45519</v>
      </c>
      <c r="E585" t="s">
        <v>2081</v>
      </c>
      <c r="F585" t="s">
        <v>3420</v>
      </c>
      <c r="G585" t="s">
        <v>3451</v>
      </c>
      <c r="H585" s="244">
        <v>45519</v>
      </c>
      <c r="I585" t="s">
        <v>2081</v>
      </c>
    </row>
    <row r="586" spans="1:9">
      <c r="A586" t="s">
        <v>2665</v>
      </c>
      <c r="B586" t="s">
        <v>2130</v>
      </c>
      <c r="C586" t="s">
        <v>2663</v>
      </c>
      <c r="D586" s="244">
        <v>45477</v>
      </c>
      <c r="E586" t="s">
        <v>3132</v>
      </c>
      <c r="F586" t="s">
        <v>3420</v>
      </c>
      <c r="G586" t="s">
        <v>3451</v>
      </c>
      <c r="H586" s="244">
        <v>45477</v>
      </c>
      <c r="I586" t="s">
        <v>3132</v>
      </c>
    </row>
    <row r="587" spans="1:9">
      <c r="A587" t="s">
        <v>2666</v>
      </c>
      <c r="B587" t="s">
        <v>2126</v>
      </c>
      <c r="C587" t="s">
        <v>2660</v>
      </c>
      <c r="D587" s="244">
        <v>45477</v>
      </c>
      <c r="E587" t="s">
        <v>3132</v>
      </c>
      <c r="F587" t="s">
        <v>3420</v>
      </c>
      <c r="G587" t="s">
        <v>3451</v>
      </c>
      <c r="H587" s="244">
        <v>45477</v>
      </c>
      <c r="I587" t="s">
        <v>3132</v>
      </c>
    </row>
    <row r="588" spans="1:9">
      <c r="A588" t="s">
        <v>3665</v>
      </c>
      <c r="B588" t="s">
        <v>2085</v>
      </c>
      <c r="C588" t="s">
        <v>2218</v>
      </c>
      <c r="D588" s="244">
        <v>45443</v>
      </c>
      <c r="E588" t="s">
        <v>2081</v>
      </c>
      <c r="F588" t="s">
        <v>3457</v>
      </c>
      <c r="G588" t="s">
        <v>3421</v>
      </c>
      <c r="H588" s="244">
        <v>45443</v>
      </c>
      <c r="I588" t="s">
        <v>2081</v>
      </c>
    </row>
    <row r="589" spans="1:9">
      <c r="A589" t="s">
        <v>3666</v>
      </c>
      <c r="B589" t="s">
        <v>2091</v>
      </c>
      <c r="C589" t="s">
        <v>3662</v>
      </c>
      <c r="D589" s="244">
        <v>45447</v>
      </c>
      <c r="E589" t="s">
        <v>2081</v>
      </c>
      <c r="F589" t="s">
        <v>3457</v>
      </c>
      <c r="G589" t="s">
        <v>3451</v>
      </c>
      <c r="H589" s="244">
        <v>45447</v>
      </c>
      <c r="I589" t="s">
        <v>2081</v>
      </c>
    </row>
    <row r="590" spans="1:9">
      <c r="A590" t="s">
        <v>3667</v>
      </c>
      <c r="B590" t="s">
        <v>2091</v>
      </c>
      <c r="C590" t="s">
        <v>3668</v>
      </c>
      <c r="D590" s="244">
        <v>45447</v>
      </c>
      <c r="E590" t="s">
        <v>2081</v>
      </c>
      <c r="F590" t="s">
        <v>3457</v>
      </c>
      <c r="G590" t="s">
        <v>3451</v>
      </c>
      <c r="H590" s="244">
        <v>45447</v>
      </c>
      <c r="I590" t="s">
        <v>2081</v>
      </c>
    </row>
    <row r="591" spans="1:9">
      <c r="A591" t="s">
        <v>2668</v>
      </c>
      <c r="B591" t="s">
        <v>2134</v>
      </c>
      <c r="C591" t="s">
        <v>2667</v>
      </c>
      <c r="D591" s="244">
        <v>45518</v>
      </c>
      <c r="E591" t="s">
        <v>2081</v>
      </c>
      <c r="F591" t="s">
        <v>3420</v>
      </c>
      <c r="G591" t="s">
        <v>3451</v>
      </c>
      <c r="H591" s="244">
        <v>45518</v>
      </c>
      <c r="I591" t="s">
        <v>2081</v>
      </c>
    </row>
    <row r="592" spans="1:9">
      <c r="A592" t="s">
        <v>2670</v>
      </c>
      <c r="B592" t="s">
        <v>2134</v>
      </c>
      <c r="C592" t="s">
        <v>2669</v>
      </c>
      <c r="D592" s="244">
        <v>45518</v>
      </c>
      <c r="E592" t="s">
        <v>2081</v>
      </c>
      <c r="F592" t="s">
        <v>3420</v>
      </c>
      <c r="G592" t="s">
        <v>3451</v>
      </c>
      <c r="H592" s="244">
        <v>45518</v>
      </c>
      <c r="I592" t="s">
        <v>2081</v>
      </c>
    </row>
    <row r="593" spans="1:9">
      <c r="A593" t="s">
        <v>2672</v>
      </c>
      <c r="B593" t="s">
        <v>2293</v>
      </c>
      <c r="C593" t="s">
        <v>2671</v>
      </c>
      <c r="D593" s="244">
        <v>45505</v>
      </c>
      <c r="E593" t="s">
        <v>2081</v>
      </c>
      <c r="F593" t="s">
        <v>3420</v>
      </c>
      <c r="G593" t="s">
        <v>3451</v>
      </c>
      <c r="H593" s="244">
        <v>45505</v>
      </c>
      <c r="I593" t="s">
        <v>2081</v>
      </c>
    </row>
    <row r="594" spans="1:9">
      <c r="A594" t="s">
        <v>2674</v>
      </c>
      <c r="B594" t="s">
        <v>2267</v>
      </c>
      <c r="C594" t="s">
        <v>2673</v>
      </c>
      <c r="D594" s="244">
        <v>45505</v>
      </c>
      <c r="E594" t="s">
        <v>2081</v>
      </c>
      <c r="F594" t="s">
        <v>3420</v>
      </c>
      <c r="G594" t="s">
        <v>3451</v>
      </c>
      <c r="H594" s="244">
        <v>45505</v>
      </c>
      <c r="I594" t="s">
        <v>2081</v>
      </c>
    </row>
    <row r="595" spans="1:9">
      <c r="A595" t="s">
        <v>2677</v>
      </c>
      <c r="B595" t="s">
        <v>2676</v>
      </c>
      <c r="C595" t="s">
        <v>2675</v>
      </c>
      <c r="D595" s="244">
        <v>45512</v>
      </c>
      <c r="E595" t="s">
        <v>2081</v>
      </c>
      <c r="F595" t="s">
        <v>3420</v>
      </c>
      <c r="G595" t="s">
        <v>3451</v>
      </c>
      <c r="H595" s="244">
        <v>45512</v>
      </c>
      <c r="I595" t="s">
        <v>2081</v>
      </c>
    </row>
    <row r="596" spans="1:9">
      <c r="A596" t="s">
        <v>2679</v>
      </c>
      <c r="B596" t="s">
        <v>2208</v>
      </c>
      <c r="C596" t="s">
        <v>2678</v>
      </c>
      <c r="D596" s="244">
        <v>45512</v>
      </c>
      <c r="E596" t="s">
        <v>2081</v>
      </c>
      <c r="F596" t="s">
        <v>3420</v>
      </c>
      <c r="G596" t="s">
        <v>3451</v>
      </c>
      <c r="H596" s="244">
        <v>45512</v>
      </c>
      <c r="I596" t="s">
        <v>2081</v>
      </c>
    </row>
    <row r="597" spans="1:9">
      <c r="A597" t="s">
        <v>2681</v>
      </c>
      <c r="B597" t="s">
        <v>2134</v>
      </c>
      <c r="C597" t="s">
        <v>2680</v>
      </c>
      <c r="D597" s="244">
        <v>45518</v>
      </c>
      <c r="E597" t="s">
        <v>2081</v>
      </c>
      <c r="F597" t="s">
        <v>3420</v>
      </c>
      <c r="G597" t="s">
        <v>3451</v>
      </c>
      <c r="H597" s="244">
        <v>45518</v>
      </c>
      <c r="I597" t="s">
        <v>2081</v>
      </c>
    </row>
    <row r="598" spans="1:9">
      <c r="A598" t="s">
        <v>2684</v>
      </c>
      <c r="B598" t="s">
        <v>2134</v>
      </c>
      <c r="C598" t="s">
        <v>2683</v>
      </c>
      <c r="D598" s="244">
        <v>45518</v>
      </c>
      <c r="E598" t="s">
        <v>2081</v>
      </c>
      <c r="F598" t="s">
        <v>3420</v>
      </c>
      <c r="G598" t="s">
        <v>3451</v>
      </c>
      <c r="H598" s="244">
        <v>45518</v>
      </c>
      <c r="I598" t="s">
        <v>2081</v>
      </c>
    </row>
    <row r="599" spans="1:9">
      <c r="A599" t="s">
        <v>2686</v>
      </c>
      <c r="B599" t="s">
        <v>2134</v>
      </c>
      <c r="C599" t="s">
        <v>2685</v>
      </c>
      <c r="D599" s="244">
        <v>45477</v>
      </c>
      <c r="E599" t="s">
        <v>2081</v>
      </c>
      <c r="F599" t="s">
        <v>3457</v>
      </c>
      <c r="G599" t="s">
        <v>3451</v>
      </c>
      <c r="H599" s="244">
        <v>45477</v>
      </c>
      <c r="I599" t="s">
        <v>2081</v>
      </c>
    </row>
    <row r="600" spans="1:9">
      <c r="A600" t="s">
        <v>3669</v>
      </c>
      <c r="B600" t="s">
        <v>2324</v>
      </c>
      <c r="C600" t="s">
        <v>2320</v>
      </c>
      <c r="D600" s="244">
        <v>45390</v>
      </c>
      <c r="E600" t="s">
        <v>2081</v>
      </c>
      <c r="F600" t="s">
        <v>3457</v>
      </c>
      <c r="G600" t="s">
        <v>3421</v>
      </c>
      <c r="H600" s="244">
        <v>45390</v>
      </c>
      <c r="I600" t="s">
        <v>2081</v>
      </c>
    </row>
    <row r="601" spans="1:9">
      <c r="A601" t="s">
        <v>3670</v>
      </c>
      <c r="B601" t="s">
        <v>2208</v>
      </c>
      <c r="C601" t="s">
        <v>2320</v>
      </c>
      <c r="D601" s="244">
        <v>45440</v>
      </c>
      <c r="E601" t="s">
        <v>2081</v>
      </c>
      <c r="F601" t="s">
        <v>3457</v>
      </c>
      <c r="G601" t="s">
        <v>3421</v>
      </c>
      <c r="H601" s="244">
        <v>45440</v>
      </c>
      <c r="I601" t="s">
        <v>2081</v>
      </c>
    </row>
    <row r="602" spans="1:9">
      <c r="A602" t="s">
        <v>3671</v>
      </c>
      <c r="B602" t="s">
        <v>2186</v>
      </c>
      <c r="C602" t="s">
        <v>2326</v>
      </c>
      <c r="D602" s="244">
        <v>45443</v>
      </c>
      <c r="E602" t="s">
        <v>2081</v>
      </c>
      <c r="F602" t="s">
        <v>3457</v>
      </c>
      <c r="G602" t="s">
        <v>3451</v>
      </c>
      <c r="H602" s="244">
        <v>45443</v>
      </c>
      <c r="I602" t="s">
        <v>2081</v>
      </c>
    </row>
    <row r="603" spans="1:9">
      <c r="A603" t="s">
        <v>3672</v>
      </c>
      <c r="B603" t="s">
        <v>2085</v>
      </c>
      <c r="C603" t="s">
        <v>2326</v>
      </c>
      <c r="D603" s="244">
        <v>45443</v>
      </c>
      <c r="E603" t="s">
        <v>2081</v>
      </c>
      <c r="F603" t="s">
        <v>3457</v>
      </c>
      <c r="G603" t="s">
        <v>3421</v>
      </c>
      <c r="H603" s="244">
        <v>45443</v>
      </c>
      <c r="I603" t="s">
        <v>2081</v>
      </c>
    </row>
    <row r="604" spans="1:9">
      <c r="A604" t="s">
        <v>3673</v>
      </c>
      <c r="B604" t="s">
        <v>2208</v>
      </c>
      <c r="C604" t="s">
        <v>2326</v>
      </c>
      <c r="D604" s="244">
        <v>45440</v>
      </c>
      <c r="E604" t="s">
        <v>2081</v>
      </c>
      <c r="F604" t="s">
        <v>3457</v>
      </c>
      <c r="G604" t="s">
        <v>3421</v>
      </c>
      <c r="H604" s="244">
        <v>45440</v>
      </c>
      <c r="I604" t="s">
        <v>2081</v>
      </c>
    </row>
    <row r="605" spans="1:9">
      <c r="A605" t="s">
        <v>3674</v>
      </c>
      <c r="B605" t="s">
        <v>2324</v>
      </c>
      <c r="C605" t="s">
        <v>2326</v>
      </c>
      <c r="D605" s="244">
        <v>45390</v>
      </c>
      <c r="E605" t="s">
        <v>2081</v>
      </c>
      <c r="F605" t="s">
        <v>3457</v>
      </c>
      <c r="G605" t="s">
        <v>3421</v>
      </c>
      <c r="H605" s="244">
        <v>45390</v>
      </c>
      <c r="I605" t="s">
        <v>2081</v>
      </c>
    </row>
    <row r="606" spans="1:9">
      <c r="A606" t="s">
        <v>3675</v>
      </c>
      <c r="B606" t="s">
        <v>2186</v>
      </c>
      <c r="C606" t="s">
        <v>2320</v>
      </c>
      <c r="D606" s="244">
        <v>45443</v>
      </c>
      <c r="E606" t="s">
        <v>2081</v>
      </c>
      <c r="F606" t="s">
        <v>3457</v>
      </c>
      <c r="G606" t="s">
        <v>3451</v>
      </c>
      <c r="H606" s="244">
        <v>45443</v>
      </c>
      <c r="I606" t="s">
        <v>2081</v>
      </c>
    </row>
    <row r="607" spans="1:9">
      <c r="A607" t="s">
        <v>2687</v>
      </c>
      <c r="B607" t="s">
        <v>2676</v>
      </c>
      <c r="C607" t="s">
        <v>2685</v>
      </c>
      <c r="D607" s="244">
        <v>45496</v>
      </c>
      <c r="E607" t="s">
        <v>2081</v>
      </c>
      <c r="F607" t="s">
        <v>3457</v>
      </c>
      <c r="G607" t="s">
        <v>3421</v>
      </c>
      <c r="H607" s="244">
        <v>45496</v>
      </c>
      <c r="I607" t="s">
        <v>2081</v>
      </c>
    </row>
    <row r="608" spans="1:9">
      <c r="A608" t="s">
        <v>3676</v>
      </c>
      <c r="B608" t="s">
        <v>2085</v>
      </c>
      <c r="C608" t="s">
        <v>2320</v>
      </c>
      <c r="D608" s="244">
        <v>45443</v>
      </c>
      <c r="E608" t="s">
        <v>2081</v>
      </c>
      <c r="F608" t="s">
        <v>3457</v>
      </c>
      <c r="G608" t="s">
        <v>3421</v>
      </c>
      <c r="H608" s="244">
        <v>45443</v>
      </c>
      <c r="I608" t="s">
        <v>2081</v>
      </c>
    </row>
    <row r="609" spans="1:9">
      <c r="A609" t="s">
        <v>3677</v>
      </c>
      <c r="B609" t="s">
        <v>2244</v>
      </c>
      <c r="C609" t="s">
        <v>2283</v>
      </c>
      <c r="D609" s="244">
        <v>45420</v>
      </c>
      <c r="E609" t="s">
        <v>2081</v>
      </c>
      <c r="F609" t="s">
        <v>3457</v>
      </c>
      <c r="G609" t="s">
        <v>3421</v>
      </c>
      <c r="H609" s="244">
        <v>45420</v>
      </c>
      <c r="I609" t="s">
        <v>2081</v>
      </c>
    </row>
    <row r="610" spans="1:9">
      <c r="A610" t="s">
        <v>3678</v>
      </c>
      <c r="B610" t="s">
        <v>2244</v>
      </c>
      <c r="C610" t="s">
        <v>2266</v>
      </c>
      <c r="D610" s="244">
        <v>45420</v>
      </c>
      <c r="E610" t="s">
        <v>2081</v>
      </c>
      <c r="F610" t="s">
        <v>3457</v>
      </c>
      <c r="G610" t="s">
        <v>3421</v>
      </c>
      <c r="H610" s="244">
        <v>45420</v>
      </c>
      <c r="I610" t="s">
        <v>2081</v>
      </c>
    </row>
    <row r="611" spans="1:9">
      <c r="A611" t="s">
        <v>3679</v>
      </c>
      <c r="B611" t="s">
        <v>2244</v>
      </c>
      <c r="C611" t="s">
        <v>2254</v>
      </c>
      <c r="D611" s="244">
        <v>45420</v>
      </c>
      <c r="E611" t="s">
        <v>2081</v>
      </c>
      <c r="F611" t="s">
        <v>3457</v>
      </c>
      <c r="G611" t="s">
        <v>3451</v>
      </c>
      <c r="H611" s="244">
        <v>45420</v>
      </c>
      <c r="I611" t="s">
        <v>2081</v>
      </c>
    </row>
    <row r="612" spans="1:9">
      <c r="A612" t="s">
        <v>3680</v>
      </c>
      <c r="B612" t="s">
        <v>2244</v>
      </c>
      <c r="C612" t="s">
        <v>2233</v>
      </c>
      <c r="D612" s="244">
        <v>45420</v>
      </c>
      <c r="E612" t="s">
        <v>2081</v>
      </c>
      <c r="F612" t="s">
        <v>3457</v>
      </c>
      <c r="G612" t="s">
        <v>3451</v>
      </c>
      <c r="H612" s="244">
        <v>45420</v>
      </c>
      <c r="I612" t="s">
        <v>2081</v>
      </c>
    </row>
    <row r="613" spans="1:9">
      <c r="A613" t="s">
        <v>3681</v>
      </c>
      <c r="B613" t="s">
        <v>2277</v>
      </c>
      <c r="C613" t="s">
        <v>2283</v>
      </c>
      <c r="D613" s="244">
        <v>45420</v>
      </c>
      <c r="E613" t="s">
        <v>2081</v>
      </c>
      <c r="F613" t="s">
        <v>3457</v>
      </c>
      <c r="G613" t="s">
        <v>3451</v>
      </c>
      <c r="H613" s="244">
        <v>45420</v>
      </c>
      <c r="I613" t="s">
        <v>2081</v>
      </c>
    </row>
    <row r="614" spans="1:9">
      <c r="A614" t="s">
        <v>3682</v>
      </c>
      <c r="B614" t="s">
        <v>2172</v>
      </c>
      <c r="C614" t="s">
        <v>2283</v>
      </c>
      <c r="D614" s="244">
        <v>45443</v>
      </c>
      <c r="E614" t="s">
        <v>2081</v>
      </c>
      <c r="F614" t="s">
        <v>3457</v>
      </c>
      <c r="G614" t="s">
        <v>3421</v>
      </c>
      <c r="H614" s="244">
        <v>45443</v>
      </c>
      <c r="I614" t="s">
        <v>2081</v>
      </c>
    </row>
    <row r="615" spans="1:9">
      <c r="A615" t="s">
        <v>3683</v>
      </c>
      <c r="B615" t="s">
        <v>2281</v>
      </c>
      <c r="C615" t="s">
        <v>2283</v>
      </c>
      <c r="D615" s="244">
        <v>45443</v>
      </c>
      <c r="E615" t="s">
        <v>2081</v>
      </c>
      <c r="F615" t="s">
        <v>3457</v>
      </c>
      <c r="G615" t="s">
        <v>3421</v>
      </c>
      <c r="H615" s="244">
        <v>45443</v>
      </c>
      <c r="I615" t="s">
        <v>2081</v>
      </c>
    </row>
    <row r="616" spans="1:9">
      <c r="A616" t="s">
        <v>3684</v>
      </c>
      <c r="B616" t="s">
        <v>2148</v>
      </c>
      <c r="C616" t="s">
        <v>2233</v>
      </c>
      <c r="D616" s="244">
        <v>45436</v>
      </c>
      <c r="E616" t="s">
        <v>2081</v>
      </c>
      <c r="F616" t="s">
        <v>3457</v>
      </c>
      <c r="G616" t="s">
        <v>3421</v>
      </c>
      <c r="H616" s="244">
        <v>45436</v>
      </c>
      <c r="I616" t="s">
        <v>2081</v>
      </c>
    </row>
    <row r="617" spans="1:9">
      <c r="A617" t="s">
        <v>3685</v>
      </c>
      <c r="B617" t="s">
        <v>2252</v>
      </c>
      <c r="C617" t="s">
        <v>2254</v>
      </c>
      <c r="D617" s="244">
        <v>45419</v>
      </c>
      <c r="E617" t="s">
        <v>2081</v>
      </c>
      <c r="F617" t="s">
        <v>3457</v>
      </c>
      <c r="G617" t="s">
        <v>3421</v>
      </c>
      <c r="H617" s="244">
        <v>45419</v>
      </c>
      <c r="I617" t="s">
        <v>2081</v>
      </c>
    </row>
    <row r="618" spans="1:9">
      <c r="A618" t="s">
        <v>3686</v>
      </c>
      <c r="B618" t="s">
        <v>2234</v>
      </c>
      <c r="C618" t="s">
        <v>2233</v>
      </c>
      <c r="D618" s="244">
        <v>45441</v>
      </c>
      <c r="E618" t="s">
        <v>2081</v>
      </c>
      <c r="F618" t="s">
        <v>3457</v>
      </c>
      <c r="G618" t="s">
        <v>3421</v>
      </c>
      <c r="H618" s="244">
        <v>45441</v>
      </c>
      <c r="I618" t="s">
        <v>2081</v>
      </c>
    </row>
    <row r="619" spans="1:9">
      <c r="A619" t="s">
        <v>3687</v>
      </c>
      <c r="B619" t="s">
        <v>2152</v>
      </c>
      <c r="C619" t="s">
        <v>2230</v>
      </c>
      <c r="D619" s="244">
        <v>45390</v>
      </c>
      <c r="E619" t="s">
        <v>2081</v>
      </c>
      <c r="F619" t="s">
        <v>3457</v>
      </c>
      <c r="G619" t="s">
        <v>3421</v>
      </c>
      <c r="H619" s="244">
        <v>45390</v>
      </c>
      <c r="I619" t="s">
        <v>2081</v>
      </c>
    </row>
    <row r="620" spans="1:9">
      <c r="A620" t="s">
        <v>3688</v>
      </c>
      <c r="B620" t="s">
        <v>2088</v>
      </c>
      <c r="C620" t="s">
        <v>2230</v>
      </c>
      <c r="D620" s="244">
        <v>45419</v>
      </c>
      <c r="E620" t="s">
        <v>2081</v>
      </c>
      <c r="F620" t="s">
        <v>3457</v>
      </c>
      <c r="G620" t="s">
        <v>3421</v>
      </c>
      <c r="H620" s="244">
        <v>45419</v>
      </c>
      <c r="I620" t="s">
        <v>2081</v>
      </c>
    </row>
    <row r="621" spans="1:9">
      <c r="A621" t="s">
        <v>3689</v>
      </c>
      <c r="B621" t="s">
        <v>2267</v>
      </c>
      <c r="C621" t="s">
        <v>2266</v>
      </c>
      <c r="D621" s="244">
        <v>45441</v>
      </c>
      <c r="E621" t="s">
        <v>2081</v>
      </c>
      <c r="F621" t="s">
        <v>3457</v>
      </c>
      <c r="G621" t="s">
        <v>3421</v>
      </c>
      <c r="H621" s="244">
        <v>45441</v>
      </c>
      <c r="I621" t="s">
        <v>2081</v>
      </c>
    </row>
    <row r="622" spans="1:9">
      <c r="A622" t="s">
        <v>3690</v>
      </c>
      <c r="B622" t="s">
        <v>2269</v>
      </c>
      <c r="C622" t="s">
        <v>2266</v>
      </c>
      <c r="D622" s="244">
        <v>45390</v>
      </c>
      <c r="E622" t="s">
        <v>2081</v>
      </c>
      <c r="F622" t="s">
        <v>3457</v>
      </c>
      <c r="G622" t="s">
        <v>3421</v>
      </c>
      <c r="H622" s="244">
        <v>45390</v>
      </c>
      <c r="I622" t="s">
        <v>2081</v>
      </c>
    </row>
    <row r="623" spans="1:9">
      <c r="A623" t="s">
        <v>3691</v>
      </c>
      <c r="B623" t="s">
        <v>2132</v>
      </c>
      <c r="C623" t="s">
        <v>2266</v>
      </c>
      <c r="D623" s="244">
        <v>45390</v>
      </c>
      <c r="E623" t="s">
        <v>2081</v>
      </c>
      <c r="F623" t="s">
        <v>3457</v>
      </c>
      <c r="G623" t="s">
        <v>3451</v>
      </c>
      <c r="H623" s="244">
        <v>45390</v>
      </c>
      <c r="I623" t="s">
        <v>2081</v>
      </c>
    </row>
    <row r="624" spans="1:9">
      <c r="A624" t="s">
        <v>3692</v>
      </c>
      <c r="B624" t="s">
        <v>2272</v>
      </c>
      <c r="C624" t="s">
        <v>2266</v>
      </c>
      <c r="D624" s="244">
        <v>45439</v>
      </c>
      <c r="E624" t="s">
        <v>2081</v>
      </c>
      <c r="F624" t="s">
        <v>3457</v>
      </c>
      <c r="G624" t="s">
        <v>3421</v>
      </c>
      <c r="H624" s="244">
        <v>45439</v>
      </c>
      <c r="I624" t="s">
        <v>2081</v>
      </c>
    </row>
    <row r="625" spans="1:9">
      <c r="A625" t="s">
        <v>3693</v>
      </c>
      <c r="B625" t="s">
        <v>2274</v>
      </c>
      <c r="C625" t="s">
        <v>2266</v>
      </c>
      <c r="D625" s="244">
        <v>45436</v>
      </c>
      <c r="E625" t="s">
        <v>2081</v>
      </c>
      <c r="F625" t="s">
        <v>3457</v>
      </c>
      <c r="G625" t="s">
        <v>3421</v>
      </c>
      <c r="H625" s="244">
        <v>45436</v>
      </c>
      <c r="I625" t="s">
        <v>2081</v>
      </c>
    </row>
    <row r="626" spans="1:9">
      <c r="A626" t="s">
        <v>3694</v>
      </c>
      <c r="B626" t="s">
        <v>2242</v>
      </c>
      <c r="C626" t="s">
        <v>2266</v>
      </c>
      <c r="D626" s="244">
        <v>45420</v>
      </c>
      <c r="E626" t="s">
        <v>2081</v>
      </c>
      <c r="F626" t="s">
        <v>3457</v>
      </c>
      <c r="G626" t="s">
        <v>3421</v>
      </c>
      <c r="H626" s="244">
        <v>45420</v>
      </c>
      <c r="I626" t="s">
        <v>2081</v>
      </c>
    </row>
    <row r="627" spans="1:9">
      <c r="A627" t="s">
        <v>3695</v>
      </c>
      <c r="B627" t="s">
        <v>2277</v>
      </c>
      <c r="C627" t="s">
        <v>2266</v>
      </c>
      <c r="D627" s="244">
        <v>45390</v>
      </c>
      <c r="E627" t="s">
        <v>2081</v>
      </c>
      <c r="F627" t="s">
        <v>3457</v>
      </c>
      <c r="G627" t="s">
        <v>3451</v>
      </c>
      <c r="H627" s="244">
        <v>45390</v>
      </c>
      <c r="I627" t="s">
        <v>2081</v>
      </c>
    </row>
    <row r="628" spans="1:9">
      <c r="A628" t="s">
        <v>3696</v>
      </c>
      <c r="B628" t="s">
        <v>2172</v>
      </c>
      <c r="C628" t="s">
        <v>2266</v>
      </c>
      <c r="D628" s="244">
        <v>45443</v>
      </c>
      <c r="E628" t="s">
        <v>2081</v>
      </c>
      <c r="F628" t="s">
        <v>3457</v>
      </c>
      <c r="G628" t="s">
        <v>3421</v>
      </c>
      <c r="H628" s="244">
        <v>45443</v>
      </c>
      <c r="I628" t="s">
        <v>2081</v>
      </c>
    </row>
    <row r="629" spans="1:9">
      <c r="A629" t="s">
        <v>3697</v>
      </c>
      <c r="B629" t="s">
        <v>2281</v>
      </c>
      <c r="C629" t="s">
        <v>2266</v>
      </c>
      <c r="D629" s="244">
        <v>45443</v>
      </c>
      <c r="E629" t="s">
        <v>2081</v>
      </c>
      <c r="F629" t="s">
        <v>3457</v>
      </c>
      <c r="G629" t="s">
        <v>3421</v>
      </c>
      <c r="H629" s="244">
        <v>45443</v>
      </c>
      <c r="I629" t="s">
        <v>2081</v>
      </c>
    </row>
    <row r="630" spans="1:9">
      <c r="A630" t="s">
        <v>3698</v>
      </c>
      <c r="B630" t="s">
        <v>2152</v>
      </c>
      <c r="C630" t="s">
        <v>2227</v>
      </c>
      <c r="D630" s="244">
        <v>45390</v>
      </c>
      <c r="E630" t="s">
        <v>2081</v>
      </c>
      <c r="F630" t="s">
        <v>3457</v>
      </c>
      <c r="G630" t="s">
        <v>3421</v>
      </c>
      <c r="H630" s="244">
        <v>45390</v>
      </c>
      <c r="I630" t="s">
        <v>2081</v>
      </c>
    </row>
    <row r="631" spans="1:9">
      <c r="A631" t="s">
        <v>3699</v>
      </c>
      <c r="B631" t="s">
        <v>2088</v>
      </c>
      <c r="C631" t="s">
        <v>2227</v>
      </c>
      <c r="D631" s="244">
        <v>45419</v>
      </c>
      <c r="E631" t="s">
        <v>2081</v>
      </c>
      <c r="F631" t="s">
        <v>3457</v>
      </c>
      <c r="G631" t="s">
        <v>3421</v>
      </c>
      <c r="H631" s="244">
        <v>45419</v>
      </c>
      <c r="I631" t="s">
        <v>2081</v>
      </c>
    </row>
    <row r="632" spans="1:9">
      <c r="A632" t="s">
        <v>3700</v>
      </c>
      <c r="B632" t="s">
        <v>2234</v>
      </c>
      <c r="C632" t="s">
        <v>2254</v>
      </c>
      <c r="D632" s="244">
        <v>45441</v>
      </c>
      <c r="E632" t="s">
        <v>2081</v>
      </c>
      <c r="F632" t="s">
        <v>3457</v>
      </c>
      <c r="G632" t="s">
        <v>3421</v>
      </c>
      <c r="H632" s="244">
        <v>45441</v>
      </c>
      <c r="I632" t="s">
        <v>2081</v>
      </c>
    </row>
    <row r="633" spans="1:9">
      <c r="A633" t="s">
        <v>3701</v>
      </c>
      <c r="B633" t="s">
        <v>2236</v>
      </c>
      <c r="C633" t="s">
        <v>2254</v>
      </c>
      <c r="D633" s="244">
        <v>45419</v>
      </c>
      <c r="E633" t="s">
        <v>2081</v>
      </c>
      <c r="F633" t="s">
        <v>3457</v>
      </c>
      <c r="G633" t="s">
        <v>3421</v>
      </c>
      <c r="H633" s="244">
        <v>45419</v>
      </c>
      <c r="I633" t="s">
        <v>2081</v>
      </c>
    </row>
    <row r="634" spans="1:9">
      <c r="A634" t="s">
        <v>3702</v>
      </c>
      <c r="B634" t="s">
        <v>2091</v>
      </c>
      <c r="C634" t="s">
        <v>2254</v>
      </c>
      <c r="D634" s="244">
        <v>45390</v>
      </c>
      <c r="E634" t="s">
        <v>2081</v>
      </c>
      <c r="F634" t="s">
        <v>3457</v>
      </c>
      <c r="G634" t="s">
        <v>3451</v>
      </c>
      <c r="H634" s="244">
        <v>45390</v>
      </c>
      <c r="I634" t="s">
        <v>2081</v>
      </c>
    </row>
    <row r="635" spans="1:9">
      <c r="A635" t="s">
        <v>3703</v>
      </c>
      <c r="B635" t="s">
        <v>2239</v>
      </c>
      <c r="C635" t="s">
        <v>2254</v>
      </c>
      <c r="D635" s="244">
        <v>45439</v>
      </c>
      <c r="E635" t="s">
        <v>2081</v>
      </c>
      <c r="F635" t="s">
        <v>3457</v>
      </c>
      <c r="G635" t="s">
        <v>3421</v>
      </c>
      <c r="H635" s="244">
        <v>45439</v>
      </c>
      <c r="I635" t="s">
        <v>2081</v>
      </c>
    </row>
    <row r="636" spans="1:9">
      <c r="A636" t="s">
        <v>3704</v>
      </c>
      <c r="B636" t="s">
        <v>2148</v>
      </c>
      <c r="C636" t="s">
        <v>2254</v>
      </c>
      <c r="D636" s="244">
        <v>45436</v>
      </c>
      <c r="E636" t="s">
        <v>2081</v>
      </c>
      <c r="F636" t="s">
        <v>3457</v>
      </c>
      <c r="G636" t="s">
        <v>3421</v>
      </c>
      <c r="H636" s="244">
        <v>45436</v>
      </c>
      <c r="I636" t="s">
        <v>2081</v>
      </c>
    </row>
    <row r="637" spans="1:9">
      <c r="A637" t="s">
        <v>3705</v>
      </c>
      <c r="B637" t="s">
        <v>2242</v>
      </c>
      <c r="C637" t="s">
        <v>2254</v>
      </c>
      <c r="D637" s="244">
        <v>45420</v>
      </c>
      <c r="E637" t="s">
        <v>2081</v>
      </c>
      <c r="F637" t="s">
        <v>3457</v>
      </c>
      <c r="G637" t="s">
        <v>3421</v>
      </c>
      <c r="H637" s="244">
        <v>45420</v>
      </c>
      <c r="I637" t="s">
        <v>2081</v>
      </c>
    </row>
    <row r="638" spans="1:9">
      <c r="A638" t="s">
        <v>3706</v>
      </c>
      <c r="B638" t="s">
        <v>2246</v>
      </c>
      <c r="C638" t="s">
        <v>2254</v>
      </c>
      <c r="D638" s="244">
        <v>45443</v>
      </c>
      <c r="E638" t="s">
        <v>2081</v>
      </c>
      <c r="F638" t="s">
        <v>3457</v>
      </c>
      <c r="G638" t="s">
        <v>3421</v>
      </c>
      <c r="H638" s="244">
        <v>45443</v>
      </c>
      <c r="I638" t="s">
        <v>2081</v>
      </c>
    </row>
    <row r="639" spans="1:9">
      <c r="A639" t="s">
        <v>3707</v>
      </c>
      <c r="B639" t="s">
        <v>2248</v>
      </c>
      <c r="C639" t="s">
        <v>2254</v>
      </c>
      <c r="D639" s="244">
        <v>45443</v>
      </c>
      <c r="E639" t="s">
        <v>2081</v>
      </c>
      <c r="F639" t="s">
        <v>3457</v>
      </c>
      <c r="G639" t="s">
        <v>3421</v>
      </c>
      <c r="H639" s="244">
        <v>45443</v>
      </c>
      <c r="I639" t="s">
        <v>2081</v>
      </c>
    </row>
    <row r="640" spans="1:9">
      <c r="A640" t="s">
        <v>3708</v>
      </c>
      <c r="B640" t="s">
        <v>2250</v>
      </c>
      <c r="C640" t="s">
        <v>2254</v>
      </c>
      <c r="D640" s="244">
        <v>45390</v>
      </c>
      <c r="E640" t="s">
        <v>2081</v>
      </c>
      <c r="F640" t="s">
        <v>3457</v>
      </c>
      <c r="G640" t="s">
        <v>3421</v>
      </c>
      <c r="H640" s="244">
        <v>45390</v>
      </c>
      <c r="I640" t="s">
        <v>2081</v>
      </c>
    </row>
    <row r="641" spans="1:9">
      <c r="A641" t="s">
        <v>3709</v>
      </c>
      <c r="B641" t="s">
        <v>2236</v>
      </c>
      <c r="C641" t="s">
        <v>2233</v>
      </c>
      <c r="D641" s="244">
        <v>45419</v>
      </c>
      <c r="E641" t="s">
        <v>2081</v>
      </c>
      <c r="F641" t="s">
        <v>3457</v>
      </c>
      <c r="G641" t="s">
        <v>3421</v>
      </c>
      <c r="H641" s="244">
        <v>45419</v>
      </c>
      <c r="I641" t="s">
        <v>2081</v>
      </c>
    </row>
    <row r="642" spans="1:9">
      <c r="A642" t="s">
        <v>3710</v>
      </c>
      <c r="B642" t="s">
        <v>2272</v>
      </c>
      <c r="C642" t="s">
        <v>2283</v>
      </c>
      <c r="D642" s="244">
        <v>45439</v>
      </c>
      <c r="E642" t="s">
        <v>2081</v>
      </c>
      <c r="F642" t="s">
        <v>3457</v>
      </c>
      <c r="G642" t="s">
        <v>3421</v>
      </c>
      <c r="H642" s="244">
        <v>45439</v>
      </c>
      <c r="I642" t="s">
        <v>2081</v>
      </c>
    </row>
    <row r="643" spans="1:9">
      <c r="A643" t="s">
        <v>3711</v>
      </c>
      <c r="B643" t="s">
        <v>2091</v>
      </c>
      <c r="C643" t="s">
        <v>2233</v>
      </c>
      <c r="D643" s="244">
        <v>45390</v>
      </c>
      <c r="E643" t="s">
        <v>2081</v>
      </c>
      <c r="F643" t="s">
        <v>3457</v>
      </c>
      <c r="G643" t="s">
        <v>3451</v>
      </c>
      <c r="H643" s="244">
        <v>45390</v>
      </c>
      <c r="I643" t="s">
        <v>2081</v>
      </c>
    </row>
    <row r="644" spans="1:9">
      <c r="A644" t="s">
        <v>3712</v>
      </c>
      <c r="B644" t="s">
        <v>2252</v>
      </c>
      <c r="C644" t="s">
        <v>2233</v>
      </c>
      <c r="D644" s="244">
        <v>45419</v>
      </c>
      <c r="E644" t="s">
        <v>2081</v>
      </c>
      <c r="F644" t="s">
        <v>3457</v>
      </c>
      <c r="G644" t="s">
        <v>3421</v>
      </c>
      <c r="H644" s="244">
        <v>45419</v>
      </c>
      <c r="I644" t="s">
        <v>2081</v>
      </c>
    </row>
    <row r="645" spans="1:9">
      <c r="A645" t="s">
        <v>3713</v>
      </c>
      <c r="B645" t="s">
        <v>2242</v>
      </c>
      <c r="C645" t="s">
        <v>2233</v>
      </c>
      <c r="D645" s="244">
        <v>45420</v>
      </c>
      <c r="E645" t="s">
        <v>2081</v>
      </c>
      <c r="F645" t="s">
        <v>3457</v>
      </c>
      <c r="G645" t="s">
        <v>3421</v>
      </c>
      <c r="H645" s="244">
        <v>45420</v>
      </c>
      <c r="I645" t="s">
        <v>2081</v>
      </c>
    </row>
    <row r="646" spans="1:9">
      <c r="A646" t="s">
        <v>3714</v>
      </c>
      <c r="B646" t="s">
        <v>2246</v>
      </c>
      <c r="C646" t="s">
        <v>2233</v>
      </c>
      <c r="D646" s="244">
        <v>45443</v>
      </c>
      <c r="E646" t="s">
        <v>2081</v>
      </c>
      <c r="F646" t="s">
        <v>3457</v>
      </c>
      <c r="G646" t="s">
        <v>3421</v>
      </c>
      <c r="H646" s="244">
        <v>45443</v>
      </c>
      <c r="I646" t="s">
        <v>2081</v>
      </c>
    </row>
    <row r="647" spans="1:9">
      <c r="A647" t="s">
        <v>3715</v>
      </c>
      <c r="B647" t="s">
        <v>2248</v>
      </c>
      <c r="C647" t="s">
        <v>2233</v>
      </c>
      <c r="D647" s="244">
        <v>45443</v>
      </c>
      <c r="E647" t="s">
        <v>2081</v>
      </c>
      <c r="F647" t="s">
        <v>3457</v>
      </c>
      <c r="G647" t="s">
        <v>3421</v>
      </c>
      <c r="H647" s="244">
        <v>45443</v>
      </c>
      <c r="I647" t="s">
        <v>2081</v>
      </c>
    </row>
    <row r="648" spans="1:9">
      <c r="A648" t="s">
        <v>3716</v>
      </c>
      <c r="B648" t="s">
        <v>2250</v>
      </c>
      <c r="C648" t="s">
        <v>2233</v>
      </c>
      <c r="D648" s="244">
        <v>45390</v>
      </c>
      <c r="E648" t="s">
        <v>2081</v>
      </c>
      <c r="F648" t="s">
        <v>3457</v>
      </c>
      <c r="G648" t="s">
        <v>3421</v>
      </c>
      <c r="H648" s="244">
        <v>45390</v>
      </c>
      <c r="I648" t="s">
        <v>2081</v>
      </c>
    </row>
    <row r="649" spans="1:9">
      <c r="A649" t="s">
        <v>3717</v>
      </c>
      <c r="B649" t="s">
        <v>2132</v>
      </c>
      <c r="C649" t="s">
        <v>2283</v>
      </c>
      <c r="D649" s="244">
        <v>45390</v>
      </c>
      <c r="E649" t="s">
        <v>2081</v>
      </c>
      <c r="F649" t="s">
        <v>3457</v>
      </c>
      <c r="G649" t="s">
        <v>3451</v>
      </c>
      <c r="H649" s="244">
        <v>45390</v>
      </c>
      <c r="I649" t="s">
        <v>2081</v>
      </c>
    </row>
    <row r="650" spans="1:9">
      <c r="A650" t="s">
        <v>3718</v>
      </c>
      <c r="B650" t="s">
        <v>2239</v>
      </c>
      <c r="C650" t="s">
        <v>2233</v>
      </c>
      <c r="D650" s="244">
        <v>45439</v>
      </c>
      <c r="E650" t="s">
        <v>2081</v>
      </c>
      <c r="F650" t="s">
        <v>3457</v>
      </c>
      <c r="G650" t="s">
        <v>3421</v>
      </c>
      <c r="H650" s="244">
        <v>45439</v>
      </c>
      <c r="I650" t="s">
        <v>2081</v>
      </c>
    </row>
    <row r="651" spans="1:9">
      <c r="A651" t="s">
        <v>3719</v>
      </c>
      <c r="B651" t="s">
        <v>2274</v>
      </c>
      <c r="C651" t="s">
        <v>2283</v>
      </c>
      <c r="D651" s="244">
        <v>45436</v>
      </c>
      <c r="E651" t="s">
        <v>2081</v>
      </c>
      <c r="F651" t="s">
        <v>3457</v>
      </c>
      <c r="G651" t="s">
        <v>3421</v>
      </c>
      <c r="H651" s="244">
        <v>45436</v>
      </c>
      <c r="I651" t="s">
        <v>2081</v>
      </c>
    </row>
    <row r="652" spans="1:9">
      <c r="A652" t="s">
        <v>3720</v>
      </c>
      <c r="B652" t="s">
        <v>2267</v>
      </c>
      <c r="C652" t="s">
        <v>2283</v>
      </c>
      <c r="D652" s="244">
        <v>45441</v>
      </c>
      <c r="E652" t="s">
        <v>2081</v>
      </c>
      <c r="F652" t="s">
        <v>3457</v>
      </c>
      <c r="G652" t="s">
        <v>3421</v>
      </c>
      <c r="H652" s="244">
        <v>45441</v>
      </c>
      <c r="I652" t="s">
        <v>2081</v>
      </c>
    </row>
    <row r="653" spans="1:9">
      <c r="A653" t="s">
        <v>3721</v>
      </c>
      <c r="B653" t="s">
        <v>2242</v>
      </c>
      <c r="C653" t="s">
        <v>2283</v>
      </c>
      <c r="D653" s="244">
        <v>45420</v>
      </c>
      <c r="E653" t="s">
        <v>2081</v>
      </c>
      <c r="F653" t="s">
        <v>3457</v>
      </c>
      <c r="G653" t="s">
        <v>3421</v>
      </c>
      <c r="H653" s="244">
        <v>45420</v>
      </c>
      <c r="I653" t="s">
        <v>2081</v>
      </c>
    </row>
    <row r="654" spans="1:9">
      <c r="A654" t="s">
        <v>2689</v>
      </c>
      <c r="B654" t="s">
        <v>2186</v>
      </c>
      <c r="C654" t="s">
        <v>2688</v>
      </c>
      <c r="D654" s="244">
        <v>45530</v>
      </c>
      <c r="E654" t="s">
        <v>2081</v>
      </c>
      <c r="F654" t="s">
        <v>3420</v>
      </c>
      <c r="G654" t="s">
        <v>3421</v>
      </c>
      <c r="H654" s="244">
        <v>45530</v>
      </c>
      <c r="I654" t="s">
        <v>2081</v>
      </c>
    </row>
    <row r="655" spans="1:9">
      <c r="A655" t="s">
        <v>2691</v>
      </c>
      <c r="B655" t="s">
        <v>2239</v>
      </c>
      <c r="C655" t="s">
        <v>2690</v>
      </c>
      <c r="D655" s="244">
        <v>45530</v>
      </c>
      <c r="E655" t="s">
        <v>2081</v>
      </c>
      <c r="F655" t="s">
        <v>3420</v>
      </c>
      <c r="G655" t="s">
        <v>3421</v>
      </c>
      <c r="H655" s="244">
        <v>45530</v>
      </c>
      <c r="I655" t="s">
        <v>2081</v>
      </c>
    </row>
    <row r="656" spans="1:9">
      <c r="A656" t="s">
        <v>2692</v>
      </c>
      <c r="B656" t="s">
        <v>2474</v>
      </c>
      <c r="C656" t="s">
        <v>2690</v>
      </c>
      <c r="D656" s="244">
        <v>45505</v>
      </c>
      <c r="E656" t="s">
        <v>2081</v>
      </c>
      <c r="F656" t="s">
        <v>3420</v>
      </c>
      <c r="G656" t="s">
        <v>3421</v>
      </c>
      <c r="H656" s="244">
        <v>45505</v>
      </c>
      <c r="I656" t="s">
        <v>2081</v>
      </c>
    </row>
    <row r="657" spans="1:9">
      <c r="A657" t="s">
        <v>2694</v>
      </c>
      <c r="B657" t="s">
        <v>2396</v>
      </c>
      <c r="C657" t="s">
        <v>2693</v>
      </c>
      <c r="D657" s="244">
        <v>45485</v>
      </c>
      <c r="E657" t="s">
        <v>2081</v>
      </c>
      <c r="F657" t="s">
        <v>3457</v>
      </c>
      <c r="G657" t="s">
        <v>3421</v>
      </c>
      <c r="H657" s="244">
        <v>45485</v>
      </c>
      <c r="I657" t="s">
        <v>2081</v>
      </c>
    </row>
    <row r="658" spans="1:9">
      <c r="A658" t="s">
        <v>2696</v>
      </c>
      <c r="B658" t="s">
        <v>2695</v>
      </c>
      <c r="C658" t="s">
        <v>2685</v>
      </c>
      <c r="D658" s="244">
        <v>45474</v>
      </c>
      <c r="E658" t="s">
        <v>2081</v>
      </c>
      <c r="F658" t="s">
        <v>3457</v>
      </c>
      <c r="G658" t="s">
        <v>3421</v>
      </c>
      <c r="H658" s="244">
        <v>45474</v>
      </c>
      <c r="I658" t="s">
        <v>2081</v>
      </c>
    </row>
    <row r="659" spans="1:9">
      <c r="A659" t="s">
        <v>2697</v>
      </c>
      <c r="B659" t="s">
        <v>2349</v>
      </c>
      <c r="C659" t="s">
        <v>2654</v>
      </c>
      <c r="D659" s="244">
        <v>45497</v>
      </c>
      <c r="E659" t="s">
        <v>3132</v>
      </c>
      <c r="F659" t="s">
        <v>3420</v>
      </c>
      <c r="G659" t="s">
        <v>3421</v>
      </c>
      <c r="H659" s="244">
        <v>45497</v>
      </c>
      <c r="I659" t="s">
        <v>3132</v>
      </c>
    </row>
    <row r="660" spans="1:9">
      <c r="A660" t="s">
        <v>2699</v>
      </c>
      <c r="B660" t="s">
        <v>2698</v>
      </c>
      <c r="C660" t="s">
        <v>2656</v>
      </c>
      <c r="D660" s="244">
        <v>45512</v>
      </c>
      <c r="E660" t="s">
        <v>2081</v>
      </c>
      <c r="F660" t="s">
        <v>3420</v>
      </c>
      <c r="G660" t="s">
        <v>3421</v>
      </c>
      <c r="H660" s="244">
        <v>45512</v>
      </c>
      <c r="I660" t="s">
        <v>2081</v>
      </c>
    </row>
    <row r="661" spans="1:9">
      <c r="A661" t="s">
        <v>2700</v>
      </c>
      <c r="B661" t="s">
        <v>2156</v>
      </c>
      <c r="C661" t="s">
        <v>2656</v>
      </c>
      <c r="D661" s="244">
        <v>45512</v>
      </c>
      <c r="E661" t="s">
        <v>2081</v>
      </c>
      <c r="F661" t="s">
        <v>3420</v>
      </c>
      <c r="G661" t="s">
        <v>3421</v>
      </c>
      <c r="H661" s="244">
        <v>45512</v>
      </c>
      <c r="I661" t="s">
        <v>2081</v>
      </c>
    </row>
    <row r="662" spans="1:9">
      <c r="A662" t="s">
        <v>2701</v>
      </c>
      <c r="B662" t="s">
        <v>2117</v>
      </c>
      <c r="C662" t="s">
        <v>2656</v>
      </c>
      <c r="D662" s="244">
        <v>45505</v>
      </c>
      <c r="E662" t="s">
        <v>2081</v>
      </c>
      <c r="F662" t="s">
        <v>3420</v>
      </c>
      <c r="G662" t="s">
        <v>3421</v>
      </c>
      <c r="H662" s="244">
        <v>45505</v>
      </c>
      <c r="I662" t="s">
        <v>2081</v>
      </c>
    </row>
    <row r="663" spans="1:9">
      <c r="A663" t="s">
        <v>2702</v>
      </c>
      <c r="B663" t="s">
        <v>2698</v>
      </c>
      <c r="C663" t="s">
        <v>2658</v>
      </c>
      <c r="D663" s="244">
        <v>45512</v>
      </c>
      <c r="E663" t="s">
        <v>2081</v>
      </c>
      <c r="F663" t="s">
        <v>3420</v>
      </c>
      <c r="G663" t="s">
        <v>3421</v>
      </c>
      <c r="H663" s="244">
        <v>45512</v>
      </c>
      <c r="I663" t="s">
        <v>2081</v>
      </c>
    </row>
    <row r="664" spans="1:9">
      <c r="A664" t="s">
        <v>2703</v>
      </c>
      <c r="B664" t="s">
        <v>2156</v>
      </c>
      <c r="C664" t="s">
        <v>2658</v>
      </c>
      <c r="D664" s="244">
        <v>45512</v>
      </c>
      <c r="E664" t="s">
        <v>2081</v>
      </c>
      <c r="F664" t="s">
        <v>3420</v>
      </c>
      <c r="G664" t="s">
        <v>3421</v>
      </c>
      <c r="H664" s="244">
        <v>45512</v>
      </c>
      <c r="I664" t="s">
        <v>2081</v>
      </c>
    </row>
    <row r="665" spans="1:9">
      <c r="A665" t="s">
        <v>2704</v>
      </c>
      <c r="B665" t="s">
        <v>2117</v>
      </c>
      <c r="C665" t="s">
        <v>2658</v>
      </c>
      <c r="D665" s="244">
        <v>45505</v>
      </c>
      <c r="E665" t="s">
        <v>2081</v>
      </c>
      <c r="F665" t="s">
        <v>3420</v>
      </c>
      <c r="G665" t="s">
        <v>3421</v>
      </c>
      <c r="H665" s="244">
        <v>45505</v>
      </c>
      <c r="I665" t="s">
        <v>2081</v>
      </c>
    </row>
    <row r="666" spans="1:9">
      <c r="A666" t="s">
        <v>2705</v>
      </c>
      <c r="B666" t="s">
        <v>2088</v>
      </c>
      <c r="C666" t="s">
        <v>2678</v>
      </c>
      <c r="D666" s="244">
        <v>45512</v>
      </c>
      <c r="E666" t="s">
        <v>2081</v>
      </c>
      <c r="F666" t="s">
        <v>3420</v>
      </c>
      <c r="G666" t="s">
        <v>3421</v>
      </c>
      <c r="H666" s="244">
        <v>45512</v>
      </c>
      <c r="I666" t="s">
        <v>2081</v>
      </c>
    </row>
    <row r="667" spans="1:9">
      <c r="A667" t="s">
        <v>2706</v>
      </c>
      <c r="B667" t="s">
        <v>2142</v>
      </c>
      <c r="C667" t="s">
        <v>2678</v>
      </c>
      <c r="D667" s="244">
        <v>45512</v>
      </c>
      <c r="E667" t="s">
        <v>2081</v>
      </c>
      <c r="F667" t="s">
        <v>3420</v>
      </c>
      <c r="G667" t="s">
        <v>3421</v>
      </c>
      <c r="H667" s="244">
        <v>45512</v>
      </c>
      <c r="I667" t="s">
        <v>2081</v>
      </c>
    </row>
    <row r="668" spans="1:9">
      <c r="A668" t="s">
        <v>2707</v>
      </c>
      <c r="B668" t="s">
        <v>2396</v>
      </c>
      <c r="C668" t="s">
        <v>2678</v>
      </c>
      <c r="D668" s="244">
        <v>45505</v>
      </c>
      <c r="E668" t="s">
        <v>2081</v>
      </c>
      <c r="F668" t="s">
        <v>3420</v>
      </c>
      <c r="G668" t="s">
        <v>3421</v>
      </c>
      <c r="H668" s="244">
        <v>45505</v>
      </c>
      <c r="I668" t="s">
        <v>2081</v>
      </c>
    </row>
    <row r="669" spans="1:9">
      <c r="A669" t="s">
        <v>2709</v>
      </c>
      <c r="B669" t="s">
        <v>2708</v>
      </c>
      <c r="C669" t="s">
        <v>2685</v>
      </c>
      <c r="D669" s="244">
        <v>45523</v>
      </c>
      <c r="E669" t="s">
        <v>2081</v>
      </c>
      <c r="F669" t="s">
        <v>3457</v>
      </c>
      <c r="G669" t="s">
        <v>3421</v>
      </c>
      <c r="H669" s="244">
        <v>45523</v>
      </c>
      <c r="I669" t="s">
        <v>2081</v>
      </c>
    </row>
    <row r="670" spans="1:9">
      <c r="A670" t="s">
        <v>2710</v>
      </c>
      <c r="B670" t="s">
        <v>2698</v>
      </c>
      <c r="C670" t="s">
        <v>2654</v>
      </c>
      <c r="D670" s="244">
        <v>45520</v>
      </c>
      <c r="E670" t="s">
        <v>2081</v>
      </c>
      <c r="F670" t="s">
        <v>3420</v>
      </c>
      <c r="G670" t="s">
        <v>3421</v>
      </c>
      <c r="H670" s="244">
        <v>45520</v>
      </c>
      <c r="I670" t="s">
        <v>2081</v>
      </c>
    </row>
    <row r="671" spans="1:9">
      <c r="A671" t="s">
        <v>2712</v>
      </c>
      <c r="B671" t="s">
        <v>2711</v>
      </c>
      <c r="C671" t="s">
        <v>2685</v>
      </c>
      <c r="D671" s="244">
        <v>45492</v>
      </c>
      <c r="E671" t="s">
        <v>2081</v>
      </c>
      <c r="F671" t="s">
        <v>3457</v>
      </c>
      <c r="G671" t="s">
        <v>3421</v>
      </c>
      <c r="H671" s="244">
        <v>45492</v>
      </c>
      <c r="I671" t="s">
        <v>2081</v>
      </c>
    </row>
    <row r="672" spans="1:9">
      <c r="A672" t="s">
        <v>2713</v>
      </c>
      <c r="B672" t="s">
        <v>2085</v>
      </c>
      <c r="C672" t="s">
        <v>2663</v>
      </c>
      <c r="D672" s="244">
        <v>45481</v>
      </c>
      <c r="E672" t="s">
        <v>3132</v>
      </c>
      <c r="F672" t="s">
        <v>3420</v>
      </c>
      <c r="G672" t="s">
        <v>3421</v>
      </c>
      <c r="H672" s="244">
        <v>45481</v>
      </c>
      <c r="I672" t="s">
        <v>3132</v>
      </c>
    </row>
    <row r="673" spans="1:9">
      <c r="A673" t="s">
        <v>3722</v>
      </c>
      <c r="B673" t="s">
        <v>2190</v>
      </c>
      <c r="C673" t="s">
        <v>3668</v>
      </c>
      <c r="D673" s="244">
        <v>45446</v>
      </c>
      <c r="E673" t="s">
        <v>2081</v>
      </c>
      <c r="F673" t="s">
        <v>3457</v>
      </c>
      <c r="G673" t="s">
        <v>3451</v>
      </c>
      <c r="H673" s="244">
        <v>45446</v>
      </c>
      <c r="I673" t="s">
        <v>2081</v>
      </c>
    </row>
    <row r="674" spans="1:9">
      <c r="A674" t="s">
        <v>2715</v>
      </c>
      <c r="B674" t="s">
        <v>2137</v>
      </c>
      <c r="C674" t="s">
        <v>2714</v>
      </c>
      <c r="D674" s="244">
        <v>45512</v>
      </c>
      <c r="E674" t="s">
        <v>2081</v>
      </c>
      <c r="F674" t="s">
        <v>3420</v>
      </c>
      <c r="G674" t="s">
        <v>3421</v>
      </c>
      <c r="H674" s="244">
        <v>45512</v>
      </c>
      <c r="I674" t="s">
        <v>2081</v>
      </c>
    </row>
    <row r="675" spans="1:9">
      <c r="A675" t="s">
        <v>2717</v>
      </c>
      <c r="B675" t="s">
        <v>2137</v>
      </c>
      <c r="C675" t="s">
        <v>2716</v>
      </c>
      <c r="D675" s="244">
        <v>45512</v>
      </c>
      <c r="E675" t="s">
        <v>2081</v>
      </c>
      <c r="F675" t="s">
        <v>3420</v>
      </c>
      <c r="G675" t="s">
        <v>3421</v>
      </c>
      <c r="H675" s="244">
        <v>45512</v>
      </c>
      <c r="I675" t="s">
        <v>2081</v>
      </c>
    </row>
    <row r="676" spans="1:9">
      <c r="A676" t="s">
        <v>3723</v>
      </c>
      <c r="B676" t="s">
        <v>2130</v>
      </c>
      <c r="C676" t="s">
        <v>2418</v>
      </c>
      <c r="D676" s="244">
        <v>45392</v>
      </c>
      <c r="E676" t="s">
        <v>2081</v>
      </c>
      <c r="F676" t="s">
        <v>3457</v>
      </c>
      <c r="G676" t="s">
        <v>3421</v>
      </c>
      <c r="H676" s="244">
        <v>45392</v>
      </c>
      <c r="I676" t="s">
        <v>2081</v>
      </c>
    </row>
    <row r="677" spans="1:9">
      <c r="A677" t="s">
        <v>2719</v>
      </c>
      <c r="B677" t="s">
        <v>2126</v>
      </c>
      <c r="C677" t="s">
        <v>2718</v>
      </c>
      <c r="D677" s="244">
        <v>45512</v>
      </c>
      <c r="E677" t="s">
        <v>2081</v>
      </c>
      <c r="F677" t="s">
        <v>3420</v>
      </c>
      <c r="G677" t="s">
        <v>3421</v>
      </c>
      <c r="H677" s="244">
        <v>45512</v>
      </c>
      <c r="I677" t="s">
        <v>2081</v>
      </c>
    </row>
    <row r="678" spans="1:9">
      <c r="A678" t="s">
        <v>2722</v>
      </c>
      <c r="B678" t="s">
        <v>2721</v>
      </c>
      <c r="C678" t="s">
        <v>2720</v>
      </c>
      <c r="D678" s="244">
        <v>45512</v>
      </c>
      <c r="E678" t="s">
        <v>2081</v>
      </c>
      <c r="F678" t="s">
        <v>3420</v>
      </c>
      <c r="G678" t="s">
        <v>3421</v>
      </c>
      <c r="H678" s="244">
        <v>45512</v>
      </c>
      <c r="I678" t="s">
        <v>2081</v>
      </c>
    </row>
    <row r="679" spans="1:9">
      <c r="A679" t="s">
        <v>2723</v>
      </c>
      <c r="B679" t="s">
        <v>2393</v>
      </c>
      <c r="C679" t="s">
        <v>2720</v>
      </c>
      <c r="D679" s="244">
        <v>45512</v>
      </c>
      <c r="E679" t="s">
        <v>2081</v>
      </c>
      <c r="F679" t="s">
        <v>3420</v>
      </c>
      <c r="G679" t="s">
        <v>3451</v>
      </c>
      <c r="H679" s="244">
        <v>45512</v>
      </c>
      <c r="I679" t="s">
        <v>2081</v>
      </c>
    </row>
    <row r="680" spans="1:9">
      <c r="A680" t="s">
        <v>2724</v>
      </c>
      <c r="B680" t="s">
        <v>2305</v>
      </c>
      <c r="C680" t="s">
        <v>2720</v>
      </c>
      <c r="D680" s="244">
        <v>45512</v>
      </c>
      <c r="E680" t="s">
        <v>2081</v>
      </c>
      <c r="F680" t="s">
        <v>3420</v>
      </c>
      <c r="G680" t="s">
        <v>3451</v>
      </c>
      <c r="H680" s="244">
        <v>45512</v>
      </c>
      <c r="I680" t="s">
        <v>2081</v>
      </c>
    </row>
    <row r="681" spans="1:9">
      <c r="A681" t="s">
        <v>2726</v>
      </c>
      <c r="B681" t="s">
        <v>2479</v>
      </c>
      <c r="C681" t="s">
        <v>2725</v>
      </c>
      <c r="D681" s="244">
        <v>45512</v>
      </c>
      <c r="E681" t="s">
        <v>2081</v>
      </c>
      <c r="F681" t="s">
        <v>3420</v>
      </c>
      <c r="G681" t="s">
        <v>3451</v>
      </c>
      <c r="H681" s="244">
        <v>45512</v>
      </c>
      <c r="I681" t="s">
        <v>2081</v>
      </c>
    </row>
    <row r="682" spans="1:9">
      <c r="A682" t="s">
        <v>2728</v>
      </c>
      <c r="B682" t="s">
        <v>2479</v>
      </c>
      <c r="C682" t="s">
        <v>2727</v>
      </c>
      <c r="D682" s="244">
        <v>45512</v>
      </c>
      <c r="E682" t="s">
        <v>2081</v>
      </c>
      <c r="F682" t="s">
        <v>3420</v>
      </c>
      <c r="G682" t="s">
        <v>3451</v>
      </c>
      <c r="H682" s="244">
        <v>45512</v>
      </c>
      <c r="I682" t="s">
        <v>2081</v>
      </c>
    </row>
    <row r="683" spans="1:9">
      <c r="A683" t="s">
        <v>2730</v>
      </c>
      <c r="B683" t="s">
        <v>2305</v>
      </c>
      <c r="C683" t="s">
        <v>2729</v>
      </c>
      <c r="D683" s="244">
        <v>45512</v>
      </c>
      <c r="E683" t="s">
        <v>2081</v>
      </c>
      <c r="F683" t="s">
        <v>3420</v>
      </c>
      <c r="G683" t="s">
        <v>3451</v>
      </c>
      <c r="H683" s="244">
        <v>45512</v>
      </c>
      <c r="I683" t="s">
        <v>2081</v>
      </c>
    </row>
    <row r="684" spans="1:9">
      <c r="A684" t="s">
        <v>2731</v>
      </c>
      <c r="B684" t="s">
        <v>2721</v>
      </c>
      <c r="C684" t="s">
        <v>2729</v>
      </c>
      <c r="D684" s="244">
        <v>45512</v>
      </c>
      <c r="E684" t="s">
        <v>2081</v>
      </c>
      <c r="F684" t="s">
        <v>3420</v>
      </c>
      <c r="G684" t="s">
        <v>3421</v>
      </c>
      <c r="H684" s="244">
        <v>45512</v>
      </c>
      <c r="I684" t="s">
        <v>2081</v>
      </c>
    </row>
    <row r="685" spans="1:9">
      <c r="A685" t="s">
        <v>2732</v>
      </c>
      <c r="B685" t="s">
        <v>2393</v>
      </c>
      <c r="C685" t="s">
        <v>2729</v>
      </c>
      <c r="D685" s="244">
        <v>45512</v>
      </c>
      <c r="E685" t="s">
        <v>2081</v>
      </c>
      <c r="F685" t="s">
        <v>3420</v>
      </c>
      <c r="G685" t="s">
        <v>3451</v>
      </c>
      <c r="H685" s="244">
        <v>45512</v>
      </c>
      <c r="I685" t="s">
        <v>2081</v>
      </c>
    </row>
    <row r="686" spans="1:9">
      <c r="A686" t="s">
        <v>2733</v>
      </c>
      <c r="B686" t="s">
        <v>2190</v>
      </c>
      <c r="C686" t="s">
        <v>2412</v>
      </c>
      <c r="D686" s="244">
        <v>45512</v>
      </c>
      <c r="E686" t="s">
        <v>2081</v>
      </c>
      <c r="F686" t="s">
        <v>3420</v>
      </c>
      <c r="G686" t="s">
        <v>3421</v>
      </c>
      <c r="H686" s="244">
        <v>45512</v>
      </c>
      <c r="I686" t="s">
        <v>2081</v>
      </c>
    </row>
    <row r="687" spans="1:9">
      <c r="A687" t="s">
        <v>3724</v>
      </c>
      <c r="B687" t="s">
        <v>3154</v>
      </c>
      <c r="C687" t="s">
        <v>2412</v>
      </c>
      <c r="D687" s="244">
        <v>45392</v>
      </c>
      <c r="E687" t="s">
        <v>2081</v>
      </c>
      <c r="F687" t="s">
        <v>3457</v>
      </c>
      <c r="G687" t="s">
        <v>3451</v>
      </c>
      <c r="H687" s="244">
        <v>45392</v>
      </c>
      <c r="I687" t="s">
        <v>2081</v>
      </c>
    </row>
    <row r="688" spans="1:9">
      <c r="A688" t="s">
        <v>3725</v>
      </c>
      <c r="B688" t="s">
        <v>3609</v>
      </c>
      <c r="C688" t="s">
        <v>2415</v>
      </c>
      <c r="D688" s="244">
        <v>45392</v>
      </c>
      <c r="E688" t="s">
        <v>2081</v>
      </c>
      <c r="F688" t="s">
        <v>3457</v>
      </c>
      <c r="G688" t="s">
        <v>3451</v>
      </c>
      <c r="H688" s="244">
        <v>45392</v>
      </c>
      <c r="I688" t="s">
        <v>2081</v>
      </c>
    </row>
    <row r="689" spans="1:9">
      <c r="A689" t="s">
        <v>2734</v>
      </c>
      <c r="B689" t="s">
        <v>2192</v>
      </c>
      <c r="C689" t="s">
        <v>2415</v>
      </c>
      <c r="D689" s="244">
        <v>45512</v>
      </c>
      <c r="E689" t="s">
        <v>2081</v>
      </c>
      <c r="F689" t="s">
        <v>3420</v>
      </c>
      <c r="G689" t="s">
        <v>3421</v>
      </c>
      <c r="H689" s="244">
        <v>45512</v>
      </c>
      <c r="I689" t="s">
        <v>2081</v>
      </c>
    </row>
    <row r="690" spans="1:9">
      <c r="A690" t="s">
        <v>2736</v>
      </c>
      <c r="B690" t="s">
        <v>2735</v>
      </c>
      <c r="C690" t="s">
        <v>2415</v>
      </c>
      <c r="D690" s="244">
        <v>45512</v>
      </c>
      <c r="E690" t="s">
        <v>2081</v>
      </c>
      <c r="F690" t="s">
        <v>3420</v>
      </c>
      <c r="G690" t="s">
        <v>3421</v>
      </c>
      <c r="H690" s="244">
        <v>45512</v>
      </c>
      <c r="I690" t="s">
        <v>2081</v>
      </c>
    </row>
    <row r="691" spans="1:9">
      <c r="A691" t="s">
        <v>2739</v>
      </c>
      <c r="B691" t="s">
        <v>2738</v>
      </c>
      <c r="C691" t="s">
        <v>2737</v>
      </c>
      <c r="D691" s="244">
        <v>45512</v>
      </c>
      <c r="E691" t="s">
        <v>2081</v>
      </c>
      <c r="F691" t="s">
        <v>3420</v>
      </c>
      <c r="G691" t="s">
        <v>3451</v>
      </c>
      <c r="H691" s="244">
        <v>45512</v>
      </c>
      <c r="I691" t="s">
        <v>2081</v>
      </c>
    </row>
    <row r="692" spans="1:9">
      <c r="A692" t="s">
        <v>2741</v>
      </c>
      <c r="B692" t="s">
        <v>2738</v>
      </c>
      <c r="C692" t="s">
        <v>2740</v>
      </c>
      <c r="D692" s="244">
        <v>45512</v>
      </c>
      <c r="E692" t="s">
        <v>2081</v>
      </c>
      <c r="F692" t="s">
        <v>3420</v>
      </c>
      <c r="G692" t="s">
        <v>3451</v>
      </c>
      <c r="H692" s="244">
        <v>45512</v>
      </c>
      <c r="I692" t="s">
        <v>2081</v>
      </c>
    </row>
    <row r="693" spans="1:9">
      <c r="A693" t="s">
        <v>2743</v>
      </c>
      <c r="B693" t="s">
        <v>2393</v>
      </c>
      <c r="C693" t="s">
        <v>2742</v>
      </c>
      <c r="D693" s="244">
        <v>45512</v>
      </c>
      <c r="E693" t="s">
        <v>2081</v>
      </c>
      <c r="F693" t="s">
        <v>3420</v>
      </c>
      <c r="G693" t="s">
        <v>3421</v>
      </c>
      <c r="H693" s="244">
        <v>45512</v>
      </c>
      <c r="I693" t="s">
        <v>2081</v>
      </c>
    </row>
    <row r="694" spans="1:9">
      <c r="A694" t="s">
        <v>2744</v>
      </c>
      <c r="B694" t="s">
        <v>2142</v>
      </c>
      <c r="C694" t="s">
        <v>2742</v>
      </c>
      <c r="D694" s="244">
        <v>45512</v>
      </c>
      <c r="E694" t="s">
        <v>2081</v>
      </c>
      <c r="F694" t="s">
        <v>3420</v>
      </c>
      <c r="G694" t="s">
        <v>3421</v>
      </c>
      <c r="H694" s="244">
        <v>45512</v>
      </c>
      <c r="I694" t="s">
        <v>2081</v>
      </c>
    </row>
    <row r="695" spans="1:9">
      <c r="A695" t="s">
        <v>2745</v>
      </c>
      <c r="B695" t="s">
        <v>2126</v>
      </c>
      <c r="C695" t="s">
        <v>2742</v>
      </c>
      <c r="D695" s="244">
        <v>45512</v>
      </c>
      <c r="E695" t="s">
        <v>2081</v>
      </c>
      <c r="F695" t="s">
        <v>3420</v>
      </c>
      <c r="G695" t="s">
        <v>3421</v>
      </c>
      <c r="H695" s="244">
        <v>45512</v>
      </c>
      <c r="I695" t="s">
        <v>2081</v>
      </c>
    </row>
    <row r="696" spans="1:9">
      <c r="A696" t="s">
        <v>2746</v>
      </c>
      <c r="B696" t="s">
        <v>2122</v>
      </c>
      <c r="C696" t="s">
        <v>2742</v>
      </c>
      <c r="D696" s="244">
        <v>45512</v>
      </c>
      <c r="E696" t="s">
        <v>2081</v>
      </c>
      <c r="F696" t="s">
        <v>3420</v>
      </c>
      <c r="G696" t="s">
        <v>3451</v>
      </c>
      <c r="H696" s="244">
        <v>45512</v>
      </c>
      <c r="I696" t="s">
        <v>2081</v>
      </c>
    </row>
    <row r="697" spans="1:9">
      <c r="A697" t="s">
        <v>2747</v>
      </c>
      <c r="B697" t="s">
        <v>2091</v>
      </c>
      <c r="C697" t="s">
        <v>2742</v>
      </c>
      <c r="D697" s="244">
        <v>45512</v>
      </c>
      <c r="E697" t="s">
        <v>2081</v>
      </c>
      <c r="F697" t="s">
        <v>3420</v>
      </c>
      <c r="G697" t="s">
        <v>3421</v>
      </c>
      <c r="H697" s="244">
        <v>45512</v>
      </c>
      <c r="I697" t="s">
        <v>2081</v>
      </c>
    </row>
    <row r="698" spans="1:9">
      <c r="A698" t="s">
        <v>2749</v>
      </c>
      <c r="B698" t="s">
        <v>2091</v>
      </c>
      <c r="C698" t="s">
        <v>2748</v>
      </c>
      <c r="D698" s="244">
        <v>45512</v>
      </c>
      <c r="E698" t="s">
        <v>2081</v>
      </c>
      <c r="F698" t="s">
        <v>3420</v>
      </c>
      <c r="G698" t="s">
        <v>3421</v>
      </c>
      <c r="H698" s="244">
        <v>45512</v>
      </c>
      <c r="I698" t="s">
        <v>2081</v>
      </c>
    </row>
    <row r="699" spans="1:9">
      <c r="A699" t="s">
        <v>2750</v>
      </c>
      <c r="B699" t="s">
        <v>2126</v>
      </c>
      <c r="C699" t="s">
        <v>2748</v>
      </c>
      <c r="D699" s="244">
        <v>45512</v>
      </c>
      <c r="E699" t="s">
        <v>2081</v>
      </c>
      <c r="F699" t="s">
        <v>3420</v>
      </c>
      <c r="G699" t="s">
        <v>3421</v>
      </c>
      <c r="H699" s="244">
        <v>45512</v>
      </c>
      <c r="I699" t="s">
        <v>2081</v>
      </c>
    </row>
    <row r="700" spans="1:9">
      <c r="A700" t="s">
        <v>2751</v>
      </c>
      <c r="B700" t="s">
        <v>2122</v>
      </c>
      <c r="C700" t="s">
        <v>2748</v>
      </c>
      <c r="D700" s="244">
        <v>45512</v>
      </c>
      <c r="E700" t="s">
        <v>2081</v>
      </c>
      <c r="F700" t="s">
        <v>3420</v>
      </c>
      <c r="G700" t="s">
        <v>3451</v>
      </c>
      <c r="H700" s="244">
        <v>45512</v>
      </c>
      <c r="I700" t="s">
        <v>2081</v>
      </c>
    </row>
    <row r="701" spans="1:9">
      <c r="A701" t="s">
        <v>2752</v>
      </c>
      <c r="B701" t="s">
        <v>2100</v>
      </c>
      <c r="C701" t="s">
        <v>2748</v>
      </c>
      <c r="D701" s="244">
        <v>45512</v>
      </c>
      <c r="E701" t="s">
        <v>2081</v>
      </c>
      <c r="F701" t="s">
        <v>3420</v>
      </c>
      <c r="G701" t="s">
        <v>3421</v>
      </c>
      <c r="H701" s="244">
        <v>45512</v>
      </c>
      <c r="I701" t="s">
        <v>2081</v>
      </c>
    </row>
    <row r="702" spans="1:9">
      <c r="A702" t="s">
        <v>2753</v>
      </c>
      <c r="B702" t="s">
        <v>2208</v>
      </c>
      <c r="C702" t="s">
        <v>2748</v>
      </c>
      <c r="D702" s="244">
        <v>45512</v>
      </c>
      <c r="E702" t="s">
        <v>2081</v>
      </c>
      <c r="F702" t="s">
        <v>3420</v>
      </c>
      <c r="G702" t="s">
        <v>3421</v>
      </c>
      <c r="H702" s="244">
        <v>45512</v>
      </c>
      <c r="I702" t="s">
        <v>2081</v>
      </c>
    </row>
    <row r="703" spans="1:9">
      <c r="A703" t="s">
        <v>2755</v>
      </c>
      <c r="B703" t="s">
        <v>2142</v>
      </c>
      <c r="C703" t="s">
        <v>2754</v>
      </c>
      <c r="D703" s="244">
        <v>45512</v>
      </c>
      <c r="E703" t="s">
        <v>2081</v>
      </c>
      <c r="F703" t="s">
        <v>3420</v>
      </c>
      <c r="G703" t="s">
        <v>3421</v>
      </c>
      <c r="H703" s="244">
        <v>45512</v>
      </c>
      <c r="I703" t="s">
        <v>2081</v>
      </c>
    </row>
    <row r="704" spans="1:9">
      <c r="A704" t="s">
        <v>2756</v>
      </c>
      <c r="B704" t="s">
        <v>2393</v>
      </c>
      <c r="C704" t="s">
        <v>2754</v>
      </c>
      <c r="D704" s="244">
        <v>45512</v>
      </c>
      <c r="E704" t="s">
        <v>2081</v>
      </c>
      <c r="F704" t="s">
        <v>3420</v>
      </c>
      <c r="G704" t="s">
        <v>3421</v>
      </c>
      <c r="H704" s="244">
        <v>45512</v>
      </c>
      <c r="I704" t="s">
        <v>2081</v>
      </c>
    </row>
    <row r="705" spans="1:9">
      <c r="A705" t="s">
        <v>2758</v>
      </c>
      <c r="B705" t="s">
        <v>2236</v>
      </c>
      <c r="C705" t="s">
        <v>2757</v>
      </c>
      <c r="D705" s="244">
        <v>45512</v>
      </c>
      <c r="E705" t="s">
        <v>2081</v>
      </c>
      <c r="F705" t="s">
        <v>3420</v>
      </c>
      <c r="G705" t="s">
        <v>3421</v>
      </c>
      <c r="H705" s="244">
        <v>45512</v>
      </c>
      <c r="I705" t="s">
        <v>2081</v>
      </c>
    </row>
    <row r="706" spans="1:9">
      <c r="A706" t="s">
        <v>2759</v>
      </c>
      <c r="B706" t="s">
        <v>2234</v>
      </c>
      <c r="C706" t="s">
        <v>2757</v>
      </c>
      <c r="D706" s="244">
        <v>45512</v>
      </c>
      <c r="E706" t="s">
        <v>2081</v>
      </c>
      <c r="F706" t="s">
        <v>3420</v>
      </c>
      <c r="G706" t="s">
        <v>3451</v>
      </c>
      <c r="H706" s="244">
        <v>45512</v>
      </c>
      <c r="I706" t="s">
        <v>2081</v>
      </c>
    </row>
    <row r="707" spans="1:9">
      <c r="A707" t="s">
        <v>2760</v>
      </c>
      <c r="B707" t="s">
        <v>2393</v>
      </c>
      <c r="C707" t="s">
        <v>2757</v>
      </c>
      <c r="D707" s="244">
        <v>45512</v>
      </c>
      <c r="E707" t="s">
        <v>2081</v>
      </c>
      <c r="F707" t="s">
        <v>3420</v>
      </c>
      <c r="G707" t="s">
        <v>3421</v>
      </c>
      <c r="H707" s="244">
        <v>45512</v>
      </c>
      <c r="I707" t="s">
        <v>2081</v>
      </c>
    </row>
    <row r="708" spans="1:9">
      <c r="A708" t="s">
        <v>2762</v>
      </c>
      <c r="B708" t="s">
        <v>2761</v>
      </c>
      <c r="C708" t="s">
        <v>2757</v>
      </c>
      <c r="D708" s="244">
        <v>45489</v>
      </c>
      <c r="E708" t="s">
        <v>2081</v>
      </c>
      <c r="F708" t="s">
        <v>3457</v>
      </c>
      <c r="G708" t="s">
        <v>3421</v>
      </c>
      <c r="H708" s="244">
        <v>45489</v>
      </c>
      <c r="I708" t="s">
        <v>2081</v>
      </c>
    </row>
    <row r="709" spans="1:9">
      <c r="A709" t="s">
        <v>2764</v>
      </c>
      <c r="B709" t="s">
        <v>2763</v>
      </c>
      <c r="C709" t="s">
        <v>2757</v>
      </c>
      <c r="D709" s="244">
        <v>45489</v>
      </c>
      <c r="E709" t="s">
        <v>2081</v>
      </c>
      <c r="F709" t="s">
        <v>3457</v>
      </c>
      <c r="G709" t="s">
        <v>3421</v>
      </c>
      <c r="H709" s="244">
        <v>45489</v>
      </c>
      <c r="I709" t="s">
        <v>2081</v>
      </c>
    </row>
    <row r="710" spans="1:9">
      <c r="A710" t="s">
        <v>2766</v>
      </c>
      <c r="B710" t="s">
        <v>2763</v>
      </c>
      <c r="C710" t="s">
        <v>2765</v>
      </c>
      <c r="D710" s="244">
        <v>45489</v>
      </c>
      <c r="E710" t="s">
        <v>2081</v>
      </c>
      <c r="F710" t="s">
        <v>3457</v>
      </c>
      <c r="G710" t="s">
        <v>3421</v>
      </c>
      <c r="H710" s="244">
        <v>45489</v>
      </c>
      <c r="I710" t="s">
        <v>2081</v>
      </c>
    </row>
    <row r="711" spans="1:9">
      <c r="A711" t="s">
        <v>2767</v>
      </c>
      <c r="B711" t="s">
        <v>2234</v>
      </c>
      <c r="C711" t="s">
        <v>2765</v>
      </c>
      <c r="D711" s="244">
        <v>45512</v>
      </c>
      <c r="E711" t="s">
        <v>2081</v>
      </c>
      <c r="F711" t="s">
        <v>3420</v>
      </c>
      <c r="G711" t="s">
        <v>3451</v>
      </c>
      <c r="H711" s="244">
        <v>45512</v>
      </c>
      <c r="I711" t="s">
        <v>2081</v>
      </c>
    </row>
    <row r="712" spans="1:9">
      <c r="A712" t="s">
        <v>2768</v>
      </c>
      <c r="B712" t="s">
        <v>2236</v>
      </c>
      <c r="C712" t="s">
        <v>2765</v>
      </c>
      <c r="D712" s="244">
        <v>45512</v>
      </c>
      <c r="E712" t="s">
        <v>2081</v>
      </c>
      <c r="F712" t="s">
        <v>3420</v>
      </c>
      <c r="G712" t="s">
        <v>3421</v>
      </c>
      <c r="H712" s="244">
        <v>45512</v>
      </c>
      <c r="I712" t="s">
        <v>2081</v>
      </c>
    </row>
    <row r="713" spans="1:9">
      <c r="A713" t="s">
        <v>2770</v>
      </c>
      <c r="B713" t="s">
        <v>2761</v>
      </c>
      <c r="C713" t="s">
        <v>2765</v>
      </c>
      <c r="D713" s="244">
        <v>45489</v>
      </c>
      <c r="E713" t="s">
        <v>2081</v>
      </c>
      <c r="F713" t="s">
        <v>3457</v>
      </c>
      <c r="G713" t="s">
        <v>3421</v>
      </c>
      <c r="H713" s="244">
        <v>45489</v>
      </c>
      <c r="I713" t="s">
        <v>2081</v>
      </c>
    </row>
    <row r="714" spans="1:9">
      <c r="A714" t="s">
        <v>2769</v>
      </c>
      <c r="B714" t="s">
        <v>2393</v>
      </c>
      <c r="C714" t="s">
        <v>2765</v>
      </c>
      <c r="D714" s="244">
        <v>45512</v>
      </c>
      <c r="E714" t="s">
        <v>2081</v>
      </c>
      <c r="F714" t="s">
        <v>3420</v>
      </c>
      <c r="G714" t="s">
        <v>3421</v>
      </c>
      <c r="H714" s="244">
        <v>45512</v>
      </c>
      <c r="I714" t="s">
        <v>2081</v>
      </c>
    </row>
    <row r="715" spans="1:9">
      <c r="A715" t="s">
        <v>2772</v>
      </c>
      <c r="B715" t="s">
        <v>2721</v>
      </c>
      <c r="C715" t="s">
        <v>2771</v>
      </c>
      <c r="D715" s="244">
        <v>45512</v>
      </c>
      <c r="E715" t="s">
        <v>2081</v>
      </c>
      <c r="F715" t="s">
        <v>3420</v>
      </c>
      <c r="G715" t="s">
        <v>3451</v>
      </c>
      <c r="H715" s="244">
        <v>45512</v>
      </c>
      <c r="I715" t="s">
        <v>2081</v>
      </c>
    </row>
    <row r="716" spans="1:9">
      <c r="A716" t="s">
        <v>2773</v>
      </c>
      <c r="B716" t="s">
        <v>2698</v>
      </c>
      <c r="C716" t="s">
        <v>2771</v>
      </c>
      <c r="D716" s="244">
        <v>45512</v>
      </c>
      <c r="E716" t="s">
        <v>2081</v>
      </c>
      <c r="F716" t="s">
        <v>3420</v>
      </c>
      <c r="G716" t="s">
        <v>3421</v>
      </c>
      <c r="H716" s="244">
        <v>45512</v>
      </c>
      <c r="I716" t="s">
        <v>2081</v>
      </c>
    </row>
    <row r="717" spans="1:9">
      <c r="A717" t="s">
        <v>2774</v>
      </c>
      <c r="B717" t="s">
        <v>2393</v>
      </c>
      <c r="C717" t="s">
        <v>2771</v>
      </c>
      <c r="D717" s="244">
        <v>45512</v>
      </c>
      <c r="E717" t="s">
        <v>2081</v>
      </c>
      <c r="F717" t="s">
        <v>3420</v>
      </c>
      <c r="G717" t="s">
        <v>3421</v>
      </c>
      <c r="H717" s="244">
        <v>45512</v>
      </c>
      <c r="I717" t="s">
        <v>2081</v>
      </c>
    </row>
    <row r="718" spans="1:9">
      <c r="A718" t="s">
        <v>2775</v>
      </c>
      <c r="B718" t="s">
        <v>2761</v>
      </c>
      <c r="C718" t="s">
        <v>2771</v>
      </c>
      <c r="D718" s="244">
        <v>45489</v>
      </c>
      <c r="E718" t="s">
        <v>2081</v>
      </c>
      <c r="F718" t="s">
        <v>3457</v>
      </c>
      <c r="G718" t="s">
        <v>3421</v>
      </c>
      <c r="H718" s="244">
        <v>45489</v>
      </c>
      <c r="I718" t="s">
        <v>2081</v>
      </c>
    </row>
    <row r="719" spans="1:9">
      <c r="A719" t="s">
        <v>2777</v>
      </c>
      <c r="B719" t="s">
        <v>2761</v>
      </c>
      <c r="C719" t="s">
        <v>2776</v>
      </c>
      <c r="D719" s="244">
        <v>45489</v>
      </c>
      <c r="E719" t="s">
        <v>2081</v>
      </c>
      <c r="F719" t="s">
        <v>3457</v>
      </c>
      <c r="G719" t="s">
        <v>3421</v>
      </c>
      <c r="H719" s="244">
        <v>45489</v>
      </c>
      <c r="I719" t="s">
        <v>2081</v>
      </c>
    </row>
    <row r="720" spans="1:9">
      <c r="A720" t="s">
        <v>2778</v>
      </c>
      <c r="B720" t="s">
        <v>2698</v>
      </c>
      <c r="C720" t="s">
        <v>2776</v>
      </c>
      <c r="D720" s="244">
        <v>45512</v>
      </c>
      <c r="E720" t="s">
        <v>2081</v>
      </c>
      <c r="F720" t="s">
        <v>3420</v>
      </c>
      <c r="G720" t="s">
        <v>3421</v>
      </c>
      <c r="H720" s="244">
        <v>45512</v>
      </c>
      <c r="I720" t="s">
        <v>2081</v>
      </c>
    </row>
    <row r="721" spans="1:9">
      <c r="A721" t="s">
        <v>2779</v>
      </c>
      <c r="B721" t="s">
        <v>2721</v>
      </c>
      <c r="C721" t="s">
        <v>2776</v>
      </c>
      <c r="D721" s="244">
        <v>45512</v>
      </c>
      <c r="E721" t="s">
        <v>2081</v>
      </c>
      <c r="F721" t="s">
        <v>3420</v>
      </c>
      <c r="G721" t="s">
        <v>3451</v>
      </c>
      <c r="H721" s="244">
        <v>45512</v>
      </c>
      <c r="I721" t="s">
        <v>2081</v>
      </c>
    </row>
    <row r="722" spans="1:9">
      <c r="A722" t="s">
        <v>2780</v>
      </c>
      <c r="B722" t="s">
        <v>2393</v>
      </c>
      <c r="C722" t="s">
        <v>2776</v>
      </c>
      <c r="D722" s="244">
        <v>45512</v>
      </c>
      <c r="E722" t="s">
        <v>2081</v>
      </c>
      <c r="F722" t="s">
        <v>3420</v>
      </c>
      <c r="G722" t="s">
        <v>3421</v>
      </c>
      <c r="H722" s="244">
        <v>45512</v>
      </c>
      <c r="I722" t="s">
        <v>2081</v>
      </c>
    </row>
    <row r="723" spans="1:9">
      <c r="A723" t="s">
        <v>2782</v>
      </c>
      <c r="B723" t="s">
        <v>2117</v>
      </c>
      <c r="C723" t="s">
        <v>2781</v>
      </c>
      <c r="D723" s="244">
        <v>45512</v>
      </c>
      <c r="E723" t="s">
        <v>2081</v>
      </c>
      <c r="F723" t="s">
        <v>3420</v>
      </c>
      <c r="G723" t="s">
        <v>3421</v>
      </c>
      <c r="H723" s="244">
        <v>45512</v>
      </c>
      <c r="I723" t="s">
        <v>2081</v>
      </c>
    </row>
    <row r="724" spans="1:9">
      <c r="A724" t="s">
        <v>2783</v>
      </c>
      <c r="B724" t="s">
        <v>2396</v>
      </c>
      <c r="C724" t="s">
        <v>2781</v>
      </c>
      <c r="D724" s="244">
        <v>45512</v>
      </c>
      <c r="E724" t="s">
        <v>2081</v>
      </c>
      <c r="F724" t="s">
        <v>3420</v>
      </c>
      <c r="G724" t="s">
        <v>3421</v>
      </c>
      <c r="H724" s="244">
        <v>45512</v>
      </c>
      <c r="I724" t="s">
        <v>2081</v>
      </c>
    </row>
    <row r="725" spans="1:9">
      <c r="A725" t="s">
        <v>2784</v>
      </c>
      <c r="B725" t="s">
        <v>2085</v>
      </c>
      <c r="C725" t="s">
        <v>2781</v>
      </c>
      <c r="D725" s="244">
        <v>45512</v>
      </c>
      <c r="E725" t="s">
        <v>2081</v>
      </c>
      <c r="F725" t="s">
        <v>3420</v>
      </c>
      <c r="G725" t="s">
        <v>3421</v>
      </c>
      <c r="H725" s="244">
        <v>45512</v>
      </c>
      <c r="I725" t="s">
        <v>2081</v>
      </c>
    </row>
    <row r="726" spans="1:9">
      <c r="A726" t="s">
        <v>2785</v>
      </c>
      <c r="B726" t="s">
        <v>2100</v>
      </c>
      <c r="C726" t="s">
        <v>2781</v>
      </c>
      <c r="D726" s="244">
        <v>45512</v>
      </c>
      <c r="E726" t="s">
        <v>2081</v>
      </c>
      <c r="F726" t="s">
        <v>3420</v>
      </c>
      <c r="G726" t="s">
        <v>3421</v>
      </c>
      <c r="H726" s="244">
        <v>45512</v>
      </c>
      <c r="I726" t="s">
        <v>2081</v>
      </c>
    </row>
    <row r="727" spans="1:9">
      <c r="A727" t="s">
        <v>2786</v>
      </c>
      <c r="B727" t="s">
        <v>2474</v>
      </c>
      <c r="C727" t="s">
        <v>2781</v>
      </c>
      <c r="D727" s="244">
        <v>45512</v>
      </c>
      <c r="E727" t="s">
        <v>2081</v>
      </c>
      <c r="F727" t="s">
        <v>3420</v>
      </c>
      <c r="G727" t="s">
        <v>3451</v>
      </c>
      <c r="H727" s="244">
        <v>45512</v>
      </c>
      <c r="I727" t="s">
        <v>2081</v>
      </c>
    </row>
    <row r="728" spans="1:9">
      <c r="A728" t="s">
        <v>2787</v>
      </c>
      <c r="B728" t="s">
        <v>2474</v>
      </c>
      <c r="C728" t="s">
        <v>2781</v>
      </c>
      <c r="D728" s="244">
        <v>45512</v>
      </c>
      <c r="E728" t="s">
        <v>2081</v>
      </c>
      <c r="F728" t="s">
        <v>3420</v>
      </c>
      <c r="G728" t="s">
        <v>3421</v>
      </c>
      <c r="H728" s="244">
        <v>45512</v>
      </c>
      <c r="I728" t="s">
        <v>2081</v>
      </c>
    </row>
    <row r="729" spans="1:9">
      <c r="A729" t="s">
        <v>2788</v>
      </c>
      <c r="B729" t="s">
        <v>2142</v>
      </c>
      <c r="C729" t="s">
        <v>2781</v>
      </c>
      <c r="D729" s="244">
        <v>45512</v>
      </c>
      <c r="E729" t="s">
        <v>2081</v>
      </c>
      <c r="F729" t="s">
        <v>3420</v>
      </c>
      <c r="G729" t="s">
        <v>3421</v>
      </c>
      <c r="H729" s="244">
        <v>45512</v>
      </c>
      <c r="I729" t="s">
        <v>2081</v>
      </c>
    </row>
    <row r="730" spans="1:9">
      <c r="A730" t="s">
        <v>2789</v>
      </c>
      <c r="B730" t="s">
        <v>2269</v>
      </c>
      <c r="C730" t="s">
        <v>2781</v>
      </c>
      <c r="D730" s="244">
        <v>45512</v>
      </c>
      <c r="E730" t="s">
        <v>2081</v>
      </c>
      <c r="F730" t="s">
        <v>3420</v>
      </c>
      <c r="G730" t="s">
        <v>3421</v>
      </c>
      <c r="H730" s="244">
        <v>45512</v>
      </c>
      <c r="I730" t="s">
        <v>2081</v>
      </c>
    </row>
    <row r="731" spans="1:9">
      <c r="A731" t="s">
        <v>2790</v>
      </c>
      <c r="B731" t="s">
        <v>2676</v>
      </c>
      <c r="C731" t="s">
        <v>2680</v>
      </c>
      <c r="D731" s="244">
        <v>45505</v>
      </c>
      <c r="E731" t="s">
        <v>2081</v>
      </c>
      <c r="F731" t="s">
        <v>3420</v>
      </c>
      <c r="G731" t="s">
        <v>3421</v>
      </c>
      <c r="H731" s="244">
        <v>45505</v>
      </c>
      <c r="I731" t="s">
        <v>2081</v>
      </c>
    </row>
    <row r="732" spans="1:9">
      <c r="A732" t="s">
        <v>2791</v>
      </c>
      <c r="B732" t="s">
        <v>2676</v>
      </c>
      <c r="C732" t="s">
        <v>2683</v>
      </c>
      <c r="D732" s="244">
        <v>45505</v>
      </c>
      <c r="E732" t="s">
        <v>2081</v>
      </c>
      <c r="F732" t="s">
        <v>3420</v>
      </c>
      <c r="G732" t="s">
        <v>3421</v>
      </c>
      <c r="H732" s="244">
        <v>45505</v>
      </c>
      <c r="I732" t="s">
        <v>2081</v>
      </c>
    </row>
    <row r="733" spans="1:9">
      <c r="A733" t="s">
        <v>2793</v>
      </c>
      <c r="B733" t="s">
        <v>2721</v>
      </c>
      <c r="C733" t="s">
        <v>2792</v>
      </c>
      <c r="D733" s="244">
        <v>45530</v>
      </c>
      <c r="E733" t="s">
        <v>2081</v>
      </c>
      <c r="F733" t="s">
        <v>3420</v>
      </c>
      <c r="G733" t="s">
        <v>3421</v>
      </c>
      <c r="H733" s="244">
        <v>45530</v>
      </c>
      <c r="I733" t="s">
        <v>2081</v>
      </c>
    </row>
    <row r="734" spans="1:9">
      <c r="A734" t="s">
        <v>2795</v>
      </c>
      <c r="B734" t="s">
        <v>2137</v>
      </c>
      <c r="C734" t="s">
        <v>2794</v>
      </c>
      <c r="D734" s="244">
        <v>45530</v>
      </c>
      <c r="E734" t="s">
        <v>2081</v>
      </c>
      <c r="F734" t="s">
        <v>3420</v>
      </c>
      <c r="G734" t="s">
        <v>3421</v>
      </c>
      <c r="H734" s="244">
        <v>45530</v>
      </c>
      <c r="I734" t="s">
        <v>2081</v>
      </c>
    </row>
    <row r="735" spans="1:9">
      <c r="A735" t="s">
        <v>2797</v>
      </c>
      <c r="B735" t="s">
        <v>2269</v>
      </c>
      <c r="C735" t="s">
        <v>2796</v>
      </c>
      <c r="D735" s="244">
        <v>45512</v>
      </c>
      <c r="E735" t="s">
        <v>2081</v>
      </c>
      <c r="F735" t="s">
        <v>3420</v>
      </c>
      <c r="G735" t="s">
        <v>3421</v>
      </c>
      <c r="H735" s="244">
        <v>45512</v>
      </c>
      <c r="I735" t="s">
        <v>2081</v>
      </c>
    </row>
    <row r="736" spans="1:9">
      <c r="A736" t="s">
        <v>2799</v>
      </c>
      <c r="B736" t="s">
        <v>2208</v>
      </c>
      <c r="C736" t="s">
        <v>2798</v>
      </c>
      <c r="D736" s="244">
        <v>45518</v>
      </c>
      <c r="E736" t="s">
        <v>2081</v>
      </c>
      <c r="F736" t="s">
        <v>3420</v>
      </c>
      <c r="G736" t="s">
        <v>3421</v>
      </c>
      <c r="H736" s="244">
        <v>45518</v>
      </c>
      <c r="I736" t="s">
        <v>2081</v>
      </c>
    </row>
    <row r="737" spans="1:9">
      <c r="A737" t="s">
        <v>2801</v>
      </c>
      <c r="B737" t="s">
        <v>2208</v>
      </c>
      <c r="C737" t="s">
        <v>2800</v>
      </c>
      <c r="D737" s="244">
        <v>45518</v>
      </c>
      <c r="E737" t="s">
        <v>2081</v>
      </c>
      <c r="F737" t="s">
        <v>3420</v>
      </c>
      <c r="G737" t="s">
        <v>3421</v>
      </c>
      <c r="H737" s="244">
        <v>45518</v>
      </c>
      <c r="I737" t="s">
        <v>2081</v>
      </c>
    </row>
    <row r="738" spans="1:9">
      <c r="A738" t="s">
        <v>2802</v>
      </c>
      <c r="B738" t="s">
        <v>2142</v>
      </c>
      <c r="C738" t="s">
        <v>2796</v>
      </c>
      <c r="D738" s="244">
        <v>45512</v>
      </c>
      <c r="E738" t="s">
        <v>2081</v>
      </c>
      <c r="F738" t="s">
        <v>3420</v>
      </c>
      <c r="G738" t="s">
        <v>3421</v>
      </c>
      <c r="H738" s="244">
        <v>45512</v>
      </c>
      <c r="I738" t="s">
        <v>2081</v>
      </c>
    </row>
    <row r="739" spans="1:9">
      <c r="A739" t="s">
        <v>2803</v>
      </c>
      <c r="B739" t="s">
        <v>2474</v>
      </c>
      <c r="C739" t="s">
        <v>2796</v>
      </c>
      <c r="D739" s="244">
        <v>45512</v>
      </c>
      <c r="E739" t="s">
        <v>2081</v>
      </c>
      <c r="F739" t="s">
        <v>3420</v>
      </c>
      <c r="G739" t="s">
        <v>3451</v>
      </c>
      <c r="H739" s="244">
        <v>45512</v>
      </c>
      <c r="I739" t="s">
        <v>2081</v>
      </c>
    </row>
    <row r="740" spans="1:9">
      <c r="A740" t="s">
        <v>2804</v>
      </c>
      <c r="B740" t="s">
        <v>2474</v>
      </c>
      <c r="C740" t="s">
        <v>2796</v>
      </c>
      <c r="D740" s="244">
        <v>45512</v>
      </c>
      <c r="E740" t="s">
        <v>2081</v>
      </c>
      <c r="F740" t="s">
        <v>3420</v>
      </c>
      <c r="G740" t="s">
        <v>3421</v>
      </c>
      <c r="H740" s="244">
        <v>45512</v>
      </c>
      <c r="I740" t="s">
        <v>2081</v>
      </c>
    </row>
    <row r="741" spans="1:9">
      <c r="A741" t="s">
        <v>2805</v>
      </c>
      <c r="B741" t="s">
        <v>2186</v>
      </c>
      <c r="C741" t="s">
        <v>2798</v>
      </c>
      <c r="D741" s="244">
        <v>45530</v>
      </c>
      <c r="E741" t="s">
        <v>2081</v>
      </c>
      <c r="F741" t="s">
        <v>3420</v>
      </c>
      <c r="G741" t="s">
        <v>3421</v>
      </c>
      <c r="H741" s="244">
        <v>45530</v>
      </c>
      <c r="I741" t="s">
        <v>2081</v>
      </c>
    </row>
    <row r="742" spans="1:9">
      <c r="A742" t="s">
        <v>2806</v>
      </c>
      <c r="B742" t="s">
        <v>2186</v>
      </c>
      <c r="C742" t="s">
        <v>2800</v>
      </c>
      <c r="D742" s="244">
        <v>45530</v>
      </c>
      <c r="E742" t="s">
        <v>2081</v>
      </c>
      <c r="F742" t="s">
        <v>3420</v>
      </c>
      <c r="G742" t="s">
        <v>3421</v>
      </c>
      <c r="H742" s="244">
        <v>45530</v>
      </c>
      <c r="I742" t="s">
        <v>2081</v>
      </c>
    </row>
    <row r="743" spans="1:9">
      <c r="A743" t="s">
        <v>2807</v>
      </c>
      <c r="B743" t="s">
        <v>2117</v>
      </c>
      <c r="C743" t="s">
        <v>2796</v>
      </c>
      <c r="D743" s="244">
        <v>45512</v>
      </c>
      <c r="E743" t="s">
        <v>2081</v>
      </c>
      <c r="F743" t="s">
        <v>3420</v>
      </c>
      <c r="G743" t="s">
        <v>3421</v>
      </c>
      <c r="H743" s="244">
        <v>45512</v>
      </c>
      <c r="I743" t="s">
        <v>2081</v>
      </c>
    </row>
    <row r="744" spans="1:9">
      <c r="A744" t="s">
        <v>2808</v>
      </c>
      <c r="B744" t="s">
        <v>2085</v>
      </c>
      <c r="C744" t="s">
        <v>2796</v>
      </c>
      <c r="D744" s="244">
        <v>45512</v>
      </c>
      <c r="E744" t="s">
        <v>2081</v>
      </c>
      <c r="F744" t="s">
        <v>3420</v>
      </c>
      <c r="G744" t="s">
        <v>3421</v>
      </c>
      <c r="H744" s="244">
        <v>45512</v>
      </c>
      <c r="I744" t="s">
        <v>2081</v>
      </c>
    </row>
    <row r="745" spans="1:9">
      <c r="A745" t="s">
        <v>2810</v>
      </c>
      <c r="B745" t="s">
        <v>2809</v>
      </c>
      <c r="C745" t="s">
        <v>2660</v>
      </c>
      <c r="D745" s="244">
        <v>45517</v>
      </c>
      <c r="E745" t="s">
        <v>2081</v>
      </c>
      <c r="F745" t="s">
        <v>3420</v>
      </c>
      <c r="G745" t="s">
        <v>3421</v>
      </c>
      <c r="H745" s="244">
        <v>45517</v>
      </c>
      <c r="I745" t="s">
        <v>2081</v>
      </c>
    </row>
    <row r="746" spans="1:9">
      <c r="A746" t="s">
        <v>2815</v>
      </c>
      <c r="B746" t="s">
        <v>2814</v>
      </c>
      <c r="C746" t="s">
        <v>2813</v>
      </c>
      <c r="D746" s="244">
        <v>45518</v>
      </c>
      <c r="E746" t="s">
        <v>2081</v>
      </c>
      <c r="F746" t="s">
        <v>3420</v>
      </c>
      <c r="G746" t="s">
        <v>3421</v>
      </c>
      <c r="H746" s="244">
        <v>45518</v>
      </c>
      <c r="I746" t="s">
        <v>2081</v>
      </c>
    </row>
    <row r="747" spans="1:9">
      <c r="A747" t="s">
        <v>2812</v>
      </c>
      <c r="B747" t="s">
        <v>2811</v>
      </c>
      <c r="C747" t="s">
        <v>2663</v>
      </c>
      <c r="D747" s="244">
        <v>45517</v>
      </c>
      <c r="E747" t="s">
        <v>2081</v>
      </c>
      <c r="F747" t="s">
        <v>3420</v>
      </c>
      <c r="G747" t="s">
        <v>3421</v>
      </c>
      <c r="H747" s="244">
        <v>45517</v>
      </c>
      <c r="I747" t="s">
        <v>2081</v>
      </c>
    </row>
    <row r="748" spans="1:9">
      <c r="A748" t="s">
        <v>2816</v>
      </c>
      <c r="B748" t="s">
        <v>2396</v>
      </c>
      <c r="C748" t="s">
        <v>2796</v>
      </c>
      <c r="D748" s="244">
        <v>45512</v>
      </c>
      <c r="E748" t="s">
        <v>2081</v>
      </c>
      <c r="F748" t="s">
        <v>3420</v>
      </c>
      <c r="G748" t="s">
        <v>3421</v>
      </c>
      <c r="H748" s="244">
        <v>45512</v>
      </c>
      <c r="I748" t="s">
        <v>2081</v>
      </c>
    </row>
    <row r="749" spans="1:9">
      <c r="A749" t="s">
        <v>2817</v>
      </c>
      <c r="B749" t="s">
        <v>2100</v>
      </c>
      <c r="C749" t="s">
        <v>2796</v>
      </c>
      <c r="D749" s="244">
        <v>45512</v>
      </c>
      <c r="E749" t="s">
        <v>2081</v>
      </c>
      <c r="F749" t="s">
        <v>3420</v>
      </c>
      <c r="G749" t="s">
        <v>3421</v>
      </c>
      <c r="H749" s="244">
        <v>45512</v>
      </c>
      <c r="I749" t="s">
        <v>2081</v>
      </c>
    </row>
    <row r="750" spans="1:9">
      <c r="A750" t="s">
        <v>2820</v>
      </c>
      <c r="B750" t="s">
        <v>2819</v>
      </c>
      <c r="C750" t="s">
        <v>2818</v>
      </c>
      <c r="D750" s="244">
        <v>45518</v>
      </c>
      <c r="E750" t="s">
        <v>2081</v>
      </c>
      <c r="F750" t="s">
        <v>3457</v>
      </c>
      <c r="G750" t="s">
        <v>3451</v>
      </c>
      <c r="H750" s="244">
        <v>45518</v>
      </c>
      <c r="I750" t="s">
        <v>2081</v>
      </c>
    </row>
    <row r="751" spans="1:9">
      <c r="A751" t="s">
        <v>2822</v>
      </c>
      <c r="B751" t="s">
        <v>2819</v>
      </c>
      <c r="C751" t="s">
        <v>2821</v>
      </c>
      <c r="D751" s="244">
        <v>45518</v>
      </c>
      <c r="E751" t="s">
        <v>2081</v>
      </c>
      <c r="F751" t="s">
        <v>3420</v>
      </c>
      <c r="G751" t="s">
        <v>3451</v>
      </c>
      <c r="H751" s="244">
        <v>45518</v>
      </c>
      <c r="I751" t="s">
        <v>2081</v>
      </c>
    </row>
    <row r="752" spans="1:9">
      <c r="A752" t="s">
        <v>3726</v>
      </c>
      <c r="B752" t="s">
        <v>2088</v>
      </c>
      <c r="C752" t="s">
        <v>3668</v>
      </c>
      <c r="D752" s="244">
        <v>45448</v>
      </c>
      <c r="E752" t="s">
        <v>2081</v>
      </c>
      <c r="F752" t="s">
        <v>3457</v>
      </c>
      <c r="G752" t="s">
        <v>3421</v>
      </c>
      <c r="H752" s="244">
        <v>45448</v>
      </c>
      <c r="I752" t="s">
        <v>2081</v>
      </c>
    </row>
    <row r="753" spans="1:9">
      <c r="A753" t="s">
        <v>3727</v>
      </c>
      <c r="B753" t="s">
        <v>2088</v>
      </c>
      <c r="C753" t="s">
        <v>3662</v>
      </c>
      <c r="D753" s="244">
        <v>45448</v>
      </c>
      <c r="E753" t="s">
        <v>2081</v>
      </c>
      <c r="F753" t="s">
        <v>3457</v>
      </c>
      <c r="G753" t="s">
        <v>3421</v>
      </c>
      <c r="H753" s="244">
        <v>45448</v>
      </c>
      <c r="I753" t="s">
        <v>2081</v>
      </c>
    </row>
    <row r="754" spans="1:9">
      <c r="A754" t="s">
        <v>2830</v>
      </c>
      <c r="B754" t="s">
        <v>2122</v>
      </c>
      <c r="C754" t="s">
        <v>2818</v>
      </c>
      <c r="D754" s="244">
        <v>45518</v>
      </c>
      <c r="E754" t="s">
        <v>2081</v>
      </c>
      <c r="F754" t="s">
        <v>3457</v>
      </c>
      <c r="G754" t="s">
        <v>3451</v>
      </c>
      <c r="H754" s="244">
        <v>45518</v>
      </c>
      <c r="I754" t="s">
        <v>2081</v>
      </c>
    </row>
    <row r="755" spans="1:9">
      <c r="A755" t="s">
        <v>2829</v>
      </c>
      <c r="B755" t="s">
        <v>2122</v>
      </c>
      <c r="C755" t="s">
        <v>2821</v>
      </c>
      <c r="D755" s="244">
        <v>45518</v>
      </c>
      <c r="E755" t="s">
        <v>2081</v>
      </c>
      <c r="F755" t="s">
        <v>3420</v>
      </c>
      <c r="G755" t="s">
        <v>3451</v>
      </c>
      <c r="H755" s="244">
        <v>45518</v>
      </c>
      <c r="I755" t="s">
        <v>2081</v>
      </c>
    </row>
    <row r="756" spans="1:9">
      <c r="A756" t="s">
        <v>2823</v>
      </c>
      <c r="B756" t="s">
        <v>2305</v>
      </c>
      <c r="C756" t="s">
        <v>2663</v>
      </c>
      <c r="D756" s="244">
        <v>45510</v>
      </c>
      <c r="E756" t="s">
        <v>2081</v>
      </c>
      <c r="F756" t="s">
        <v>3420</v>
      </c>
      <c r="G756" t="s">
        <v>3421</v>
      </c>
      <c r="H756" s="244">
        <v>45510</v>
      </c>
      <c r="I756" t="s">
        <v>2081</v>
      </c>
    </row>
    <row r="757" spans="1:9">
      <c r="A757" t="s">
        <v>2824</v>
      </c>
      <c r="B757" t="s">
        <v>2305</v>
      </c>
      <c r="C757" t="s">
        <v>2660</v>
      </c>
      <c r="D757" s="244">
        <v>45510</v>
      </c>
      <c r="E757" t="s">
        <v>2081</v>
      </c>
      <c r="F757" t="s">
        <v>3420</v>
      </c>
      <c r="G757" t="s">
        <v>3421</v>
      </c>
      <c r="H757" s="244">
        <v>45510</v>
      </c>
      <c r="I757" t="s">
        <v>2081</v>
      </c>
    </row>
    <row r="758" spans="1:9">
      <c r="A758" t="s">
        <v>2828</v>
      </c>
      <c r="B758" t="s">
        <v>2124</v>
      </c>
      <c r="C758" t="s">
        <v>2827</v>
      </c>
      <c r="D758" s="244">
        <v>45510</v>
      </c>
      <c r="E758" t="s">
        <v>2081</v>
      </c>
      <c r="F758" t="s">
        <v>3420</v>
      </c>
      <c r="G758" t="s">
        <v>3421</v>
      </c>
      <c r="H758" s="244">
        <v>45510</v>
      </c>
      <c r="I758" t="s">
        <v>2081</v>
      </c>
    </row>
    <row r="759" spans="1:9">
      <c r="A759" t="s">
        <v>2826</v>
      </c>
      <c r="B759" t="s">
        <v>2305</v>
      </c>
      <c r="C759" t="s">
        <v>2669</v>
      </c>
      <c r="D759" s="244">
        <v>45510</v>
      </c>
      <c r="E759" t="s">
        <v>2081</v>
      </c>
      <c r="F759" t="s">
        <v>3420</v>
      </c>
      <c r="G759" t="s">
        <v>3421</v>
      </c>
      <c r="H759" s="244">
        <v>45510</v>
      </c>
      <c r="I759" t="s">
        <v>2081</v>
      </c>
    </row>
    <row r="760" spans="1:9">
      <c r="A760" t="s">
        <v>2825</v>
      </c>
      <c r="B760" t="s">
        <v>2305</v>
      </c>
      <c r="C760" t="s">
        <v>2667</v>
      </c>
      <c r="D760" s="244">
        <v>45510</v>
      </c>
      <c r="E760" t="s">
        <v>2081</v>
      </c>
      <c r="F760" t="s">
        <v>3420</v>
      </c>
      <c r="G760" t="s">
        <v>3421</v>
      </c>
      <c r="H760" s="244">
        <v>45510</v>
      </c>
      <c r="I760" t="s">
        <v>2081</v>
      </c>
    </row>
    <row r="761" spans="1:9">
      <c r="A761" t="s">
        <v>3728</v>
      </c>
      <c r="B761" t="s">
        <v>2393</v>
      </c>
      <c r="C761" t="s">
        <v>2568</v>
      </c>
      <c r="D761" s="244">
        <v>45355</v>
      </c>
      <c r="E761" t="s">
        <v>2081</v>
      </c>
      <c r="F761" t="s">
        <v>3457</v>
      </c>
      <c r="G761" t="s">
        <v>3421</v>
      </c>
      <c r="H761" s="244">
        <v>45355</v>
      </c>
      <c r="I761" t="s">
        <v>2081</v>
      </c>
    </row>
    <row r="762" spans="1:9">
      <c r="A762" t="s">
        <v>2832</v>
      </c>
      <c r="B762" t="s">
        <v>2676</v>
      </c>
      <c r="C762" t="s">
        <v>2831</v>
      </c>
      <c r="D762" s="244">
        <v>45505</v>
      </c>
      <c r="E762" t="s">
        <v>2081</v>
      </c>
      <c r="F762" t="s">
        <v>3420</v>
      </c>
      <c r="G762" t="s">
        <v>3421</v>
      </c>
      <c r="H762" s="244">
        <v>45505</v>
      </c>
      <c r="I762" t="s">
        <v>2081</v>
      </c>
    </row>
    <row r="763" spans="1:9">
      <c r="A763" t="s">
        <v>2834</v>
      </c>
      <c r="B763" t="s">
        <v>2676</v>
      </c>
      <c r="C763" t="s">
        <v>2833</v>
      </c>
      <c r="D763" s="244">
        <v>45505</v>
      </c>
      <c r="E763" t="s">
        <v>2081</v>
      </c>
      <c r="F763" t="s">
        <v>3420</v>
      </c>
      <c r="G763" t="s">
        <v>3421</v>
      </c>
      <c r="H763" s="244">
        <v>45505</v>
      </c>
      <c r="I763" t="s">
        <v>2081</v>
      </c>
    </row>
    <row r="764" spans="1:9">
      <c r="A764" t="s">
        <v>2835</v>
      </c>
      <c r="B764" t="s">
        <v>2809</v>
      </c>
      <c r="C764" t="s">
        <v>2821</v>
      </c>
      <c r="D764" s="244">
        <v>45505</v>
      </c>
      <c r="E764" t="s">
        <v>2081</v>
      </c>
      <c r="F764" t="s">
        <v>3457</v>
      </c>
      <c r="G764" t="s">
        <v>3421</v>
      </c>
      <c r="H764" s="244">
        <v>45505</v>
      </c>
      <c r="I764" t="s">
        <v>2081</v>
      </c>
    </row>
    <row r="765" spans="1:9">
      <c r="A765" t="s">
        <v>2836</v>
      </c>
      <c r="B765" t="s">
        <v>2809</v>
      </c>
      <c r="C765" t="s">
        <v>2818</v>
      </c>
      <c r="D765" s="244">
        <v>45496</v>
      </c>
      <c r="E765" t="s">
        <v>2081</v>
      </c>
      <c r="F765" t="s">
        <v>3457</v>
      </c>
      <c r="G765" t="s">
        <v>3421</v>
      </c>
      <c r="H765" s="244">
        <v>45496</v>
      </c>
      <c r="I765" t="s">
        <v>2081</v>
      </c>
    </row>
    <row r="766" spans="1:9">
      <c r="A766" t="s">
        <v>2839</v>
      </c>
      <c r="B766" t="s">
        <v>2085</v>
      </c>
      <c r="C766" t="s">
        <v>2660</v>
      </c>
      <c r="D766" s="244">
        <v>45481</v>
      </c>
      <c r="E766" t="s">
        <v>3132</v>
      </c>
      <c r="F766" t="s">
        <v>3420</v>
      </c>
      <c r="G766" t="s">
        <v>3421</v>
      </c>
      <c r="H766" s="244">
        <v>45481</v>
      </c>
      <c r="I766" t="s">
        <v>3132</v>
      </c>
    </row>
    <row r="767" spans="1:9">
      <c r="A767" t="s">
        <v>2838</v>
      </c>
      <c r="B767" t="s">
        <v>2211</v>
      </c>
      <c r="C767" t="s">
        <v>2663</v>
      </c>
      <c r="D767" s="244">
        <v>45517</v>
      </c>
      <c r="E767" t="s">
        <v>2081</v>
      </c>
      <c r="F767" t="s">
        <v>3420</v>
      </c>
      <c r="G767" t="s">
        <v>3421</v>
      </c>
      <c r="H767" s="244">
        <v>45517</v>
      </c>
      <c r="I767" t="s">
        <v>2081</v>
      </c>
    </row>
    <row r="768" spans="1:9">
      <c r="A768" t="s">
        <v>2840</v>
      </c>
      <c r="B768" t="s">
        <v>2383</v>
      </c>
      <c r="C768" t="s">
        <v>2663</v>
      </c>
      <c r="D768" s="244">
        <v>45516</v>
      </c>
      <c r="E768" t="s">
        <v>2081</v>
      </c>
      <c r="F768" t="s">
        <v>3420</v>
      </c>
      <c r="G768" t="s">
        <v>3421</v>
      </c>
      <c r="H768" s="244">
        <v>45516</v>
      </c>
      <c r="I768" t="s">
        <v>2081</v>
      </c>
    </row>
    <row r="769" spans="1:9">
      <c r="A769" t="s">
        <v>2842</v>
      </c>
      <c r="B769" t="s">
        <v>2841</v>
      </c>
      <c r="C769" t="s">
        <v>2660</v>
      </c>
      <c r="D769" s="244">
        <v>45516</v>
      </c>
      <c r="E769" t="s">
        <v>2081</v>
      </c>
      <c r="F769" t="s">
        <v>3420</v>
      </c>
      <c r="G769" t="s">
        <v>3421</v>
      </c>
      <c r="H769" s="244">
        <v>45516</v>
      </c>
      <c r="I769" t="s">
        <v>2081</v>
      </c>
    </row>
    <row r="770" spans="1:9">
      <c r="A770" t="s">
        <v>2837</v>
      </c>
      <c r="B770" t="s">
        <v>2148</v>
      </c>
      <c r="C770" t="s">
        <v>2660</v>
      </c>
      <c r="D770" s="244">
        <v>45517</v>
      </c>
      <c r="E770" t="s">
        <v>2081</v>
      </c>
      <c r="F770" t="s">
        <v>3420</v>
      </c>
      <c r="G770" t="s">
        <v>3421</v>
      </c>
      <c r="H770" s="244">
        <v>45517</v>
      </c>
      <c r="I770" t="s">
        <v>2081</v>
      </c>
    </row>
    <row r="771" spans="1:9">
      <c r="A771" t="s">
        <v>2843</v>
      </c>
      <c r="B771" t="s">
        <v>2267</v>
      </c>
      <c r="C771" t="s">
        <v>2675</v>
      </c>
      <c r="D771" s="244">
        <v>45512</v>
      </c>
      <c r="E771" t="s">
        <v>2081</v>
      </c>
      <c r="F771" t="s">
        <v>3420</v>
      </c>
      <c r="G771" t="s">
        <v>3421</v>
      </c>
      <c r="H771" s="244">
        <v>45512</v>
      </c>
      <c r="I771" t="s">
        <v>2081</v>
      </c>
    </row>
    <row r="772" spans="1:9">
      <c r="A772" t="s">
        <v>2844</v>
      </c>
      <c r="B772" t="s">
        <v>2396</v>
      </c>
      <c r="C772" t="s">
        <v>2675</v>
      </c>
      <c r="D772" s="244">
        <v>45505</v>
      </c>
      <c r="E772" t="s">
        <v>2081</v>
      </c>
      <c r="F772" t="s">
        <v>3420</v>
      </c>
      <c r="G772" t="s">
        <v>3421</v>
      </c>
      <c r="H772" s="244">
        <v>45505</v>
      </c>
      <c r="I772" t="s">
        <v>2081</v>
      </c>
    </row>
    <row r="773" spans="1:9">
      <c r="A773" t="s">
        <v>2845</v>
      </c>
      <c r="B773" t="s">
        <v>2208</v>
      </c>
      <c r="C773" t="s">
        <v>2675</v>
      </c>
      <c r="D773" s="244">
        <v>45512</v>
      </c>
      <c r="E773" t="s">
        <v>2081</v>
      </c>
      <c r="F773" t="s">
        <v>3420</v>
      </c>
      <c r="G773" t="s">
        <v>3421</v>
      </c>
      <c r="H773" s="244">
        <v>45512</v>
      </c>
      <c r="I773" t="s">
        <v>2081</v>
      </c>
    </row>
    <row r="774" spans="1:9">
      <c r="A774" t="s">
        <v>2847</v>
      </c>
      <c r="B774" t="s">
        <v>2396</v>
      </c>
      <c r="C774" t="s">
        <v>2846</v>
      </c>
      <c r="D774" s="244">
        <v>45505</v>
      </c>
      <c r="E774" t="s">
        <v>2081</v>
      </c>
      <c r="F774" t="s">
        <v>3420</v>
      </c>
      <c r="G774" t="s">
        <v>3421</v>
      </c>
      <c r="H774" s="244">
        <v>45505</v>
      </c>
      <c r="I774" t="s">
        <v>2081</v>
      </c>
    </row>
    <row r="775" spans="1:9">
      <c r="A775" t="s">
        <v>2849</v>
      </c>
      <c r="B775" t="s">
        <v>2721</v>
      </c>
      <c r="C775" t="s">
        <v>2848</v>
      </c>
      <c r="D775" s="244">
        <v>45505</v>
      </c>
      <c r="E775" t="s">
        <v>2081</v>
      </c>
      <c r="F775" t="s">
        <v>3420</v>
      </c>
      <c r="G775" t="s">
        <v>3421</v>
      </c>
      <c r="H775" s="244">
        <v>45505</v>
      </c>
      <c r="I775" t="s">
        <v>2081</v>
      </c>
    </row>
    <row r="776" spans="1:9">
      <c r="A776" t="s">
        <v>2850</v>
      </c>
      <c r="B776" t="s">
        <v>2738</v>
      </c>
      <c r="C776" t="s">
        <v>2680</v>
      </c>
      <c r="D776" s="244">
        <v>45505</v>
      </c>
      <c r="E776" t="s">
        <v>2081</v>
      </c>
      <c r="F776" t="s">
        <v>3420</v>
      </c>
      <c r="G776" t="s">
        <v>3421</v>
      </c>
      <c r="H776" s="244">
        <v>45505</v>
      </c>
      <c r="I776" t="s">
        <v>2081</v>
      </c>
    </row>
    <row r="777" spans="1:9">
      <c r="A777" t="s">
        <v>2852</v>
      </c>
      <c r="B777" t="s">
        <v>2396</v>
      </c>
      <c r="C777" t="s">
        <v>3729</v>
      </c>
      <c r="D777" s="244">
        <v>45505</v>
      </c>
      <c r="E777" t="s">
        <v>2081</v>
      </c>
      <c r="F777" t="s">
        <v>3457</v>
      </c>
      <c r="G777" t="s">
        <v>3421</v>
      </c>
      <c r="H777" s="244">
        <v>45505</v>
      </c>
      <c r="I777" t="s">
        <v>2081</v>
      </c>
    </row>
    <row r="778" spans="1:9">
      <c r="A778" t="s">
        <v>2854</v>
      </c>
      <c r="B778" t="s">
        <v>2236</v>
      </c>
      <c r="C778" t="s">
        <v>2685</v>
      </c>
      <c r="D778" s="244">
        <v>45496</v>
      </c>
      <c r="E778" t="s">
        <v>2081</v>
      </c>
      <c r="F778" t="s">
        <v>3457</v>
      </c>
      <c r="G778" t="s">
        <v>3421</v>
      </c>
      <c r="H778" s="244">
        <v>45496</v>
      </c>
      <c r="I778" t="s">
        <v>2081</v>
      </c>
    </row>
    <row r="779" spans="1:9">
      <c r="A779" t="s">
        <v>2855</v>
      </c>
      <c r="B779" t="s">
        <v>2738</v>
      </c>
      <c r="C779" t="s">
        <v>2683</v>
      </c>
      <c r="D779" s="244">
        <v>45505</v>
      </c>
      <c r="E779" t="s">
        <v>2081</v>
      </c>
      <c r="F779" t="s">
        <v>3420</v>
      </c>
      <c r="G779" t="s">
        <v>3421</v>
      </c>
      <c r="H779" s="244">
        <v>45505</v>
      </c>
      <c r="I779" t="s">
        <v>2081</v>
      </c>
    </row>
    <row r="780" spans="1:9">
      <c r="A780" t="s">
        <v>2857</v>
      </c>
      <c r="B780" t="s">
        <v>2393</v>
      </c>
      <c r="C780" t="s">
        <v>2856</v>
      </c>
      <c r="D780" s="244">
        <v>45492</v>
      </c>
      <c r="E780" t="s">
        <v>2081</v>
      </c>
      <c r="F780" t="s">
        <v>3457</v>
      </c>
      <c r="G780" t="s">
        <v>3421</v>
      </c>
      <c r="H780" s="244">
        <v>45492</v>
      </c>
      <c r="I780" t="s">
        <v>2081</v>
      </c>
    </row>
    <row r="781" spans="1:9">
      <c r="A781" t="s">
        <v>2859</v>
      </c>
      <c r="B781" t="s">
        <v>2393</v>
      </c>
      <c r="C781" t="s">
        <v>2858</v>
      </c>
      <c r="D781" s="244">
        <v>45523</v>
      </c>
      <c r="E781" t="s">
        <v>2081</v>
      </c>
      <c r="F781" t="s">
        <v>3420</v>
      </c>
      <c r="G781" t="s">
        <v>3421</v>
      </c>
      <c r="H781" s="244">
        <v>45523</v>
      </c>
      <c r="I781" t="s">
        <v>2081</v>
      </c>
    </row>
    <row r="782" spans="1:9">
      <c r="A782" t="s">
        <v>2861</v>
      </c>
      <c r="B782" t="s">
        <v>2396</v>
      </c>
      <c r="C782" t="s">
        <v>2860</v>
      </c>
      <c r="D782" s="244">
        <v>45505</v>
      </c>
      <c r="E782" t="s">
        <v>2081</v>
      </c>
      <c r="F782" t="s">
        <v>3420</v>
      </c>
      <c r="G782" t="s">
        <v>3421</v>
      </c>
      <c r="H782" s="244">
        <v>45505</v>
      </c>
      <c r="I782" t="s">
        <v>2081</v>
      </c>
    </row>
    <row r="783" spans="1:9">
      <c r="A783" t="s">
        <v>2862</v>
      </c>
      <c r="B783" t="s">
        <v>2236</v>
      </c>
      <c r="C783" t="s">
        <v>2683</v>
      </c>
      <c r="D783" s="244">
        <v>45505</v>
      </c>
      <c r="E783" t="s">
        <v>2081</v>
      </c>
      <c r="F783" t="s">
        <v>3420</v>
      </c>
      <c r="G783" t="s">
        <v>3421</v>
      </c>
      <c r="H783" s="244">
        <v>45505</v>
      </c>
      <c r="I783" t="s">
        <v>2081</v>
      </c>
    </row>
    <row r="784" spans="1:9">
      <c r="A784" t="s">
        <v>2863</v>
      </c>
      <c r="B784" t="s">
        <v>2236</v>
      </c>
      <c r="C784" t="s">
        <v>2680</v>
      </c>
      <c r="D784" s="244">
        <v>45505</v>
      </c>
      <c r="E784" t="s">
        <v>2081</v>
      </c>
      <c r="F784" t="s">
        <v>3420</v>
      </c>
      <c r="G784" t="s">
        <v>3421</v>
      </c>
      <c r="H784" s="244">
        <v>45505</v>
      </c>
      <c r="I784" t="s">
        <v>2081</v>
      </c>
    </row>
    <row r="785" spans="1:9">
      <c r="A785" t="s">
        <v>2864</v>
      </c>
      <c r="B785" t="s">
        <v>2267</v>
      </c>
      <c r="C785" t="s">
        <v>2827</v>
      </c>
      <c r="D785" s="244">
        <v>45523</v>
      </c>
      <c r="E785" t="s">
        <v>2081</v>
      </c>
      <c r="F785" t="s">
        <v>3420</v>
      </c>
      <c r="G785" t="s">
        <v>3421</v>
      </c>
      <c r="H785" s="244">
        <v>45523</v>
      </c>
      <c r="I785" t="s">
        <v>2081</v>
      </c>
    </row>
    <row r="786" spans="1:9">
      <c r="A786" t="s">
        <v>2865</v>
      </c>
      <c r="B786" t="s">
        <v>2291</v>
      </c>
      <c r="C786" t="s">
        <v>2827</v>
      </c>
      <c r="D786" s="244">
        <v>45523</v>
      </c>
      <c r="E786" t="s">
        <v>2081</v>
      </c>
      <c r="F786" t="s">
        <v>3420</v>
      </c>
      <c r="G786" t="s">
        <v>3421</v>
      </c>
      <c r="H786" s="244">
        <v>45523</v>
      </c>
      <c r="I786" t="s">
        <v>2081</v>
      </c>
    </row>
    <row r="787" spans="1:9">
      <c r="A787" t="s">
        <v>2853</v>
      </c>
      <c r="B787" t="s">
        <v>2738</v>
      </c>
      <c r="C787" t="s">
        <v>2685</v>
      </c>
      <c r="D787" s="244">
        <v>45496</v>
      </c>
      <c r="E787" t="s">
        <v>2081</v>
      </c>
      <c r="F787" t="s">
        <v>3457</v>
      </c>
      <c r="G787" t="s">
        <v>3421</v>
      </c>
      <c r="H787" s="244">
        <v>45496</v>
      </c>
      <c r="I787" t="s">
        <v>2081</v>
      </c>
    </row>
    <row r="788" spans="1:9">
      <c r="A788" t="s">
        <v>2866</v>
      </c>
      <c r="B788" t="s">
        <v>2267</v>
      </c>
      <c r="C788" t="s">
        <v>2813</v>
      </c>
      <c r="D788" s="244">
        <v>45518</v>
      </c>
      <c r="E788" t="s">
        <v>2081</v>
      </c>
      <c r="F788" t="s">
        <v>3420</v>
      </c>
      <c r="G788" t="s">
        <v>3421</v>
      </c>
      <c r="H788" s="244">
        <v>45518</v>
      </c>
      <c r="I788" t="s">
        <v>2081</v>
      </c>
    </row>
    <row r="789" spans="1:9">
      <c r="A789" t="s">
        <v>2867</v>
      </c>
      <c r="B789" t="s">
        <v>2267</v>
      </c>
      <c r="C789" t="s">
        <v>2688</v>
      </c>
      <c r="D789" s="244">
        <v>45518</v>
      </c>
      <c r="E789" t="s">
        <v>2081</v>
      </c>
      <c r="F789" t="s">
        <v>3420</v>
      </c>
      <c r="G789" t="s">
        <v>3421</v>
      </c>
      <c r="H789" s="244">
        <v>45518</v>
      </c>
      <c r="I789" t="s">
        <v>2081</v>
      </c>
    </row>
    <row r="790" spans="1:9">
      <c r="A790" t="s">
        <v>2868</v>
      </c>
      <c r="B790" t="s">
        <v>2269</v>
      </c>
      <c r="C790" t="s">
        <v>2818</v>
      </c>
      <c r="D790" s="244">
        <v>45496</v>
      </c>
      <c r="E790" t="s">
        <v>2081</v>
      </c>
      <c r="F790" t="s">
        <v>3457</v>
      </c>
      <c r="G790" t="s">
        <v>3421</v>
      </c>
      <c r="H790" s="244">
        <v>45496</v>
      </c>
      <c r="I790" t="s">
        <v>2081</v>
      </c>
    </row>
    <row r="791" spans="1:9">
      <c r="A791" t="s">
        <v>2869</v>
      </c>
      <c r="B791" t="s">
        <v>2269</v>
      </c>
      <c r="C791" t="s">
        <v>2821</v>
      </c>
      <c r="D791" s="244">
        <v>45520</v>
      </c>
      <c r="E791" t="s">
        <v>2081</v>
      </c>
      <c r="F791" t="s">
        <v>3420</v>
      </c>
      <c r="G791" t="s">
        <v>3421</v>
      </c>
      <c r="H791" s="244">
        <v>45520</v>
      </c>
      <c r="I791" t="s">
        <v>2081</v>
      </c>
    </row>
    <row r="792" spans="1:9">
      <c r="A792" t="s">
        <v>2871</v>
      </c>
      <c r="B792" t="s">
        <v>2738</v>
      </c>
      <c r="C792" t="s">
        <v>2870</v>
      </c>
      <c r="D792" s="244">
        <v>45505</v>
      </c>
      <c r="E792" t="s">
        <v>2081</v>
      </c>
      <c r="F792" t="s">
        <v>3420</v>
      </c>
      <c r="G792" t="s">
        <v>3421</v>
      </c>
      <c r="H792" s="244">
        <v>45505</v>
      </c>
      <c r="I792" t="s">
        <v>2081</v>
      </c>
    </row>
    <row r="793" spans="1:9">
      <c r="A793" t="s">
        <v>2872</v>
      </c>
      <c r="B793" t="s">
        <v>2393</v>
      </c>
      <c r="C793" t="s">
        <v>2870</v>
      </c>
      <c r="D793" s="244">
        <v>45505</v>
      </c>
      <c r="E793" t="s">
        <v>2081</v>
      </c>
      <c r="F793" t="s">
        <v>3420</v>
      </c>
      <c r="G793" t="s">
        <v>3421</v>
      </c>
      <c r="H793" s="244">
        <v>45505</v>
      </c>
      <c r="I793" t="s">
        <v>2081</v>
      </c>
    </row>
    <row r="794" spans="1:9">
      <c r="A794" t="s">
        <v>2874</v>
      </c>
      <c r="B794" t="s">
        <v>2117</v>
      </c>
      <c r="C794" t="s">
        <v>2870</v>
      </c>
      <c r="D794" s="244">
        <v>45505</v>
      </c>
      <c r="E794" t="s">
        <v>2081</v>
      </c>
      <c r="F794" t="s">
        <v>3420</v>
      </c>
      <c r="G794" t="s">
        <v>3421</v>
      </c>
      <c r="H794" s="244">
        <v>45505</v>
      </c>
      <c r="I794" t="s">
        <v>2081</v>
      </c>
    </row>
    <row r="795" spans="1:9">
      <c r="A795" t="s">
        <v>2875</v>
      </c>
      <c r="B795" t="s">
        <v>2676</v>
      </c>
      <c r="C795" t="s">
        <v>2870</v>
      </c>
      <c r="D795" s="244">
        <v>45523</v>
      </c>
      <c r="E795" t="s">
        <v>2081</v>
      </c>
      <c r="F795" t="s">
        <v>3420</v>
      </c>
      <c r="G795" t="s">
        <v>3421</v>
      </c>
      <c r="H795" s="244">
        <v>45523</v>
      </c>
      <c r="I795" t="s">
        <v>2081</v>
      </c>
    </row>
    <row r="796" spans="1:9">
      <c r="A796" t="s">
        <v>2873</v>
      </c>
      <c r="B796" t="s">
        <v>2137</v>
      </c>
      <c r="C796" t="s">
        <v>2870</v>
      </c>
      <c r="D796" s="244">
        <v>45505</v>
      </c>
      <c r="E796" t="s">
        <v>2081</v>
      </c>
      <c r="F796" t="s">
        <v>3420</v>
      </c>
      <c r="G796" t="s">
        <v>3421</v>
      </c>
      <c r="H796" s="244">
        <v>45505</v>
      </c>
      <c r="I796" t="s">
        <v>2081</v>
      </c>
    </row>
    <row r="797" spans="1:9">
      <c r="A797" t="s">
        <v>2877</v>
      </c>
      <c r="B797" t="s">
        <v>2738</v>
      </c>
      <c r="C797" t="s">
        <v>2876</v>
      </c>
      <c r="D797" s="244">
        <v>45505</v>
      </c>
      <c r="E797" t="s">
        <v>2081</v>
      </c>
      <c r="F797" t="s">
        <v>3420</v>
      </c>
      <c r="G797" t="s">
        <v>3421</v>
      </c>
      <c r="H797" s="244">
        <v>45505</v>
      </c>
      <c r="I797" t="s">
        <v>2081</v>
      </c>
    </row>
    <row r="798" spans="1:9">
      <c r="A798" t="s">
        <v>2878</v>
      </c>
      <c r="B798" t="s">
        <v>2393</v>
      </c>
      <c r="C798" t="s">
        <v>2876</v>
      </c>
      <c r="D798" s="244">
        <v>45505</v>
      </c>
      <c r="E798" t="s">
        <v>2081</v>
      </c>
      <c r="F798" t="s">
        <v>3420</v>
      </c>
      <c r="G798" t="s">
        <v>3421</v>
      </c>
      <c r="H798" s="244">
        <v>45505</v>
      </c>
      <c r="I798" t="s">
        <v>2081</v>
      </c>
    </row>
    <row r="799" spans="1:9">
      <c r="A799" t="s">
        <v>2880</v>
      </c>
      <c r="B799" t="s">
        <v>2117</v>
      </c>
      <c r="C799" t="s">
        <v>2876</v>
      </c>
      <c r="D799" s="244">
        <v>45505</v>
      </c>
      <c r="E799" t="s">
        <v>2081</v>
      </c>
      <c r="F799" t="s">
        <v>3420</v>
      </c>
      <c r="G799" t="s">
        <v>3421</v>
      </c>
      <c r="H799" s="244">
        <v>45505</v>
      </c>
      <c r="I799" t="s">
        <v>2081</v>
      </c>
    </row>
    <row r="800" spans="1:9">
      <c r="A800" t="s">
        <v>2881</v>
      </c>
      <c r="B800" t="s">
        <v>2474</v>
      </c>
      <c r="C800" t="s">
        <v>2669</v>
      </c>
      <c r="D800" s="244">
        <v>45505</v>
      </c>
      <c r="E800" t="s">
        <v>2081</v>
      </c>
      <c r="F800" t="s">
        <v>3420</v>
      </c>
      <c r="G800" t="s">
        <v>3421</v>
      </c>
      <c r="H800" s="244">
        <v>45505</v>
      </c>
      <c r="I800" t="s">
        <v>2081</v>
      </c>
    </row>
    <row r="801" spans="1:9">
      <c r="A801" t="s">
        <v>2882</v>
      </c>
      <c r="B801" t="s">
        <v>2393</v>
      </c>
      <c r="C801" t="s">
        <v>2667</v>
      </c>
      <c r="D801" s="244">
        <v>45505</v>
      </c>
      <c r="E801" t="s">
        <v>2081</v>
      </c>
      <c r="F801" t="s">
        <v>3420</v>
      </c>
      <c r="G801" t="s">
        <v>3421</v>
      </c>
      <c r="H801" s="244">
        <v>45505</v>
      </c>
      <c r="I801" t="s">
        <v>2081</v>
      </c>
    </row>
    <row r="802" spans="1:9">
      <c r="A802" t="s">
        <v>2883</v>
      </c>
      <c r="B802" t="s">
        <v>2393</v>
      </c>
      <c r="C802" t="s">
        <v>2669</v>
      </c>
      <c r="D802" s="244">
        <v>45505</v>
      </c>
      <c r="E802" t="s">
        <v>2081</v>
      </c>
      <c r="F802" t="s">
        <v>3420</v>
      </c>
      <c r="G802" t="s">
        <v>3421</v>
      </c>
      <c r="H802" s="244">
        <v>45505</v>
      </c>
      <c r="I802" t="s">
        <v>2081</v>
      </c>
    </row>
    <row r="803" spans="1:9">
      <c r="A803" t="s">
        <v>2884</v>
      </c>
      <c r="B803" t="s">
        <v>2396</v>
      </c>
      <c r="C803" t="s">
        <v>2667</v>
      </c>
      <c r="D803" s="244">
        <v>45505</v>
      </c>
      <c r="E803" t="s">
        <v>2081</v>
      </c>
      <c r="F803" t="s">
        <v>3420</v>
      </c>
      <c r="G803" t="s">
        <v>3421</v>
      </c>
      <c r="H803" s="244">
        <v>45505</v>
      </c>
      <c r="I803" t="s">
        <v>2081</v>
      </c>
    </row>
    <row r="804" spans="1:9">
      <c r="A804" t="s">
        <v>2885</v>
      </c>
      <c r="B804" t="s">
        <v>2474</v>
      </c>
      <c r="C804" t="s">
        <v>2667</v>
      </c>
      <c r="D804" s="244">
        <v>45505</v>
      </c>
      <c r="E804" t="s">
        <v>2081</v>
      </c>
      <c r="F804" t="s">
        <v>3420</v>
      </c>
      <c r="G804" t="s">
        <v>3421</v>
      </c>
      <c r="H804" s="244">
        <v>45505</v>
      </c>
      <c r="I804" t="s">
        <v>2081</v>
      </c>
    </row>
    <row r="805" spans="1:9">
      <c r="A805" t="s">
        <v>2886</v>
      </c>
      <c r="B805" t="s">
        <v>2396</v>
      </c>
      <c r="C805" t="s">
        <v>2669</v>
      </c>
      <c r="D805" s="244">
        <v>45505</v>
      </c>
      <c r="E805" t="s">
        <v>2081</v>
      </c>
      <c r="F805" t="s">
        <v>3420</v>
      </c>
      <c r="G805" t="s">
        <v>3421</v>
      </c>
      <c r="H805" s="244">
        <v>45505</v>
      </c>
      <c r="I805" t="s">
        <v>2081</v>
      </c>
    </row>
    <row r="806" spans="1:9">
      <c r="A806" t="s">
        <v>2887</v>
      </c>
      <c r="B806" t="s">
        <v>2676</v>
      </c>
      <c r="C806" t="s">
        <v>2876</v>
      </c>
      <c r="D806" s="244">
        <v>45523</v>
      </c>
      <c r="E806" t="s">
        <v>2081</v>
      </c>
      <c r="F806" t="s">
        <v>3420</v>
      </c>
      <c r="G806" t="s">
        <v>3421</v>
      </c>
      <c r="H806" s="244">
        <v>45523</v>
      </c>
      <c r="I806" t="s">
        <v>2081</v>
      </c>
    </row>
    <row r="807" spans="1:9">
      <c r="A807" t="s">
        <v>3730</v>
      </c>
      <c r="B807" t="s">
        <v>2085</v>
      </c>
      <c r="C807" t="s">
        <v>3662</v>
      </c>
      <c r="D807" s="244">
        <v>45447</v>
      </c>
      <c r="E807" t="s">
        <v>2081</v>
      </c>
      <c r="F807" t="s">
        <v>3457</v>
      </c>
      <c r="G807" t="s">
        <v>3421</v>
      </c>
      <c r="H807" s="244">
        <v>45447</v>
      </c>
      <c r="I807" t="s">
        <v>2081</v>
      </c>
    </row>
    <row r="808" spans="1:9">
      <c r="A808" t="s">
        <v>3731</v>
      </c>
      <c r="B808" t="s">
        <v>2077</v>
      </c>
      <c r="C808" t="s">
        <v>3662</v>
      </c>
      <c r="D808" s="244">
        <v>45448</v>
      </c>
      <c r="E808" t="s">
        <v>2081</v>
      </c>
      <c r="F808" t="s">
        <v>3457</v>
      </c>
      <c r="G808" t="s">
        <v>3421</v>
      </c>
      <c r="H808" s="244">
        <v>45448</v>
      </c>
      <c r="I808" t="s">
        <v>2081</v>
      </c>
    </row>
    <row r="809" spans="1:9">
      <c r="A809" t="s">
        <v>2879</v>
      </c>
      <c r="B809" t="s">
        <v>2137</v>
      </c>
      <c r="C809" t="s">
        <v>2876</v>
      </c>
      <c r="D809" s="244">
        <v>45505</v>
      </c>
      <c r="E809" t="s">
        <v>2081</v>
      </c>
      <c r="F809" t="s">
        <v>3420</v>
      </c>
      <c r="G809" t="s">
        <v>3421</v>
      </c>
      <c r="H809" s="244">
        <v>45505</v>
      </c>
      <c r="I809" t="s">
        <v>2081</v>
      </c>
    </row>
    <row r="810" spans="1:9">
      <c r="A810" t="s">
        <v>2890</v>
      </c>
      <c r="B810" t="s">
        <v>2889</v>
      </c>
      <c r="C810" t="s">
        <v>2888</v>
      </c>
      <c r="D810" s="244">
        <v>45510</v>
      </c>
      <c r="E810" t="s">
        <v>2081</v>
      </c>
      <c r="F810" t="s">
        <v>3420</v>
      </c>
      <c r="G810" t="s">
        <v>3421</v>
      </c>
      <c r="H810" s="244">
        <v>45510</v>
      </c>
      <c r="I810" t="s">
        <v>2081</v>
      </c>
    </row>
    <row r="811" spans="1:9">
      <c r="A811" t="s">
        <v>2921</v>
      </c>
      <c r="B811" t="s">
        <v>2100</v>
      </c>
      <c r="C811" t="s">
        <v>2920</v>
      </c>
      <c r="D811" s="244">
        <v>45505</v>
      </c>
      <c r="E811" t="s">
        <v>2081</v>
      </c>
      <c r="F811" t="s">
        <v>3420</v>
      </c>
      <c r="G811" t="s">
        <v>3451</v>
      </c>
      <c r="H811" s="244">
        <v>45505</v>
      </c>
      <c r="I811" t="s">
        <v>2081</v>
      </c>
    </row>
    <row r="812" spans="1:9">
      <c r="A812" t="s">
        <v>2952</v>
      </c>
      <c r="B812" t="s">
        <v>2152</v>
      </c>
      <c r="C812" t="s">
        <v>2925</v>
      </c>
      <c r="D812" s="244">
        <v>45506</v>
      </c>
      <c r="E812" t="s">
        <v>2081</v>
      </c>
      <c r="F812" t="s">
        <v>3420</v>
      </c>
      <c r="G812" t="s">
        <v>3421</v>
      </c>
      <c r="H812" s="244">
        <v>45506</v>
      </c>
      <c r="I812" t="s">
        <v>2081</v>
      </c>
    </row>
    <row r="813" spans="1:9">
      <c r="A813" t="s">
        <v>2894</v>
      </c>
      <c r="B813" t="s">
        <v>2893</v>
      </c>
      <c r="C813" t="s">
        <v>2892</v>
      </c>
      <c r="D813" s="244">
        <v>45509</v>
      </c>
      <c r="E813" t="s">
        <v>2081</v>
      </c>
      <c r="F813" t="s">
        <v>3420</v>
      </c>
      <c r="G813" t="s">
        <v>3451</v>
      </c>
      <c r="H813" s="244">
        <v>45509</v>
      </c>
      <c r="I813" t="s">
        <v>2081</v>
      </c>
    </row>
    <row r="814" spans="1:9">
      <c r="A814" t="s">
        <v>2922</v>
      </c>
      <c r="B814" t="s">
        <v>2291</v>
      </c>
      <c r="C814" t="s">
        <v>2910</v>
      </c>
      <c r="D814" s="244">
        <v>45505</v>
      </c>
      <c r="E814" t="s">
        <v>2081</v>
      </c>
      <c r="F814" t="s">
        <v>3420</v>
      </c>
      <c r="G814" t="s">
        <v>3451</v>
      </c>
      <c r="H814" s="244">
        <v>45505</v>
      </c>
      <c r="I814" t="s">
        <v>2081</v>
      </c>
    </row>
    <row r="815" spans="1:9">
      <c r="A815" t="s">
        <v>2911</v>
      </c>
      <c r="B815" t="s">
        <v>2137</v>
      </c>
      <c r="C815" t="s">
        <v>2910</v>
      </c>
      <c r="D815" s="244">
        <v>45506</v>
      </c>
      <c r="E815" t="s">
        <v>2081</v>
      </c>
      <c r="F815" t="s">
        <v>3420</v>
      </c>
      <c r="G815" t="s">
        <v>3421</v>
      </c>
      <c r="H815" s="244">
        <v>45506</v>
      </c>
      <c r="I815" t="s">
        <v>2081</v>
      </c>
    </row>
    <row r="816" spans="1:9">
      <c r="A816" t="s">
        <v>2913</v>
      </c>
      <c r="B816" t="s">
        <v>2172</v>
      </c>
      <c r="C816" t="s">
        <v>2912</v>
      </c>
      <c r="D816" s="244">
        <v>45506</v>
      </c>
      <c r="E816" t="s">
        <v>2081</v>
      </c>
      <c r="F816" t="s">
        <v>3420</v>
      </c>
      <c r="G816" t="s">
        <v>3421</v>
      </c>
      <c r="H816" s="244">
        <v>45506</v>
      </c>
      <c r="I816" t="s">
        <v>2081</v>
      </c>
    </row>
    <row r="817" spans="1:9">
      <c r="A817" t="s">
        <v>2915</v>
      </c>
      <c r="B817" t="s">
        <v>2914</v>
      </c>
      <c r="C817" t="s">
        <v>2912</v>
      </c>
      <c r="D817" s="244">
        <v>45506</v>
      </c>
      <c r="E817" t="s">
        <v>2081</v>
      </c>
      <c r="F817" t="s">
        <v>3420</v>
      </c>
      <c r="G817" t="s">
        <v>3421</v>
      </c>
      <c r="H817" s="244">
        <v>45506</v>
      </c>
      <c r="I817" t="s">
        <v>2081</v>
      </c>
    </row>
    <row r="818" spans="1:9">
      <c r="A818" t="s">
        <v>2950</v>
      </c>
      <c r="B818" t="s">
        <v>2166</v>
      </c>
      <c r="C818" t="s">
        <v>2912</v>
      </c>
      <c r="D818" s="244">
        <v>45506</v>
      </c>
      <c r="E818" t="s">
        <v>2081</v>
      </c>
      <c r="F818" t="s">
        <v>3420</v>
      </c>
      <c r="G818" t="s">
        <v>3421</v>
      </c>
      <c r="H818" s="244">
        <v>45506</v>
      </c>
      <c r="I818" t="s">
        <v>2081</v>
      </c>
    </row>
    <row r="819" spans="1:9">
      <c r="A819" t="s">
        <v>2951</v>
      </c>
      <c r="B819" t="s">
        <v>2942</v>
      </c>
      <c r="C819" t="s">
        <v>2912</v>
      </c>
      <c r="D819" s="244">
        <v>45533</v>
      </c>
      <c r="E819" t="s">
        <v>2081</v>
      </c>
      <c r="F819" t="s">
        <v>3420</v>
      </c>
      <c r="G819" t="s">
        <v>3421</v>
      </c>
      <c r="H819" s="244">
        <v>45533</v>
      </c>
      <c r="I819" t="s">
        <v>2081</v>
      </c>
    </row>
    <row r="820" spans="1:9">
      <c r="A820" t="s">
        <v>2928</v>
      </c>
      <c r="B820" t="s">
        <v>2152</v>
      </c>
      <c r="C820" t="s">
        <v>2927</v>
      </c>
      <c r="D820" s="244">
        <v>45505</v>
      </c>
      <c r="E820" t="s">
        <v>2081</v>
      </c>
      <c r="F820" t="s">
        <v>3420</v>
      </c>
      <c r="G820" t="s">
        <v>3421</v>
      </c>
      <c r="H820" s="244">
        <v>45505</v>
      </c>
      <c r="I820" t="s">
        <v>2081</v>
      </c>
    </row>
    <row r="821" spans="1:9">
      <c r="A821" t="s">
        <v>2929</v>
      </c>
      <c r="B821" t="s">
        <v>2088</v>
      </c>
      <c r="C821" t="s">
        <v>2927</v>
      </c>
      <c r="D821" s="244">
        <v>45505</v>
      </c>
      <c r="E821" t="s">
        <v>2081</v>
      </c>
      <c r="F821" t="s">
        <v>3420</v>
      </c>
      <c r="G821" t="s">
        <v>3451</v>
      </c>
      <c r="H821" s="244">
        <v>45505</v>
      </c>
      <c r="I821" t="s">
        <v>2081</v>
      </c>
    </row>
    <row r="822" spans="1:9">
      <c r="A822" t="s">
        <v>2917</v>
      </c>
      <c r="B822" t="s">
        <v>2137</v>
      </c>
      <c r="C822" t="s">
        <v>2916</v>
      </c>
      <c r="D822" s="244">
        <v>45506</v>
      </c>
      <c r="E822" t="s">
        <v>2081</v>
      </c>
      <c r="F822" t="s">
        <v>3420</v>
      </c>
      <c r="G822" t="s">
        <v>3421</v>
      </c>
      <c r="H822" s="244">
        <v>45506</v>
      </c>
      <c r="I822" t="s">
        <v>2081</v>
      </c>
    </row>
    <row r="823" spans="1:9">
      <c r="A823" t="s">
        <v>2918</v>
      </c>
      <c r="B823" t="s">
        <v>2088</v>
      </c>
      <c r="C823" t="s">
        <v>2916</v>
      </c>
      <c r="D823" s="244">
        <v>45506</v>
      </c>
      <c r="E823" t="s">
        <v>2081</v>
      </c>
      <c r="F823" t="s">
        <v>3420</v>
      </c>
      <c r="G823" t="s">
        <v>3421</v>
      </c>
      <c r="H823" s="244">
        <v>45506</v>
      </c>
      <c r="I823" t="s">
        <v>2081</v>
      </c>
    </row>
    <row r="824" spans="1:9">
      <c r="A824" t="s">
        <v>2930</v>
      </c>
      <c r="B824" t="s">
        <v>2291</v>
      </c>
      <c r="C824" t="s">
        <v>2916</v>
      </c>
      <c r="D824" s="244">
        <v>45505</v>
      </c>
      <c r="E824" t="s">
        <v>2081</v>
      </c>
      <c r="F824" t="s">
        <v>3420</v>
      </c>
      <c r="G824" t="s">
        <v>3451</v>
      </c>
      <c r="H824" s="244">
        <v>45505</v>
      </c>
      <c r="I824" t="s">
        <v>2081</v>
      </c>
    </row>
    <row r="825" spans="1:9">
      <c r="A825" t="s">
        <v>2956</v>
      </c>
      <c r="B825" t="s">
        <v>2272</v>
      </c>
      <c r="C825" t="s">
        <v>2923</v>
      </c>
      <c r="D825" s="244">
        <v>45505</v>
      </c>
      <c r="E825" t="s">
        <v>2081</v>
      </c>
      <c r="F825" t="s">
        <v>3420</v>
      </c>
      <c r="G825" t="s">
        <v>3421</v>
      </c>
      <c r="H825" s="244">
        <v>45505</v>
      </c>
      <c r="I825" t="s">
        <v>2081</v>
      </c>
    </row>
    <row r="826" spans="1:9">
      <c r="A826" t="s">
        <v>2926</v>
      </c>
      <c r="B826" t="s">
        <v>2117</v>
      </c>
      <c r="C826" t="s">
        <v>2925</v>
      </c>
      <c r="D826" s="244">
        <v>45505</v>
      </c>
      <c r="E826" t="s">
        <v>2081</v>
      </c>
      <c r="F826" t="s">
        <v>3420</v>
      </c>
      <c r="G826" t="s">
        <v>3451</v>
      </c>
      <c r="H826" s="244">
        <v>45505</v>
      </c>
      <c r="I826" t="s">
        <v>2081</v>
      </c>
    </row>
    <row r="827" spans="1:9">
      <c r="A827" t="s">
        <v>2924</v>
      </c>
      <c r="B827" t="s">
        <v>2508</v>
      </c>
      <c r="C827" t="s">
        <v>2923</v>
      </c>
      <c r="D827" s="244">
        <v>45505</v>
      </c>
      <c r="E827" t="s">
        <v>2081</v>
      </c>
      <c r="F827" t="s">
        <v>3420</v>
      </c>
      <c r="G827" t="s">
        <v>3421</v>
      </c>
      <c r="H827" s="244">
        <v>45505</v>
      </c>
      <c r="I827" t="s">
        <v>2081</v>
      </c>
    </row>
    <row r="828" spans="1:9">
      <c r="A828" t="s">
        <v>2919</v>
      </c>
      <c r="B828" t="s">
        <v>2721</v>
      </c>
      <c r="C828" t="s">
        <v>2910</v>
      </c>
      <c r="D828" s="244">
        <v>45506</v>
      </c>
      <c r="E828" t="s">
        <v>2081</v>
      </c>
      <c r="F828" t="s">
        <v>3420</v>
      </c>
      <c r="G828" t="s">
        <v>3421</v>
      </c>
      <c r="H828" s="244">
        <v>45506</v>
      </c>
      <c r="I828" t="s">
        <v>2081</v>
      </c>
    </row>
    <row r="829" spans="1:9">
      <c r="A829" t="s">
        <v>2931</v>
      </c>
      <c r="B829" t="s">
        <v>2272</v>
      </c>
      <c r="C829" t="s">
        <v>2900</v>
      </c>
      <c r="D829" s="244">
        <v>45509</v>
      </c>
      <c r="E829" t="s">
        <v>2081</v>
      </c>
      <c r="F829" t="s">
        <v>3420</v>
      </c>
      <c r="G829" t="s">
        <v>3451</v>
      </c>
      <c r="H829" s="244">
        <v>45509</v>
      </c>
      <c r="I829" t="s">
        <v>2081</v>
      </c>
    </row>
    <row r="830" spans="1:9">
      <c r="A830" t="s">
        <v>2932</v>
      </c>
      <c r="B830" t="s">
        <v>2091</v>
      </c>
      <c r="C830" t="s">
        <v>2900</v>
      </c>
      <c r="D830" s="244">
        <v>45509</v>
      </c>
      <c r="E830" t="s">
        <v>2081</v>
      </c>
      <c r="F830" t="s">
        <v>3420</v>
      </c>
      <c r="G830" t="s">
        <v>3451</v>
      </c>
      <c r="H830" s="244">
        <v>45509</v>
      </c>
      <c r="I830" t="s">
        <v>2081</v>
      </c>
    </row>
    <row r="831" spans="1:9">
      <c r="A831" t="s">
        <v>2938</v>
      </c>
      <c r="B831" t="s">
        <v>2137</v>
      </c>
      <c r="C831" t="s">
        <v>2900</v>
      </c>
      <c r="D831" s="244">
        <v>45509</v>
      </c>
      <c r="E831" t="s">
        <v>2081</v>
      </c>
      <c r="F831" t="s">
        <v>3420</v>
      </c>
      <c r="G831" t="s">
        <v>3451</v>
      </c>
      <c r="H831" s="244">
        <v>45509</v>
      </c>
      <c r="I831" t="s">
        <v>2081</v>
      </c>
    </row>
    <row r="832" spans="1:9">
      <c r="A832" t="s">
        <v>2934</v>
      </c>
      <c r="B832" t="s">
        <v>2933</v>
      </c>
      <c r="C832" t="s">
        <v>2900</v>
      </c>
      <c r="D832" s="244">
        <v>45509</v>
      </c>
      <c r="E832" t="s">
        <v>2081</v>
      </c>
      <c r="F832" t="s">
        <v>3420</v>
      </c>
      <c r="G832" t="s">
        <v>3451</v>
      </c>
      <c r="H832" s="244">
        <v>45509</v>
      </c>
      <c r="I832" t="s">
        <v>2081</v>
      </c>
    </row>
    <row r="833" spans="1:9">
      <c r="A833" t="s">
        <v>2936</v>
      </c>
      <c r="B833" t="s">
        <v>2095</v>
      </c>
      <c r="C833" t="s">
        <v>2900</v>
      </c>
      <c r="D833" s="244">
        <v>45509</v>
      </c>
      <c r="E833" t="s">
        <v>2081</v>
      </c>
      <c r="F833" t="s">
        <v>3420</v>
      </c>
      <c r="G833" t="s">
        <v>3451</v>
      </c>
      <c r="H833" s="244">
        <v>45509</v>
      </c>
      <c r="I833" t="s">
        <v>2081</v>
      </c>
    </row>
    <row r="834" spans="1:9">
      <c r="A834" t="s">
        <v>2937</v>
      </c>
      <c r="B834" t="s">
        <v>2383</v>
      </c>
      <c r="C834" t="s">
        <v>2900</v>
      </c>
      <c r="D834" s="244">
        <v>45509</v>
      </c>
      <c r="E834" t="s">
        <v>2081</v>
      </c>
      <c r="F834" t="s">
        <v>3420</v>
      </c>
      <c r="G834" t="s">
        <v>3451</v>
      </c>
      <c r="H834" s="244">
        <v>45509</v>
      </c>
      <c r="I834" t="s">
        <v>2081</v>
      </c>
    </row>
    <row r="835" spans="1:9">
      <c r="A835" t="s">
        <v>2948</v>
      </c>
      <c r="B835" t="s">
        <v>2130</v>
      </c>
      <c r="C835" t="s">
        <v>2900</v>
      </c>
      <c r="D835" s="244">
        <v>45509</v>
      </c>
      <c r="E835" t="s">
        <v>2081</v>
      </c>
      <c r="F835" t="s">
        <v>3420</v>
      </c>
      <c r="G835" t="s">
        <v>3451</v>
      </c>
      <c r="H835" s="244">
        <v>45509</v>
      </c>
      <c r="I835" t="s">
        <v>2081</v>
      </c>
    </row>
    <row r="836" spans="1:9">
      <c r="A836" t="s">
        <v>2935</v>
      </c>
      <c r="B836" t="s">
        <v>2152</v>
      </c>
      <c r="C836" t="s">
        <v>2900</v>
      </c>
      <c r="D836" s="244">
        <v>45509</v>
      </c>
      <c r="E836" t="s">
        <v>2081</v>
      </c>
      <c r="F836" t="s">
        <v>3420</v>
      </c>
      <c r="G836" t="s">
        <v>3451</v>
      </c>
      <c r="H836" s="244">
        <v>45509</v>
      </c>
      <c r="I836" t="s">
        <v>2081</v>
      </c>
    </row>
    <row r="837" spans="1:9">
      <c r="A837" t="s">
        <v>2944</v>
      </c>
      <c r="B837" t="s">
        <v>2239</v>
      </c>
      <c r="C837" t="s">
        <v>2900</v>
      </c>
      <c r="D837" s="244">
        <v>45509</v>
      </c>
      <c r="E837" t="s">
        <v>2081</v>
      </c>
      <c r="F837" t="s">
        <v>3420</v>
      </c>
      <c r="G837" t="s">
        <v>3451</v>
      </c>
      <c r="H837" s="244">
        <v>45509</v>
      </c>
      <c r="I837" t="s">
        <v>2081</v>
      </c>
    </row>
    <row r="838" spans="1:9">
      <c r="A838" t="s">
        <v>2902</v>
      </c>
      <c r="B838" t="s">
        <v>2539</v>
      </c>
      <c r="C838" t="s">
        <v>2900</v>
      </c>
      <c r="D838" s="244">
        <v>45509</v>
      </c>
      <c r="E838" t="s">
        <v>2081</v>
      </c>
      <c r="F838" t="s">
        <v>3420</v>
      </c>
      <c r="G838" t="s">
        <v>3451</v>
      </c>
      <c r="H838" s="244">
        <v>45509</v>
      </c>
      <c r="I838" t="s">
        <v>2081</v>
      </c>
    </row>
    <row r="839" spans="1:9">
      <c r="A839" t="s">
        <v>2904</v>
      </c>
      <c r="B839" t="s">
        <v>2643</v>
      </c>
      <c r="C839" t="s">
        <v>2900</v>
      </c>
      <c r="D839" s="244">
        <v>45509</v>
      </c>
      <c r="E839" t="s">
        <v>2081</v>
      </c>
      <c r="F839" t="s">
        <v>3420</v>
      </c>
      <c r="G839" t="s">
        <v>3451</v>
      </c>
      <c r="H839" s="244">
        <v>45509</v>
      </c>
      <c r="I839" t="s">
        <v>2081</v>
      </c>
    </row>
    <row r="840" spans="1:9">
      <c r="A840" t="s">
        <v>2901</v>
      </c>
      <c r="B840" t="s">
        <v>2554</v>
      </c>
      <c r="C840" t="s">
        <v>2900</v>
      </c>
      <c r="D840" s="244">
        <v>45509</v>
      </c>
      <c r="E840" t="s">
        <v>2081</v>
      </c>
      <c r="F840" t="s">
        <v>3420</v>
      </c>
      <c r="G840" t="s">
        <v>3451</v>
      </c>
      <c r="H840" s="244">
        <v>45509</v>
      </c>
      <c r="I840" t="s">
        <v>2081</v>
      </c>
    </row>
    <row r="841" spans="1:9">
      <c r="A841" t="s">
        <v>2906</v>
      </c>
      <c r="B841" t="s">
        <v>2905</v>
      </c>
      <c r="C841" t="s">
        <v>2900</v>
      </c>
      <c r="D841" s="244">
        <v>45509</v>
      </c>
      <c r="E841" t="s">
        <v>2081</v>
      </c>
      <c r="F841" t="s">
        <v>3420</v>
      </c>
      <c r="G841" t="s">
        <v>3451</v>
      </c>
      <c r="H841" s="244">
        <v>45509</v>
      </c>
      <c r="I841" t="s">
        <v>2081</v>
      </c>
    </row>
    <row r="842" spans="1:9">
      <c r="A842" t="s">
        <v>2898</v>
      </c>
      <c r="B842" t="s">
        <v>2814</v>
      </c>
      <c r="C842" t="s">
        <v>2892</v>
      </c>
      <c r="D842" s="244">
        <v>45509</v>
      </c>
      <c r="E842" t="s">
        <v>2081</v>
      </c>
      <c r="F842" t="s">
        <v>3420</v>
      </c>
      <c r="G842" t="s">
        <v>3451</v>
      </c>
      <c r="H842" s="244">
        <v>45509</v>
      </c>
      <c r="I842" t="s">
        <v>2081</v>
      </c>
    </row>
    <row r="843" spans="1:9">
      <c r="A843" t="s">
        <v>2899</v>
      </c>
      <c r="B843" t="s">
        <v>2539</v>
      </c>
      <c r="C843" t="s">
        <v>2892</v>
      </c>
      <c r="D843" s="244">
        <v>45509</v>
      </c>
      <c r="E843" t="s">
        <v>2081</v>
      </c>
      <c r="F843" t="s">
        <v>3420</v>
      </c>
      <c r="G843" t="s">
        <v>3451</v>
      </c>
      <c r="H843" s="244">
        <v>45509</v>
      </c>
      <c r="I843" t="s">
        <v>2081</v>
      </c>
    </row>
    <row r="844" spans="1:9">
      <c r="A844" t="s">
        <v>2957</v>
      </c>
      <c r="B844" t="s">
        <v>2942</v>
      </c>
      <c r="C844" t="s">
        <v>2892</v>
      </c>
      <c r="D844" s="244">
        <v>45506</v>
      </c>
      <c r="E844" t="s">
        <v>2081</v>
      </c>
      <c r="F844" t="s">
        <v>3420</v>
      </c>
      <c r="G844" t="s">
        <v>3451</v>
      </c>
      <c r="H844" s="244">
        <v>45506</v>
      </c>
      <c r="I844" t="s">
        <v>2081</v>
      </c>
    </row>
    <row r="845" spans="1:9">
      <c r="A845" t="s">
        <v>2958</v>
      </c>
      <c r="B845" t="s">
        <v>2474</v>
      </c>
      <c r="C845" t="s">
        <v>2892</v>
      </c>
      <c r="D845" s="244">
        <v>45506</v>
      </c>
      <c r="E845" t="s">
        <v>2081</v>
      </c>
      <c r="F845" t="s">
        <v>3420</v>
      </c>
      <c r="G845" t="s">
        <v>3421</v>
      </c>
      <c r="H845" s="244">
        <v>45506</v>
      </c>
      <c r="I845" t="s">
        <v>2081</v>
      </c>
    </row>
    <row r="846" spans="1:9">
      <c r="A846" t="s">
        <v>2907</v>
      </c>
      <c r="B846" t="s">
        <v>2162</v>
      </c>
      <c r="C846" t="s">
        <v>2895</v>
      </c>
      <c r="D846" s="244">
        <v>45509</v>
      </c>
      <c r="E846" t="s">
        <v>2081</v>
      </c>
      <c r="F846" t="s">
        <v>3420</v>
      </c>
      <c r="G846" t="s">
        <v>3451</v>
      </c>
      <c r="H846" s="244">
        <v>45509</v>
      </c>
      <c r="I846" t="s">
        <v>2081</v>
      </c>
    </row>
    <row r="847" spans="1:9">
      <c r="A847" t="s">
        <v>2897</v>
      </c>
      <c r="B847" t="s">
        <v>2896</v>
      </c>
      <c r="C847" t="s">
        <v>2895</v>
      </c>
      <c r="D847" s="244">
        <v>45509</v>
      </c>
      <c r="E847" t="s">
        <v>2081</v>
      </c>
      <c r="F847" t="s">
        <v>3420</v>
      </c>
      <c r="G847" t="s">
        <v>3451</v>
      </c>
      <c r="H847" s="244">
        <v>45509</v>
      </c>
      <c r="I847" t="s">
        <v>2081</v>
      </c>
    </row>
    <row r="848" spans="1:9">
      <c r="A848" t="s">
        <v>2903</v>
      </c>
      <c r="B848" t="s">
        <v>2132</v>
      </c>
      <c r="C848" t="s">
        <v>2895</v>
      </c>
      <c r="D848" s="244">
        <v>45509</v>
      </c>
      <c r="E848" t="s">
        <v>2081</v>
      </c>
      <c r="F848" t="s">
        <v>3420</v>
      </c>
      <c r="G848" t="s">
        <v>3451</v>
      </c>
      <c r="H848" s="244">
        <v>45509</v>
      </c>
      <c r="I848" t="s">
        <v>2081</v>
      </c>
    </row>
    <row r="849" spans="1:9">
      <c r="A849" t="s">
        <v>2949</v>
      </c>
      <c r="B849" t="s">
        <v>2085</v>
      </c>
      <c r="C849" t="s">
        <v>2895</v>
      </c>
      <c r="D849" s="244">
        <v>45509</v>
      </c>
      <c r="E849" t="s">
        <v>2081</v>
      </c>
      <c r="F849" t="s">
        <v>3420</v>
      </c>
      <c r="G849" t="s">
        <v>3451</v>
      </c>
      <c r="H849" s="244">
        <v>45509</v>
      </c>
      <c r="I849" t="s">
        <v>2081</v>
      </c>
    </row>
    <row r="850" spans="1:9">
      <c r="A850" t="s">
        <v>2947</v>
      </c>
      <c r="B850" t="s">
        <v>2474</v>
      </c>
      <c r="C850" t="s">
        <v>2941</v>
      </c>
      <c r="D850" s="244">
        <v>45506</v>
      </c>
      <c r="E850" t="s">
        <v>2081</v>
      </c>
      <c r="F850" t="s">
        <v>3420</v>
      </c>
      <c r="G850" t="s">
        <v>3421</v>
      </c>
      <c r="H850" s="244">
        <v>45506</v>
      </c>
      <c r="I850" t="s">
        <v>2081</v>
      </c>
    </row>
    <row r="851" spans="1:9">
      <c r="A851" t="s">
        <v>2954</v>
      </c>
      <c r="B851" t="s">
        <v>2942</v>
      </c>
      <c r="C851" t="s">
        <v>2953</v>
      </c>
      <c r="D851" s="244">
        <v>45506</v>
      </c>
      <c r="E851" t="s">
        <v>2081</v>
      </c>
      <c r="F851" t="s">
        <v>3420</v>
      </c>
      <c r="G851" t="s">
        <v>3451</v>
      </c>
      <c r="H851" s="244">
        <v>45506</v>
      </c>
      <c r="I851" t="s">
        <v>2081</v>
      </c>
    </row>
    <row r="852" spans="1:9">
      <c r="A852" t="s">
        <v>2946</v>
      </c>
      <c r="B852" t="s">
        <v>2676</v>
      </c>
      <c r="C852" t="s">
        <v>2908</v>
      </c>
      <c r="D852" s="244">
        <v>45506</v>
      </c>
      <c r="E852" t="s">
        <v>2081</v>
      </c>
      <c r="F852" t="s">
        <v>3420</v>
      </c>
      <c r="G852" t="s">
        <v>3451</v>
      </c>
      <c r="H852" s="244">
        <v>45506</v>
      </c>
      <c r="I852" t="s">
        <v>2081</v>
      </c>
    </row>
    <row r="853" spans="1:9">
      <c r="A853" t="s">
        <v>2909</v>
      </c>
      <c r="B853" t="s">
        <v>2152</v>
      </c>
      <c r="C853" t="s">
        <v>2908</v>
      </c>
      <c r="D853" s="244">
        <v>45509</v>
      </c>
      <c r="E853" t="s">
        <v>2081</v>
      </c>
      <c r="F853" t="s">
        <v>3420</v>
      </c>
      <c r="G853" t="s">
        <v>3451</v>
      </c>
      <c r="H853" s="244">
        <v>45509</v>
      </c>
      <c r="I853" t="s">
        <v>2081</v>
      </c>
    </row>
    <row r="854" spans="1:9">
      <c r="A854" t="s">
        <v>2943</v>
      </c>
      <c r="B854" t="s">
        <v>2942</v>
      </c>
      <c r="C854" t="s">
        <v>2941</v>
      </c>
      <c r="D854" s="244">
        <v>45506</v>
      </c>
      <c r="E854" t="s">
        <v>2081</v>
      </c>
      <c r="F854" t="s">
        <v>3420</v>
      </c>
      <c r="G854" t="s">
        <v>3451</v>
      </c>
      <c r="H854" s="244">
        <v>45506</v>
      </c>
      <c r="I854" t="s">
        <v>2081</v>
      </c>
    </row>
    <row r="855" spans="1:9">
      <c r="A855" t="s">
        <v>2940</v>
      </c>
      <c r="B855" t="s">
        <v>2474</v>
      </c>
      <c r="C855" t="s">
        <v>2939</v>
      </c>
      <c r="D855" s="244">
        <v>45506</v>
      </c>
      <c r="E855" t="s">
        <v>2081</v>
      </c>
      <c r="F855" t="s">
        <v>3420</v>
      </c>
      <c r="G855" t="s">
        <v>3421</v>
      </c>
      <c r="H855" s="244">
        <v>45506</v>
      </c>
      <c r="I855" t="s">
        <v>2081</v>
      </c>
    </row>
    <row r="856" spans="1:9">
      <c r="A856" t="s">
        <v>2955</v>
      </c>
      <c r="B856" t="s">
        <v>2942</v>
      </c>
      <c r="C856" t="s">
        <v>2923</v>
      </c>
      <c r="D856" s="244">
        <v>45506</v>
      </c>
      <c r="E856" t="s">
        <v>2081</v>
      </c>
      <c r="F856" t="s">
        <v>3420</v>
      </c>
      <c r="G856" t="s">
        <v>3451</v>
      </c>
      <c r="H856" s="244">
        <v>45506</v>
      </c>
      <c r="I856" t="s">
        <v>2081</v>
      </c>
    </row>
    <row r="857" spans="1:9">
      <c r="A857" t="s">
        <v>2945</v>
      </c>
      <c r="B857" t="s">
        <v>2305</v>
      </c>
      <c r="C857" t="s">
        <v>2908</v>
      </c>
      <c r="D857" s="244">
        <v>45506</v>
      </c>
      <c r="E857" t="s">
        <v>2081</v>
      </c>
      <c r="F857" t="s">
        <v>3420</v>
      </c>
      <c r="G857" t="s">
        <v>3421</v>
      </c>
      <c r="H857" s="244">
        <v>45506</v>
      </c>
      <c r="I857" t="s">
        <v>2081</v>
      </c>
    </row>
    <row r="858" spans="1:9">
      <c r="A858" t="s">
        <v>2968</v>
      </c>
      <c r="B858" t="s">
        <v>2967</v>
      </c>
      <c r="C858" t="s">
        <v>2888</v>
      </c>
      <c r="D858" s="244">
        <v>45509</v>
      </c>
      <c r="E858" t="s">
        <v>2081</v>
      </c>
      <c r="F858" t="s">
        <v>3420</v>
      </c>
      <c r="G858" t="s">
        <v>3421</v>
      </c>
      <c r="H858" s="244">
        <v>45509</v>
      </c>
      <c r="I858" t="s">
        <v>2081</v>
      </c>
    </row>
    <row r="859" spans="1:9">
      <c r="A859" t="s">
        <v>2960</v>
      </c>
      <c r="B859" t="s">
        <v>2959</v>
      </c>
      <c r="C859" t="s">
        <v>2888</v>
      </c>
      <c r="D859" s="244">
        <v>45510</v>
      </c>
      <c r="E859" t="s">
        <v>2081</v>
      </c>
      <c r="F859" t="s">
        <v>3420</v>
      </c>
      <c r="G859" t="s">
        <v>3421</v>
      </c>
      <c r="H859" s="244">
        <v>45510</v>
      </c>
      <c r="I859" t="s">
        <v>2081</v>
      </c>
    </row>
    <row r="860" spans="1:9">
      <c r="A860" t="s">
        <v>2978</v>
      </c>
      <c r="B860" t="s">
        <v>2977</v>
      </c>
      <c r="C860" t="s">
        <v>2888</v>
      </c>
      <c r="D860" s="244">
        <v>45509</v>
      </c>
      <c r="E860" t="s">
        <v>2081</v>
      </c>
      <c r="F860" t="s">
        <v>3420</v>
      </c>
      <c r="G860" t="s">
        <v>3421</v>
      </c>
      <c r="H860" s="244">
        <v>45509</v>
      </c>
      <c r="I860" t="s">
        <v>2081</v>
      </c>
    </row>
    <row r="861" spans="1:9">
      <c r="A861" t="s">
        <v>2963</v>
      </c>
      <c r="B861" t="s">
        <v>2277</v>
      </c>
      <c r="C861" t="s">
        <v>2888</v>
      </c>
      <c r="D861" s="244">
        <v>45505</v>
      </c>
      <c r="E861" t="s">
        <v>2081</v>
      </c>
      <c r="F861" t="s">
        <v>3420</v>
      </c>
      <c r="G861" t="s">
        <v>3421</v>
      </c>
      <c r="H861" s="244">
        <v>45505</v>
      </c>
      <c r="I861" t="s">
        <v>2081</v>
      </c>
    </row>
    <row r="862" spans="1:9">
      <c r="A862" t="s">
        <v>2962</v>
      </c>
      <c r="B862" t="s">
        <v>2961</v>
      </c>
      <c r="C862" t="s">
        <v>2888</v>
      </c>
      <c r="D862" s="244">
        <v>45513</v>
      </c>
      <c r="E862" t="s">
        <v>2081</v>
      </c>
      <c r="F862" t="s">
        <v>3420</v>
      </c>
      <c r="G862" t="s">
        <v>3421</v>
      </c>
      <c r="H862" s="244">
        <v>45513</v>
      </c>
      <c r="I862" t="s">
        <v>2081</v>
      </c>
    </row>
    <row r="863" spans="1:9">
      <c r="A863" t="s">
        <v>2965</v>
      </c>
      <c r="B863" t="s">
        <v>2468</v>
      </c>
      <c r="C863" t="s">
        <v>2888</v>
      </c>
      <c r="D863" s="244">
        <v>45513</v>
      </c>
      <c r="E863" t="s">
        <v>2081</v>
      </c>
      <c r="F863" t="s">
        <v>3420</v>
      </c>
      <c r="G863" t="s">
        <v>3421</v>
      </c>
      <c r="H863" s="244">
        <v>45513</v>
      </c>
      <c r="I863" t="s">
        <v>2081</v>
      </c>
    </row>
    <row r="864" spans="1:9">
      <c r="A864" t="s">
        <v>2966</v>
      </c>
      <c r="B864" t="s">
        <v>2914</v>
      </c>
      <c r="C864" t="s">
        <v>2888</v>
      </c>
      <c r="D864" s="244">
        <v>45513</v>
      </c>
      <c r="E864" t="s">
        <v>2081</v>
      </c>
      <c r="F864" t="s">
        <v>3420</v>
      </c>
      <c r="G864" t="s">
        <v>3421</v>
      </c>
      <c r="H864" s="244">
        <v>45513</v>
      </c>
      <c r="I864" t="s">
        <v>2081</v>
      </c>
    </row>
    <row r="865" spans="1:9">
      <c r="A865" t="s">
        <v>2964</v>
      </c>
      <c r="B865" t="s">
        <v>2281</v>
      </c>
      <c r="C865" t="s">
        <v>2888</v>
      </c>
      <c r="D865" s="244">
        <v>45513</v>
      </c>
      <c r="E865" t="s">
        <v>2081</v>
      </c>
      <c r="F865" t="s">
        <v>3420</v>
      </c>
      <c r="G865" t="s">
        <v>3421</v>
      </c>
      <c r="H865" s="244">
        <v>45513</v>
      </c>
      <c r="I865" t="s">
        <v>2081</v>
      </c>
    </row>
    <row r="866" spans="1:9">
      <c r="A866" t="s">
        <v>2970</v>
      </c>
      <c r="B866" t="s">
        <v>2969</v>
      </c>
      <c r="C866" t="s">
        <v>2888</v>
      </c>
      <c r="D866" s="244">
        <v>45510</v>
      </c>
      <c r="E866" t="s">
        <v>2081</v>
      </c>
      <c r="F866" t="s">
        <v>3420</v>
      </c>
      <c r="G866" t="s">
        <v>3421</v>
      </c>
      <c r="H866" s="244">
        <v>45510</v>
      </c>
      <c r="I866" t="s">
        <v>2081</v>
      </c>
    </row>
    <row r="867" spans="1:9">
      <c r="A867" t="s">
        <v>2971</v>
      </c>
      <c r="B867" t="s">
        <v>2364</v>
      </c>
      <c r="C867" t="s">
        <v>2888</v>
      </c>
      <c r="D867" s="244">
        <v>45510</v>
      </c>
      <c r="E867" t="s">
        <v>2081</v>
      </c>
      <c r="F867" t="s">
        <v>3420</v>
      </c>
      <c r="G867" t="s">
        <v>3451</v>
      </c>
      <c r="H867" s="244">
        <v>45510</v>
      </c>
      <c r="I867" t="s">
        <v>2081</v>
      </c>
    </row>
    <row r="868" spans="1:9">
      <c r="A868" t="s">
        <v>2973</v>
      </c>
      <c r="B868" t="s">
        <v>2972</v>
      </c>
      <c r="C868" t="s">
        <v>2888</v>
      </c>
      <c r="D868" s="244">
        <v>45510</v>
      </c>
      <c r="E868" t="s">
        <v>2081</v>
      </c>
      <c r="F868" t="s">
        <v>3420</v>
      </c>
      <c r="G868" t="s">
        <v>3451</v>
      </c>
      <c r="H868" s="244">
        <v>45510</v>
      </c>
      <c r="I868" t="s">
        <v>2081</v>
      </c>
    </row>
    <row r="869" spans="1:9">
      <c r="A869" t="s">
        <v>2976</v>
      </c>
      <c r="B869" t="s">
        <v>2972</v>
      </c>
      <c r="C869" t="s">
        <v>2888</v>
      </c>
      <c r="D869" s="244">
        <v>45510</v>
      </c>
      <c r="E869" t="s">
        <v>2081</v>
      </c>
      <c r="F869" t="s">
        <v>3420</v>
      </c>
      <c r="G869" t="s">
        <v>3421</v>
      </c>
      <c r="H869" s="244">
        <v>45510</v>
      </c>
      <c r="I869" t="s">
        <v>2081</v>
      </c>
    </row>
    <row r="870" spans="1:9">
      <c r="A870" t="s">
        <v>2975</v>
      </c>
      <c r="B870" t="s">
        <v>2974</v>
      </c>
      <c r="C870" t="s">
        <v>2888</v>
      </c>
      <c r="D870" s="244">
        <v>45510</v>
      </c>
      <c r="E870" t="s">
        <v>2081</v>
      </c>
      <c r="F870" t="s">
        <v>3420</v>
      </c>
      <c r="G870" t="s">
        <v>3421</v>
      </c>
      <c r="H870" s="244">
        <v>45510</v>
      </c>
      <c r="I870" t="s">
        <v>2081</v>
      </c>
    </row>
    <row r="871" spans="1:9">
      <c r="A871" t="s">
        <v>3732</v>
      </c>
      <c r="B871" t="s">
        <v>2085</v>
      </c>
      <c r="C871" t="s">
        <v>3668</v>
      </c>
      <c r="D871" s="244">
        <v>45447</v>
      </c>
      <c r="E871" t="s">
        <v>2081</v>
      </c>
      <c r="F871" t="s">
        <v>3457</v>
      </c>
      <c r="G871" t="s">
        <v>3421</v>
      </c>
      <c r="H871" s="244">
        <v>45447</v>
      </c>
      <c r="I871" t="s">
        <v>2081</v>
      </c>
    </row>
    <row r="872" spans="1:9">
      <c r="A872" t="s">
        <v>3733</v>
      </c>
      <c r="B872" t="s">
        <v>2077</v>
      </c>
      <c r="C872" t="s">
        <v>3668</v>
      </c>
      <c r="D872" s="244">
        <v>45448</v>
      </c>
      <c r="E872" t="s">
        <v>2081</v>
      </c>
      <c r="F872" t="s">
        <v>3457</v>
      </c>
      <c r="G872" t="s">
        <v>3421</v>
      </c>
      <c r="H872" s="244">
        <v>45448</v>
      </c>
      <c r="I872" t="s">
        <v>2081</v>
      </c>
    </row>
    <row r="873" spans="1:9">
      <c r="A873" t="s">
        <v>2980</v>
      </c>
      <c r="B873" t="s">
        <v>2088</v>
      </c>
      <c r="C873" t="s">
        <v>2979</v>
      </c>
      <c r="D873" s="244">
        <v>45511</v>
      </c>
      <c r="E873" t="s">
        <v>2081</v>
      </c>
      <c r="F873" t="s">
        <v>3420</v>
      </c>
      <c r="G873" t="s">
        <v>3421</v>
      </c>
      <c r="H873" s="244">
        <v>45511</v>
      </c>
      <c r="I873" t="s">
        <v>2081</v>
      </c>
    </row>
    <row r="874" spans="1:9">
      <c r="A874" t="s">
        <v>2982</v>
      </c>
      <c r="B874" t="s">
        <v>2393</v>
      </c>
      <c r="C874" t="s">
        <v>2979</v>
      </c>
      <c r="D874" s="244">
        <v>45512</v>
      </c>
      <c r="E874" t="s">
        <v>2081</v>
      </c>
      <c r="F874" t="s">
        <v>3420</v>
      </c>
      <c r="G874" t="s">
        <v>3421</v>
      </c>
      <c r="H874" s="244">
        <v>45512</v>
      </c>
      <c r="I874" t="s">
        <v>2081</v>
      </c>
    </row>
    <row r="875" spans="1:9">
      <c r="A875" t="s">
        <v>2983</v>
      </c>
      <c r="B875" t="s">
        <v>2269</v>
      </c>
      <c r="C875" t="s">
        <v>2979</v>
      </c>
      <c r="D875" s="244">
        <v>45511</v>
      </c>
      <c r="E875" t="s">
        <v>2081</v>
      </c>
      <c r="F875" t="s">
        <v>3420</v>
      </c>
      <c r="G875" t="s">
        <v>3451</v>
      </c>
      <c r="H875" s="244">
        <v>45511</v>
      </c>
      <c r="I875" t="s">
        <v>2081</v>
      </c>
    </row>
    <row r="876" spans="1:9">
      <c r="A876" t="s">
        <v>2986</v>
      </c>
      <c r="B876" t="s">
        <v>2091</v>
      </c>
      <c r="C876" t="s">
        <v>2984</v>
      </c>
      <c r="D876" s="244">
        <v>45506</v>
      </c>
      <c r="E876" t="s">
        <v>2081</v>
      </c>
      <c r="F876" t="s">
        <v>3420</v>
      </c>
      <c r="G876" t="s">
        <v>3421</v>
      </c>
      <c r="H876" s="244">
        <v>45506</v>
      </c>
      <c r="I876" t="s">
        <v>2081</v>
      </c>
    </row>
    <row r="877" spans="1:9">
      <c r="A877" t="s">
        <v>2987</v>
      </c>
      <c r="B877" t="s">
        <v>2896</v>
      </c>
      <c r="C877" t="s">
        <v>2984</v>
      </c>
      <c r="D877" s="244">
        <v>45506</v>
      </c>
      <c r="E877" t="s">
        <v>2081</v>
      </c>
      <c r="F877" t="s">
        <v>3420</v>
      </c>
      <c r="G877" t="s">
        <v>3421</v>
      </c>
      <c r="H877" s="244">
        <v>45506</v>
      </c>
      <c r="I877" t="s">
        <v>2081</v>
      </c>
    </row>
    <row r="878" spans="1:9">
      <c r="A878" t="s">
        <v>2988</v>
      </c>
      <c r="B878" t="s">
        <v>2077</v>
      </c>
      <c r="C878" t="s">
        <v>2984</v>
      </c>
      <c r="D878" s="244">
        <v>45506</v>
      </c>
      <c r="E878" t="s">
        <v>2081</v>
      </c>
      <c r="F878" t="s">
        <v>3420</v>
      </c>
      <c r="G878" t="s">
        <v>3421</v>
      </c>
      <c r="H878" s="244">
        <v>45506</v>
      </c>
      <c r="I878" t="s">
        <v>2081</v>
      </c>
    </row>
    <row r="879" spans="1:9">
      <c r="A879" t="s">
        <v>2991</v>
      </c>
      <c r="B879" t="s">
        <v>2091</v>
      </c>
      <c r="C879" t="s">
        <v>2989</v>
      </c>
      <c r="D879" s="244">
        <v>45506</v>
      </c>
      <c r="E879" t="s">
        <v>2081</v>
      </c>
      <c r="F879" t="s">
        <v>3420</v>
      </c>
      <c r="G879" t="s">
        <v>3421</v>
      </c>
      <c r="H879" s="244">
        <v>45506</v>
      </c>
      <c r="I879" t="s">
        <v>2081</v>
      </c>
    </row>
    <row r="880" spans="1:9">
      <c r="A880" t="s">
        <v>2992</v>
      </c>
      <c r="B880" t="s">
        <v>2896</v>
      </c>
      <c r="C880" t="s">
        <v>2989</v>
      </c>
      <c r="D880" s="244">
        <v>45506</v>
      </c>
      <c r="E880" t="s">
        <v>2081</v>
      </c>
      <c r="F880" t="s">
        <v>3420</v>
      </c>
      <c r="G880" t="s">
        <v>3421</v>
      </c>
      <c r="H880" s="244">
        <v>45506</v>
      </c>
      <c r="I880" t="s">
        <v>2081</v>
      </c>
    </row>
    <row r="881" spans="1:9">
      <c r="A881" t="s">
        <v>2993</v>
      </c>
      <c r="B881" t="s">
        <v>2077</v>
      </c>
      <c r="C881" t="s">
        <v>2989</v>
      </c>
      <c r="D881" s="244">
        <v>45506</v>
      </c>
      <c r="E881" t="s">
        <v>2081</v>
      </c>
      <c r="F881" t="s">
        <v>3420</v>
      </c>
      <c r="G881" t="s">
        <v>3421</v>
      </c>
      <c r="H881" s="244">
        <v>45506</v>
      </c>
      <c r="I881" t="s">
        <v>2081</v>
      </c>
    </row>
    <row r="882" spans="1:9">
      <c r="A882" t="s">
        <v>2995</v>
      </c>
      <c r="B882" t="s">
        <v>2893</v>
      </c>
      <c r="C882" t="s">
        <v>2984</v>
      </c>
      <c r="D882" s="244">
        <v>45509</v>
      </c>
      <c r="E882" t="s">
        <v>2081</v>
      </c>
      <c r="F882" t="s">
        <v>3420</v>
      </c>
      <c r="G882" t="s">
        <v>3451</v>
      </c>
      <c r="H882" s="244">
        <v>45509</v>
      </c>
      <c r="I882" t="s">
        <v>2081</v>
      </c>
    </row>
    <row r="883" spans="1:9">
      <c r="A883" t="s">
        <v>2997</v>
      </c>
      <c r="B883" t="s">
        <v>2893</v>
      </c>
      <c r="C883" t="s">
        <v>2989</v>
      </c>
      <c r="D883" s="244">
        <v>45509</v>
      </c>
      <c r="E883" t="s">
        <v>2081</v>
      </c>
      <c r="F883" t="s">
        <v>3420</v>
      </c>
      <c r="G883" t="s">
        <v>3451</v>
      </c>
      <c r="H883" s="244">
        <v>45509</v>
      </c>
      <c r="I883" t="s">
        <v>2081</v>
      </c>
    </row>
    <row r="884" spans="1:9">
      <c r="A884" t="s">
        <v>3000</v>
      </c>
      <c r="B884" t="s">
        <v>2695</v>
      </c>
      <c r="C884" t="s">
        <v>2998</v>
      </c>
      <c r="D884" s="244">
        <v>45510</v>
      </c>
      <c r="E884" t="s">
        <v>2081</v>
      </c>
      <c r="F884" t="s">
        <v>3420</v>
      </c>
      <c r="G884" t="s">
        <v>3421</v>
      </c>
      <c r="H884" s="244">
        <v>45510</v>
      </c>
      <c r="I884" t="s">
        <v>2081</v>
      </c>
    </row>
    <row r="885" spans="1:9">
      <c r="A885" t="s">
        <v>3001</v>
      </c>
      <c r="B885" t="s">
        <v>2152</v>
      </c>
      <c r="C885" t="s">
        <v>2998</v>
      </c>
      <c r="D885" s="244">
        <v>45512</v>
      </c>
      <c r="E885" t="s">
        <v>2081</v>
      </c>
      <c r="F885" t="s">
        <v>3420</v>
      </c>
      <c r="G885" t="s">
        <v>3421</v>
      </c>
      <c r="H885" s="244">
        <v>45512</v>
      </c>
      <c r="I885" t="s">
        <v>2081</v>
      </c>
    </row>
    <row r="886" spans="1:9">
      <c r="A886" t="s">
        <v>3003</v>
      </c>
      <c r="B886" t="s">
        <v>2152</v>
      </c>
      <c r="C886" t="s">
        <v>3002</v>
      </c>
      <c r="D886" s="244">
        <v>45512</v>
      </c>
      <c r="E886" t="s">
        <v>2081</v>
      </c>
      <c r="F886" t="s">
        <v>3420</v>
      </c>
      <c r="G886" t="s">
        <v>3421</v>
      </c>
      <c r="H886" s="244">
        <v>45512</v>
      </c>
      <c r="I886" t="s">
        <v>2081</v>
      </c>
    </row>
    <row r="887" spans="1:9">
      <c r="A887" t="s">
        <v>3006</v>
      </c>
      <c r="B887" t="s">
        <v>3005</v>
      </c>
      <c r="C887" t="s">
        <v>3004</v>
      </c>
      <c r="D887" s="244">
        <v>45512</v>
      </c>
      <c r="E887" t="s">
        <v>2081</v>
      </c>
      <c r="F887" t="s">
        <v>3420</v>
      </c>
      <c r="G887" t="s">
        <v>3421</v>
      </c>
      <c r="H887" s="244">
        <v>45512</v>
      </c>
      <c r="I887" t="s">
        <v>2081</v>
      </c>
    </row>
    <row r="888" spans="1:9">
      <c r="A888" t="s">
        <v>3012</v>
      </c>
      <c r="B888" t="s">
        <v>2942</v>
      </c>
      <c r="C888" t="s">
        <v>3011</v>
      </c>
      <c r="D888" s="244">
        <v>45519</v>
      </c>
      <c r="E888" t="s">
        <v>2081</v>
      </c>
      <c r="F888" t="s">
        <v>3420</v>
      </c>
      <c r="G888" t="s">
        <v>3421</v>
      </c>
      <c r="H888" s="244">
        <v>45519</v>
      </c>
      <c r="I888" t="s">
        <v>2081</v>
      </c>
    </row>
    <row r="889" spans="1:9">
      <c r="A889" t="s">
        <v>3013</v>
      </c>
      <c r="B889" t="s">
        <v>2132</v>
      </c>
      <c r="C889" t="s">
        <v>3011</v>
      </c>
      <c r="D889" s="244">
        <v>45509</v>
      </c>
      <c r="E889" t="s">
        <v>2081</v>
      </c>
      <c r="F889" t="s">
        <v>3420</v>
      </c>
      <c r="G889" t="s">
        <v>3421</v>
      </c>
      <c r="H889" s="244">
        <v>45509</v>
      </c>
      <c r="I889" t="s">
        <v>2081</v>
      </c>
    </row>
    <row r="890" spans="1:9">
      <c r="A890" t="s">
        <v>3017</v>
      </c>
      <c r="B890" t="s">
        <v>2085</v>
      </c>
      <c r="C890" t="s">
        <v>3016</v>
      </c>
      <c r="D890" s="244">
        <v>45505</v>
      </c>
      <c r="E890" t="s">
        <v>2081</v>
      </c>
      <c r="F890" t="s">
        <v>3420</v>
      </c>
      <c r="G890" t="s">
        <v>3421</v>
      </c>
      <c r="H890" s="244">
        <v>45505</v>
      </c>
      <c r="I890" t="s">
        <v>2081</v>
      </c>
    </row>
    <row r="891" spans="1:9">
      <c r="A891" t="s">
        <v>3018</v>
      </c>
      <c r="B891" t="s">
        <v>2721</v>
      </c>
      <c r="C891" t="s">
        <v>3016</v>
      </c>
      <c r="D891" s="244">
        <v>45505</v>
      </c>
      <c r="E891" t="s">
        <v>2081</v>
      </c>
      <c r="F891" t="s">
        <v>3420</v>
      </c>
      <c r="G891" t="s">
        <v>3451</v>
      </c>
      <c r="H891" s="244">
        <v>45505</v>
      </c>
      <c r="I891" t="s">
        <v>2081</v>
      </c>
    </row>
    <row r="892" spans="1:9">
      <c r="A892" t="s">
        <v>3020</v>
      </c>
      <c r="B892" t="s">
        <v>2942</v>
      </c>
      <c r="C892" t="s">
        <v>3019</v>
      </c>
      <c r="D892" s="244">
        <v>45509</v>
      </c>
      <c r="E892" t="s">
        <v>2081</v>
      </c>
      <c r="F892" t="s">
        <v>3420</v>
      </c>
      <c r="G892" t="s">
        <v>3421</v>
      </c>
      <c r="H892" s="244">
        <v>45509</v>
      </c>
      <c r="I892" t="s">
        <v>2081</v>
      </c>
    </row>
    <row r="893" spans="1:9">
      <c r="A893" t="s">
        <v>3022</v>
      </c>
      <c r="B893" t="s">
        <v>2137</v>
      </c>
      <c r="C893" t="s">
        <v>3021</v>
      </c>
      <c r="D893" s="244">
        <v>45509</v>
      </c>
      <c r="E893" t="s">
        <v>2081</v>
      </c>
      <c r="F893" t="s">
        <v>3420</v>
      </c>
      <c r="G893" t="s">
        <v>3421</v>
      </c>
      <c r="H893" s="244">
        <v>45509</v>
      </c>
      <c r="I893" t="s">
        <v>2081</v>
      </c>
    </row>
    <row r="894" spans="1:9">
      <c r="A894" t="s">
        <v>3023</v>
      </c>
      <c r="B894" t="s">
        <v>2088</v>
      </c>
      <c r="C894" t="s">
        <v>3021</v>
      </c>
      <c r="D894" s="244">
        <v>45509</v>
      </c>
      <c r="E894" t="s">
        <v>2081</v>
      </c>
      <c r="F894" t="s">
        <v>3420</v>
      </c>
      <c r="G894" t="s">
        <v>3451</v>
      </c>
      <c r="H894" s="244">
        <v>45509</v>
      </c>
      <c r="I894" t="s">
        <v>2081</v>
      </c>
    </row>
    <row r="895" spans="1:9">
      <c r="A895" t="s">
        <v>3025</v>
      </c>
      <c r="B895" t="s">
        <v>2152</v>
      </c>
      <c r="C895" t="s">
        <v>3024</v>
      </c>
      <c r="D895" s="244">
        <v>45511</v>
      </c>
      <c r="E895" t="s">
        <v>2081</v>
      </c>
      <c r="F895" t="s">
        <v>3420</v>
      </c>
      <c r="G895" t="s">
        <v>3421</v>
      </c>
      <c r="H895" s="244">
        <v>45511</v>
      </c>
      <c r="I895" t="s">
        <v>2081</v>
      </c>
    </row>
    <row r="896" spans="1:9">
      <c r="A896" t="s">
        <v>3026</v>
      </c>
      <c r="B896" t="s">
        <v>2508</v>
      </c>
      <c r="C896" t="s">
        <v>2984</v>
      </c>
      <c r="D896" s="244">
        <v>45509</v>
      </c>
      <c r="E896" t="s">
        <v>2081</v>
      </c>
      <c r="F896" t="s">
        <v>3420</v>
      </c>
      <c r="G896" t="s">
        <v>3421</v>
      </c>
      <c r="H896" s="244">
        <v>45509</v>
      </c>
      <c r="I896" t="s">
        <v>2081</v>
      </c>
    </row>
    <row r="897" spans="1:9">
      <c r="A897" t="s">
        <v>3027</v>
      </c>
      <c r="B897" t="s">
        <v>2508</v>
      </c>
      <c r="C897" t="s">
        <v>2989</v>
      </c>
      <c r="D897" s="244">
        <v>45509</v>
      </c>
      <c r="E897" t="s">
        <v>2081</v>
      </c>
      <c r="F897" t="s">
        <v>3420</v>
      </c>
      <c r="G897" t="s">
        <v>3421</v>
      </c>
      <c r="H897" s="244">
        <v>45509</v>
      </c>
      <c r="I897" t="s">
        <v>2081</v>
      </c>
    </row>
    <row r="898" spans="1:9">
      <c r="A898" t="s">
        <v>3030</v>
      </c>
      <c r="B898" t="s">
        <v>3029</v>
      </c>
      <c r="C898" t="s">
        <v>3002</v>
      </c>
      <c r="D898" s="244">
        <v>45509</v>
      </c>
      <c r="E898" t="s">
        <v>2081</v>
      </c>
      <c r="F898" t="s">
        <v>3420</v>
      </c>
      <c r="G898" t="s">
        <v>3421</v>
      </c>
      <c r="H898" s="244">
        <v>45509</v>
      </c>
      <c r="I898" t="s">
        <v>2081</v>
      </c>
    </row>
    <row r="899" spans="1:9">
      <c r="A899" t="s">
        <v>3032</v>
      </c>
      <c r="B899" t="s">
        <v>2117</v>
      </c>
      <c r="C899" t="s">
        <v>3031</v>
      </c>
      <c r="D899" s="244">
        <v>45505</v>
      </c>
      <c r="E899" t="s">
        <v>2081</v>
      </c>
      <c r="F899" t="s">
        <v>3420</v>
      </c>
      <c r="G899" t="s">
        <v>3421</v>
      </c>
      <c r="H899" s="244">
        <v>45505</v>
      </c>
      <c r="I899" t="s">
        <v>2081</v>
      </c>
    </row>
    <row r="900" spans="1:9">
      <c r="A900" t="s">
        <v>3034</v>
      </c>
      <c r="B900" t="s">
        <v>2942</v>
      </c>
      <c r="C900" t="s">
        <v>3033</v>
      </c>
      <c r="D900" s="244">
        <v>45510</v>
      </c>
      <c r="E900" t="s">
        <v>2081</v>
      </c>
      <c r="F900" t="s">
        <v>3420</v>
      </c>
      <c r="G900" t="s">
        <v>3451</v>
      </c>
      <c r="H900" s="244">
        <v>45510</v>
      </c>
      <c r="I900" t="s">
        <v>2081</v>
      </c>
    </row>
    <row r="901" spans="1:9">
      <c r="A901" t="s">
        <v>3036</v>
      </c>
      <c r="B901" t="s">
        <v>2117</v>
      </c>
      <c r="C901" t="s">
        <v>3035</v>
      </c>
      <c r="D901" s="244">
        <v>45505</v>
      </c>
      <c r="E901" t="s">
        <v>2081</v>
      </c>
      <c r="F901" t="s">
        <v>3420</v>
      </c>
      <c r="G901" t="s">
        <v>3421</v>
      </c>
      <c r="H901" s="244">
        <v>45505</v>
      </c>
      <c r="I901" t="s">
        <v>2081</v>
      </c>
    </row>
    <row r="902" spans="1:9">
      <c r="A902" t="s">
        <v>3038</v>
      </c>
      <c r="B902" t="s">
        <v>2162</v>
      </c>
      <c r="C902" t="s">
        <v>3037</v>
      </c>
      <c r="D902" s="244">
        <v>45510</v>
      </c>
      <c r="E902" t="s">
        <v>2081</v>
      </c>
      <c r="F902" t="s">
        <v>3420</v>
      </c>
      <c r="G902" t="s">
        <v>3421</v>
      </c>
      <c r="H902" s="244">
        <v>45510</v>
      </c>
      <c r="I902" t="s">
        <v>2081</v>
      </c>
    </row>
    <row r="903" spans="1:9">
      <c r="A903" t="s">
        <v>3040</v>
      </c>
      <c r="B903" t="s">
        <v>2738</v>
      </c>
      <c r="C903" t="s">
        <v>3039</v>
      </c>
      <c r="D903" s="244">
        <v>45505</v>
      </c>
      <c r="E903" t="s">
        <v>2081</v>
      </c>
      <c r="F903" t="s">
        <v>3420</v>
      </c>
      <c r="G903" t="s">
        <v>3451</v>
      </c>
      <c r="H903" s="244">
        <v>45505</v>
      </c>
      <c r="I903" t="s">
        <v>2081</v>
      </c>
    </row>
    <row r="904" spans="1:9">
      <c r="A904" t="s">
        <v>3042</v>
      </c>
      <c r="B904" t="s">
        <v>2152</v>
      </c>
      <c r="C904" t="s">
        <v>3041</v>
      </c>
      <c r="D904" s="244">
        <v>45505</v>
      </c>
      <c r="E904" t="s">
        <v>2081</v>
      </c>
      <c r="F904" t="s">
        <v>3420</v>
      </c>
      <c r="G904" t="s">
        <v>3451</v>
      </c>
      <c r="H904" s="244">
        <v>45505</v>
      </c>
      <c r="I904" t="s">
        <v>2081</v>
      </c>
    </row>
    <row r="905" spans="1:9">
      <c r="A905" t="s">
        <v>3044</v>
      </c>
      <c r="B905" t="s">
        <v>2738</v>
      </c>
      <c r="C905" t="s">
        <v>3043</v>
      </c>
      <c r="D905" s="244">
        <v>45505</v>
      </c>
      <c r="E905" t="s">
        <v>2081</v>
      </c>
      <c r="F905" t="s">
        <v>3420</v>
      </c>
      <c r="G905" t="s">
        <v>3451</v>
      </c>
      <c r="H905" s="244">
        <v>45505</v>
      </c>
      <c r="I905" t="s">
        <v>2081</v>
      </c>
    </row>
    <row r="906" spans="1:9">
      <c r="A906" t="s">
        <v>3046</v>
      </c>
      <c r="B906" t="s">
        <v>2152</v>
      </c>
      <c r="C906" t="s">
        <v>3045</v>
      </c>
      <c r="D906" s="244">
        <v>45505</v>
      </c>
      <c r="E906" t="s">
        <v>2081</v>
      </c>
      <c r="F906" t="s">
        <v>3420</v>
      </c>
      <c r="G906" t="s">
        <v>3451</v>
      </c>
      <c r="H906" s="244">
        <v>45505</v>
      </c>
      <c r="I906" t="s">
        <v>2081</v>
      </c>
    </row>
    <row r="907" spans="1:9">
      <c r="A907" t="s">
        <v>3048</v>
      </c>
      <c r="B907" t="s">
        <v>2738</v>
      </c>
      <c r="C907" t="s">
        <v>3047</v>
      </c>
      <c r="D907" s="244">
        <v>45505</v>
      </c>
      <c r="E907" t="s">
        <v>2081</v>
      </c>
      <c r="F907" t="s">
        <v>3420</v>
      </c>
      <c r="G907" t="s">
        <v>3451</v>
      </c>
      <c r="H907" s="244">
        <v>45505</v>
      </c>
      <c r="I907" t="s">
        <v>2081</v>
      </c>
    </row>
    <row r="908" spans="1:9">
      <c r="A908" t="s">
        <v>3050</v>
      </c>
      <c r="B908" t="s">
        <v>2738</v>
      </c>
      <c r="C908" t="s">
        <v>3049</v>
      </c>
      <c r="D908" s="244">
        <v>45505</v>
      </c>
      <c r="E908" t="s">
        <v>2081</v>
      </c>
      <c r="F908" t="s">
        <v>3420</v>
      </c>
      <c r="G908" t="s">
        <v>3451</v>
      </c>
      <c r="H908" s="244">
        <v>45505</v>
      </c>
      <c r="I908" t="s">
        <v>2081</v>
      </c>
    </row>
    <row r="909" spans="1:9">
      <c r="A909" t="s">
        <v>3052</v>
      </c>
      <c r="B909" t="s">
        <v>2124</v>
      </c>
      <c r="C909" t="s">
        <v>3051</v>
      </c>
      <c r="D909" s="244">
        <v>45510</v>
      </c>
      <c r="E909" t="s">
        <v>2081</v>
      </c>
      <c r="F909" t="s">
        <v>3420</v>
      </c>
      <c r="G909" t="s">
        <v>3451</v>
      </c>
      <c r="H909" s="244">
        <v>45510</v>
      </c>
      <c r="I909" t="s">
        <v>2081</v>
      </c>
    </row>
    <row r="910" spans="1:9">
      <c r="A910" t="s">
        <v>3054</v>
      </c>
      <c r="B910" t="s">
        <v>2269</v>
      </c>
      <c r="C910" t="s">
        <v>3053</v>
      </c>
      <c r="D910" s="244">
        <v>45511</v>
      </c>
      <c r="E910" t="s">
        <v>2081</v>
      </c>
      <c r="F910" t="s">
        <v>3420</v>
      </c>
      <c r="G910" t="s">
        <v>3451</v>
      </c>
      <c r="H910" s="244">
        <v>45511</v>
      </c>
      <c r="I910" t="s">
        <v>2081</v>
      </c>
    </row>
    <row r="911" spans="1:9">
      <c r="A911" t="s">
        <v>3055</v>
      </c>
      <c r="B911" t="s">
        <v>2128</v>
      </c>
      <c r="C911" t="s">
        <v>3053</v>
      </c>
      <c r="D911" s="244">
        <v>45511</v>
      </c>
      <c r="E911" t="s">
        <v>2081</v>
      </c>
      <c r="F911" t="s">
        <v>3420</v>
      </c>
      <c r="G911" t="s">
        <v>3451</v>
      </c>
      <c r="H911" s="244">
        <v>45511</v>
      </c>
      <c r="I911" t="s">
        <v>2081</v>
      </c>
    </row>
    <row r="912" spans="1:9">
      <c r="A912" t="s">
        <v>3057</v>
      </c>
      <c r="B912" t="s">
        <v>2291</v>
      </c>
      <c r="C912" t="s">
        <v>3056</v>
      </c>
      <c r="D912" s="244">
        <v>45511</v>
      </c>
      <c r="E912" t="s">
        <v>2081</v>
      </c>
      <c r="F912" t="s">
        <v>3420</v>
      </c>
      <c r="G912" t="s">
        <v>3451</v>
      </c>
      <c r="H912" s="244">
        <v>45511</v>
      </c>
      <c r="I912" t="s">
        <v>2081</v>
      </c>
    </row>
    <row r="913" spans="1:9">
      <c r="A913" t="s">
        <v>3059</v>
      </c>
      <c r="B913" t="s">
        <v>2291</v>
      </c>
      <c r="C913" t="s">
        <v>3058</v>
      </c>
      <c r="D913" s="244">
        <v>45511</v>
      </c>
      <c r="E913" t="s">
        <v>2081</v>
      </c>
      <c r="F913" t="s">
        <v>3420</v>
      </c>
      <c r="G913" t="s">
        <v>3451</v>
      </c>
      <c r="H913" s="244">
        <v>45511</v>
      </c>
      <c r="I913" t="s">
        <v>2081</v>
      </c>
    </row>
    <row r="914" spans="1:9">
      <c r="A914" t="s">
        <v>3060</v>
      </c>
      <c r="B914" t="s">
        <v>2383</v>
      </c>
      <c r="C914" t="s">
        <v>3056</v>
      </c>
      <c r="D914" s="244">
        <v>45511</v>
      </c>
      <c r="E914" t="s">
        <v>2081</v>
      </c>
      <c r="F914" t="s">
        <v>3420</v>
      </c>
      <c r="G914" t="s">
        <v>3451</v>
      </c>
      <c r="H914" s="244">
        <v>45511</v>
      </c>
      <c r="I914" t="s">
        <v>2081</v>
      </c>
    </row>
    <row r="915" spans="1:9">
      <c r="A915" t="s">
        <v>3062</v>
      </c>
      <c r="B915" t="s">
        <v>3061</v>
      </c>
      <c r="C915" t="s">
        <v>3004</v>
      </c>
      <c r="D915" s="244">
        <v>45510</v>
      </c>
      <c r="E915" t="s">
        <v>2081</v>
      </c>
      <c r="F915" t="s">
        <v>3420</v>
      </c>
      <c r="G915" t="s">
        <v>3421</v>
      </c>
      <c r="H915" s="244">
        <v>45510</v>
      </c>
      <c r="I915" t="s">
        <v>2081</v>
      </c>
    </row>
    <row r="916" spans="1:9">
      <c r="A916" t="s">
        <v>3063</v>
      </c>
      <c r="B916" t="s">
        <v>2942</v>
      </c>
      <c r="C916" t="s">
        <v>3014</v>
      </c>
      <c r="D916" s="244">
        <v>45519</v>
      </c>
      <c r="E916" t="s">
        <v>2081</v>
      </c>
      <c r="F916" t="s">
        <v>3420</v>
      </c>
      <c r="G916" t="s">
        <v>3421</v>
      </c>
      <c r="H916" s="244">
        <v>45519</v>
      </c>
      <c r="I916" t="s">
        <v>2081</v>
      </c>
    </row>
    <row r="917" spans="1:9">
      <c r="A917" t="s">
        <v>3064</v>
      </c>
      <c r="B917" t="s">
        <v>2186</v>
      </c>
      <c r="C917" t="s">
        <v>3021</v>
      </c>
      <c r="D917" s="244">
        <v>45519</v>
      </c>
      <c r="E917" t="s">
        <v>2081</v>
      </c>
      <c r="F917" t="s">
        <v>3420</v>
      </c>
      <c r="G917" t="s">
        <v>3421</v>
      </c>
      <c r="H917" s="244">
        <v>45519</v>
      </c>
      <c r="I917" t="s">
        <v>2081</v>
      </c>
    </row>
    <row r="918" spans="1:9">
      <c r="A918" t="s">
        <v>3065</v>
      </c>
      <c r="B918" t="s">
        <v>2190</v>
      </c>
      <c r="C918" t="s">
        <v>2998</v>
      </c>
      <c r="D918" s="244">
        <v>45519</v>
      </c>
      <c r="E918" t="s">
        <v>2081</v>
      </c>
      <c r="F918" t="s">
        <v>3420</v>
      </c>
      <c r="G918" t="s">
        <v>3451</v>
      </c>
      <c r="H918" s="244">
        <v>45519</v>
      </c>
      <c r="I918" t="s">
        <v>2081</v>
      </c>
    </row>
    <row r="919" spans="1:9">
      <c r="A919" t="s">
        <v>3066</v>
      </c>
      <c r="B919" t="s">
        <v>2293</v>
      </c>
      <c r="C919" t="s">
        <v>3016</v>
      </c>
      <c r="D919" s="244">
        <v>45517</v>
      </c>
      <c r="E919" t="s">
        <v>2081</v>
      </c>
      <c r="F919" t="s">
        <v>3420</v>
      </c>
      <c r="G919" t="s">
        <v>3421</v>
      </c>
      <c r="H919" s="244">
        <v>45517</v>
      </c>
      <c r="I919" t="s">
        <v>2081</v>
      </c>
    </row>
    <row r="920" spans="1:9">
      <c r="A920" t="s">
        <v>3067</v>
      </c>
      <c r="B920" t="s">
        <v>2698</v>
      </c>
      <c r="C920" t="s">
        <v>3031</v>
      </c>
      <c r="D920" s="244">
        <v>45517</v>
      </c>
      <c r="E920" t="s">
        <v>2081</v>
      </c>
      <c r="F920" t="s">
        <v>3420</v>
      </c>
      <c r="G920" t="s">
        <v>3421</v>
      </c>
      <c r="H920" s="244">
        <v>45517</v>
      </c>
      <c r="I920" t="s">
        <v>2081</v>
      </c>
    </row>
    <row r="921" spans="1:9">
      <c r="A921" t="s">
        <v>3068</v>
      </c>
      <c r="B921" t="s">
        <v>2554</v>
      </c>
      <c r="C921" t="s">
        <v>3035</v>
      </c>
      <c r="D921" s="244">
        <v>45519</v>
      </c>
      <c r="E921" t="s">
        <v>2081</v>
      </c>
      <c r="F921" t="s">
        <v>3420</v>
      </c>
      <c r="G921" t="s">
        <v>3421</v>
      </c>
      <c r="H921" s="244">
        <v>45519</v>
      </c>
      <c r="I921" t="s">
        <v>2081</v>
      </c>
    </row>
    <row r="922" spans="1:9">
      <c r="A922" t="s">
        <v>3069</v>
      </c>
      <c r="B922" t="s">
        <v>2698</v>
      </c>
      <c r="C922" t="s">
        <v>3035</v>
      </c>
      <c r="D922" s="244">
        <v>45517</v>
      </c>
      <c r="E922" t="s">
        <v>2081</v>
      </c>
      <c r="F922" t="s">
        <v>3420</v>
      </c>
      <c r="G922" t="s">
        <v>3421</v>
      </c>
      <c r="H922" s="244">
        <v>45517</v>
      </c>
      <c r="I922" t="s">
        <v>2081</v>
      </c>
    </row>
    <row r="923" spans="1:9">
      <c r="A923" t="s">
        <v>3070</v>
      </c>
      <c r="B923" t="s">
        <v>2383</v>
      </c>
      <c r="C923" t="s">
        <v>3058</v>
      </c>
      <c r="D923" s="244">
        <v>45511</v>
      </c>
      <c r="E923" t="s">
        <v>2081</v>
      </c>
      <c r="F923" t="s">
        <v>3420</v>
      </c>
      <c r="G923" t="s">
        <v>3451</v>
      </c>
      <c r="H923" s="244">
        <v>45511</v>
      </c>
      <c r="I923" t="s">
        <v>2081</v>
      </c>
    </row>
    <row r="924" spans="1:9">
      <c r="A924" t="s">
        <v>3071</v>
      </c>
      <c r="B924" t="s">
        <v>2554</v>
      </c>
      <c r="C924" t="s">
        <v>3031</v>
      </c>
      <c r="D924" s="244">
        <v>45519</v>
      </c>
      <c r="E924" t="s">
        <v>2081</v>
      </c>
      <c r="F924" t="s">
        <v>3420</v>
      </c>
      <c r="G924" t="s">
        <v>3421</v>
      </c>
      <c r="H924" s="244">
        <v>45519</v>
      </c>
      <c r="I924" t="s">
        <v>2081</v>
      </c>
    </row>
    <row r="925" spans="1:9">
      <c r="A925" t="s">
        <v>3072</v>
      </c>
      <c r="B925" t="s">
        <v>2277</v>
      </c>
      <c r="C925" t="s">
        <v>2998</v>
      </c>
      <c r="D925" s="244">
        <v>45519</v>
      </c>
      <c r="E925" t="s">
        <v>2081</v>
      </c>
      <c r="F925" t="s">
        <v>3420</v>
      </c>
      <c r="G925" t="s">
        <v>3421</v>
      </c>
      <c r="H925" s="244">
        <v>45519</v>
      </c>
      <c r="I925" t="s">
        <v>2081</v>
      </c>
    </row>
    <row r="926" spans="1:9">
      <c r="A926" t="s">
        <v>3074</v>
      </c>
      <c r="B926" t="s">
        <v>3073</v>
      </c>
      <c r="C926" t="s">
        <v>2998</v>
      </c>
      <c r="D926" s="244">
        <v>45509</v>
      </c>
      <c r="E926" t="s">
        <v>2081</v>
      </c>
      <c r="F926" t="s">
        <v>3420</v>
      </c>
      <c r="G926" t="s">
        <v>3421</v>
      </c>
      <c r="H926" s="244">
        <v>45509</v>
      </c>
      <c r="I926" t="s">
        <v>2081</v>
      </c>
    </row>
    <row r="927" spans="1:9">
      <c r="A927" t="s">
        <v>3076</v>
      </c>
      <c r="B927" t="s">
        <v>3075</v>
      </c>
      <c r="C927" t="s">
        <v>2998</v>
      </c>
      <c r="D927" s="244">
        <v>45509</v>
      </c>
      <c r="E927" t="s">
        <v>2081</v>
      </c>
      <c r="F927" t="s">
        <v>3420</v>
      </c>
      <c r="G927" t="s">
        <v>3451</v>
      </c>
      <c r="H927" s="244">
        <v>45509</v>
      </c>
      <c r="I927" t="s">
        <v>2081</v>
      </c>
    </row>
    <row r="928" spans="1:9">
      <c r="A928" t="s">
        <v>3077</v>
      </c>
      <c r="B928" t="s">
        <v>2134</v>
      </c>
      <c r="C928" t="s">
        <v>3014</v>
      </c>
      <c r="D928" s="244">
        <v>45509</v>
      </c>
      <c r="E928" t="s">
        <v>2081</v>
      </c>
      <c r="F928" t="s">
        <v>3420</v>
      </c>
      <c r="G928" t="s">
        <v>3451</v>
      </c>
      <c r="H928" s="244">
        <v>45509</v>
      </c>
      <c r="I928" t="s">
        <v>2081</v>
      </c>
    </row>
    <row r="929" spans="1:9">
      <c r="A929" t="s">
        <v>3078</v>
      </c>
      <c r="B929" t="s">
        <v>2134</v>
      </c>
      <c r="C929" t="s">
        <v>3011</v>
      </c>
      <c r="D929" s="244">
        <v>45509</v>
      </c>
      <c r="E929" t="s">
        <v>2081</v>
      </c>
      <c r="F929" t="s">
        <v>3420</v>
      </c>
      <c r="G929" t="s">
        <v>3451</v>
      </c>
      <c r="H929" s="244">
        <v>45509</v>
      </c>
      <c r="I929" t="s">
        <v>2081</v>
      </c>
    </row>
    <row r="930" spans="1:9">
      <c r="A930" t="s">
        <v>2999</v>
      </c>
      <c r="B930" t="s">
        <v>2396</v>
      </c>
      <c r="C930" t="s">
        <v>2998</v>
      </c>
      <c r="D930" s="244">
        <v>45512</v>
      </c>
      <c r="E930" t="s">
        <v>2081</v>
      </c>
      <c r="F930" t="s">
        <v>3420</v>
      </c>
      <c r="G930" t="s">
        <v>3421</v>
      </c>
      <c r="H930" s="244">
        <v>45512</v>
      </c>
      <c r="I930" t="s">
        <v>2081</v>
      </c>
    </row>
    <row r="931" spans="1:9">
      <c r="A931" t="s">
        <v>3028</v>
      </c>
      <c r="B931" t="s">
        <v>2396</v>
      </c>
      <c r="C931" t="s">
        <v>3002</v>
      </c>
      <c r="D931" s="244">
        <v>45512</v>
      </c>
      <c r="E931" t="s">
        <v>2081</v>
      </c>
      <c r="F931" t="s">
        <v>3420</v>
      </c>
      <c r="G931" t="s">
        <v>3421</v>
      </c>
      <c r="H931" s="244">
        <v>45512</v>
      </c>
      <c r="I931" t="s">
        <v>2081</v>
      </c>
    </row>
    <row r="932" spans="1:9">
      <c r="A932" t="s">
        <v>3010</v>
      </c>
      <c r="B932" t="s">
        <v>3009</v>
      </c>
      <c r="C932" t="s">
        <v>3004</v>
      </c>
      <c r="D932" s="244">
        <v>45512</v>
      </c>
      <c r="E932" t="s">
        <v>2081</v>
      </c>
      <c r="F932" t="s">
        <v>3420</v>
      </c>
      <c r="G932" t="s">
        <v>3421</v>
      </c>
      <c r="H932" s="244">
        <v>45512</v>
      </c>
      <c r="I932" t="s">
        <v>2081</v>
      </c>
    </row>
    <row r="933" spans="1:9">
      <c r="A933" t="s">
        <v>3008</v>
      </c>
      <c r="B933" t="s">
        <v>2246</v>
      </c>
      <c r="C933" t="s">
        <v>3007</v>
      </c>
      <c r="D933" s="244">
        <v>45512</v>
      </c>
      <c r="E933" t="s">
        <v>2081</v>
      </c>
      <c r="F933" t="s">
        <v>3420</v>
      </c>
      <c r="G933" t="s">
        <v>3421</v>
      </c>
      <c r="H933" s="244">
        <v>45512</v>
      </c>
      <c r="I933" t="s">
        <v>2081</v>
      </c>
    </row>
    <row r="934" spans="1:9">
      <c r="A934" t="s">
        <v>2985</v>
      </c>
      <c r="B934" t="s">
        <v>2095</v>
      </c>
      <c r="C934" t="s">
        <v>2984</v>
      </c>
      <c r="D934" s="244">
        <v>45506</v>
      </c>
      <c r="E934" t="s">
        <v>2081</v>
      </c>
      <c r="F934" t="s">
        <v>3420</v>
      </c>
      <c r="G934" t="s">
        <v>3421</v>
      </c>
      <c r="H934" s="244">
        <v>45506</v>
      </c>
      <c r="I934" t="s">
        <v>2081</v>
      </c>
    </row>
    <row r="935" spans="1:9">
      <c r="A935" t="s">
        <v>2990</v>
      </c>
      <c r="B935" t="s">
        <v>2095</v>
      </c>
      <c r="C935" t="s">
        <v>2989</v>
      </c>
      <c r="D935" s="244">
        <v>45506</v>
      </c>
      <c r="E935" t="s">
        <v>2081</v>
      </c>
      <c r="F935" t="s">
        <v>3420</v>
      </c>
      <c r="G935" t="s">
        <v>3421</v>
      </c>
      <c r="H935" s="244">
        <v>45506</v>
      </c>
      <c r="I935" t="s">
        <v>2081</v>
      </c>
    </row>
    <row r="936" spans="1:9">
      <c r="A936" t="s">
        <v>2994</v>
      </c>
      <c r="B936" t="s">
        <v>2085</v>
      </c>
      <c r="C936" t="s">
        <v>2984</v>
      </c>
      <c r="D936" s="244">
        <v>45505</v>
      </c>
      <c r="E936" t="s">
        <v>2081</v>
      </c>
      <c r="F936" t="s">
        <v>3420</v>
      </c>
      <c r="G936" t="s">
        <v>3421</v>
      </c>
      <c r="H936" s="244">
        <v>45505</v>
      </c>
      <c r="I936" t="s">
        <v>2081</v>
      </c>
    </row>
    <row r="937" spans="1:9">
      <c r="A937" t="s">
        <v>2996</v>
      </c>
      <c r="B937" t="s">
        <v>2085</v>
      </c>
      <c r="C937" t="s">
        <v>2989</v>
      </c>
      <c r="D937" s="244">
        <v>45505</v>
      </c>
      <c r="E937" t="s">
        <v>2081</v>
      </c>
      <c r="F937" t="s">
        <v>3420</v>
      </c>
      <c r="G937" t="s">
        <v>3421</v>
      </c>
      <c r="H937" s="244">
        <v>45505</v>
      </c>
      <c r="I937" t="s">
        <v>2081</v>
      </c>
    </row>
    <row r="938" spans="1:9">
      <c r="A938" t="s">
        <v>3015</v>
      </c>
      <c r="B938" t="s">
        <v>2132</v>
      </c>
      <c r="C938" t="s">
        <v>3014</v>
      </c>
      <c r="D938" s="244">
        <v>45509</v>
      </c>
      <c r="E938" t="s">
        <v>2081</v>
      </c>
      <c r="F938" t="s">
        <v>3420</v>
      </c>
      <c r="G938" t="s">
        <v>3421</v>
      </c>
      <c r="H938" s="244">
        <v>45509</v>
      </c>
      <c r="I938" t="s">
        <v>2081</v>
      </c>
    </row>
    <row r="939" spans="1:9">
      <c r="A939" t="s">
        <v>3080</v>
      </c>
      <c r="B939" t="s">
        <v>2128</v>
      </c>
      <c r="C939" t="s">
        <v>3079</v>
      </c>
      <c r="D939" s="244">
        <v>45511</v>
      </c>
      <c r="E939" t="s">
        <v>2081</v>
      </c>
      <c r="F939" t="s">
        <v>3420</v>
      </c>
      <c r="G939" t="s">
        <v>3421</v>
      </c>
      <c r="H939" s="244">
        <v>45511</v>
      </c>
      <c r="I939" t="s">
        <v>2081</v>
      </c>
    </row>
    <row r="940" spans="1:9">
      <c r="A940" t="s">
        <v>3081</v>
      </c>
      <c r="B940" t="s">
        <v>2269</v>
      </c>
      <c r="C940" t="s">
        <v>3079</v>
      </c>
      <c r="D940" s="244">
        <v>45511</v>
      </c>
      <c r="E940" t="s">
        <v>2081</v>
      </c>
      <c r="F940" t="s">
        <v>3420</v>
      </c>
      <c r="G940" t="s">
        <v>3451</v>
      </c>
      <c r="H940" s="244">
        <v>45511</v>
      </c>
      <c r="I940" t="s">
        <v>2081</v>
      </c>
    </row>
    <row r="941" spans="1:9">
      <c r="A941" t="s">
        <v>3083</v>
      </c>
      <c r="B941" t="s">
        <v>3082</v>
      </c>
      <c r="C941" t="s">
        <v>3007</v>
      </c>
      <c r="D941" s="244">
        <v>45512</v>
      </c>
      <c r="E941" t="s">
        <v>2081</v>
      </c>
      <c r="F941" t="s">
        <v>3420</v>
      </c>
      <c r="G941" t="s">
        <v>3421</v>
      </c>
      <c r="H941" s="244">
        <v>45512</v>
      </c>
      <c r="I941" t="s">
        <v>2081</v>
      </c>
    </row>
    <row r="942" spans="1:9">
      <c r="A942" t="s">
        <v>3084</v>
      </c>
      <c r="B942" t="s">
        <v>2942</v>
      </c>
      <c r="C942" t="s">
        <v>2939</v>
      </c>
      <c r="D942" s="244">
        <v>45506</v>
      </c>
      <c r="E942" t="s">
        <v>2081</v>
      </c>
      <c r="F942" t="s">
        <v>3420</v>
      </c>
      <c r="G942" t="s">
        <v>3451</v>
      </c>
      <c r="H942" s="244">
        <v>45506</v>
      </c>
      <c r="I942" t="s">
        <v>2081</v>
      </c>
    </row>
    <row r="943" spans="1:9">
      <c r="A943" t="s">
        <v>3734</v>
      </c>
      <c r="B943" t="s">
        <v>2124</v>
      </c>
      <c r="C943" t="s">
        <v>2266</v>
      </c>
      <c r="D943" s="244">
        <v>45483</v>
      </c>
      <c r="E943" t="s">
        <v>3132</v>
      </c>
      <c r="F943" t="s">
        <v>3420</v>
      </c>
      <c r="G943" t="s">
        <v>3735</v>
      </c>
      <c r="H943" s="244">
        <v>45483</v>
      </c>
      <c r="I943" t="s">
        <v>3132</v>
      </c>
    </row>
    <row r="944" spans="1:9">
      <c r="A944" t="s">
        <v>3736</v>
      </c>
      <c r="B944" t="s">
        <v>2293</v>
      </c>
      <c r="C944" t="s">
        <v>2233</v>
      </c>
      <c r="D944" s="244">
        <v>45483</v>
      </c>
      <c r="E944" t="s">
        <v>3132</v>
      </c>
      <c r="F944" t="s">
        <v>3420</v>
      </c>
      <c r="G944" t="s">
        <v>3735</v>
      </c>
      <c r="H944" s="244">
        <v>45483</v>
      </c>
      <c r="I944" t="s">
        <v>3132</v>
      </c>
    </row>
    <row r="945" spans="1:9">
      <c r="A945" t="s">
        <v>3737</v>
      </c>
      <c r="B945" t="s">
        <v>2293</v>
      </c>
      <c r="C945" t="s">
        <v>2254</v>
      </c>
      <c r="D945" s="244">
        <v>45483</v>
      </c>
      <c r="E945" t="s">
        <v>3132</v>
      </c>
      <c r="F945" t="s">
        <v>3420</v>
      </c>
      <c r="G945" t="s">
        <v>3735</v>
      </c>
      <c r="H945" s="244">
        <v>45483</v>
      </c>
      <c r="I945" t="s">
        <v>3132</v>
      </c>
    </row>
    <row r="946" spans="1:9">
      <c r="A946" t="s">
        <v>3738</v>
      </c>
      <c r="B946" t="s">
        <v>2124</v>
      </c>
      <c r="C946" t="s">
        <v>2283</v>
      </c>
      <c r="D946" s="244">
        <v>45483</v>
      </c>
      <c r="E946" t="s">
        <v>3132</v>
      </c>
      <c r="F946" t="s">
        <v>3420</v>
      </c>
      <c r="G946" t="s">
        <v>3735</v>
      </c>
      <c r="H946" s="244">
        <v>45495</v>
      </c>
      <c r="I946" t="s">
        <v>3132</v>
      </c>
    </row>
    <row r="947" spans="1:9">
      <c r="A947" t="s">
        <v>3739</v>
      </c>
      <c r="B947" t="s">
        <v>2942</v>
      </c>
      <c r="C947" t="s">
        <v>3474</v>
      </c>
      <c r="D947" s="244">
        <v>45489</v>
      </c>
      <c r="E947" t="s">
        <v>3132</v>
      </c>
      <c r="F947" t="s">
        <v>3420</v>
      </c>
      <c r="G947" t="s">
        <v>3740</v>
      </c>
      <c r="H947" s="244">
        <v>45489</v>
      </c>
      <c r="I947" t="s">
        <v>3132</v>
      </c>
    </row>
    <row r="948" spans="1:9">
      <c r="A948" t="s">
        <v>3741</v>
      </c>
      <c r="B948" t="s">
        <v>2152</v>
      </c>
      <c r="C948" t="s">
        <v>2667</v>
      </c>
      <c r="D948" s="244">
        <v>45509</v>
      </c>
      <c r="E948" t="s">
        <v>2081</v>
      </c>
      <c r="F948" t="s">
        <v>3420</v>
      </c>
      <c r="G948" t="s">
        <v>3740</v>
      </c>
      <c r="H948" s="244">
        <v>45509</v>
      </c>
      <c r="I948" t="s">
        <v>2081</v>
      </c>
    </row>
    <row r="949" spans="1:9">
      <c r="A949" t="s">
        <v>3742</v>
      </c>
      <c r="B949" t="s">
        <v>2152</v>
      </c>
      <c r="C949" t="s">
        <v>2669</v>
      </c>
      <c r="D949" s="244">
        <v>45509</v>
      </c>
      <c r="E949" t="s">
        <v>2081</v>
      </c>
      <c r="F949" t="s">
        <v>3420</v>
      </c>
      <c r="G949" t="s">
        <v>3740</v>
      </c>
      <c r="H949" s="244">
        <v>45509</v>
      </c>
      <c r="I949" t="s">
        <v>2081</v>
      </c>
    </row>
    <row r="950" spans="1:9">
      <c r="A950" t="s">
        <v>3743</v>
      </c>
      <c r="B950" t="s">
        <v>2154</v>
      </c>
      <c r="C950" t="s">
        <v>2757</v>
      </c>
      <c r="D950" s="244">
        <v>45512</v>
      </c>
      <c r="E950" t="s">
        <v>2081</v>
      </c>
      <c r="F950" t="s">
        <v>3420</v>
      </c>
      <c r="G950" t="s">
        <v>3740</v>
      </c>
      <c r="H950" s="244">
        <v>45512</v>
      </c>
      <c r="I950" t="s">
        <v>2081</v>
      </c>
    </row>
    <row r="951" spans="1:9">
      <c r="A951" t="s">
        <v>3744</v>
      </c>
      <c r="B951" t="s">
        <v>2154</v>
      </c>
      <c r="C951" t="s">
        <v>2765</v>
      </c>
      <c r="D951" s="244">
        <v>45512</v>
      </c>
      <c r="E951" t="s">
        <v>2081</v>
      </c>
      <c r="F951" t="s">
        <v>3420</v>
      </c>
      <c r="G951" t="s">
        <v>3740</v>
      </c>
      <c r="H951" s="244">
        <v>45512</v>
      </c>
      <c r="I951" t="s">
        <v>2081</v>
      </c>
    </row>
    <row r="952" spans="1:9">
      <c r="A952" t="s">
        <v>3085</v>
      </c>
      <c r="B952" t="s">
        <v>2474</v>
      </c>
      <c r="C952" t="s">
        <v>2076</v>
      </c>
      <c r="D952" s="244">
        <v>45509</v>
      </c>
      <c r="E952" t="s">
        <v>2081</v>
      </c>
      <c r="F952" t="s">
        <v>3420</v>
      </c>
      <c r="G952" t="s">
        <v>3740</v>
      </c>
      <c r="H952" s="244">
        <v>45509</v>
      </c>
      <c r="I952" t="s">
        <v>2081</v>
      </c>
    </row>
    <row r="953" spans="1:9">
      <c r="A953" t="s">
        <v>3086</v>
      </c>
      <c r="B953" t="s">
        <v>2474</v>
      </c>
      <c r="C953" t="s">
        <v>2083</v>
      </c>
      <c r="D953" s="244">
        <v>45509</v>
      </c>
      <c r="E953" t="s">
        <v>2081</v>
      </c>
      <c r="F953" t="s">
        <v>3420</v>
      </c>
      <c r="G953" t="s">
        <v>3740</v>
      </c>
      <c r="H953" s="244">
        <v>45509</v>
      </c>
      <c r="I953" t="s">
        <v>2081</v>
      </c>
    </row>
    <row r="954" spans="1:9">
      <c r="A954" t="s">
        <v>3087</v>
      </c>
      <c r="B954" t="s">
        <v>2738</v>
      </c>
      <c r="C954" t="s">
        <v>2406</v>
      </c>
      <c r="D954" s="244">
        <v>45509</v>
      </c>
      <c r="E954" t="s">
        <v>2081</v>
      </c>
      <c r="F954" t="s">
        <v>3420</v>
      </c>
      <c r="G954" t="s">
        <v>3740</v>
      </c>
      <c r="H954" s="244">
        <v>45509</v>
      </c>
      <c r="I954" t="s">
        <v>2081</v>
      </c>
    </row>
    <row r="955" spans="1:9">
      <c r="A955" t="s">
        <v>3089</v>
      </c>
      <c r="B955" t="s">
        <v>2239</v>
      </c>
      <c r="C955" t="s">
        <v>2565</v>
      </c>
      <c r="D955" s="244">
        <v>45518</v>
      </c>
      <c r="E955" t="s">
        <v>2081</v>
      </c>
      <c r="F955" t="s">
        <v>3420</v>
      </c>
      <c r="G955" t="s">
        <v>3740</v>
      </c>
      <c r="H955" s="244">
        <v>45518</v>
      </c>
      <c r="I955" t="s">
        <v>2081</v>
      </c>
    </row>
    <row r="956" spans="1:9">
      <c r="A956" t="s">
        <v>3090</v>
      </c>
      <c r="B956" t="s">
        <v>2738</v>
      </c>
      <c r="C956" t="s">
        <v>2408</v>
      </c>
      <c r="D956" s="244">
        <v>45509</v>
      </c>
      <c r="E956" t="s">
        <v>2081</v>
      </c>
      <c r="F956" t="s">
        <v>3420</v>
      </c>
      <c r="G956" t="s">
        <v>3740</v>
      </c>
      <c r="H956" s="244">
        <v>45509</v>
      </c>
      <c r="I956" t="s">
        <v>2081</v>
      </c>
    </row>
    <row r="957" spans="1:9">
      <c r="A957" t="s">
        <v>3091</v>
      </c>
      <c r="B957" t="s">
        <v>2550</v>
      </c>
      <c r="C957" t="s">
        <v>2139</v>
      </c>
      <c r="D957" s="244">
        <v>45518</v>
      </c>
      <c r="E957" t="s">
        <v>2081</v>
      </c>
      <c r="F957" t="s">
        <v>3420</v>
      </c>
      <c r="G957" t="s">
        <v>3740</v>
      </c>
      <c r="H957" s="244">
        <v>45518</v>
      </c>
      <c r="I957" t="s">
        <v>2081</v>
      </c>
    </row>
    <row r="958" spans="1:9">
      <c r="A958" t="s">
        <v>3745</v>
      </c>
      <c r="B958" t="s">
        <v>2272</v>
      </c>
      <c r="C958" t="s">
        <v>2139</v>
      </c>
      <c r="D958" s="244">
        <v>45408</v>
      </c>
      <c r="E958" t="s">
        <v>2081</v>
      </c>
      <c r="F958" t="s">
        <v>3457</v>
      </c>
      <c r="G958" t="s">
        <v>3740</v>
      </c>
      <c r="H958" s="244">
        <v>45408</v>
      </c>
      <c r="I958" t="s">
        <v>2081</v>
      </c>
    </row>
    <row r="959" spans="1:9">
      <c r="A959" t="s">
        <v>3092</v>
      </c>
      <c r="B959" t="s">
        <v>2933</v>
      </c>
      <c r="C959" t="s">
        <v>2139</v>
      </c>
      <c r="D959" s="244">
        <v>45517</v>
      </c>
      <c r="E959" t="s">
        <v>2081</v>
      </c>
      <c r="F959" t="s">
        <v>3420</v>
      </c>
      <c r="G959" t="s">
        <v>3740</v>
      </c>
      <c r="H959" s="244">
        <v>45517</v>
      </c>
      <c r="I959" t="s">
        <v>2081</v>
      </c>
    </row>
    <row r="960" spans="1:9">
      <c r="A960" t="s">
        <v>3094</v>
      </c>
      <c r="B960" t="s">
        <v>2933</v>
      </c>
      <c r="C960" t="s">
        <v>3093</v>
      </c>
      <c r="D960" s="244">
        <v>45524</v>
      </c>
      <c r="E960" t="s">
        <v>2081</v>
      </c>
      <c r="F960" t="s">
        <v>3420</v>
      </c>
      <c r="G960" t="s">
        <v>3740</v>
      </c>
      <c r="H960" s="244">
        <v>45524</v>
      </c>
      <c r="I960" t="s">
        <v>2081</v>
      </c>
    </row>
    <row r="961" spans="1:9">
      <c r="A961" t="s">
        <v>3095</v>
      </c>
      <c r="B961" t="s">
        <v>2130</v>
      </c>
      <c r="C961" t="s">
        <v>2466</v>
      </c>
      <c r="D961" s="244">
        <v>45476</v>
      </c>
      <c r="E961" t="s">
        <v>2081</v>
      </c>
      <c r="F961" t="s">
        <v>3457</v>
      </c>
      <c r="G961" t="s">
        <v>3735</v>
      </c>
      <c r="H961" s="244">
        <v>45497</v>
      </c>
      <c r="I961" t="s">
        <v>2081</v>
      </c>
    </row>
    <row r="962" spans="1:9">
      <c r="A962" t="s">
        <v>3096</v>
      </c>
      <c r="B962" t="s">
        <v>2130</v>
      </c>
      <c r="C962" t="s">
        <v>2443</v>
      </c>
      <c r="D962" s="244">
        <v>45476</v>
      </c>
      <c r="E962" t="s">
        <v>2081</v>
      </c>
      <c r="F962" t="s">
        <v>3457</v>
      </c>
      <c r="G962" t="s">
        <v>3735</v>
      </c>
      <c r="H962" s="244">
        <v>45497</v>
      </c>
      <c r="I962" t="s">
        <v>2081</v>
      </c>
    </row>
    <row r="963" spans="1:9">
      <c r="A963" t="s">
        <v>3098</v>
      </c>
      <c r="B963" t="s">
        <v>3097</v>
      </c>
      <c r="C963" t="s">
        <v>2462</v>
      </c>
      <c r="D963" s="244">
        <v>45476</v>
      </c>
      <c r="E963" t="s">
        <v>2081</v>
      </c>
      <c r="F963" t="s">
        <v>3457</v>
      </c>
      <c r="G963" t="s">
        <v>3735</v>
      </c>
      <c r="H963" s="244">
        <v>45497</v>
      </c>
      <c r="I963" t="s">
        <v>2081</v>
      </c>
    </row>
    <row r="964" spans="1:9">
      <c r="A964" t="s">
        <v>3099</v>
      </c>
      <c r="B964" t="s">
        <v>3097</v>
      </c>
      <c r="C964" t="s">
        <v>2459</v>
      </c>
      <c r="D964" s="244">
        <v>45457</v>
      </c>
      <c r="E964" t="s">
        <v>2081</v>
      </c>
      <c r="F964" t="s">
        <v>3457</v>
      </c>
      <c r="G964" t="s">
        <v>3735</v>
      </c>
      <c r="H964" s="244">
        <v>45497</v>
      </c>
      <c r="I964" t="s">
        <v>2081</v>
      </c>
    </row>
    <row r="965" spans="1:9">
      <c r="A965" t="s">
        <v>3101</v>
      </c>
      <c r="B965" t="s">
        <v>2933</v>
      </c>
      <c r="C965" t="s">
        <v>3100</v>
      </c>
      <c r="D965" s="244">
        <v>45524</v>
      </c>
      <c r="E965" t="s">
        <v>2081</v>
      </c>
      <c r="F965" t="s">
        <v>3420</v>
      </c>
      <c r="G965" t="s">
        <v>3740</v>
      </c>
      <c r="H965" s="244">
        <v>45524</v>
      </c>
      <c r="I965" t="s">
        <v>2081</v>
      </c>
    </row>
    <row r="966" spans="1:9">
      <c r="A966" t="s">
        <v>3102</v>
      </c>
      <c r="B966" t="s">
        <v>2393</v>
      </c>
      <c r="C966" t="s">
        <v>2547</v>
      </c>
      <c r="D966" s="244">
        <v>45518</v>
      </c>
      <c r="E966" t="s">
        <v>2081</v>
      </c>
      <c r="F966" t="s">
        <v>3420</v>
      </c>
      <c r="G966" t="s">
        <v>3740</v>
      </c>
      <c r="H966" s="244">
        <v>45518</v>
      </c>
      <c r="I966" t="s">
        <v>2081</v>
      </c>
    </row>
    <row r="967" spans="1:9">
      <c r="A967" t="s">
        <v>3104</v>
      </c>
      <c r="B967" t="s">
        <v>2324</v>
      </c>
      <c r="C967" t="s">
        <v>2547</v>
      </c>
      <c r="D967" s="244">
        <v>45517</v>
      </c>
      <c r="E967" t="s">
        <v>2081</v>
      </c>
      <c r="F967" t="s">
        <v>3420</v>
      </c>
      <c r="G967" t="s">
        <v>3740</v>
      </c>
      <c r="H967" s="244">
        <v>45517</v>
      </c>
      <c r="I967" t="s">
        <v>2081</v>
      </c>
    </row>
    <row r="968" spans="1:9">
      <c r="A968" t="s">
        <v>3105</v>
      </c>
      <c r="B968" t="s">
        <v>2393</v>
      </c>
      <c r="C968" t="s">
        <v>2556</v>
      </c>
      <c r="D968" s="244">
        <v>45518</v>
      </c>
      <c r="E968" t="s">
        <v>2081</v>
      </c>
      <c r="F968" t="s">
        <v>3420</v>
      </c>
      <c r="G968" t="s">
        <v>3740</v>
      </c>
      <c r="H968" s="244">
        <v>45518</v>
      </c>
      <c r="I968" t="s">
        <v>2081</v>
      </c>
    </row>
    <row r="969" spans="1:9">
      <c r="A969" t="s">
        <v>3106</v>
      </c>
      <c r="B969" t="s">
        <v>2324</v>
      </c>
      <c r="C969" t="s">
        <v>2556</v>
      </c>
      <c r="D969" s="244">
        <v>45517</v>
      </c>
      <c r="E969" t="s">
        <v>2081</v>
      </c>
      <c r="F969" t="s">
        <v>3420</v>
      </c>
      <c r="G969" t="s">
        <v>3740</v>
      </c>
      <c r="H969" s="244">
        <v>45517</v>
      </c>
      <c r="I969" t="s">
        <v>2081</v>
      </c>
    </row>
    <row r="970" spans="1:9">
      <c r="A970" t="s">
        <v>3107</v>
      </c>
      <c r="B970" t="s">
        <v>2933</v>
      </c>
      <c r="C970" t="s">
        <v>2565</v>
      </c>
      <c r="D970" s="244">
        <v>45517</v>
      </c>
      <c r="E970" t="s">
        <v>2081</v>
      </c>
      <c r="F970" t="s">
        <v>3420</v>
      </c>
      <c r="G970" t="s">
        <v>3740</v>
      </c>
      <c r="H970" s="244">
        <v>45517</v>
      </c>
      <c r="I970" t="s">
        <v>2081</v>
      </c>
    </row>
    <row r="971" spans="1:9">
      <c r="A971" t="s">
        <v>3108</v>
      </c>
      <c r="B971" t="s">
        <v>2239</v>
      </c>
      <c r="C971" t="s">
        <v>2565</v>
      </c>
      <c r="D971" s="244">
        <v>45518</v>
      </c>
      <c r="E971" t="s">
        <v>2081</v>
      </c>
      <c r="F971" t="s">
        <v>3420</v>
      </c>
      <c r="G971" t="s">
        <v>3740</v>
      </c>
      <c r="H971" s="244">
        <v>45518</v>
      </c>
      <c r="I971" t="s">
        <v>2081</v>
      </c>
    </row>
    <row r="972" spans="1:9">
      <c r="A972" t="s">
        <v>3110</v>
      </c>
      <c r="B972" t="s">
        <v>2698</v>
      </c>
      <c r="C972" t="s">
        <v>2572</v>
      </c>
      <c r="D972" s="244">
        <v>45517</v>
      </c>
      <c r="E972" t="s">
        <v>2081</v>
      </c>
      <c r="F972" t="s">
        <v>3420</v>
      </c>
      <c r="G972" t="s">
        <v>3740</v>
      </c>
      <c r="H972" s="244">
        <v>45517</v>
      </c>
      <c r="I972" t="s">
        <v>2081</v>
      </c>
    </row>
    <row r="973" spans="1:9">
      <c r="A973" t="s">
        <v>3109</v>
      </c>
      <c r="B973" t="s">
        <v>2550</v>
      </c>
      <c r="C973" t="s">
        <v>2565</v>
      </c>
      <c r="D973" s="244">
        <v>45518</v>
      </c>
      <c r="E973" t="s">
        <v>2081</v>
      </c>
      <c r="F973" t="s">
        <v>3420</v>
      </c>
      <c r="G973" t="s">
        <v>3740</v>
      </c>
      <c r="H973" s="244">
        <v>45518</v>
      </c>
      <c r="I973" t="s">
        <v>2081</v>
      </c>
    </row>
    <row r="974" spans="1:9">
      <c r="A974" t="s">
        <v>3111</v>
      </c>
      <c r="B974" t="s">
        <v>2698</v>
      </c>
      <c r="C974" t="s">
        <v>2577</v>
      </c>
      <c r="D974" s="244">
        <v>45517</v>
      </c>
      <c r="E974" t="s">
        <v>2081</v>
      </c>
      <c r="F974" t="s">
        <v>3420</v>
      </c>
      <c r="G974" t="s">
        <v>3740</v>
      </c>
      <c r="H974" s="244">
        <v>45517</v>
      </c>
      <c r="I974" t="s">
        <v>2081</v>
      </c>
    </row>
    <row r="975" spans="1:9">
      <c r="A975" t="s">
        <v>3112</v>
      </c>
      <c r="B975" t="s">
        <v>2550</v>
      </c>
      <c r="C975" t="s">
        <v>2144</v>
      </c>
      <c r="D975" s="244">
        <v>45518</v>
      </c>
      <c r="E975" t="s">
        <v>2081</v>
      </c>
      <c r="F975" t="s">
        <v>3420</v>
      </c>
      <c r="G975" t="s">
        <v>3740</v>
      </c>
      <c r="H975" s="244">
        <v>45518</v>
      </c>
      <c r="I975" t="s">
        <v>2081</v>
      </c>
    </row>
    <row r="976" spans="1:9">
      <c r="A976" t="s">
        <v>3113</v>
      </c>
      <c r="B976" t="s">
        <v>2234</v>
      </c>
      <c r="C976" t="s">
        <v>2354</v>
      </c>
      <c r="D976" s="244">
        <v>45496</v>
      </c>
      <c r="E976" t="s">
        <v>3132</v>
      </c>
      <c r="F976" t="s">
        <v>3420</v>
      </c>
      <c r="G976" t="s">
        <v>3740</v>
      </c>
      <c r="H976" s="244">
        <v>45496</v>
      </c>
      <c r="I976" t="s">
        <v>3132</v>
      </c>
    </row>
    <row r="977" spans="1:9">
      <c r="A977" t="s">
        <v>3114</v>
      </c>
      <c r="B977" t="s">
        <v>2234</v>
      </c>
      <c r="C977" t="s">
        <v>2362</v>
      </c>
      <c r="D977" s="244">
        <v>45496</v>
      </c>
      <c r="E977" t="s">
        <v>3132</v>
      </c>
      <c r="F977" t="s">
        <v>3420</v>
      </c>
      <c r="G977" t="s">
        <v>3740</v>
      </c>
      <c r="H977" s="244">
        <v>45496</v>
      </c>
      <c r="I977" t="s">
        <v>3132</v>
      </c>
    </row>
    <row r="978" spans="1:9">
      <c r="A978" t="s">
        <v>3121</v>
      </c>
      <c r="B978" t="s">
        <v>2234</v>
      </c>
      <c r="C978" t="s">
        <v>2354</v>
      </c>
      <c r="D978" s="244">
        <v>45456</v>
      </c>
      <c r="E978" t="s">
        <v>2081</v>
      </c>
      <c r="F978" t="s">
        <v>3457</v>
      </c>
      <c r="G978" t="s">
        <v>3740</v>
      </c>
      <c r="H978" s="244">
        <v>45456</v>
      </c>
      <c r="I978" t="s">
        <v>2081</v>
      </c>
    </row>
    <row r="979" spans="1:9">
      <c r="A979" t="s">
        <v>3124</v>
      </c>
      <c r="B979" t="s">
        <v>2721</v>
      </c>
      <c r="C979" t="s">
        <v>2568</v>
      </c>
      <c r="D979" s="244">
        <v>45517</v>
      </c>
      <c r="E979" t="s">
        <v>2081</v>
      </c>
      <c r="F979" t="s">
        <v>3420</v>
      </c>
      <c r="G979" t="s">
        <v>3740</v>
      </c>
      <c r="H979" s="244">
        <v>45517</v>
      </c>
      <c r="I979" t="s">
        <v>2081</v>
      </c>
    </row>
    <row r="980" spans="1:9">
      <c r="A980" t="s">
        <v>3117</v>
      </c>
      <c r="B980" t="s">
        <v>2508</v>
      </c>
      <c r="C980" t="s">
        <v>2109</v>
      </c>
      <c r="D980" s="244">
        <v>45518</v>
      </c>
      <c r="E980" t="s">
        <v>2081</v>
      </c>
      <c r="F980" t="s">
        <v>3420</v>
      </c>
      <c r="G980" t="s">
        <v>3740</v>
      </c>
      <c r="H980" s="244">
        <v>45518</v>
      </c>
      <c r="I980" t="s">
        <v>2081</v>
      </c>
    </row>
    <row r="981" spans="1:9">
      <c r="A981" t="s">
        <v>3118</v>
      </c>
      <c r="B981" t="s">
        <v>2508</v>
      </c>
      <c r="C981" t="s">
        <v>2104</v>
      </c>
      <c r="D981" s="244">
        <v>45518</v>
      </c>
      <c r="E981" t="s">
        <v>2081</v>
      </c>
      <c r="F981" t="s">
        <v>3420</v>
      </c>
      <c r="G981" t="s">
        <v>3740</v>
      </c>
      <c r="H981" s="244">
        <v>45518</v>
      </c>
      <c r="I981" t="s">
        <v>2081</v>
      </c>
    </row>
    <row r="982" spans="1:9">
      <c r="A982" t="s">
        <v>3119</v>
      </c>
      <c r="B982" t="s">
        <v>2933</v>
      </c>
      <c r="C982" t="s">
        <v>2366</v>
      </c>
      <c r="D982" s="244">
        <v>45517</v>
      </c>
      <c r="E982" t="s">
        <v>2081</v>
      </c>
      <c r="F982" t="s">
        <v>3420</v>
      </c>
      <c r="G982" t="s">
        <v>3740</v>
      </c>
      <c r="H982" s="244">
        <v>45517</v>
      </c>
      <c r="I982" t="s">
        <v>2081</v>
      </c>
    </row>
    <row r="983" spans="1:9">
      <c r="A983" t="s">
        <v>3120</v>
      </c>
      <c r="B983" t="s">
        <v>2933</v>
      </c>
      <c r="C983" t="s">
        <v>2368</v>
      </c>
      <c r="D983" s="244">
        <v>45517</v>
      </c>
      <c r="E983" t="s">
        <v>2081</v>
      </c>
      <c r="F983" t="s">
        <v>3420</v>
      </c>
      <c r="G983" t="s">
        <v>3740</v>
      </c>
      <c r="H983" s="244">
        <v>45517</v>
      </c>
      <c r="I983" t="s">
        <v>2081</v>
      </c>
    </row>
    <row r="984" spans="1:9">
      <c r="A984" t="s">
        <v>3123</v>
      </c>
      <c r="B984" t="s">
        <v>2811</v>
      </c>
      <c r="C984" t="s">
        <v>3122</v>
      </c>
      <c r="D984" s="244">
        <v>45496</v>
      </c>
      <c r="E984" t="s">
        <v>3132</v>
      </c>
      <c r="F984" t="s">
        <v>3420</v>
      </c>
      <c r="G984" t="s">
        <v>3740</v>
      </c>
      <c r="H984" s="244">
        <v>45496</v>
      </c>
      <c r="I984" t="s">
        <v>3132</v>
      </c>
    </row>
    <row r="985" spans="1:9">
      <c r="A985" t="s">
        <v>3125</v>
      </c>
      <c r="B985" t="s">
        <v>2721</v>
      </c>
      <c r="C985" t="s">
        <v>2545</v>
      </c>
      <c r="D985" s="244">
        <v>45496</v>
      </c>
      <c r="E985" t="s">
        <v>3132</v>
      </c>
      <c r="F985" t="s">
        <v>3420</v>
      </c>
      <c r="G985" t="s">
        <v>3740</v>
      </c>
      <c r="H985" s="244">
        <v>45496</v>
      </c>
      <c r="I985" t="s">
        <v>3132</v>
      </c>
    </row>
    <row r="986" spans="1:9">
      <c r="A986" t="s">
        <v>3115</v>
      </c>
      <c r="B986" t="s">
        <v>2091</v>
      </c>
      <c r="C986" t="s">
        <v>2623</v>
      </c>
      <c r="D986" s="244">
        <v>45516</v>
      </c>
      <c r="E986" t="s">
        <v>2081</v>
      </c>
      <c r="F986" t="s">
        <v>3420</v>
      </c>
      <c r="G986" t="s">
        <v>3740</v>
      </c>
      <c r="H986" s="244">
        <v>45516</v>
      </c>
      <c r="I986" t="s">
        <v>2081</v>
      </c>
    </row>
    <row r="987" spans="1:9">
      <c r="A987" t="s">
        <v>3116</v>
      </c>
      <c r="B987" t="s">
        <v>2091</v>
      </c>
      <c r="C987" t="s">
        <v>2628</v>
      </c>
      <c r="D987" s="244">
        <v>45516</v>
      </c>
      <c r="E987" t="s">
        <v>2081</v>
      </c>
      <c r="F987" t="s">
        <v>3420</v>
      </c>
      <c r="G987" t="s">
        <v>3740</v>
      </c>
      <c r="H987" s="244">
        <v>45516</v>
      </c>
      <c r="I987" t="s">
        <v>2081</v>
      </c>
    </row>
    <row r="988" spans="1:9">
      <c r="A988" t="s">
        <v>3127</v>
      </c>
      <c r="B988" t="s">
        <v>3126</v>
      </c>
      <c r="C988" t="s">
        <v>2771</v>
      </c>
      <c r="D988" s="244">
        <v>45512</v>
      </c>
      <c r="E988" t="s">
        <v>2081</v>
      </c>
      <c r="F988" t="s">
        <v>3420</v>
      </c>
      <c r="G988" t="s">
        <v>3740</v>
      </c>
      <c r="H988" s="244">
        <v>45512</v>
      </c>
      <c r="I988" t="s">
        <v>2081</v>
      </c>
    </row>
    <row r="989" spans="1:9">
      <c r="A989" t="s">
        <v>3129</v>
      </c>
      <c r="B989" t="s">
        <v>2393</v>
      </c>
      <c r="C989" t="s">
        <v>3128</v>
      </c>
      <c r="D989" s="244">
        <v>45512</v>
      </c>
      <c r="E989" t="s">
        <v>2081</v>
      </c>
      <c r="F989" t="s">
        <v>3420</v>
      </c>
      <c r="G989" t="s">
        <v>3740</v>
      </c>
      <c r="H989" s="244">
        <v>45512</v>
      </c>
      <c r="I989" t="s">
        <v>2081</v>
      </c>
    </row>
    <row r="990" spans="1:9">
      <c r="A990" t="s">
        <v>3131</v>
      </c>
      <c r="B990" t="s">
        <v>2393</v>
      </c>
      <c r="C990" t="s">
        <v>3130</v>
      </c>
      <c r="D990" s="244">
        <v>45512</v>
      </c>
      <c r="E990" t="s">
        <v>2081</v>
      </c>
      <c r="F990" t="s">
        <v>3420</v>
      </c>
      <c r="G990" t="s">
        <v>3740</v>
      </c>
      <c r="H990" s="244">
        <v>45512</v>
      </c>
      <c r="I990" t="s">
        <v>2081</v>
      </c>
    </row>
    <row r="991" spans="1:9">
      <c r="A991" t="s">
        <v>3134</v>
      </c>
      <c r="B991" t="s">
        <v>2393</v>
      </c>
      <c r="C991" t="s">
        <v>3133</v>
      </c>
      <c r="D991" s="244">
        <v>45512</v>
      </c>
      <c r="E991" t="s">
        <v>2081</v>
      </c>
      <c r="F991" t="s">
        <v>3420</v>
      </c>
      <c r="G991" t="s">
        <v>3740</v>
      </c>
      <c r="H991" s="244">
        <v>45512</v>
      </c>
      <c r="I991" t="s">
        <v>2081</v>
      </c>
    </row>
    <row r="992" spans="1:9">
      <c r="A992" t="s">
        <v>3136</v>
      </c>
      <c r="B992" t="s">
        <v>2396</v>
      </c>
      <c r="C992" t="s">
        <v>3135</v>
      </c>
      <c r="D992" s="244">
        <v>45512</v>
      </c>
      <c r="E992" t="s">
        <v>2081</v>
      </c>
      <c r="F992" t="s">
        <v>3420</v>
      </c>
      <c r="G992" t="s">
        <v>3740</v>
      </c>
      <c r="H992" s="244">
        <v>45512</v>
      </c>
      <c r="I992" t="s">
        <v>2081</v>
      </c>
    </row>
    <row r="993" spans="1:9">
      <c r="A993" t="s">
        <v>3138</v>
      </c>
      <c r="B993" t="s">
        <v>2156</v>
      </c>
      <c r="C993" t="s">
        <v>3137</v>
      </c>
      <c r="D993" s="244">
        <v>45512</v>
      </c>
      <c r="E993" t="s">
        <v>2081</v>
      </c>
      <c r="F993" t="s">
        <v>3420</v>
      </c>
      <c r="G993" t="s">
        <v>3740</v>
      </c>
      <c r="H993" s="244">
        <v>45512</v>
      </c>
      <c r="I993" t="s">
        <v>2081</v>
      </c>
    </row>
    <row r="994" spans="1:9">
      <c r="A994" t="s">
        <v>3139</v>
      </c>
      <c r="B994" t="s">
        <v>2393</v>
      </c>
      <c r="C994" t="s">
        <v>3137</v>
      </c>
      <c r="D994" s="244">
        <v>45512</v>
      </c>
      <c r="E994" t="s">
        <v>2081</v>
      </c>
      <c r="F994" t="s">
        <v>3420</v>
      </c>
      <c r="G994" t="s">
        <v>3740</v>
      </c>
      <c r="H994" s="244">
        <v>45512</v>
      </c>
      <c r="I994" t="s">
        <v>2081</v>
      </c>
    </row>
    <row r="995" spans="1:9">
      <c r="A995" t="s">
        <v>3141</v>
      </c>
      <c r="B995" t="s">
        <v>2436</v>
      </c>
      <c r="C995" t="s">
        <v>3140</v>
      </c>
      <c r="D995" s="244">
        <v>45512</v>
      </c>
      <c r="E995" t="s">
        <v>2081</v>
      </c>
      <c r="F995" t="s">
        <v>3420</v>
      </c>
      <c r="G995" t="s">
        <v>3740</v>
      </c>
      <c r="H995" s="244">
        <v>45512</v>
      </c>
      <c r="I995" t="s">
        <v>2081</v>
      </c>
    </row>
    <row r="996" spans="1:9">
      <c r="A996" t="s">
        <v>3143</v>
      </c>
      <c r="B996" t="s">
        <v>2291</v>
      </c>
      <c r="C996" t="s">
        <v>3140</v>
      </c>
      <c r="D996" s="244">
        <v>45512</v>
      </c>
      <c r="E996" t="s">
        <v>2081</v>
      </c>
      <c r="F996" t="s">
        <v>3420</v>
      </c>
      <c r="G996" t="s">
        <v>3740</v>
      </c>
      <c r="H996" s="244">
        <v>45512</v>
      </c>
      <c r="I996" t="s">
        <v>2081</v>
      </c>
    </row>
    <row r="997" spans="1:9">
      <c r="A997" t="s">
        <v>3144</v>
      </c>
      <c r="B997" t="s">
        <v>2208</v>
      </c>
      <c r="C997" t="s">
        <v>3140</v>
      </c>
      <c r="D997" s="244">
        <v>45512</v>
      </c>
      <c r="E997" t="s">
        <v>2081</v>
      </c>
      <c r="F997" t="s">
        <v>3420</v>
      </c>
      <c r="G997" t="s">
        <v>3740</v>
      </c>
      <c r="H997" s="244">
        <v>45512</v>
      </c>
      <c r="I997" t="s">
        <v>2081</v>
      </c>
    </row>
    <row r="998" spans="1:9">
      <c r="A998" t="s">
        <v>3146</v>
      </c>
      <c r="B998" t="s">
        <v>2162</v>
      </c>
      <c r="C998" t="s">
        <v>3145</v>
      </c>
      <c r="D998" s="244">
        <v>45512</v>
      </c>
      <c r="E998" t="s">
        <v>2081</v>
      </c>
      <c r="F998" t="s">
        <v>3420</v>
      </c>
      <c r="G998" t="s">
        <v>3740</v>
      </c>
      <c r="H998" s="244">
        <v>45512</v>
      </c>
      <c r="I998" t="s">
        <v>2081</v>
      </c>
    </row>
    <row r="999" spans="1:9">
      <c r="A999" t="s">
        <v>3147</v>
      </c>
      <c r="B999" t="s">
        <v>2291</v>
      </c>
      <c r="C999" t="s">
        <v>3145</v>
      </c>
      <c r="D999" s="244">
        <v>45512</v>
      </c>
      <c r="E999" t="s">
        <v>2081</v>
      </c>
      <c r="F999" t="s">
        <v>3420</v>
      </c>
      <c r="G999" t="s">
        <v>3740</v>
      </c>
      <c r="H999" s="244">
        <v>45512</v>
      </c>
      <c r="I999" t="s">
        <v>2081</v>
      </c>
    </row>
    <row r="1000" spans="1:9">
      <c r="A1000" t="s">
        <v>3148</v>
      </c>
      <c r="B1000" t="s">
        <v>2208</v>
      </c>
      <c r="C1000" t="s">
        <v>3145</v>
      </c>
      <c r="D1000" s="244">
        <v>45512</v>
      </c>
      <c r="E1000" t="s">
        <v>2081</v>
      </c>
      <c r="F1000" t="s">
        <v>3420</v>
      </c>
      <c r="G1000" t="s">
        <v>3740</v>
      </c>
      <c r="H1000" s="244">
        <v>45512</v>
      </c>
      <c r="I1000" t="s">
        <v>2081</v>
      </c>
    </row>
    <row r="1001" spans="1:9">
      <c r="A1001" t="s">
        <v>3149</v>
      </c>
      <c r="B1001" t="s">
        <v>2508</v>
      </c>
      <c r="C1001" t="s">
        <v>2748</v>
      </c>
      <c r="D1001" s="244">
        <v>45512</v>
      </c>
      <c r="E1001" t="s">
        <v>2081</v>
      </c>
      <c r="F1001" t="s">
        <v>3420</v>
      </c>
      <c r="G1001" t="s">
        <v>3740</v>
      </c>
      <c r="H1001" s="244">
        <v>45512</v>
      </c>
      <c r="I1001" t="s">
        <v>2081</v>
      </c>
    </row>
    <row r="1002" spans="1:9">
      <c r="A1002" t="s">
        <v>3150</v>
      </c>
      <c r="B1002" t="s">
        <v>2137</v>
      </c>
      <c r="C1002" t="s">
        <v>2418</v>
      </c>
      <c r="D1002" s="244">
        <v>45512</v>
      </c>
      <c r="E1002" t="s">
        <v>2081</v>
      </c>
      <c r="F1002" t="s">
        <v>3420</v>
      </c>
      <c r="G1002" t="s">
        <v>3740</v>
      </c>
      <c r="H1002" s="244">
        <v>45512</v>
      </c>
      <c r="I1002" t="s">
        <v>2081</v>
      </c>
    </row>
    <row r="1003" spans="1:9">
      <c r="A1003" t="s">
        <v>3151</v>
      </c>
      <c r="B1003" t="s">
        <v>2137</v>
      </c>
      <c r="C1003" t="s">
        <v>2718</v>
      </c>
      <c r="D1003" s="244">
        <v>45512</v>
      </c>
      <c r="E1003" t="s">
        <v>2081</v>
      </c>
      <c r="F1003" t="s">
        <v>3420</v>
      </c>
      <c r="G1003" t="s">
        <v>3740</v>
      </c>
      <c r="H1003" s="244">
        <v>45512</v>
      </c>
      <c r="I1003" t="s">
        <v>2081</v>
      </c>
    </row>
    <row r="1004" spans="1:9">
      <c r="A1004" t="s">
        <v>3153</v>
      </c>
      <c r="B1004" t="s">
        <v>2721</v>
      </c>
      <c r="C1004" t="s">
        <v>3152</v>
      </c>
      <c r="D1004" s="244">
        <v>45512</v>
      </c>
      <c r="E1004" t="s">
        <v>2081</v>
      </c>
      <c r="F1004" t="s">
        <v>3420</v>
      </c>
      <c r="G1004" t="s">
        <v>3740</v>
      </c>
      <c r="H1004" s="244">
        <v>45512</v>
      </c>
      <c r="I1004" t="s">
        <v>2081</v>
      </c>
    </row>
    <row r="1005" spans="1:9">
      <c r="A1005" t="s">
        <v>3155</v>
      </c>
      <c r="B1005" t="s">
        <v>3154</v>
      </c>
      <c r="C1005" t="s">
        <v>2757</v>
      </c>
      <c r="D1005" s="244">
        <v>45489</v>
      </c>
      <c r="E1005" t="s">
        <v>2081</v>
      </c>
      <c r="F1005" t="s">
        <v>3457</v>
      </c>
      <c r="G1005" t="s">
        <v>3740</v>
      </c>
      <c r="H1005" s="244">
        <v>45489</v>
      </c>
      <c r="I1005" t="s">
        <v>2081</v>
      </c>
    </row>
    <row r="1006" spans="1:9">
      <c r="A1006" t="s">
        <v>3156</v>
      </c>
      <c r="B1006" t="s">
        <v>2735</v>
      </c>
      <c r="C1006" t="s">
        <v>2415</v>
      </c>
      <c r="D1006" s="244">
        <v>45512</v>
      </c>
      <c r="E1006" t="s">
        <v>2081</v>
      </c>
      <c r="F1006" t="s">
        <v>3420</v>
      </c>
      <c r="G1006" t="s">
        <v>3740</v>
      </c>
      <c r="H1006" s="244">
        <v>45512</v>
      </c>
      <c r="I1006" t="s">
        <v>2081</v>
      </c>
    </row>
    <row r="1007" spans="1:9">
      <c r="A1007" t="s">
        <v>3158</v>
      </c>
      <c r="B1007" t="s">
        <v>3157</v>
      </c>
      <c r="C1007" t="s">
        <v>2412</v>
      </c>
      <c r="D1007" s="244">
        <v>45512</v>
      </c>
      <c r="E1007" t="s">
        <v>2081</v>
      </c>
      <c r="F1007" t="s">
        <v>3420</v>
      </c>
      <c r="G1007" t="s">
        <v>3740</v>
      </c>
      <c r="H1007" s="244">
        <v>45512</v>
      </c>
      <c r="I1007" t="s">
        <v>2081</v>
      </c>
    </row>
    <row r="1008" spans="1:9">
      <c r="A1008" t="s">
        <v>3159</v>
      </c>
      <c r="B1008" t="s">
        <v>2349</v>
      </c>
      <c r="C1008" t="s">
        <v>2757</v>
      </c>
      <c r="D1008" s="244">
        <v>45512</v>
      </c>
      <c r="E1008" t="s">
        <v>2081</v>
      </c>
      <c r="F1008" t="s">
        <v>3420</v>
      </c>
      <c r="G1008" t="s">
        <v>3740</v>
      </c>
      <c r="H1008" s="244">
        <v>45512</v>
      </c>
      <c r="I1008" t="s">
        <v>2081</v>
      </c>
    </row>
    <row r="1009" spans="1:9">
      <c r="A1009" t="s">
        <v>3160</v>
      </c>
      <c r="B1009" t="s">
        <v>2145</v>
      </c>
      <c r="C1009" t="s">
        <v>2765</v>
      </c>
      <c r="D1009" s="244">
        <v>45512</v>
      </c>
      <c r="E1009" t="s">
        <v>2081</v>
      </c>
      <c r="F1009" t="s">
        <v>3420</v>
      </c>
      <c r="G1009" t="s">
        <v>3740</v>
      </c>
      <c r="H1009" s="244">
        <v>45512</v>
      </c>
      <c r="I1009" t="s">
        <v>2081</v>
      </c>
    </row>
    <row r="1010" spans="1:9">
      <c r="A1010" t="s">
        <v>3161</v>
      </c>
      <c r="B1010" t="s">
        <v>2145</v>
      </c>
      <c r="C1010" t="s">
        <v>2757</v>
      </c>
      <c r="D1010" s="244">
        <v>45512</v>
      </c>
      <c r="E1010" t="s">
        <v>2081</v>
      </c>
      <c r="F1010" t="s">
        <v>3420</v>
      </c>
      <c r="G1010" t="s">
        <v>3740</v>
      </c>
      <c r="H1010" s="244">
        <v>45512</v>
      </c>
      <c r="I1010" t="s">
        <v>2081</v>
      </c>
    </row>
    <row r="1011" spans="1:9">
      <c r="A1011" t="s">
        <v>3162</v>
      </c>
      <c r="B1011" t="s">
        <v>2814</v>
      </c>
      <c r="C1011" t="s">
        <v>2771</v>
      </c>
      <c r="D1011" s="244">
        <v>45512</v>
      </c>
      <c r="E1011" t="s">
        <v>2081</v>
      </c>
      <c r="F1011" t="s">
        <v>3420</v>
      </c>
      <c r="G1011" t="s">
        <v>3740</v>
      </c>
      <c r="H1011" s="244">
        <v>45512</v>
      </c>
      <c r="I1011" t="s">
        <v>2081</v>
      </c>
    </row>
    <row r="1012" spans="1:9">
      <c r="A1012" t="s">
        <v>3163</v>
      </c>
      <c r="B1012" t="s">
        <v>2152</v>
      </c>
      <c r="C1012" t="s">
        <v>2714</v>
      </c>
      <c r="D1012" s="244">
        <v>45512</v>
      </c>
      <c r="E1012" t="s">
        <v>2081</v>
      </c>
      <c r="F1012" t="s">
        <v>3420</v>
      </c>
      <c r="G1012" t="s">
        <v>3740</v>
      </c>
      <c r="H1012" s="244">
        <v>45512</v>
      </c>
      <c r="I1012" t="s">
        <v>2081</v>
      </c>
    </row>
    <row r="1013" spans="1:9">
      <c r="A1013" t="s">
        <v>3164</v>
      </c>
      <c r="B1013" t="s">
        <v>2152</v>
      </c>
      <c r="C1013" t="s">
        <v>2716</v>
      </c>
      <c r="D1013" s="244">
        <v>45512</v>
      </c>
      <c r="E1013" t="s">
        <v>2081</v>
      </c>
      <c r="F1013" t="s">
        <v>3420</v>
      </c>
      <c r="G1013" t="s">
        <v>3740</v>
      </c>
      <c r="H1013" s="244">
        <v>45512</v>
      </c>
      <c r="I1013" t="s">
        <v>2081</v>
      </c>
    </row>
    <row r="1014" spans="1:9">
      <c r="A1014" t="s">
        <v>3165</v>
      </c>
      <c r="B1014" t="s">
        <v>2088</v>
      </c>
      <c r="C1014" t="s">
        <v>2714</v>
      </c>
      <c r="D1014" s="244">
        <v>45512</v>
      </c>
      <c r="E1014" t="s">
        <v>2081</v>
      </c>
      <c r="F1014" t="s">
        <v>3420</v>
      </c>
      <c r="G1014" t="s">
        <v>3740</v>
      </c>
      <c r="H1014" s="244">
        <v>45512</v>
      </c>
      <c r="I1014" t="s">
        <v>2081</v>
      </c>
    </row>
    <row r="1015" spans="1:9">
      <c r="A1015" t="s">
        <v>3166</v>
      </c>
      <c r="B1015" t="s">
        <v>2088</v>
      </c>
      <c r="C1015" t="s">
        <v>2716</v>
      </c>
      <c r="D1015" s="244">
        <v>45512</v>
      </c>
      <c r="E1015" t="s">
        <v>2081</v>
      </c>
      <c r="F1015" t="s">
        <v>3420</v>
      </c>
      <c r="G1015" t="s">
        <v>3740</v>
      </c>
      <c r="H1015" s="244">
        <v>45512</v>
      </c>
      <c r="I1015" t="s">
        <v>2081</v>
      </c>
    </row>
    <row r="1016" spans="1:9">
      <c r="A1016" t="s">
        <v>3167</v>
      </c>
      <c r="B1016" t="s">
        <v>3126</v>
      </c>
      <c r="C1016" t="s">
        <v>2757</v>
      </c>
      <c r="D1016" s="244">
        <v>45512</v>
      </c>
      <c r="E1016" t="s">
        <v>2081</v>
      </c>
      <c r="F1016" t="s">
        <v>3420</v>
      </c>
      <c r="G1016" t="s">
        <v>3740</v>
      </c>
      <c r="H1016" s="244">
        <v>45512</v>
      </c>
      <c r="I1016" t="s">
        <v>2081</v>
      </c>
    </row>
    <row r="1017" spans="1:9">
      <c r="A1017" t="s">
        <v>3168</v>
      </c>
      <c r="B1017" t="s">
        <v>2145</v>
      </c>
      <c r="C1017" t="s">
        <v>2771</v>
      </c>
      <c r="D1017" s="244">
        <v>45512</v>
      </c>
      <c r="E1017" t="s">
        <v>2081</v>
      </c>
      <c r="F1017" t="s">
        <v>3420</v>
      </c>
      <c r="G1017" t="s">
        <v>3740</v>
      </c>
      <c r="H1017" s="244">
        <v>45512</v>
      </c>
      <c r="I1017" t="s">
        <v>2081</v>
      </c>
    </row>
    <row r="1018" spans="1:9">
      <c r="A1018" t="s">
        <v>3169</v>
      </c>
      <c r="B1018" t="s">
        <v>2145</v>
      </c>
      <c r="C1018" t="s">
        <v>2776</v>
      </c>
      <c r="D1018" s="244">
        <v>45512</v>
      </c>
      <c r="E1018" t="s">
        <v>2081</v>
      </c>
      <c r="F1018" t="s">
        <v>3420</v>
      </c>
      <c r="G1018" t="s">
        <v>3740</v>
      </c>
      <c r="H1018" s="244">
        <v>45512</v>
      </c>
      <c r="I1018" t="s">
        <v>2081</v>
      </c>
    </row>
    <row r="1019" spans="1:9">
      <c r="A1019" t="s">
        <v>3170</v>
      </c>
      <c r="B1019" t="s">
        <v>2809</v>
      </c>
      <c r="C1019" t="s">
        <v>2765</v>
      </c>
      <c r="D1019" s="244">
        <v>45512</v>
      </c>
      <c r="E1019" t="s">
        <v>2081</v>
      </c>
      <c r="F1019" t="s">
        <v>3420</v>
      </c>
      <c r="G1019" t="s">
        <v>3740</v>
      </c>
      <c r="H1019" s="244">
        <v>45512</v>
      </c>
      <c r="I1019" t="s">
        <v>2081</v>
      </c>
    </row>
    <row r="1020" spans="1:9">
      <c r="A1020" t="s">
        <v>3171</v>
      </c>
      <c r="B1020" t="s">
        <v>2809</v>
      </c>
      <c r="C1020" t="s">
        <v>2757</v>
      </c>
      <c r="D1020" s="244">
        <v>45512</v>
      </c>
      <c r="E1020" t="s">
        <v>2081</v>
      </c>
      <c r="F1020" t="s">
        <v>3420</v>
      </c>
      <c r="G1020" t="s">
        <v>3740</v>
      </c>
      <c r="H1020" s="244">
        <v>45512</v>
      </c>
      <c r="I1020" t="s">
        <v>2081</v>
      </c>
    </row>
    <row r="1021" spans="1:9">
      <c r="A1021" t="s">
        <v>3172</v>
      </c>
      <c r="B1021" t="s">
        <v>3126</v>
      </c>
      <c r="C1021" t="s">
        <v>2776</v>
      </c>
      <c r="D1021" s="244">
        <v>45512</v>
      </c>
      <c r="E1021" t="s">
        <v>2081</v>
      </c>
      <c r="F1021" t="s">
        <v>3420</v>
      </c>
      <c r="G1021" t="s">
        <v>3740</v>
      </c>
      <c r="H1021" s="244">
        <v>45512</v>
      </c>
      <c r="I1021" t="s">
        <v>2081</v>
      </c>
    </row>
    <row r="1022" spans="1:9">
      <c r="A1022" t="s">
        <v>3173</v>
      </c>
      <c r="B1022" t="s">
        <v>3154</v>
      </c>
      <c r="C1022" t="s">
        <v>2765</v>
      </c>
      <c r="D1022" s="244">
        <v>45489</v>
      </c>
      <c r="E1022" t="s">
        <v>2081</v>
      </c>
      <c r="F1022" t="s">
        <v>3457</v>
      </c>
      <c r="G1022" t="s">
        <v>3740</v>
      </c>
      <c r="H1022" s="244">
        <v>45489</v>
      </c>
      <c r="I1022" t="s">
        <v>2081</v>
      </c>
    </row>
    <row r="1023" spans="1:9">
      <c r="A1023" t="s">
        <v>3175</v>
      </c>
      <c r="B1023" t="s">
        <v>2122</v>
      </c>
      <c r="C1023" t="s">
        <v>3174</v>
      </c>
      <c r="D1023" s="244">
        <v>45512</v>
      </c>
      <c r="E1023" t="s">
        <v>2081</v>
      </c>
      <c r="F1023" t="s">
        <v>3420</v>
      </c>
      <c r="G1023" t="s">
        <v>3740</v>
      </c>
      <c r="H1023" s="244">
        <v>45512</v>
      </c>
      <c r="I1023" t="s">
        <v>2081</v>
      </c>
    </row>
    <row r="1024" spans="1:9">
      <c r="A1024" t="s">
        <v>3177</v>
      </c>
      <c r="B1024" t="s">
        <v>2122</v>
      </c>
      <c r="C1024" t="s">
        <v>3176</v>
      </c>
      <c r="D1024" s="244">
        <v>45512</v>
      </c>
      <c r="E1024" t="s">
        <v>2081</v>
      </c>
      <c r="F1024" t="s">
        <v>3420</v>
      </c>
      <c r="G1024" t="s">
        <v>3740</v>
      </c>
      <c r="H1024" s="244">
        <v>45512</v>
      </c>
      <c r="I1024" t="s">
        <v>2081</v>
      </c>
    </row>
    <row r="1025" spans="1:9">
      <c r="A1025" t="s">
        <v>3178</v>
      </c>
      <c r="B1025" t="s">
        <v>2814</v>
      </c>
      <c r="C1025" t="s">
        <v>2776</v>
      </c>
      <c r="D1025" s="244">
        <v>45512</v>
      </c>
      <c r="E1025" t="s">
        <v>2081</v>
      </c>
      <c r="F1025" t="s">
        <v>3420</v>
      </c>
      <c r="G1025" t="s">
        <v>3740</v>
      </c>
      <c r="H1025" s="244">
        <v>45512</v>
      </c>
      <c r="I1025" t="s">
        <v>2081</v>
      </c>
    </row>
    <row r="1026" spans="1:9">
      <c r="A1026" t="s">
        <v>3179</v>
      </c>
      <c r="B1026" t="s">
        <v>2349</v>
      </c>
      <c r="C1026" t="s">
        <v>2765</v>
      </c>
      <c r="D1026" s="244">
        <v>45512</v>
      </c>
      <c r="E1026" t="s">
        <v>2081</v>
      </c>
      <c r="F1026" t="s">
        <v>3420</v>
      </c>
      <c r="G1026" t="s">
        <v>3740</v>
      </c>
      <c r="H1026" s="244">
        <v>45512</v>
      </c>
      <c r="I1026" t="s">
        <v>2081</v>
      </c>
    </row>
    <row r="1027" spans="1:9">
      <c r="A1027" t="s">
        <v>3180</v>
      </c>
      <c r="B1027" t="s">
        <v>2893</v>
      </c>
      <c r="C1027" t="s">
        <v>2771</v>
      </c>
      <c r="D1027" s="244">
        <v>45512</v>
      </c>
      <c r="E1027" t="s">
        <v>2081</v>
      </c>
      <c r="F1027" t="s">
        <v>3420</v>
      </c>
      <c r="G1027" t="s">
        <v>3740</v>
      </c>
      <c r="H1027" s="244">
        <v>45512</v>
      </c>
      <c r="I1027" t="s">
        <v>2081</v>
      </c>
    </row>
    <row r="1028" spans="1:9">
      <c r="A1028" t="s">
        <v>3181</v>
      </c>
      <c r="B1028" t="s">
        <v>3126</v>
      </c>
      <c r="C1028" t="s">
        <v>2765</v>
      </c>
      <c r="D1028" s="244">
        <v>45512</v>
      </c>
      <c r="E1028" t="s">
        <v>2081</v>
      </c>
      <c r="F1028" t="s">
        <v>3420</v>
      </c>
      <c r="G1028" t="s">
        <v>3740</v>
      </c>
      <c r="H1028" s="244">
        <v>45512</v>
      </c>
      <c r="I1028" t="s">
        <v>2081</v>
      </c>
    </row>
    <row r="1029" spans="1:9">
      <c r="A1029" t="s">
        <v>3182</v>
      </c>
      <c r="B1029" t="s">
        <v>2893</v>
      </c>
      <c r="C1029" t="s">
        <v>2776</v>
      </c>
      <c r="D1029" s="244">
        <v>45512</v>
      </c>
      <c r="E1029" t="s">
        <v>2081</v>
      </c>
      <c r="F1029" t="s">
        <v>3420</v>
      </c>
      <c r="G1029" t="s">
        <v>3740</v>
      </c>
      <c r="H1029" s="244">
        <v>45512</v>
      </c>
      <c r="I1029" t="s">
        <v>2081</v>
      </c>
    </row>
    <row r="1030" spans="1:9">
      <c r="A1030" t="s">
        <v>3183</v>
      </c>
      <c r="B1030" t="s">
        <v>2942</v>
      </c>
      <c r="C1030" t="s">
        <v>2856</v>
      </c>
      <c r="D1030" s="244">
        <v>45509</v>
      </c>
      <c r="E1030" t="s">
        <v>2081</v>
      </c>
      <c r="F1030" t="s">
        <v>3457</v>
      </c>
      <c r="G1030" t="s">
        <v>3740</v>
      </c>
      <c r="H1030" s="244">
        <v>45509</v>
      </c>
      <c r="I1030" t="s">
        <v>2081</v>
      </c>
    </row>
    <row r="1031" spans="1:9">
      <c r="A1031" t="s">
        <v>3184</v>
      </c>
      <c r="B1031" t="s">
        <v>2942</v>
      </c>
      <c r="C1031" t="s">
        <v>2858</v>
      </c>
      <c r="D1031" s="244">
        <v>45509</v>
      </c>
      <c r="E1031" t="s">
        <v>2081</v>
      </c>
      <c r="F1031" t="s">
        <v>3420</v>
      </c>
      <c r="G1031" t="s">
        <v>3740</v>
      </c>
      <c r="H1031" s="244">
        <v>45509</v>
      </c>
      <c r="I1031" t="s">
        <v>2081</v>
      </c>
    </row>
    <row r="1032" spans="1:9">
      <c r="A1032" t="s">
        <v>3185</v>
      </c>
      <c r="B1032" t="s">
        <v>2234</v>
      </c>
      <c r="C1032" t="s">
        <v>2660</v>
      </c>
      <c r="D1032" s="244">
        <v>45509</v>
      </c>
      <c r="E1032" t="s">
        <v>2081</v>
      </c>
      <c r="F1032" t="s">
        <v>3420</v>
      </c>
      <c r="G1032" t="s">
        <v>3740</v>
      </c>
      <c r="H1032" s="244">
        <v>45509</v>
      </c>
      <c r="I1032" t="s">
        <v>2081</v>
      </c>
    </row>
    <row r="1033" spans="1:9">
      <c r="A1033" t="s">
        <v>3186</v>
      </c>
      <c r="B1033" t="s">
        <v>2234</v>
      </c>
      <c r="C1033" t="s">
        <v>2663</v>
      </c>
      <c r="D1033" s="244">
        <v>45509</v>
      </c>
      <c r="E1033" t="s">
        <v>2081</v>
      </c>
      <c r="F1033" t="s">
        <v>3420</v>
      </c>
      <c r="G1033" t="s">
        <v>3740</v>
      </c>
      <c r="H1033" s="244">
        <v>45509</v>
      </c>
      <c r="I1033" t="s">
        <v>2081</v>
      </c>
    </row>
    <row r="1034" spans="1:9">
      <c r="A1034" t="s">
        <v>3187</v>
      </c>
      <c r="B1034" t="s">
        <v>2305</v>
      </c>
      <c r="C1034" t="s">
        <v>2870</v>
      </c>
      <c r="D1034" s="244">
        <v>45509</v>
      </c>
      <c r="E1034" t="s">
        <v>2081</v>
      </c>
      <c r="F1034" t="s">
        <v>3420</v>
      </c>
      <c r="G1034" t="s">
        <v>3740</v>
      </c>
      <c r="H1034" s="244">
        <v>45509</v>
      </c>
      <c r="I1034" t="s">
        <v>2081</v>
      </c>
    </row>
    <row r="1035" spans="1:9">
      <c r="A1035" t="s">
        <v>3188</v>
      </c>
      <c r="B1035" t="s">
        <v>2305</v>
      </c>
      <c r="C1035" t="s">
        <v>2876</v>
      </c>
      <c r="D1035" s="244">
        <v>45509</v>
      </c>
      <c r="E1035" t="s">
        <v>2081</v>
      </c>
      <c r="F1035" t="s">
        <v>3420</v>
      </c>
      <c r="G1035" t="s">
        <v>3740</v>
      </c>
      <c r="H1035" s="244">
        <v>45509</v>
      </c>
      <c r="I1035" t="s">
        <v>2081</v>
      </c>
    </row>
    <row r="1036" spans="1:9">
      <c r="A1036" t="s">
        <v>3189</v>
      </c>
      <c r="B1036" t="s">
        <v>2738</v>
      </c>
      <c r="C1036" t="s">
        <v>2669</v>
      </c>
      <c r="D1036" s="244">
        <v>45509</v>
      </c>
      <c r="E1036" t="s">
        <v>2081</v>
      </c>
      <c r="F1036" t="s">
        <v>3457</v>
      </c>
      <c r="G1036" t="s">
        <v>3740</v>
      </c>
      <c r="H1036" s="244">
        <v>45509</v>
      </c>
      <c r="I1036" t="s">
        <v>2081</v>
      </c>
    </row>
    <row r="1037" spans="1:9">
      <c r="A1037" t="s">
        <v>3190</v>
      </c>
      <c r="B1037" t="s">
        <v>2738</v>
      </c>
      <c r="C1037" t="s">
        <v>2667</v>
      </c>
      <c r="D1037" s="244">
        <v>45509</v>
      </c>
      <c r="E1037" t="s">
        <v>2081</v>
      </c>
      <c r="F1037" t="s">
        <v>3457</v>
      </c>
      <c r="G1037" t="s">
        <v>3740</v>
      </c>
      <c r="H1037" s="244">
        <v>45509</v>
      </c>
      <c r="I1037" t="s">
        <v>2081</v>
      </c>
    </row>
    <row r="1038" spans="1:9">
      <c r="A1038" t="s">
        <v>3746</v>
      </c>
      <c r="B1038" t="s">
        <v>2474</v>
      </c>
      <c r="C1038" t="s">
        <v>3662</v>
      </c>
      <c r="D1038" s="244">
        <v>45446</v>
      </c>
      <c r="E1038" t="s">
        <v>2081</v>
      </c>
      <c r="F1038" t="s">
        <v>3457</v>
      </c>
      <c r="G1038" t="s">
        <v>3740</v>
      </c>
      <c r="H1038" s="244">
        <v>45446</v>
      </c>
      <c r="I1038" t="s">
        <v>2081</v>
      </c>
    </row>
    <row r="1039" spans="1:9">
      <c r="A1039" t="s">
        <v>3747</v>
      </c>
      <c r="B1039" t="s">
        <v>2474</v>
      </c>
      <c r="C1039" t="s">
        <v>3668</v>
      </c>
      <c r="D1039" s="244">
        <v>45446</v>
      </c>
      <c r="E1039" t="s">
        <v>2081</v>
      </c>
      <c r="F1039" t="s">
        <v>3457</v>
      </c>
      <c r="G1039" t="s">
        <v>3740</v>
      </c>
      <c r="H1039" s="244">
        <v>45446</v>
      </c>
      <c r="I1039" t="s">
        <v>2081</v>
      </c>
    </row>
    <row r="1040" spans="1:9">
      <c r="A1040" t="s">
        <v>3748</v>
      </c>
      <c r="B1040" t="s">
        <v>2738</v>
      </c>
      <c r="C1040" t="s">
        <v>3459</v>
      </c>
      <c r="D1040" s="244">
        <v>45505</v>
      </c>
      <c r="E1040" t="s">
        <v>2081</v>
      </c>
      <c r="F1040" t="s">
        <v>3457</v>
      </c>
      <c r="G1040" t="s">
        <v>3749</v>
      </c>
      <c r="H1040" s="244">
        <v>45505</v>
      </c>
      <c r="I1040" t="s">
        <v>2081</v>
      </c>
    </row>
    <row r="1041" spans="1:9">
      <c r="A1041" t="s">
        <v>3750</v>
      </c>
      <c r="B1041" t="s">
        <v>2738</v>
      </c>
      <c r="C1041" t="s">
        <v>3461</v>
      </c>
      <c r="D1041" s="244">
        <v>45505</v>
      </c>
      <c r="E1041" t="s">
        <v>2081</v>
      </c>
      <c r="F1041" t="s">
        <v>3457</v>
      </c>
      <c r="G1041" t="s">
        <v>3749</v>
      </c>
      <c r="H1041" s="244">
        <v>45505</v>
      </c>
      <c r="I1041" t="s">
        <v>2081</v>
      </c>
    </row>
    <row r="1042" spans="1:9">
      <c r="A1042" t="s">
        <v>3751</v>
      </c>
      <c r="B1042" t="s">
        <v>2721</v>
      </c>
      <c r="C1042" t="s">
        <v>3456</v>
      </c>
      <c r="D1042" s="244">
        <v>45505</v>
      </c>
      <c r="E1042" t="s">
        <v>2081</v>
      </c>
      <c r="F1042" t="s">
        <v>3457</v>
      </c>
      <c r="G1042" t="s">
        <v>3749</v>
      </c>
      <c r="H1042" s="244">
        <v>45505</v>
      </c>
      <c r="I1042" t="s">
        <v>2081</v>
      </c>
    </row>
    <row r="1043" spans="1:9">
      <c r="A1043" t="s">
        <v>3752</v>
      </c>
      <c r="B1043" t="s">
        <v>3753</v>
      </c>
      <c r="C1043" t="s">
        <v>2771</v>
      </c>
      <c r="D1043" s="244">
        <v>45525</v>
      </c>
      <c r="E1043" t="s">
        <v>2081</v>
      </c>
      <c r="F1043" t="s">
        <v>3420</v>
      </c>
      <c r="G1043" t="s">
        <v>3754</v>
      </c>
      <c r="H1043" s="244">
        <v>45525</v>
      </c>
      <c r="I1043" t="s">
        <v>2081</v>
      </c>
    </row>
    <row r="1044" spans="1:9">
      <c r="A1044" t="s">
        <v>3755</v>
      </c>
      <c r="B1044" t="s">
        <v>3753</v>
      </c>
      <c r="C1044" t="s">
        <v>2776</v>
      </c>
      <c r="D1044" s="244">
        <v>45525</v>
      </c>
      <c r="E1044" t="s">
        <v>2081</v>
      </c>
      <c r="F1044" t="s">
        <v>3420</v>
      </c>
      <c r="G1044" t="s">
        <v>3754</v>
      </c>
      <c r="H1044" s="244">
        <v>45525</v>
      </c>
      <c r="I1044" t="s">
        <v>2081</v>
      </c>
    </row>
    <row r="1045" spans="1:9">
      <c r="A1045" t="s">
        <v>3756</v>
      </c>
      <c r="B1045" t="s">
        <v>2122</v>
      </c>
      <c r="C1045" t="s">
        <v>3484</v>
      </c>
      <c r="D1045" s="244">
        <v>45492</v>
      </c>
      <c r="E1045" t="s">
        <v>3132</v>
      </c>
      <c r="F1045" t="s">
        <v>3420</v>
      </c>
      <c r="G1045" t="s">
        <v>3749</v>
      </c>
      <c r="H1045" s="244">
        <v>45492</v>
      </c>
      <c r="I1045" t="s">
        <v>3132</v>
      </c>
    </row>
    <row r="1046" spans="1:9">
      <c r="A1046" t="s">
        <v>3757</v>
      </c>
      <c r="B1046" t="s">
        <v>2242</v>
      </c>
      <c r="C1046" t="s">
        <v>3484</v>
      </c>
      <c r="D1046" s="244">
        <v>45505</v>
      </c>
      <c r="E1046" t="s">
        <v>2081</v>
      </c>
      <c r="F1046" t="s">
        <v>3420</v>
      </c>
      <c r="G1046" t="s">
        <v>3749</v>
      </c>
      <c r="H1046" s="244">
        <v>45505</v>
      </c>
      <c r="I1046" t="s">
        <v>2081</v>
      </c>
    </row>
    <row r="1047" spans="1:9">
      <c r="A1047" t="s">
        <v>3758</v>
      </c>
      <c r="B1047" t="s">
        <v>2393</v>
      </c>
      <c r="C1047" t="s">
        <v>3474</v>
      </c>
      <c r="D1047" s="244">
        <v>45523</v>
      </c>
      <c r="E1047" t="s">
        <v>2081</v>
      </c>
      <c r="F1047" t="s">
        <v>3420</v>
      </c>
      <c r="G1047" t="s">
        <v>3749</v>
      </c>
      <c r="H1047" s="244">
        <v>45523</v>
      </c>
      <c r="I1047" t="s">
        <v>2081</v>
      </c>
    </row>
    <row r="1048" spans="1:9">
      <c r="A1048" t="s">
        <v>3759</v>
      </c>
      <c r="B1048" t="s">
        <v>2148</v>
      </c>
      <c r="D1048" s="244">
        <v>45505</v>
      </c>
      <c r="E1048" t="s">
        <v>2081</v>
      </c>
      <c r="F1048" t="s">
        <v>3420</v>
      </c>
      <c r="G1048" t="s">
        <v>3749</v>
      </c>
      <c r="H1048" s="244">
        <v>45505</v>
      </c>
      <c r="I1048" t="s">
        <v>2081</v>
      </c>
    </row>
    <row r="1049" spans="1:9">
      <c r="A1049" t="s">
        <v>3760</v>
      </c>
      <c r="B1049" t="s">
        <v>2170</v>
      </c>
      <c r="C1049" t="s">
        <v>3484</v>
      </c>
      <c r="D1049" s="244">
        <v>45505</v>
      </c>
      <c r="E1049" t="s">
        <v>2081</v>
      </c>
      <c r="F1049" t="s">
        <v>3420</v>
      </c>
      <c r="G1049" t="s">
        <v>3749</v>
      </c>
      <c r="H1049" s="244">
        <v>45505</v>
      </c>
      <c r="I1049" t="s">
        <v>2081</v>
      </c>
    </row>
    <row r="1050" spans="1:9">
      <c r="A1050" t="s">
        <v>3761</v>
      </c>
      <c r="B1050" t="s">
        <v>2269</v>
      </c>
      <c r="C1050" t="s">
        <v>3479</v>
      </c>
      <c r="D1050" s="244">
        <v>45496</v>
      </c>
      <c r="E1050" t="s">
        <v>3132</v>
      </c>
      <c r="F1050" t="s">
        <v>3420</v>
      </c>
      <c r="G1050" t="s">
        <v>3749</v>
      </c>
      <c r="H1050" s="244">
        <v>45496</v>
      </c>
      <c r="I1050" t="s">
        <v>3132</v>
      </c>
    </row>
    <row r="1051" spans="1:9">
      <c r="A1051" t="s">
        <v>3762</v>
      </c>
      <c r="B1051" t="s">
        <v>3609</v>
      </c>
      <c r="C1051" t="s">
        <v>2757</v>
      </c>
      <c r="D1051" s="244">
        <v>45525</v>
      </c>
      <c r="E1051" t="s">
        <v>2081</v>
      </c>
      <c r="F1051" t="s">
        <v>3420</v>
      </c>
      <c r="G1051" t="s">
        <v>3754</v>
      </c>
      <c r="H1051" s="244">
        <v>45525</v>
      </c>
      <c r="I1051" t="s">
        <v>2081</v>
      </c>
    </row>
    <row r="1052" spans="1:9">
      <c r="A1052" t="s">
        <v>3763</v>
      </c>
      <c r="B1052" t="s">
        <v>3609</v>
      </c>
      <c r="C1052" t="s">
        <v>2765</v>
      </c>
      <c r="D1052" s="244">
        <v>45525</v>
      </c>
      <c r="E1052" t="s">
        <v>2081</v>
      </c>
      <c r="F1052" t="s">
        <v>3420</v>
      </c>
      <c r="G1052" t="s">
        <v>3754</v>
      </c>
      <c r="H1052" s="244">
        <v>45525</v>
      </c>
      <c r="I1052" t="s">
        <v>2081</v>
      </c>
    </row>
    <row r="1053" spans="1:9">
      <c r="A1053" t="s">
        <v>3191</v>
      </c>
      <c r="B1053" t="s">
        <v>2077</v>
      </c>
      <c r="C1053" t="s">
        <v>2076</v>
      </c>
      <c r="D1053" s="244">
        <v>45496</v>
      </c>
      <c r="E1053" t="s">
        <v>3132</v>
      </c>
      <c r="F1053" t="s">
        <v>3420</v>
      </c>
      <c r="G1053" t="s">
        <v>3749</v>
      </c>
      <c r="H1053" s="244">
        <v>45496</v>
      </c>
      <c r="I1053" t="s">
        <v>3132</v>
      </c>
    </row>
    <row r="1054" spans="1:9">
      <c r="A1054" t="s">
        <v>3192</v>
      </c>
      <c r="B1054" t="s">
        <v>2077</v>
      </c>
      <c r="C1054" t="s">
        <v>2083</v>
      </c>
      <c r="D1054" s="244">
        <v>45496</v>
      </c>
      <c r="E1054" t="s">
        <v>3132</v>
      </c>
      <c r="F1054" t="s">
        <v>3420</v>
      </c>
      <c r="G1054" t="s">
        <v>3749</v>
      </c>
      <c r="H1054" s="244">
        <v>45496</v>
      </c>
      <c r="I1054" t="s">
        <v>3132</v>
      </c>
    </row>
    <row r="1055" spans="1:9">
      <c r="A1055" t="s">
        <v>3193</v>
      </c>
      <c r="B1055" t="s">
        <v>2396</v>
      </c>
      <c r="C1055" t="s">
        <v>2076</v>
      </c>
      <c r="D1055" s="244">
        <v>45505</v>
      </c>
      <c r="E1055" t="s">
        <v>2081</v>
      </c>
      <c r="F1055" t="s">
        <v>3420</v>
      </c>
      <c r="G1055" t="s">
        <v>3749</v>
      </c>
      <c r="H1055" s="244">
        <v>45505</v>
      </c>
      <c r="I1055" t="s">
        <v>2081</v>
      </c>
    </row>
    <row r="1056" spans="1:9">
      <c r="A1056" t="s">
        <v>3194</v>
      </c>
      <c r="B1056" t="s">
        <v>2396</v>
      </c>
      <c r="C1056" t="s">
        <v>2076</v>
      </c>
      <c r="D1056" s="244">
        <v>45505</v>
      </c>
      <c r="E1056" t="s">
        <v>2081</v>
      </c>
      <c r="F1056" t="s">
        <v>3420</v>
      </c>
      <c r="G1056" t="s">
        <v>3749</v>
      </c>
      <c r="H1056" s="244">
        <v>45505</v>
      </c>
      <c r="I1056" t="s">
        <v>2081</v>
      </c>
    </row>
    <row r="1057" spans="1:9">
      <c r="A1057" t="s">
        <v>3196</v>
      </c>
      <c r="B1057" t="s">
        <v>2550</v>
      </c>
      <c r="C1057" t="s">
        <v>3195</v>
      </c>
      <c r="D1057" s="244">
        <v>45488</v>
      </c>
      <c r="E1057" t="s">
        <v>2081</v>
      </c>
      <c r="F1057" t="s">
        <v>3420</v>
      </c>
      <c r="G1057" t="s">
        <v>3749</v>
      </c>
      <c r="H1057" s="244">
        <v>45488</v>
      </c>
      <c r="I1057" t="s">
        <v>3132</v>
      </c>
    </row>
    <row r="1058" spans="1:9">
      <c r="A1058" t="s">
        <v>3197</v>
      </c>
      <c r="B1058" t="s">
        <v>2550</v>
      </c>
      <c r="C1058" t="s">
        <v>3195</v>
      </c>
      <c r="D1058" s="244">
        <v>45488</v>
      </c>
      <c r="E1058" t="s">
        <v>2081</v>
      </c>
      <c r="F1058" t="s">
        <v>3420</v>
      </c>
      <c r="G1058" t="s">
        <v>3749</v>
      </c>
      <c r="H1058" s="244">
        <v>45488</v>
      </c>
      <c r="I1058" t="s">
        <v>3132</v>
      </c>
    </row>
    <row r="1059" spans="1:9">
      <c r="A1059" t="s">
        <v>3199</v>
      </c>
      <c r="B1059" t="s">
        <v>2396</v>
      </c>
      <c r="C1059" t="s">
        <v>3198</v>
      </c>
      <c r="D1059" s="244">
        <v>45488</v>
      </c>
      <c r="E1059" t="s">
        <v>2081</v>
      </c>
      <c r="F1059" t="s">
        <v>3420</v>
      </c>
      <c r="G1059" t="s">
        <v>3749</v>
      </c>
      <c r="H1059" s="244">
        <v>45488</v>
      </c>
      <c r="I1059" t="s">
        <v>3132</v>
      </c>
    </row>
    <row r="1060" spans="1:9">
      <c r="A1060" t="s">
        <v>3202</v>
      </c>
      <c r="B1060" t="s">
        <v>3201</v>
      </c>
      <c r="C1060" t="s">
        <v>3200</v>
      </c>
      <c r="D1060" s="244">
        <v>45488</v>
      </c>
      <c r="E1060" t="s">
        <v>2081</v>
      </c>
      <c r="F1060" t="s">
        <v>3420</v>
      </c>
      <c r="G1060" t="s">
        <v>3749</v>
      </c>
      <c r="H1060" s="244">
        <v>45488</v>
      </c>
      <c r="I1060" t="s">
        <v>3132</v>
      </c>
    </row>
    <row r="1061" spans="1:9">
      <c r="A1061" t="s">
        <v>3204</v>
      </c>
      <c r="B1061" t="s">
        <v>2111</v>
      </c>
      <c r="C1061" t="s">
        <v>2344</v>
      </c>
      <c r="D1061" s="244">
        <v>45512</v>
      </c>
      <c r="E1061" t="s">
        <v>2081</v>
      </c>
      <c r="F1061" t="s">
        <v>3420</v>
      </c>
      <c r="G1061" t="s">
        <v>3749</v>
      </c>
      <c r="H1061" s="244">
        <v>45512</v>
      </c>
      <c r="I1061" t="s">
        <v>2081</v>
      </c>
    </row>
    <row r="1062" spans="1:9">
      <c r="A1062" t="s">
        <v>3206</v>
      </c>
      <c r="B1062" t="s">
        <v>2111</v>
      </c>
      <c r="C1062" t="s">
        <v>2340</v>
      </c>
      <c r="D1062" s="244">
        <v>45512</v>
      </c>
      <c r="E1062" t="s">
        <v>2081</v>
      </c>
      <c r="F1062" t="s">
        <v>3420</v>
      </c>
      <c r="G1062" t="s">
        <v>3749</v>
      </c>
      <c r="H1062" s="244">
        <v>45512</v>
      </c>
      <c r="I1062" t="s">
        <v>2081</v>
      </c>
    </row>
    <row r="1063" spans="1:9">
      <c r="A1063" t="s">
        <v>3207</v>
      </c>
      <c r="B1063" t="s">
        <v>2111</v>
      </c>
      <c r="C1063" t="s">
        <v>2340</v>
      </c>
      <c r="D1063" s="244">
        <v>45512</v>
      </c>
      <c r="E1063" t="s">
        <v>2081</v>
      </c>
      <c r="F1063" t="s">
        <v>3420</v>
      </c>
      <c r="G1063" t="s">
        <v>3749</v>
      </c>
      <c r="H1063" s="244">
        <v>45512</v>
      </c>
      <c r="I1063" t="s">
        <v>2081</v>
      </c>
    </row>
    <row r="1064" spans="1:9">
      <c r="A1064" t="s">
        <v>3208</v>
      </c>
      <c r="B1064" t="s">
        <v>2111</v>
      </c>
      <c r="C1064" t="s">
        <v>2344</v>
      </c>
      <c r="D1064" s="244">
        <v>45512</v>
      </c>
      <c r="E1064" t="s">
        <v>2081</v>
      </c>
      <c r="F1064" t="s">
        <v>3420</v>
      </c>
      <c r="G1064" t="s">
        <v>3749</v>
      </c>
      <c r="H1064" s="244">
        <v>45512</v>
      </c>
      <c r="I1064" t="s">
        <v>2081</v>
      </c>
    </row>
    <row r="1065" spans="1:9">
      <c r="A1065" t="s">
        <v>3209</v>
      </c>
      <c r="B1065" t="s">
        <v>2244</v>
      </c>
      <c r="C1065" t="s">
        <v>2340</v>
      </c>
      <c r="D1065" s="244">
        <v>45512</v>
      </c>
      <c r="E1065" t="s">
        <v>2081</v>
      </c>
      <c r="F1065" t="s">
        <v>3420</v>
      </c>
      <c r="G1065" t="s">
        <v>3749</v>
      </c>
      <c r="H1065" s="244">
        <v>45512</v>
      </c>
      <c r="I1065" t="s">
        <v>2081</v>
      </c>
    </row>
    <row r="1066" spans="1:9">
      <c r="A1066" t="s">
        <v>3210</v>
      </c>
      <c r="B1066" t="s">
        <v>2244</v>
      </c>
      <c r="C1066" t="s">
        <v>2344</v>
      </c>
      <c r="D1066" s="244">
        <v>45512</v>
      </c>
      <c r="E1066" t="s">
        <v>2081</v>
      </c>
      <c r="F1066" t="s">
        <v>3420</v>
      </c>
      <c r="G1066" t="s">
        <v>3749</v>
      </c>
      <c r="H1066" s="244">
        <v>45512</v>
      </c>
      <c r="I1066" t="s">
        <v>2081</v>
      </c>
    </row>
    <row r="1067" spans="1:9">
      <c r="A1067" t="s">
        <v>3211</v>
      </c>
      <c r="B1067" t="s">
        <v>2293</v>
      </c>
      <c r="C1067" t="s">
        <v>2678</v>
      </c>
      <c r="D1067" s="244">
        <v>45523</v>
      </c>
      <c r="E1067" t="s">
        <v>2081</v>
      </c>
      <c r="F1067" t="s">
        <v>3420</v>
      </c>
      <c r="G1067" t="s">
        <v>3749</v>
      </c>
      <c r="H1067" s="244">
        <v>45523</v>
      </c>
      <c r="I1067" t="s">
        <v>2081</v>
      </c>
    </row>
    <row r="1068" spans="1:9">
      <c r="A1068" t="s">
        <v>3213</v>
      </c>
      <c r="B1068" t="s">
        <v>2132</v>
      </c>
      <c r="C1068" t="s">
        <v>2400</v>
      </c>
      <c r="D1068" s="244">
        <v>45496</v>
      </c>
      <c r="E1068" t="s">
        <v>2081</v>
      </c>
      <c r="F1068" t="s">
        <v>3420</v>
      </c>
      <c r="G1068" t="s">
        <v>3749</v>
      </c>
      <c r="H1068" s="244">
        <v>45496</v>
      </c>
      <c r="I1068" t="s">
        <v>3132</v>
      </c>
    </row>
    <row r="1069" spans="1:9">
      <c r="A1069" t="s">
        <v>3214</v>
      </c>
      <c r="B1069" t="s">
        <v>2132</v>
      </c>
      <c r="C1069" t="s">
        <v>2398</v>
      </c>
      <c r="D1069" s="244">
        <v>45496</v>
      </c>
      <c r="E1069" t="s">
        <v>2081</v>
      </c>
      <c r="F1069" t="s">
        <v>3420</v>
      </c>
      <c r="G1069" t="s">
        <v>3749</v>
      </c>
      <c r="H1069" s="244">
        <v>45496</v>
      </c>
      <c r="I1069" t="s">
        <v>3132</v>
      </c>
    </row>
    <row r="1070" spans="1:9">
      <c r="A1070" t="s">
        <v>3215</v>
      </c>
      <c r="B1070" t="s">
        <v>2137</v>
      </c>
      <c r="C1070" t="s">
        <v>2406</v>
      </c>
      <c r="D1070" s="244">
        <v>45505</v>
      </c>
      <c r="E1070" t="s">
        <v>2081</v>
      </c>
      <c r="F1070" t="s">
        <v>3420</v>
      </c>
      <c r="G1070" t="s">
        <v>3749</v>
      </c>
      <c r="H1070" s="244">
        <v>45505</v>
      </c>
      <c r="I1070" t="s">
        <v>2081</v>
      </c>
    </row>
    <row r="1071" spans="1:9">
      <c r="A1071" t="s">
        <v>3216</v>
      </c>
      <c r="B1071" t="s">
        <v>2137</v>
      </c>
      <c r="C1071" t="s">
        <v>2408</v>
      </c>
      <c r="D1071" s="244">
        <v>45505</v>
      </c>
      <c r="E1071" t="s">
        <v>2081</v>
      </c>
      <c r="F1071" t="s">
        <v>3420</v>
      </c>
      <c r="G1071" t="s">
        <v>3749</v>
      </c>
      <c r="H1071" s="244">
        <v>45505</v>
      </c>
      <c r="I1071" t="s">
        <v>2081</v>
      </c>
    </row>
    <row r="1072" spans="1:9">
      <c r="A1072" t="s">
        <v>3218</v>
      </c>
      <c r="B1072" t="s">
        <v>2152</v>
      </c>
      <c r="C1072" t="s">
        <v>3217</v>
      </c>
      <c r="D1072" s="244">
        <v>45512</v>
      </c>
      <c r="E1072" t="s">
        <v>2081</v>
      </c>
      <c r="F1072" t="s">
        <v>3420</v>
      </c>
      <c r="G1072" t="s">
        <v>3749</v>
      </c>
      <c r="H1072" s="244">
        <v>45512</v>
      </c>
      <c r="I1072" t="s">
        <v>2081</v>
      </c>
    </row>
    <row r="1073" spans="1:9">
      <c r="A1073" t="s">
        <v>3219</v>
      </c>
      <c r="B1073" t="s">
        <v>2152</v>
      </c>
      <c r="C1073" t="s">
        <v>3217</v>
      </c>
      <c r="D1073" s="244">
        <v>45525</v>
      </c>
      <c r="E1073" t="s">
        <v>2081</v>
      </c>
      <c r="F1073" t="s">
        <v>3420</v>
      </c>
      <c r="G1073" t="s">
        <v>3754</v>
      </c>
      <c r="H1073" s="244">
        <v>45525</v>
      </c>
      <c r="I1073" t="s">
        <v>2081</v>
      </c>
    </row>
    <row r="1074" spans="1:9">
      <c r="A1074" t="s">
        <v>3220</v>
      </c>
      <c r="B1074" t="s">
        <v>2192</v>
      </c>
      <c r="C1074" t="s">
        <v>2412</v>
      </c>
      <c r="D1074" s="244">
        <v>45512</v>
      </c>
      <c r="E1074" t="s">
        <v>2081</v>
      </c>
      <c r="F1074" t="s">
        <v>3420</v>
      </c>
      <c r="G1074" t="s">
        <v>3749</v>
      </c>
      <c r="H1074" s="244">
        <v>45512</v>
      </c>
      <c r="I1074" t="s">
        <v>2081</v>
      </c>
    </row>
    <row r="1075" spans="1:9">
      <c r="A1075" t="s">
        <v>3221</v>
      </c>
      <c r="B1075" t="s">
        <v>2621</v>
      </c>
      <c r="C1075" t="s">
        <v>2183</v>
      </c>
      <c r="D1075" s="244">
        <v>45509</v>
      </c>
      <c r="E1075" t="s">
        <v>3132</v>
      </c>
      <c r="F1075" t="s">
        <v>3420</v>
      </c>
      <c r="G1075" t="s">
        <v>3754</v>
      </c>
      <c r="H1075" s="244">
        <v>45509</v>
      </c>
      <c r="I1075" t="s">
        <v>2081</v>
      </c>
    </row>
    <row r="1076" spans="1:9">
      <c r="A1076" t="s">
        <v>3764</v>
      </c>
      <c r="B1076" t="s">
        <v>2433</v>
      </c>
      <c r="C1076" t="s">
        <v>2412</v>
      </c>
      <c r="D1076" s="244">
        <v>45365</v>
      </c>
      <c r="E1076" t="s">
        <v>2081</v>
      </c>
      <c r="F1076" t="s">
        <v>3457</v>
      </c>
      <c r="G1076" t="s">
        <v>3754</v>
      </c>
      <c r="H1076" s="244">
        <v>45365</v>
      </c>
      <c r="I1076" t="s">
        <v>2081</v>
      </c>
    </row>
    <row r="1077" spans="1:9">
      <c r="A1077" t="s">
        <v>3222</v>
      </c>
      <c r="B1077" t="s">
        <v>3154</v>
      </c>
      <c r="C1077" t="s">
        <v>2415</v>
      </c>
      <c r="D1077" s="244">
        <v>45512</v>
      </c>
      <c r="E1077" t="s">
        <v>2081</v>
      </c>
      <c r="F1077" t="s">
        <v>3420</v>
      </c>
      <c r="G1077" t="s">
        <v>3749</v>
      </c>
      <c r="H1077" s="244">
        <v>45512</v>
      </c>
      <c r="I1077" t="s">
        <v>2081</v>
      </c>
    </row>
    <row r="1078" spans="1:9">
      <c r="A1078" t="s">
        <v>3223</v>
      </c>
      <c r="B1078" t="s">
        <v>2433</v>
      </c>
      <c r="C1078" t="s">
        <v>2412</v>
      </c>
      <c r="D1078" s="244">
        <v>45525</v>
      </c>
      <c r="E1078" t="s">
        <v>2081</v>
      </c>
      <c r="F1078" t="s">
        <v>3420</v>
      </c>
      <c r="G1078" t="s">
        <v>3754</v>
      </c>
      <c r="H1078" s="244">
        <v>45525</v>
      </c>
      <c r="I1078" t="s">
        <v>2081</v>
      </c>
    </row>
    <row r="1079" spans="1:9">
      <c r="A1079" t="s">
        <v>3224</v>
      </c>
      <c r="B1079" t="s">
        <v>2166</v>
      </c>
      <c r="C1079" t="s">
        <v>2415</v>
      </c>
      <c r="D1079" s="244">
        <v>45525</v>
      </c>
      <c r="E1079" t="s">
        <v>2081</v>
      </c>
      <c r="F1079" t="s">
        <v>3420</v>
      </c>
      <c r="G1079" t="s">
        <v>3754</v>
      </c>
      <c r="H1079" s="244">
        <v>45525</v>
      </c>
      <c r="I1079" t="s">
        <v>2081</v>
      </c>
    </row>
    <row r="1080" spans="1:9">
      <c r="A1080" t="s">
        <v>3225</v>
      </c>
      <c r="B1080" t="s">
        <v>2154</v>
      </c>
      <c r="C1080" t="s">
        <v>2415</v>
      </c>
      <c r="D1080" s="244">
        <v>45512</v>
      </c>
      <c r="E1080" t="s">
        <v>2081</v>
      </c>
      <c r="F1080" t="s">
        <v>3420</v>
      </c>
      <c r="G1080" t="s">
        <v>3749</v>
      </c>
      <c r="H1080" s="244">
        <v>45512</v>
      </c>
      <c r="I1080" t="s">
        <v>2081</v>
      </c>
    </row>
    <row r="1081" spans="1:9">
      <c r="A1081" t="s">
        <v>3226</v>
      </c>
      <c r="B1081" t="s">
        <v>3029</v>
      </c>
      <c r="C1081" t="s">
        <v>2412</v>
      </c>
      <c r="D1081" s="244">
        <v>45525</v>
      </c>
      <c r="E1081" t="s">
        <v>2081</v>
      </c>
      <c r="F1081" t="s">
        <v>3420</v>
      </c>
      <c r="G1081" t="s">
        <v>3754</v>
      </c>
      <c r="H1081" s="244">
        <v>45525</v>
      </c>
      <c r="I1081" t="s">
        <v>2081</v>
      </c>
    </row>
    <row r="1082" spans="1:9">
      <c r="A1082" t="s">
        <v>3227</v>
      </c>
      <c r="B1082" t="s">
        <v>2698</v>
      </c>
      <c r="C1082" t="s">
        <v>2654</v>
      </c>
      <c r="D1082" s="244">
        <v>45496</v>
      </c>
      <c r="E1082" t="s">
        <v>3132</v>
      </c>
      <c r="F1082" t="s">
        <v>3420</v>
      </c>
      <c r="G1082" t="s">
        <v>3749</v>
      </c>
      <c r="H1082" s="244">
        <v>45496</v>
      </c>
      <c r="I1082" t="s">
        <v>3132</v>
      </c>
    </row>
    <row r="1083" spans="1:9">
      <c r="A1083" t="s">
        <v>3228</v>
      </c>
      <c r="B1083" t="s">
        <v>2383</v>
      </c>
      <c r="C1083" t="s">
        <v>2466</v>
      </c>
      <c r="D1083" s="244">
        <v>45530</v>
      </c>
      <c r="E1083" t="s">
        <v>2081</v>
      </c>
      <c r="F1083" t="s">
        <v>3420</v>
      </c>
      <c r="G1083" t="s">
        <v>3749</v>
      </c>
      <c r="H1083" s="244">
        <v>45530</v>
      </c>
      <c r="I1083" t="s">
        <v>2081</v>
      </c>
    </row>
    <row r="1084" spans="1:9">
      <c r="A1084" t="s">
        <v>3229</v>
      </c>
      <c r="B1084" t="s">
        <v>2383</v>
      </c>
      <c r="C1084" t="s">
        <v>2443</v>
      </c>
      <c r="D1084" s="244">
        <v>45530</v>
      </c>
      <c r="E1084" t="s">
        <v>2081</v>
      </c>
      <c r="F1084" t="s">
        <v>3420</v>
      </c>
      <c r="G1084" t="s">
        <v>3749</v>
      </c>
      <c r="H1084" s="244">
        <v>45530</v>
      </c>
      <c r="I1084" t="s">
        <v>2081</v>
      </c>
    </row>
    <row r="1085" spans="1:9">
      <c r="A1085" t="s">
        <v>3230</v>
      </c>
      <c r="B1085" t="s">
        <v>2267</v>
      </c>
      <c r="C1085" t="s">
        <v>2462</v>
      </c>
      <c r="D1085" s="244">
        <v>45530</v>
      </c>
      <c r="E1085" t="s">
        <v>2081</v>
      </c>
      <c r="F1085" t="s">
        <v>3420</v>
      </c>
      <c r="G1085" t="s">
        <v>3749</v>
      </c>
      <c r="H1085" s="244">
        <v>45530</v>
      </c>
      <c r="I1085" t="s">
        <v>2081</v>
      </c>
    </row>
    <row r="1086" spans="1:9">
      <c r="A1086" t="s">
        <v>3231</v>
      </c>
      <c r="B1086" t="s">
        <v>2267</v>
      </c>
      <c r="C1086" t="s">
        <v>2459</v>
      </c>
      <c r="D1086" s="244">
        <v>45530</v>
      </c>
      <c r="E1086" t="s">
        <v>2081</v>
      </c>
      <c r="F1086" t="s">
        <v>3420</v>
      </c>
      <c r="G1086" t="s">
        <v>3749</v>
      </c>
      <c r="H1086" s="244">
        <v>45530</v>
      </c>
      <c r="I1086" t="s">
        <v>2081</v>
      </c>
    </row>
    <row r="1087" spans="1:9">
      <c r="A1087" t="s">
        <v>3232</v>
      </c>
      <c r="B1087" t="s">
        <v>2117</v>
      </c>
      <c r="C1087" t="s">
        <v>2462</v>
      </c>
      <c r="D1087" s="244">
        <v>45530</v>
      </c>
      <c r="E1087" t="s">
        <v>2081</v>
      </c>
      <c r="F1087" t="s">
        <v>3420</v>
      </c>
      <c r="G1087" t="s">
        <v>3749</v>
      </c>
      <c r="H1087" s="244">
        <v>45530</v>
      </c>
      <c r="I1087" t="s">
        <v>2081</v>
      </c>
    </row>
    <row r="1088" spans="1:9">
      <c r="A1088" t="s">
        <v>3233</v>
      </c>
      <c r="B1088" t="s">
        <v>2117</v>
      </c>
      <c r="C1088" t="s">
        <v>2459</v>
      </c>
      <c r="D1088" s="244">
        <v>45530</v>
      </c>
      <c r="E1088" t="s">
        <v>2081</v>
      </c>
      <c r="F1088" t="s">
        <v>3420</v>
      </c>
      <c r="G1088" t="s">
        <v>3749</v>
      </c>
      <c r="H1088" s="244">
        <v>45530</v>
      </c>
      <c r="I1088" t="s">
        <v>2081</v>
      </c>
    </row>
    <row r="1089" spans="1:9">
      <c r="A1089" t="s">
        <v>3234</v>
      </c>
      <c r="B1089" t="s">
        <v>2267</v>
      </c>
      <c r="C1089" t="s">
        <v>2451</v>
      </c>
      <c r="D1089" s="244">
        <v>45530</v>
      </c>
      <c r="E1089" t="s">
        <v>2081</v>
      </c>
      <c r="F1089" t="s">
        <v>3420</v>
      </c>
      <c r="G1089" t="s">
        <v>3749</v>
      </c>
      <c r="H1089" s="244">
        <v>45530</v>
      </c>
      <c r="I1089" t="s">
        <v>2081</v>
      </c>
    </row>
    <row r="1090" spans="1:9">
      <c r="A1090" t="s">
        <v>3235</v>
      </c>
      <c r="B1090" t="s">
        <v>2267</v>
      </c>
      <c r="C1090" t="s">
        <v>2447</v>
      </c>
      <c r="D1090" s="244">
        <v>45530</v>
      </c>
      <c r="E1090" t="s">
        <v>2081</v>
      </c>
      <c r="F1090" t="s">
        <v>3420</v>
      </c>
      <c r="G1090" t="s">
        <v>3749</v>
      </c>
      <c r="H1090" s="244">
        <v>45530</v>
      </c>
      <c r="I1090" t="s">
        <v>2081</v>
      </c>
    </row>
    <row r="1091" spans="1:9">
      <c r="A1091" t="s">
        <v>3236</v>
      </c>
      <c r="B1091" t="s">
        <v>2474</v>
      </c>
      <c r="C1091" t="s">
        <v>2451</v>
      </c>
      <c r="D1091" s="244">
        <v>45530</v>
      </c>
      <c r="E1091" t="s">
        <v>2081</v>
      </c>
      <c r="F1091" t="s">
        <v>3420</v>
      </c>
      <c r="G1091" t="s">
        <v>3749</v>
      </c>
      <c r="H1091" s="244">
        <v>45530</v>
      </c>
      <c r="I1091" t="s">
        <v>2081</v>
      </c>
    </row>
    <row r="1092" spans="1:9">
      <c r="A1092" t="s">
        <v>3237</v>
      </c>
      <c r="B1092" t="s">
        <v>2474</v>
      </c>
      <c r="C1092" t="s">
        <v>2447</v>
      </c>
      <c r="D1092" s="244">
        <v>45530</v>
      </c>
      <c r="E1092" t="s">
        <v>2081</v>
      </c>
      <c r="F1092" t="s">
        <v>3420</v>
      </c>
      <c r="G1092" t="s">
        <v>3749</v>
      </c>
      <c r="H1092" s="244">
        <v>45530</v>
      </c>
      <c r="I1092" t="s">
        <v>2081</v>
      </c>
    </row>
    <row r="1093" spans="1:9">
      <c r="A1093" t="s">
        <v>3238</v>
      </c>
      <c r="B1093" t="s">
        <v>2552</v>
      </c>
      <c r="C1093" t="s">
        <v>2591</v>
      </c>
      <c r="D1093" s="244">
        <v>45524</v>
      </c>
      <c r="E1093" t="s">
        <v>2081</v>
      </c>
      <c r="F1093" t="s">
        <v>3420</v>
      </c>
      <c r="G1093" t="s">
        <v>3754</v>
      </c>
      <c r="H1093" s="244">
        <v>45524</v>
      </c>
      <c r="I1093" t="s">
        <v>2081</v>
      </c>
    </row>
    <row r="1094" spans="1:9">
      <c r="A1094" t="s">
        <v>3239</v>
      </c>
      <c r="B1094" t="s">
        <v>2552</v>
      </c>
      <c r="C1094" t="s">
        <v>2591</v>
      </c>
      <c r="D1094" s="244">
        <v>45524</v>
      </c>
      <c r="E1094" t="s">
        <v>2081</v>
      </c>
      <c r="F1094" t="s">
        <v>3420</v>
      </c>
      <c r="G1094" t="s">
        <v>3749</v>
      </c>
      <c r="H1094" s="244">
        <v>45524</v>
      </c>
      <c r="I1094" t="s">
        <v>2081</v>
      </c>
    </row>
    <row r="1095" spans="1:9">
      <c r="A1095" t="s">
        <v>3240</v>
      </c>
      <c r="B1095" t="s">
        <v>2552</v>
      </c>
      <c r="C1095" t="s">
        <v>2591</v>
      </c>
      <c r="D1095" s="244">
        <v>45524</v>
      </c>
      <c r="E1095" t="s">
        <v>2081</v>
      </c>
      <c r="F1095" t="s">
        <v>3420</v>
      </c>
      <c r="G1095" t="s">
        <v>3749</v>
      </c>
      <c r="H1095" s="244">
        <v>45524</v>
      </c>
      <c r="I1095" t="s">
        <v>2081</v>
      </c>
    </row>
    <row r="1096" spans="1:9">
      <c r="A1096" t="s">
        <v>3241</v>
      </c>
      <c r="B1096" t="s">
        <v>2552</v>
      </c>
      <c r="C1096" t="s">
        <v>2589</v>
      </c>
      <c r="D1096" s="244">
        <v>45524</v>
      </c>
      <c r="E1096" t="s">
        <v>2081</v>
      </c>
      <c r="F1096" t="s">
        <v>3420</v>
      </c>
      <c r="G1096" t="s">
        <v>3749</v>
      </c>
      <c r="H1096" s="244">
        <v>45524</v>
      </c>
      <c r="I1096" t="s">
        <v>2081</v>
      </c>
    </row>
    <row r="1097" spans="1:9">
      <c r="A1097" t="s">
        <v>3242</v>
      </c>
      <c r="B1097" t="s">
        <v>2552</v>
      </c>
      <c r="C1097" t="s">
        <v>2589</v>
      </c>
      <c r="D1097" s="244">
        <v>45524</v>
      </c>
      <c r="E1097" t="s">
        <v>2081</v>
      </c>
      <c r="F1097" t="s">
        <v>3420</v>
      </c>
      <c r="G1097" t="s">
        <v>3749</v>
      </c>
      <c r="H1097" s="244">
        <v>45524</v>
      </c>
      <c r="I1097" t="s">
        <v>2081</v>
      </c>
    </row>
    <row r="1098" spans="1:9">
      <c r="A1098" t="s">
        <v>3243</v>
      </c>
      <c r="B1098" t="s">
        <v>2552</v>
      </c>
      <c r="C1098" t="s">
        <v>2589</v>
      </c>
      <c r="D1098" s="244">
        <v>45524</v>
      </c>
      <c r="E1098" t="s">
        <v>2081</v>
      </c>
      <c r="F1098" t="s">
        <v>3420</v>
      </c>
      <c r="G1098" t="s">
        <v>3754</v>
      </c>
      <c r="H1098" s="244">
        <v>45524</v>
      </c>
      <c r="I1098" t="s">
        <v>2081</v>
      </c>
    </row>
    <row r="1099" spans="1:9">
      <c r="A1099" t="s">
        <v>3244</v>
      </c>
      <c r="B1099" t="s">
        <v>2550</v>
      </c>
      <c r="C1099" t="s">
        <v>2534</v>
      </c>
      <c r="D1099" s="244">
        <v>45488</v>
      </c>
      <c r="E1099" t="s">
        <v>3132</v>
      </c>
      <c r="F1099" t="s">
        <v>3420</v>
      </c>
      <c r="G1099" t="s">
        <v>3749</v>
      </c>
      <c r="H1099" s="244">
        <v>45488</v>
      </c>
      <c r="I1099" t="s">
        <v>3132</v>
      </c>
    </row>
    <row r="1100" spans="1:9">
      <c r="A1100" t="s">
        <v>3245</v>
      </c>
      <c r="B1100" t="s">
        <v>2550</v>
      </c>
      <c r="C1100" t="s">
        <v>2534</v>
      </c>
      <c r="D1100" s="244">
        <v>45488</v>
      </c>
      <c r="E1100" t="s">
        <v>3132</v>
      </c>
      <c r="F1100" t="s">
        <v>3420</v>
      </c>
      <c r="G1100" t="s">
        <v>3749</v>
      </c>
      <c r="H1100" s="244">
        <v>45488</v>
      </c>
      <c r="I1100" t="s">
        <v>3132</v>
      </c>
    </row>
    <row r="1101" spans="1:9">
      <c r="A1101" t="s">
        <v>3246</v>
      </c>
      <c r="B1101" t="s">
        <v>2305</v>
      </c>
      <c r="C1101" t="s">
        <v>2536</v>
      </c>
      <c r="D1101" s="244">
        <v>45488</v>
      </c>
      <c r="E1101" t="s">
        <v>3132</v>
      </c>
      <c r="F1101" t="s">
        <v>3420</v>
      </c>
      <c r="G1101" t="s">
        <v>3749</v>
      </c>
      <c r="H1101" s="244">
        <v>45488</v>
      </c>
      <c r="I1101" t="s">
        <v>3132</v>
      </c>
    </row>
    <row r="1102" spans="1:9">
      <c r="A1102" t="s">
        <v>3247</v>
      </c>
      <c r="B1102" t="s">
        <v>2305</v>
      </c>
      <c r="C1102" t="s">
        <v>2536</v>
      </c>
      <c r="D1102" s="244">
        <v>45488</v>
      </c>
      <c r="E1102" t="s">
        <v>3132</v>
      </c>
      <c r="F1102" t="s">
        <v>3420</v>
      </c>
      <c r="G1102" t="s">
        <v>3749</v>
      </c>
      <c r="H1102" s="244">
        <v>45488</v>
      </c>
      <c r="I1102" t="s">
        <v>3132</v>
      </c>
    </row>
    <row r="1103" spans="1:9">
      <c r="A1103" t="s">
        <v>3248</v>
      </c>
      <c r="B1103" t="s">
        <v>2091</v>
      </c>
      <c r="C1103" t="s">
        <v>2538</v>
      </c>
      <c r="D1103" s="244">
        <v>45518</v>
      </c>
      <c r="E1103" t="s">
        <v>3132</v>
      </c>
      <c r="F1103" t="s">
        <v>3420</v>
      </c>
      <c r="G1103" t="s">
        <v>3754</v>
      </c>
      <c r="H1103" s="244">
        <v>45518</v>
      </c>
      <c r="I1103" t="s">
        <v>2081</v>
      </c>
    </row>
    <row r="1104" spans="1:9">
      <c r="A1104" t="s">
        <v>3249</v>
      </c>
      <c r="B1104" t="s">
        <v>2128</v>
      </c>
      <c r="C1104" t="s">
        <v>2534</v>
      </c>
      <c r="D1104" s="244">
        <v>45518</v>
      </c>
      <c r="E1104" t="s">
        <v>3132</v>
      </c>
      <c r="F1104" t="s">
        <v>3420</v>
      </c>
      <c r="G1104" t="s">
        <v>3754</v>
      </c>
      <c r="H1104" s="244">
        <v>45518</v>
      </c>
      <c r="I1104" t="s">
        <v>2081</v>
      </c>
    </row>
    <row r="1105" spans="1:9">
      <c r="A1105" t="s">
        <v>3250</v>
      </c>
      <c r="B1105" t="s">
        <v>2122</v>
      </c>
      <c r="C1105" t="s">
        <v>2536</v>
      </c>
      <c r="D1105" s="244">
        <v>45518</v>
      </c>
      <c r="E1105" t="s">
        <v>3132</v>
      </c>
      <c r="F1105" t="s">
        <v>3420</v>
      </c>
      <c r="G1105" t="s">
        <v>3754</v>
      </c>
      <c r="H1105" s="244">
        <v>45518</v>
      </c>
      <c r="I1105" t="s">
        <v>2081</v>
      </c>
    </row>
    <row r="1106" spans="1:9">
      <c r="A1106" t="s">
        <v>3267</v>
      </c>
      <c r="B1106" t="s">
        <v>3266</v>
      </c>
      <c r="C1106" t="s">
        <v>2593</v>
      </c>
      <c r="D1106" s="244">
        <v>45488</v>
      </c>
      <c r="E1106" t="s">
        <v>3132</v>
      </c>
      <c r="F1106" t="s">
        <v>3420</v>
      </c>
      <c r="G1106" t="s">
        <v>3749</v>
      </c>
      <c r="H1106" s="244">
        <v>45488</v>
      </c>
      <c r="I1106" t="s">
        <v>3132</v>
      </c>
    </row>
    <row r="1107" spans="1:9">
      <c r="A1107" t="s">
        <v>3268</v>
      </c>
      <c r="B1107" t="s">
        <v>3201</v>
      </c>
      <c r="C1107" t="s">
        <v>2593</v>
      </c>
      <c r="D1107" s="244">
        <v>45488</v>
      </c>
      <c r="E1107" t="s">
        <v>3132</v>
      </c>
      <c r="F1107" t="s">
        <v>3420</v>
      </c>
      <c r="G1107" t="s">
        <v>3749</v>
      </c>
      <c r="H1107" s="244">
        <v>45488</v>
      </c>
      <c r="I1107" t="s">
        <v>3132</v>
      </c>
    </row>
    <row r="1108" spans="1:9">
      <c r="A1108" t="s">
        <v>3258</v>
      </c>
      <c r="B1108" t="s">
        <v>2091</v>
      </c>
      <c r="C1108" t="s">
        <v>3257</v>
      </c>
      <c r="D1108" s="244">
        <v>45518</v>
      </c>
      <c r="E1108" t="s">
        <v>3132</v>
      </c>
      <c r="F1108" t="s">
        <v>3420</v>
      </c>
      <c r="G1108" t="s">
        <v>3754</v>
      </c>
      <c r="H1108" s="244">
        <v>45518</v>
      </c>
      <c r="I1108" t="s">
        <v>2081</v>
      </c>
    </row>
    <row r="1109" spans="1:9">
      <c r="A1109" t="s">
        <v>3261</v>
      </c>
      <c r="B1109" t="s">
        <v>2142</v>
      </c>
      <c r="C1109" t="s">
        <v>3254</v>
      </c>
      <c r="D1109" s="244">
        <v>45488</v>
      </c>
      <c r="E1109" t="s">
        <v>3132</v>
      </c>
      <c r="F1109" t="s">
        <v>3420</v>
      </c>
      <c r="G1109" t="s">
        <v>3749</v>
      </c>
      <c r="H1109" s="244">
        <v>45488</v>
      </c>
      <c r="I1109" t="s">
        <v>3132</v>
      </c>
    </row>
    <row r="1110" spans="1:9">
      <c r="A1110" t="s">
        <v>3252</v>
      </c>
      <c r="B1110" t="s">
        <v>2942</v>
      </c>
      <c r="C1110" t="s">
        <v>2602</v>
      </c>
      <c r="D1110" s="244">
        <v>45488</v>
      </c>
      <c r="E1110" t="s">
        <v>3132</v>
      </c>
      <c r="F1110" t="s">
        <v>3420</v>
      </c>
      <c r="G1110" t="s">
        <v>3749</v>
      </c>
      <c r="H1110" s="244">
        <v>45488</v>
      </c>
      <c r="I1110" t="s">
        <v>3132</v>
      </c>
    </row>
    <row r="1111" spans="1:9">
      <c r="A1111" t="s">
        <v>3253</v>
      </c>
      <c r="B1111" t="s">
        <v>2396</v>
      </c>
      <c r="C1111" t="s">
        <v>2602</v>
      </c>
      <c r="D1111" s="244">
        <v>45488</v>
      </c>
      <c r="E1111" t="s">
        <v>3132</v>
      </c>
      <c r="F1111" t="s">
        <v>3420</v>
      </c>
      <c r="G1111" t="s">
        <v>3749</v>
      </c>
      <c r="H1111" s="244">
        <v>45488</v>
      </c>
      <c r="I1111" t="s">
        <v>3132</v>
      </c>
    </row>
    <row r="1112" spans="1:9">
      <c r="A1112" t="s">
        <v>3262</v>
      </c>
      <c r="B1112" t="s">
        <v>2088</v>
      </c>
      <c r="C1112" t="s">
        <v>2602</v>
      </c>
      <c r="D1112" s="244">
        <v>45518</v>
      </c>
      <c r="E1112" t="s">
        <v>3132</v>
      </c>
      <c r="F1112" t="s">
        <v>3420</v>
      </c>
      <c r="G1112" t="s">
        <v>3754</v>
      </c>
      <c r="H1112" s="244">
        <v>45518</v>
      </c>
      <c r="I1112" t="s">
        <v>2081</v>
      </c>
    </row>
    <row r="1113" spans="1:9">
      <c r="A1113" t="s">
        <v>3259</v>
      </c>
      <c r="B1113" t="s">
        <v>2474</v>
      </c>
      <c r="C1113" t="s">
        <v>2598</v>
      </c>
      <c r="D1113" s="244">
        <v>45509</v>
      </c>
      <c r="E1113" t="s">
        <v>2081</v>
      </c>
      <c r="F1113" t="s">
        <v>3420</v>
      </c>
      <c r="G1113" t="s">
        <v>3749</v>
      </c>
      <c r="H1113" s="244">
        <v>45509</v>
      </c>
      <c r="I1113" t="s">
        <v>2081</v>
      </c>
    </row>
    <row r="1114" spans="1:9">
      <c r="A1114" t="s">
        <v>3256</v>
      </c>
      <c r="B1114" t="s">
        <v>2305</v>
      </c>
      <c r="C1114" t="s">
        <v>2598</v>
      </c>
      <c r="D1114" s="244">
        <v>45509</v>
      </c>
      <c r="E1114" t="s">
        <v>2081</v>
      </c>
      <c r="F1114" t="s">
        <v>3420</v>
      </c>
      <c r="G1114" t="s">
        <v>3749</v>
      </c>
      <c r="H1114" s="244">
        <v>45509</v>
      </c>
      <c r="I1114" t="s">
        <v>2081</v>
      </c>
    </row>
    <row r="1115" spans="1:9">
      <c r="A1115" t="s">
        <v>3270</v>
      </c>
      <c r="B1115" t="s">
        <v>3269</v>
      </c>
      <c r="C1115" t="s">
        <v>2593</v>
      </c>
      <c r="D1115" s="244">
        <v>45518</v>
      </c>
      <c r="E1115" t="s">
        <v>3132</v>
      </c>
      <c r="F1115" t="s">
        <v>3420</v>
      </c>
      <c r="G1115" t="s">
        <v>3754</v>
      </c>
      <c r="H1115" s="244">
        <v>45518</v>
      </c>
      <c r="I1115" t="s">
        <v>2081</v>
      </c>
    </row>
    <row r="1116" spans="1:9">
      <c r="A1116" t="s">
        <v>3264</v>
      </c>
      <c r="B1116" t="s">
        <v>2738</v>
      </c>
      <c r="C1116" t="s">
        <v>2613</v>
      </c>
      <c r="D1116" s="244">
        <v>45513</v>
      </c>
      <c r="E1116" t="s">
        <v>2081</v>
      </c>
      <c r="F1116" t="s">
        <v>3420</v>
      </c>
      <c r="G1116" t="s">
        <v>3749</v>
      </c>
      <c r="H1116" s="244">
        <v>45513</v>
      </c>
      <c r="I1116" t="s">
        <v>2081</v>
      </c>
    </row>
    <row r="1117" spans="1:9">
      <c r="A1117" t="s">
        <v>3265</v>
      </c>
      <c r="B1117" t="s">
        <v>2738</v>
      </c>
      <c r="C1117" t="s">
        <v>2616</v>
      </c>
      <c r="D1117" s="244">
        <v>45513</v>
      </c>
      <c r="E1117" t="s">
        <v>2081</v>
      </c>
      <c r="F1117" t="s">
        <v>3420</v>
      </c>
      <c r="G1117" t="s">
        <v>3749</v>
      </c>
      <c r="H1117" s="244">
        <v>45513</v>
      </c>
      <c r="I1117" t="s">
        <v>2081</v>
      </c>
    </row>
    <row r="1118" spans="1:9">
      <c r="A1118" t="s">
        <v>3255</v>
      </c>
      <c r="B1118" t="s">
        <v>2142</v>
      </c>
      <c r="C1118" t="s">
        <v>3254</v>
      </c>
      <c r="D1118" s="244">
        <v>45488</v>
      </c>
      <c r="E1118" t="s">
        <v>3132</v>
      </c>
      <c r="F1118" t="s">
        <v>3420</v>
      </c>
      <c r="G1118" t="s">
        <v>3749</v>
      </c>
      <c r="H1118" s="244">
        <v>45488</v>
      </c>
      <c r="I1118" t="s">
        <v>3132</v>
      </c>
    </row>
    <row r="1119" spans="1:9">
      <c r="A1119" t="s">
        <v>3251</v>
      </c>
      <c r="B1119" t="s">
        <v>2474</v>
      </c>
      <c r="C1119" t="s">
        <v>2600</v>
      </c>
      <c r="D1119" s="244">
        <v>45509</v>
      </c>
      <c r="E1119" t="s">
        <v>2081</v>
      </c>
      <c r="F1119" t="s">
        <v>3420</v>
      </c>
      <c r="G1119" t="s">
        <v>3749</v>
      </c>
      <c r="H1119" s="244">
        <v>45509</v>
      </c>
      <c r="I1119" t="s">
        <v>2081</v>
      </c>
    </row>
    <row r="1120" spans="1:9">
      <c r="A1120" t="s">
        <v>3260</v>
      </c>
      <c r="B1120" t="s">
        <v>2305</v>
      </c>
      <c r="C1120" t="s">
        <v>2600</v>
      </c>
      <c r="D1120" s="244">
        <v>45509</v>
      </c>
      <c r="E1120" t="s">
        <v>2081</v>
      </c>
      <c r="F1120" t="s">
        <v>3420</v>
      </c>
      <c r="G1120" t="s">
        <v>3749</v>
      </c>
      <c r="H1120" s="244">
        <v>45509</v>
      </c>
      <c r="I1120" t="s">
        <v>2081</v>
      </c>
    </row>
    <row r="1121" spans="1:9">
      <c r="A1121" t="s">
        <v>3272</v>
      </c>
      <c r="B1121" t="s">
        <v>2738</v>
      </c>
      <c r="C1121" t="s">
        <v>3145</v>
      </c>
      <c r="D1121" s="244">
        <v>45512</v>
      </c>
      <c r="E1121" t="s">
        <v>2081</v>
      </c>
      <c r="F1121" t="s">
        <v>3420</v>
      </c>
      <c r="G1121" t="s">
        <v>3749</v>
      </c>
      <c r="H1121" s="244">
        <v>45512</v>
      </c>
      <c r="I1121" t="s">
        <v>2081</v>
      </c>
    </row>
    <row r="1122" spans="1:9">
      <c r="A1122" t="s">
        <v>3271</v>
      </c>
      <c r="B1122" t="s">
        <v>2942</v>
      </c>
      <c r="C1122" t="s">
        <v>3145</v>
      </c>
      <c r="D1122" s="244">
        <v>45512</v>
      </c>
      <c r="E1122" t="s">
        <v>2081</v>
      </c>
      <c r="F1122" t="s">
        <v>3420</v>
      </c>
      <c r="G1122" t="s">
        <v>3749</v>
      </c>
      <c r="H1122" s="244">
        <v>45512</v>
      </c>
      <c r="I1122" t="s">
        <v>2081</v>
      </c>
    </row>
    <row r="1123" spans="1:9">
      <c r="A1123" t="s">
        <v>3273</v>
      </c>
      <c r="B1123" t="s">
        <v>2942</v>
      </c>
      <c r="C1123" t="s">
        <v>3140</v>
      </c>
      <c r="D1123" s="244">
        <v>45512</v>
      </c>
      <c r="E1123" t="s">
        <v>2081</v>
      </c>
      <c r="F1123" t="s">
        <v>3420</v>
      </c>
      <c r="G1123" t="s">
        <v>3749</v>
      </c>
      <c r="H1123" s="244">
        <v>45512</v>
      </c>
      <c r="I1123" t="s">
        <v>2081</v>
      </c>
    </row>
    <row r="1124" spans="1:9">
      <c r="A1124" t="s">
        <v>3274</v>
      </c>
      <c r="B1124" t="s">
        <v>2738</v>
      </c>
      <c r="C1124" t="s">
        <v>3140</v>
      </c>
      <c r="D1124" s="244">
        <v>45512</v>
      </c>
      <c r="E1124" t="s">
        <v>2081</v>
      </c>
      <c r="F1124" t="s">
        <v>3420</v>
      </c>
      <c r="G1124" t="s">
        <v>3749</v>
      </c>
      <c r="H1124" s="244">
        <v>45512</v>
      </c>
      <c r="I1124" t="s">
        <v>2081</v>
      </c>
    </row>
    <row r="1125" spans="1:9">
      <c r="A1125" t="s">
        <v>3275</v>
      </c>
      <c r="B1125" t="s">
        <v>2134</v>
      </c>
      <c r="C1125" t="s">
        <v>3140</v>
      </c>
      <c r="D1125" s="244">
        <v>45512</v>
      </c>
      <c r="E1125" t="s">
        <v>2081</v>
      </c>
      <c r="F1125" t="s">
        <v>3420</v>
      </c>
      <c r="G1125" t="s">
        <v>3749</v>
      </c>
      <c r="H1125" s="244">
        <v>45512</v>
      </c>
      <c r="I1125" t="s">
        <v>2081</v>
      </c>
    </row>
    <row r="1126" spans="1:9">
      <c r="A1126" t="s">
        <v>3276</v>
      </c>
      <c r="B1126" t="s">
        <v>2132</v>
      </c>
      <c r="C1126" t="s">
        <v>3140</v>
      </c>
      <c r="D1126" s="244">
        <v>45525</v>
      </c>
      <c r="E1126" t="s">
        <v>2081</v>
      </c>
      <c r="F1126" t="s">
        <v>3420</v>
      </c>
      <c r="G1126" t="s">
        <v>3754</v>
      </c>
      <c r="H1126" s="244">
        <v>45525</v>
      </c>
      <c r="I1126" t="s">
        <v>2081</v>
      </c>
    </row>
    <row r="1127" spans="1:9">
      <c r="A1127" t="s">
        <v>3278</v>
      </c>
      <c r="B1127" t="s">
        <v>2085</v>
      </c>
      <c r="C1127" t="s">
        <v>3277</v>
      </c>
      <c r="D1127" s="244">
        <v>45525</v>
      </c>
      <c r="E1127" t="s">
        <v>2081</v>
      </c>
      <c r="F1127" t="s">
        <v>3420</v>
      </c>
      <c r="G1127" t="s">
        <v>3754</v>
      </c>
      <c r="H1127" s="244">
        <v>45525</v>
      </c>
      <c r="I1127" t="s">
        <v>2081</v>
      </c>
    </row>
    <row r="1128" spans="1:9">
      <c r="A1128" t="s">
        <v>3279</v>
      </c>
      <c r="B1128" t="s">
        <v>2117</v>
      </c>
      <c r="C1128" t="s">
        <v>3277</v>
      </c>
      <c r="D1128" s="244">
        <v>45512</v>
      </c>
      <c r="E1128" t="s">
        <v>2081</v>
      </c>
      <c r="F1128" t="s">
        <v>3420</v>
      </c>
      <c r="G1128" t="s">
        <v>3749</v>
      </c>
      <c r="H1128" s="244">
        <v>45512</v>
      </c>
      <c r="I1128" t="s">
        <v>2081</v>
      </c>
    </row>
    <row r="1129" spans="1:9">
      <c r="A1129" t="s">
        <v>3280</v>
      </c>
      <c r="B1129" t="s">
        <v>2393</v>
      </c>
      <c r="C1129" t="s">
        <v>3133</v>
      </c>
      <c r="D1129" s="244">
        <v>45525</v>
      </c>
      <c r="E1129" t="s">
        <v>2081</v>
      </c>
      <c r="F1129" t="s">
        <v>3420</v>
      </c>
      <c r="G1129" t="s">
        <v>3754</v>
      </c>
      <c r="H1129" s="244">
        <v>45525</v>
      </c>
      <c r="I1129" t="s">
        <v>2081</v>
      </c>
    </row>
    <row r="1130" spans="1:9">
      <c r="A1130" t="s">
        <v>3281</v>
      </c>
      <c r="B1130" t="s">
        <v>2393</v>
      </c>
      <c r="C1130" t="s">
        <v>3130</v>
      </c>
      <c r="D1130" s="244">
        <v>45525</v>
      </c>
      <c r="E1130" t="s">
        <v>2081</v>
      </c>
      <c r="F1130" t="s">
        <v>3420</v>
      </c>
      <c r="G1130" t="s">
        <v>3754</v>
      </c>
      <c r="H1130" s="244">
        <v>45525</v>
      </c>
      <c r="I1130" t="s">
        <v>2081</v>
      </c>
    </row>
    <row r="1131" spans="1:9">
      <c r="A1131" t="s">
        <v>3282</v>
      </c>
      <c r="B1131" t="s">
        <v>2396</v>
      </c>
      <c r="C1131" t="s">
        <v>2418</v>
      </c>
      <c r="D1131" s="244">
        <v>45525</v>
      </c>
      <c r="E1131" t="s">
        <v>2081</v>
      </c>
      <c r="F1131" t="s">
        <v>3420</v>
      </c>
      <c r="G1131" t="s">
        <v>3754</v>
      </c>
      <c r="H1131" s="244">
        <v>45525</v>
      </c>
      <c r="I1131" t="s">
        <v>2081</v>
      </c>
    </row>
    <row r="1132" spans="1:9">
      <c r="A1132" t="s">
        <v>3283</v>
      </c>
      <c r="B1132" t="s">
        <v>2267</v>
      </c>
      <c r="C1132" t="s">
        <v>2418</v>
      </c>
      <c r="D1132" s="244">
        <v>45525</v>
      </c>
      <c r="E1132" t="s">
        <v>2081</v>
      </c>
      <c r="F1132" t="s">
        <v>3420</v>
      </c>
      <c r="G1132" t="s">
        <v>3754</v>
      </c>
      <c r="H1132" s="244">
        <v>45525</v>
      </c>
      <c r="I1132" t="s">
        <v>2081</v>
      </c>
    </row>
    <row r="1133" spans="1:9">
      <c r="A1133" t="s">
        <v>3284</v>
      </c>
      <c r="B1133" t="s">
        <v>2267</v>
      </c>
      <c r="C1133" t="s">
        <v>2718</v>
      </c>
      <c r="D1133" s="244">
        <v>45525</v>
      </c>
      <c r="E1133" t="s">
        <v>2081</v>
      </c>
      <c r="F1133" t="s">
        <v>3420</v>
      </c>
      <c r="G1133" t="s">
        <v>3754</v>
      </c>
      <c r="H1133" s="244">
        <v>45525</v>
      </c>
      <c r="I1133" t="s">
        <v>2081</v>
      </c>
    </row>
    <row r="1134" spans="1:9">
      <c r="A1134" t="s">
        <v>3285</v>
      </c>
      <c r="B1134" t="s">
        <v>2396</v>
      </c>
      <c r="C1134" t="s">
        <v>2718</v>
      </c>
      <c r="D1134" s="244">
        <v>45525</v>
      </c>
      <c r="E1134" t="s">
        <v>2081</v>
      </c>
      <c r="F1134" t="s">
        <v>3420</v>
      </c>
      <c r="G1134" t="s">
        <v>3754</v>
      </c>
      <c r="H1134" s="244">
        <v>45525</v>
      </c>
      <c r="I1134" t="s">
        <v>2081</v>
      </c>
    </row>
    <row r="1135" spans="1:9">
      <c r="A1135" t="s">
        <v>3287</v>
      </c>
      <c r="B1135" t="s">
        <v>2085</v>
      </c>
      <c r="C1135" t="s">
        <v>3286</v>
      </c>
      <c r="D1135" s="244">
        <v>45512</v>
      </c>
      <c r="E1135" t="s">
        <v>2081</v>
      </c>
      <c r="F1135" t="s">
        <v>3420</v>
      </c>
      <c r="G1135" t="s">
        <v>3749</v>
      </c>
      <c r="H1135" s="244">
        <v>45512</v>
      </c>
      <c r="I1135" t="s">
        <v>2081</v>
      </c>
    </row>
    <row r="1136" spans="1:9">
      <c r="A1136" t="s">
        <v>3288</v>
      </c>
      <c r="B1136" t="s">
        <v>2942</v>
      </c>
      <c r="C1136" t="s">
        <v>3286</v>
      </c>
      <c r="D1136" s="244">
        <v>45512</v>
      </c>
      <c r="E1136" t="s">
        <v>2081</v>
      </c>
      <c r="F1136" t="s">
        <v>3420</v>
      </c>
      <c r="G1136" t="s">
        <v>3749</v>
      </c>
      <c r="H1136" s="244">
        <v>45512</v>
      </c>
      <c r="I1136" t="s">
        <v>2081</v>
      </c>
    </row>
    <row r="1137" spans="1:9">
      <c r="A1137" t="s">
        <v>3290</v>
      </c>
      <c r="B1137" t="s">
        <v>2942</v>
      </c>
      <c r="C1137" t="s">
        <v>3289</v>
      </c>
      <c r="D1137" s="244">
        <v>45512</v>
      </c>
      <c r="E1137" t="s">
        <v>2081</v>
      </c>
      <c r="F1137" t="s">
        <v>3420</v>
      </c>
      <c r="G1137" t="s">
        <v>3749</v>
      </c>
      <c r="H1137" s="244">
        <v>45512</v>
      </c>
      <c r="I1137" t="s">
        <v>2081</v>
      </c>
    </row>
    <row r="1138" spans="1:9">
      <c r="A1138" t="s">
        <v>3292</v>
      </c>
      <c r="B1138" t="s">
        <v>2942</v>
      </c>
      <c r="C1138" t="s">
        <v>3291</v>
      </c>
      <c r="D1138" s="244">
        <v>45512</v>
      </c>
      <c r="E1138" t="s">
        <v>2081</v>
      </c>
      <c r="F1138" t="s">
        <v>3420</v>
      </c>
      <c r="G1138" t="s">
        <v>3749</v>
      </c>
      <c r="H1138" s="244">
        <v>45512</v>
      </c>
      <c r="I1138" t="s">
        <v>2081</v>
      </c>
    </row>
    <row r="1139" spans="1:9">
      <c r="A1139" t="s">
        <v>3294</v>
      </c>
      <c r="B1139" t="s">
        <v>3293</v>
      </c>
      <c r="C1139" t="s">
        <v>2754</v>
      </c>
      <c r="D1139" s="244">
        <v>45512</v>
      </c>
      <c r="E1139" t="s">
        <v>2081</v>
      </c>
      <c r="F1139" t="s">
        <v>3420</v>
      </c>
      <c r="G1139" t="s">
        <v>3749</v>
      </c>
      <c r="H1139" s="244">
        <v>45512</v>
      </c>
      <c r="I1139" t="s">
        <v>2081</v>
      </c>
    </row>
    <row r="1140" spans="1:9">
      <c r="A1140" t="s">
        <v>3296</v>
      </c>
      <c r="B1140" t="s">
        <v>3295</v>
      </c>
      <c r="C1140" t="s">
        <v>2754</v>
      </c>
      <c r="D1140" s="244">
        <v>45525</v>
      </c>
      <c r="E1140" t="s">
        <v>2081</v>
      </c>
      <c r="F1140" t="s">
        <v>3420</v>
      </c>
      <c r="G1140" t="s">
        <v>3754</v>
      </c>
      <c r="H1140" s="244">
        <v>45525</v>
      </c>
      <c r="I1140" t="s">
        <v>2081</v>
      </c>
    </row>
    <row r="1141" spans="1:9">
      <c r="A1141" t="s">
        <v>3297</v>
      </c>
      <c r="B1141" t="s">
        <v>2156</v>
      </c>
      <c r="C1141" t="s">
        <v>2742</v>
      </c>
      <c r="D1141" s="244">
        <v>45525</v>
      </c>
      <c r="E1141" t="s">
        <v>2081</v>
      </c>
      <c r="F1141" t="s">
        <v>3420</v>
      </c>
      <c r="G1141" t="s">
        <v>3754</v>
      </c>
      <c r="H1141" s="244">
        <v>45525</v>
      </c>
      <c r="I1141" t="s">
        <v>2081</v>
      </c>
    </row>
    <row r="1142" spans="1:9">
      <c r="A1142" t="s">
        <v>3298</v>
      </c>
      <c r="B1142" t="s">
        <v>2933</v>
      </c>
      <c r="C1142" t="s">
        <v>2742</v>
      </c>
      <c r="D1142" s="244">
        <v>45512</v>
      </c>
      <c r="E1142" t="s">
        <v>2081</v>
      </c>
      <c r="F1142" t="s">
        <v>3420</v>
      </c>
      <c r="G1142" t="s">
        <v>3749</v>
      </c>
      <c r="H1142" s="244">
        <v>45512</v>
      </c>
      <c r="I1142" t="s">
        <v>2081</v>
      </c>
    </row>
    <row r="1143" spans="1:9">
      <c r="A1143" t="s">
        <v>3299</v>
      </c>
      <c r="B1143" t="s">
        <v>2933</v>
      </c>
      <c r="C1143" t="s">
        <v>2742</v>
      </c>
      <c r="D1143" s="244">
        <v>45512</v>
      </c>
      <c r="E1143" t="s">
        <v>2081</v>
      </c>
      <c r="F1143" t="s">
        <v>3420</v>
      </c>
      <c r="G1143" t="s">
        <v>3749</v>
      </c>
      <c r="H1143" s="244">
        <v>45512</v>
      </c>
      <c r="I1143" t="s">
        <v>2081</v>
      </c>
    </row>
    <row r="1144" spans="1:9">
      <c r="A1144" t="s">
        <v>3300</v>
      </c>
      <c r="B1144" t="s">
        <v>2269</v>
      </c>
      <c r="C1144" t="s">
        <v>2742</v>
      </c>
      <c r="D1144" s="244">
        <v>45512</v>
      </c>
      <c r="E1144" t="s">
        <v>2081</v>
      </c>
      <c r="F1144" t="s">
        <v>3420</v>
      </c>
      <c r="G1144" t="s">
        <v>3749</v>
      </c>
      <c r="H1144" s="244">
        <v>45512</v>
      </c>
      <c r="I1144" t="s">
        <v>2081</v>
      </c>
    </row>
    <row r="1145" spans="1:9">
      <c r="A1145" t="s">
        <v>3301</v>
      </c>
      <c r="B1145" t="s">
        <v>2269</v>
      </c>
      <c r="C1145" t="s">
        <v>2742</v>
      </c>
      <c r="D1145" s="244">
        <v>45512</v>
      </c>
      <c r="E1145" t="s">
        <v>2081</v>
      </c>
      <c r="F1145" t="s">
        <v>3420</v>
      </c>
      <c r="G1145" t="s">
        <v>3749</v>
      </c>
      <c r="H1145" s="244">
        <v>45512</v>
      </c>
      <c r="I1145" t="s">
        <v>2081</v>
      </c>
    </row>
    <row r="1146" spans="1:9">
      <c r="A1146" t="s">
        <v>3303</v>
      </c>
      <c r="B1146" t="s">
        <v>3302</v>
      </c>
      <c r="C1146" t="s">
        <v>2754</v>
      </c>
      <c r="D1146" s="244">
        <v>45512</v>
      </c>
      <c r="E1146" t="s">
        <v>2081</v>
      </c>
      <c r="F1146" t="s">
        <v>3420</v>
      </c>
      <c r="G1146" t="s">
        <v>3749</v>
      </c>
      <c r="H1146" s="244">
        <v>45512</v>
      </c>
      <c r="I1146" t="s">
        <v>2081</v>
      </c>
    </row>
    <row r="1147" spans="1:9">
      <c r="A1147" t="s">
        <v>3304</v>
      </c>
      <c r="B1147" t="s">
        <v>3302</v>
      </c>
      <c r="C1147" t="s">
        <v>2754</v>
      </c>
      <c r="D1147" s="244">
        <v>45512</v>
      </c>
      <c r="E1147" t="s">
        <v>2081</v>
      </c>
      <c r="F1147" t="s">
        <v>3420</v>
      </c>
      <c r="G1147" t="s">
        <v>3749</v>
      </c>
      <c r="H1147" s="244">
        <v>45512</v>
      </c>
      <c r="I1147" t="s">
        <v>2081</v>
      </c>
    </row>
    <row r="1148" spans="1:9">
      <c r="A1148" t="s">
        <v>3305</v>
      </c>
      <c r="B1148" t="s">
        <v>3293</v>
      </c>
      <c r="C1148" t="s">
        <v>2754</v>
      </c>
      <c r="D1148" s="244">
        <v>45512</v>
      </c>
      <c r="E1148" t="s">
        <v>2081</v>
      </c>
      <c r="F1148" t="s">
        <v>3420</v>
      </c>
      <c r="G1148" t="s">
        <v>3749</v>
      </c>
      <c r="H1148" s="244">
        <v>45512</v>
      </c>
      <c r="I1148" t="s">
        <v>2081</v>
      </c>
    </row>
    <row r="1149" spans="1:9">
      <c r="A1149" t="s">
        <v>3306</v>
      </c>
      <c r="B1149" t="s">
        <v>2269</v>
      </c>
      <c r="C1149" t="s">
        <v>2748</v>
      </c>
      <c r="D1149" s="244">
        <v>45512</v>
      </c>
      <c r="E1149" t="s">
        <v>2081</v>
      </c>
      <c r="F1149" t="s">
        <v>3420</v>
      </c>
      <c r="G1149" t="s">
        <v>3749</v>
      </c>
      <c r="H1149" s="244">
        <v>45512</v>
      </c>
      <c r="I1149" t="s">
        <v>2081</v>
      </c>
    </row>
    <row r="1150" spans="1:9">
      <c r="A1150" t="s">
        <v>3307</v>
      </c>
      <c r="B1150" t="s">
        <v>2269</v>
      </c>
      <c r="C1150" t="s">
        <v>2748</v>
      </c>
      <c r="D1150" s="244">
        <v>45512</v>
      </c>
      <c r="E1150" t="s">
        <v>2081</v>
      </c>
      <c r="F1150" t="s">
        <v>3420</v>
      </c>
      <c r="G1150" t="s">
        <v>3749</v>
      </c>
      <c r="H1150" s="244">
        <v>45512</v>
      </c>
      <c r="I1150" t="s">
        <v>2081</v>
      </c>
    </row>
    <row r="1151" spans="1:9">
      <c r="A1151" t="s">
        <v>3308</v>
      </c>
      <c r="B1151" t="s">
        <v>2269</v>
      </c>
      <c r="C1151" t="s">
        <v>2748</v>
      </c>
      <c r="D1151" s="244">
        <v>45512</v>
      </c>
      <c r="E1151" t="s">
        <v>2081</v>
      </c>
      <c r="F1151" t="s">
        <v>3420</v>
      </c>
      <c r="G1151" t="s">
        <v>3749</v>
      </c>
      <c r="H1151" s="244">
        <v>45512</v>
      </c>
      <c r="I1151" t="s">
        <v>2081</v>
      </c>
    </row>
    <row r="1152" spans="1:9">
      <c r="A1152" t="s">
        <v>3309</v>
      </c>
      <c r="B1152" t="s">
        <v>2933</v>
      </c>
      <c r="C1152" t="s">
        <v>2748</v>
      </c>
      <c r="D1152" s="244">
        <v>45512</v>
      </c>
      <c r="E1152" t="s">
        <v>2081</v>
      </c>
      <c r="F1152" t="s">
        <v>3420</v>
      </c>
      <c r="G1152" t="s">
        <v>3749</v>
      </c>
      <c r="H1152" s="244">
        <v>45512</v>
      </c>
      <c r="I1152" t="s">
        <v>2081</v>
      </c>
    </row>
    <row r="1153" spans="1:9">
      <c r="A1153" t="s">
        <v>3310</v>
      </c>
      <c r="B1153" t="s">
        <v>2156</v>
      </c>
      <c r="C1153" t="s">
        <v>2748</v>
      </c>
      <c r="D1153" s="244">
        <v>45525</v>
      </c>
      <c r="E1153" t="s">
        <v>2081</v>
      </c>
      <c r="F1153" t="s">
        <v>3420</v>
      </c>
      <c r="G1153" t="s">
        <v>3754</v>
      </c>
      <c r="H1153" s="244">
        <v>45525</v>
      </c>
      <c r="I1153" t="s">
        <v>2081</v>
      </c>
    </row>
    <row r="1154" spans="1:9">
      <c r="A1154" t="s">
        <v>3312</v>
      </c>
      <c r="B1154" t="s">
        <v>2152</v>
      </c>
      <c r="C1154" t="s">
        <v>3311</v>
      </c>
      <c r="D1154" s="244">
        <v>45525</v>
      </c>
      <c r="E1154" t="s">
        <v>2081</v>
      </c>
      <c r="F1154" t="s">
        <v>3420</v>
      </c>
      <c r="G1154" t="s">
        <v>3754</v>
      </c>
      <c r="H1154" s="244">
        <v>45525</v>
      </c>
      <c r="I1154" t="s">
        <v>2081</v>
      </c>
    </row>
    <row r="1155" spans="1:9">
      <c r="A1155" t="s">
        <v>3314</v>
      </c>
      <c r="B1155" t="s">
        <v>2152</v>
      </c>
      <c r="C1155" t="s">
        <v>3313</v>
      </c>
      <c r="D1155" s="244">
        <v>45525</v>
      </c>
      <c r="E1155" t="s">
        <v>2081</v>
      </c>
      <c r="F1155" t="s">
        <v>3420</v>
      </c>
      <c r="G1155" t="s">
        <v>3754</v>
      </c>
      <c r="H1155" s="244">
        <v>45525</v>
      </c>
      <c r="I1155" t="s">
        <v>2081</v>
      </c>
    </row>
    <row r="1156" spans="1:9">
      <c r="A1156" t="s">
        <v>3315</v>
      </c>
      <c r="B1156" t="s">
        <v>2721</v>
      </c>
      <c r="C1156" t="s">
        <v>3311</v>
      </c>
      <c r="D1156" s="244">
        <v>45525</v>
      </c>
      <c r="E1156" t="s">
        <v>2081</v>
      </c>
      <c r="F1156" t="s">
        <v>3420</v>
      </c>
      <c r="G1156" t="s">
        <v>3754</v>
      </c>
      <c r="H1156" s="244">
        <v>45525</v>
      </c>
      <c r="I1156" t="s">
        <v>2081</v>
      </c>
    </row>
    <row r="1157" spans="1:9">
      <c r="A1157" t="s">
        <v>3316</v>
      </c>
      <c r="B1157" t="s">
        <v>2721</v>
      </c>
      <c r="C1157" t="s">
        <v>3313</v>
      </c>
      <c r="D1157" s="244">
        <v>45525</v>
      </c>
      <c r="E1157" t="s">
        <v>2081</v>
      </c>
      <c r="F1157" t="s">
        <v>3420</v>
      </c>
      <c r="G1157" t="s">
        <v>3754</v>
      </c>
      <c r="H1157" s="244">
        <v>45525</v>
      </c>
      <c r="I1157" t="s">
        <v>2081</v>
      </c>
    </row>
    <row r="1158" spans="1:9">
      <c r="A1158" t="s">
        <v>3318</v>
      </c>
      <c r="B1158" t="s">
        <v>2095</v>
      </c>
      <c r="C1158" t="s">
        <v>2771</v>
      </c>
      <c r="D1158" s="244">
        <v>45525</v>
      </c>
      <c r="E1158" t="s">
        <v>2081</v>
      </c>
      <c r="F1158" t="s">
        <v>3420</v>
      </c>
      <c r="G1158" t="s">
        <v>3754</v>
      </c>
      <c r="H1158" s="244">
        <v>45525</v>
      </c>
      <c r="I1158" t="s">
        <v>2081</v>
      </c>
    </row>
    <row r="1159" spans="1:9">
      <c r="A1159" t="s">
        <v>3319</v>
      </c>
      <c r="B1159" t="s">
        <v>2095</v>
      </c>
      <c r="C1159" t="s">
        <v>2776</v>
      </c>
      <c r="D1159" s="244">
        <v>45525</v>
      </c>
      <c r="E1159" t="s">
        <v>2081</v>
      </c>
      <c r="F1159" t="s">
        <v>3420</v>
      </c>
      <c r="G1159" t="s">
        <v>3754</v>
      </c>
      <c r="H1159" s="244">
        <v>45525</v>
      </c>
      <c r="I1159" t="s">
        <v>2081</v>
      </c>
    </row>
    <row r="1160" spans="1:9">
      <c r="A1160" t="s">
        <v>3320</v>
      </c>
      <c r="B1160" t="s">
        <v>2208</v>
      </c>
      <c r="C1160" t="s">
        <v>2776</v>
      </c>
      <c r="D1160" s="244">
        <v>45512</v>
      </c>
      <c r="E1160" t="s">
        <v>2081</v>
      </c>
      <c r="F1160" t="s">
        <v>3420</v>
      </c>
      <c r="G1160" t="s">
        <v>3749</v>
      </c>
      <c r="H1160" s="244">
        <v>45512</v>
      </c>
      <c r="I1160" t="s">
        <v>2081</v>
      </c>
    </row>
    <row r="1161" spans="1:9">
      <c r="A1161" t="s">
        <v>3321</v>
      </c>
      <c r="B1161" t="s">
        <v>2208</v>
      </c>
      <c r="C1161" t="s">
        <v>2771</v>
      </c>
      <c r="D1161" s="244">
        <v>45512</v>
      </c>
      <c r="E1161" t="s">
        <v>2081</v>
      </c>
      <c r="F1161" t="s">
        <v>3420</v>
      </c>
      <c r="G1161" t="s">
        <v>3749</v>
      </c>
      <c r="H1161" s="244">
        <v>45512</v>
      </c>
      <c r="I1161" t="s">
        <v>2081</v>
      </c>
    </row>
    <row r="1162" spans="1:9">
      <c r="A1162" t="s">
        <v>3325</v>
      </c>
      <c r="B1162" t="s">
        <v>2117</v>
      </c>
      <c r="C1162" t="s">
        <v>3174</v>
      </c>
      <c r="D1162" s="244">
        <v>45525</v>
      </c>
      <c r="E1162" t="s">
        <v>2081</v>
      </c>
      <c r="F1162" t="s">
        <v>3420</v>
      </c>
      <c r="G1162" t="s">
        <v>3754</v>
      </c>
      <c r="H1162" s="244">
        <v>45525</v>
      </c>
      <c r="I1162" t="s">
        <v>2081</v>
      </c>
    </row>
    <row r="1163" spans="1:9">
      <c r="A1163" t="s">
        <v>3326</v>
      </c>
      <c r="B1163" t="s">
        <v>2117</v>
      </c>
      <c r="C1163" t="s">
        <v>3176</v>
      </c>
      <c r="D1163" s="244">
        <v>45525</v>
      </c>
      <c r="E1163" t="s">
        <v>2081</v>
      </c>
      <c r="F1163" t="s">
        <v>3420</v>
      </c>
      <c r="G1163" t="s">
        <v>3754</v>
      </c>
      <c r="H1163" s="244">
        <v>45525</v>
      </c>
      <c r="I1163" t="s">
        <v>2081</v>
      </c>
    </row>
    <row r="1164" spans="1:9">
      <c r="A1164" t="s">
        <v>3328</v>
      </c>
      <c r="B1164" t="s">
        <v>2708</v>
      </c>
      <c r="C1164" t="s">
        <v>2771</v>
      </c>
      <c r="D1164" s="244">
        <v>45489</v>
      </c>
      <c r="E1164" t="s">
        <v>2081</v>
      </c>
      <c r="F1164" t="s">
        <v>3457</v>
      </c>
      <c r="G1164" t="s">
        <v>3754</v>
      </c>
      <c r="H1164" s="244">
        <v>45489</v>
      </c>
      <c r="I1164" t="s">
        <v>2081</v>
      </c>
    </row>
    <row r="1165" spans="1:9">
      <c r="A1165" t="s">
        <v>3330</v>
      </c>
      <c r="B1165" t="s">
        <v>2142</v>
      </c>
      <c r="C1165" t="s">
        <v>2776</v>
      </c>
      <c r="D1165" s="244">
        <v>45512</v>
      </c>
      <c r="E1165" t="s">
        <v>2081</v>
      </c>
      <c r="F1165" t="s">
        <v>3420</v>
      </c>
      <c r="G1165" t="s">
        <v>3749</v>
      </c>
      <c r="H1165" s="244">
        <v>45512</v>
      </c>
      <c r="I1165" t="s">
        <v>2081</v>
      </c>
    </row>
    <row r="1166" spans="1:9">
      <c r="A1166" t="s">
        <v>3331</v>
      </c>
      <c r="B1166" t="s">
        <v>2142</v>
      </c>
      <c r="C1166" t="s">
        <v>2771</v>
      </c>
      <c r="D1166" s="244">
        <v>45512</v>
      </c>
      <c r="E1166" t="s">
        <v>2081</v>
      </c>
      <c r="F1166" t="s">
        <v>3420</v>
      </c>
      <c r="G1166" t="s">
        <v>3749</v>
      </c>
      <c r="H1166" s="244">
        <v>45512</v>
      </c>
      <c r="I1166" t="s">
        <v>2081</v>
      </c>
    </row>
    <row r="1167" spans="1:9">
      <c r="A1167" t="s">
        <v>3324</v>
      </c>
      <c r="B1167" t="s">
        <v>2349</v>
      </c>
      <c r="C1167" t="s">
        <v>2776</v>
      </c>
      <c r="D1167" s="244">
        <v>45525</v>
      </c>
      <c r="E1167" t="s">
        <v>2081</v>
      </c>
      <c r="F1167" t="s">
        <v>3420</v>
      </c>
      <c r="G1167" t="s">
        <v>3754</v>
      </c>
      <c r="H1167" s="244">
        <v>45525</v>
      </c>
      <c r="I1167" t="s">
        <v>2081</v>
      </c>
    </row>
    <row r="1168" spans="1:9">
      <c r="A1168" t="s">
        <v>3329</v>
      </c>
      <c r="B1168" t="s">
        <v>2349</v>
      </c>
      <c r="C1168" t="s">
        <v>2771</v>
      </c>
      <c r="D1168" s="244">
        <v>45525</v>
      </c>
      <c r="E1168" t="s">
        <v>2081</v>
      </c>
      <c r="F1168" t="s">
        <v>3420</v>
      </c>
      <c r="G1168" t="s">
        <v>3754</v>
      </c>
      <c r="H1168" s="244">
        <v>45525</v>
      </c>
      <c r="I1168" t="s">
        <v>2081</v>
      </c>
    </row>
    <row r="1169" spans="1:9">
      <c r="A1169" t="s">
        <v>3327</v>
      </c>
      <c r="B1169" t="s">
        <v>2708</v>
      </c>
      <c r="C1169" t="s">
        <v>2776</v>
      </c>
      <c r="D1169" s="244">
        <v>45489</v>
      </c>
      <c r="E1169" t="s">
        <v>2081</v>
      </c>
      <c r="F1169" t="s">
        <v>3457</v>
      </c>
      <c r="G1169" t="s">
        <v>3754</v>
      </c>
      <c r="H1169" s="244">
        <v>45489</v>
      </c>
      <c r="I1169" t="s">
        <v>2081</v>
      </c>
    </row>
    <row r="1170" spans="1:9">
      <c r="A1170" t="s">
        <v>3322</v>
      </c>
      <c r="B1170" t="s">
        <v>2128</v>
      </c>
      <c r="C1170" t="s">
        <v>3174</v>
      </c>
      <c r="D1170" s="244">
        <v>45525</v>
      </c>
      <c r="E1170" t="s">
        <v>2081</v>
      </c>
      <c r="F1170" t="s">
        <v>3420</v>
      </c>
      <c r="G1170" t="s">
        <v>3754</v>
      </c>
      <c r="H1170" s="244">
        <v>45525</v>
      </c>
      <c r="I1170" t="s">
        <v>2081</v>
      </c>
    </row>
    <row r="1171" spans="1:9">
      <c r="A1171" t="s">
        <v>3317</v>
      </c>
      <c r="B1171" t="s">
        <v>2738</v>
      </c>
      <c r="C1171" t="s">
        <v>3137</v>
      </c>
      <c r="D1171" s="244">
        <v>45525</v>
      </c>
      <c r="E1171" t="s">
        <v>2081</v>
      </c>
      <c r="F1171" t="s">
        <v>3420</v>
      </c>
      <c r="G1171" t="s">
        <v>3754</v>
      </c>
      <c r="H1171" s="244">
        <v>45525</v>
      </c>
      <c r="I1171" t="s">
        <v>2081</v>
      </c>
    </row>
    <row r="1172" spans="1:9">
      <c r="A1172" t="s">
        <v>3323</v>
      </c>
      <c r="B1172" t="s">
        <v>2128</v>
      </c>
      <c r="C1172" t="s">
        <v>3176</v>
      </c>
      <c r="D1172" s="244">
        <v>45525</v>
      </c>
      <c r="E1172" t="s">
        <v>2081</v>
      </c>
      <c r="F1172" t="s">
        <v>3420</v>
      </c>
      <c r="G1172" t="s">
        <v>3754</v>
      </c>
      <c r="H1172" s="244">
        <v>45525</v>
      </c>
      <c r="I1172" t="s">
        <v>2081</v>
      </c>
    </row>
    <row r="1173" spans="1:9">
      <c r="A1173" t="s">
        <v>3332</v>
      </c>
      <c r="B1173" t="s">
        <v>2267</v>
      </c>
      <c r="C1173" t="s">
        <v>2796</v>
      </c>
      <c r="D1173" s="244">
        <v>45512</v>
      </c>
      <c r="E1173" t="s">
        <v>2081</v>
      </c>
      <c r="F1173" t="s">
        <v>3420</v>
      </c>
      <c r="G1173" t="s">
        <v>3749</v>
      </c>
      <c r="H1173" s="244">
        <v>45512</v>
      </c>
      <c r="I1173" t="s">
        <v>2081</v>
      </c>
    </row>
    <row r="1174" spans="1:9">
      <c r="A1174" t="s">
        <v>3333</v>
      </c>
      <c r="B1174" t="s">
        <v>2305</v>
      </c>
      <c r="C1174" t="s">
        <v>2796</v>
      </c>
      <c r="D1174" s="244">
        <v>45512</v>
      </c>
      <c r="E1174" t="s">
        <v>2081</v>
      </c>
      <c r="F1174" t="s">
        <v>3420</v>
      </c>
      <c r="G1174" t="s">
        <v>3749</v>
      </c>
      <c r="H1174" s="244">
        <v>45512</v>
      </c>
      <c r="I1174" t="s">
        <v>2081</v>
      </c>
    </row>
    <row r="1175" spans="1:9">
      <c r="A1175" t="s">
        <v>3334</v>
      </c>
      <c r="B1175" t="s">
        <v>2305</v>
      </c>
      <c r="C1175" t="s">
        <v>2781</v>
      </c>
      <c r="D1175" s="244">
        <v>45512</v>
      </c>
      <c r="E1175" t="s">
        <v>2081</v>
      </c>
      <c r="F1175" t="s">
        <v>3420</v>
      </c>
      <c r="G1175" t="s">
        <v>3749</v>
      </c>
      <c r="H1175" s="244">
        <v>45512</v>
      </c>
      <c r="I1175" t="s">
        <v>2081</v>
      </c>
    </row>
    <row r="1176" spans="1:9">
      <c r="A1176" t="s">
        <v>3335</v>
      </c>
      <c r="B1176" t="s">
        <v>2676</v>
      </c>
      <c r="C1176" t="s">
        <v>2781</v>
      </c>
      <c r="D1176" s="244">
        <v>45525</v>
      </c>
      <c r="E1176" t="s">
        <v>2081</v>
      </c>
      <c r="F1176" t="s">
        <v>3420</v>
      </c>
      <c r="G1176" t="s">
        <v>3754</v>
      </c>
      <c r="H1176" s="244">
        <v>45525</v>
      </c>
      <c r="I1176" t="s">
        <v>2081</v>
      </c>
    </row>
    <row r="1177" spans="1:9">
      <c r="A1177" t="s">
        <v>3336</v>
      </c>
      <c r="B1177" t="s">
        <v>2267</v>
      </c>
      <c r="C1177" t="s">
        <v>2781</v>
      </c>
      <c r="D1177" s="244">
        <v>45512</v>
      </c>
      <c r="E1177" t="s">
        <v>2081</v>
      </c>
      <c r="F1177" t="s">
        <v>3420</v>
      </c>
      <c r="G1177" t="s">
        <v>3749</v>
      </c>
      <c r="H1177" s="244">
        <v>45512</v>
      </c>
      <c r="I1177" t="s">
        <v>2081</v>
      </c>
    </row>
    <row r="1178" spans="1:9">
      <c r="A1178" t="s">
        <v>3337</v>
      </c>
      <c r="B1178" t="s">
        <v>2676</v>
      </c>
      <c r="C1178" t="s">
        <v>2796</v>
      </c>
      <c r="D1178" s="244">
        <v>45525</v>
      </c>
      <c r="E1178" t="s">
        <v>2081</v>
      </c>
      <c r="F1178" t="s">
        <v>3420</v>
      </c>
      <c r="G1178" t="s">
        <v>3754</v>
      </c>
      <c r="H1178" s="244">
        <v>45525</v>
      </c>
      <c r="I1178" t="s">
        <v>2081</v>
      </c>
    </row>
    <row r="1179" spans="1:9">
      <c r="A1179" t="s">
        <v>3338</v>
      </c>
      <c r="B1179" t="s">
        <v>2156</v>
      </c>
      <c r="C1179" t="s">
        <v>2765</v>
      </c>
      <c r="D1179" s="244">
        <v>45525</v>
      </c>
      <c r="E1179" t="s">
        <v>2081</v>
      </c>
      <c r="F1179" t="s">
        <v>3420</v>
      </c>
      <c r="G1179" t="s">
        <v>3754</v>
      </c>
      <c r="H1179" s="244">
        <v>45525</v>
      </c>
      <c r="I1179" t="s">
        <v>2081</v>
      </c>
    </row>
    <row r="1180" spans="1:9">
      <c r="A1180" t="s">
        <v>3342</v>
      </c>
      <c r="B1180" t="s">
        <v>2105</v>
      </c>
      <c r="C1180" t="s">
        <v>2757</v>
      </c>
      <c r="D1180" s="244">
        <v>45489</v>
      </c>
      <c r="E1180" t="s">
        <v>2081</v>
      </c>
      <c r="F1180" t="s">
        <v>3457</v>
      </c>
      <c r="G1180" t="s">
        <v>3754</v>
      </c>
      <c r="H1180" s="244">
        <v>45489</v>
      </c>
      <c r="I1180" t="s">
        <v>2081</v>
      </c>
    </row>
    <row r="1181" spans="1:9">
      <c r="A1181" t="s">
        <v>3343</v>
      </c>
      <c r="B1181" t="s">
        <v>2208</v>
      </c>
      <c r="C1181" t="s">
        <v>2757</v>
      </c>
      <c r="D1181" s="244">
        <v>45512</v>
      </c>
      <c r="E1181" t="s">
        <v>2081</v>
      </c>
      <c r="F1181" t="s">
        <v>3420</v>
      </c>
      <c r="G1181" t="s">
        <v>3749</v>
      </c>
      <c r="H1181" s="244">
        <v>45512</v>
      </c>
      <c r="I1181" t="s">
        <v>2081</v>
      </c>
    </row>
    <row r="1182" spans="1:9">
      <c r="A1182" t="s">
        <v>3344</v>
      </c>
      <c r="B1182" t="s">
        <v>2676</v>
      </c>
      <c r="C1182" t="s">
        <v>2757</v>
      </c>
      <c r="D1182" s="244">
        <v>45512</v>
      </c>
      <c r="E1182" t="s">
        <v>2081</v>
      </c>
      <c r="F1182" t="s">
        <v>3420</v>
      </c>
      <c r="G1182" t="s">
        <v>3749</v>
      </c>
      <c r="H1182" s="244">
        <v>45512</v>
      </c>
      <c r="I1182" t="s">
        <v>2081</v>
      </c>
    </row>
    <row r="1183" spans="1:9">
      <c r="A1183" t="s">
        <v>3345</v>
      </c>
      <c r="B1183" t="s">
        <v>2156</v>
      </c>
      <c r="C1183" t="s">
        <v>2757</v>
      </c>
      <c r="D1183" s="244">
        <v>45525</v>
      </c>
      <c r="E1183" t="s">
        <v>2081</v>
      </c>
      <c r="F1183" t="s">
        <v>3420</v>
      </c>
      <c r="G1183" t="s">
        <v>3754</v>
      </c>
      <c r="H1183" s="244">
        <v>45525</v>
      </c>
      <c r="I1183" t="s">
        <v>2081</v>
      </c>
    </row>
    <row r="1184" spans="1:9">
      <c r="A1184" t="s">
        <v>3346</v>
      </c>
      <c r="B1184" t="s">
        <v>2208</v>
      </c>
      <c r="C1184" t="s">
        <v>2765</v>
      </c>
      <c r="D1184" s="244">
        <v>45512</v>
      </c>
      <c r="E1184" t="s">
        <v>2081</v>
      </c>
      <c r="F1184" t="s">
        <v>3420</v>
      </c>
      <c r="G1184" t="s">
        <v>3749</v>
      </c>
      <c r="H1184" s="244">
        <v>45512</v>
      </c>
      <c r="I1184" t="s">
        <v>2081</v>
      </c>
    </row>
    <row r="1185" spans="1:9">
      <c r="A1185" t="s">
        <v>3347</v>
      </c>
      <c r="B1185" t="s">
        <v>2676</v>
      </c>
      <c r="C1185" t="s">
        <v>2765</v>
      </c>
      <c r="D1185" s="244">
        <v>45512</v>
      </c>
      <c r="E1185" t="s">
        <v>2081</v>
      </c>
      <c r="F1185" t="s">
        <v>3420</v>
      </c>
      <c r="G1185" t="s">
        <v>3749</v>
      </c>
      <c r="H1185" s="244">
        <v>45512</v>
      </c>
      <c r="I1185" t="s">
        <v>2081</v>
      </c>
    </row>
    <row r="1186" spans="1:9">
      <c r="A1186" t="s">
        <v>3341</v>
      </c>
      <c r="B1186" t="s">
        <v>2539</v>
      </c>
      <c r="C1186" t="s">
        <v>2757</v>
      </c>
      <c r="D1186" s="244">
        <v>45525</v>
      </c>
      <c r="E1186" t="s">
        <v>2081</v>
      </c>
      <c r="F1186" t="s">
        <v>3420</v>
      </c>
      <c r="G1186" t="s">
        <v>3754</v>
      </c>
      <c r="H1186" s="244">
        <v>45525</v>
      </c>
      <c r="I1186" t="s">
        <v>2081</v>
      </c>
    </row>
    <row r="1187" spans="1:9">
      <c r="A1187" t="s">
        <v>3340</v>
      </c>
      <c r="B1187" t="s">
        <v>2105</v>
      </c>
      <c r="C1187" t="s">
        <v>2765</v>
      </c>
      <c r="D1187" s="244">
        <v>45489</v>
      </c>
      <c r="E1187" t="s">
        <v>2081</v>
      </c>
      <c r="F1187" t="s">
        <v>3457</v>
      </c>
      <c r="G1187" t="s">
        <v>3754</v>
      </c>
      <c r="H1187" s="244">
        <v>45489</v>
      </c>
      <c r="I1187" t="s">
        <v>2081</v>
      </c>
    </row>
    <row r="1188" spans="1:9">
      <c r="A1188" t="s">
        <v>3339</v>
      </c>
      <c r="B1188" t="s">
        <v>2539</v>
      </c>
      <c r="C1188" t="s">
        <v>2765</v>
      </c>
      <c r="D1188" s="244">
        <v>45525</v>
      </c>
      <c r="E1188" t="s">
        <v>2081</v>
      </c>
      <c r="F1188" t="s">
        <v>3420</v>
      </c>
      <c r="G1188" t="s">
        <v>3754</v>
      </c>
      <c r="H1188" s="244">
        <v>45525</v>
      </c>
      <c r="I1188" t="s">
        <v>2081</v>
      </c>
    </row>
    <row r="1189" spans="1:9">
      <c r="A1189" t="s">
        <v>3348</v>
      </c>
      <c r="B1189" t="s">
        <v>2711</v>
      </c>
      <c r="C1189" t="s">
        <v>2685</v>
      </c>
      <c r="D1189" s="244">
        <v>45492</v>
      </c>
      <c r="E1189" t="s">
        <v>2081</v>
      </c>
      <c r="F1189" t="s">
        <v>3457</v>
      </c>
      <c r="G1189" t="s">
        <v>3749</v>
      </c>
      <c r="H1189" s="244">
        <v>45492</v>
      </c>
      <c r="I1189" t="s">
        <v>2081</v>
      </c>
    </row>
    <row r="1190" spans="1:9">
      <c r="A1190" t="s">
        <v>3349</v>
      </c>
      <c r="B1190" t="s">
        <v>2809</v>
      </c>
      <c r="C1190" t="s">
        <v>2654</v>
      </c>
      <c r="D1190" s="244">
        <v>45497</v>
      </c>
      <c r="E1190" t="s">
        <v>3132</v>
      </c>
      <c r="F1190" t="s">
        <v>3420</v>
      </c>
      <c r="G1190" t="s">
        <v>3749</v>
      </c>
      <c r="H1190" s="244">
        <v>45497</v>
      </c>
      <c r="I1190" t="s">
        <v>3132</v>
      </c>
    </row>
    <row r="1191" spans="1:9">
      <c r="A1191" t="s">
        <v>3350</v>
      </c>
      <c r="B1191" t="s">
        <v>2100</v>
      </c>
      <c r="C1191" t="s">
        <v>2663</v>
      </c>
      <c r="D1191" s="244">
        <v>45505</v>
      </c>
      <c r="E1191" t="s">
        <v>2081</v>
      </c>
      <c r="F1191" t="s">
        <v>3420</v>
      </c>
      <c r="G1191" t="s">
        <v>3749</v>
      </c>
      <c r="H1191" s="244">
        <v>45505</v>
      </c>
      <c r="I1191" t="s">
        <v>2081</v>
      </c>
    </row>
    <row r="1192" spans="1:9">
      <c r="A1192" t="s">
        <v>3352</v>
      </c>
      <c r="B1192" t="s">
        <v>2942</v>
      </c>
      <c r="C1192" t="s">
        <v>2669</v>
      </c>
      <c r="D1192" s="244">
        <v>45505</v>
      </c>
      <c r="E1192" t="s">
        <v>2081</v>
      </c>
      <c r="F1192" t="s">
        <v>3420</v>
      </c>
      <c r="G1192" t="s">
        <v>3749</v>
      </c>
      <c r="H1192" s="244">
        <v>45505</v>
      </c>
      <c r="I1192" t="s">
        <v>2081</v>
      </c>
    </row>
    <row r="1193" spans="1:9">
      <c r="A1193" t="s">
        <v>3353</v>
      </c>
      <c r="B1193" t="s">
        <v>2942</v>
      </c>
      <c r="C1193" t="s">
        <v>2667</v>
      </c>
      <c r="D1193" s="244">
        <v>45505</v>
      </c>
      <c r="E1193" t="s">
        <v>2081</v>
      </c>
      <c r="F1193" t="s">
        <v>3420</v>
      </c>
      <c r="G1193" t="s">
        <v>3749</v>
      </c>
      <c r="H1193" s="244">
        <v>45505</v>
      </c>
      <c r="I1193" t="s">
        <v>2081</v>
      </c>
    </row>
    <row r="1194" spans="1:9">
      <c r="A1194" t="s">
        <v>3354</v>
      </c>
      <c r="B1194" t="s">
        <v>2738</v>
      </c>
      <c r="C1194" t="s">
        <v>2876</v>
      </c>
      <c r="D1194" s="244">
        <v>45505</v>
      </c>
      <c r="E1194" t="s">
        <v>2081</v>
      </c>
      <c r="F1194" t="s">
        <v>3420</v>
      </c>
      <c r="G1194" t="s">
        <v>3749</v>
      </c>
      <c r="H1194" s="244">
        <v>45505</v>
      </c>
      <c r="I1194" t="s">
        <v>2081</v>
      </c>
    </row>
    <row r="1195" spans="1:9">
      <c r="A1195" t="s">
        <v>3356</v>
      </c>
      <c r="B1195" t="s">
        <v>2269</v>
      </c>
      <c r="C1195" t="s">
        <v>2818</v>
      </c>
      <c r="D1195" s="244">
        <v>45496</v>
      </c>
      <c r="E1195" t="s">
        <v>2081</v>
      </c>
      <c r="F1195" t="s">
        <v>3457</v>
      </c>
      <c r="G1195" t="s">
        <v>3749</v>
      </c>
      <c r="H1195" s="244">
        <v>45496</v>
      </c>
      <c r="I1195" t="s">
        <v>2081</v>
      </c>
    </row>
    <row r="1196" spans="1:9">
      <c r="A1196" t="s">
        <v>3357</v>
      </c>
      <c r="B1196" t="s">
        <v>2269</v>
      </c>
      <c r="C1196" t="s">
        <v>2821</v>
      </c>
      <c r="D1196" s="244">
        <v>45496</v>
      </c>
      <c r="E1196" t="s">
        <v>3132</v>
      </c>
      <c r="F1196" t="s">
        <v>3420</v>
      </c>
      <c r="G1196" t="s">
        <v>3749</v>
      </c>
      <c r="H1196" s="244">
        <v>45496</v>
      </c>
      <c r="I1196" t="s">
        <v>3132</v>
      </c>
    </row>
    <row r="1197" spans="1:9">
      <c r="A1197" t="s">
        <v>3358</v>
      </c>
      <c r="B1197" t="s">
        <v>2100</v>
      </c>
      <c r="C1197" t="s">
        <v>2660</v>
      </c>
      <c r="D1197" s="244">
        <v>45505</v>
      </c>
      <c r="E1197" t="s">
        <v>2081</v>
      </c>
      <c r="F1197" t="s">
        <v>3420</v>
      </c>
      <c r="G1197" t="s">
        <v>3749</v>
      </c>
      <c r="H1197" s="244">
        <v>45505</v>
      </c>
      <c r="I1197" t="s">
        <v>2081</v>
      </c>
    </row>
    <row r="1198" spans="1:9">
      <c r="A1198" t="s">
        <v>3359</v>
      </c>
      <c r="B1198" t="s">
        <v>2738</v>
      </c>
      <c r="C1198" t="s">
        <v>2870</v>
      </c>
      <c r="D1198" s="244">
        <v>45505</v>
      </c>
      <c r="E1198" t="s">
        <v>2081</v>
      </c>
      <c r="F1198" t="s">
        <v>3420</v>
      </c>
      <c r="G1198" t="s">
        <v>3749</v>
      </c>
      <c r="H1198" s="244">
        <v>45505</v>
      </c>
      <c r="I1198" t="s">
        <v>2081</v>
      </c>
    </row>
    <row r="1199" spans="1:9">
      <c r="A1199" t="s">
        <v>3360</v>
      </c>
      <c r="B1199" t="s">
        <v>2105</v>
      </c>
      <c r="C1199" t="s">
        <v>2663</v>
      </c>
      <c r="D1199" s="244">
        <v>45525</v>
      </c>
      <c r="E1199" t="s">
        <v>2081</v>
      </c>
      <c r="F1199" t="s">
        <v>3420</v>
      </c>
      <c r="G1199" t="s">
        <v>3749</v>
      </c>
      <c r="H1199" s="244">
        <v>45525</v>
      </c>
      <c r="I1199" t="s">
        <v>2081</v>
      </c>
    </row>
    <row r="1200" spans="1:9">
      <c r="A1200" t="s">
        <v>3361</v>
      </c>
      <c r="B1200" t="s">
        <v>2194</v>
      </c>
      <c r="C1200" t="s">
        <v>2660</v>
      </c>
      <c r="D1200" s="244">
        <v>45525</v>
      </c>
      <c r="E1200" t="s">
        <v>2081</v>
      </c>
      <c r="F1200" t="s">
        <v>3420</v>
      </c>
      <c r="G1200" t="s">
        <v>3749</v>
      </c>
      <c r="H1200" s="244">
        <v>45525</v>
      </c>
      <c r="I1200" t="s">
        <v>2081</v>
      </c>
    </row>
    <row r="1201" spans="1:9">
      <c r="A1201" t="s">
        <v>3765</v>
      </c>
      <c r="B1201" t="s">
        <v>2077</v>
      </c>
      <c r="C1201" t="s">
        <v>3662</v>
      </c>
      <c r="D1201" s="244">
        <v>45448</v>
      </c>
      <c r="E1201" t="s">
        <v>2081</v>
      </c>
      <c r="F1201" t="s">
        <v>3457</v>
      </c>
      <c r="G1201" t="s">
        <v>3749</v>
      </c>
      <c r="H1201" s="244">
        <v>45448</v>
      </c>
      <c r="I1201" t="s">
        <v>2081</v>
      </c>
    </row>
    <row r="1202" spans="1:9">
      <c r="A1202" t="s">
        <v>3766</v>
      </c>
      <c r="B1202" t="s">
        <v>2077</v>
      </c>
      <c r="C1202" t="s">
        <v>3668</v>
      </c>
      <c r="D1202" s="244">
        <v>45448</v>
      </c>
      <c r="E1202" t="s">
        <v>2081</v>
      </c>
      <c r="F1202" t="s">
        <v>3457</v>
      </c>
      <c r="G1202" t="s">
        <v>3749</v>
      </c>
      <c r="H1202" s="244">
        <v>45448</v>
      </c>
      <c r="I1202" t="s">
        <v>2081</v>
      </c>
    </row>
    <row r="1203" spans="1:9">
      <c r="A1203" t="s">
        <v>3767</v>
      </c>
      <c r="B1203" t="s">
        <v>2396</v>
      </c>
      <c r="C1203" t="s">
        <v>3662</v>
      </c>
      <c r="D1203" s="244">
        <v>45447</v>
      </c>
      <c r="E1203" t="s">
        <v>2081</v>
      </c>
      <c r="F1203" t="s">
        <v>3457</v>
      </c>
      <c r="G1203" t="s">
        <v>3749</v>
      </c>
      <c r="H1203" s="244">
        <v>45447</v>
      </c>
      <c r="I1203" t="s">
        <v>2081</v>
      </c>
    </row>
    <row r="1204" spans="1:9">
      <c r="A1204" t="s">
        <v>3768</v>
      </c>
      <c r="B1204" t="s">
        <v>2396</v>
      </c>
      <c r="C1204" t="s">
        <v>3668</v>
      </c>
      <c r="D1204" s="244">
        <v>45447</v>
      </c>
      <c r="E1204" t="s">
        <v>2081</v>
      </c>
      <c r="F1204" t="s">
        <v>3457</v>
      </c>
      <c r="G1204" t="s">
        <v>3749</v>
      </c>
      <c r="H1204" s="244">
        <v>45447</v>
      </c>
      <c r="I1204" t="s">
        <v>2081</v>
      </c>
    </row>
    <row r="1205" spans="1:9">
      <c r="A1205" t="s">
        <v>3368</v>
      </c>
      <c r="B1205" t="s">
        <v>2721</v>
      </c>
      <c r="C1205" t="s">
        <v>2685</v>
      </c>
      <c r="D1205" s="244">
        <v>45496</v>
      </c>
      <c r="E1205" t="s">
        <v>2081</v>
      </c>
      <c r="F1205" t="s">
        <v>3457</v>
      </c>
      <c r="G1205" t="s">
        <v>3749</v>
      </c>
      <c r="H1205" s="244">
        <v>45496</v>
      </c>
      <c r="I1205" t="s">
        <v>2081</v>
      </c>
    </row>
    <row r="1206" spans="1:9">
      <c r="A1206" t="s">
        <v>3370</v>
      </c>
      <c r="B1206" t="s">
        <v>2377</v>
      </c>
      <c r="C1206" t="s">
        <v>2821</v>
      </c>
      <c r="D1206" s="244">
        <v>45496</v>
      </c>
      <c r="E1206" t="s">
        <v>2081</v>
      </c>
      <c r="F1206" t="s">
        <v>3457</v>
      </c>
      <c r="G1206" t="s">
        <v>3749</v>
      </c>
      <c r="H1206" s="244">
        <v>45496</v>
      </c>
      <c r="I1206" t="s">
        <v>2081</v>
      </c>
    </row>
    <row r="1207" spans="1:9">
      <c r="A1207" t="s">
        <v>3372</v>
      </c>
      <c r="B1207" t="s">
        <v>2291</v>
      </c>
      <c r="C1207" t="s">
        <v>2827</v>
      </c>
      <c r="D1207" s="244">
        <v>45523</v>
      </c>
      <c r="E1207" t="s">
        <v>2081</v>
      </c>
      <c r="F1207" t="s">
        <v>3420</v>
      </c>
      <c r="G1207" t="s">
        <v>3749</v>
      </c>
      <c r="H1207" s="244">
        <v>45523</v>
      </c>
      <c r="I1207" t="s">
        <v>2081</v>
      </c>
    </row>
    <row r="1208" spans="1:9">
      <c r="A1208" t="s">
        <v>3373</v>
      </c>
      <c r="B1208" t="s">
        <v>2377</v>
      </c>
      <c r="C1208" t="s">
        <v>2818</v>
      </c>
      <c r="D1208" s="244">
        <v>45496</v>
      </c>
      <c r="E1208" t="s">
        <v>2081</v>
      </c>
      <c r="F1208" t="s">
        <v>3457</v>
      </c>
      <c r="G1208" t="s">
        <v>3749</v>
      </c>
      <c r="H1208" s="244">
        <v>45496</v>
      </c>
      <c r="I1208" t="s">
        <v>2081</v>
      </c>
    </row>
    <row r="1209" spans="1:9">
      <c r="A1209" t="s">
        <v>3355</v>
      </c>
      <c r="B1209" t="s">
        <v>2942</v>
      </c>
      <c r="C1209" t="s">
        <v>2876</v>
      </c>
      <c r="D1209" s="244">
        <v>45505</v>
      </c>
      <c r="E1209" t="s">
        <v>2081</v>
      </c>
      <c r="F1209" t="s">
        <v>3420</v>
      </c>
      <c r="G1209" t="s">
        <v>3749</v>
      </c>
      <c r="H1209" s="244">
        <v>45505</v>
      </c>
      <c r="I1209" t="s">
        <v>2081</v>
      </c>
    </row>
    <row r="1210" spans="1:9">
      <c r="A1210" t="s">
        <v>3351</v>
      </c>
      <c r="B1210" t="s">
        <v>2942</v>
      </c>
      <c r="C1210" t="s">
        <v>2870</v>
      </c>
      <c r="D1210" s="244">
        <v>45505</v>
      </c>
      <c r="E1210" t="s">
        <v>2081</v>
      </c>
      <c r="F1210" t="s">
        <v>3420</v>
      </c>
      <c r="G1210" t="s">
        <v>3749</v>
      </c>
      <c r="H1210" s="244">
        <v>45505</v>
      </c>
      <c r="I1210" t="s">
        <v>2081</v>
      </c>
    </row>
    <row r="1211" spans="1:9">
      <c r="A1211" t="s">
        <v>3362</v>
      </c>
      <c r="B1211" t="s">
        <v>2393</v>
      </c>
      <c r="C1211" t="s">
        <v>2858</v>
      </c>
      <c r="D1211" s="244">
        <v>45523</v>
      </c>
      <c r="E1211" t="s">
        <v>2081</v>
      </c>
      <c r="F1211" t="s">
        <v>3420</v>
      </c>
      <c r="G1211" t="s">
        <v>3749</v>
      </c>
      <c r="H1211" s="244">
        <v>45523</v>
      </c>
      <c r="I1211" t="s">
        <v>2081</v>
      </c>
    </row>
    <row r="1212" spans="1:9">
      <c r="A1212" t="s">
        <v>3363</v>
      </c>
      <c r="B1212" t="s">
        <v>2933</v>
      </c>
      <c r="C1212" t="s">
        <v>2792</v>
      </c>
      <c r="D1212" s="244">
        <v>45530</v>
      </c>
      <c r="E1212" t="s">
        <v>2081</v>
      </c>
      <c r="F1212" t="s">
        <v>3420</v>
      </c>
      <c r="G1212" t="s">
        <v>3749</v>
      </c>
      <c r="H1212" s="244">
        <v>45530</v>
      </c>
      <c r="I1212" t="s">
        <v>2081</v>
      </c>
    </row>
    <row r="1213" spans="1:9">
      <c r="A1213" t="s">
        <v>3364</v>
      </c>
      <c r="B1213" t="s">
        <v>2267</v>
      </c>
      <c r="C1213" t="s">
        <v>2794</v>
      </c>
      <c r="D1213" s="244">
        <v>45530</v>
      </c>
      <c r="E1213" t="s">
        <v>2081</v>
      </c>
      <c r="F1213" t="s">
        <v>3420</v>
      </c>
      <c r="G1213" t="s">
        <v>3749</v>
      </c>
      <c r="H1213" s="244">
        <v>45530</v>
      </c>
      <c r="I1213" t="s">
        <v>2081</v>
      </c>
    </row>
    <row r="1214" spans="1:9">
      <c r="A1214" t="s">
        <v>3367</v>
      </c>
      <c r="B1214" t="s">
        <v>2721</v>
      </c>
      <c r="C1214" t="s">
        <v>2680</v>
      </c>
      <c r="D1214" s="244">
        <v>45505</v>
      </c>
      <c r="E1214" t="s">
        <v>2081</v>
      </c>
      <c r="F1214" t="s">
        <v>3420</v>
      </c>
      <c r="G1214" t="s">
        <v>3749</v>
      </c>
      <c r="H1214" s="244">
        <v>45505</v>
      </c>
      <c r="I1214" t="s">
        <v>2081</v>
      </c>
    </row>
    <row r="1215" spans="1:9">
      <c r="A1215" t="s">
        <v>3369</v>
      </c>
      <c r="B1215" t="s">
        <v>2721</v>
      </c>
      <c r="C1215" t="s">
        <v>2683</v>
      </c>
      <c r="D1215" s="244">
        <v>45505</v>
      </c>
      <c r="E1215" t="s">
        <v>2081</v>
      </c>
      <c r="F1215" t="s">
        <v>3420</v>
      </c>
      <c r="G1215" t="s">
        <v>3749</v>
      </c>
      <c r="H1215" s="244">
        <v>45505</v>
      </c>
      <c r="I1215" t="s">
        <v>2081</v>
      </c>
    </row>
    <row r="1216" spans="1:9">
      <c r="A1216" t="s">
        <v>3371</v>
      </c>
      <c r="B1216" t="s">
        <v>2393</v>
      </c>
      <c r="C1216" t="s">
        <v>2856</v>
      </c>
      <c r="D1216" s="244">
        <v>45523</v>
      </c>
      <c r="E1216" t="s">
        <v>2081</v>
      </c>
      <c r="F1216" t="s">
        <v>3457</v>
      </c>
      <c r="G1216" t="s">
        <v>3749</v>
      </c>
      <c r="H1216" s="244">
        <v>45523</v>
      </c>
      <c r="I1216" t="s">
        <v>2081</v>
      </c>
    </row>
    <row r="1217" spans="1:9">
      <c r="A1217" t="s">
        <v>3366</v>
      </c>
      <c r="B1217" t="s">
        <v>2269</v>
      </c>
      <c r="C1217" t="s">
        <v>2833</v>
      </c>
      <c r="D1217" s="244">
        <v>45505</v>
      </c>
      <c r="E1217" t="s">
        <v>2081</v>
      </c>
      <c r="F1217" t="s">
        <v>3420</v>
      </c>
      <c r="G1217" t="s">
        <v>3749</v>
      </c>
      <c r="H1217" s="244">
        <v>45505</v>
      </c>
      <c r="I1217" t="s">
        <v>2081</v>
      </c>
    </row>
    <row r="1218" spans="1:9">
      <c r="A1218" t="s">
        <v>3365</v>
      </c>
      <c r="B1218" t="s">
        <v>2269</v>
      </c>
      <c r="C1218" t="s">
        <v>2831</v>
      </c>
      <c r="D1218" s="244">
        <v>45505</v>
      </c>
      <c r="E1218" t="s">
        <v>2081</v>
      </c>
      <c r="F1218" t="s">
        <v>3420</v>
      </c>
      <c r="G1218" t="s">
        <v>3749</v>
      </c>
      <c r="H1218" s="244">
        <v>45505</v>
      </c>
      <c r="I1218" t="s">
        <v>2081</v>
      </c>
    </row>
    <row r="1219" spans="1:9">
      <c r="A1219" t="s">
        <v>3374</v>
      </c>
      <c r="B1219" t="s">
        <v>2152</v>
      </c>
      <c r="C1219" t="s">
        <v>3045</v>
      </c>
      <c r="D1219" s="244">
        <v>45505</v>
      </c>
      <c r="E1219" t="s">
        <v>2081</v>
      </c>
      <c r="F1219" t="s">
        <v>3420</v>
      </c>
      <c r="G1219" t="s">
        <v>3749</v>
      </c>
      <c r="H1219" s="244">
        <v>45505</v>
      </c>
      <c r="I1219" t="s">
        <v>2081</v>
      </c>
    </row>
    <row r="1220" spans="1:9">
      <c r="A1220" t="s">
        <v>3375</v>
      </c>
      <c r="B1220" t="s">
        <v>2152</v>
      </c>
      <c r="C1220" t="s">
        <v>3041</v>
      </c>
      <c r="D1220" s="244">
        <v>45505</v>
      </c>
      <c r="E1220" t="s">
        <v>2081</v>
      </c>
      <c r="F1220" t="s">
        <v>3420</v>
      </c>
      <c r="G1220" t="s">
        <v>3749</v>
      </c>
      <c r="H1220" s="244">
        <v>45505</v>
      </c>
      <c r="I1220" t="s">
        <v>2081</v>
      </c>
    </row>
    <row r="1221" spans="1:9">
      <c r="A1221" t="s">
        <v>3376</v>
      </c>
      <c r="B1221" t="s">
        <v>2738</v>
      </c>
      <c r="C1221" t="s">
        <v>3049</v>
      </c>
      <c r="D1221" s="244">
        <v>45505</v>
      </c>
      <c r="E1221" t="s">
        <v>2081</v>
      </c>
      <c r="F1221" t="s">
        <v>3420</v>
      </c>
      <c r="G1221" t="s">
        <v>3749</v>
      </c>
      <c r="H1221" s="244">
        <v>45505</v>
      </c>
      <c r="I1221" t="s">
        <v>2081</v>
      </c>
    </row>
    <row r="1222" spans="1:9">
      <c r="A1222" t="s">
        <v>3377</v>
      </c>
      <c r="B1222" t="s">
        <v>2738</v>
      </c>
      <c r="C1222" t="s">
        <v>3047</v>
      </c>
      <c r="D1222" s="244">
        <v>45505</v>
      </c>
      <c r="E1222" t="s">
        <v>2081</v>
      </c>
      <c r="F1222" t="s">
        <v>3420</v>
      </c>
      <c r="G1222" t="s">
        <v>3749</v>
      </c>
      <c r="H1222" s="244">
        <v>45505</v>
      </c>
      <c r="I1222" t="s">
        <v>2081</v>
      </c>
    </row>
    <row r="1223" spans="1:9">
      <c r="A1223" t="s">
        <v>3379</v>
      </c>
      <c r="B1223" t="s">
        <v>2137</v>
      </c>
      <c r="C1223" t="s">
        <v>3378</v>
      </c>
      <c r="D1223" s="244">
        <v>45518</v>
      </c>
      <c r="E1223" t="s">
        <v>2081</v>
      </c>
      <c r="F1223" t="s">
        <v>3420</v>
      </c>
      <c r="G1223" t="s">
        <v>3749</v>
      </c>
      <c r="H1223" s="244">
        <v>45518</v>
      </c>
      <c r="I1223" t="s">
        <v>2081</v>
      </c>
    </row>
    <row r="1224" spans="1:9">
      <c r="A1224" t="s">
        <v>3382</v>
      </c>
      <c r="B1224" t="s">
        <v>2721</v>
      </c>
      <c r="C1224" t="s">
        <v>3381</v>
      </c>
      <c r="D1224" s="244">
        <v>45518</v>
      </c>
      <c r="E1224" t="s">
        <v>2081</v>
      </c>
      <c r="F1224" t="s">
        <v>3420</v>
      </c>
      <c r="G1224" t="s">
        <v>3749</v>
      </c>
      <c r="H1224" s="244">
        <v>45518</v>
      </c>
      <c r="I1224" t="s">
        <v>2081</v>
      </c>
    </row>
    <row r="1225" spans="1:9">
      <c r="A1225" t="s">
        <v>3384</v>
      </c>
      <c r="B1225" t="s">
        <v>2721</v>
      </c>
      <c r="C1225" t="s">
        <v>3383</v>
      </c>
      <c r="D1225" s="244">
        <v>45518</v>
      </c>
      <c r="E1225" t="s">
        <v>2081</v>
      </c>
      <c r="F1225" t="s">
        <v>3420</v>
      </c>
      <c r="G1225" t="s">
        <v>3749</v>
      </c>
      <c r="H1225" s="244">
        <v>45518</v>
      </c>
      <c r="I1225" t="s">
        <v>2081</v>
      </c>
    </row>
    <row r="1226" spans="1:9">
      <c r="A1226" t="s">
        <v>3385</v>
      </c>
      <c r="B1226" t="s">
        <v>2738</v>
      </c>
      <c r="C1226" t="s">
        <v>2671</v>
      </c>
      <c r="D1226" s="244">
        <v>45523</v>
      </c>
      <c r="E1226" t="s">
        <v>2081</v>
      </c>
      <c r="F1226" t="s">
        <v>3420</v>
      </c>
      <c r="G1226" t="s">
        <v>3749</v>
      </c>
      <c r="H1226" s="244">
        <v>45523</v>
      </c>
      <c r="I1226" t="s">
        <v>2081</v>
      </c>
    </row>
    <row r="1227" spans="1:9">
      <c r="A1227" t="s">
        <v>3769</v>
      </c>
      <c r="B1227" t="s">
        <v>2293</v>
      </c>
      <c r="C1227" t="s">
        <v>2678</v>
      </c>
      <c r="D1227" s="244">
        <v>45393</v>
      </c>
      <c r="E1227" t="s">
        <v>2081</v>
      </c>
      <c r="F1227" t="s">
        <v>3457</v>
      </c>
      <c r="G1227" t="s">
        <v>3749</v>
      </c>
      <c r="H1227" s="244">
        <v>45393</v>
      </c>
      <c r="I1227" t="s">
        <v>2081</v>
      </c>
    </row>
    <row r="1228" spans="1:9">
      <c r="A1228" t="s">
        <v>3386</v>
      </c>
      <c r="B1228" t="s">
        <v>2698</v>
      </c>
      <c r="C1228" t="s">
        <v>2623</v>
      </c>
      <c r="D1228" s="244">
        <v>45523</v>
      </c>
      <c r="E1228" t="s">
        <v>2081</v>
      </c>
      <c r="F1228" t="s">
        <v>3420</v>
      </c>
      <c r="G1228" t="s">
        <v>3754</v>
      </c>
      <c r="H1228" s="244">
        <v>45523</v>
      </c>
      <c r="I1228" t="s">
        <v>2081</v>
      </c>
    </row>
    <row r="1229" spans="1:9">
      <c r="A1229" t="s">
        <v>3387</v>
      </c>
      <c r="B1229" t="s">
        <v>2698</v>
      </c>
      <c r="C1229" t="s">
        <v>2628</v>
      </c>
      <c r="D1229" s="244">
        <v>45523</v>
      </c>
      <c r="E1229" t="s">
        <v>2081</v>
      </c>
      <c r="F1229" t="s">
        <v>3420</v>
      </c>
      <c r="G1229" t="s">
        <v>3754</v>
      </c>
      <c r="H1229" s="244">
        <v>45523</v>
      </c>
      <c r="I1229" t="s">
        <v>2081</v>
      </c>
    </row>
    <row r="1230" spans="1:9">
      <c r="A1230" t="s">
        <v>3389</v>
      </c>
      <c r="B1230" t="s">
        <v>3388</v>
      </c>
      <c r="C1230" t="s">
        <v>2888</v>
      </c>
      <c r="D1230" s="244">
        <v>45510</v>
      </c>
      <c r="E1230" t="s">
        <v>2081</v>
      </c>
      <c r="F1230" t="s">
        <v>3420</v>
      </c>
      <c r="G1230" t="s">
        <v>3749</v>
      </c>
      <c r="H1230" s="244">
        <v>45510</v>
      </c>
      <c r="I1230" t="s">
        <v>2081</v>
      </c>
    </row>
    <row r="1231" spans="1:9">
      <c r="A1231" t="s">
        <v>3391</v>
      </c>
      <c r="B1231" t="s">
        <v>3390</v>
      </c>
      <c r="C1231" t="s">
        <v>2888</v>
      </c>
      <c r="D1231" s="244">
        <v>45510</v>
      </c>
      <c r="E1231" t="s">
        <v>2081</v>
      </c>
      <c r="F1231" t="s">
        <v>3420</v>
      </c>
      <c r="G1231" t="s">
        <v>3749</v>
      </c>
      <c r="H1231" s="244">
        <v>45510</v>
      </c>
      <c r="I1231" t="s">
        <v>2081</v>
      </c>
    </row>
    <row r="1232" spans="1:9">
      <c r="A1232" t="s">
        <v>3393</v>
      </c>
      <c r="B1232" t="s">
        <v>2738</v>
      </c>
      <c r="C1232" t="s">
        <v>3043</v>
      </c>
      <c r="D1232" s="244">
        <v>45505</v>
      </c>
      <c r="E1232" t="s">
        <v>2081</v>
      </c>
      <c r="F1232" t="s">
        <v>3420</v>
      </c>
      <c r="G1232" t="s">
        <v>3749</v>
      </c>
      <c r="H1232" s="244">
        <v>45505</v>
      </c>
      <c r="I1232" t="s">
        <v>2081</v>
      </c>
    </row>
    <row r="1233" spans="1:9">
      <c r="A1233" t="s">
        <v>3394</v>
      </c>
      <c r="B1233" t="s">
        <v>2738</v>
      </c>
      <c r="C1233" t="s">
        <v>3039</v>
      </c>
      <c r="D1233" s="244">
        <v>45505</v>
      </c>
      <c r="E1233" t="s">
        <v>2081</v>
      </c>
      <c r="F1233" t="s">
        <v>3420</v>
      </c>
      <c r="G1233" t="s">
        <v>3749</v>
      </c>
      <c r="H1233" s="244">
        <v>45505</v>
      </c>
      <c r="I1233" t="s">
        <v>2081</v>
      </c>
    </row>
    <row r="1234" spans="1:9">
      <c r="A1234" t="s">
        <v>3770</v>
      </c>
      <c r="B1234" t="s">
        <v>3201</v>
      </c>
      <c r="C1234" t="s">
        <v>2593</v>
      </c>
      <c r="E1234" t="s">
        <v>2081</v>
      </c>
      <c r="F1234" t="s">
        <v>3457</v>
      </c>
      <c r="G1234" t="s">
        <v>3749</v>
      </c>
      <c r="H1234" s="244">
        <v>45408</v>
      </c>
      <c r="I1234" t="s">
        <v>2081</v>
      </c>
    </row>
    <row r="1235" spans="1:9">
      <c r="A1235" t="s">
        <v>3771</v>
      </c>
      <c r="B1235" t="s">
        <v>3266</v>
      </c>
      <c r="C1235" t="s">
        <v>2593</v>
      </c>
      <c r="E1235" t="s">
        <v>2081</v>
      </c>
      <c r="F1235" t="s">
        <v>3457</v>
      </c>
      <c r="G1235" t="s">
        <v>3749</v>
      </c>
      <c r="H1235" s="244">
        <v>45408</v>
      </c>
      <c r="I1235" t="s">
        <v>2081</v>
      </c>
    </row>
    <row r="1236" spans="1:9">
      <c r="A1236" t="s">
        <v>3772</v>
      </c>
      <c r="B1236" t="s">
        <v>2621</v>
      </c>
      <c r="C1236" t="s">
        <v>2183</v>
      </c>
      <c r="D1236" s="244">
        <v>45349</v>
      </c>
      <c r="E1236" t="s">
        <v>2081</v>
      </c>
      <c r="F1236" t="s">
        <v>3457</v>
      </c>
      <c r="G1236" t="s">
        <v>3749</v>
      </c>
      <c r="H1236" s="244">
        <v>45357</v>
      </c>
      <c r="I1236" t="s">
        <v>2081</v>
      </c>
    </row>
    <row r="1237" spans="1:9">
      <c r="A1237" t="s">
        <v>3395</v>
      </c>
      <c r="B1237" t="s">
        <v>2554</v>
      </c>
      <c r="C1237" t="s">
        <v>2541</v>
      </c>
      <c r="D1237" s="244">
        <v>45518</v>
      </c>
      <c r="E1237" t="s">
        <v>3132</v>
      </c>
      <c r="F1237" t="s">
        <v>3420</v>
      </c>
      <c r="G1237" t="s">
        <v>3754</v>
      </c>
      <c r="H1237" s="244">
        <v>45518</v>
      </c>
      <c r="I1237" t="s">
        <v>2081</v>
      </c>
    </row>
    <row r="1238" spans="1:9">
      <c r="A1238" t="s">
        <v>3396</v>
      </c>
      <c r="B1238" t="s">
        <v>2621</v>
      </c>
      <c r="C1238" t="s">
        <v>2197</v>
      </c>
      <c r="D1238" s="244">
        <v>45509</v>
      </c>
      <c r="E1238" t="s">
        <v>3132</v>
      </c>
      <c r="F1238" t="s">
        <v>3420</v>
      </c>
      <c r="G1238" t="s">
        <v>3754</v>
      </c>
      <c r="H1238" s="244">
        <v>45509</v>
      </c>
      <c r="I1238" t="s">
        <v>2081</v>
      </c>
    </row>
    <row r="1239" spans="1:9">
      <c r="A1239" t="s">
        <v>3773</v>
      </c>
      <c r="B1239" t="s">
        <v>2738</v>
      </c>
      <c r="C1239" t="s">
        <v>2616</v>
      </c>
      <c r="D1239" s="244">
        <v>45398</v>
      </c>
      <c r="E1239" t="s">
        <v>2081</v>
      </c>
      <c r="F1239" t="s">
        <v>3457</v>
      </c>
      <c r="G1239" t="s">
        <v>3749</v>
      </c>
      <c r="H1239" s="244">
        <v>45408</v>
      </c>
      <c r="I1239" t="s">
        <v>2081</v>
      </c>
    </row>
    <row r="1240" spans="1:9">
      <c r="A1240" t="s">
        <v>3397</v>
      </c>
      <c r="B1240" t="s">
        <v>3154</v>
      </c>
      <c r="C1240" t="s">
        <v>2233</v>
      </c>
      <c r="D1240" s="244">
        <v>45509</v>
      </c>
      <c r="E1240" t="s">
        <v>2081</v>
      </c>
      <c r="F1240" t="s">
        <v>3420</v>
      </c>
      <c r="G1240" t="s">
        <v>3749</v>
      </c>
      <c r="H1240" s="244">
        <v>45509</v>
      </c>
      <c r="I1240" t="s">
        <v>2081</v>
      </c>
    </row>
    <row r="1241" spans="1:9">
      <c r="A1241" t="s">
        <v>3398</v>
      </c>
      <c r="B1241" t="s">
        <v>2698</v>
      </c>
      <c r="C1241" t="s">
        <v>2628</v>
      </c>
      <c r="D1241" s="244">
        <v>45523</v>
      </c>
      <c r="E1241" t="s">
        <v>2081</v>
      </c>
      <c r="F1241" t="s">
        <v>3420</v>
      </c>
      <c r="G1241" t="s">
        <v>3749</v>
      </c>
      <c r="H1241" s="244">
        <v>45523</v>
      </c>
      <c r="I1241" t="s">
        <v>2081</v>
      </c>
    </row>
    <row r="1242" spans="1:9">
      <c r="A1242" t="s">
        <v>3399</v>
      </c>
      <c r="B1242" t="s">
        <v>2698</v>
      </c>
      <c r="C1242" t="s">
        <v>2623</v>
      </c>
      <c r="D1242" s="244">
        <v>45523</v>
      </c>
      <c r="E1242" t="s">
        <v>2081</v>
      </c>
      <c r="F1242" t="s">
        <v>3420</v>
      </c>
      <c r="G1242" t="s">
        <v>3749</v>
      </c>
      <c r="H1242" s="244">
        <v>45523</v>
      </c>
      <c r="I1242" t="s">
        <v>2081</v>
      </c>
    </row>
    <row r="1243" spans="1:9">
      <c r="A1243" t="s">
        <v>3400</v>
      </c>
      <c r="B1243" t="s">
        <v>3154</v>
      </c>
      <c r="C1243" t="s">
        <v>2254</v>
      </c>
      <c r="D1243" s="244">
        <v>45509</v>
      </c>
      <c r="E1243" t="s">
        <v>2081</v>
      </c>
      <c r="F1243" t="s">
        <v>3420</v>
      </c>
      <c r="G1243" t="s">
        <v>3749</v>
      </c>
      <c r="H1243" s="244">
        <v>45509</v>
      </c>
      <c r="I1243" t="s">
        <v>2081</v>
      </c>
    </row>
    <row r="1244" spans="1:9">
      <c r="A1244" t="s">
        <v>3401</v>
      </c>
      <c r="B1244" t="s">
        <v>2095</v>
      </c>
      <c r="C1244" t="s">
        <v>2628</v>
      </c>
      <c r="D1244" s="244">
        <v>45516</v>
      </c>
      <c r="E1244" t="s">
        <v>2081</v>
      </c>
      <c r="F1244" t="s">
        <v>3420</v>
      </c>
      <c r="G1244" t="s">
        <v>3749</v>
      </c>
      <c r="H1244" s="244">
        <v>45516</v>
      </c>
      <c r="I1244" t="s">
        <v>2081</v>
      </c>
    </row>
    <row r="1245" spans="1:9">
      <c r="A1245" t="s">
        <v>3402</v>
      </c>
      <c r="B1245" t="s">
        <v>3154</v>
      </c>
      <c r="C1245" t="s">
        <v>2266</v>
      </c>
      <c r="D1245" s="244">
        <v>45509</v>
      </c>
      <c r="E1245" t="s">
        <v>2081</v>
      </c>
      <c r="F1245" t="s">
        <v>3420</v>
      </c>
      <c r="G1245" t="s">
        <v>3749</v>
      </c>
      <c r="H1245" s="244">
        <v>45509</v>
      </c>
      <c r="I1245" t="s">
        <v>2081</v>
      </c>
    </row>
    <row r="1246" spans="1:9">
      <c r="A1246" t="s">
        <v>3403</v>
      </c>
      <c r="B1246" t="s">
        <v>2095</v>
      </c>
      <c r="C1246" t="s">
        <v>2623</v>
      </c>
      <c r="D1246" s="244">
        <v>45516</v>
      </c>
      <c r="E1246" t="s">
        <v>2081</v>
      </c>
      <c r="F1246" t="s">
        <v>3420</v>
      </c>
      <c r="G1246" t="s">
        <v>3749</v>
      </c>
      <c r="H1246" s="244">
        <v>45516</v>
      </c>
      <c r="I1246" t="s">
        <v>2081</v>
      </c>
    </row>
    <row r="1247" spans="1:9">
      <c r="A1247" t="s">
        <v>3404</v>
      </c>
      <c r="B1247" t="s">
        <v>3154</v>
      </c>
      <c r="C1247" t="s">
        <v>2283</v>
      </c>
      <c r="D1247" s="244">
        <v>45509</v>
      </c>
      <c r="E1247" t="s">
        <v>2081</v>
      </c>
      <c r="F1247" t="s">
        <v>3420</v>
      </c>
      <c r="G1247" t="s">
        <v>3749</v>
      </c>
      <c r="H1247" s="244">
        <v>45509</v>
      </c>
      <c r="I1247" t="s">
        <v>2081</v>
      </c>
    </row>
    <row r="1248" spans="1:9">
      <c r="A1248" t="s">
        <v>3405</v>
      </c>
      <c r="B1248" t="s">
        <v>2091</v>
      </c>
      <c r="C1248" t="s">
        <v>2233</v>
      </c>
      <c r="D1248" s="244">
        <v>45509</v>
      </c>
      <c r="E1248" t="s">
        <v>2081</v>
      </c>
      <c r="F1248" t="s">
        <v>3420</v>
      </c>
      <c r="G1248" t="s">
        <v>3749</v>
      </c>
      <c r="H1248" s="244">
        <v>45509</v>
      </c>
      <c r="I1248" t="s">
        <v>2081</v>
      </c>
    </row>
    <row r="1249" spans="1:9">
      <c r="A1249" t="s">
        <v>3406</v>
      </c>
      <c r="B1249" t="s">
        <v>2676</v>
      </c>
      <c r="C1249" t="s">
        <v>2628</v>
      </c>
      <c r="D1249" s="244">
        <v>45516</v>
      </c>
      <c r="E1249" t="s">
        <v>2081</v>
      </c>
      <c r="F1249" t="s">
        <v>3420</v>
      </c>
      <c r="G1249" t="s">
        <v>3749</v>
      </c>
      <c r="H1249" s="244">
        <v>45516</v>
      </c>
      <c r="I1249" t="s">
        <v>2081</v>
      </c>
    </row>
    <row r="1250" spans="1:9">
      <c r="A1250" t="s">
        <v>3407</v>
      </c>
      <c r="B1250" t="s">
        <v>2676</v>
      </c>
      <c r="C1250" t="s">
        <v>2623</v>
      </c>
      <c r="D1250" s="244">
        <v>45516</v>
      </c>
      <c r="E1250" t="s">
        <v>2081</v>
      </c>
      <c r="F1250" t="s">
        <v>3420</v>
      </c>
      <c r="G1250" t="s">
        <v>3749</v>
      </c>
      <c r="H1250" s="244">
        <v>45516</v>
      </c>
      <c r="I1250" t="s">
        <v>2081</v>
      </c>
    </row>
    <row r="1251" spans="1:9">
      <c r="A1251" t="s">
        <v>3408</v>
      </c>
      <c r="B1251" t="s">
        <v>2091</v>
      </c>
      <c r="C1251" t="s">
        <v>2254</v>
      </c>
      <c r="D1251" s="244">
        <v>45509</v>
      </c>
      <c r="E1251" t="s">
        <v>2081</v>
      </c>
      <c r="F1251" t="s">
        <v>3420</v>
      </c>
      <c r="G1251" t="s">
        <v>3749</v>
      </c>
      <c r="H1251" s="244">
        <v>45509</v>
      </c>
      <c r="I1251" t="s">
        <v>2081</v>
      </c>
    </row>
    <row r="1252" spans="1:9">
      <c r="A1252" t="s">
        <v>3409</v>
      </c>
      <c r="B1252" t="s">
        <v>2137</v>
      </c>
      <c r="C1252" t="s">
        <v>2628</v>
      </c>
      <c r="D1252" s="244">
        <v>45516</v>
      </c>
      <c r="E1252" t="s">
        <v>2081</v>
      </c>
      <c r="F1252" t="s">
        <v>3420</v>
      </c>
      <c r="G1252" t="s">
        <v>3749</v>
      </c>
      <c r="H1252" s="244">
        <v>45516</v>
      </c>
      <c r="I1252" t="s">
        <v>2081</v>
      </c>
    </row>
    <row r="1253" spans="1:9">
      <c r="A1253" t="s">
        <v>3410</v>
      </c>
      <c r="B1253" t="s">
        <v>2132</v>
      </c>
      <c r="C1253" t="s">
        <v>2266</v>
      </c>
      <c r="D1253" s="244">
        <v>45509</v>
      </c>
      <c r="E1253" t="s">
        <v>2081</v>
      </c>
      <c r="F1253" t="s">
        <v>3420</v>
      </c>
      <c r="G1253" t="s">
        <v>3749</v>
      </c>
      <c r="H1253" s="244">
        <v>45509</v>
      </c>
      <c r="I1253" t="s">
        <v>2081</v>
      </c>
    </row>
    <row r="1254" spans="1:9">
      <c r="A1254" t="s">
        <v>3774</v>
      </c>
      <c r="B1254" t="s">
        <v>2738</v>
      </c>
      <c r="C1254" t="s">
        <v>2613</v>
      </c>
      <c r="D1254" s="244">
        <v>45398</v>
      </c>
      <c r="E1254" t="s">
        <v>2081</v>
      </c>
      <c r="F1254" t="s">
        <v>3457</v>
      </c>
      <c r="G1254" t="s">
        <v>3749</v>
      </c>
      <c r="H1254" s="244">
        <v>45408</v>
      </c>
      <c r="I1254" t="s">
        <v>2081</v>
      </c>
    </row>
    <row r="1255" spans="1:9">
      <c r="A1255" t="s">
        <v>3411</v>
      </c>
      <c r="B1255" t="s">
        <v>2132</v>
      </c>
      <c r="C1255" t="s">
        <v>2283</v>
      </c>
      <c r="D1255" s="244">
        <v>45509</v>
      </c>
      <c r="E1255" t="s">
        <v>2081</v>
      </c>
      <c r="F1255" t="s">
        <v>3420</v>
      </c>
      <c r="G1255" t="s">
        <v>3749</v>
      </c>
      <c r="H1255" s="244">
        <v>45509</v>
      </c>
      <c r="I1255" t="s">
        <v>2081</v>
      </c>
    </row>
    <row r="1256" spans="1:9">
      <c r="A1256" t="s">
        <v>3412</v>
      </c>
      <c r="B1256" t="s">
        <v>2137</v>
      </c>
      <c r="C1256" t="s">
        <v>2623</v>
      </c>
      <c r="D1256" s="244">
        <v>45516</v>
      </c>
      <c r="E1256" t="s">
        <v>2081</v>
      </c>
      <c r="F1256" t="s">
        <v>3420</v>
      </c>
      <c r="G1256" t="s">
        <v>3749</v>
      </c>
      <c r="H1256" s="244">
        <v>45516</v>
      </c>
      <c r="I1256" t="s">
        <v>2081</v>
      </c>
    </row>
    <row r="1257" spans="1:9">
      <c r="A1257" t="s">
        <v>3413</v>
      </c>
      <c r="B1257" t="s">
        <v>2721</v>
      </c>
      <c r="C1257" t="s">
        <v>3016</v>
      </c>
      <c r="D1257" s="244">
        <v>45505</v>
      </c>
      <c r="E1257" t="s">
        <v>2081</v>
      </c>
      <c r="F1257" t="s">
        <v>3420</v>
      </c>
      <c r="G1257" t="s">
        <v>3749</v>
      </c>
      <c r="H1257" s="244">
        <v>45505</v>
      </c>
      <c r="I1257" t="s">
        <v>2081</v>
      </c>
    </row>
    <row r="1258" spans="1:9">
      <c r="A1258" t="s">
        <v>3418</v>
      </c>
      <c r="B1258" t="s">
        <v>2942</v>
      </c>
      <c r="C1258" t="s">
        <v>3419</v>
      </c>
      <c r="D1258" s="244">
        <v>45534</v>
      </c>
      <c r="E1258" t="s">
        <v>2081</v>
      </c>
      <c r="F1258" t="s">
        <v>3420</v>
      </c>
      <c r="G1258" t="s">
        <v>3421</v>
      </c>
      <c r="H1258" s="244">
        <v>45534</v>
      </c>
      <c r="I1258" t="s">
        <v>2081</v>
      </c>
    </row>
    <row r="1259" spans="1:9">
      <c r="A1259" t="s">
        <v>3422</v>
      </c>
      <c r="B1259" t="s">
        <v>2942</v>
      </c>
      <c r="C1259" t="s">
        <v>3423</v>
      </c>
      <c r="D1259" s="244">
        <v>45506</v>
      </c>
      <c r="E1259" t="s">
        <v>2081</v>
      </c>
      <c r="F1259" t="s">
        <v>3420</v>
      </c>
      <c r="G1259" t="s">
        <v>3421</v>
      </c>
      <c r="H1259" s="244">
        <v>45510</v>
      </c>
      <c r="I1259" t="s">
        <v>2081</v>
      </c>
    </row>
    <row r="1260" spans="1:9">
      <c r="A1260" t="s">
        <v>3424</v>
      </c>
      <c r="B1260" t="s">
        <v>2738</v>
      </c>
      <c r="C1260" t="s">
        <v>2453</v>
      </c>
      <c r="D1260" s="244">
        <v>45510</v>
      </c>
      <c r="E1260" t="s">
        <v>2081</v>
      </c>
      <c r="F1260" t="s">
        <v>3420</v>
      </c>
      <c r="G1260" t="s">
        <v>3421</v>
      </c>
      <c r="H1260" s="244">
        <v>45510</v>
      </c>
      <c r="I1260" t="s">
        <v>2081</v>
      </c>
    </row>
    <row r="1261" spans="1:9">
      <c r="A1261" t="s">
        <v>3425</v>
      </c>
      <c r="B1261" t="s">
        <v>3126</v>
      </c>
      <c r="C1261" t="s">
        <v>2326</v>
      </c>
      <c r="D1261" s="244">
        <v>45510</v>
      </c>
      <c r="E1261" t="s">
        <v>2081</v>
      </c>
      <c r="F1261" t="s">
        <v>3420</v>
      </c>
      <c r="G1261" t="s">
        <v>3421</v>
      </c>
      <c r="H1261" s="244">
        <v>45510</v>
      </c>
      <c r="I1261" t="s">
        <v>2081</v>
      </c>
    </row>
    <row r="1262" spans="1:9">
      <c r="A1262" t="s">
        <v>3426</v>
      </c>
      <c r="B1262" t="s">
        <v>3126</v>
      </c>
      <c r="C1262" t="s">
        <v>2320</v>
      </c>
      <c r="D1262" s="244">
        <v>45510</v>
      </c>
      <c r="E1262" t="s">
        <v>2081</v>
      </c>
      <c r="F1262" t="s">
        <v>3420</v>
      </c>
      <c r="G1262" t="s">
        <v>3421</v>
      </c>
      <c r="H1262" s="244">
        <v>45510</v>
      </c>
      <c r="I1262" t="s">
        <v>2081</v>
      </c>
    </row>
    <row r="1263" spans="1:9">
      <c r="A1263" t="s">
        <v>3427</v>
      </c>
      <c r="B1263" t="s">
        <v>2077</v>
      </c>
      <c r="C1263" t="s">
        <v>2308</v>
      </c>
      <c r="D1263" s="244">
        <v>45510</v>
      </c>
      <c r="E1263" t="s">
        <v>2081</v>
      </c>
      <c r="F1263" t="s">
        <v>3420</v>
      </c>
      <c r="G1263" t="s">
        <v>3421</v>
      </c>
      <c r="H1263" s="244">
        <v>45510</v>
      </c>
      <c r="I1263" t="s">
        <v>2081</v>
      </c>
    </row>
    <row r="1264" spans="1:9">
      <c r="A1264" t="s">
        <v>3428</v>
      </c>
      <c r="B1264" t="s">
        <v>2077</v>
      </c>
      <c r="C1264" t="s">
        <v>2303</v>
      </c>
      <c r="D1264" s="244">
        <v>45510</v>
      </c>
      <c r="E1264" t="s">
        <v>2081</v>
      </c>
      <c r="F1264" t="s">
        <v>3420</v>
      </c>
      <c r="G1264" t="s">
        <v>3421</v>
      </c>
      <c r="H1264" s="244">
        <v>45510</v>
      </c>
      <c r="I1264" t="s">
        <v>2081</v>
      </c>
    </row>
    <row r="1265" spans="1:9">
      <c r="A1265" t="s">
        <v>3429</v>
      </c>
      <c r="B1265" t="s">
        <v>3430</v>
      </c>
      <c r="C1265" t="s">
        <v>2326</v>
      </c>
      <c r="D1265" s="244">
        <v>45510</v>
      </c>
      <c r="E1265" t="s">
        <v>2081</v>
      </c>
      <c r="F1265" t="s">
        <v>3420</v>
      </c>
      <c r="G1265" t="s">
        <v>3421</v>
      </c>
      <c r="H1265" s="244">
        <v>45510</v>
      </c>
      <c r="I1265" t="s">
        <v>2081</v>
      </c>
    </row>
    <row r="1266" spans="1:9">
      <c r="A1266" t="s">
        <v>3431</v>
      </c>
      <c r="B1266" t="s">
        <v>3430</v>
      </c>
      <c r="C1266" t="s">
        <v>2320</v>
      </c>
      <c r="D1266" s="244">
        <v>45510</v>
      </c>
      <c r="E1266" t="s">
        <v>2081</v>
      </c>
      <c r="F1266" t="s">
        <v>3420</v>
      </c>
      <c r="G1266" t="s">
        <v>3421</v>
      </c>
      <c r="H1266" s="244">
        <v>45510</v>
      </c>
      <c r="I1266" t="s">
        <v>2081</v>
      </c>
    </row>
    <row r="1267" spans="1:9">
      <c r="A1267" t="s">
        <v>3432</v>
      </c>
      <c r="B1267" t="s">
        <v>3430</v>
      </c>
      <c r="C1267" t="s">
        <v>2206</v>
      </c>
      <c r="D1267" s="244">
        <v>45510</v>
      </c>
      <c r="E1267" t="s">
        <v>2081</v>
      </c>
      <c r="F1267" t="s">
        <v>3420</v>
      </c>
      <c r="G1267" t="s">
        <v>3421</v>
      </c>
      <c r="H1267" s="244">
        <v>45510</v>
      </c>
      <c r="I1267" t="s">
        <v>2081</v>
      </c>
    </row>
    <row r="1268" spans="1:9">
      <c r="A1268" t="s">
        <v>3433</v>
      </c>
      <c r="B1268" t="s">
        <v>3430</v>
      </c>
      <c r="C1268" t="s">
        <v>2218</v>
      </c>
      <c r="D1268" s="244">
        <v>45510</v>
      </c>
      <c r="E1268" t="s">
        <v>2081</v>
      </c>
      <c r="F1268" t="s">
        <v>3420</v>
      </c>
      <c r="G1268" t="s">
        <v>3421</v>
      </c>
      <c r="H1268" s="244">
        <v>45510</v>
      </c>
      <c r="I1268" t="s">
        <v>2081</v>
      </c>
    </row>
    <row r="1269" spans="1:9">
      <c r="A1269" t="s">
        <v>3434</v>
      </c>
      <c r="B1269" t="s">
        <v>2436</v>
      </c>
      <c r="C1269" t="s">
        <v>2159</v>
      </c>
      <c r="D1269" s="244">
        <v>45510</v>
      </c>
      <c r="E1269" t="s">
        <v>2081</v>
      </c>
      <c r="F1269" t="s">
        <v>3420</v>
      </c>
      <c r="G1269" t="s">
        <v>3421</v>
      </c>
      <c r="H1269" s="244">
        <v>45510</v>
      </c>
      <c r="I1269" t="s">
        <v>2081</v>
      </c>
    </row>
    <row r="1270" spans="1:9">
      <c r="A1270" t="s">
        <v>3435</v>
      </c>
      <c r="B1270" t="s">
        <v>2436</v>
      </c>
      <c r="C1270" t="s">
        <v>2174</v>
      </c>
      <c r="D1270" s="244">
        <v>45510</v>
      </c>
      <c r="E1270" t="s">
        <v>2081</v>
      </c>
      <c r="F1270" t="s">
        <v>3420</v>
      </c>
      <c r="G1270" t="s">
        <v>3421</v>
      </c>
      <c r="H1270" s="244">
        <v>45510</v>
      </c>
      <c r="I1270" t="s">
        <v>2081</v>
      </c>
    </row>
    <row r="1271" spans="1:9">
      <c r="A1271" t="s">
        <v>3436</v>
      </c>
      <c r="B1271" t="s">
        <v>2896</v>
      </c>
      <c r="C1271" t="s">
        <v>2159</v>
      </c>
      <c r="D1271" s="244">
        <v>45510</v>
      </c>
      <c r="E1271" t="s">
        <v>2081</v>
      </c>
      <c r="F1271" t="s">
        <v>3420</v>
      </c>
      <c r="G1271" t="s">
        <v>3421</v>
      </c>
      <c r="H1271" s="244">
        <v>45510</v>
      </c>
      <c r="I1271" t="s">
        <v>2081</v>
      </c>
    </row>
    <row r="1272" spans="1:9">
      <c r="A1272" t="s">
        <v>3437</v>
      </c>
      <c r="B1272" t="s">
        <v>2896</v>
      </c>
      <c r="C1272" t="s">
        <v>2174</v>
      </c>
      <c r="D1272" s="244">
        <v>45510</v>
      </c>
      <c r="E1272" t="s">
        <v>2081</v>
      </c>
      <c r="F1272" t="s">
        <v>3420</v>
      </c>
      <c r="G1272" t="s">
        <v>3421</v>
      </c>
      <c r="H1272" s="244">
        <v>45510</v>
      </c>
      <c r="I1272" t="s">
        <v>2081</v>
      </c>
    </row>
    <row r="1273" spans="1:9">
      <c r="A1273" t="s">
        <v>3438</v>
      </c>
      <c r="B1273" t="s">
        <v>2122</v>
      </c>
      <c r="C1273" t="s">
        <v>2303</v>
      </c>
      <c r="D1273" s="244">
        <v>45510</v>
      </c>
      <c r="E1273" t="s">
        <v>2081</v>
      </c>
      <c r="F1273" t="s">
        <v>3420</v>
      </c>
      <c r="G1273" t="s">
        <v>3421</v>
      </c>
      <c r="H1273" s="244">
        <v>45510</v>
      </c>
      <c r="I1273" t="s">
        <v>2081</v>
      </c>
    </row>
    <row r="1274" spans="1:9">
      <c r="A1274" t="s">
        <v>3439</v>
      </c>
      <c r="B1274" t="s">
        <v>2122</v>
      </c>
      <c r="C1274" t="s">
        <v>2308</v>
      </c>
      <c r="D1274" s="244">
        <v>45510</v>
      </c>
      <c r="E1274" t="s">
        <v>2081</v>
      </c>
      <c r="F1274" t="s">
        <v>3420</v>
      </c>
      <c r="G1274" t="s">
        <v>3421</v>
      </c>
      <c r="H1274" s="244">
        <v>45510</v>
      </c>
      <c r="I1274" t="s">
        <v>2081</v>
      </c>
    </row>
    <row r="1275" spans="1:9">
      <c r="A1275" t="s">
        <v>3440</v>
      </c>
      <c r="B1275" t="s">
        <v>2124</v>
      </c>
      <c r="C1275" t="s">
        <v>2206</v>
      </c>
      <c r="D1275" s="244">
        <v>45510</v>
      </c>
      <c r="E1275" t="s">
        <v>2081</v>
      </c>
      <c r="F1275" t="s">
        <v>3420</v>
      </c>
      <c r="G1275" t="s">
        <v>3421</v>
      </c>
      <c r="H1275" s="244">
        <v>45510</v>
      </c>
      <c r="I1275" t="s">
        <v>2081</v>
      </c>
    </row>
    <row r="1276" spans="1:9">
      <c r="A1276" t="s">
        <v>3441</v>
      </c>
      <c r="B1276" t="s">
        <v>2124</v>
      </c>
      <c r="C1276" t="s">
        <v>2218</v>
      </c>
      <c r="D1276" s="244">
        <v>45510</v>
      </c>
      <c r="E1276" t="s">
        <v>2081</v>
      </c>
      <c r="F1276" t="s">
        <v>3420</v>
      </c>
      <c r="G1276" t="s">
        <v>3421</v>
      </c>
      <c r="H1276" s="244">
        <v>45510</v>
      </c>
      <c r="I1276" t="s">
        <v>2081</v>
      </c>
    </row>
    <row r="1277" spans="1:9">
      <c r="A1277" t="s">
        <v>3442</v>
      </c>
      <c r="B1277" t="s">
        <v>2124</v>
      </c>
      <c r="C1277" t="s">
        <v>2320</v>
      </c>
      <c r="D1277" s="244">
        <v>45510</v>
      </c>
      <c r="E1277" t="s">
        <v>2081</v>
      </c>
      <c r="F1277" t="s">
        <v>3420</v>
      </c>
      <c r="G1277" t="s">
        <v>3421</v>
      </c>
      <c r="H1277" s="244">
        <v>45510</v>
      </c>
      <c r="I1277" t="s">
        <v>2081</v>
      </c>
    </row>
    <row r="1278" spans="1:9">
      <c r="A1278" t="s">
        <v>3443</v>
      </c>
      <c r="B1278" t="s">
        <v>2124</v>
      </c>
      <c r="C1278" t="s">
        <v>2326</v>
      </c>
      <c r="D1278" s="244">
        <v>45510</v>
      </c>
      <c r="E1278" t="s">
        <v>2081</v>
      </c>
      <c r="F1278" t="s">
        <v>3420</v>
      </c>
      <c r="G1278" t="s">
        <v>3421</v>
      </c>
      <c r="H1278" s="244">
        <v>45510</v>
      </c>
      <c r="I1278" t="s">
        <v>2081</v>
      </c>
    </row>
    <row r="1279" spans="1:9">
      <c r="A1279" t="s">
        <v>3444</v>
      </c>
      <c r="B1279" t="s">
        <v>2124</v>
      </c>
      <c r="C1279" t="s">
        <v>2183</v>
      </c>
      <c r="D1279" s="244">
        <v>45510</v>
      </c>
      <c r="E1279" t="s">
        <v>2081</v>
      </c>
      <c r="F1279" t="s">
        <v>3420</v>
      </c>
      <c r="G1279" t="s">
        <v>3421</v>
      </c>
      <c r="H1279" s="244">
        <v>45510</v>
      </c>
      <c r="I1279" t="s">
        <v>2081</v>
      </c>
    </row>
    <row r="1280" spans="1:9">
      <c r="A1280" t="s">
        <v>3445</v>
      </c>
      <c r="B1280" t="s">
        <v>2124</v>
      </c>
      <c r="C1280" t="s">
        <v>2197</v>
      </c>
      <c r="D1280" s="244">
        <v>45510</v>
      </c>
      <c r="E1280" t="s">
        <v>2081</v>
      </c>
      <c r="F1280" t="s">
        <v>3420</v>
      </c>
      <c r="G1280" t="s">
        <v>3421</v>
      </c>
      <c r="H1280" s="244">
        <v>45510</v>
      </c>
      <c r="I1280" t="s">
        <v>2081</v>
      </c>
    </row>
    <row r="1281" spans="1:9">
      <c r="A1281" t="s">
        <v>3446</v>
      </c>
      <c r="B1281" t="s">
        <v>2100</v>
      </c>
      <c r="C1281" t="s">
        <v>2233</v>
      </c>
      <c r="D1281" s="244">
        <v>45510</v>
      </c>
      <c r="E1281" t="s">
        <v>2081</v>
      </c>
      <c r="F1281" t="s">
        <v>3420</v>
      </c>
      <c r="G1281" t="s">
        <v>3421</v>
      </c>
      <c r="H1281" s="244">
        <v>45510</v>
      </c>
      <c r="I1281" t="s">
        <v>2081</v>
      </c>
    </row>
    <row r="1282" spans="1:9">
      <c r="A1282" t="s">
        <v>3447</v>
      </c>
      <c r="B1282" t="s">
        <v>2100</v>
      </c>
      <c r="C1282" t="s">
        <v>2254</v>
      </c>
      <c r="D1282" s="244">
        <v>45510</v>
      </c>
      <c r="E1282" t="s">
        <v>2081</v>
      </c>
      <c r="F1282" t="s">
        <v>3420</v>
      </c>
      <c r="G1282" t="s">
        <v>3421</v>
      </c>
      <c r="H1282" s="244">
        <v>45510</v>
      </c>
      <c r="I1282" t="s">
        <v>2081</v>
      </c>
    </row>
    <row r="1283" spans="1:9">
      <c r="A1283" t="s">
        <v>3448</v>
      </c>
      <c r="B1283" t="s">
        <v>2393</v>
      </c>
      <c r="C1283" t="s">
        <v>2283</v>
      </c>
      <c r="D1283" s="244">
        <v>45510</v>
      </c>
      <c r="E1283" t="s">
        <v>2081</v>
      </c>
      <c r="F1283" t="s">
        <v>3420</v>
      </c>
      <c r="G1283" t="s">
        <v>3421</v>
      </c>
      <c r="H1283" s="244">
        <v>45510</v>
      </c>
      <c r="I1283" t="s">
        <v>2081</v>
      </c>
    </row>
    <row r="1284" spans="1:9">
      <c r="A1284" t="s">
        <v>3449</v>
      </c>
      <c r="B1284" t="s">
        <v>2393</v>
      </c>
      <c r="C1284" t="s">
        <v>2266</v>
      </c>
      <c r="D1284" s="244">
        <v>45510</v>
      </c>
      <c r="E1284" t="s">
        <v>2081</v>
      </c>
      <c r="F1284" t="s">
        <v>3420</v>
      </c>
      <c r="G1284" t="s">
        <v>3421</v>
      </c>
      <c r="H1284" s="244">
        <v>45510</v>
      </c>
      <c r="I1284" t="s">
        <v>2081</v>
      </c>
    </row>
    <row r="1285" spans="1:9">
      <c r="A1285" t="s">
        <v>3450</v>
      </c>
      <c r="B1285" t="s">
        <v>2095</v>
      </c>
      <c r="C1285" t="s">
        <v>2296</v>
      </c>
      <c r="D1285" s="244">
        <v>45510</v>
      </c>
      <c r="E1285" t="s">
        <v>2081</v>
      </c>
      <c r="F1285" t="s">
        <v>3420</v>
      </c>
      <c r="G1285" t="s">
        <v>3451</v>
      </c>
      <c r="H1285" s="244">
        <v>45510</v>
      </c>
      <c r="I1285" t="s">
        <v>2081</v>
      </c>
    </row>
    <row r="1286" spans="1:9">
      <c r="A1286" t="s">
        <v>3452</v>
      </c>
      <c r="B1286" t="s">
        <v>2942</v>
      </c>
      <c r="C1286" t="s">
        <v>2301</v>
      </c>
      <c r="D1286" s="244">
        <v>45510</v>
      </c>
      <c r="E1286" t="s">
        <v>2081</v>
      </c>
      <c r="F1286" t="s">
        <v>3420</v>
      </c>
      <c r="G1286" t="s">
        <v>3451</v>
      </c>
      <c r="H1286" s="244">
        <v>45510</v>
      </c>
      <c r="I1286" t="s">
        <v>2081</v>
      </c>
    </row>
    <row r="1287" spans="1:9">
      <c r="A1287" t="s">
        <v>3453</v>
      </c>
      <c r="B1287" t="s">
        <v>2085</v>
      </c>
      <c r="C1287" t="s">
        <v>2290</v>
      </c>
      <c r="D1287" s="244">
        <v>45510</v>
      </c>
      <c r="E1287" t="s">
        <v>2081</v>
      </c>
      <c r="F1287" t="s">
        <v>3420</v>
      </c>
      <c r="G1287" t="s">
        <v>3451</v>
      </c>
      <c r="H1287" s="244">
        <v>45510</v>
      </c>
      <c r="I1287" t="s">
        <v>2081</v>
      </c>
    </row>
    <row r="1288" spans="1:9">
      <c r="A1288" t="s">
        <v>3454</v>
      </c>
      <c r="B1288" t="s">
        <v>2539</v>
      </c>
      <c r="C1288" t="s">
        <v>2119</v>
      </c>
      <c r="D1288" s="244">
        <v>45510</v>
      </c>
      <c r="E1288" t="s">
        <v>2081</v>
      </c>
      <c r="F1288" t="s">
        <v>3420</v>
      </c>
      <c r="G1288" t="s">
        <v>3451</v>
      </c>
      <c r="H1288" s="244">
        <v>45510</v>
      </c>
      <c r="I1288" t="s">
        <v>2081</v>
      </c>
    </row>
    <row r="1289" spans="1:9">
      <c r="A1289" t="s">
        <v>3455</v>
      </c>
      <c r="B1289" t="s">
        <v>2721</v>
      </c>
      <c r="C1289" t="s">
        <v>3456</v>
      </c>
      <c r="D1289" s="244">
        <v>45505</v>
      </c>
      <c r="E1289" t="s">
        <v>2081</v>
      </c>
      <c r="F1289" t="s">
        <v>3457</v>
      </c>
      <c r="G1289" t="s">
        <v>3451</v>
      </c>
      <c r="H1289" s="244">
        <v>45505</v>
      </c>
      <c r="I1289" t="s">
        <v>2081</v>
      </c>
    </row>
    <row r="1290" spans="1:9">
      <c r="A1290" t="s">
        <v>3458</v>
      </c>
      <c r="B1290" t="s">
        <v>2738</v>
      </c>
      <c r="C1290" t="s">
        <v>3459</v>
      </c>
      <c r="D1290" s="244">
        <v>45505</v>
      </c>
      <c r="E1290" t="s">
        <v>2081</v>
      </c>
      <c r="F1290" t="s">
        <v>3457</v>
      </c>
      <c r="G1290" t="s">
        <v>3451</v>
      </c>
      <c r="H1290" s="244">
        <v>45505</v>
      </c>
      <c r="I1290" t="s">
        <v>2081</v>
      </c>
    </row>
    <row r="1291" spans="1:9">
      <c r="A1291" t="s">
        <v>3460</v>
      </c>
      <c r="B1291" t="s">
        <v>2738</v>
      </c>
      <c r="C1291" t="s">
        <v>3461</v>
      </c>
      <c r="D1291" s="244">
        <v>45505</v>
      </c>
      <c r="E1291" t="s">
        <v>2081</v>
      </c>
      <c r="F1291" t="s">
        <v>3457</v>
      </c>
      <c r="G1291" t="s">
        <v>3451</v>
      </c>
      <c r="H1291" s="244">
        <v>45505</v>
      </c>
      <c r="I1291" t="s">
        <v>2081</v>
      </c>
    </row>
    <row r="1292" spans="1:9">
      <c r="A1292" t="s">
        <v>3462</v>
      </c>
      <c r="B1292" t="s">
        <v>2134</v>
      </c>
      <c r="C1292" t="s">
        <v>2119</v>
      </c>
      <c r="D1292" s="244">
        <v>45510</v>
      </c>
      <c r="E1292" t="s">
        <v>2081</v>
      </c>
      <c r="F1292" t="s">
        <v>3420</v>
      </c>
      <c r="G1292" t="s">
        <v>3421</v>
      </c>
      <c r="H1292" s="244">
        <v>45510</v>
      </c>
      <c r="I1292" t="s">
        <v>2081</v>
      </c>
    </row>
    <row r="1293" spans="1:9">
      <c r="A1293" t="s">
        <v>3463</v>
      </c>
      <c r="B1293" t="s">
        <v>2293</v>
      </c>
      <c r="C1293" t="s">
        <v>3464</v>
      </c>
      <c r="D1293" s="244">
        <v>45496</v>
      </c>
      <c r="E1293" t="s">
        <v>2081</v>
      </c>
      <c r="F1293" t="s">
        <v>3420</v>
      </c>
      <c r="G1293" t="s">
        <v>3451</v>
      </c>
      <c r="H1293" s="244">
        <v>45535</v>
      </c>
      <c r="I1293" t="s">
        <v>2081</v>
      </c>
    </row>
    <row r="1294" spans="1:9">
      <c r="A1294" t="s">
        <v>3465</v>
      </c>
      <c r="B1294" t="s">
        <v>2293</v>
      </c>
      <c r="C1294" t="s">
        <v>3464</v>
      </c>
      <c r="D1294" s="244">
        <v>45496</v>
      </c>
      <c r="E1294" t="s">
        <v>2081</v>
      </c>
      <c r="F1294" t="s">
        <v>3420</v>
      </c>
      <c r="G1294" t="s">
        <v>3421</v>
      </c>
      <c r="H1294" s="244">
        <v>45535</v>
      </c>
      <c r="I1294" t="s">
        <v>2081</v>
      </c>
    </row>
    <row r="1295" spans="1:9">
      <c r="A1295" t="s">
        <v>3466</v>
      </c>
      <c r="B1295" t="s">
        <v>2364</v>
      </c>
      <c r="C1295" t="s">
        <v>3467</v>
      </c>
      <c r="D1295" s="244">
        <v>45483</v>
      </c>
      <c r="E1295" t="s">
        <v>2081</v>
      </c>
      <c r="F1295" t="s">
        <v>3420</v>
      </c>
      <c r="G1295" t="s">
        <v>3421</v>
      </c>
      <c r="H1295" s="244">
        <v>45535</v>
      </c>
      <c r="I1295" t="s">
        <v>2081</v>
      </c>
    </row>
    <row r="1296" spans="1:9">
      <c r="A1296" t="s">
        <v>3468</v>
      </c>
      <c r="B1296" t="s">
        <v>2357</v>
      </c>
      <c r="C1296" t="s">
        <v>3467</v>
      </c>
      <c r="D1296" s="244">
        <v>45483</v>
      </c>
      <c r="E1296" t="s">
        <v>2081</v>
      </c>
      <c r="F1296" t="s">
        <v>3420</v>
      </c>
      <c r="G1296" t="s">
        <v>3421</v>
      </c>
      <c r="H1296" s="244">
        <v>45535</v>
      </c>
      <c r="I1296" t="s">
        <v>2081</v>
      </c>
    </row>
    <row r="1297" spans="1:9">
      <c r="A1297" t="s">
        <v>3469</v>
      </c>
      <c r="B1297" t="s">
        <v>2357</v>
      </c>
      <c r="C1297" t="s">
        <v>3467</v>
      </c>
      <c r="D1297" s="244">
        <v>45483</v>
      </c>
      <c r="E1297" t="s">
        <v>2081</v>
      </c>
      <c r="F1297" t="s">
        <v>3420</v>
      </c>
      <c r="G1297" t="s">
        <v>3451</v>
      </c>
      <c r="H1297" s="244">
        <v>45535</v>
      </c>
      <c r="I1297" t="s">
        <v>2081</v>
      </c>
    </row>
    <row r="1298" spans="1:9">
      <c r="A1298" t="s">
        <v>3470</v>
      </c>
      <c r="B1298" t="s">
        <v>3471</v>
      </c>
      <c r="C1298" t="s">
        <v>3472</v>
      </c>
      <c r="D1298" s="244">
        <v>45496</v>
      </c>
      <c r="E1298" t="s">
        <v>2081</v>
      </c>
      <c r="F1298" t="s">
        <v>3420</v>
      </c>
      <c r="G1298" t="s">
        <v>3421</v>
      </c>
      <c r="H1298" s="244">
        <v>45535</v>
      </c>
      <c r="I1298" t="s">
        <v>2081</v>
      </c>
    </row>
    <row r="1299" spans="1:9">
      <c r="A1299" t="s">
        <v>3473</v>
      </c>
      <c r="B1299" t="s">
        <v>2393</v>
      </c>
      <c r="C1299" t="s">
        <v>3474</v>
      </c>
      <c r="D1299" s="244">
        <v>45506</v>
      </c>
      <c r="E1299" t="s">
        <v>2081</v>
      </c>
      <c r="F1299" t="s">
        <v>3420</v>
      </c>
      <c r="G1299" t="s">
        <v>3421</v>
      </c>
      <c r="H1299" s="244">
        <v>45506</v>
      </c>
      <c r="I1299" t="s">
        <v>2081</v>
      </c>
    </row>
    <row r="1300" spans="1:9">
      <c r="A1300" t="s">
        <v>3475</v>
      </c>
      <c r="B1300" t="s">
        <v>3476</v>
      </c>
      <c r="C1300" t="s">
        <v>2771</v>
      </c>
      <c r="D1300" s="244">
        <v>45512</v>
      </c>
      <c r="E1300" t="s">
        <v>2081</v>
      </c>
      <c r="F1300" t="s">
        <v>3420</v>
      </c>
      <c r="G1300" t="s">
        <v>3421</v>
      </c>
      <c r="H1300" s="244">
        <v>45512</v>
      </c>
      <c r="I1300" t="s">
        <v>2081</v>
      </c>
    </row>
    <row r="1301" spans="1:9">
      <c r="A1301" t="s">
        <v>3477</v>
      </c>
      <c r="B1301" t="s">
        <v>3476</v>
      </c>
      <c r="C1301" t="s">
        <v>2776</v>
      </c>
      <c r="D1301" s="244">
        <v>45512</v>
      </c>
      <c r="E1301" t="s">
        <v>2081</v>
      </c>
      <c r="F1301" t="s">
        <v>3420</v>
      </c>
      <c r="G1301" t="s">
        <v>3421</v>
      </c>
      <c r="H1301" s="244">
        <v>45512</v>
      </c>
      <c r="I1301" t="s">
        <v>2081</v>
      </c>
    </row>
    <row r="1302" spans="1:9">
      <c r="A1302" t="s">
        <v>3478</v>
      </c>
      <c r="B1302" t="s">
        <v>2122</v>
      </c>
      <c r="C1302" t="s">
        <v>3479</v>
      </c>
      <c r="D1302" s="244">
        <v>45518</v>
      </c>
      <c r="E1302" t="s">
        <v>2081</v>
      </c>
      <c r="F1302" t="s">
        <v>3420</v>
      </c>
      <c r="G1302" t="s">
        <v>3451</v>
      </c>
      <c r="H1302" s="244">
        <v>45518</v>
      </c>
      <c r="I1302" t="s">
        <v>2081</v>
      </c>
    </row>
    <row r="1303" spans="1:9">
      <c r="A1303" t="s">
        <v>3480</v>
      </c>
      <c r="B1303" t="s">
        <v>2819</v>
      </c>
      <c r="C1303" t="s">
        <v>3479</v>
      </c>
      <c r="D1303" s="244">
        <v>45518</v>
      </c>
      <c r="E1303" t="s">
        <v>2081</v>
      </c>
      <c r="F1303" t="s">
        <v>3420</v>
      </c>
      <c r="G1303" t="s">
        <v>3451</v>
      </c>
      <c r="H1303" s="244">
        <v>45518</v>
      </c>
      <c r="I1303" t="s">
        <v>2081</v>
      </c>
    </row>
    <row r="1304" spans="1:9">
      <c r="A1304" t="s">
        <v>3481</v>
      </c>
      <c r="B1304" t="s">
        <v>3482</v>
      </c>
      <c r="D1304" s="244">
        <v>45505</v>
      </c>
      <c r="E1304" t="s">
        <v>2081</v>
      </c>
      <c r="F1304" t="s">
        <v>3420</v>
      </c>
      <c r="G1304" t="s">
        <v>3421</v>
      </c>
      <c r="H1304" s="244">
        <v>45505</v>
      </c>
      <c r="I1304" t="s">
        <v>2081</v>
      </c>
    </row>
    <row r="1305" spans="1:9">
      <c r="A1305" t="s">
        <v>3483</v>
      </c>
      <c r="B1305" t="s">
        <v>3009</v>
      </c>
      <c r="C1305" t="s">
        <v>3484</v>
      </c>
      <c r="D1305" s="244">
        <v>45505</v>
      </c>
      <c r="E1305" t="s">
        <v>2081</v>
      </c>
      <c r="F1305" t="s">
        <v>3420</v>
      </c>
      <c r="G1305" t="s">
        <v>3421</v>
      </c>
      <c r="H1305" s="244">
        <v>45505</v>
      </c>
      <c r="I1305" t="s">
        <v>2081</v>
      </c>
    </row>
    <row r="1306" spans="1:9">
      <c r="A1306" t="s">
        <v>3485</v>
      </c>
      <c r="B1306" t="s">
        <v>2269</v>
      </c>
      <c r="C1306" t="s">
        <v>3479</v>
      </c>
      <c r="D1306" s="244">
        <v>45520</v>
      </c>
      <c r="E1306" t="s">
        <v>2081</v>
      </c>
      <c r="F1306" t="s">
        <v>3420</v>
      </c>
      <c r="G1306" t="s">
        <v>3421</v>
      </c>
      <c r="H1306" s="244">
        <v>45520</v>
      </c>
      <c r="I1306" t="s">
        <v>2081</v>
      </c>
    </row>
    <row r="1307" spans="1:9">
      <c r="A1307" t="s">
        <v>3486</v>
      </c>
      <c r="B1307" t="s">
        <v>2396</v>
      </c>
      <c r="C1307" t="s">
        <v>2851</v>
      </c>
      <c r="D1307" s="244">
        <v>45505</v>
      </c>
      <c r="E1307" t="s">
        <v>2081</v>
      </c>
      <c r="F1307" t="s">
        <v>3420</v>
      </c>
      <c r="G1307" t="s">
        <v>3421</v>
      </c>
      <c r="H1307" s="244">
        <v>45505</v>
      </c>
      <c r="I1307" t="s">
        <v>2081</v>
      </c>
    </row>
    <row r="1308" spans="1:9">
      <c r="A1308" t="s">
        <v>3487</v>
      </c>
      <c r="B1308" t="s">
        <v>2142</v>
      </c>
      <c r="C1308" t="s">
        <v>3484</v>
      </c>
      <c r="D1308" s="244">
        <v>45506</v>
      </c>
      <c r="E1308" t="s">
        <v>2081</v>
      </c>
      <c r="F1308" t="s">
        <v>3420</v>
      </c>
      <c r="G1308" t="s">
        <v>3421</v>
      </c>
      <c r="H1308" s="244">
        <v>45506</v>
      </c>
      <c r="I1308" t="s">
        <v>2081</v>
      </c>
    </row>
    <row r="1309" spans="1:9">
      <c r="A1309" t="s">
        <v>3488</v>
      </c>
      <c r="B1309" t="s">
        <v>3489</v>
      </c>
      <c r="C1309" t="s">
        <v>3484</v>
      </c>
      <c r="D1309" s="244">
        <v>45505</v>
      </c>
      <c r="E1309" t="s">
        <v>2081</v>
      </c>
      <c r="F1309" t="s">
        <v>3420</v>
      </c>
      <c r="G1309" t="s">
        <v>3421</v>
      </c>
      <c r="H1309" s="244">
        <v>45505</v>
      </c>
      <c r="I1309" t="s">
        <v>2081</v>
      </c>
    </row>
    <row r="1310" spans="1:9">
      <c r="A1310" t="s">
        <v>3490</v>
      </c>
      <c r="B1310" t="s">
        <v>2122</v>
      </c>
      <c r="C1310" t="s">
        <v>3484</v>
      </c>
      <c r="D1310" s="244">
        <v>45506</v>
      </c>
      <c r="E1310" t="s">
        <v>2081</v>
      </c>
      <c r="F1310" t="s">
        <v>3420</v>
      </c>
      <c r="G1310" t="s">
        <v>3421</v>
      </c>
      <c r="H1310" s="244">
        <v>45506</v>
      </c>
      <c r="I1310" t="s">
        <v>2081</v>
      </c>
    </row>
    <row r="1311" spans="1:9">
      <c r="A1311" t="s">
        <v>3491</v>
      </c>
      <c r="B1311" t="s">
        <v>2393</v>
      </c>
      <c r="C1311" t="s">
        <v>2851</v>
      </c>
      <c r="D1311" s="244">
        <v>45505</v>
      </c>
      <c r="E1311" t="s">
        <v>2081</v>
      </c>
      <c r="F1311" t="s">
        <v>3457</v>
      </c>
      <c r="G1311" t="s">
        <v>3421</v>
      </c>
      <c r="H1311" s="244">
        <v>45505</v>
      </c>
      <c r="I1311" t="s">
        <v>2081</v>
      </c>
    </row>
    <row r="1312" spans="1:9">
      <c r="A1312" t="s">
        <v>3492</v>
      </c>
      <c r="B1312" t="s">
        <v>2190</v>
      </c>
      <c r="C1312" t="s">
        <v>3484</v>
      </c>
      <c r="D1312" s="244">
        <v>45505</v>
      </c>
      <c r="E1312" t="s">
        <v>2081</v>
      </c>
      <c r="F1312" t="s">
        <v>3420</v>
      </c>
      <c r="G1312" t="s">
        <v>3421</v>
      </c>
      <c r="H1312" s="244">
        <v>45505</v>
      </c>
      <c r="I1312" t="s">
        <v>2081</v>
      </c>
    </row>
    <row r="1313" spans="1:9">
      <c r="A1313" t="s">
        <v>3493</v>
      </c>
      <c r="B1313" t="s">
        <v>2377</v>
      </c>
      <c r="C1313" t="s">
        <v>3484</v>
      </c>
      <c r="D1313" s="244">
        <v>45477</v>
      </c>
      <c r="E1313" t="s">
        <v>3263</v>
      </c>
      <c r="F1313" t="s">
        <v>3420</v>
      </c>
      <c r="G1313" t="s">
        <v>3451</v>
      </c>
      <c r="H1313" s="244">
        <v>45477</v>
      </c>
      <c r="I1313" t="s">
        <v>3263</v>
      </c>
    </row>
    <row r="1314" spans="1:9">
      <c r="A1314" t="s">
        <v>3494</v>
      </c>
      <c r="B1314" t="s">
        <v>2166</v>
      </c>
      <c r="C1314" t="s">
        <v>3484</v>
      </c>
      <c r="D1314" s="244">
        <v>45505</v>
      </c>
      <c r="E1314" t="s">
        <v>2081</v>
      </c>
      <c r="F1314" t="s">
        <v>3420</v>
      </c>
      <c r="G1314" t="s">
        <v>3421</v>
      </c>
      <c r="H1314" s="244">
        <v>45505</v>
      </c>
      <c r="I1314" t="s">
        <v>2081</v>
      </c>
    </row>
    <row r="1315" spans="1:9">
      <c r="A1315" t="s">
        <v>3495</v>
      </c>
      <c r="B1315" t="s">
        <v>2128</v>
      </c>
      <c r="C1315" t="s">
        <v>3484</v>
      </c>
      <c r="D1315" s="244">
        <v>45510</v>
      </c>
      <c r="E1315" t="s">
        <v>2081</v>
      </c>
      <c r="F1315" t="s">
        <v>3420</v>
      </c>
      <c r="G1315" t="s">
        <v>3421</v>
      </c>
      <c r="H1315" s="244">
        <v>45510</v>
      </c>
      <c r="I1315" t="s">
        <v>2081</v>
      </c>
    </row>
    <row r="1316" spans="1:9">
      <c r="A1316" t="s">
        <v>3496</v>
      </c>
      <c r="B1316" t="s">
        <v>2396</v>
      </c>
      <c r="C1316" t="s">
        <v>3497</v>
      </c>
      <c r="D1316" s="244">
        <v>45505</v>
      </c>
      <c r="E1316" t="s">
        <v>2081</v>
      </c>
      <c r="F1316" t="s">
        <v>3420</v>
      </c>
      <c r="G1316" t="s">
        <v>3421</v>
      </c>
      <c r="H1316" s="244">
        <v>45505</v>
      </c>
      <c r="I1316" t="s">
        <v>2081</v>
      </c>
    </row>
    <row r="1317" spans="1:9">
      <c r="A1317" t="s">
        <v>3498</v>
      </c>
      <c r="B1317" t="s">
        <v>2091</v>
      </c>
      <c r="C1317" t="s">
        <v>3479</v>
      </c>
      <c r="E1317" t="s">
        <v>2081</v>
      </c>
      <c r="F1317" t="s">
        <v>3457</v>
      </c>
      <c r="G1317" t="s">
        <v>3451</v>
      </c>
      <c r="I1317" t="s">
        <v>2081</v>
      </c>
    </row>
    <row r="1318" spans="1:9">
      <c r="A1318" t="s">
        <v>3499</v>
      </c>
      <c r="B1318" t="s">
        <v>2088</v>
      </c>
      <c r="C1318" t="s">
        <v>3479</v>
      </c>
      <c r="D1318" s="244">
        <v>45510</v>
      </c>
      <c r="E1318" t="s">
        <v>2081</v>
      </c>
      <c r="F1318" t="s">
        <v>3457</v>
      </c>
      <c r="G1318" t="s">
        <v>3421</v>
      </c>
      <c r="H1318" s="244">
        <v>45510</v>
      </c>
      <c r="I1318" t="s">
        <v>2081</v>
      </c>
    </row>
    <row r="1319" spans="1:9">
      <c r="A1319" t="s">
        <v>3500</v>
      </c>
      <c r="B1319" t="s">
        <v>2077</v>
      </c>
      <c r="C1319" t="s">
        <v>3479</v>
      </c>
      <c r="E1319" t="s">
        <v>2081</v>
      </c>
      <c r="F1319" t="s">
        <v>3457</v>
      </c>
      <c r="G1319" t="s">
        <v>3421</v>
      </c>
      <c r="I1319" t="s">
        <v>2081</v>
      </c>
    </row>
    <row r="1320" spans="1:9">
      <c r="A1320" t="s">
        <v>3501</v>
      </c>
      <c r="B1320" t="s">
        <v>2085</v>
      </c>
      <c r="C1320" t="s">
        <v>3479</v>
      </c>
      <c r="E1320" t="s">
        <v>2081</v>
      </c>
      <c r="F1320" t="s">
        <v>3457</v>
      </c>
      <c r="G1320" t="s">
        <v>3421</v>
      </c>
      <c r="I1320" t="s">
        <v>2081</v>
      </c>
    </row>
    <row r="1321" spans="1:9">
      <c r="A1321" t="s">
        <v>3502</v>
      </c>
      <c r="B1321" t="s">
        <v>2164</v>
      </c>
      <c r="C1321" t="s">
        <v>2757</v>
      </c>
      <c r="D1321" s="244">
        <v>45512</v>
      </c>
      <c r="E1321" t="s">
        <v>2081</v>
      </c>
      <c r="F1321" t="s">
        <v>3420</v>
      </c>
      <c r="G1321" t="s">
        <v>3421</v>
      </c>
      <c r="H1321" s="244">
        <v>45512</v>
      </c>
      <c r="I1321" t="s">
        <v>2081</v>
      </c>
    </row>
    <row r="1322" spans="1:9">
      <c r="A1322" t="s">
        <v>3503</v>
      </c>
      <c r="B1322" t="s">
        <v>2164</v>
      </c>
      <c r="C1322" t="s">
        <v>2765</v>
      </c>
      <c r="D1322" s="244">
        <v>45512</v>
      </c>
      <c r="E1322" t="s">
        <v>2081</v>
      </c>
      <c r="F1322" t="s">
        <v>3420</v>
      </c>
      <c r="G1322" t="s">
        <v>3421</v>
      </c>
      <c r="H1322" s="244">
        <v>45512</v>
      </c>
      <c r="I1322" t="s">
        <v>2081</v>
      </c>
    </row>
    <row r="1323" spans="1:9">
      <c r="A1323" t="s">
        <v>3504</v>
      </c>
      <c r="B1323" t="s">
        <v>2513</v>
      </c>
      <c r="C1323" t="s">
        <v>2765</v>
      </c>
      <c r="D1323" s="244">
        <v>45512</v>
      </c>
      <c r="E1323" t="s">
        <v>2081</v>
      </c>
      <c r="F1323" t="s">
        <v>3420</v>
      </c>
      <c r="G1323" t="s">
        <v>3421</v>
      </c>
      <c r="H1323" s="244">
        <v>45512</v>
      </c>
      <c r="I1323" t="s">
        <v>2081</v>
      </c>
    </row>
    <row r="1324" spans="1:9">
      <c r="A1324" t="s">
        <v>3505</v>
      </c>
      <c r="B1324" t="s">
        <v>2513</v>
      </c>
      <c r="C1324" t="s">
        <v>2757</v>
      </c>
      <c r="D1324" s="244">
        <v>45512</v>
      </c>
      <c r="E1324" t="s">
        <v>2081</v>
      </c>
      <c r="F1324" t="s">
        <v>3420</v>
      </c>
      <c r="G1324" t="s">
        <v>3421</v>
      </c>
      <c r="H1324" s="244">
        <v>45512</v>
      </c>
      <c r="I1324" t="s">
        <v>2081</v>
      </c>
    </row>
    <row r="1325" spans="1:9">
      <c r="A1325" t="s">
        <v>3506</v>
      </c>
      <c r="B1325" t="s">
        <v>2293</v>
      </c>
      <c r="C1325" t="s">
        <v>3507</v>
      </c>
      <c r="D1325" s="244">
        <v>45509</v>
      </c>
      <c r="E1325" t="s">
        <v>2081</v>
      </c>
      <c r="F1325" t="s">
        <v>3420</v>
      </c>
      <c r="G1325" t="s">
        <v>3451</v>
      </c>
      <c r="H1325" s="244">
        <v>45526</v>
      </c>
      <c r="I1325" t="s">
        <v>2081</v>
      </c>
    </row>
    <row r="1326" spans="1:9">
      <c r="A1326" t="s">
        <v>3508</v>
      </c>
      <c r="B1326" t="s">
        <v>2291</v>
      </c>
      <c r="C1326" t="s">
        <v>3507</v>
      </c>
      <c r="D1326" s="244">
        <v>45509</v>
      </c>
      <c r="E1326" t="s">
        <v>2081</v>
      </c>
      <c r="F1326" t="s">
        <v>3420</v>
      </c>
      <c r="G1326" t="s">
        <v>3421</v>
      </c>
      <c r="H1326" s="244">
        <v>45526</v>
      </c>
      <c r="I1326" t="s">
        <v>2081</v>
      </c>
    </row>
    <row r="1327" spans="1:9">
      <c r="A1327" t="s">
        <v>3509</v>
      </c>
      <c r="B1327" t="s">
        <v>2430</v>
      </c>
      <c r="C1327" t="s">
        <v>3507</v>
      </c>
      <c r="D1327" s="244">
        <v>45509</v>
      </c>
      <c r="E1327" t="s">
        <v>2081</v>
      </c>
      <c r="F1327" t="s">
        <v>3420</v>
      </c>
      <c r="G1327" t="s">
        <v>3421</v>
      </c>
      <c r="H1327" s="244">
        <v>45510</v>
      </c>
      <c r="I1327" t="s">
        <v>2081</v>
      </c>
    </row>
    <row r="1328" spans="1:9">
      <c r="A1328" t="s">
        <v>3510</v>
      </c>
      <c r="B1328" t="s">
        <v>2430</v>
      </c>
      <c r="C1328" t="s">
        <v>2501</v>
      </c>
      <c r="D1328" s="244">
        <v>45475</v>
      </c>
      <c r="E1328" t="s">
        <v>2081</v>
      </c>
      <c r="F1328" t="s">
        <v>3457</v>
      </c>
      <c r="G1328" t="s">
        <v>3421</v>
      </c>
      <c r="H1328" s="244">
        <v>45475</v>
      </c>
      <c r="I1328" t="s">
        <v>2081</v>
      </c>
    </row>
    <row r="1329" spans="1:9">
      <c r="A1329" t="s">
        <v>3511</v>
      </c>
      <c r="B1329" t="s">
        <v>2293</v>
      </c>
      <c r="C1329" t="s">
        <v>2501</v>
      </c>
      <c r="D1329" s="244">
        <v>45475</v>
      </c>
      <c r="E1329" t="s">
        <v>2081</v>
      </c>
      <c r="F1329" t="s">
        <v>3457</v>
      </c>
      <c r="G1329" t="s">
        <v>3451</v>
      </c>
      <c r="H1329" s="244">
        <v>45475</v>
      </c>
      <c r="I1329" t="s">
        <v>2081</v>
      </c>
    </row>
    <row r="1330" spans="1:9">
      <c r="A1330" t="s">
        <v>3512</v>
      </c>
      <c r="B1330" t="s">
        <v>2291</v>
      </c>
      <c r="C1330" t="s">
        <v>2501</v>
      </c>
      <c r="D1330" s="244">
        <v>45475</v>
      </c>
      <c r="E1330" t="s">
        <v>2081</v>
      </c>
      <c r="F1330" t="s">
        <v>3457</v>
      </c>
      <c r="G1330" t="s">
        <v>3421</v>
      </c>
      <c r="H1330" s="244">
        <v>45475</v>
      </c>
      <c r="I1330" t="s">
        <v>2081</v>
      </c>
    </row>
    <row r="1331" spans="1:9">
      <c r="A1331" t="s">
        <v>3513</v>
      </c>
      <c r="B1331" t="s">
        <v>2430</v>
      </c>
      <c r="C1331" t="s">
        <v>3514</v>
      </c>
      <c r="D1331" s="244">
        <v>45509</v>
      </c>
      <c r="E1331" t="s">
        <v>2081</v>
      </c>
      <c r="F1331" t="s">
        <v>3420</v>
      </c>
      <c r="G1331" t="s">
        <v>3421</v>
      </c>
      <c r="H1331" s="244">
        <v>45510</v>
      </c>
      <c r="I1331" t="s">
        <v>2081</v>
      </c>
    </row>
    <row r="1332" spans="1:9">
      <c r="A1332" t="s">
        <v>2086</v>
      </c>
      <c r="B1332" t="s">
        <v>2085</v>
      </c>
      <c r="C1332" t="s">
        <v>2076</v>
      </c>
      <c r="D1332" s="244">
        <v>45505</v>
      </c>
      <c r="E1332" t="s">
        <v>2081</v>
      </c>
      <c r="F1332" t="s">
        <v>3420</v>
      </c>
      <c r="G1332" t="s">
        <v>3421</v>
      </c>
      <c r="H1332" s="244">
        <v>45505</v>
      </c>
      <c r="I1332" t="s">
        <v>2081</v>
      </c>
    </row>
    <row r="1333" spans="1:9">
      <c r="A1333" t="s">
        <v>2087</v>
      </c>
      <c r="B1333" t="s">
        <v>2085</v>
      </c>
      <c r="C1333" t="s">
        <v>2083</v>
      </c>
      <c r="D1333" s="244">
        <v>45505</v>
      </c>
      <c r="E1333" t="s">
        <v>2081</v>
      </c>
      <c r="F1333" t="s">
        <v>3420</v>
      </c>
      <c r="G1333" t="s">
        <v>3421</v>
      </c>
      <c r="H1333" s="244">
        <v>45505</v>
      </c>
      <c r="I1333" t="s">
        <v>2081</v>
      </c>
    </row>
    <row r="1334" spans="1:9">
      <c r="A1334" t="s">
        <v>2092</v>
      </c>
      <c r="B1334" t="s">
        <v>2091</v>
      </c>
      <c r="C1334" t="s">
        <v>2076</v>
      </c>
      <c r="D1334" s="244">
        <v>45518</v>
      </c>
      <c r="E1334" t="s">
        <v>2081</v>
      </c>
      <c r="F1334" t="s">
        <v>3420</v>
      </c>
      <c r="G1334" t="s">
        <v>3451</v>
      </c>
      <c r="H1334" s="244">
        <v>45518</v>
      </c>
      <c r="I1334" t="s">
        <v>2081</v>
      </c>
    </row>
    <row r="1335" spans="1:9">
      <c r="A1335" t="s">
        <v>2093</v>
      </c>
      <c r="B1335" t="s">
        <v>2091</v>
      </c>
      <c r="C1335" t="s">
        <v>2083</v>
      </c>
      <c r="D1335" s="244">
        <v>45518</v>
      </c>
      <c r="E1335" t="s">
        <v>2081</v>
      </c>
      <c r="F1335" t="s">
        <v>3420</v>
      </c>
      <c r="G1335" t="s">
        <v>3451</v>
      </c>
      <c r="H1335" s="244">
        <v>45518</v>
      </c>
      <c r="I1335" t="s">
        <v>2081</v>
      </c>
    </row>
    <row r="1336" spans="1:9">
      <c r="A1336" t="s">
        <v>2096</v>
      </c>
      <c r="B1336" t="s">
        <v>2095</v>
      </c>
      <c r="C1336" t="s">
        <v>2094</v>
      </c>
      <c r="D1336" s="244">
        <v>45518</v>
      </c>
      <c r="E1336" t="s">
        <v>2081</v>
      </c>
      <c r="F1336" t="s">
        <v>3420</v>
      </c>
      <c r="G1336" t="s">
        <v>3451</v>
      </c>
      <c r="H1336" s="244">
        <v>45518</v>
      </c>
      <c r="I1336" t="s">
        <v>2081</v>
      </c>
    </row>
    <row r="1337" spans="1:9">
      <c r="A1337" t="s">
        <v>2098</v>
      </c>
      <c r="B1337" t="s">
        <v>2095</v>
      </c>
      <c r="C1337" t="s">
        <v>2097</v>
      </c>
      <c r="D1337" s="244">
        <v>45518</v>
      </c>
      <c r="E1337" t="s">
        <v>2081</v>
      </c>
      <c r="F1337" t="s">
        <v>3420</v>
      </c>
      <c r="G1337" t="s">
        <v>3451</v>
      </c>
      <c r="H1337" s="244">
        <v>45518</v>
      </c>
      <c r="I1337" t="s">
        <v>2081</v>
      </c>
    </row>
    <row r="1338" spans="1:9">
      <c r="A1338" t="s">
        <v>2089</v>
      </c>
      <c r="B1338" t="s">
        <v>2088</v>
      </c>
      <c r="C1338" t="s">
        <v>2076</v>
      </c>
      <c r="D1338" s="244">
        <v>45510</v>
      </c>
      <c r="E1338" t="s">
        <v>2081</v>
      </c>
      <c r="F1338" t="s">
        <v>3420</v>
      </c>
      <c r="G1338" t="s">
        <v>3421</v>
      </c>
      <c r="H1338" s="244">
        <v>45510</v>
      </c>
      <c r="I1338" t="s">
        <v>2081</v>
      </c>
    </row>
    <row r="1339" spans="1:9">
      <c r="A1339" t="s">
        <v>2090</v>
      </c>
      <c r="B1339" t="s">
        <v>2088</v>
      </c>
      <c r="C1339" t="s">
        <v>2083</v>
      </c>
      <c r="D1339" s="244">
        <v>45510</v>
      </c>
      <c r="E1339" t="s">
        <v>2081</v>
      </c>
      <c r="F1339" t="s">
        <v>3420</v>
      </c>
      <c r="G1339" t="s">
        <v>3421</v>
      </c>
      <c r="H1339" s="244">
        <v>45510</v>
      </c>
      <c r="I1339" t="s">
        <v>2081</v>
      </c>
    </row>
    <row r="1340" spans="1:9">
      <c r="A1340" t="s">
        <v>2078</v>
      </c>
      <c r="B1340" t="s">
        <v>2077</v>
      </c>
      <c r="C1340" t="s">
        <v>2076</v>
      </c>
      <c r="D1340" s="244">
        <v>45520</v>
      </c>
      <c r="E1340" t="s">
        <v>2081</v>
      </c>
      <c r="F1340" t="s">
        <v>3420</v>
      </c>
      <c r="G1340" t="s">
        <v>3421</v>
      </c>
      <c r="H1340" s="244">
        <v>45520</v>
      </c>
      <c r="I1340" t="s">
        <v>2081</v>
      </c>
    </row>
    <row r="1341" spans="1:9">
      <c r="A1341" t="s">
        <v>2084</v>
      </c>
      <c r="B1341" t="s">
        <v>2077</v>
      </c>
      <c r="C1341" t="s">
        <v>2083</v>
      </c>
      <c r="D1341" s="244">
        <v>45520</v>
      </c>
      <c r="E1341" t="s">
        <v>2081</v>
      </c>
      <c r="F1341" t="s">
        <v>3420</v>
      </c>
      <c r="G1341" t="s">
        <v>3421</v>
      </c>
      <c r="H1341" s="244">
        <v>45520</v>
      </c>
      <c r="I1341" t="s">
        <v>2081</v>
      </c>
    </row>
    <row r="1342" spans="1:9">
      <c r="A1342" t="s">
        <v>2101</v>
      </c>
      <c r="B1342" t="s">
        <v>2100</v>
      </c>
      <c r="C1342" t="s">
        <v>2099</v>
      </c>
      <c r="D1342" s="244">
        <v>45510</v>
      </c>
      <c r="E1342" t="s">
        <v>2081</v>
      </c>
      <c r="F1342" t="s">
        <v>3420</v>
      </c>
      <c r="G1342" t="s">
        <v>3421</v>
      </c>
      <c r="H1342" s="244">
        <v>45510</v>
      </c>
      <c r="I1342" t="s">
        <v>2081</v>
      </c>
    </row>
    <row r="1343" spans="1:9">
      <c r="A1343" t="s">
        <v>2110</v>
      </c>
      <c r="B1343" t="s">
        <v>2105</v>
      </c>
      <c r="C1343" t="s">
        <v>2109</v>
      </c>
      <c r="D1343" s="244">
        <v>45531</v>
      </c>
      <c r="E1343" t="s">
        <v>2081</v>
      </c>
      <c r="F1343" t="s">
        <v>3420</v>
      </c>
      <c r="G1343" t="s">
        <v>3451</v>
      </c>
      <c r="H1343" s="244">
        <v>45535</v>
      </c>
      <c r="I1343" t="s">
        <v>2081</v>
      </c>
    </row>
    <row r="1344" spans="1:9">
      <c r="A1344" t="s">
        <v>2106</v>
      </c>
      <c r="B1344" t="s">
        <v>2105</v>
      </c>
      <c r="C1344" t="s">
        <v>2104</v>
      </c>
      <c r="D1344" s="244">
        <v>45531</v>
      </c>
      <c r="E1344" t="s">
        <v>2081</v>
      </c>
      <c r="F1344" t="s">
        <v>3420</v>
      </c>
      <c r="G1344" t="s">
        <v>3451</v>
      </c>
      <c r="H1344" s="244">
        <v>45535</v>
      </c>
      <c r="I1344" t="s">
        <v>2081</v>
      </c>
    </row>
    <row r="1345" spans="1:9">
      <c r="A1345" t="s">
        <v>2112</v>
      </c>
      <c r="B1345" t="s">
        <v>2111</v>
      </c>
      <c r="C1345" t="s">
        <v>2104</v>
      </c>
      <c r="D1345" s="244">
        <v>45531</v>
      </c>
      <c r="E1345" t="s">
        <v>2081</v>
      </c>
      <c r="F1345" t="s">
        <v>3420</v>
      </c>
      <c r="G1345" t="s">
        <v>3421</v>
      </c>
      <c r="H1345" s="244">
        <v>45535</v>
      </c>
      <c r="I1345" t="s">
        <v>2081</v>
      </c>
    </row>
    <row r="1346" spans="1:9">
      <c r="A1346" t="s">
        <v>2113</v>
      </c>
      <c r="B1346" t="s">
        <v>2111</v>
      </c>
      <c r="C1346" t="s">
        <v>2109</v>
      </c>
      <c r="D1346" s="244">
        <v>45531</v>
      </c>
      <c r="E1346" t="s">
        <v>2081</v>
      </c>
      <c r="F1346" t="s">
        <v>3420</v>
      </c>
      <c r="G1346" t="s">
        <v>3421</v>
      </c>
      <c r="H1346" s="244">
        <v>45535</v>
      </c>
      <c r="I1346" t="s">
        <v>2081</v>
      </c>
    </row>
    <row r="1347" spans="1:9">
      <c r="A1347" t="s">
        <v>2115</v>
      </c>
      <c r="B1347" t="s">
        <v>2095</v>
      </c>
      <c r="C1347" t="s">
        <v>2114</v>
      </c>
      <c r="D1347" s="244">
        <v>45509</v>
      </c>
      <c r="E1347" t="s">
        <v>2081</v>
      </c>
      <c r="F1347" t="s">
        <v>3420</v>
      </c>
      <c r="G1347" t="s">
        <v>3421</v>
      </c>
      <c r="H1347" s="244">
        <v>45535</v>
      </c>
      <c r="I1347" t="s">
        <v>2081</v>
      </c>
    </row>
    <row r="1348" spans="1:9">
      <c r="A1348" t="s">
        <v>2118</v>
      </c>
      <c r="B1348" t="s">
        <v>2117</v>
      </c>
      <c r="C1348" t="s">
        <v>2116</v>
      </c>
      <c r="D1348" s="244">
        <v>45510</v>
      </c>
      <c r="E1348" t="s">
        <v>2081</v>
      </c>
      <c r="F1348" t="s">
        <v>3420</v>
      </c>
      <c r="G1348" t="s">
        <v>3421</v>
      </c>
      <c r="H1348" s="244">
        <v>45510</v>
      </c>
      <c r="I1348" t="s">
        <v>2081</v>
      </c>
    </row>
    <row r="1349" spans="1:9">
      <c r="A1349" t="s">
        <v>2120</v>
      </c>
      <c r="B1349" t="s">
        <v>2117</v>
      </c>
      <c r="C1349" t="s">
        <v>2119</v>
      </c>
      <c r="D1349" s="244">
        <v>45510</v>
      </c>
      <c r="E1349" t="s">
        <v>2081</v>
      </c>
      <c r="F1349" t="s">
        <v>3420</v>
      </c>
      <c r="G1349" t="s">
        <v>3451</v>
      </c>
      <c r="H1349" s="244">
        <v>45510</v>
      </c>
      <c r="I1349" t="s">
        <v>2081</v>
      </c>
    </row>
    <row r="1350" spans="1:9">
      <c r="A1350" t="s">
        <v>2135</v>
      </c>
      <c r="B1350" t="s">
        <v>2134</v>
      </c>
      <c r="C1350" t="s">
        <v>2119</v>
      </c>
      <c r="D1350" s="244">
        <v>45510</v>
      </c>
      <c r="E1350" t="s">
        <v>2081</v>
      </c>
      <c r="F1350" t="s">
        <v>3420</v>
      </c>
      <c r="G1350" t="s">
        <v>3451</v>
      </c>
      <c r="H1350" s="244">
        <v>45510</v>
      </c>
      <c r="I1350" t="s">
        <v>2081</v>
      </c>
    </row>
    <row r="1351" spans="1:9">
      <c r="A1351" t="s">
        <v>2138</v>
      </c>
      <c r="B1351" t="s">
        <v>2137</v>
      </c>
      <c r="C1351" t="s">
        <v>2136</v>
      </c>
      <c r="D1351" s="244">
        <v>45510</v>
      </c>
      <c r="E1351" t="s">
        <v>2081</v>
      </c>
      <c r="F1351" t="s">
        <v>3420</v>
      </c>
      <c r="G1351" t="s">
        <v>3451</v>
      </c>
      <c r="H1351" s="244">
        <v>45510</v>
      </c>
      <c r="I1351" t="s">
        <v>2081</v>
      </c>
    </row>
    <row r="1352" spans="1:9">
      <c r="A1352" t="s">
        <v>2127</v>
      </c>
      <c r="B1352" t="s">
        <v>2126</v>
      </c>
      <c r="C1352" t="s">
        <v>2119</v>
      </c>
      <c r="D1352" s="244">
        <v>45510</v>
      </c>
      <c r="E1352" t="s">
        <v>2081</v>
      </c>
      <c r="F1352" t="s">
        <v>3420</v>
      </c>
      <c r="G1352" t="s">
        <v>3451</v>
      </c>
      <c r="H1352" s="244">
        <v>45510</v>
      </c>
      <c r="I1352" t="s">
        <v>2081</v>
      </c>
    </row>
    <row r="1353" spans="1:9">
      <c r="A1353" t="s">
        <v>2129</v>
      </c>
      <c r="B1353" t="s">
        <v>2128</v>
      </c>
      <c r="C1353" t="s">
        <v>2119</v>
      </c>
      <c r="D1353" s="244">
        <v>45510</v>
      </c>
      <c r="E1353" t="s">
        <v>2081</v>
      </c>
      <c r="F1353" t="s">
        <v>3420</v>
      </c>
      <c r="G1353" t="s">
        <v>3451</v>
      </c>
      <c r="H1353" s="244">
        <v>45510</v>
      </c>
      <c r="I1353" t="s">
        <v>2081</v>
      </c>
    </row>
    <row r="1354" spans="1:9">
      <c r="A1354" t="s">
        <v>2121</v>
      </c>
      <c r="B1354" t="s">
        <v>2117</v>
      </c>
      <c r="C1354" t="s">
        <v>2119</v>
      </c>
      <c r="D1354" s="244">
        <v>45510</v>
      </c>
      <c r="E1354" t="s">
        <v>2081</v>
      </c>
      <c r="F1354" t="s">
        <v>3420</v>
      </c>
      <c r="G1354" t="s">
        <v>3421</v>
      </c>
      <c r="H1354" s="244">
        <v>45510</v>
      </c>
      <c r="I1354" t="s">
        <v>2081</v>
      </c>
    </row>
    <row r="1355" spans="1:9">
      <c r="A1355" t="s">
        <v>2123</v>
      </c>
      <c r="B1355" t="s">
        <v>2122</v>
      </c>
      <c r="C1355" t="s">
        <v>2119</v>
      </c>
      <c r="D1355" s="244">
        <v>45510</v>
      </c>
      <c r="E1355" t="s">
        <v>2081</v>
      </c>
      <c r="F1355" t="s">
        <v>3420</v>
      </c>
      <c r="G1355" t="s">
        <v>3451</v>
      </c>
      <c r="H1355" s="244">
        <v>45510</v>
      </c>
      <c r="I1355" t="s">
        <v>2081</v>
      </c>
    </row>
    <row r="1356" spans="1:9">
      <c r="A1356" t="s">
        <v>2131</v>
      </c>
      <c r="B1356" t="s">
        <v>2130</v>
      </c>
      <c r="C1356" t="s">
        <v>2119</v>
      </c>
      <c r="D1356" s="244">
        <v>45510</v>
      </c>
      <c r="E1356" t="s">
        <v>2081</v>
      </c>
      <c r="F1356" t="s">
        <v>3420</v>
      </c>
      <c r="G1356" t="s">
        <v>3451</v>
      </c>
      <c r="H1356" s="244">
        <v>45510</v>
      </c>
      <c r="I1356" t="s">
        <v>2081</v>
      </c>
    </row>
    <row r="1357" spans="1:9">
      <c r="A1357" t="s">
        <v>2133</v>
      </c>
      <c r="B1357" t="s">
        <v>2132</v>
      </c>
      <c r="C1357" t="s">
        <v>2119</v>
      </c>
      <c r="D1357" s="244">
        <v>45510</v>
      </c>
      <c r="E1357" t="s">
        <v>2081</v>
      </c>
      <c r="F1357" t="s">
        <v>3420</v>
      </c>
      <c r="G1357" t="s">
        <v>3451</v>
      </c>
      <c r="H1357" s="244">
        <v>45510</v>
      </c>
      <c r="I1357" t="s">
        <v>2081</v>
      </c>
    </row>
    <row r="1358" spans="1:9">
      <c r="A1358" t="s">
        <v>2125</v>
      </c>
      <c r="B1358" t="s">
        <v>2124</v>
      </c>
      <c r="C1358" t="s">
        <v>2119</v>
      </c>
      <c r="D1358" s="244">
        <v>45510</v>
      </c>
      <c r="E1358" t="s">
        <v>2081</v>
      </c>
      <c r="F1358" t="s">
        <v>3420</v>
      </c>
      <c r="G1358" t="s">
        <v>3451</v>
      </c>
      <c r="H1358" s="244">
        <v>45510</v>
      </c>
      <c r="I1358" t="s">
        <v>2081</v>
      </c>
    </row>
    <row r="1359" spans="1:9">
      <c r="A1359" t="s">
        <v>2140</v>
      </c>
      <c r="B1359" t="s">
        <v>2122</v>
      </c>
      <c r="C1359" t="s">
        <v>2139</v>
      </c>
      <c r="D1359" s="244">
        <v>45517</v>
      </c>
      <c r="E1359" t="s">
        <v>2081</v>
      </c>
      <c r="F1359" t="s">
        <v>3420</v>
      </c>
      <c r="G1359" t="s">
        <v>3451</v>
      </c>
      <c r="H1359" s="244">
        <v>45535</v>
      </c>
      <c r="I1359" t="s">
        <v>2081</v>
      </c>
    </row>
    <row r="1360" spans="1:9">
      <c r="A1360" t="s">
        <v>2143</v>
      </c>
      <c r="B1360" t="s">
        <v>2142</v>
      </c>
      <c r="C1360" t="s">
        <v>2141</v>
      </c>
      <c r="D1360" s="244">
        <v>45510</v>
      </c>
      <c r="E1360" t="s">
        <v>2081</v>
      </c>
      <c r="F1360" t="s">
        <v>3420</v>
      </c>
      <c r="G1360" t="s">
        <v>3421</v>
      </c>
      <c r="H1360" s="244">
        <v>45510</v>
      </c>
      <c r="I1360" t="s">
        <v>2081</v>
      </c>
    </row>
    <row r="1361" spans="1:9">
      <c r="A1361" t="s">
        <v>2149</v>
      </c>
      <c r="B1361" t="s">
        <v>2148</v>
      </c>
      <c r="C1361" t="s">
        <v>2147</v>
      </c>
      <c r="D1361" s="244">
        <v>45506</v>
      </c>
      <c r="E1361" t="s">
        <v>2081</v>
      </c>
      <c r="F1361" t="s">
        <v>3420</v>
      </c>
      <c r="G1361" t="s">
        <v>3421</v>
      </c>
      <c r="H1361" s="244">
        <v>45535</v>
      </c>
      <c r="I1361" t="s">
        <v>2081</v>
      </c>
    </row>
    <row r="1362" spans="1:9">
      <c r="A1362" t="s">
        <v>2151</v>
      </c>
      <c r="B1362" t="s">
        <v>2148</v>
      </c>
      <c r="C1362" t="s">
        <v>2150</v>
      </c>
      <c r="D1362" s="244">
        <v>45506</v>
      </c>
      <c r="E1362" t="s">
        <v>2081</v>
      </c>
      <c r="F1362" t="s">
        <v>3420</v>
      </c>
      <c r="G1362" t="s">
        <v>3421</v>
      </c>
      <c r="H1362" s="244">
        <v>45535</v>
      </c>
      <c r="I1362" t="s">
        <v>2081</v>
      </c>
    </row>
    <row r="1363" spans="1:9">
      <c r="A1363" t="s">
        <v>2155</v>
      </c>
      <c r="B1363" t="s">
        <v>2154</v>
      </c>
      <c r="C1363" t="s">
        <v>2144</v>
      </c>
      <c r="D1363" s="244">
        <v>45524</v>
      </c>
      <c r="E1363" t="s">
        <v>2081</v>
      </c>
      <c r="F1363" t="s">
        <v>3420</v>
      </c>
      <c r="G1363" t="s">
        <v>3421</v>
      </c>
      <c r="H1363" s="244">
        <v>45535</v>
      </c>
      <c r="I1363" t="s">
        <v>2081</v>
      </c>
    </row>
    <row r="1364" spans="1:9">
      <c r="A1364" t="s">
        <v>2158</v>
      </c>
      <c r="B1364" t="s">
        <v>2154</v>
      </c>
      <c r="C1364" t="s">
        <v>2144</v>
      </c>
      <c r="D1364" s="244">
        <v>45524</v>
      </c>
      <c r="E1364" t="s">
        <v>2081</v>
      </c>
      <c r="F1364" t="s">
        <v>3420</v>
      </c>
      <c r="G1364" t="s">
        <v>3451</v>
      </c>
      <c r="H1364" s="244">
        <v>45535</v>
      </c>
      <c r="I1364" t="s">
        <v>2081</v>
      </c>
    </row>
    <row r="1365" spans="1:9">
      <c r="A1365" t="s">
        <v>2146</v>
      </c>
      <c r="B1365" t="s">
        <v>2145</v>
      </c>
      <c r="C1365" t="s">
        <v>2144</v>
      </c>
      <c r="D1365" s="244">
        <v>45518</v>
      </c>
      <c r="E1365" t="s">
        <v>2081</v>
      </c>
      <c r="F1365" t="s">
        <v>3420</v>
      </c>
      <c r="G1365" t="s">
        <v>3451</v>
      </c>
      <c r="H1365" s="244">
        <v>45535</v>
      </c>
      <c r="I1365" t="s">
        <v>2081</v>
      </c>
    </row>
    <row r="1366" spans="1:9">
      <c r="A1366" t="s">
        <v>2157</v>
      </c>
      <c r="B1366" t="s">
        <v>2156</v>
      </c>
      <c r="C1366" t="s">
        <v>2144</v>
      </c>
      <c r="D1366" s="244">
        <v>45517</v>
      </c>
      <c r="E1366" t="s">
        <v>2081</v>
      </c>
      <c r="F1366" t="s">
        <v>3420</v>
      </c>
      <c r="G1366" t="s">
        <v>3451</v>
      </c>
      <c r="H1366" s="244">
        <v>45535</v>
      </c>
      <c r="I1366" t="s">
        <v>2081</v>
      </c>
    </row>
    <row r="1367" spans="1:9">
      <c r="A1367" t="s">
        <v>2153</v>
      </c>
      <c r="B1367" t="s">
        <v>2152</v>
      </c>
      <c r="C1367" t="s">
        <v>2139</v>
      </c>
      <c r="D1367" s="244">
        <v>45517</v>
      </c>
      <c r="E1367" t="s">
        <v>2081</v>
      </c>
      <c r="F1367" t="s">
        <v>3420</v>
      </c>
      <c r="G1367" t="s">
        <v>3451</v>
      </c>
      <c r="H1367" s="244">
        <v>45535</v>
      </c>
      <c r="I1367" t="s">
        <v>2081</v>
      </c>
    </row>
    <row r="1368" spans="1:9">
      <c r="A1368" t="s">
        <v>2167</v>
      </c>
      <c r="B1368" t="s">
        <v>2166</v>
      </c>
      <c r="C1368" t="s">
        <v>2159</v>
      </c>
      <c r="D1368" s="244">
        <v>45510</v>
      </c>
      <c r="E1368" t="s">
        <v>2081</v>
      </c>
      <c r="F1368" t="s">
        <v>3420</v>
      </c>
      <c r="G1368" t="s">
        <v>3451</v>
      </c>
      <c r="H1368" s="244">
        <v>45510</v>
      </c>
      <c r="I1368" t="s">
        <v>2081</v>
      </c>
    </row>
    <row r="1369" spans="1:9">
      <c r="A1369" t="s">
        <v>2171</v>
      </c>
      <c r="B1369" t="s">
        <v>2170</v>
      </c>
      <c r="C1369" t="s">
        <v>2159</v>
      </c>
      <c r="D1369" s="244">
        <v>45510</v>
      </c>
      <c r="E1369" t="s">
        <v>2081</v>
      </c>
      <c r="F1369" t="s">
        <v>3420</v>
      </c>
      <c r="G1369" t="s">
        <v>3421</v>
      </c>
      <c r="H1369" s="244">
        <v>45510</v>
      </c>
      <c r="I1369" t="s">
        <v>2081</v>
      </c>
    </row>
    <row r="1370" spans="1:9">
      <c r="A1370" t="s">
        <v>2173</v>
      </c>
      <c r="B1370" t="s">
        <v>2172</v>
      </c>
      <c r="C1370" t="s">
        <v>2159</v>
      </c>
      <c r="D1370" s="244">
        <v>45510</v>
      </c>
      <c r="E1370" t="s">
        <v>2081</v>
      </c>
      <c r="F1370" t="s">
        <v>3420</v>
      </c>
      <c r="G1370" t="s">
        <v>3451</v>
      </c>
      <c r="H1370" s="244">
        <v>45510</v>
      </c>
      <c r="I1370" t="s">
        <v>2081</v>
      </c>
    </row>
    <row r="1371" spans="1:9">
      <c r="A1371" t="s">
        <v>2160</v>
      </c>
      <c r="B1371" t="s">
        <v>2085</v>
      </c>
      <c r="C1371" t="s">
        <v>2159</v>
      </c>
      <c r="D1371" s="244">
        <v>45510</v>
      </c>
      <c r="E1371" t="s">
        <v>2081</v>
      </c>
      <c r="F1371" t="s">
        <v>3420</v>
      </c>
      <c r="G1371" t="s">
        <v>3421</v>
      </c>
      <c r="H1371" s="244">
        <v>45510</v>
      </c>
      <c r="I1371" t="s">
        <v>2081</v>
      </c>
    </row>
    <row r="1372" spans="1:9">
      <c r="A1372" t="s">
        <v>2161</v>
      </c>
      <c r="B1372" t="s">
        <v>2142</v>
      </c>
      <c r="C1372" t="s">
        <v>2159</v>
      </c>
      <c r="D1372" s="244">
        <v>45510</v>
      </c>
      <c r="E1372" t="s">
        <v>2081</v>
      </c>
      <c r="F1372" t="s">
        <v>3420</v>
      </c>
      <c r="G1372" t="s">
        <v>3421</v>
      </c>
      <c r="H1372" s="244">
        <v>45510</v>
      </c>
      <c r="I1372" t="s">
        <v>2081</v>
      </c>
    </row>
    <row r="1373" spans="1:9">
      <c r="A1373" t="s">
        <v>2165</v>
      </c>
      <c r="B1373" t="s">
        <v>2164</v>
      </c>
      <c r="C1373" t="s">
        <v>2159</v>
      </c>
      <c r="D1373" s="244">
        <v>45510</v>
      </c>
      <c r="E1373" t="s">
        <v>2081</v>
      </c>
      <c r="F1373" t="s">
        <v>3420</v>
      </c>
      <c r="G1373" t="s">
        <v>3451</v>
      </c>
      <c r="H1373" s="244">
        <v>45510</v>
      </c>
      <c r="I1373" t="s">
        <v>2081</v>
      </c>
    </row>
    <row r="1374" spans="1:9">
      <c r="A1374" t="s">
        <v>2169</v>
      </c>
      <c r="B1374" t="s">
        <v>2168</v>
      </c>
      <c r="C1374" t="s">
        <v>2159</v>
      </c>
      <c r="D1374" s="244">
        <v>45510</v>
      </c>
      <c r="E1374" t="s">
        <v>2081</v>
      </c>
      <c r="F1374" t="s">
        <v>3420</v>
      </c>
      <c r="G1374" t="s">
        <v>3451</v>
      </c>
      <c r="H1374" s="244">
        <v>45510</v>
      </c>
      <c r="I1374" t="s">
        <v>2081</v>
      </c>
    </row>
    <row r="1375" spans="1:9">
      <c r="A1375" t="s">
        <v>2163</v>
      </c>
      <c r="B1375" t="s">
        <v>2162</v>
      </c>
      <c r="C1375" t="s">
        <v>2159</v>
      </c>
      <c r="D1375" s="244">
        <v>45510</v>
      </c>
      <c r="E1375" t="s">
        <v>2081</v>
      </c>
      <c r="F1375" t="s">
        <v>3420</v>
      </c>
      <c r="G1375" t="s">
        <v>3451</v>
      </c>
      <c r="H1375" s="244">
        <v>45510</v>
      </c>
      <c r="I1375" t="s">
        <v>2081</v>
      </c>
    </row>
    <row r="1376" spans="1:9">
      <c r="A1376" t="s">
        <v>2179</v>
      </c>
      <c r="B1376" t="s">
        <v>2166</v>
      </c>
      <c r="C1376" t="s">
        <v>2174</v>
      </c>
      <c r="D1376" s="244">
        <v>45510</v>
      </c>
      <c r="E1376" t="s">
        <v>2081</v>
      </c>
      <c r="F1376" t="s">
        <v>3420</v>
      </c>
      <c r="G1376" t="s">
        <v>3451</v>
      </c>
      <c r="H1376" s="244">
        <v>45510</v>
      </c>
      <c r="I1376" t="s">
        <v>2081</v>
      </c>
    </row>
    <row r="1377" spans="1:9">
      <c r="A1377" t="s">
        <v>2181</v>
      </c>
      <c r="B1377" t="s">
        <v>2170</v>
      </c>
      <c r="C1377" t="s">
        <v>2174</v>
      </c>
      <c r="D1377" s="244">
        <v>45510</v>
      </c>
      <c r="E1377" t="s">
        <v>2081</v>
      </c>
      <c r="F1377" t="s">
        <v>3420</v>
      </c>
      <c r="G1377" t="s">
        <v>3421</v>
      </c>
      <c r="H1377" s="244">
        <v>45510</v>
      </c>
      <c r="I1377" t="s">
        <v>2081</v>
      </c>
    </row>
    <row r="1378" spans="1:9">
      <c r="A1378" t="s">
        <v>2182</v>
      </c>
      <c r="B1378" t="s">
        <v>2172</v>
      </c>
      <c r="C1378" t="s">
        <v>2174</v>
      </c>
      <c r="D1378" s="244">
        <v>45510</v>
      </c>
      <c r="E1378" t="s">
        <v>2081</v>
      </c>
      <c r="F1378" t="s">
        <v>3420</v>
      </c>
      <c r="G1378" t="s">
        <v>3451</v>
      </c>
      <c r="H1378" s="244">
        <v>45510</v>
      </c>
      <c r="I1378" t="s">
        <v>2081</v>
      </c>
    </row>
    <row r="1379" spans="1:9">
      <c r="A1379" t="s">
        <v>2175</v>
      </c>
      <c r="B1379" t="s">
        <v>2085</v>
      </c>
      <c r="C1379" t="s">
        <v>2174</v>
      </c>
      <c r="D1379" s="244">
        <v>45510</v>
      </c>
      <c r="E1379" t="s">
        <v>2081</v>
      </c>
      <c r="F1379" t="s">
        <v>3420</v>
      </c>
      <c r="G1379" t="s">
        <v>3421</v>
      </c>
      <c r="H1379" s="244">
        <v>45510</v>
      </c>
      <c r="I1379" t="s">
        <v>2081</v>
      </c>
    </row>
    <row r="1380" spans="1:9">
      <c r="A1380" t="s">
        <v>2177</v>
      </c>
      <c r="B1380" t="s">
        <v>2162</v>
      </c>
      <c r="C1380" t="s">
        <v>2174</v>
      </c>
      <c r="D1380" s="244">
        <v>45510</v>
      </c>
      <c r="E1380" t="s">
        <v>2081</v>
      </c>
      <c r="F1380" t="s">
        <v>3420</v>
      </c>
      <c r="G1380" t="s">
        <v>3451</v>
      </c>
      <c r="H1380" s="244">
        <v>45510</v>
      </c>
      <c r="I1380" t="s">
        <v>2081</v>
      </c>
    </row>
    <row r="1381" spans="1:9">
      <c r="A1381" t="s">
        <v>2180</v>
      </c>
      <c r="B1381" t="s">
        <v>2168</v>
      </c>
      <c r="C1381" t="s">
        <v>2174</v>
      </c>
      <c r="D1381" s="244">
        <v>45510</v>
      </c>
      <c r="E1381" t="s">
        <v>2081</v>
      </c>
      <c r="F1381" t="s">
        <v>3420</v>
      </c>
      <c r="G1381" t="s">
        <v>3451</v>
      </c>
      <c r="H1381" s="244">
        <v>45510</v>
      </c>
      <c r="I1381" t="s">
        <v>2081</v>
      </c>
    </row>
    <row r="1382" spans="1:9">
      <c r="A1382" t="s">
        <v>2178</v>
      </c>
      <c r="B1382" t="s">
        <v>2164</v>
      </c>
      <c r="C1382" t="s">
        <v>2174</v>
      </c>
      <c r="D1382" s="244">
        <v>45510</v>
      </c>
      <c r="E1382" t="s">
        <v>2081</v>
      </c>
      <c r="F1382" t="s">
        <v>3420</v>
      </c>
      <c r="G1382" t="s">
        <v>3451</v>
      </c>
      <c r="H1382" s="244">
        <v>45510</v>
      </c>
      <c r="I1382" t="s">
        <v>2081</v>
      </c>
    </row>
    <row r="1383" spans="1:9">
      <c r="A1383" t="s">
        <v>2176</v>
      </c>
      <c r="B1383" t="s">
        <v>2142</v>
      </c>
      <c r="C1383" t="s">
        <v>2174</v>
      </c>
      <c r="D1383" s="244">
        <v>45510</v>
      </c>
      <c r="E1383" t="s">
        <v>2081</v>
      </c>
      <c r="F1383" t="s">
        <v>3420</v>
      </c>
      <c r="G1383" t="s">
        <v>3421</v>
      </c>
      <c r="H1383" s="244">
        <v>45510</v>
      </c>
      <c r="I1383" t="s">
        <v>2081</v>
      </c>
    </row>
    <row r="1384" spans="1:9">
      <c r="A1384" t="s">
        <v>2187</v>
      </c>
      <c r="B1384" t="s">
        <v>2186</v>
      </c>
      <c r="C1384" t="s">
        <v>2183</v>
      </c>
      <c r="D1384" s="244">
        <v>45510</v>
      </c>
      <c r="E1384" t="s">
        <v>2081</v>
      </c>
      <c r="F1384" t="s">
        <v>3420</v>
      </c>
      <c r="G1384" t="s">
        <v>3451</v>
      </c>
      <c r="H1384" s="244">
        <v>45510</v>
      </c>
      <c r="I1384" t="s">
        <v>2081</v>
      </c>
    </row>
    <row r="1385" spans="1:9">
      <c r="A1385" t="s">
        <v>2189</v>
      </c>
      <c r="B1385" t="s">
        <v>2188</v>
      </c>
      <c r="C1385" t="s">
        <v>2183</v>
      </c>
      <c r="D1385" s="244">
        <v>45510</v>
      </c>
      <c r="E1385" t="s">
        <v>2081</v>
      </c>
      <c r="F1385" t="s">
        <v>3420</v>
      </c>
      <c r="G1385" t="s">
        <v>3421</v>
      </c>
      <c r="H1385" s="244">
        <v>45510</v>
      </c>
      <c r="I1385" t="s">
        <v>2081</v>
      </c>
    </row>
    <row r="1386" spans="1:9">
      <c r="A1386" t="s">
        <v>2191</v>
      </c>
      <c r="B1386" t="s">
        <v>2190</v>
      </c>
      <c r="C1386" t="s">
        <v>2183</v>
      </c>
      <c r="D1386" s="244">
        <v>45510</v>
      </c>
      <c r="E1386" t="s">
        <v>2081</v>
      </c>
      <c r="F1386" t="s">
        <v>3420</v>
      </c>
      <c r="G1386" t="s">
        <v>3451</v>
      </c>
      <c r="H1386" s="244">
        <v>45510</v>
      </c>
      <c r="I1386" t="s">
        <v>2081</v>
      </c>
    </row>
    <row r="1387" spans="1:9">
      <c r="A1387" t="s">
        <v>2193</v>
      </c>
      <c r="B1387" t="s">
        <v>2192</v>
      </c>
      <c r="C1387" t="s">
        <v>2183</v>
      </c>
      <c r="D1387" s="244">
        <v>45510</v>
      </c>
      <c r="E1387" t="s">
        <v>2081</v>
      </c>
      <c r="F1387" t="s">
        <v>3420</v>
      </c>
      <c r="G1387" t="s">
        <v>3451</v>
      </c>
      <c r="H1387" s="244">
        <v>45510</v>
      </c>
      <c r="I1387" t="s">
        <v>2081</v>
      </c>
    </row>
    <row r="1388" spans="1:9">
      <c r="A1388" t="s">
        <v>2195</v>
      </c>
      <c r="B1388" t="s">
        <v>2194</v>
      </c>
      <c r="C1388" t="s">
        <v>2183</v>
      </c>
      <c r="D1388" s="244">
        <v>45510</v>
      </c>
      <c r="E1388" t="s">
        <v>2081</v>
      </c>
      <c r="F1388" t="s">
        <v>3420</v>
      </c>
      <c r="G1388" t="s">
        <v>3451</v>
      </c>
      <c r="H1388" s="244">
        <v>45510</v>
      </c>
      <c r="I1388" t="s">
        <v>2081</v>
      </c>
    </row>
    <row r="1389" spans="1:9">
      <c r="A1389" t="s">
        <v>2196</v>
      </c>
      <c r="B1389" t="s">
        <v>2168</v>
      </c>
      <c r="C1389" t="s">
        <v>2183</v>
      </c>
      <c r="D1389" s="244">
        <v>45510</v>
      </c>
      <c r="E1389" t="s">
        <v>2081</v>
      </c>
      <c r="F1389" t="s">
        <v>3420</v>
      </c>
      <c r="G1389" t="s">
        <v>3451</v>
      </c>
      <c r="H1389" s="244">
        <v>45510</v>
      </c>
      <c r="I1389" t="s">
        <v>2081</v>
      </c>
    </row>
    <row r="1390" spans="1:9">
      <c r="A1390" t="s">
        <v>2184</v>
      </c>
      <c r="B1390" t="s">
        <v>2085</v>
      </c>
      <c r="C1390" t="s">
        <v>2183</v>
      </c>
      <c r="D1390" s="244">
        <v>45510</v>
      </c>
      <c r="E1390" t="s">
        <v>2081</v>
      </c>
      <c r="F1390" t="s">
        <v>3420</v>
      </c>
      <c r="G1390" t="s">
        <v>3421</v>
      </c>
      <c r="H1390" s="244">
        <v>45510</v>
      </c>
      <c r="I1390" t="s">
        <v>2081</v>
      </c>
    </row>
    <row r="1391" spans="1:9">
      <c r="A1391" t="s">
        <v>2185</v>
      </c>
      <c r="B1391" t="s">
        <v>2142</v>
      </c>
      <c r="C1391" t="s">
        <v>2183</v>
      </c>
      <c r="D1391" s="244">
        <v>45510</v>
      </c>
      <c r="E1391" t="s">
        <v>2081</v>
      </c>
      <c r="F1391" t="s">
        <v>3420</v>
      </c>
      <c r="G1391" t="s">
        <v>3421</v>
      </c>
      <c r="H1391" s="244">
        <v>45510</v>
      </c>
      <c r="I1391" t="s">
        <v>2081</v>
      </c>
    </row>
    <row r="1392" spans="1:9">
      <c r="A1392" t="s">
        <v>2200</v>
      </c>
      <c r="B1392" t="s">
        <v>2186</v>
      </c>
      <c r="C1392" t="s">
        <v>2197</v>
      </c>
      <c r="D1392" s="244">
        <v>45510</v>
      </c>
      <c r="E1392" t="s">
        <v>2081</v>
      </c>
      <c r="F1392" t="s">
        <v>3420</v>
      </c>
      <c r="G1392" t="s">
        <v>3451</v>
      </c>
      <c r="H1392" s="244">
        <v>45510</v>
      </c>
      <c r="I1392" t="s">
        <v>2081</v>
      </c>
    </row>
    <row r="1393" spans="1:9">
      <c r="A1393" t="s">
        <v>2201</v>
      </c>
      <c r="B1393" t="s">
        <v>2188</v>
      </c>
      <c r="C1393" t="s">
        <v>2197</v>
      </c>
      <c r="D1393" s="244">
        <v>45510</v>
      </c>
      <c r="E1393" t="s">
        <v>2081</v>
      </c>
      <c r="F1393" t="s">
        <v>3420</v>
      </c>
      <c r="G1393" t="s">
        <v>3421</v>
      </c>
      <c r="H1393" s="244">
        <v>45510</v>
      </c>
      <c r="I1393" t="s">
        <v>2081</v>
      </c>
    </row>
    <row r="1394" spans="1:9">
      <c r="A1394" t="s">
        <v>2202</v>
      </c>
      <c r="B1394" t="s">
        <v>2190</v>
      </c>
      <c r="C1394" t="s">
        <v>2197</v>
      </c>
      <c r="D1394" s="244">
        <v>45510</v>
      </c>
      <c r="E1394" t="s">
        <v>2081</v>
      </c>
      <c r="F1394" t="s">
        <v>3420</v>
      </c>
      <c r="G1394" t="s">
        <v>3451</v>
      </c>
      <c r="H1394" s="244">
        <v>45510</v>
      </c>
      <c r="I1394" t="s">
        <v>2081</v>
      </c>
    </row>
    <row r="1395" spans="1:9">
      <c r="A1395" t="s">
        <v>2203</v>
      </c>
      <c r="B1395" t="s">
        <v>2192</v>
      </c>
      <c r="C1395" t="s">
        <v>2197</v>
      </c>
      <c r="D1395" s="244">
        <v>45510</v>
      </c>
      <c r="E1395" t="s">
        <v>2081</v>
      </c>
      <c r="F1395" t="s">
        <v>3420</v>
      </c>
      <c r="G1395" t="s">
        <v>3451</v>
      </c>
      <c r="H1395" s="244">
        <v>45510</v>
      </c>
      <c r="I1395" t="s">
        <v>2081</v>
      </c>
    </row>
    <row r="1396" spans="1:9">
      <c r="A1396" t="s">
        <v>2204</v>
      </c>
      <c r="B1396" t="s">
        <v>2194</v>
      </c>
      <c r="C1396" t="s">
        <v>2197</v>
      </c>
      <c r="D1396" s="244">
        <v>45510</v>
      </c>
      <c r="E1396" t="s">
        <v>2081</v>
      </c>
      <c r="F1396" t="s">
        <v>3420</v>
      </c>
      <c r="G1396" t="s">
        <v>3451</v>
      </c>
      <c r="H1396" s="244">
        <v>45510</v>
      </c>
      <c r="I1396" t="s">
        <v>2081</v>
      </c>
    </row>
    <row r="1397" spans="1:9">
      <c r="A1397" t="s">
        <v>2205</v>
      </c>
      <c r="B1397" t="s">
        <v>2168</v>
      </c>
      <c r="C1397" t="s">
        <v>2197</v>
      </c>
      <c r="D1397" s="244">
        <v>45510</v>
      </c>
      <c r="E1397" t="s">
        <v>2081</v>
      </c>
      <c r="F1397" t="s">
        <v>3420</v>
      </c>
      <c r="G1397" t="s">
        <v>3451</v>
      </c>
      <c r="H1397" s="244">
        <v>45510</v>
      </c>
      <c r="I1397" t="s">
        <v>2081</v>
      </c>
    </row>
    <row r="1398" spans="1:9">
      <c r="A1398" t="s">
        <v>2198</v>
      </c>
      <c r="B1398" t="s">
        <v>2085</v>
      </c>
      <c r="C1398" t="s">
        <v>2197</v>
      </c>
      <c r="D1398" s="244">
        <v>45510</v>
      </c>
      <c r="E1398" t="s">
        <v>2081</v>
      </c>
      <c r="F1398" t="s">
        <v>3420</v>
      </c>
      <c r="G1398" t="s">
        <v>3421</v>
      </c>
      <c r="H1398" s="244">
        <v>45510</v>
      </c>
      <c r="I1398" t="s">
        <v>2081</v>
      </c>
    </row>
    <row r="1399" spans="1:9">
      <c r="A1399" t="s">
        <v>2199</v>
      </c>
      <c r="B1399" t="s">
        <v>2142</v>
      </c>
      <c r="C1399" t="s">
        <v>2197</v>
      </c>
      <c r="D1399" s="244">
        <v>45510</v>
      </c>
      <c r="E1399" t="s">
        <v>2081</v>
      </c>
      <c r="F1399" t="s">
        <v>3420</v>
      </c>
      <c r="G1399" t="s">
        <v>3421</v>
      </c>
      <c r="H1399" s="244">
        <v>45510</v>
      </c>
      <c r="I1399" t="s">
        <v>2081</v>
      </c>
    </row>
    <row r="1400" spans="1:9">
      <c r="A1400" t="s">
        <v>2212</v>
      </c>
      <c r="B1400" t="s">
        <v>2211</v>
      </c>
      <c r="C1400" t="s">
        <v>2206</v>
      </c>
      <c r="D1400" s="244">
        <v>45510</v>
      </c>
      <c r="E1400" t="s">
        <v>2081</v>
      </c>
      <c r="F1400" t="s">
        <v>3420</v>
      </c>
      <c r="G1400" t="s">
        <v>3451</v>
      </c>
      <c r="H1400" s="244">
        <v>45510</v>
      </c>
      <c r="I1400" t="s">
        <v>2081</v>
      </c>
    </row>
    <row r="1401" spans="1:9">
      <c r="A1401" t="s">
        <v>2213</v>
      </c>
      <c r="B1401" t="s">
        <v>2164</v>
      </c>
      <c r="C1401" t="s">
        <v>2206</v>
      </c>
      <c r="D1401" s="244">
        <v>45510</v>
      </c>
      <c r="E1401" t="s">
        <v>2081</v>
      </c>
      <c r="F1401" t="s">
        <v>3420</v>
      </c>
      <c r="G1401" t="s">
        <v>3451</v>
      </c>
      <c r="H1401" s="244">
        <v>45510</v>
      </c>
      <c r="I1401" t="s">
        <v>2081</v>
      </c>
    </row>
    <row r="1402" spans="1:9">
      <c r="A1402" t="s">
        <v>2215</v>
      </c>
      <c r="B1402" t="s">
        <v>2214</v>
      </c>
      <c r="C1402" t="s">
        <v>2206</v>
      </c>
      <c r="D1402" s="244">
        <v>45510</v>
      </c>
      <c r="E1402" t="s">
        <v>2081</v>
      </c>
      <c r="F1402" t="s">
        <v>3420</v>
      </c>
      <c r="G1402" t="s">
        <v>3451</v>
      </c>
      <c r="H1402" s="244">
        <v>45510</v>
      </c>
      <c r="I1402" t="s">
        <v>2081</v>
      </c>
    </row>
    <row r="1403" spans="1:9">
      <c r="A1403" t="s">
        <v>2207</v>
      </c>
      <c r="B1403" t="s">
        <v>2085</v>
      </c>
      <c r="C1403" t="s">
        <v>2206</v>
      </c>
      <c r="D1403" s="244">
        <v>45510</v>
      </c>
      <c r="E1403" t="s">
        <v>2081</v>
      </c>
      <c r="F1403" t="s">
        <v>3420</v>
      </c>
      <c r="G1403" t="s">
        <v>3421</v>
      </c>
      <c r="H1403" s="244">
        <v>45510</v>
      </c>
      <c r="I1403" t="s">
        <v>2081</v>
      </c>
    </row>
    <row r="1404" spans="1:9">
      <c r="A1404" t="s">
        <v>2217</v>
      </c>
      <c r="B1404" t="s">
        <v>2216</v>
      </c>
      <c r="C1404" t="s">
        <v>2206</v>
      </c>
      <c r="D1404" s="244">
        <v>45510</v>
      </c>
      <c r="E1404" t="s">
        <v>2081</v>
      </c>
      <c r="F1404" t="s">
        <v>3420</v>
      </c>
      <c r="G1404" t="s">
        <v>3421</v>
      </c>
      <c r="H1404" s="244">
        <v>45510</v>
      </c>
      <c r="I1404" t="s">
        <v>2081</v>
      </c>
    </row>
    <row r="1405" spans="1:9">
      <c r="A1405" t="s">
        <v>2210</v>
      </c>
      <c r="B1405" t="s">
        <v>2186</v>
      </c>
      <c r="C1405" t="s">
        <v>2206</v>
      </c>
      <c r="D1405" s="244">
        <v>45510</v>
      </c>
      <c r="E1405" t="s">
        <v>2081</v>
      </c>
      <c r="F1405" t="s">
        <v>3420</v>
      </c>
      <c r="G1405" t="s">
        <v>3451</v>
      </c>
      <c r="H1405" s="244">
        <v>45510</v>
      </c>
      <c r="I1405" t="s">
        <v>2081</v>
      </c>
    </row>
    <row r="1406" spans="1:9">
      <c r="A1406" t="s">
        <v>2209</v>
      </c>
      <c r="B1406" t="s">
        <v>2208</v>
      </c>
      <c r="C1406" t="s">
        <v>2206</v>
      </c>
      <c r="D1406" s="244">
        <v>45510</v>
      </c>
      <c r="E1406" t="s">
        <v>2081</v>
      </c>
      <c r="F1406" t="s">
        <v>3420</v>
      </c>
      <c r="G1406" t="s">
        <v>3421</v>
      </c>
      <c r="H1406" s="244">
        <v>45510</v>
      </c>
      <c r="I1406" t="s">
        <v>2081</v>
      </c>
    </row>
    <row r="1407" spans="1:9">
      <c r="A1407" t="s">
        <v>2223</v>
      </c>
      <c r="B1407" t="s">
        <v>2211</v>
      </c>
      <c r="C1407" t="s">
        <v>2218</v>
      </c>
      <c r="D1407" s="244">
        <v>45510</v>
      </c>
      <c r="E1407" t="s">
        <v>2081</v>
      </c>
      <c r="F1407" t="s">
        <v>3420</v>
      </c>
      <c r="G1407" t="s">
        <v>3451</v>
      </c>
      <c r="H1407" s="244">
        <v>45510</v>
      </c>
      <c r="I1407" t="s">
        <v>2081</v>
      </c>
    </row>
    <row r="1408" spans="1:9">
      <c r="A1408" t="s">
        <v>2224</v>
      </c>
      <c r="B1408" t="s">
        <v>2164</v>
      </c>
      <c r="C1408" t="s">
        <v>2218</v>
      </c>
      <c r="D1408" s="244">
        <v>45510</v>
      </c>
      <c r="E1408" t="s">
        <v>2081</v>
      </c>
      <c r="F1408" t="s">
        <v>3420</v>
      </c>
      <c r="G1408" t="s">
        <v>3451</v>
      </c>
      <c r="H1408" s="244">
        <v>45510</v>
      </c>
      <c r="I1408" t="s">
        <v>2081</v>
      </c>
    </row>
    <row r="1409" spans="1:9">
      <c r="A1409" t="s">
        <v>2225</v>
      </c>
      <c r="B1409" t="s">
        <v>2214</v>
      </c>
      <c r="C1409" t="s">
        <v>2218</v>
      </c>
      <c r="D1409" s="244">
        <v>45510</v>
      </c>
      <c r="E1409" t="s">
        <v>2081</v>
      </c>
      <c r="F1409" t="s">
        <v>3420</v>
      </c>
      <c r="G1409" t="s">
        <v>3451</v>
      </c>
      <c r="H1409" s="244">
        <v>45510</v>
      </c>
      <c r="I1409" t="s">
        <v>2081</v>
      </c>
    </row>
    <row r="1410" spans="1:9">
      <c r="A1410" t="s">
        <v>2219</v>
      </c>
      <c r="B1410" t="s">
        <v>2085</v>
      </c>
      <c r="C1410" t="s">
        <v>2218</v>
      </c>
      <c r="D1410" s="244">
        <v>45510</v>
      </c>
      <c r="E1410" t="s">
        <v>2081</v>
      </c>
      <c r="F1410" t="s">
        <v>3420</v>
      </c>
      <c r="G1410" t="s">
        <v>3421</v>
      </c>
      <c r="H1410" s="244">
        <v>45510</v>
      </c>
      <c r="I1410" t="s">
        <v>2081</v>
      </c>
    </row>
    <row r="1411" spans="1:9">
      <c r="A1411" t="s">
        <v>2226</v>
      </c>
      <c r="B1411" t="s">
        <v>2216</v>
      </c>
      <c r="C1411" t="s">
        <v>2218</v>
      </c>
      <c r="D1411" s="244">
        <v>45510</v>
      </c>
      <c r="E1411" t="s">
        <v>2081</v>
      </c>
      <c r="F1411" t="s">
        <v>3420</v>
      </c>
      <c r="G1411" t="s">
        <v>3421</v>
      </c>
      <c r="H1411" s="244">
        <v>45510</v>
      </c>
      <c r="I1411" t="s">
        <v>2081</v>
      </c>
    </row>
    <row r="1412" spans="1:9">
      <c r="A1412" t="s">
        <v>2222</v>
      </c>
      <c r="B1412" t="s">
        <v>2186</v>
      </c>
      <c r="C1412" t="s">
        <v>2218</v>
      </c>
      <c r="D1412" s="244">
        <v>45510</v>
      </c>
      <c r="E1412" t="s">
        <v>2081</v>
      </c>
      <c r="F1412" t="s">
        <v>3420</v>
      </c>
      <c r="G1412" t="s">
        <v>3451</v>
      </c>
      <c r="H1412" s="244">
        <v>45510</v>
      </c>
      <c r="I1412" t="s">
        <v>2081</v>
      </c>
    </row>
    <row r="1413" spans="1:9">
      <c r="A1413" t="s">
        <v>2221</v>
      </c>
      <c r="B1413" t="s">
        <v>2208</v>
      </c>
      <c r="C1413" t="s">
        <v>2218</v>
      </c>
      <c r="D1413" s="244">
        <v>45510</v>
      </c>
      <c r="E1413" t="s">
        <v>2081</v>
      </c>
      <c r="F1413" t="s">
        <v>3420</v>
      </c>
      <c r="G1413" t="s">
        <v>3421</v>
      </c>
      <c r="H1413" s="244">
        <v>45510</v>
      </c>
      <c r="I1413" t="s">
        <v>2081</v>
      </c>
    </row>
    <row r="1414" spans="1:9">
      <c r="A1414" t="s">
        <v>2228</v>
      </c>
      <c r="B1414" t="s">
        <v>2152</v>
      </c>
      <c r="C1414" t="s">
        <v>2227</v>
      </c>
      <c r="D1414" s="244">
        <v>45510</v>
      </c>
      <c r="E1414" t="s">
        <v>2081</v>
      </c>
      <c r="F1414" t="s">
        <v>3420</v>
      </c>
      <c r="G1414" t="s">
        <v>3421</v>
      </c>
      <c r="H1414" s="244">
        <v>45510</v>
      </c>
      <c r="I1414" t="s">
        <v>2081</v>
      </c>
    </row>
    <row r="1415" spans="1:9">
      <c r="A1415" t="s">
        <v>2229</v>
      </c>
      <c r="B1415" t="s">
        <v>2088</v>
      </c>
      <c r="C1415" t="s">
        <v>2227</v>
      </c>
      <c r="D1415" s="244">
        <v>45510</v>
      </c>
      <c r="E1415" t="s">
        <v>2081</v>
      </c>
      <c r="F1415" t="s">
        <v>3420</v>
      </c>
      <c r="G1415" t="s">
        <v>3421</v>
      </c>
      <c r="H1415" s="244">
        <v>45510</v>
      </c>
      <c r="I1415" t="s">
        <v>2081</v>
      </c>
    </row>
    <row r="1416" spans="1:9">
      <c r="A1416" t="s">
        <v>2231</v>
      </c>
      <c r="B1416" t="s">
        <v>2152</v>
      </c>
      <c r="C1416" t="s">
        <v>2230</v>
      </c>
      <c r="D1416" s="244">
        <v>45510</v>
      </c>
      <c r="E1416" t="s">
        <v>2081</v>
      </c>
      <c r="F1416" t="s">
        <v>3420</v>
      </c>
      <c r="G1416" t="s">
        <v>3421</v>
      </c>
      <c r="H1416" s="244">
        <v>45510</v>
      </c>
      <c r="I1416" t="s">
        <v>2081</v>
      </c>
    </row>
    <row r="1417" spans="1:9">
      <c r="A1417" t="s">
        <v>2232</v>
      </c>
      <c r="B1417" t="s">
        <v>2088</v>
      </c>
      <c r="C1417" t="s">
        <v>2230</v>
      </c>
      <c r="D1417" s="244">
        <v>45510</v>
      </c>
      <c r="E1417" t="s">
        <v>2081</v>
      </c>
      <c r="F1417" t="s">
        <v>3420</v>
      </c>
      <c r="G1417" t="s">
        <v>3421</v>
      </c>
      <c r="H1417" s="244">
        <v>45510</v>
      </c>
      <c r="I1417" t="s">
        <v>2081</v>
      </c>
    </row>
    <row r="1418" spans="1:9">
      <c r="A1418" t="s">
        <v>2251</v>
      </c>
      <c r="B1418" t="s">
        <v>2250</v>
      </c>
      <c r="C1418" t="s">
        <v>2233</v>
      </c>
      <c r="D1418" s="244">
        <v>45510</v>
      </c>
      <c r="E1418" t="s">
        <v>2081</v>
      </c>
      <c r="F1418" t="s">
        <v>3420</v>
      </c>
      <c r="G1418" t="s">
        <v>3421</v>
      </c>
      <c r="H1418" s="244">
        <v>45510</v>
      </c>
      <c r="I1418" t="s">
        <v>2081</v>
      </c>
    </row>
    <row r="1419" spans="1:9">
      <c r="A1419" t="s">
        <v>2235</v>
      </c>
      <c r="B1419" t="s">
        <v>2234</v>
      </c>
      <c r="C1419" t="s">
        <v>2233</v>
      </c>
      <c r="D1419" s="244">
        <v>45510</v>
      </c>
      <c r="E1419" t="s">
        <v>2081</v>
      </c>
      <c r="F1419" t="s">
        <v>3420</v>
      </c>
      <c r="G1419" t="s">
        <v>3421</v>
      </c>
      <c r="H1419" s="244">
        <v>45510</v>
      </c>
      <c r="I1419" t="s">
        <v>2081</v>
      </c>
    </row>
    <row r="1420" spans="1:9">
      <c r="A1420" t="s">
        <v>2238</v>
      </c>
      <c r="B1420" t="s">
        <v>2091</v>
      </c>
      <c r="C1420" t="s">
        <v>2233</v>
      </c>
      <c r="D1420" s="244">
        <v>45510</v>
      </c>
      <c r="E1420" t="s">
        <v>2081</v>
      </c>
      <c r="F1420" t="s">
        <v>3420</v>
      </c>
      <c r="G1420" t="s">
        <v>3451</v>
      </c>
      <c r="H1420" s="244">
        <v>45510</v>
      </c>
      <c r="I1420" t="s">
        <v>2081</v>
      </c>
    </row>
    <row r="1421" spans="1:9">
      <c r="A1421" t="s">
        <v>2241</v>
      </c>
      <c r="B1421" t="s">
        <v>2148</v>
      </c>
      <c r="C1421" t="s">
        <v>2233</v>
      </c>
      <c r="D1421" s="244">
        <v>45510</v>
      </c>
      <c r="E1421" t="s">
        <v>2081</v>
      </c>
      <c r="F1421" t="s">
        <v>3420</v>
      </c>
      <c r="G1421" t="s">
        <v>3421</v>
      </c>
      <c r="H1421" s="244">
        <v>45510</v>
      </c>
      <c r="I1421" t="s">
        <v>2081</v>
      </c>
    </row>
    <row r="1422" spans="1:9">
      <c r="A1422" t="s">
        <v>2253</v>
      </c>
      <c r="B1422" t="s">
        <v>2252</v>
      </c>
      <c r="C1422" t="s">
        <v>2233</v>
      </c>
      <c r="D1422" s="244">
        <v>45510</v>
      </c>
      <c r="E1422" t="s">
        <v>2081</v>
      </c>
      <c r="F1422" t="s">
        <v>3420</v>
      </c>
      <c r="G1422" t="s">
        <v>3421</v>
      </c>
      <c r="H1422" s="244">
        <v>45510</v>
      </c>
      <c r="I1422" t="s">
        <v>2081</v>
      </c>
    </row>
    <row r="1423" spans="1:9">
      <c r="A1423" t="s">
        <v>2237</v>
      </c>
      <c r="B1423" t="s">
        <v>2236</v>
      </c>
      <c r="C1423" t="s">
        <v>2233</v>
      </c>
      <c r="D1423" s="244">
        <v>45510</v>
      </c>
      <c r="E1423" t="s">
        <v>2081</v>
      </c>
      <c r="F1423" t="s">
        <v>3420</v>
      </c>
      <c r="G1423" t="s">
        <v>3421</v>
      </c>
      <c r="H1423" s="244">
        <v>45510</v>
      </c>
      <c r="I1423" t="s">
        <v>2081</v>
      </c>
    </row>
    <row r="1424" spans="1:9">
      <c r="A1424" t="s">
        <v>2240</v>
      </c>
      <c r="B1424" t="s">
        <v>2239</v>
      </c>
      <c r="C1424" t="s">
        <v>2233</v>
      </c>
      <c r="D1424" s="244">
        <v>45510</v>
      </c>
      <c r="E1424" t="s">
        <v>2081</v>
      </c>
      <c r="F1424" t="s">
        <v>3420</v>
      </c>
      <c r="G1424" t="s">
        <v>3421</v>
      </c>
      <c r="H1424" s="244">
        <v>45510</v>
      </c>
      <c r="I1424" t="s">
        <v>2081</v>
      </c>
    </row>
    <row r="1425" spans="1:9">
      <c r="A1425" t="s">
        <v>2245</v>
      </c>
      <c r="B1425" t="s">
        <v>2244</v>
      </c>
      <c r="C1425" t="s">
        <v>2233</v>
      </c>
      <c r="D1425" s="244">
        <v>45510</v>
      </c>
      <c r="E1425" t="s">
        <v>2081</v>
      </c>
      <c r="F1425" t="s">
        <v>3420</v>
      </c>
      <c r="G1425" t="s">
        <v>3451</v>
      </c>
      <c r="H1425" s="244">
        <v>45510</v>
      </c>
      <c r="I1425" t="s">
        <v>2081</v>
      </c>
    </row>
    <row r="1426" spans="1:9">
      <c r="A1426" t="s">
        <v>2243</v>
      </c>
      <c r="B1426" t="s">
        <v>2242</v>
      </c>
      <c r="C1426" t="s">
        <v>2233</v>
      </c>
      <c r="D1426" s="244">
        <v>45505</v>
      </c>
      <c r="E1426" t="s">
        <v>2081</v>
      </c>
      <c r="F1426" t="s">
        <v>3420</v>
      </c>
      <c r="G1426" t="s">
        <v>3421</v>
      </c>
      <c r="H1426" s="244">
        <v>45505</v>
      </c>
      <c r="I1426" t="s">
        <v>2081</v>
      </c>
    </row>
    <row r="1427" spans="1:9">
      <c r="A1427" t="s">
        <v>2247</v>
      </c>
      <c r="B1427" t="s">
        <v>2246</v>
      </c>
      <c r="C1427" t="s">
        <v>2233</v>
      </c>
      <c r="D1427" s="244">
        <v>45505</v>
      </c>
      <c r="E1427" t="s">
        <v>2081</v>
      </c>
      <c r="F1427" t="s">
        <v>3420</v>
      </c>
      <c r="G1427" t="s">
        <v>3421</v>
      </c>
      <c r="H1427" s="244">
        <v>45505</v>
      </c>
      <c r="I1427" t="s">
        <v>2081</v>
      </c>
    </row>
    <row r="1428" spans="1:9">
      <c r="A1428" t="s">
        <v>2249</v>
      </c>
      <c r="B1428" t="s">
        <v>2248</v>
      </c>
      <c r="C1428" t="s">
        <v>2233</v>
      </c>
      <c r="D1428" s="244">
        <v>45505</v>
      </c>
      <c r="E1428" t="s">
        <v>2081</v>
      </c>
      <c r="F1428" t="s">
        <v>3420</v>
      </c>
      <c r="G1428" t="s">
        <v>3421</v>
      </c>
      <c r="H1428" s="244">
        <v>45505</v>
      </c>
      <c r="I1428" t="s">
        <v>2081</v>
      </c>
    </row>
    <row r="1429" spans="1:9">
      <c r="A1429" t="s">
        <v>2264</v>
      </c>
      <c r="B1429" t="s">
        <v>2250</v>
      </c>
      <c r="C1429" t="s">
        <v>2254</v>
      </c>
      <c r="D1429" s="244">
        <v>45505</v>
      </c>
      <c r="E1429" t="s">
        <v>2081</v>
      </c>
      <c r="F1429" t="s">
        <v>3420</v>
      </c>
      <c r="G1429" t="s">
        <v>3421</v>
      </c>
      <c r="H1429" s="244">
        <v>45505</v>
      </c>
      <c r="I1429" t="s">
        <v>2081</v>
      </c>
    </row>
    <row r="1430" spans="1:9">
      <c r="A1430" t="s">
        <v>2255</v>
      </c>
      <c r="B1430" t="s">
        <v>2242</v>
      </c>
      <c r="C1430" t="s">
        <v>2254</v>
      </c>
      <c r="D1430" s="244">
        <v>45505</v>
      </c>
      <c r="E1430" t="s">
        <v>2081</v>
      </c>
      <c r="F1430" t="s">
        <v>3420</v>
      </c>
      <c r="G1430" t="s">
        <v>3421</v>
      </c>
      <c r="H1430" s="244">
        <v>45505</v>
      </c>
      <c r="I1430" t="s">
        <v>2081</v>
      </c>
    </row>
    <row r="1431" spans="1:9">
      <c r="A1431" t="s">
        <v>2258</v>
      </c>
      <c r="B1431" t="s">
        <v>2091</v>
      </c>
      <c r="C1431" t="s">
        <v>2254</v>
      </c>
      <c r="D1431" s="244">
        <v>45505</v>
      </c>
      <c r="E1431" t="s">
        <v>2081</v>
      </c>
      <c r="F1431" t="s">
        <v>3420</v>
      </c>
      <c r="G1431" t="s">
        <v>3451</v>
      </c>
      <c r="H1431" s="244">
        <v>45505</v>
      </c>
      <c r="I1431" t="s">
        <v>2081</v>
      </c>
    </row>
    <row r="1432" spans="1:9">
      <c r="A1432" t="s">
        <v>2260</v>
      </c>
      <c r="B1432" t="s">
        <v>2148</v>
      </c>
      <c r="C1432" t="s">
        <v>2254</v>
      </c>
      <c r="D1432" s="244">
        <v>45505</v>
      </c>
      <c r="E1432" t="s">
        <v>2081</v>
      </c>
      <c r="F1432" t="s">
        <v>3420</v>
      </c>
      <c r="G1432" t="s">
        <v>3421</v>
      </c>
      <c r="H1432" s="244">
        <v>45505</v>
      </c>
      <c r="I1432" t="s">
        <v>2081</v>
      </c>
    </row>
    <row r="1433" spans="1:9">
      <c r="A1433" t="s">
        <v>2261</v>
      </c>
      <c r="B1433" t="s">
        <v>2244</v>
      </c>
      <c r="C1433" t="s">
        <v>2254</v>
      </c>
      <c r="D1433" s="244">
        <v>45505</v>
      </c>
      <c r="E1433" t="s">
        <v>2081</v>
      </c>
      <c r="F1433" t="s">
        <v>3420</v>
      </c>
      <c r="G1433" t="s">
        <v>3451</v>
      </c>
      <c r="H1433" s="244">
        <v>45505</v>
      </c>
      <c r="I1433" t="s">
        <v>2081</v>
      </c>
    </row>
    <row r="1434" spans="1:9">
      <c r="A1434" t="s">
        <v>2256</v>
      </c>
      <c r="B1434" t="s">
        <v>2234</v>
      </c>
      <c r="C1434" t="s">
        <v>2254</v>
      </c>
      <c r="D1434" s="244">
        <v>45505</v>
      </c>
      <c r="E1434" t="s">
        <v>2081</v>
      </c>
      <c r="F1434" t="s">
        <v>3420</v>
      </c>
      <c r="G1434" t="s">
        <v>3421</v>
      </c>
      <c r="H1434" s="244">
        <v>45505</v>
      </c>
      <c r="I1434" t="s">
        <v>2081</v>
      </c>
    </row>
    <row r="1435" spans="1:9">
      <c r="A1435" t="s">
        <v>2259</v>
      </c>
      <c r="B1435" t="s">
        <v>2239</v>
      </c>
      <c r="C1435" t="s">
        <v>2254</v>
      </c>
      <c r="D1435" s="244">
        <v>45505</v>
      </c>
      <c r="E1435" t="s">
        <v>2081</v>
      </c>
      <c r="F1435" t="s">
        <v>3420</v>
      </c>
      <c r="G1435" t="s">
        <v>3421</v>
      </c>
      <c r="H1435" s="244">
        <v>45505</v>
      </c>
      <c r="I1435" t="s">
        <v>2081</v>
      </c>
    </row>
    <row r="1436" spans="1:9">
      <c r="A1436" t="s">
        <v>2257</v>
      </c>
      <c r="B1436" t="s">
        <v>2236</v>
      </c>
      <c r="C1436" t="s">
        <v>2254</v>
      </c>
      <c r="D1436" s="244">
        <v>45505</v>
      </c>
      <c r="E1436" t="s">
        <v>2081</v>
      </c>
      <c r="F1436" t="s">
        <v>3420</v>
      </c>
      <c r="G1436" t="s">
        <v>3421</v>
      </c>
      <c r="H1436" s="244">
        <v>45505</v>
      </c>
      <c r="I1436" t="s">
        <v>2081</v>
      </c>
    </row>
    <row r="1437" spans="1:9">
      <c r="A1437" t="s">
        <v>2262</v>
      </c>
      <c r="B1437" t="s">
        <v>2246</v>
      </c>
      <c r="C1437" t="s">
        <v>2254</v>
      </c>
      <c r="D1437" s="244">
        <v>45505</v>
      </c>
      <c r="E1437" t="s">
        <v>2081</v>
      </c>
      <c r="F1437" t="s">
        <v>3420</v>
      </c>
      <c r="G1437" t="s">
        <v>3421</v>
      </c>
      <c r="H1437" s="244">
        <v>45505</v>
      </c>
      <c r="I1437" t="s">
        <v>2081</v>
      </c>
    </row>
    <row r="1438" spans="1:9">
      <c r="A1438" t="s">
        <v>2263</v>
      </c>
      <c r="B1438" t="s">
        <v>2248</v>
      </c>
      <c r="C1438" t="s">
        <v>2254</v>
      </c>
      <c r="D1438" s="244">
        <v>45505</v>
      </c>
      <c r="E1438" t="s">
        <v>2081</v>
      </c>
      <c r="F1438" t="s">
        <v>3420</v>
      </c>
      <c r="G1438" t="s">
        <v>3421</v>
      </c>
      <c r="H1438" s="244">
        <v>45505</v>
      </c>
      <c r="I1438" t="s">
        <v>2081</v>
      </c>
    </row>
    <row r="1439" spans="1:9">
      <c r="A1439" t="s">
        <v>2265</v>
      </c>
      <c r="B1439" t="s">
        <v>2252</v>
      </c>
      <c r="C1439" t="s">
        <v>2254</v>
      </c>
      <c r="D1439" s="244">
        <v>45505</v>
      </c>
      <c r="E1439" t="s">
        <v>2081</v>
      </c>
      <c r="F1439" t="s">
        <v>3420</v>
      </c>
      <c r="G1439" t="s">
        <v>3421</v>
      </c>
      <c r="H1439" s="244">
        <v>45505</v>
      </c>
      <c r="I1439" t="s">
        <v>2081</v>
      </c>
    </row>
    <row r="1440" spans="1:9">
      <c r="A1440" t="s">
        <v>2268</v>
      </c>
      <c r="B1440" t="s">
        <v>2267</v>
      </c>
      <c r="C1440" t="s">
        <v>2266</v>
      </c>
      <c r="D1440" s="244">
        <v>45505</v>
      </c>
      <c r="E1440" t="s">
        <v>2081</v>
      </c>
      <c r="F1440" t="s">
        <v>3420</v>
      </c>
      <c r="G1440" t="s">
        <v>3421</v>
      </c>
      <c r="H1440" s="244">
        <v>45505</v>
      </c>
      <c r="I1440" t="s">
        <v>2081</v>
      </c>
    </row>
    <row r="1441" spans="1:9">
      <c r="A1441" t="s">
        <v>2275</v>
      </c>
      <c r="B1441" t="s">
        <v>2274</v>
      </c>
      <c r="C1441" t="s">
        <v>2266</v>
      </c>
      <c r="D1441" s="244">
        <v>45505</v>
      </c>
      <c r="E1441" t="s">
        <v>2081</v>
      </c>
      <c r="F1441" t="s">
        <v>3420</v>
      </c>
      <c r="G1441" t="s">
        <v>3421</v>
      </c>
      <c r="H1441" s="244">
        <v>45505</v>
      </c>
      <c r="I1441" t="s">
        <v>2081</v>
      </c>
    </row>
    <row r="1442" spans="1:9">
      <c r="A1442" t="s">
        <v>2276</v>
      </c>
      <c r="B1442" t="s">
        <v>2242</v>
      </c>
      <c r="C1442" t="s">
        <v>2266</v>
      </c>
      <c r="D1442" s="244">
        <v>45505</v>
      </c>
      <c r="E1442" t="s">
        <v>2081</v>
      </c>
      <c r="F1442" t="s">
        <v>3420</v>
      </c>
      <c r="G1442" t="s">
        <v>3421</v>
      </c>
      <c r="H1442" s="244">
        <v>45505</v>
      </c>
      <c r="I1442" t="s">
        <v>2081</v>
      </c>
    </row>
    <row r="1443" spans="1:9">
      <c r="A1443" t="s">
        <v>2278</v>
      </c>
      <c r="B1443" t="s">
        <v>2277</v>
      </c>
      <c r="C1443" t="s">
        <v>2266</v>
      </c>
      <c r="D1443" s="244">
        <v>45505</v>
      </c>
      <c r="E1443" t="s">
        <v>2081</v>
      </c>
      <c r="F1443" t="s">
        <v>3420</v>
      </c>
      <c r="G1443" t="s">
        <v>3451</v>
      </c>
      <c r="H1443" s="244">
        <v>45505</v>
      </c>
      <c r="I1443" t="s">
        <v>2081</v>
      </c>
    </row>
    <row r="1444" spans="1:9">
      <c r="A1444" t="s">
        <v>2279</v>
      </c>
      <c r="B1444" t="s">
        <v>2244</v>
      </c>
      <c r="C1444" t="s">
        <v>2266</v>
      </c>
      <c r="D1444" s="244">
        <v>45505</v>
      </c>
      <c r="E1444" t="s">
        <v>2081</v>
      </c>
      <c r="F1444" t="s">
        <v>3420</v>
      </c>
      <c r="G1444" t="s">
        <v>3421</v>
      </c>
      <c r="H1444" s="244">
        <v>45505</v>
      </c>
      <c r="I1444" t="s">
        <v>2081</v>
      </c>
    </row>
    <row r="1445" spans="1:9">
      <c r="A1445" t="s">
        <v>2270</v>
      </c>
      <c r="B1445" t="s">
        <v>2269</v>
      </c>
      <c r="C1445" t="s">
        <v>2266</v>
      </c>
      <c r="D1445" s="244">
        <v>45505</v>
      </c>
      <c r="E1445" t="s">
        <v>2081</v>
      </c>
      <c r="F1445" t="s">
        <v>3420</v>
      </c>
      <c r="G1445" t="s">
        <v>3421</v>
      </c>
      <c r="H1445" s="244">
        <v>45505</v>
      </c>
      <c r="I1445" t="s">
        <v>2081</v>
      </c>
    </row>
    <row r="1446" spans="1:9">
      <c r="A1446" t="s">
        <v>2271</v>
      </c>
      <c r="B1446" t="s">
        <v>2132</v>
      </c>
      <c r="C1446" t="s">
        <v>2266</v>
      </c>
      <c r="D1446" s="244">
        <v>45505</v>
      </c>
      <c r="E1446" t="s">
        <v>2081</v>
      </c>
      <c r="F1446" t="s">
        <v>3420</v>
      </c>
      <c r="G1446" t="s">
        <v>3451</v>
      </c>
      <c r="H1446" s="244">
        <v>45505</v>
      </c>
      <c r="I1446" t="s">
        <v>2081</v>
      </c>
    </row>
    <row r="1447" spans="1:9">
      <c r="A1447" t="s">
        <v>2280</v>
      </c>
      <c r="B1447" t="s">
        <v>2172</v>
      </c>
      <c r="C1447" t="s">
        <v>2266</v>
      </c>
      <c r="D1447" s="244">
        <v>45505</v>
      </c>
      <c r="E1447" t="s">
        <v>2081</v>
      </c>
      <c r="F1447" t="s">
        <v>3420</v>
      </c>
      <c r="G1447" t="s">
        <v>3421</v>
      </c>
      <c r="H1447" s="244">
        <v>45505</v>
      </c>
      <c r="I1447" t="s">
        <v>2081</v>
      </c>
    </row>
    <row r="1448" spans="1:9">
      <c r="A1448" t="s">
        <v>2282</v>
      </c>
      <c r="B1448" t="s">
        <v>2281</v>
      </c>
      <c r="C1448" t="s">
        <v>2266</v>
      </c>
      <c r="D1448" s="244">
        <v>45505</v>
      </c>
      <c r="E1448" t="s">
        <v>2081</v>
      </c>
      <c r="F1448" t="s">
        <v>3420</v>
      </c>
      <c r="G1448" t="s">
        <v>3421</v>
      </c>
      <c r="H1448" s="244">
        <v>45505</v>
      </c>
      <c r="I1448" t="s">
        <v>2081</v>
      </c>
    </row>
    <row r="1449" spans="1:9">
      <c r="A1449" t="s">
        <v>2273</v>
      </c>
      <c r="B1449" t="s">
        <v>2272</v>
      </c>
      <c r="C1449" t="s">
        <v>2266</v>
      </c>
      <c r="D1449" s="244">
        <v>45505</v>
      </c>
      <c r="E1449" t="s">
        <v>2081</v>
      </c>
      <c r="F1449" t="s">
        <v>3420</v>
      </c>
      <c r="G1449" t="s">
        <v>3421</v>
      </c>
      <c r="H1449" s="244">
        <v>45505</v>
      </c>
      <c r="I1449" t="s">
        <v>2081</v>
      </c>
    </row>
    <row r="1450" spans="1:9">
      <c r="A1450" t="s">
        <v>2284</v>
      </c>
      <c r="B1450" t="s">
        <v>2267</v>
      </c>
      <c r="C1450" t="s">
        <v>2283</v>
      </c>
      <c r="D1450" s="244">
        <v>45505</v>
      </c>
      <c r="E1450" t="s">
        <v>2081</v>
      </c>
      <c r="F1450" t="s">
        <v>3420</v>
      </c>
      <c r="G1450" t="s">
        <v>3421</v>
      </c>
      <c r="H1450" s="244">
        <v>45505</v>
      </c>
      <c r="I1450" t="s">
        <v>2081</v>
      </c>
    </row>
    <row r="1451" spans="1:9">
      <c r="A1451" t="s">
        <v>2285</v>
      </c>
      <c r="B1451" t="s">
        <v>2274</v>
      </c>
      <c r="C1451" t="s">
        <v>2283</v>
      </c>
      <c r="D1451" s="244">
        <v>45505</v>
      </c>
      <c r="E1451" t="s">
        <v>2081</v>
      </c>
      <c r="F1451" t="s">
        <v>3420</v>
      </c>
      <c r="G1451" t="s">
        <v>3421</v>
      </c>
      <c r="H1451" s="244">
        <v>45505</v>
      </c>
      <c r="I1451" t="s">
        <v>2081</v>
      </c>
    </row>
    <row r="1452" spans="1:9">
      <c r="A1452" t="s">
        <v>2286</v>
      </c>
      <c r="B1452" t="s">
        <v>2242</v>
      </c>
      <c r="C1452" t="s">
        <v>2283</v>
      </c>
      <c r="D1452" s="244">
        <v>45505</v>
      </c>
      <c r="E1452" t="s">
        <v>2081</v>
      </c>
      <c r="F1452" t="s">
        <v>3420</v>
      </c>
      <c r="G1452" t="s">
        <v>3421</v>
      </c>
      <c r="H1452" s="244">
        <v>45505</v>
      </c>
      <c r="I1452" t="s">
        <v>2081</v>
      </c>
    </row>
    <row r="1453" spans="1:9">
      <c r="A1453" t="s">
        <v>2287</v>
      </c>
      <c r="B1453" t="s">
        <v>2132</v>
      </c>
      <c r="C1453" t="s">
        <v>2283</v>
      </c>
      <c r="D1453" s="244">
        <v>45505</v>
      </c>
      <c r="E1453" t="s">
        <v>2081</v>
      </c>
      <c r="F1453" t="s">
        <v>3420</v>
      </c>
      <c r="G1453" t="s">
        <v>3451</v>
      </c>
      <c r="H1453" s="244">
        <v>45505</v>
      </c>
      <c r="I1453" t="s">
        <v>2081</v>
      </c>
    </row>
    <row r="1454" spans="1:9">
      <c r="A1454" t="s">
        <v>2288</v>
      </c>
      <c r="B1454" t="s">
        <v>2272</v>
      </c>
      <c r="C1454" t="s">
        <v>2283</v>
      </c>
      <c r="D1454" s="244">
        <v>45505</v>
      </c>
      <c r="E1454" t="s">
        <v>2081</v>
      </c>
      <c r="F1454" t="s">
        <v>3420</v>
      </c>
      <c r="G1454" t="s">
        <v>3421</v>
      </c>
      <c r="H1454" s="244">
        <v>45505</v>
      </c>
      <c r="I1454" t="s">
        <v>2081</v>
      </c>
    </row>
    <row r="1455" spans="1:9">
      <c r="A1455" t="s">
        <v>2292</v>
      </c>
      <c r="B1455" t="s">
        <v>2291</v>
      </c>
      <c r="C1455" t="s">
        <v>2290</v>
      </c>
      <c r="D1455" s="244">
        <v>45505</v>
      </c>
      <c r="E1455" t="s">
        <v>2081</v>
      </c>
      <c r="F1455" t="s">
        <v>3420</v>
      </c>
      <c r="G1455" t="s">
        <v>3421</v>
      </c>
      <c r="H1455" s="244">
        <v>45505</v>
      </c>
      <c r="I1455" t="s">
        <v>2081</v>
      </c>
    </row>
    <row r="1456" spans="1:9">
      <c r="A1456" t="s">
        <v>2294</v>
      </c>
      <c r="B1456" t="s">
        <v>2293</v>
      </c>
      <c r="C1456" t="s">
        <v>2290</v>
      </c>
      <c r="D1456" s="244">
        <v>45505</v>
      </c>
      <c r="E1456" t="s">
        <v>2081</v>
      </c>
      <c r="F1456" t="s">
        <v>3420</v>
      </c>
      <c r="G1456" t="s">
        <v>3421</v>
      </c>
      <c r="H1456" s="244">
        <v>45505</v>
      </c>
      <c r="I1456" t="s">
        <v>2081</v>
      </c>
    </row>
    <row r="1457" spans="1:9">
      <c r="A1457" t="s">
        <v>2289</v>
      </c>
      <c r="B1457" t="s">
        <v>2269</v>
      </c>
      <c r="C1457" t="s">
        <v>2283</v>
      </c>
      <c r="D1457" s="244">
        <v>45505</v>
      </c>
      <c r="E1457" t="s">
        <v>2081</v>
      </c>
      <c r="F1457" t="s">
        <v>3420</v>
      </c>
      <c r="G1457" t="s">
        <v>3421</v>
      </c>
      <c r="H1457" s="244">
        <v>45505</v>
      </c>
      <c r="I1457" t="s">
        <v>2081</v>
      </c>
    </row>
    <row r="1458" spans="1:9">
      <c r="A1458" t="s">
        <v>2295</v>
      </c>
      <c r="B1458" t="s">
        <v>2244</v>
      </c>
      <c r="C1458" t="s">
        <v>2283</v>
      </c>
      <c r="D1458" s="244">
        <v>45505</v>
      </c>
      <c r="E1458" t="s">
        <v>2081</v>
      </c>
      <c r="F1458" t="s">
        <v>3420</v>
      </c>
      <c r="G1458" t="s">
        <v>3421</v>
      </c>
      <c r="H1458" s="244">
        <v>45505</v>
      </c>
      <c r="I1458" t="s">
        <v>2081</v>
      </c>
    </row>
    <row r="1459" spans="1:9">
      <c r="A1459" t="s">
        <v>2297</v>
      </c>
      <c r="B1459" t="s">
        <v>2117</v>
      </c>
      <c r="C1459" t="s">
        <v>2296</v>
      </c>
      <c r="D1459" s="244">
        <v>45505</v>
      </c>
      <c r="E1459" t="s">
        <v>2081</v>
      </c>
      <c r="F1459" t="s">
        <v>3420</v>
      </c>
      <c r="G1459" t="s">
        <v>3451</v>
      </c>
      <c r="H1459" s="244">
        <v>45505</v>
      </c>
      <c r="I1459" t="s">
        <v>2081</v>
      </c>
    </row>
    <row r="1460" spans="1:9">
      <c r="A1460" t="s">
        <v>2298</v>
      </c>
      <c r="B1460" t="s">
        <v>2277</v>
      </c>
      <c r="C1460" t="s">
        <v>2283</v>
      </c>
      <c r="D1460" s="244">
        <v>45505</v>
      </c>
      <c r="E1460" t="s">
        <v>2081</v>
      </c>
      <c r="F1460" t="s">
        <v>3420</v>
      </c>
      <c r="G1460" t="s">
        <v>3451</v>
      </c>
      <c r="H1460" s="244">
        <v>45505</v>
      </c>
      <c r="I1460" t="s">
        <v>2081</v>
      </c>
    </row>
    <row r="1461" spans="1:9">
      <c r="A1461" t="s">
        <v>2299</v>
      </c>
      <c r="B1461" t="s">
        <v>2172</v>
      </c>
      <c r="C1461" t="s">
        <v>2283</v>
      </c>
      <c r="D1461" s="244">
        <v>45505</v>
      </c>
      <c r="E1461" t="s">
        <v>2081</v>
      </c>
      <c r="F1461" t="s">
        <v>3420</v>
      </c>
      <c r="G1461" t="s">
        <v>3421</v>
      </c>
      <c r="H1461" s="244">
        <v>45505</v>
      </c>
      <c r="I1461" t="s">
        <v>2081</v>
      </c>
    </row>
    <row r="1462" spans="1:9">
      <c r="A1462" t="s">
        <v>2300</v>
      </c>
      <c r="B1462" t="s">
        <v>2281</v>
      </c>
      <c r="C1462" t="s">
        <v>2283</v>
      </c>
      <c r="D1462" s="244">
        <v>45505</v>
      </c>
      <c r="E1462" t="s">
        <v>2081</v>
      </c>
      <c r="F1462" t="s">
        <v>3420</v>
      </c>
      <c r="G1462" t="s">
        <v>3421</v>
      </c>
      <c r="H1462" s="244">
        <v>45505</v>
      </c>
      <c r="I1462" t="s">
        <v>2081</v>
      </c>
    </row>
    <row r="1463" spans="1:9">
      <c r="A1463" t="s">
        <v>2307</v>
      </c>
      <c r="B1463" t="s">
        <v>2272</v>
      </c>
      <c r="C1463" t="s">
        <v>2303</v>
      </c>
      <c r="D1463" s="244">
        <v>45505</v>
      </c>
      <c r="E1463" t="s">
        <v>2081</v>
      </c>
      <c r="F1463" t="s">
        <v>3420</v>
      </c>
      <c r="G1463" t="s">
        <v>3451</v>
      </c>
      <c r="H1463" s="244">
        <v>45505</v>
      </c>
      <c r="I1463" t="s">
        <v>2081</v>
      </c>
    </row>
    <row r="1464" spans="1:9">
      <c r="A1464" t="s">
        <v>2315</v>
      </c>
      <c r="B1464" t="s">
        <v>2077</v>
      </c>
      <c r="C1464" t="s">
        <v>2312</v>
      </c>
      <c r="D1464" s="244">
        <v>45505</v>
      </c>
      <c r="E1464" t="s">
        <v>2081</v>
      </c>
      <c r="F1464" t="s">
        <v>3420</v>
      </c>
      <c r="G1464" t="s">
        <v>3451</v>
      </c>
      <c r="H1464" s="244">
        <v>45505</v>
      </c>
      <c r="I1464" t="s">
        <v>2081</v>
      </c>
    </row>
    <row r="1465" spans="1:9">
      <c r="A1465" t="s">
        <v>2319</v>
      </c>
      <c r="B1465" t="s">
        <v>2077</v>
      </c>
      <c r="C1465" t="s">
        <v>2316</v>
      </c>
      <c r="D1465" s="244">
        <v>45505</v>
      </c>
      <c r="E1465" t="s">
        <v>2081</v>
      </c>
      <c r="F1465" t="s">
        <v>3420</v>
      </c>
      <c r="G1465" t="s">
        <v>3451</v>
      </c>
      <c r="H1465" s="244">
        <v>45505</v>
      </c>
      <c r="I1465" t="s">
        <v>2081</v>
      </c>
    </row>
    <row r="1466" spans="1:9">
      <c r="A1466" t="s">
        <v>2323</v>
      </c>
      <c r="B1466" t="s">
        <v>2186</v>
      </c>
      <c r="C1466" t="s">
        <v>2320</v>
      </c>
      <c r="D1466" s="244">
        <v>45505</v>
      </c>
      <c r="E1466" t="s">
        <v>2081</v>
      </c>
      <c r="F1466" t="s">
        <v>3420</v>
      </c>
      <c r="G1466" t="s">
        <v>3451</v>
      </c>
      <c r="H1466" s="244">
        <v>45505</v>
      </c>
      <c r="I1466" t="s">
        <v>2081</v>
      </c>
    </row>
    <row r="1467" spans="1:9">
      <c r="A1467" t="s">
        <v>2325</v>
      </c>
      <c r="B1467" t="s">
        <v>2324</v>
      </c>
      <c r="C1467" t="s">
        <v>2320</v>
      </c>
      <c r="D1467" s="244">
        <v>45505</v>
      </c>
      <c r="E1467" t="s">
        <v>2081</v>
      </c>
      <c r="F1467" t="s">
        <v>3420</v>
      </c>
      <c r="G1467" t="s">
        <v>3421</v>
      </c>
      <c r="H1467" s="244">
        <v>45505</v>
      </c>
      <c r="I1467" t="s">
        <v>2081</v>
      </c>
    </row>
    <row r="1468" spans="1:9">
      <c r="A1468" t="s">
        <v>2329</v>
      </c>
      <c r="B1468" t="s">
        <v>2186</v>
      </c>
      <c r="C1468" t="s">
        <v>2326</v>
      </c>
      <c r="D1468" s="244">
        <v>45505</v>
      </c>
      <c r="E1468" t="s">
        <v>2081</v>
      </c>
      <c r="F1468" t="s">
        <v>3420</v>
      </c>
      <c r="G1468" t="s">
        <v>3451</v>
      </c>
      <c r="H1468" s="244">
        <v>45505</v>
      </c>
      <c r="I1468" t="s">
        <v>2081</v>
      </c>
    </row>
    <row r="1469" spans="1:9">
      <c r="A1469" t="s">
        <v>2330</v>
      </c>
      <c r="B1469" t="s">
        <v>2324</v>
      </c>
      <c r="C1469" t="s">
        <v>2326</v>
      </c>
      <c r="D1469" s="244">
        <v>45505</v>
      </c>
      <c r="E1469" t="s">
        <v>2081</v>
      </c>
      <c r="F1469" t="s">
        <v>3420</v>
      </c>
      <c r="G1469" t="s">
        <v>3421</v>
      </c>
      <c r="H1469" s="244">
        <v>45505</v>
      </c>
      <c r="I1469" t="s">
        <v>2081</v>
      </c>
    </row>
    <row r="1470" spans="1:9">
      <c r="A1470" t="s">
        <v>2332</v>
      </c>
      <c r="B1470" t="s">
        <v>2077</v>
      </c>
      <c r="C1470" t="s">
        <v>2141</v>
      </c>
      <c r="D1470" s="244">
        <v>45505</v>
      </c>
      <c r="E1470" t="s">
        <v>2081</v>
      </c>
      <c r="F1470" t="s">
        <v>3420</v>
      </c>
      <c r="G1470" t="s">
        <v>3451</v>
      </c>
      <c r="H1470" s="244">
        <v>45505</v>
      </c>
      <c r="I1470" t="s">
        <v>2081</v>
      </c>
    </row>
    <row r="1471" spans="1:9">
      <c r="A1471" t="s">
        <v>2336</v>
      </c>
      <c r="B1471" t="s">
        <v>2077</v>
      </c>
      <c r="C1471" t="s">
        <v>2333</v>
      </c>
      <c r="D1471" s="244">
        <v>45505</v>
      </c>
      <c r="E1471" t="s">
        <v>2081</v>
      </c>
      <c r="F1471" t="s">
        <v>3420</v>
      </c>
      <c r="G1471" t="s">
        <v>3451</v>
      </c>
      <c r="H1471" s="244">
        <v>45505</v>
      </c>
      <c r="I1471" t="s">
        <v>2081</v>
      </c>
    </row>
    <row r="1472" spans="1:9">
      <c r="A1472" t="s">
        <v>2338</v>
      </c>
      <c r="B1472" t="s">
        <v>2100</v>
      </c>
      <c r="C1472" t="s">
        <v>2337</v>
      </c>
      <c r="D1472" s="244">
        <v>45505</v>
      </c>
      <c r="E1472" t="s">
        <v>2081</v>
      </c>
      <c r="F1472" t="s">
        <v>3420</v>
      </c>
      <c r="G1472" t="s">
        <v>3421</v>
      </c>
      <c r="H1472" s="244">
        <v>45505</v>
      </c>
      <c r="I1472" t="s">
        <v>2081</v>
      </c>
    </row>
    <row r="1473" spans="1:9">
      <c r="A1473" t="s">
        <v>2339</v>
      </c>
      <c r="B1473" t="s">
        <v>2117</v>
      </c>
      <c r="C1473" t="s">
        <v>2116</v>
      </c>
      <c r="D1473" s="244">
        <v>45505</v>
      </c>
      <c r="E1473" t="s">
        <v>2081</v>
      </c>
      <c r="F1473" t="s">
        <v>3420</v>
      </c>
      <c r="G1473" t="s">
        <v>3451</v>
      </c>
      <c r="H1473" s="244">
        <v>45505</v>
      </c>
      <c r="I1473" t="s">
        <v>2081</v>
      </c>
    </row>
    <row r="1474" spans="1:9">
      <c r="A1474" t="s">
        <v>2313</v>
      </c>
      <c r="B1474" t="s">
        <v>2085</v>
      </c>
      <c r="C1474" t="s">
        <v>2312</v>
      </c>
      <c r="D1474" s="244">
        <v>45505</v>
      </c>
      <c r="E1474" t="s">
        <v>2081</v>
      </c>
      <c r="F1474" t="s">
        <v>3420</v>
      </c>
      <c r="G1474" t="s">
        <v>3421</v>
      </c>
      <c r="H1474" s="244">
        <v>45505</v>
      </c>
      <c r="I1474" t="s">
        <v>2081</v>
      </c>
    </row>
    <row r="1475" spans="1:9">
      <c r="A1475" t="s">
        <v>2318</v>
      </c>
      <c r="B1475" t="s">
        <v>2142</v>
      </c>
      <c r="C1475" t="s">
        <v>2316</v>
      </c>
      <c r="D1475" s="244">
        <v>45505</v>
      </c>
      <c r="E1475" t="s">
        <v>2081</v>
      </c>
      <c r="F1475" t="s">
        <v>3420</v>
      </c>
      <c r="G1475" t="s">
        <v>3421</v>
      </c>
      <c r="H1475" s="244">
        <v>45505</v>
      </c>
      <c r="I1475" t="s">
        <v>2081</v>
      </c>
    </row>
    <row r="1476" spans="1:9">
      <c r="A1476" t="s">
        <v>2314</v>
      </c>
      <c r="B1476" t="s">
        <v>2142</v>
      </c>
      <c r="C1476" t="s">
        <v>2312</v>
      </c>
      <c r="D1476" s="244">
        <v>45505</v>
      </c>
      <c r="E1476" t="s">
        <v>2081</v>
      </c>
      <c r="F1476" t="s">
        <v>3420</v>
      </c>
      <c r="G1476" t="s">
        <v>3421</v>
      </c>
      <c r="H1476" s="244">
        <v>45505</v>
      </c>
      <c r="I1476" t="s">
        <v>2081</v>
      </c>
    </row>
    <row r="1477" spans="1:9">
      <c r="A1477" t="s">
        <v>2317</v>
      </c>
      <c r="B1477" t="s">
        <v>2085</v>
      </c>
      <c r="C1477" t="s">
        <v>2316</v>
      </c>
      <c r="D1477" s="244">
        <v>45505</v>
      </c>
      <c r="E1477" t="s">
        <v>2081</v>
      </c>
      <c r="F1477" t="s">
        <v>3420</v>
      </c>
      <c r="G1477" t="s">
        <v>3421</v>
      </c>
      <c r="H1477" s="244">
        <v>45505</v>
      </c>
      <c r="I1477" t="s">
        <v>2081</v>
      </c>
    </row>
    <row r="1478" spans="1:9">
      <c r="A1478" t="s">
        <v>2304</v>
      </c>
      <c r="B1478" t="s">
        <v>2117</v>
      </c>
      <c r="C1478" t="s">
        <v>2303</v>
      </c>
      <c r="D1478" s="244">
        <v>45505</v>
      </c>
      <c r="E1478" t="s">
        <v>2081</v>
      </c>
      <c r="F1478" t="s">
        <v>3420</v>
      </c>
      <c r="G1478" t="s">
        <v>3421</v>
      </c>
      <c r="H1478" s="244">
        <v>45505</v>
      </c>
      <c r="I1478" t="s">
        <v>2081</v>
      </c>
    </row>
    <row r="1479" spans="1:9">
      <c r="A1479" t="s">
        <v>2309</v>
      </c>
      <c r="B1479" t="s">
        <v>2117</v>
      </c>
      <c r="C1479" t="s">
        <v>2308</v>
      </c>
      <c r="D1479" s="244">
        <v>45505</v>
      </c>
      <c r="E1479" t="s">
        <v>2081</v>
      </c>
      <c r="F1479" t="s">
        <v>3420</v>
      </c>
      <c r="G1479" t="s">
        <v>3421</v>
      </c>
      <c r="H1479" s="244">
        <v>45505</v>
      </c>
      <c r="I1479" t="s">
        <v>2081</v>
      </c>
    </row>
    <row r="1480" spans="1:9">
      <c r="A1480" t="s">
        <v>2311</v>
      </c>
      <c r="B1480" t="s">
        <v>2272</v>
      </c>
      <c r="C1480" t="s">
        <v>2308</v>
      </c>
      <c r="D1480" s="244">
        <v>45505</v>
      </c>
      <c r="E1480" t="s">
        <v>2081</v>
      </c>
      <c r="F1480" t="s">
        <v>3420</v>
      </c>
      <c r="G1480" t="s">
        <v>3451</v>
      </c>
      <c r="H1480" s="244">
        <v>45505</v>
      </c>
      <c r="I1480" t="s">
        <v>2081</v>
      </c>
    </row>
    <row r="1481" spans="1:9">
      <c r="A1481" t="s">
        <v>2321</v>
      </c>
      <c r="B1481" t="s">
        <v>2085</v>
      </c>
      <c r="C1481" t="s">
        <v>2320</v>
      </c>
      <c r="D1481" s="244">
        <v>45505</v>
      </c>
      <c r="E1481" t="s">
        <v>2081</v>
      </c>
      <c r="F1481" t="s">
        <v>3420</v>
      </c>
      <c r="G1481" t="s">
        <v>3421</v>
      </c>
      <c r="H1481" s="244">
        <v>45505</v>
      </c>
      <c r="I1481" t="s">
        <v>2081</v>
      </c>
    </row>
    <row r="1482" spans="1:9">
      <c r="A1482" t="s">
        <v>2327</v>
      </c>
      <c r="B1482" t="s">
        <v>2085</v>
      </c>
      <c r="C1482" t="s">
        <v>2326</v>
      </c>
      <c r="D1482" s="244">
        <v>45505</v>
      </c>
      <c r="E1482" t="s">
        <v>2081</v>
      </c>
      <c r="F1482" t="s">
        <v>3420</v>
      </c>
      <c r="G1482" t="s">
        <v>3421</v>
      </c>
      <c r="H1482" s="244">
        <v>45505</v>
      </c>
      <c r="I1482" t="s">
        <v>2081</v>
      </c>
    </row>
    <row r="1483" spans="1:9">
      <c r="A1483" t="s">
        <v>2331</v>
      </c>
      <c r="B1483" t="s">
        <v>2085</v>
      </c>
      <c r="C1483" t="s">
        <v>2141</v>
      </c>
      <c r="D1483" s="244">
        <v>45505</v>
      </c>
      <c r="E1483" t="s">
        <v>2081</v>
      </c>
      <c r="F1483" t="s">
        <v>3420</v>
      </c>
      <c r="G1483" t="s">
        <v>3421</v>
      </c>
      <c r="H1483" s="244">
        <v>45505</v>
      </c>
      <c r="I1483" t="s">
        <v>2081</v>
      </c>
    </row>
    <row r="1484" spans="1:9">
      <c r="A1484" t="s">
        <v>2335</v>
      </c>
      <c r="B1484" t="s">
        <v>2142</v>
      </c>
      <c r="C1484" t="s">
        <v>2333</v>
      </c>
      <c r="D1484" s="244">
        <v>45505</v>
      </c>
      <c r="E1484" t="s">
        <v>2081</v>
      </c>
      <c r="F1484" t="s">
        <v>3420</v>
      </c>
      <c r="G1484" t="s">
        <v>3421</v>
      </c>
      <c r="H1484" s="244">
        <v>45505</v>
      </c>
      <c r="I1484" t="s">
        <v>2081</v>
      </c>
    </row>
    <row r="1485" spans="1:9">
      <c r="A1485" t="s">
        <v>2334</v>
      </c>
      <c r="B1485" t="s">
        <v>2085</v>
      </c>
      <c r="C1485" t="s">
        <v>2333</v>
      </c>
      <c r="D1485" s="244">
        <v>45505</v>
      </c>
      <c r="E1485" t="s">
        <v>2081</v>
      </c>
      <c r="F1485" t="s">
        <v>3420</v>
      </c>
      <c r="G1485" t="s">
        <v>3421</v>
      </c>
      <c r="H1485" s="244">
        <v>45505</v>
      </c>
      <c r="I1485" t="s">
        <v>2081</v>
      </c>
    </row>
    <row r="1486" spans="1:9">
      <c r="A1486" t="s">
        <v>2302</v>
      </c>
      <c r="B1486" t="s">
        <v>2208</v>
      </c>
      <c r="C1486" t="s">
        <v>2301</v>
      </c>
      <c r="D1486" s="244">
        <v>45505</v>
      </c>
      <c r="E1486" t="s">
        <v>2081</v>
      </c>
      <c r="F1486" t="s">
        <v>3420</v>
      </c>
      <c r="G1486" t="s">
        <v>3451</v>
      </c>
      <c r="H1486" s="244">
        <v>45505</v>
      </c>
      <c r="I1486" t="s">
        <v>2081</v>
      </c>
    </row>
    <row r="1487" spans="1:9">
      <c r="A1487" t="s">
        <v>2310</v>
      </c>
      <c r="B1487" t="s">
        <v>2305</v>
      </c>
      <c r="C1487" t="s">
        <v>2308</v>
      </c>
      <c r="D1487" s="244">
        <v>45505</v>
      </c>
      <c r="E1487" t="s">
        <v>2081</v>
      </c>
      <c r="F1487" t="s">
        <v>3420</v>
      </c>
      <c r="G1487" t="s">
        <v>3421</v>
      </c>
      <c r="H1487" s="244">
        <v>45505</v>
      </c>
      <c r="I1487" t="s">
        <v>2081</v>
      </c>
    </row>
    <row r="1488" spans="1:9">
      <c r="A1488" t="s">
        <v>2306</v>
      </c>
      <c r="B1488" t="s">
        <v>2305</v>
      </c>
      <c r="C1488" t="s">
        <v>2303</v>
      </c>
      <c r="D1488" s="244">
        <v>45505</v>
      </c>
      <c r="E1488" t="s">
        <v>2081</v>
      </c>
      <c r="F1488" t="s">
        <v>3420</v>
      </c>
      <c r="G1488" t="s">
        <v>3421</v>
      </c>
      <c r="H1488" s="244">
        <v>45505</v>
      </c>
      <c r="I1488" t="s">
        <v>2081</v>
      </c>
    </row>
    <row r="1489" spans="1:9">
      <c r="A1489" t="s">
        <v>2328</v>
      </c>
      <c r="B1489" t="s">
        <v>2208</v>
      </c>
      <c r="C1489" t="s">
        <v>2326</v>
      </c>
      <c r="D1489" s="244">
        <v>45505</v>
      </c>
      <c r="E1489" t="s">
        <v>2081</v>
      </c>
      <c r="F1489" t="s">
        <v>3420</v>
      </c>
      <c r="G1489" t="s">
        <v>3421</v>
      </c>
      <c r="H1489" s="244">
        <v>45505</v>
      </c>
      <c r="I1489" t="s">
        <v>2081</v>
      </c>
    </row>
    <row r="1490" spans="1:9">
      <c r="A1490" t="s">
        <v>2322</v>
      </c>
      <c r="B1490" t="s">
        <v>2208</v>
      </c>
      <c r="C1490" t="s">
        <v>2320</v>
      </c>
      <c r="D1490" s="244">
        <v>45505</v>
      </c>
      <c r="E1490" t="s">
        <v>2081</v>
      </c>
      <c r="F1490" t="s">
        <v>3420</v>
      </c>
      <c r="G1490" t="s">
        <v>3421</v>
      </c>
      <c r="H1490" s="244">
        <v>45505</v>
      </c>
      <c r="I1490" t="s">
        <v>2081</v>
      </c>
    </row>
    <row r="1491" spans="1:9">
      <c r="A1491" t="s">
        <v>2342</v>
      </c>
      <c r="B1491" t="s">
        <v>2341</v>
      </c>
      <c r="C1491" t="s">
        <v>2340</v>
      </c>
      <c r="D1491" s="244">
        <v>45489</v>
      </c>
      <c r="E1491" t="s">
        <v>2081</v>
      </c>
      <c r="F1491" t="s">
        <v>3420</v>
      </c>
      <c r="G1491" t="s">
        <v>3421</v>
      </c>
      <c r="H1491" s="244">
        <v>45533</v>
      </c>
      <c r="I1491" t="s">
        <v>2081</v>
      </c>
    </row>
    <row r="1492" spans="1:9">
      <c r="A1492" t="s">
        <v>2345</v>
      </c>
      <c r="B1492" t="s">
        <v>2341</v>
      </c>
      <c r="C1492" t="s">
        <v>2344</v>
      </c>
      <c r="D1492" s="244">
        <v>45489</v>
      </c>
      <c r="E1492" t="s">
        <v>2081</v>
      </c>
      <c r="F1492" t="s">
        <v>3420</v>
      </c>
      <c r="G1492" t="s">
        <v>3421</v>
      </c>
      <c r="H1492" s="244">
        <v>45533</v>
      </c>
      <c r="I1492" t="s">
        <v>2081</v>
      </c>
    </row>
    <row r="1493" spans="1:9">
      <c r="A1493" t="s">
        <v>2347</v>
      </c>
      <c r="B1493" t="s">
        <v>2124</v>
      </c>
      <c r="C1493" t="s">
        <v>2346</v>
      </c>
      <c r="D1493" s="244">
        <v>45512</v>
      </c>
      <c r="E1493" t="s">
        <v>2081</v>
      </c>
      <c r="F1493" t="s">
        <v>3420</v>
      </c>
      <c r="G1493" t="s">
        <v>3421</v>
      </c>
      <c r="H1493" s="244">
        <v>45533</v>
      </c>
      <c r="I1493" t="s">
        <v>2081</v>
      </c>
    </row>
    <row r="1494" spans="1:9">
      <c r="A1494" t="s">
        <v>2348</v>
      </c>
      <c r="B1494" t="s">
        <v>2126</v>
      </c>
      <c r="C1494" t="s">
        <v>2346</v>
      </c>
      <c r="D1494" s="244">
        <v>45512</v>
      </c>
      <c r="E1494" t="s">
        <v>2081</v>
      </c>
      <c r="F1494" t="s">
        <v>3420</v>
      </c>
      <c r="G1494" t="s">
        <v>3421</v>
      </c>
      <c r="H1494" s="244">
        <v>45533</v>
      </c>
      <c r="I1494" t="s">
        <v>2081</v>
      </c>
    </row>
    <row r="1495" spans="1:9">
      <c r="A1495" t="s">
        <v>2350</v>
      </c>
      <c r="B1495" t="s">
        <v>2349</v>
      </c>
      <c r="C1495" t="s">
        <v>2346</v>
      </c>
      <c r="D1495" s="244">
        <v>45524</v>
      </c>
      <c r="E1495" t="s">
        <v>2081</v>
      </c>
      <c r="F1495" t="s">
        <v>3420</v>
      </c>
      <c r="G1495" t="s">
        <v>3421</v>
      </c>
      <c r="H1495" s="244">
        <v>45533</v>
      </c>
      <c r="I1495" t="s">
        <v>2081</v>
      </c>
    </row>
    <row r="1496" spans="1:9">
      <c r="A1496" t="s">
        <v>2351</v>
      </c>
      <c r="B1496" t="s">
        <v>2145</v>
      </c>
      <c r="C1496" t="s">
        <v>2346</v>
      </c>
      <c r="D1496" s="244">
        <v>45524</v>
      </c>
      <c r="E1496" t="s">
        <v>2081</v>
      </c>
      <c r="F1496" t="s">
        <v>3420</v>
      </c>
      <c r="G1496" t="s">
        <v>3421</v>
      </c>
      <c r="H1496" s="244">
        <v>45533</v>
      </c>
      <c r="I1496" t="s">
        <v>2081</v>
      </c>
    </row>
    <row r="1497" spans="1:9">
      <c r="A1497" t="s">
        <v>2353</v>
      </c>
      <c r="B1497" t="s">
        <v>2100</v>
      </c>
      <c r="C1497" t="s">
        <v>2352</v>
      </c>
      <c r="D1497" s="244">
        <v>45524</v>
      </c>
      <c r="E1497" t="s">
        <v>2081</v>
      </c>
      <c r="F1497" t="s">
        <v>3420</v>
      </c>
      <c r="G1497" t="s">
        <v>3421</v>
      </c>
      <c r="H1497" s="244">
        <v>45533</v>
      </c>
      <c r="I1497" t="s">
        <v>2081</v>
      </c>
    </row>
    <row r="1498" spans="1:9">
      <c r="A1498" t="s">
        <v>2355</v>
      </c>
      <c r="B1498" t="s">
        <v>2100</v>
      </c>
      <c r="C1498" t="s">
        <v>2354</v>
      </c>
      <c r="D1498" s="244">
        <v>45509</v>
      </c>
      <c r="E1498" t="s">
        <v>2081</v>
      </c>
      <c r="F1498" t="s">
        <v>3420</v>
      </c>
      <c r="G1498" t="s">
        <v>3421</v>
      </c>
      <c r="H1498" s="244">
        <v>45535</v>
      </c>
      <c r="I1498" t="s">
        <v>2081</v>
      </c>
    </row>
    <row r="1499" spans="1:9">
      <c r="A1499" t="s">
        <v>3515</v>
      </c>
      <c r="B1499" t="s">
        <v>2095</v>
      </c>
      <c r="C1499" t="s">
        <v>2114</v>
      </c>
      <c r="D1499" s="244">
        <v>45429</v>
      </c>
      <c r="E1499" t="s">
        <v>2081</v>
      </c>
      <c r="F1499" t="s">
        <v>3457</v>
      </c>
      <c r="G1499" t="s">
        <v>3421</v>
      </c>
      <c r="H1499" s="244">
        <v>45429</v>
      </c>
      <c r="I1499" t="s">
        <v>2081</v>
      </c>
    </row>
    <row r="1500" spans="1:9">
      <c r="A1500" t="s">
        <v>2358</v>
      </c>
      <c r="B1500" t="s">
        <v>2357</v>
      </c>
      <c r="C1500" t="s">
        <v>2356</v>
      </c>
      <c r="D1500" s="244">
        <v>45506</v>
      </c>
      <c r="E1500" t="s">
        <v>2081</v>
      </c>
      <c r="F1500" t="s">
        <v>3420</v>
      </c>
      <c r="G1500" t="s">
        <v>3421</v>
      </c>
      <c r="H1500" s="244">
        <v>45535</v>
      </c>
      <c r="I1500" t="s">
        <v>2081</v>
      </c>
    </row>
    <row r="1501" spans="1:9">
      <c r="A1501" t="s">
        <v>2359</v>
      </c>
      <c r="B1501" t="s">
        <v>2357</v>
      </c>
      <c r="C1501" t="s">
        <v>2356</v>
      </c>
      <c r="D1501" s="244">
        <v>45506</v>
      </c>
      <c r="E1501" t="s">
        <v>2081</v>
      </c>
      <c r="F1501" t="s">
        <v>3420</v>
      </c>
      <c r="G1501" t="s">
        <v>3451</v>
      </c>
      <c r="H1501" s="244">
        <v>45535</v>
      </c>
      <c r="I1501" t="s">
        <v>2081</v>
      </c>
    </row>
    <row r="1502" spans="1:9">
      <c r="A1502" t="s">
        <v>2361</v>
      </c>
      <c r="B1502" t="s">
        <v>2360</v>
      </c>
      <c r="C1502" t="s">
        <v>2356</v>
      </c>
      <c r="D1502" s="244">
        <v>45506</v>
      </c>
      <c r="E1502" t="s">
        <v>2081</v>
      </c>
      <c r="F1502" t="s">
        <v>3420</v>
      </c>
      <c r="G1502" t="s">
        <v>3421</v>
      </c>
      <c r="H1502" s="244">
        <v>45535</v>
      </c>
      <c r="I1502" t="s">
        <v>2081</v>
      </c>
    </row>
    <row r="1503" spans="1:9">
      <c r="A1503" t="s">
        <v>2363</v>
      </c>
      <c r="B1503" t="s">
        <v>2100</v>
      </c>
      <c r="C1503" t="s">
        <v>2362</v>
      </c>
      <c r="D1503" s="244">
        <v>45509</v>
      </c>
      <c r="E1503" t="s">
        <v>2081</v>
      </c>
      <c r="F1503" t="s">
        <v>3420</v>
      </c>
      <c r="G1503" t="s">
        <v>3421</v>
      </c>
      <c r="H1503" s="244">
        <v>45535</v>
      </c>
      <c r="I1503" t="s">
        <v>2081</v>
      </c>
    </row>
    <row r="1504" spans="1:9">
      <c r="A1504" t="s">
        <v>2365</v>
      </c>
      <c r="B1504" t="s">
        <v>2364</v>
      </c>
      <c r="C1504" t="s">
        <v>2356</v>
      </c>
      <c r="D1504" s="244">
        <v>45506</v>
      </c>
      <c r="E1504" t="s">
        <v>2081</v>
      </c>
      <c r="F1504" t="s">
        <v>3420</v>
      </c>
      <c r="G1504" t="s">
        <v>3421</v>
      </c>
      <c r="H1504" s="244">
        <v>45535</v>
      </c>
      <c r="I1504" t="s">
        <v>2081</v>
      </c>
    </row>
    <row r="1505" spans="1:9">
      <c r="A1505" t="s">
        <v>2367</v>
      </c>
      <c r="B1505" t="s">
        <v>2128</v>
      </c>
      <c r="C1505" t="s">
        <v>2366</v>
      </c>
      <c r="D1505" s="244">
        <v>45509</v>
      </c>
      <c r="E1505" t="s">
        <v>2081</v>
      </c>
      <c r="F1505" t="s">
        <v>3420</v>
      </c>
      <c r="G1505" t="s">
        <v>3421</v>
      </c>
      <c r="H1505" s="244">
        <v>45535</v>
      </c>
      <c r="I1505" t="s">
        <v>2081</v>
      </c>
    </row>
    <row r="1506" spans="1:9">
      <c r="A1506" t="s">
        <v>2369</v>
      </c>
      <c r="B1506" t="s">
        <v>2128</v>
      </c>
      <c r="C1506" t="s">
        <v>2368</v>
      </c>
      <c r="D1506" s="244">
        <v>45509</v>
      </c>
      <c r="E1506" t="s">
        <v>2081</v>
      </c>
      <c r="F1506" t="s">
        <v>3420</v>
      </c>
      <c r="G1506" t="s">
        <v>3421</v>
      </c>
      <c r="H1506" s="244">
        <v>45535</v>
      </c>
      <c r="I1506" t="s">
        <v>2081</v>
      </c>
    </row>
    <row r="1507" spans="1:9">
      <c r="A1507" t="s">
        <v>2371</v>
      </c>
      <c r="B1507" t="s">
        <v>2095</v>
      </c>
      <c r="C1507" t="s">
        <v>2370</v>
      </c>
      <c r="D1507" s="244">
        <v>45509</v>
      </c>
      <c r="E1507" t="s">
        <v>2081</v>
      </c>
      <c r="F1507" t="s">
        <v>3420</v>
      </c>
      <c r="G1507" t="s">
        <v>3421</v>
      </c>
      <c r="H1507" s="244">
        <v>45535</v>
      </c>
      <c r="I1507" t="s">
        <v>2081</v>
      </c>
    </row>
    <row r="1508" spans="1:9">
      <c r="A1508" t="s">
        <v>2386</v>
      </c>
      <c r="B1508" t="s">
        <v>2377</v>
      </c>
      <c r="C1508" t="s">
        <v>2147</v>
      </c>
      <c r="D1508" s="244">
        <v>45496</v>
      </c>
      <c r="E1508" t="s">
        <v>3263</v>
      </c>
      <c r="F1508" t="s">
        <v>3420</v>
      </c>
      <c r="G1508" t="s">
        <v>3421</v>
      </c>
      <c r="H1508" s="244">
        <v>45535</v>
      </c>
      <c r="I1508" t="s">
        <v>2081</v>
      </c>
    </row>
    <row r="1509" spans="1:9">
      <c r="A1509" t="s">
        <v>2387</v>
      </c>
      <c r="B1509" t="s">
        <v>2377</v>
      </c>
      <c r="C1509" t="s">
        <v>2147</v>
      </c>
      <c r="D1509" s="244">
        <v>45496</v>
      </c>
      <c r="E1509" t="s">
        <v>3263</v>
      </c>
      <c r="F1509" t="s">
        <v>3420</v>
      </c>
      <c r="G1509" t="s">
        <v>3451</v>
      </c>
      <c r="H1509" s="244">
        <v>45535</v>
      </c>
      <c r="I1509" t="s">
        <v>2081</v>
      </c>
    </row>
    <row r="1510" spans="1:9">
      <c r="A1510" t="s">
        <v>2374</v>
      </c>
      <c r="B1510" t="s">
        <v>2373</v>
      </c>
      <c r="C1510" t="s">
        <v>2372</v>
      </c>
      <c r="D1510" s="244">
        <v>45496</v>
      </c>
      <c r="E1510" t="s">
        <v>3263</v>
      </c>
      <c r="F1510" t="s">
        <v>3420</v>
      </c>
      <c r="G1510" t="s">
        <v>3421</v>
      </c>
      <c r="H1510" s="244">
        <v>45535</v>
      </c>
      <c r="I1510" t="s">
        <v>2081</v>
      </c>
    </row>
    <row r="1511" spans="1:9">
      <c r="A1511" t="s">
        <v>2375</v>
      </c>
      <c r="B1511" t="s">
        <v>2156</v>
      </c>
      <c r="C1511" t="s">
        <v>2150</v>
      </c>
      <c r="D1511" s="244">
        <v>45531</v>
      </c>
      <c r="E1511" t="s">
        <v>2081</v>
      </c>
      <c r="F1511" t="s">
        <v>3420</v>
      </c>
      <c r="G1511" t="s">
        <v>3451</v>
      </c>
      <c r="H1511" s="244">
        <v>45535</v>
      </c>
      <c r="I1511" t="s">
        <v>2081</v>
      </c>
    </row>
    <row r="1512" spans="1:9">
      <c r="A1512" t="s">
        <v>2376</v>
      </c>
      <c r="B1512" t="s">
        <v>2156</v>
      </c>
      <c r="C1512" t="s">
        <v>2147</v>
      </c>
      <c r="D1512" s="244">
        <v>45531</v>
      </c>
      <c r="E1512" t="s">
        <v>2081</v>
      </c>
      <c r="F1512" t="s">
        <v>3420</v>
      </c>
      <c r="G1512" t="s">
        <v>3451</v>
      </c>
      <c r="H1512" s="244">
        <v>45535</v>
      </c>
      <c r="I1512" t="s">
        <v>2081</v>
      </c>
    </row>
    <row r="1513" spans="1:9">
      <c r="A1513" t="s">
        <v>2378</v>
      </c>
      <c r="B1513" t="s">
        <v>2377</v>
      </c>
      <c r="C1513" t="s">
        <v>2150</v>
      </c>
      <c r="D1513" s="244">
        <v>45496</v>
      </c>
      <c r="E1513" t="s">
        <v>3263</v>
      </c>
      <c r="F1513" t="s">
        <v>3420</v>
      </c>
      <c r="G1513" t="s">
        <v>3421</v>
      </c>
      <c r="H1513" s="244">
        <v>45535</v>
      </c>
      <c r="I1513" t="s">
        <v>2081</v>
      </c>
    </row>
    <row r="1514" spans="1:9">
      <c r="A1514" t="s">
        <v>2379</v>
      </c>
      <c r="B1514" t="s">
        <v>2377</v>
      </c>
      <c r="C1514" t="s">
        <v>2150</v>
      </c>
      <c r="D1514" s="244">
        <v>45496</v>
      </c>
      <c r="E1514" t="s">
        <v>3263</v>
      </c>
      <c r="F1514" t="s">
        <v>3420</v>
      </c>
      <c r="G1514" t="s">
        <v>3451</v>
      </c>
      <c r="H1514" s="244">
        <v>45535</v>
      </c>
      <c r="I1514" t="s">
        <v>2081</v>
      </c>
    </row>
    <row r="1515" spans="1:9">
      <c r="A1515" t="s">
        <v>2380</v>
      </c>
      <c r="B1515" t="s">
        <v>2156</v>
      </c>
      <c r="C1515" t="s">
        <v>2150</v>
      </c>
      <c r="D1515" s="244">
        <v>45531</v>
      </c>
      <c r="E1515" t="s">
        <v>2081</v>
      </c>
      <c r="F1515" t="s">
        <v>3420</v>
      </c>
      <c r="G1515" t="s">
        <v>3421</v>
      </c>
      <c r="H1515" s="244">
        <v>45535</v>
      </c>
      <c r="I1515" t="s">
        <v>2081</v>
      </c>
    </row>
    <row r="1516" spans="1:9">
      <c r="A1516" t="s">
        <v>2385</v>
      </c>
      <c r="B1516" t="s">
        <v>2156</v>
      </c>
      <c r="C1516" t="s">
        <v>2147</v>
      </c>
      <c r="D1516" s="244">
        <v>45531</v>
      </c>
      <c r="E1516" t="s">
        <v>2081</v>
      </c>
      <c r="F1516" t="s">
        <v>3420</v>
      </c>
      <c r="G1516" t="s">
        <v>3421</v>
      </c>
      <c r="H1516" s="244">
        <v>45535</v>
      </c>
      <c r="I1516" t="s">
        <v>2081</v>
      </c>
    </row>
    <row r="1517" spans="1:9">
      <c r="A1517" t="s">
        <v>2382</v>
      </c>
      <c r="B1517" t="s">
        <v>2381</v>
      </c>
      <c r="C1517" t="s">
        <v>2150</v>
      </c>
      <c r="D1517" s="244">
        <v>45484</v>
      </c>
      <c r="E1517" t="s">
        <v>3263</v>
      </c>
      <c r="F1517" t="s">
        <v>3420</v>
      </c>
      <c r="G1517" t="s">
        <v>3421</v>
      </c>
      <c r="H1517" s="244">
        <v>45535</v>
      </c>
      <c r="I1517" t="s">
        <v>2081</v>
      </c>
    </row>
    <row r="1518" spans="1:9">
      <c r="A1518" t="s">
        <v>2384</v>
      </c>
      <c r="B1518" t="s">
        <v>2383</v>
      </c>
      <c r="C1518" t="s">
        <v>2150</v>
      </c>
      <c r="D1518" s="244">
        <v>45483</v>
      </c>
      <c r="E1518" t="s">
        <v>3263</v>
      </c>
      <c r="F1518" t="s">
        <v>3420</v>
      </c>
      <c r="G1518" t="s">
        <v>3421</v>
      </c>
      <c r="H1518" s="244">
        <v>45535</v>
      </c>
      <c r="I1518" t="s">
        <v>2081</v>
      </c>
    </row>
    <row r="1519" spans="1:9">
      <c r="A1519" t="s">
        <v>2389</v>
      </c>
      <c r="B1519" t="s">
        <v>2388</v>
      </c>
      <c r="C1519" t="s">
        <v>2147</v>
      </c>
      <c r="D1519" s="244">
        <v>45496</v>
      </c>
      <c r="E1519" t="s">
        <v>3263</v>
      </c>
      <c r="F1519" t="s">
        <v>3420</v>
      </c>
      <c r="G1519" t="s">
        <v>3421</v>
      </c>
      <c r="H1519" s="244">
        <v>45535</v>
      </c>
      <c r="I1519" t="s">
        <v>2081</v>
      </c>
    </row>
    <row r="1520" spans="1:9">
      <c r="A1520" t="s">
        <v>2390</v>
      </c>
      <c r="B1520" t="s">
        <v>2383</v>
      </c>
      <c r="C1520" t="s">
        <v>2147</v>
      </c>
      <c r="D1520" s="244">
        <v>45496</v>
      </c>
      <c r="E1520" t="s">
        <v>3263</v>
      </c>
      <c r="F1520" t="s">
        <v>3420</v>
      </c>
      <c r="G1520" t="s">
        <v>3421</v>
      </c>
      <c r="H1520" s="244">
        <v>45535</v>
      </c>
      <c r="I1520" t="s">
        <v>2081</v>
      </c>
    </row>
    <row r="1521" spans="1:9">
      <c r="A1521" t="s">
        <v>2391</v>
      </c>
      <c r="B1521" t="s">
        <v>2373</v>
      </c>
      <c r="C1521" t="s">
        <v>2372</v>
      </c>
      <c r="D1521" s="244">
        <v>45496</v>
      </c>
      <c r="E1521" t="s">
        <v>3263</v>
      </c>
      <c r="F1521" t="s">
        <v>3420</v>
      </c>
      <c r="G1521" t="s">
        <v>3451</v>
      </c>
      <c r="H1521" s="244">
        <v>45535</v>
      </c>
      <c r="I1521" t="s">
        <v>2081</v>
      </c>
    </row>
    <row r="1522" spans="1:9">
      <c r="A1522" t="s">
        <v>2394</v>
      </c>
      <c r="B1522" t="s">
        <v>2393</v>
      </c>
      <c r="C1522" t="s">
        <v>2392</v>
      </c>
      <c r="D1522" s="244">
        <v>45505</v>
      </c>
      <c r="E1522" t="s">
        <v>2081</v>
      </c>
      <c r="F1522" t="s">
        <v>3420</v>
      </c>
      <c r="G1522" t="s">
        <v>3421</v>
      </c>
      <c r="H1522" s="244">
        <v>45505</v>
      </c>
      <c r="I1522" t="s">
        <v>2081</v>
      </c>
    </row>
    <row r="1523" spans="1:9">
      <c r="A1523" t="s">
        <v>2397</v>
      </c>
      <c r="B1523" t="s">
        <v>2396</v>
      </c>
      <c r="C1523" t="s">
        <v>2395</v>
      </c>
      <c r="D1523" s="244">
        <v>45505</v>
      </c>
      <c r="E1523" t="s">
        <v>2081</v>
      </c>
      <c r="F1523" t="s">
        <v>3420</v>
      </c>
      <c r="G1523" t="s">
        <v>3421</v>
      </c>
      <c r="H1523" s="244">
        <v>45505</v>
      </c>
      <c r="I1523" t="s">
        <v>2081</v>
      </c>
    </row>
    <row r="1524" spans="1:9">
      <c r="A1524" t="s">
        <v>2399</v>
      </c>
      <c r="B1524" t="s">
        <v>2293</v>
      </c>
      <c r="C1524" t="s">
        <v>2398</v>
      </c>
      <c r="D1524" s="244">
        <v>45477</v>
      </c>
      <c r="E1524" t="s">
        <v>2081</v>
      </c>
      <c r="F1524" t="s">
        <v>3420</v>
      </c>
      <c r="G1524" t="s">
        <v>3451</v>
      </c>
      <c r="H1524" s="244">
        <v>45477</v>
      </c>
      <c r="I1524" t="s">
        <v>3263</v>
      </c>
    </row>
    <row r="1525" spans="1:9">
      <c r="A1525" t="s">
        <v>2401</v>
      </c>
      <c r="B1525" t="s">
        <v>2293</v>
      </c>
      <c r="C1525" t="s">
        <v>2400</v>
      </c>
      <c r="D1525" s="244">
        <v>45477</v>
      </c>
      <c r="E1525" t="s">
        <v>2081</v>
      </c>
      <c r="F1525" t="s">
        <v>3420</v>
      </c>
      <c r="G1525" t="s">
        <v>3451</v>
      </c>
      <c r="H1525" s="244">
        <v>45477</v>
      </c>
      <c r="I1525" t="s">
        <v>3263</v>
      </c>
    </row>
    <row r="1526" spans="1:9">
      <c r="A1526" t="s">
        <v>2403</v>
      </c>
      <c r="B1526" t="s">
        <v>2396</v>
      </c>
      <c r="C1526" t="s">
        <v>2402</v>
      </c>
      <c r="D1526" s="244">
        <v>45485</v>
      </c>
      <c r="E1526" t="s">
        <v>2081</v>
      </c>
      <c r="F1526" t="s">
        <v>3420</v>
      </c>
      <c r="G1526" t="s">
        <v>3421</v>
      </c>
      <c r="H1526" s="244">
        <v>45485</v>
      </c>
      <c r="I1526" t="s">
        <v>3263</v>
      </c>
    </row>
    <row r="1527" spans="1:9">
      <c r="A1527" t="s">
        <v>2404</v>
      </c>
      <c r="B1527" t="s">
        <v>2132</v>
      </c>
      <c r="C1527" t="s">
        <v>2398</v>
      </c>
      <c r="D1527" s="244">
        <v>45496</v>
      </c>
      <c r="E1527" t="s">
        <v>2081</v>
      </c>
      <c r="F1527" t="s">
        <v>3420</v>
      </c>
      <c r="G1527" t="s">
        <v>3421</v>
      </c>
      <c r="H1527" s="244">
        <v>45496</v>
      </c>
      <c r="I1527" t="s">
        <v>3263</v>
      </c>
    </row>
    <row r="1528" spans="1:9">
      <c r="A1528" t="s">
        <v>2405</v>
      </c>
      <c r="B1528" t="s">
        <v>2132</v>
      </c>
      <c r="C1528" t="s">
        <v>2400</v>
      </c>
      <c r="D1528" s="244">
        <v>45496</v>
      </c>
      <c r="E1528" t="s">
        <v>2081</v>
      </c>
      <c r="F1528" t="s">
        <v>3420</v>
      </c>
      <c r="G1528" t="s">
        <v>3421</v>
      </c>
      <c r="H1528" s="244">
        <v>45496</v>
      </c>
      <c r="I1528" t="s">
        <v>3263</v>
      </c>
    </row>
    <row r="1529" spans="1:9">
      <c r="A1529" t="s">
        <v>2407</v>
      </c>
      <c r="B1529" t="s">
        <v>2088</v>
      </c>
      <c r="C1529" t="s">
        <v>2406</v>
      </c>
      <c r="D1529" s="244">
        <v>45510</v>
      </c>
      <c r="E1529" t="s">
        <v>2081</v>
      </c>
      <c r="F1529" t="s">
        <v>3420</v>
      </c>
      <c r="G1529" t="s">
        <v>3421</v>
      </c>
      <c r="H1529" s="244">
        <v>45510</v>
      </c>
      <c r="I1529" t="s">
        <v>2081</v>
      </c>
    </row>
    <row r="1530" spans="1:9">
      <c r="A1530" t="s">
        <v>2409</v>
      </c>
      <c r="B1530" t="s">
        <v>2088</v>
      </c>
      <c r="C1530" t="s">
        <v>2408</v>
      </c>
      <c r="D1530" s="244">
        <v>45510</v>
      </c>
      <c r="E1530" t="s">
        <v>2081</v>
      </c>
      <c r="F1530" t="s">
        <v>3420</v>
      </c>
      <c r="G1530" t="s">
        <v>3421</v>
      </c>
      <c r="H1530" s="244">
        <v>45510</v>
      </c>
      <c r="I1530" t="s">
        <v>2081</v>
      </c>
    </row>
    <row r="1531" spans="1:9">
      <c r="A1531" t="s">
        <v>2410</v>
      </c>
      <c r="B1531" t="s">
        <v>2085</v>
      </c>
      <c r="C1531" t="s">
        <v>2406</v>
      </c>
      <c r="D1531" s="244">
        <v>45505</v>
      </c>
      <c r="E1531" t="s">
        <v>2081</v>
      </c>
      <c r="F1531" t="s">
        <v>3420</v>
      </c>
      <c r="G1531" t="s">
        <v>3421</v>
      </c>
      <c r="H1531" s="244">
        <v>45505</v>
      </c>
      <c r="I1531" t="s">
        <v>2081</v>
      </c>
    </row>
    <row r="1532" spans="1:9">
      <c r="A1532" t="s">
        <v>2411</v>
      </c>
      <c r="B1532" t="s">
        <v>2085</v>
      </c>
      <c r="C1532" t="s">
        <v>2408</v>
      </c>
      <c r="D1532" s="244">
        <v>45505</v>
      </c>
      <c r="E1532" t="s">
        <v>2081</v>
      </c>
      <c r="F1532" t="s">
        <v>3420</v>
      </c>
      <c r="G1532" t="s">
        <v>3421</v>
      </c>
      <c r="H1532" s="244">
        <v>45505</v>
      </c>
      <c r="I1532" t="s">
        <v>2081</v>
      </c>
    </row>
    <row r="1533" spans="1:9">
      <c r="A1533" t="s">
        <v>2413</v>
      </c>
      <c r="B1533" t="s">
        <v>2154</v>
      </c>
      <c r="C1533" t="s">
        <v>2412</v>
      </c>
      <c r="D1533" s="244">
        <v>45512</v>
      </c>
      <c r="E1533" t="s">
        <v>2081</v>
      </c>
      <c r="F1533" t="s">
        <v>3420</v>
      </c>
      <c r="G1533" t="s">
        <v>3451</v>
      </c>
      <c r="H1533" s="244">
        <v>45512</v>
      </c>
      <c r="I1533" t="s">
        <v>2081</v>
      </c>
    </row>
    <row r="1534" spans="1:9">
      <c r="A1534" t="s">
        <v>2416</v>
      </c>
      <c r="B1534" t="s">
        <v>2277</v>
      </c>
      <c r="C1534" t="s">
        <v>2415</v>
      </c>
      <c r="D1534" s="244">
        <v>45512</v>
      </c>
      <c r="E1534" t="s">
        <v>2081</v>
      </c>
      <c r="F1534" t="s">
        <v>3420</v>
      </c>
      <c r="G1534" t="s">
        <v>3451</v>
      </c>
      <c r="H1534" s="244">
        <v>45512</v>
      </c>
      <c r="I1534" t="s">
        <v>2081</v>
      </c>
    </row>
    <row r="1535" spans="1:9">
      <c r="A1535" t="s">
        <v>2419</v>
      </c>
      <c r="B1535" t="s">
        <v>2126</v>
      </c>
      <c r="C1535" t="s">
        <v>2418</v>
      </c>
      <c r="D1535" s="244">
        <v>45512</v>
      </c>
      <c r="E1535" t="s">
        <v>2081</v>
      </c>
      <c r="F1535" t="s">
        <v>3420</v>
      </c>
      <c r="G1535" t="s">
        <v>3421</v>
      </c>
      <c r="H1535" s="244">
        <v>45512</v>
      </c>
      <c r="I1535" t="s">
        <v>2081</v>
      </c>
    </row>
    <row r="1536" spans="1:9">
      <c r="A1536" t="s">
        <v>2422</v>
      </c>
      <c r="B1536" t="s">
        <v>2421</v>
      </c>
      <c r="C1536" t="s">
        <v>2420</v>
      </c>
      <c r="D1536" s="244">
        <v>45509</v>
      </c>
      <c r="E1536" t="s">
        <v>2081</v>
      </c>
      <c r="F1536" t="s">
        <v>3420</v>
      </c>
      <c r="G1536" t="s">
        <v>3451</v>
      </c>
      <c r="H1536" s="244">
        <v>45526</v>
      </c>
      <c r="I1536" t="s">
        <v>2081</v>
      </c>
    </row>
    <row r="1537" spans="1:9">
      <c r="A1537" t="s">
        <v>2425</v>
      </c>
      <c r="B1537" t="s">
        <v>2269</v>
      </c>
      <c r="C1537" t="s">
        <v>2424</v>
      </c>
      <c r="D1537" s="244">
        <v>45511</v>
      </c>
      <c r="E1537" t="s">
        <v>2081</v>
      </c>
      <c r="F1537" t="s">
        <v>3420</v>
      </c>
      <c r="G1537" t="s">
        <v>3451</v>
      </c>
      <c r="H1537" s="244">
        <v>45511</v>
      </c>
      <c r="I1537" t="s">
        <v>2081</v>
      </c>
    </row>
    <row r="1538" spans="1:9">
      <c r="A1538" t="s">
        <v>2427</v>
      </c>
      <c r="B1538" t="s">
        <v>2269</v>
      </c>
      <c r="C1538" t="s">
        <v>2426</v>
      </c>
      <c r="D1538" s="244">
        <v>45511</v>
      </c>
      <c r="E1538" t="s">
        <v>2081</v>
      </c>
      <c r="F1538" t="s">
        <v>3420</v>
      </c>
      <c r="G1538" t="s">
        <v>3451</v>
      </c>
      <c r="H1538" s="244">
        <v>45511</v>
      </c>
      <c r="I1538" t="s">
        <v>2081</v>
      </c>
    </row>
    <row r="1539" spans="1:9">
      <c r="A1539" t="s">
        <v>2428</v>
      </c>
      <c r="B1539" t="s">
        <v>2091</v>
      </c>
      <c r="C1539" t="s">
        <v>2424</v>
      </c>
      <c r="D1539" s="244">
        <v>45511</v>
      </c>
      <c r="E1539" t="s">
        <v>2081</v>
      </c>
      <c r="F1539" t="s">
        <v>3420</v>
      </c>
      <c r="G1539" t="s">
        <v>3421</v>
      </c>
      <c r="H1539" s="244">
        <v>45526</v>
      </c>
      <c r="I1539" t="s">
        <v>2081</v>
      </c>
    </row>
    <row r="1540" spans="1:9">
      <c r="A1540" t="s">
        <v>2429</v>
      </c>
      <c r="B1540" t="s">
        <v>2091</v>
      </c>
      <c r="C1540" t="s">
        <v>2426</v>
      </c>
      <c r="D1540" s="244">
        <v>45511</v>
      </c>
      <c r="E1540" t="s">
        <v>2081</v>
      </c>
      <c r="F1540" t="s">
        <v>3420</v>
      </c>
      <c r="G1540" t="s">
        <v>3421</v>
      </c>
      <c r="H1540" s="244">
        <v>45526</v>
      </c>
      <c r="I1540" t="s">
        <v>2081</v>
      </c>
    </row>
    <row r="1541" spans="1:9">
      <c r="A1541" t="s">
        <v>2431</v>
      </c>
      <c r="B1541" t="s">
        <v>2430</v>
      </c>
      <c r="C1541" t="s">
        <v>2420</v>
      </c>
      <c r="D1541" s="244">
        <v>45509</v>
      </c>
      <c r="E1541" t="s">
        <v>2081</v>
      </c>
      <c r="F1541" t="s">
        <v>3420</v>
      </c>
      <c r="G1541" t="s">
        <v>3421</v>
      </c>
      <c r="H1541" s="244">
        <v>45510</v>
      </c>
      <c r="I1541" t="s">
        <v>2081</v>
      </c>
    </row>
    <row r="1542" spans="1:9">
      <c r="A1542" t="s">
        <v>2432</v>
      </c>
      <c r="B1542" t="s">
        <v>2124</v>
      </c>
      <c r="C1542" t="s">
        <v>2420</v>
      </c>
      <c r="D1542" s="244">
        <v>45509</v>
      </c>
      <c r="E1542" t="s">
        <v>2081</v>
      </c>
      <c r="F1542" t="s">
        <v>3420</v>
      </c>
      <c r="G1542" t="s">
        <v>3451</v>
      </c>
      <c r="H1542" s="244">
        <v>45510</v>
      </c>
      <c r="I1542" t="s">
        <v>2081</v>
      </c>
    </row>
    <row r="1543" spans="1:9">
      <c r="A1543" t="s">
        <v>2434</v>
      </c>
      <c r="B1543" t="s">
        <v>2433</v>
      </c>
      <c r="C1543" t="s">
        <v>2420</v>
      </c>
      <c r="D1543" s="244">
        <v>45511</v>
      </c>
      <c r="E1543" t="s">
        <v>2081</v>
      </c>
      <c r="F1543" t="s">
        <v>3420</v>
      </c>
      <c r="G1543" t="s">
        <v>3451</v>
      </c>
      <c r="H1543" s="244">
        <v>45526</v>
      </c>
      <c r="I1543" t="s">
        <v>2081</v>
      </c>
    </row>
    <row r="1544" spans="1:9">
      <c r="A1544" t="s">
        <v>2435</v>
      </c>
      <c r="B1544" t="s">
        <v>2154</v>
      </c>
      <c r="C1544" t="s">
        <v>2420</v>
      </c>
      <c r="D1544" s="244">
        <v>45511</v>
      </c>
      <c r="E1544" t="s">
        <v>2081</v>
      </c>
      <c r="F1544" t="s">
        <v>3420</v>
      </c>
      <c r="G1544" t="s">
        <v>3421</v>
      </c>
      <c r="H1544" s="244">
        <v>45511</v>
      </c>
      <c r="I1544" t="s">
        <v>2081</v>
      </c>
    </row>
    <row r="1545" spans="1:9">
      <c r="A1545" t="s">
        <v>2437</v>
      </c>
      <c r="B1545" t="s">
        <v>2436</v>
      </c>
      <c r="C1545" t="s">
        <v>2424</v>
      </c>
      <c r="D1545" s="244">
        <v>45475</v>
      </c>
      <c r="E1545" t="s">
        <v>3263</v>
      </c>
      <c r="F1545" t="s">
        <v>3420</v>
      </c>
      <c r="G1545" t="s">
        <v>3421</v>
      </c>
      <c r="H1545" s="244">
        <v>45526</v>
      </c>
      <c r="I1545" t="s">
        <v>2081</v>
      </c>
    </row>
    <row r="1546" spans="1:9">
      <c r="A1546" t="s">
        <v>2438</v>
      </c>
      <c r="B1546" t="s">
        <v>2436</v>
      </c>
      <c r="C1546" t="s">
        <v>2426</v>
      </c>
      <c r="D1546" s="244">
        <v>45475</v>
      </c>
      <c r="E1546" t="s">
        <v>3263</v>
      </c>
      <c r="F1546" t="s">
        <v>3420</v>
      </c>
      <c r="G1546" t="s">
        <v>3421</v>
      </c>
      <c r="H1546" s="244">
        <v>45526</v>
      </c>
      <c r="I1546" t="s">
        <v>2081</v>
      </c>
    </row>
    <row r="1547" spans="1:9">
      <c r="A1547" t="s">
        <v>2439</v>
      </c>
      <c r="B1547" t="s">
        <v>2132</v>
      </c>
      <c r="C1547" t="s">
        <v>2424</v>
      </c>
      <c r="D1547" s="244">
        <v>45511</v>
      </c>
      <c r="E1547" t="s">
        <v>2081</v>
      </c>
      <c r="F1547" t="s">
        <v>3420</v>
      </c>
      <c r="G1547" t="s">
        <v>3421</v>
      </c>
      <c r="H1547" s="244">
        <v>45526</v>
      </c>
      <c r="I1547" t="s">
        <v>2081</v>
      </c>
    </row>
    <row r="1548" spans="1:9">
      <c r="A1548" t="s">
        <v>2440</v>
      </c>
      <c r="B1548" t="s">
        <v>2132</v>
      </c>
      <c r="C1548" t="s">
        <v>2426</v>
      </c>
      <c r="D1548" s="244">
        <v>45511</v>
      </c>
      <c r="E1548" t="s">
        <v>2081</v>
      </c>
      <c r="F1548" t="s">
        <v>3420</v>
      </c>
      <c r="G1548" t="s">
        <v>3421</v>
      </c>
      <c r="H1548" s="244">
        <v>45526</v>
      </c>
      <c r="I1548" t="s">
        <v>2081</v>
      </c>
    </row>
    <row r="1549" spans="1:9">
      <c r="A1549" t="s">
        <v>2470</v>
      </c>
      <c r="B1549" t="s">
        <v>2132</v>
      </c>
      <c r="C1549" t="s">
        <v>2445</v>
      </c>
      <c r="D1549" s="244">
        <v>45506</v>
      </c>
      <c r="E1549" t="s">
        <v>2081</v>
      </c>
      <c r="F1549" t="s">
        <v>3420</v>
      </c>
      <c r="G1549" t="s">
        <v>3421</v>
      </c>
      <c r="H1549" s="244">
        <v>45512</v>
      </c>
      <c r="I1549" t="s">
        <v>2081</v>
      </c>
    </row>
    <row r="1550" spans="1:9">
      <c r="A1550" t="s">
        <v>2455</v>
      </c>
      <c r="B1550" t="s">
        <v>2132</v>
      </c>
      <c r="C1550" t="s">
        <v>2449</v>
      </c>
      <c r="D1550" s="244">
        <v>45506</v>
      </c>
      <c r="E1550" t="s">
        <v>2081</v>
      </c>
      <c r="F1550" t="s">
        <v>3420</v>
      </c>
      <c r="G1550" t="s">
        <v>3421</v>
      </c>
      <c r="H1550" s="244">
        <v>45512</v>
      </c>
      <c r="I1550" t="s">
        <v>2081</v>
      </c>
    </row>
    <row r="1551" spans="1:9">
      <c r="A1551" t="s">
        <v>2450</v>
      </c>
      <c r="B1551" t="s">
        <v>2085</v>
      </c>
      <c r="C1551" t="s">
        <v>2449</v>
      </c>
      <c r="D1551" s="244">
        <v>45506</v>
      </c>
      <c r="E1551" t="s">
        <v>2081</v>
      </c>
      <c r="F1551" t="s">
        <v>3420</v>
      </c>
      <c r="G1551" t="s">
        <v>3421</v>
      </c>
      <c r="H1551" s="244">
        <v>45512</v>
      </c>
      <c r="I1551" t="s">
        <v>2081</v>
      </c>
    </row>
    <row r="1552" spans="1:9">
      <c r="A1552" t="s">
        <v>2446</v>
      </c>
      <c r="B1552" t="s">
        <v>2085</v>
      </c>
      <c r="C1552" t="s">
        <v>2445</v>
      </c>
      <c r="D1552" s="244">
        <v>45506</v>
      </c>
      <c r="E1552" t="s">
        <v>2081</v>
      </c>
      <c r="F1552" t="s">
        <v>3420</v>
      </c>
      <c r="G1552" t="s">
        <v>3421</v>
      </c>
      <c r="H1552" s="244">
        <v>45512</v>
      </c>
      <c r="I1552" t="s">
        <v>2081</v>
      </c>
    </row>
    <row r="1553" spans="1:9">
      <c r="A1553" t="s">
        <v>2498</v>
      </c>
      <c r="B1553" t="s">
        <v>2085</v>
      </c>
      <c r="C1553" t="s">
        <v>2464</v>
      </c>
      <c r="D1553" s="244">
        <v>45510</v>
      </c>
      <c r="E1553" t="s">
        <v>2081</v>
      </c>
      <c r="F1553" t="s">
        <v>3420</v>
      </c>
      <c r="G1553" t="s">
        <v>3451</v>
      </c>
      <c r="H1553" s="244">
        <v>45510</v>
      </c>
      <c r="I1553" t="s">
        <v>2081</v>
      </c>
    </row>
    <row r="1554" spans="1:9">
      <c r="A1554" t="s">
        <v>2499</v>
      </c>
      <c r="B1554" t="s">
        <v>2085</v>
      </c>
      <c r="C1554" t="s">
        <v>2453</v>
      </c>
      <c r="D1554" s="244">
        <v>45510</v>
      </c>
      <c r="E1554" t="s">
        <v>2081</v>
      </c>
      <c r="F1554" t="s">
        <v>3420</v>
      </c>
      <c r="G1554" t="s">
        <v>3451</v>
      </c>
      <c r="H1554" s="244">
        <v>45510</v>
      </c>
      <c r="I1554" t="s">
        <v>2081</v>
      </c>
    </row>
    <row r="1555" spans="1:9">
      <c r="A1555" t="s">
        <v>2514</v>
      </c>
      <c r="B1555" t="s">
        <v>2513</v>
      </c>
      <c r="C1555" t="s">
        <v>2459</v>
      </c>
      <c r="D1555" s="244">
        <v>45510</v>
      </c>
      <c r="E1555" t="s">
        <v>2081</v>
      </c>
      <c r="F1555" t="s">
        <v>3420</v>
      </c>
      <c r="G1555" t="s">
        <v>3451</v>
      </c>
      <c r="H1555" s="244">
        <v>45510</v>
      </c>
      <c r="I1555" t="s">
        <v>2081</v>
      </c>
    </row>
    <row r="1556" spans="1:9">
      <c r="A1556" t="s">
        <v>2515</v>
      </c>
      <c r="B1556" t="s">
        <v>2513</v>
      </c>
      <c r="C1556" t="s">
        <v>2462</v>
      </c>
      <c r="D1556" s="244">
        <v>45510</v>
      </c>
      <c r="E1556" t="s">
        <v>2081</v>
      </c>
      <c r="F1556" t="s">
        <v>3420</v>
      </c>
      <c r="G1556" t="s">
        <v>3451</v>
      </c>
      <c r="H1556" s="244">
        <v>45510</v>
      </c>
      <c r="I1556" t="s">
        <v>2081</v>
      </c>
    </row>
    <row r="1557" spans="1:9">
      <c r="A1557" t="s">
        <v>2517</v>
      </c>
      <c r="B1557" t="s">
        <v>2474</v>
      </c>
      <c r="C1557" t="s">
        <v>2466</v>
      </c>
      <c r="D1557" s="244">
        <v>45510</v>
      </c>
      <c r="E1557" t="s">
        <v>2081</v>
      </c>
      <c r="F1557" t="s">
        <v>3420</v>
      </c>
      <c r="G1557" t="s">
        <v>3451</v>
      </c>
      <c r="H1557" s="244">
        <v>45510</v>
      </c>
      <c r="I1557" t="s">
        <v>2081</v>
      </c>
    </row>
    <row r="1558" spans="1:9">
      <c r="A1558" t="s">
        <v>2519</v>
      </c>
      <c r="B1558" t="s">
        <v>2088</v>
      </c>
      <c r="C1558" t="s">
        <v>2466</v>
      </c>
      <c r="D1558" s="244">
        <v>45510</v>
      </c>
      <c r="E1558" t="s">
        <v>2081</v>
      </c>
      <c r="F1558" t="s">
        <v>3420</v>
      </c>
      <c r="G1558" t="s">
        <v>3451</v>
      </c>
      <c r="H1558" s="244">
        <v>45510</v>
      </c>
      <c r="I1558" t="s">
        <v>2081</v>
      </c>
    </row>
    <row r="1559" spans="1:9">
      <c r="A1559" t="s">
        <v>2502</v>
      </c>
      <c r="B1559" t="s">
        <v>2293</v>
      </c>
      <c r="C1559" t="s">
        <v>2501</v>
      </c>
      <c r="D1559" s="244">
        <v>45509</v>
      </c>
      <c r="E1559" t="s">
        <v>2081</v>
      </c>
      <c r="F1559" t="s">
        <v>3420</v>
      </c>
      <c r="G1559" t="s">
        <v>3451</v>
      </c>
      <c r="H1559" s="244">
        <v>45526</v>
      </c>
      <c r="I1559" t="s">
        <v>2081</v>
      </c>
    </row>
    <row r="1560" spans="1:9">
      <c r="A1560" t="s">
        <v>2522</v>
      </c>
      <c r="B1560" t="s">
        <v>2211</v>
      </c>
      <c r="C1560" t="s">
        <v>2459</v>
      </c>
      <c r="D1560" s="244">
        <v>45509</v>
      </c>
      <c r="E1560" t="s">
        <v>2081</v>
      </c>
      <c r="F1560" t="s">
        <v>3420</v>
      </c>
      <c r="G1560" t="s">
        <v>3451</v>
      </c>
      <c r="H1560" s="244">
        <v>45526</v>
      </c>
      <c r="I1560" t="s">
        <v>2081</v>
      </c>
    </row>
    <row r="1561" spans="1:9">
      <c r="A1561" t="s">
        <v>2523</v>
      </c>
      <c r="B1561" t="s">
        <v>2211</v>
      </c>
      <c r="C1561" t="s">
        <v>2462</v>
      </c>
      <c r="D1561" s="244">
        <v>45509</v>
      </c>
      <c r="E1561" t="s">
        <v>2081</v>
      </c>
      <c r="F1561" t="s">
        <v>3420</v>
      </c>
      <c r="G1561" t="s">
        <v>3451</v>
      </c>
      <c r="H1561" s="244">
        <v>45526</v>
      </c>
      <c r="I1561" t="s">
        <v>2081</v>
      </c>
    </row>
    <row r="1562" spans="1:9">
      <c r="A1562" t="s">
        <v>2529</v>
      </c>
      <c r="B1562" t="s">
        <v>2088</v>
      </c>
      <c r="C1562" t="s">
        <v>2447</v>
      </c>
      <c r="D1562" s="244">
        <v>45506</v>
      </c>
      <c r="E1562" t="s">
        <v>2081</v>
      </c>
      <c r="F1562" t="s">
        <v>3420</v>
      </c>
      <c r="G1562" t="s">
        <v>3421</v>
      </c>
      <c r="H1562" s="244">
        <v>45510</v>
      </c>
      <c r="I1562" t="s">
        <v>2081</v>
      </c>
    </row>
    <row r="1563" spans="1:9">
      <c r="A1563" t="s">
        <v>2528</v>
      </c>
      <c r="B1563" t="s">
        <v>2088</v>
      </c>
      <c r="C1563" t="s">
        <v>2451</v>
      </c>
      <c r="D1563" s="244">
        <v>45506</v>
      </c>
      <c r="E1563" t="s">
        <v>2081</v>
      </c>
      <c r="F1563" t="s">
        <v>3420</v>
      </c>
      <c r="G1563" t="s">
        <v>3421</v>
      </c>
      <c r="H1563" s="244">
        <v>45510</v>
      </c>
      <c r="I1563" t="s">
        <v>2081</v>
      </c>
    </row>
    <row r="1564" spans="1:9">
      <c r="A1564" t="s">
        <v>2526</v>
      </c>
      <c r="B1564" t="s">
        <v>2088</v>
      </c>
      <c r="C1564" t="s">
        <v>2459</v>
      </c>
      <c r="D1564" s="244">
        <v>45506</v>
      </c>
      <c r="E1564" t="s">
        <v>2081</v>
      </c>
      <c r="F1564" t="s">
        <v>3420</v>
      </c>
      <c r="G1564" t="s">
        <v>3421</v>
      </c>
      <c r="H1564" s="244">
        <v>45510</v>
      </c>
      <c r="I1564" t="s">
        <v>2081</v>
      </c>
    </row>
    <row r="1565" spans="1:9">
      <c r="A1565" t="s">
        <v>2480</v>
      </c>
      <c r="B1565" t="s">
        <v>2479</v>
      </c>
      <c r="C1565" t="s">
        <v>2478</v>
      </c>
      <c r="D1565" s="244">
        <v>45506</v>
      </c>
      <c r="E1565" t="s">
        <v>2081</v>
      </c>
      <c r="F1565" t="s">
        <v>3420</v>
      </c>
      <c r="G1565" t="s">
        <v>3421</v>
      </c>
      <c r="H1565" s="244">
        <v>45526</v>
      </c>
      <c r="I1565" t="s">
        <v>2081</v>
      </c>
    </row>
    <row r="1566" spans="1:9">
      <c r="A1566" t="s">
        <v>2482</v>
      </c>
      <c r="B1566" t="s">
        <v>2479</v>
      </c>
      <c r="C1566" t="s">
        <v>2481</v>
      </c>
      <c r="D1566" s="244">
        <v>45506</v>
      </c>
      <c r="E1566" t="s">
        <v>2081</v>
      </c>
      <c r="F1566" t="s">
        <v>3420</v>
      </c>
      <c r="G1566" t="s">
        <v>3421</v>
      </c>
      <c r="H1566" s="244">
        <v>45526</v>
      </c>
      <c r="I1566" t="s">
        <v>2081</v>
      </c>
    </row>
    <row r="1567" spans="1:9">
      <c r="A1567" t="s">
        <v>2493</v>
      </c>
      <c r="B1567" t="s">
        <v>2234</v>
      </c>
      <c r="C1567" t="s">
        <v>2486</v>
      </c>
      <c r="D1567" s="244">
        <v>45511</v>
      </c>
      <c r="E1567" t="s">
        <v>2081</v>
      </c>
      <c r="F1567" t="s">
        <v>3420</v>
      </c>
      <c r="G1567" t="s">
        <v>3451</v>
      </c>
      <c r="H1567" s="244">
        <v>45526</v>
      </c>
      <c r="I1567" t="s">
        <v>2081</v>
      </c>
    </row>
    <row r="1568" spans="1:9">
      <c r="A1568" t="s">
        <v>2497</v>
      </c>
      <c r="B1568" t="s">
        <v>2494</v>
      </c>
      <c r="C1568" t="s">
        <v>2451</v>
      </c>
      <c r="D1568" s="244">
        <v>45511</v>
      </c>
      <c r="E1568" t="s">
        <v>2081</v>
      </c>
      <c r="F1568" t="s">
        <v>3420</v>
      </c>
      <c r="G1568" t="s">
        <v>3451</v>
      </c>
      <c r="H1568" s="244">
        <v>45511</v>
      </c>
      <c r="I1568" t="s">
        <v>2081</v>
      </c>
    </row>
    <row r="1569" spans="1:9">
      <c r="A1569" t="s">
        <v>2495</v>
      </c>
      <c r="B1569" t="s">
        <v>2494</v>
      </c>
      <c r="C1569" t="s">
        <v>2447</v>
      </c>
      <c r="D1569" s="244">
        <v>45511</v>
      </c>
      <c r="E1569" t="s">
        <v>2081</v>
      </c>
      <c r="F1569" t="s">
        <v>3420</v>
      </c>
      <c r="G1569" t="s">
        <v>3451</v>
      </c>
      <c r="H1569" s="244">
        <v>45511</v>
      </c>
      <c r="I1569" t="s">
        <v>2081</v>
      </c>
    </row>
    <row r="1570" spans="1:9">
      <c r="A1570" t="s">
        <v>2503</v>
      </c>
      <c r="B1570" t="s">
        <v>2168</v>
      </c>
      <c r="C1570" t="s">
        <v>2462</v>
      </c>
      <c r="D1570" s="244">
        <v>45511</v>
      </c>
      <c r="E1570" t="s">
        <v>2081</v>
      </c>
      <c r="F1570" t="s">
        <v>3420</v>
      </c>
      <c r="G1570" t="s">
        <v>3451</v>
      </c>
      <c r="H1570" s="244">
        <v>45511</v>
      </c>
      <c r="I1570" t="s">
        <v>2081</v>
      </c>
    </row>
    <row r="1571" spans="1:9">
      <c r="A1571" t="s">
        <v>2500</v>
      </c>
      <c r="B1571" t="s">
        <v>2168</v>
      </c>
      <c r="C1571" t="s">
        <v>2459</v>
      </c>
      <c r="D1571" s="244">
        <v>45511</v>
      </c>
      <c r="E1571" t="s">
        <v>2081</v>
      </c>
      <c r="F1571" t="s">
        <v>3420</v>
      </c>
      <c r="G1571" t="s">
        <v>3451</v>
      </c>
      <c r="H1571" s="244">
        <v>45511</v>
      </c>
      <c r="I1571" t="s">
        <v>2081</v>
      </c>
    </row>
    <row r="1572" spans="1:9">
      <c r="A1572" t="s">
        <v>2516</v>
      </c>
      <c r="B1572" t="s">
        <v>2474</v>
      </c>
      <c r="C1572" t="s">
        <v>2443</v>
      </c>
      <c r="D1572" s="244">
        <v>45510</v>
      </c>
      <c r="E1572" t="s">
        <v>2081</v>
      </c>
      <c r="F1572" t="s">
        <v>3420</v>
      </c>
      <c r="G1572" t="s">
        <v>3451</v>
      </c>
      <c r="H1572" s="244">
        <v>45510</v>
      </c>
      <c r="I1572" t="s">
        <v>2081</v>
      </c>
    </row>
    <row r="1573" spans="1:9">
      <c r="A1573" t="s">
        <v>2518</v>
      </c>
      <c r="B1573" t="s">
        <v>2088</v>
      </c>
      <c r="C1573" t="s">
        <v>2443</v>
      </c>
      <c r="D1573" s="244">
        <v>45510</v>
      </c>
      <c r="E1573" t="s">
        <v>2081</v>
      </c>
      <c r="F1573" t="s">
        <v>3420</v>
      </c>
      <c r="G1573" t="s">
        <v>3451</v>
      </c>
      <c r="H1573" s="244">
        <v>45510</v>
      </c>
      <c r="I1573" t="s">
        <v>2081</v>
      </c>
    </row>
    <row r="1574" spans="1:9">
      <c r="A1574" t="s">
        <v>2504</v>
      </c>
      <c r="B1574" t="s">
        <v>2430</v>
      </c>
      <c r="C1574" t="s">
        <v>2501</v>
      </c>
      <c r="D1574" s="244">
        <v>45509</v>
      </c>
      <c r="E1574" t="s">
        <v>2081</v>
      </c>
      <c r="F1574" t="s">
        <v>3420</v>
      </c>
      <c r="G1574" t="s">
        <v>3421</v>
      </c>
      <c r="H1574" s="244">
        <v>45510</v>
      </c>
      <c r="I1574" t="s">
        <v>2081</v>
      </c>
    </row>
    <row r="1575" spans="1:9">
      <c r="A1575" t="s">
        <v>2525</v>
      </c>
      <c r="B1575" t="s">
        <v>2274</v>
      </c>
      <c r="C1575" t="s">
        <v>2451</v>
      </c>
      <c r="D1575" s="244">
        <v>45509</v>
      </c>
      <c r="E1575" t="s">
        <v>2081</v>
      </c>
      <c r="F1575" t="s">
        <v>3420</v>
      </c>
      <c r="G1575" t="s">
        <v>3451</v>
      </c>
      <c r="H1575" s="244">
        <v>45510</v>
      </c>
      <c r="I1575" t="s">
        <v>2081</v>
      </c>
    </row>
    <row r="1576" spans="1:9">
      <c r="A1576" t="s">
        <v>2524</v>
      </c>
      <c r="B1576" t="s">
        <v>2274</v>
      </c>
      <c r="C1576" t="s">
        <v>2447</v>
      </c>
      <c r="D1576" s="244">
        <v>45509</v>
      </c>
      <c r="E1576" t="s">
        <v>2081</v>
      </c>
      <c r="F1576" t="s">
        <v>3420</v>
      </c>
      <c r="G1576" t="s">
        <v>3451</v>
      </c>
      <c r="H1576" s="244">
        <v>45510</v>
      </c>
      <c r="I1576" t="s">
        <v>2081</v>
      </c>
    </row>
    <row r="1577" spans="1:9">
      <c r="A1577" t="s">
        <v>2512</v>
      </c>
      <c r="B1577" t="s">
        <v>2510</v>
      </c>
      <c r="C1577" t="s">
        <v>2462</v>
      </c>
      <c r="D1577" s="244">
        <v>45511</v>
      </c>
      <c r="E1577" t="s">
        <v>2081</v>
      </c>
      <c r="F1577" t="s">
        <v>3420</v>
      </c>
      <c r="G1577" t="s">
        <v>3451</v>
      </c>
      <c r="H1577" s="244">
        <v>45511</v>
      </c>
      <c r="I1577" t="s">
        <v>2081</v>
      </c>
    </row>
    <row r="1578" spans="1:9">
      <c r="A1578" t="s">
        <v>2506</v>
      </c>
      <c r="B1578" t="s">
        <v>2291</v>
      </c>
      <c r="C1578" t="s">
        <v>2501</v>
      </c>
      <c r="D1578" s="244">
        <v>45509</v>
      </c>
      <c r="E1578" t="s">
        <v>2081</v>
      </c>
      <c r="F1578" t="s">
        <v>3420</v>
      </c>
      <c r="G1578" t="s">
        <v>3421</v>
      </c>
      <c r="H1578" s="244">
        <v>45526</v>
      </c>
      <c r="I1578" t="s">
        <v>2081</v>
      </c>
    </row>
    <row r="1579" spans="1:9">
      <c r="A1579" t="s">
        <v>2511</v>
      </c>
      <c r="B1579" t="s">
        <v>2510</v>
      </c>
      <c r="C1579" t="s">
        <v>2459</v>
      </c>
      <c r="D1579" s="244">
        <v>45511</v>
      </c>
      <c r="E1579" t="s">
        <v>2081</v>
      </c>
      <c r="F1579" t="s">
        <v>3420</v>
      </c>
      <c r="G1579" t="s">
        <v>3451</v>
      </c>
      <c r="H1579" s="244">
        <v>45511</v>
      </c>
      <c r="I1579" t="s">
        <v>2081</v>
      </c>
    </row>
    <row r="1580" spans="1:9">
      <c r="A1580" t="s">
        <v>2444</v>
      </c>
      <c r="B1580" t="s">
        <v>2396</v>
      </c>
      <c r="C1580" t="s">
        <v>2443</v>
      </c>
      <c r="D1580" s="244">
        <v>45511</v>
      </c>
      <c r="E1580" t="s">
        <v>2081</v>
      </c>
      <c r="F1580" t="s">
        <v>3420</v>
      </c>
      <c r="G1580" t="s">
        <v>3421</v>
      </c>
      <c r="H1580" s="244">
        <v>45511</v>
      </c>
      <c r="I1580" t="s">
        <v>2081</v>
      </c>
    </row>
    <row r="1581" spans="1:9">
      <c r="A1581" t="s">
        <v>2467</v>
      </c>
      <c r="B1581" t="s">
        <v>2396</v>
      </c>
      <c r="C1581" t="s">
        <v>2466</v>
      </c>
      <c r="D1581" s="244">
        <v>45511</v>
      </c>
      <c r="E1581" t="s">
        <v>2081</v>
      </c>
      <c r="F1581" t="s">
        <v>3420</v>
      </c>
      <c r="G1581" t="s">
        <v>3421</v>
      </c>
      <c r="H1581" s="244">
        <v>45511</v>
      </c>
      <c r="I1581" t="s">
        <v>2081</v>
      </c>
    </row>
    <row r="1582" spans="1:9">
      <c r="A1582" t="s">
        <v>2465</v>
      </c>
      <c r="B1582" t="s">
        <v>2396</v>
      </c>
      <c r="C1582" t="s">
        <v>2464</v>
      </c>
      <c r="D1582" s="244">
        <v>45511</v>
      </c>
      <c r="E1582" t="s">
        <v>2081</v>
      </c>
      <c r="F1582" t="s">
        <v>3420</v>
      </c>
      <c r="G1582" t="s">
        <v>3421</v>
      </c>
      <c r="H1582" s="244">
        <v>45511</v>
      </c>
      <c r="I1582" t="s">
        <v>2081</v>
      </c>
    </row>
    <row r="1583" spans="1:9">
      <c r="A1583" t="s">
        <v>2454</v>
      </c>
      <c r="B1583" t="s">
        <v>2396</v>
      </c>
      <c r="C1583" t="s">
        <v>2453</v>
      </c>
      <c r="D1583" s="244">
        <v>45534</v>
      </c>
      <c r="E1583" t="s">
        <v>2081</v>
      </c>
      <c r="F1583" t="s">
        <v>3420</v>
      </c>
      <c r="G1583" t="s">
        <v>3421</v>
      </c>
      <c r="H1583" s="244">
        <v>45534</v>
      </c>
      <c r="I1583" t="s">
        <v>2081</v>
      </c>
    </row>
    <row r="1584" spans="1:9">
      <c r="A1584" t="s">
        <v>2463</v>
      </c>
      <c r="B1584" t="s">
        <v>2460</v>
      </c>
      <c r="C1584" t="s">
        <v>2462</v>
      </c>
      <c r="D1584" s="244">
        <v>45509</v>
      </c>
      <c r="E1584" t="s">
        <v>2081</v>
      </c>
      <c r="F1584" t="s">
        <v>3420</v>
      </c>
      <c r="G1584" t="s">
        <v>3421</v>
      </c>
      <c r="H1584" s="244">
        <v>45510</v>
      </c>
      <c r="I1584" t="s">
        <v>2081</v>
      </c>
    </row>
    <row r="1585" spans="1:9">
      <c r="A1585" t="s">
        <v>2461</v>
      </c>
      <c r="B1585" t="s">
        <v>2460</v>
      </c>
      <c r="C1585" t="s">
        <v>2459</v>
      </c>
      <c r="D1585" s="244">
        <v>45509</v>
      </c>
      <c r="E1585" t="s">
        <v>2081</v>
      </c>
      <c r="F1585" t="s">
        <v>3420</v>
      </c>
      <c r="G1585" t="s">
        <v>3421</v>
      </c>
      <c r="H1585" s="244">
        <v>45510</v>
      </c>
      <c r="I1585" t="s">
        <v>2081</v>
      </c>
    </row>
    <row r="1586" spans="1:9">
      <c r="A1586" t="s">
        <v>2531</v>
      </c>
      <c r="B1586" t="s">
        <v>2468</v>
      </c>
      <c r="C1586" t="s">
        <v>2462</v>
      </c>
      <c r="D1586" s="244">
        <v>45510</v>
      </c>
      <c r="E1586" t="s">
        <v>2081</v>
      </c>
      <c r="F1586" t="s">
        <v>3420</v>
      </c>
      <c r="G1586" t="s">
        <v>3451</v>
      </c>
      <c r="H1586" s="244">
        <v>45510</v>
      </c>
      <c r="I1586" t="s">
        <v>2081</v>
      </c>
    </row>
    <row r="1587" spans="1:9">
      <c r="A1587" t="s">
        <v>2476</v>
      </c>
      <c r="B1587" t="s">
        <v>2472</v>
      </c>
      <c r="C1587" t="s">
        <v>2462</v>
      </c>
      <c r="D1587" s="244">
        <v>45510</v>
      </c>
      <c r="E1587" t="s">
        <v>2081</v>
      </c>
      <c r="F1587" t="s">
        <v>3420</v>
      </c>
      <c r="G1587" t="s">
        <v>3421</v>
      </c>
      <c r="H1587" s="244">
        <v>45510</v>
      </c>
      <c r="I1587" t="s">
        <v>2081</v>
      </c>
    </row>
    <row r="1588" spans="1:9">
      <c r="A1588" t="s">
        <v>2527</v>
      </c>
      <c r="B1588" t="s">
        <v>2088</v>
      </c>
      <c r="C1588" t="s">
        <v>2462</v>
      </c>
      <c r="D1588" s="244">
        <v>45506</v>
      </c>
      <c r="E1588" t="s">
        <v>2081</v>
      </c>
      <c r="F1588" t="s">
        <v>3420</v>
      </c>
      <c r="G1588" t="s">
        <v>3421</v>
      </c>
      <c r="H1588" s="244">
        <v>45510</v>
      </c>
      <c r="I1588" t="s">
        <v>2081</v>
      </c>
    </row>
    <row r="1589" spans="1:9">
      <c r="A1589" t="s">
        <v>2485</v>
      </c>
      <c r="B1589" t="s">
        <v>2483</v>
      </c>
      <c r="C1589" t="s">
        <v>2462</v>
      </c>
      <c r="D1589" s="244">
        <v>45510</v>
      </c>
      <c r="E1589" t="s">
        <v>2081</v>
      </c>
      <c r="F1589" t="s">
        <v>3420</v>
      </c>
      <c r="G1589" t="s">
        <v>3421</v>
      </c>
      <c r="H1589" s="244">
        <v>45510</v>
      </c>
      <c r="I1589" t="s">
        <v>2081</v>
      </c>
    </row>
    <row r="1590" spans="1:9">
      <c r="A1590" t="s">
        <v>2484</v>
      </c>
      <c r="B1590" t="s">
        <v>2483</v>
      </c>
      <c r="C1590" t="s">
        <v>2459</v>
      </c>
      <c r="D1590" s="244">
        <v>45510</v>
      </c>
      <c r="E1590" t="s">
        <v>2081</v>
      </c>
      <c r="F1590" t="s">
        <v>3420</v>
      </c>
      <c r="G1590" t="s">
        <v>3421</v>
      </c>
      <c r="H1590" s="244">
        <v>45510</v>
      </c>
      <c r="I1590" t="s">
        <v>2081</v>
      </c>
    </row>
    <row r="1591" spans="1:9">
      <c r="A1591" t="s">
        <v>2469</v>
      </c>
      <c r="B1591" t="s">
        <v>2468</v>
      </c>
      <c r="C1591" t="s">
        <v>2459</v>
      </c>
      <c r="D1591" s="244">
        <v>45510</v>
      </c>
      <c r="E1591" t="s">
        <v>2081</v>
      </c>
      <c r="F1591" t="s">
        <v>3420</v>
      </c>
      <c r="G1591" t="s">
        <v>3421</v>
      </c>
      <c r="H1591" s="244">
        <v>45510</v>
      </c>
      <c r="I1591" t="s">
        <v>2081</v>
      </c>
    </row>
    <row r="1592" spans="1:9">
      <c r="A1592" t="s">
        <v>2471</v>
      </c>
      <c r="B1592" t="s">
        <v>2468</v>
      </c>
      <c r="C1592" t="s">
        <v>2462</v>
      </c>
      <c r="D1592" s="244">
        <v>45510</v>
      </c>
      <c r="E1592" t="s">
        <v>2081</v>
      </c>
      <c r="F1592" t="s">
        <v>3420</v>
      </c>
      <c r="G1592" t="s">
        <v>3421</v>
      </c>
      <c r="H1592" s="244">
        <v>45510</v>
      </c>
      <c r="I1592" t="s">
        <v>2081</v>
      </c>
    </row>
    <row r="1593" spans="1:9">
      <c r="A1593" t="s">
        <v>2521</v>
      </c>
      <c r="B1593" t="s">
        <v>2156</v>
      </c>
      <c r="C1593" t="s">
        <v>2466</v>
      </c>
      <c r="D1593" s="244">
        <v>45510</v>
      </c>
      <c r="E1593" t="s">
        <v>2081</v>
      </c>
      <c r="F1593" t="s">
        <v>3420</v>
      </c>
      <c r="G1593" t="s">
        <v>3451</v>
      </c>
      <c r="H1593" s="244">
        <v>45510</v>
      </c>
      <c r="I1593" t="s">
        <v>2081</v>
      </c>
    </row>
    <row r="1594" spans="1:9">
      <c r="A1594" t="s">
        <v>2520</v>
      </c>
      <c r="B1594" t="s">
        <v>2156</v>
      </c>
      <c r="C1594" t="s">
        <v>2443</v>
      </c>
      <c r="D1594" s="244">
        <v>45510</v>
      </c>
      <c r="E1594" t="s">
        <v>2081</v>
      </c>
      <c r="F1594" t="s">
        <v>3420</v>
      </c>
      <c r="G1594" t="s">
        <v>3451</v>
      </c>
      <c r="H1594" s="244">
        <v>45510</v>
      </c>
      <c r="I1594" t="s">
        <v>2081</v>
      </c>
    </row>
    <row r="1595" spans="1:9">
      <c r="A1595" t="s">
        <v>2532</v>
      </c>
      <c r="B1595" t="s">
        <v>2383</v>
      </c>
      <c r="C1595" t="s">
        <v>2443</v>
      </c>
      <c r="D1595" s="244">
        <v>45530</v>
      </c>
      <c r="E1595" t="s">
        <v>2081</v>
      </c>
      <c r="F1595" t="s">
        <v>3420</v>
      </c>
      <c r="G1595" t="s">
        <v>3451</v>
      </c>
      <c r="H1595" s="244">
        <v>45530</v>
      </c>
      <c r="I1595" t="s">
        <v>2081</v>
      </c>
    </row>
    <row r="1596" spans="1:9">
      <c r="A1596" t="s">
        <v>2533</v>
      </c>
      <c r="B1596" t="s">
        <v>2383</v>
      </c>
      <c r="C1596" t="s">
        <v>2466</v>
      </c>
      <c r="D1596" s="244">
        <v>45530</v>
      </c>
      <c r="E1596" t="s">
        <v>2081</v>
      </c>
      <c r="F1596" t="s">
        <v>3420</v>
      </c>
      <c r="G1596" t="s">
        <v>3451</v>
      </c>
      <c r="H1596" s="244">
        <v>45530</v>
      </c>
      <c r="I1596" t="s">
        <v>2081</v>
      </c>
    </row>
    <row r="1597" spans="1:9">
      <c r="A1597" t="s">
        <v>2477</v>
      </c>
      <c r="B1597" t="s">
        <v>2474</v>
      </c>
      <c r="C1597" t="s">
        <v>2464</v>
      </c>
      <c r="D1597" s="244">
        <v>45510</v>
      </c>
      <c r="E1597" t="s">
        <v>2081</v>
      </c>
      <c r="F1597" t="s">
        <v>3420</v>
      </c>
      <c r="G1597" t="s">
        <v>3421</v>
      </c>
      <c r="H1597" s="244">
        <v>45510</v>
      </c>
      <c r="I1597" t="s">
        <v>2081</v>
      </c>
    </row>
    <row r="1598" spans="1:9">
      <c r="A1598" t="s">
        <v>2492</v>
      </c>
      <c r="B1598" t="s">
        <v>2488</v>
      </c>
      <c r="C1598" t="s">
        <v>2462</v>
      </c>
      <c r="D1598" s="244">
        <v>45510</v>
      </c>
      <c r="E1598" t="s">
        <v>2081</v>
      </c>
      <c r="F1598" t="s">
        <v>3420</v>
      </c>
      <c r="G1598" t="s">
        <v>3421</v>
      </c>
      <c r="H1598" s="244">
        <v>45510</v>
      </c>
      <c r="I1598" t="s">
        <v>2081</v>
      </c>
    </row>
    <row r="1599" spans="1:9">
      <c r="A1599" t="s">
        <v>2489</v>
      </c>
      <c r="B1599" t="s">
        <v>2488</v>
      </c>
      <c r="C1599" t="s">
        <v>2459</v>
      </c>
      <c r="D1599" s="244">
        <v>45510</v>
      </c>
      <c r="E1599" t="s">
        <v>2081</v>
      </c>
      <c r="F1599" t="s">
        <v>3420</v>
      </c>
      <c r="G1599" t="s">
        <v>3421</v>
      </c>
      <c r="H1599" s="244">
        <v>45510</v>
      </c>
      <c r="I1599" t="s">
        <v>2081</v>
      </c>
    </row>
    <row r="1600" spans="1:9">
      <c r="A1600" t="s">
        <v>2457</v>
      </c>
      <c r="B1600" t="s">
        <v>2456</v>
      </c>
      <c r="C1600" t="s">
        <v>2447</v>
      </c>
      <c r="D1600" s="244">
        <v>45509</v>
      </c>
      <c r="E1600" t="s">
        <v>2081</v>
      </c>
      <c r="F1600" t="s">
        <v>3420</v>
      </c>
      <c r="G1600" t="s">
        <v>3421</v>
      </c>
      <c r="H1600" s="244">
        <v>45510</v>
      </c>
      <c r="I1600" t="s">
        <v>2081</v>
      </c>
    </row>
    <row r="1601" spans="1:9">
      <c r="A1601" t="s">
        <v>2448</v>
      </c>
      <c r="B1601" t="s">
        <v>2281</v>
      </c>
      <c r="C1601" t="s">
        <v>2447</v>
      </c>
      <c r="D1601" s="244">
        <v>45511</v>
      </c>
      <c r="E1601" t="s">
        <v>2081</v>
      </c>
      <c r="F1601" t="s">
        <v>3420</v>
      </c>
      <c r="G1601" t="s">
        <v>3421</v>
      </c>
      <c r="H1601" s="244">
        <v>45511</v>
      </c>
      <c r="I1601" t="s">
        <v>2081</v>
      </c>
    </row>
    <row r="1602" spans="1:9">
      <c r="A1602" t="s">
        <v>2458</v>
      </c>
      <c r="B1602" t="s">
        <v>2456</v>
      </c>
      <c r="C1602" t="s">
        <v>2451</v>
      </c>
      <c r="D1602" s="244">
        <v>45509</v>
      </c>
      <c r="E1602" t="s">
        <v>2081</v>
      </c>
      <c r="F1602" t="s">
        <v>3420</v>
      </c>
      <c r="G1602" t="s">
        <v>3421</v>
      </c>
      <c r="H1602" s="244">
        <v>45510</v>
      </c>
      <c r="I1602" t="s">
        <v>2081</v>
      </c>
    </row>
    <row r="1603" spans="1:9">
      <c r="A1603" t="s">
        <v>2452</v>
      </c>
      <c r="B1603" t="s">
        <v>2281</v>
      </c>
      <c r="C1603" t="s">
        <v>2451</v>
      </c>
      <c r="D1603" s="244">
        <v>45511</v>
      </c>
      <c r="E1603" t="s">
        <v>2081</v>
      </c>
      <c r="F1603" t="s">
        <v>3420</v>
      </c>
      <c r="G1603" t="s">
        <v>3421</v>
      </c>
      <c r="H1603" s="244">
        <v>45511</v>
      </c>
      <c r="I1603" t="s">
        <v>2081</v>
      </c>
    </row>
    <row r="1604" spans="1:9">
      <c r="A1604" t="s">
        <v>2473</v>
      </c>
      <c r="B1604" t="s">
        <v>2472</v>
      </c>
      <c r="C1604" t="s">
        <v>2459</v>
      </c>
      <c r="D1604" s="244">
        <v>45510</v>
      </c>
      <c r="E1604" t="s">
        <v>2081</v>
      </c>
      <c r="F1604" t="s">
        <v>3420</v>
      </c>
      <c r="G1604" t="s">
        <v>3421</v>
      </c>
      <c r="H1604" s="244">
        <v>45510</v>
      </c>
      <c r="I1604" t="s">
        <v>2081</v>
      </c>
    </row>
    <row r="1605" spans="1:9">
      <c r="A1605" t="s">
        <v>2507</v>
      </c>
      <c r="B1605" t="s">
        <v>2281</v>
      </c>
      <c r="C1605" t="s">
        <v>2462</v>
      </c>
      <c r="D1605" s="244">
        <v>45485</v>
      </c>
      <c r="E1605" t="s">
        <v>3263</v>
      </c>
      <c r="F1605" t="s">
        <v>3420</v>
      </c>
      <c r="G1605" t="s">
        <v>3421</v>
      </c>
      <c r="H1605" s="244">
        <v>45510</v>
      </c>
      <c r="I1605" t="s">
        <v>2081</v>
      </c>
    </row>
    <row r="1606" spans="1:9">
      <c r="A1606" t="s">
        <v>2505</v>
      </c>
      <c r="B1606" t="s">
        <v>2281</v>
      </c>
      <c r="C1606" t="s">
        <v>2459</v>
      </c>
      <c r="D1606" s="244">
        <v>45485</v>
      </c>
      <c r="E1606" t="s">
        <v>3263</v>
      </c>
      <c r="F1606" t="s">
        <v>3420</v>
      </c>
      <c r="G1606" t="s">
        <v>3421</v>
      </c>
      <c r="H1606" s="244">
        <v>45510</v>
      </c>
      <c r="I1606" t="s">
        <v>2081</v>
      </c>
    </row>
    <row r="1607" spans="1:9">
      <c r="A1607" t="s">
        <v>2442</v>
      </c>
      <c r="B1607" t="s">
        <v>2085</v>
      </c>
      <c r="C1607" t="s">
        <v>2441</v>
      </c>
      <c r="D1607" s="244">
        <v>45506</v>
      </c>
      <c r="E1607" t="s">
        <v>2081</v>
      </c>
      <c r="F1607" t="s">
        <v>3420</v>
      </c>
      <c r="G1607" t="s">
        <v>3421</v>
      </c>
      <c r="H1607" s="244">
        <v>45510</v>
      </c>
      <c r="I1607" t="s">
        <v>2081</v>
      </c>
    </row>
    <row r="1608" spans="1:9">
      <c r="A1608" t="s">
        <v>2475</v>
      </c>
      <c r="B1608" t="s">
        <v>2474</v>
      </c>
      <c r="C1608" t="s">
        <v>2453</v>
      </c>
      <c r="D1608" s="244">
        <v>45510</v>
      </c>
      <c r="E1608" t="s">
        <v>2081</v>
      </c>
      <c r="F1608" t="s">
        <v>3457</v>
      </c>
      <c r="G1608" t="s">
        <v>3421</v>
      </c>
      <c r="H1608" s="244">
        <v>45510</v>
      </c>
      <c r="I1608" t="s">
        <v>2081</v>
      </c>
    </row>
    <row r="1609" spans="1:9">
      <c r="A1609" t="s">
        <v>2530</v>
      </c>
      <c r="B1609" t="s">
        <v>2468</v>
      </c>
      <c r="C1609" t="s">
        <v>2459</v>
      </c>
      <c r="D1609" s="244">
        <v>45510</v>
      </c>
      <c r="E1609" t="s">
        <v>2081</v>
      </c>
      <c r="F1609" t="s">
        <v>3420</v>
      </c>
      <c r="G1609" t="s">
        <v>3451</v>
      </c>
      <c r="H1609" s="244">
        <v>45510</v>
      </c>
      <c r="I1609" t="s">
        <v>2081</v>
      </c>
    </row>
    <row r="1610" spans="1:9">
      <c r="A1610" t="s">
        <v>2491</v>
      </c>
      <c r="B1610" t="s">
        <v>2137</v>
      </c>
      <c r="C1610" t="s">
        <v>2490</v>
      </c>
      <c r="D1610" s="244">
        <v>45511</v>
      </c>
      <c r="E1610" t="s">
        <v>2081</v>
      </c>
      <c r="F1610" t="s">
        <v>3420</v>
      </c>
      <c r="G1610" t="s">
        <v>3421</v>
      </c>
      <c r="H1610" s="244">
        <v>45511</v>
      </c>
      <c r="I1610" t="s">
        <v>2081</v>
      </c>
    </row>
    <row r="1611" spans="1:9">
      <c r="A1611" t="s">
        <v>2496</v>
      </c>
      <c r="B1611" t="s">
        <v>2234</v>
      </c>
      <c r="C1611" t="s">
        <v>2490</v>
      </c>
      <c r="D1611" s="244">
        <v>45511</v>
      </c>
      <c r="E1611" t="s">
        <v>2081</v>
      </c>
      <c r="F1611" t="s">
        <v>3420</v>
      </c>
      <c r="G1611" t="s">
        <v>3451</v>
      </c>
      <c r="H1611" s="244">
        <v>45526</v>
      </c>
      <c r="I1611" t="s">
        <v>2081</v>
      </c>
    </row>
    <row r="1612" spans="1:9">
      <c r="A1612" t="s">
        <v>2487</v>
      </c>
      <c r="B1612" t="s">
        <v>2137</v>
      </c>
      <c r="C1612" t="s">
        <v>2486</v>
      </c>
      <c r="D1612" s="244">
        <v>45511</v>
      </c>
      <c r="E1612" t="s">
        <v>2081</v>
      </c>
      <c r="F1612" t="s">
        <v>3420</v>
      </c>
      <c r="G1612" t="s">
        <v>3421</v>
      </c>
      <c r="H1612" s="244">
        <v>45511</v>
      </c>
      <c r="I1612" t="s">
        <v>2081</v>
      </c>
    </row>
    <row r="1613" spans="1:9">
      <c r="A1613" t="s">
        <v>2509</v>
      </c>
      <c r="B1613" t="s">
        <v>2508</v>
      </c>
      <c r="C1613" t="s">
        <v>2486</v>
      </c>
      <c r="D1613" s="244">
        <v>45509</v>
      </c>
      <c r="E1613" t="s">
        <v>2081</v>
      </c>
      <c r="F1613" t="s">
        <v>3420</v>
      </c>
      <c r="G1613" t="s">
        <v>3451</v>
      </c>
      <c r="H1613" s="244">
        <v>45526</v>
      </c>
      <c r="I1613" t="s">
        <v>2081</v>
      </c>
    </row>
    <row r="1614" spans="1:9">
      <c r="A1614" t="s">
        <v>2535</v>
      </c>
      <c r="B1614" t="s">
        <v>2130</v>
      </c>
      <c r="C1614" t="s">
        <v>2534</v>
      </c>
      <c r="D1614" s="244">
        <v>45533</v>
      </c>
      <c r="E1614" t="s">
        <v>2081</v>
      </c>
      <c r="F1614" t="s">
        <v>3420</v>
      </c>
      <c r="G1614" t="s">
        <v>3421</v>
      </c>
      <c r="H1614" s="244">
        <v>45533</v>
      </c>
      <c r="I1614" t="s">
        <v>2081</v>
      </c>
    </row>
    <row r="1615" spans="1:9">
      <c r="A1615" t="s">
        <v>2537</v>
      </c>
      <c r="B1615" t="s">
        <v>2293</v>
      </c>
      <c r="C1615" t="s">
        <v>2536</v>
      </c>
      <c r="D1615" s="244">
        <v>45533</v>
      </c>
      <c r="E1615" t="s">
        <v>2081</v>
      </c>
      <c r="F1615" t="s">
        <v>3420</v>
      </c>
      <c r="G1615" t="s">
        <v>3421</v>
      </c>
      <c r="H1615" s="244">
        <v>45533</v>
      </c>
      <c r="I1615" t="s">
        <v>2081</v>
      </c>
    </row>
    <row r="1616" spans="1:9">
      <c r="A1616" t="s">
        <v>2540</v>
      </c>
      <c r="B1616" t="s">
        <v>2539</v>
      </c>
      <c r="C1616" t="s">
        <v>2538</v>
      </c>
      <c r="D1616" s="244">
        <v>45524</v>
      </c>
      <c r="E1616" t="s">
        <v>2081</v>
      </c>
      <c r="F1616" t="s">
        <v>3420</v>
      </c>
      <c r="G1616" t="s">
        <v>3421</v>
      </c>
      <c r="H1616" s="244">
        <v>45533</v>
      </c>
      <c r="I1616" t="s">
        <v>2081</v>
      </c>
    </row>
    <row r="1617" spans="1:9">
      <c r="A1617" t="s">
        <v>2542</v>
      </c>
      <c r="B1617" t="s">
        <v>2130</v>
      </c>
      <c r="C1617" t="s">
        <v>2541</v>
      </c>
      <c r="D1617" s="244">
        <v>45512</v>
      </c>
      <c r="E1617" t="s">
        <v>2081</v>
      </c>
      <c r="F1617" t="s">
        <v>3420</v>
      </c>
      <c r="G1617" t="s">
        <v>3421</v>
      </c>
      <c r="H1617" s="244">
        <v>45533</v>
      </c>
      <c r="I1617" t="s">
        <v>2081</v>
      </c>
    </row>
    <row r="1618" spans="1:9">
      <c r="A1618" t="s">
        <v>2543</v>
      </c>
      <c r="B1618" t="s">
        <v>2126</v>
      </c>
      <c r="C1618" t="s">
        <v>2541</v>
      </c>
      <c r="D1618" s="244">
        <v>45512</v>
      </c>
      <c r="E1618" t="s">
        <v>2081</v>
      </c>
      <c r="F1618" t="s">
        <v>3420</v>
      </c>
      <c r="G1618" t="s">
        <v>3421</v>
      </c>
      <c r="H1618" s="244">
        <v>45533</v>
      </c>
      <c r="I1618" t="s">
        <v>2081</v>
      </c>
    </row>
    <row r="1619" spans="1:9">
      <c r="A1619" t="s">
        <v>2544</v>
      </c>
      <c r="B1619" t="s">
        <v>2124</v>
      </c>
      <c r="C1619" t="s">
        <v>2541</v>
      </c>
      <c r="D1619" s="244">
        <v>45512</v>
      </c>
      <c r="E1619" t="s">
        <v>2081</v>
      </c>
      <c r="F1619" t="s">
        <v>3420</v>
      </c>
      <c r="G1619" t="s">
        <v>3421</v>
      </c>
      <c r="H1619" s="244">
        <v>45533</v>
      </c>
      <c r="I1619" t="s">
        <v>2081</v>
      </c>
    </row>
    <row r="1620" spans="1:9">
      <c r="A1620" t="s">
        <v>3516</v>
      </c>
      <c r="B1620" t="s">
        <v>2152</v>
      </c>
      <c r="C1620" t="s">
        <v>2577</v>
      </c>
      <c r="D1620" s="244">
        <v>45355</v>
      </c>
      <c r="E1620" t="s">
        <v>2081</v>
      </c>
      <c r="F1620" t="s">
        <v>3457</v>
      </c>
      <c r="G1620" t="s">
        <v>3451</v>
      </c>
      <c r="H1620" s="244">
        <v>45355</v>
      </c>
      <c r="I1620" t="s">
        <v>2081</v>
      </c>
    </row>
    <row r="1621" spans="1:9">
      <c r="A1621" t="s">
        <v>2569</v>
      </c>
      <c r="B1621" t="s">
        <v>2393</v>
      </c>
      <c r="C1621" t="s">
        <v>2568</v>
      </c>
      <c r="D1621" s="244">
        <v>45496</v>
      </c>
      <c r="E1621" t="s">
        <v>3263</v>
      </c>
      <c r="F1621" t="s">
        <v>3420</v>
      </c>
      <c r="G1621" t="s">
        <v>3421</v>
      </c>
      <c r="H1621" s="244">
        <v>45535</v>
      </c>
      <c r="I1621" t="s">
        <v>2081</v>
      </c>
    </row>
    <row r="1622" spans="1:9">
      <c r="A1622" t="s">
        <v>2571</v>
      </c>
      <c r="B1622" t="s">
        <v>2156</v>
      </c>
      <c r="C1622" t="s">
        <v>2570</v>
      </c>
      <c r="D1622" s="244">
        <v>45517</v>
      </c>
      <c r="E1622" t="s">
        <v>2081</v>
      </c>
      <c r="F1622" t="s">
        <v>3420</v>
      </c>
      <c r="G1622" t="s">
        <v>3451</v>
      </c>
      <c r="H1622" s="244">
        <v>45535</v>
      </c>
      <c r="I1622" t="s">
        <v>2081</v>
      </c>
    </row>
    <row r="1623" spans="1:9">
      <c r="A1623" t="s">
        <v>2566</v>
      </c>
      <c r="B1623" t="s">
        <v>2152</v>
      </c>
      <c r="C1623" t="s">
        <v>2565</v>
      </c>
      <c r="D1623" s="244">
        <v>45517</v>
      </c>
      <c r="E1623" t="s">
        <v>2081</v>
      </c>
      <c r="F1623" t="s">
        <v>3420</v>
      </c>
      <c r="G1623" t="s">
        <v>3451</v>
      </c>
      <c r="H1623" s="244">
        <v>45535</v>
      </c>
      <c r="I1623" t="s">
        <v>2081</v>
      </c>
    </row>
    <row r="1624" spans="1:9">
      <c r="A1624" t="s">
        <v>2567</v>
      </c>
      <c r="B1624" t="s">
        <v>2122</v>
      </c>
      <c r="C1624" t="s">
        <v>2565</v>
      </c>
      <c r="D1624" s="244">
        <v>45517</v>
      </c>
      <c r="E1624" t="s">
        <v>2081</v>
      </c>
      <c r="F1624" t="s">
        <v>3420</v>
      </c>
      <c r="G1624" t="s">
        <v>3451</v>
      </c>
      <c r="H1624" s="244">
        <v>45535</v>
      </c>
      <c r="I1624" t="s">
        <v>2081</v>
      </c>
    </row>
    <row r="1625" spans="1:9">
      <c r="A1625" t="s">
        <v>2549</v>
      </c>
      <c r="B1625" t="s">
        <v>2130</v>
      </c>
      <c r="C1625" t="s">
        <v>2547</v>
      </c>
      <c r="D1625" s="244">
        <v>45531</v>
      </c>
      <c r="E1625" t="s">
        <v>2081</v>
      </c>
      <c r="F1625" t="s">
        <v>3420</v>
      </c>
      <c r="G1625" t="s">
        <v>3421</v>
      </c>
      <c r="H1625" s="244">
        <v>45535</v>
      </c>
      <c r="I1625" t="s">
        <v>2081</v>
      </c>
    </row>
    <row r="1626" spans="1:9">
      <c r="A1626" t="s">
        <v>2551</v>
      </c>
      <c r="B1626" t="s">
        <v>2550</v>
      </c>
      <c r="C1626" t="s">
        <v>2547</v>
      </c>
      <c r="D1626" s="244">
        <v>45531</v>
      </c>
      <c r="E1626" t="s">
        <v>2081</v>
      </c>
      <c r="F1626" t="s">
        <v>3420</v>
      </c>
      <c r="G1626" t="s">
        <v>3421</v>
      </c>
      <c r="H1626" s="244">
        <v>45535</v>
      </c>
      <c r="I1626" t="s">
        <v>2081</v>
      </c>
    </row>
    <row r="1627" spans="1:9">
      <c r="A1627" t="s">
        <v>2553</v>
      </c>
      <c r="B1627" t="s">
        <v>2552</v>
      </c>
      <c r="C1627" t="s">
        <v>2547</v>
      </c>
      <c r="D1627" s="244">
        <v>45531</v>
      </c>
      <c r="E1627" t="s">
        <v>2081</v>
      </c>
      <c r="F1627" t="s">
        <v>3420</v>
      </c>
      <c r="G1627" t="s">
        <v>3451</v>
      </c>
      <c r="H1627" s="244">
        <v>45535</v>
      </c>
      <c r="I1627" t="s">
        <v>2081</v>
      </c>
    </row>
    <row r="1628" spans="1:9">
      <c r="A1628" t="s">
        <v>2555</v>
      </c>
      <c r="B1628" t="s">
        <v>2554</v>
      </c>
      <c r="C1628" t="s">
        <v>2547</v>
      </c>
      <c r="D1628" s="244">
        <v>45531</v>
      </c>
      <c r="E1628" t="s">
        <v>2081</v>
      </c>
      <c r="F1628" t="s">
        <v>3420</v>
      </c>
      <c r="G1628" t="s">
        <v>3421</v>
      </c>
      <c r="H1628" s="244">
        <v>45535</v>
      </c>
      <c r="I1628" t="s">
        <v>2081</v>
      </c>
    </row>
    <row r="1629" spans="1:9">
      <c r="A1629" t="s">
        <v>2563</v>
      </c>
      <c r="B1629" t="s">
        <v>2190</v>
      </c>
      <c r="C1629" t="s">
        <v>2547</v>
      </c>
      <c r="D1629" s="244">
        <v>45496</v>
      </c>
      <c r="E1629" t="s">
        <v>3263</v>
      </c>
      <c r="F1629" t="s">
        <v>3420</v>
      </c>
      <c r="G1629" t="s">
        <v>3421</v>
      </c>
      <c r="H1629" s="244">
        <v>45535</v>
      </c>
      <c r="I1629" t="s">
        <v>2081</v>
      </c>
    </row>
    <row r="1630" spans="1:9">
      <c r="A1630" t="s">
        <v>2548</v>
      </c>
      <c r="B1630" t="s">
        <v>2126</v>
      </c>
      <c r="C1630" t="s">
        <v>2547</v>
      </c>
      <c r="D1630" s="244">
        <v>45531</v>
      </c>
      <c r="E1630" t="s">
        <v>2081</v>
      </c>
      <c r="F1630" t="s">
        <v>3420</v>
      </c>
      <c r="G1630" t="s">
        <v>3451</v>
      </c>
      <c r="H1630" s="244">
        <v>45535</v>
      </c>
      <c r="I1630" t="s">
        <v>2081</v>
      </c>
    </row>
    <row r="1631" spans="1:9">
      <c r="A1631" t="s">
        <v>2557</v>
      </c>
      <c r="B1631" t="s">
        <v>2554</v>
      </c>
      <c r="C1631" t="s">
        <v>2556</v>
      </c>
      <c r="D1631" s="244">
        <v>45531</v>
      </c>
      <c r="E1631" t="s">
        <v>2081</v>
      </c>
      <c r="F1631" t="s">
        <v>3420</v>
      </c>
      <c r="G1631" t="s">
        <v>3421</v>
      </c>
      <c r="H1631" s="244">
        <v>45535</v>
      </c>
      <c r="I1631" t="s">
        <v>2081</v>
      </c>
    </row>
    <row r="1632" spans="1:9">
      <c r="A1632" t="s">
        <v>2558</v>
      </c>
      <c r="B1632" t="s">
        <v>2190</v>
      </c>
      <c r="C1632" t="s">
        <v>2556</v>
      </c>
      <c r="D1632" s="244">
        <v>45496</v>
      </c>
      <c r="E1632" t="s">
        <v>3263</v>
      </c>
      <c r="F1632" t="s">
        <v>3420</v>
      </c>
      <c r="G1632" t="s">
        <v>3421</v>
      </c>
      <c r="H1632" s="244">
        <v>45535</v>
      </c>
      <c r="I1632" t="s">
        <v>2081</v>
      </c>
    </row>
    <row r="1633" spans="1:9">
      <c r="A1633" t="s">
        <v>2559</v>
      </c>
      <c r="B1633" t="s">
        <v>2550</v>
      </c>
      <c r="C1633" t="s">
        <v>2556</v>
      </c>
      <c r="D1633" s="244">
        <v>45531</v>
      </c>
      <c r="E1633" t="s">
        <v>2081</v>
      </c>
      <c r="F1633" t="s">
        <v>3420</v>
      </c>
      <c r="G1633" t="s">
        <v>3421</v>
      </c>
      <c r="H1633" s="244">
        <v>45535</v>
      </c>
      <c r="I1633" t="s">
        <v>2081</v>
      </c>
    </row>
    <row r="1634" spans="1:9">
      <c r="A1634" t="s">
        <v>2560</v>
      </c>
      <c r="B1634" t="s">
        <v>2126</v>
      </c>
      <c r="C1634" t="s">
        <v>2556</v>
      </c>
      <c r="D1634" s="244">
        <v>45531</v>
      </c>
      <c r="E1634" t="s">
        <v>2081</v>
      </c>
      <c r="F1634" t="s">
        <v>3420</v>
      </c>
      <c r="G1634" t="s">
        <v>3451</v>
      </c>
      <c r="H1634" s="244">
        <v>45535</v>
      </c>
      <c r="I1634" t="s">
        <v>2081</v>
      </c>
    </row>
    <row r="1635" spans="1:9">
      <c r="A1635" t="s">
        <v>2561</v>
      </c>
      <c r="B1635" t="s">
        <v>2552</v>
      </c>
      <c r="C1635" t="s">
        <v>2556</v>
      </c>
      <c r="D1635" s="244">
        <v>45531</v>
      </c>
      <c r="E1635" t="s">
        <v>2081</v>
      </c>
      <c r="F1635" t="s">
        <v>3420</v>
      </c>
      <c r="G1635" t="s">
        <v>3451</v>
      </c>
      <c r="H1635" s="244">
        <v>45535</v>
      </c>
      <c r="I1635" t="s">
        <v>2081</v>
      </c>
    </row>
    <row r="1636" spans="1:9">
      <c r="A1636" t="s">
        <v>2562</v>
      </c>
      <c r="B1636" t="s">
        <v>2130</v>
      </c>
      <c r="C1636" t="s">
        <v>2556</v>
      </c>
      <c r="D1636" s="244">
        <v>45531</v>
      </c>
      <c r="E1636" t="s">
        <v>2081</v>
      </c>
      <c r="F1636" t="s">
        <v>3420</v>
      </c>
      <c r="G1636" t="s">
        <v>3421</v>
      </c>
      <c r="H1636" s="244">
        <v>45535</v>
      </c>
      <c r="I1636" t="s">
        <v>2081</v>
      </c>
    </row>
    <row r="1637" spans="1:9">
      <c r="A1637" t="s">
        <v>2573</v>
      </c>
      <c r="B1637" t="s">
        <v>2152</v>
      </c>
      <c r="C1637" t="s">
        <v>2572</v>
      </c>
      <c r="D1637" s="244">
        <v>45517</v>
      </c>
      <c r="E1637" t="s">
        <v>2081</v>
      </c>
      <c r="F1637" t="s">
        <v>3420</v>
      </c>
      <c r="G1637" t="s">
        <v>3451</v>
      </c>
      <c r="H1637" s="244">
        <v>45535</v>
      </c>
      <c r="I1637" t="s">
        <v>2081</v>
      </c>
    </row>
    <row r="1638" spans="1:9">
      <c r="A1638" t="s">
        <v>2564</v>
      </c>
      <c r="B1638" t="s">
        <v>2293</v>
      </c>
      <c r="C1638" t="s">
        <v>2545</v>
      </c>
      <c r="D1638" s="244">
        <v>45496</v>
      </c>
      <c r="E1638" t="s">
        <v>3263</v>
      </c>
      <c r="F1638" t="s">
        <v>3420</v>
      </c>
      <c r="G1638" t="s">
        <v>3421</v>
      </c>
      <c r="H1638" s="244">
        <v>45535</v>
      </c>
      <c r="I1638" t="s">
        <v>2081</v>
      </c>
    </row>
    <row r="1639" spans="1:9">
      <c r="A1639" t="s">
        <v>2546</v>
      </c>
      <c r="B1639" t="s">
        <v>2293</v>
      </c>
      <c r="C1639" t="s">
        <v>2545</v>
      </c>
      <c r="D1639" s="244">
        <v>45496</v>
      </c>
      <c r="E1639" t="s">
        <v>3263</v>
      </c>
      <c r="F1639" t="s">
        <v>3420</v>
      </c>
      <c r="G1639" t="s">
        <v>3451</v>
      </c>
      <c r="H1639" s="244">
        <v>45535</v>
      </c>
      <c r="I1639" t="s">
        <v>2081</v>
      </c>
    </row>
    <row r="1640" spans="1:9">
      <c r="A1640" t="s">
        <v>2574</v>
      </c>
      <c r="B1640" t="s">
        <v>2145</v>
      </c>
      <c r="C1640" t="s">
        <v>2541</v>
      </c>
      <c r="D1640" s="244">
        <v>45524</v>
      </c>
      <c r="E1640" t="s">
        <v>2081</v>
      </c>
      <c r="F1640" t="s">
        <v>3420</v>
      </c>
      <c r="G1640" t="s">
        <v>3421</v>
      </c>
      <c r="H1640" s="244">
        <v>45533</v>
      </c>
      <c r="I1640" t="s">
        <v>2081</v>
      </c>
    </row>
    <row r="1641" spans="1:9">
      <c r="A1641" t="s">
        <v>2575</v>
      </c>
      <c r="B1641" t="s">
        <v>2349</v>
      </c>
      <c r="C1641" t="s">
        <v>2541</v>
      </c>
      <c r="D1641" s="244">
        <v>45524</v>
      </c>
      <c r="E1641" t="s">
        <v>2081</v>
      </c>
      <c r="F1641" t="s">
        <v>3420</v>
      </c>
      <c r="G1641" t="s">
        <v>3421</v>
      </c>
      <c r="H1641" s="244">
        <v>45533</v>
      </c>
      <c r="I1641" t="s">
        <v>2081</v>
      </c>
    </row>
    <row r="1642" spans="1:9">
      <c r="A1642" t="s">
        <v>3517</v>
      </c>
      <c r="B1642" t="s">
        <v>2293</v>
      </c>
      <c r="C1642" t="s">
        <v>2545</v>
      </c>
      <c r="D1642" s="244">
        <v>45355</v>
      </c>
      <c r="E1642" t="s">
        <v>2081</v>
      </c>
      <c r="F1642" t="s">
        <v>3457</v>
      </c>
      <c r="G1642" t="s">
        <v>3451</v>
      </c>
      <c r="H1642" s="244">
        <v>45355</v>
      </c>
      <c r="I1642" t="s">
        <v>2081</v>
      </c>
    </row>
    <row r="1643" spans="1:9">
      <c r="A1643" t="s">
        <v>3518</v>
      </c>
      <c r="B1643" t="s">
        <v>2293</v>
      </c>
      <c r="C1643" t="s">
        <v>2545</v>
      </c>
      <c r="D1643" s="244">
        <v>45355</v>
      </c>
      <c r="E1643" t="s">
        <v>2081</v>
      </c>
      <c r="F1643" t="s">
        <v>3457</v>
      </c>
      <c r="G1643" t="s">
        <v>3421</v>
      </c>
      <c r="H1643" s="244">
        <v>45355</v>
      </c>
      <c r="I1643" t="s">
        <v>2081</v>
      </c>
    </row>
    <row r="1644" spans="1:9">
      <c r="A1644" t="s">
        <v>3519</v>
      </c>
      <c r="B1644" t="s">
        <v>2156</v>
      </c>
      <c r="C1644" t="s">
        <v>2570</v>
      </c>
      <c r="D1644" s="244">
        <v>45355</v>
      </c>
      <c r="E1644" t="s">
        <v>2081</v>
      </c>
      <c r="F1644" t="s">
        <v>3457</v>
      </c>
      <c r="G1644" t="s">
        <v>3451</v>
      </c>
      <c r="H1644" s="244">
        <v>45355</v>
      </c>
      <c r="I1644" t="s">
        <v>2081</v>
      </c>
    </row>
    <row r="1645" spans="1:9">
      <c r="A1645" t="s">
        <v>3520</v>
      </c>
      <c r="B1645" t="s">
        <v>2152</v>
      </c>
      <c r="C1645" t="s">
        <v>2565</v>
      </c>
      <c r="D1645" s="244">
        <v>45362</v>
      </c>
      <c r="E1645" t="s">
        <v>2081</v>
      </c>
      <c r="F1645" t="s">
        <v>3457</v>
      </c>
      <c r="G1645" t="s">
        <v>3451</v>
      </c>
      <c r="H1645" s="244">
        <v>45355</v>
      </c>
      <c r="I1645" t="s">
        <v>2081</v>
      </c>
    </row>
    <row r="1646" spans="1:9">
      <c r="A1646" t="s">
        <v>3521</v>
      </c>
      <c r="B1646" t="s">
        <v>2122</v>
      </c>
      <c r="C1646" t="s">
        <v>2565</v>
      </c>
      <c r="D1646" s="244">
        <v>45355</v>
      </c>
      <c r="E1646" t="s">
        <v>2081</v>
      </c>
      <c r="F1646" t="s">
        <v>3457</v>
      </c>
      <c r="G1646" t="s">
        <v>3451</v>
      </c>
      <c r="H1646" s="244">
        <v>45355</v>
      </c>
      <c r="I1646" t="s">
        <v>2081</v>
      </c>
    </row>
    <row r="1647" spans="1:9">
      <c r="A1647" t="s">
        <v>3522</v>
      </c>
      <c r="B1647" t="s">
        <v>2152</v>
      </c>
      <c r="C1647" t="s">
        <v>2572</v>
      </c>
      <c r="D1647" s="244">
        <v>45355</v>
      </c>
      <c r="E1647" t="s">
        <v>2081</v>
      </c>
      <c r="F1647" t="s">
        <v>3457</v>
      </c>
      <c r="G1647" t="s">
        <v>3451</v>
      </c>
      <c r="H1647" s="244">
        <v>45355</v>
      </c>
      <c r="I1647" t="s">
        <v>2081</v>
      </c>
    </row>
    <row r="1648" spans="1:9">
      <c r="A1648" t="s">
        <v>3523</v>
      </c>
      <c r="B1648" t="s">
        <v>2130</v>
      </c>
      <c r="C1648" t="s">
        <v>2547</v>
      </c>
      <c r="D1648" s="244">
        <v>45385</v>
      </c>
      <c r="E1648" t="s">
        <v>2081</v>
      </c>
      <c r="F1648" t="s">
        <v>3457</v>
      </c>
      <c r="G1648" t="s">
        <v>3421</v>
      </c>
      <c r="H1648" s="244">
        <v>45385</v>
      </c>
      <c r="I1648" t="s">
        <v>2081</v>
      </c>
    </row>
    <row r="1649" spans="1:9">
      <c r="A1649" t="s">
        <v>3524</v>
      </c>
      <c r="B1649" t="s">
        <v>2130</v>
      </c>
      <c r="C1649" t="s">
        <v>2556</v>
      </c>
      <c r="D1649" s="244">
        <v>45385</v>
      </c>
      <c r="E1649" t="s">
        <v>2081</v>
      </c>
      <c r="F1649" t="s">
        <v>3457</v>
      </c>
      <c r="G1649" t="s">
        <v>3421</v>
      </c>
      <c r="H1649" s="244">
        <v>45385</v>
      </c>
      <c r="I1649" t="s">
        <v>2081</v>
      </c>
    </row>
    <row r="1650" spans="1:9">
      <c r="A1650" t="s">
        <v>3525</v>
      </c>
      <c r="B1650" t="s">
        <v>2550</v>
      </c>
      <c r="C1650" t="s">
        <v>2547</v>
      </c>
      <c r="D1650" s="244">
        <v>45385</v>
      </c>
      <c r="E1650" t="s">
        <v>2081</v>
      </c>
      <c r="F1650" t="s">
        <v>3457</v>
      </c>
      <c r="G1650" t="s">
        <v>3421</v>
      </c>
      <c r="H1650" s="244">
        <v>45385</v>
      </c>
      <c r="I1650" t="s">
        <v>2081</v>
      </c>
    </row>
    <row r="1651" spans="1:9">
      <c r="A1651" t="s">
        <v>3526</v>
      </c>
      <c r="B1651" t="s">
        <v>2550</v>
      </c>
      <c r="C1651" t="s">
        <v>2556</v>
      </c>
      <c r="D1651" s="244">
        <v>45385</v>
      </c>
      <c r="E1651" t="s">
        <v>2081</v>
      </c>
      <c r="F1651" t="s">
        <v>3457</v>
      </c>
      <c r="G1651" t="s">
        <v>3421</v>
      </c>
      <c r="H1651" s="244">
        <v>45385</v>
      </c>
      <c r="I1651" t="s">
        <v>2081</v>
      </c>
    </row>
    <row r="1652" spans="1:9">
      <c r="A1652" t="s">
        <v>3527</v>
      </c>
      <c r="B1652" t="s">
        <v>2126</v>
      </c>
      <c r="C1652" t="s">
        <v>2547</v>
      </c>
      <c r="D1652" s="244">
        <v>45385</v>
      </c>
      <c r="E1652" t="s">
        <v>2081</v>
      </c>
      <c r="F1652" t="s">
        <v>3457</v>
      </c>
      <c r="G1652" t="s">
        <v>3451</v>
      </c>
      <c r="H1652" s="244">
        <v>45384</v>
      </c>
      <c r="I1652" t="s">
        <v>2081</v>
      </c>
    </row>
    <row r="1653" spans="1:9">
      <c r="A1653" t="s">
        <v>3528</v>
      </c>
      <c r="B1653" t="s">
        <v>2126</v>
      </c>
      <c r="C1653" t="s">
        <v>2556</v>
      </c>
      <c r="D1653" s="244">
        <v>45384</v>
      </c>
      <c r="E1653" t="s">
        <v>2081</v>
      </c>
      <c r="F1653" t="s">
        <v>3457</v>
      </c>
      <c r="G1653" t="s">
        <v>3451</v>
      </c>
      <c r="H1653" s="244">
        <v>45384</v>
      </c>
      <c r="I1653" t="s">
        <v>2081</v>
      </c>
    </row>
    <row r="1654" spans="1:9">
      <c r="A1654" t="s">
        <v>3529</v>
      </c>
      <c r="B1654" t="s">
        <v>2552</v>
      </c>
      <c r="C1654" t="s">
        <v>2547</v>
      </c>
      <c r="D1654" s="244">
        <v>45385</v>
      </c>
      <c r="E1654" t="s">
        <v>2081</v>
      </c>
      <c r="F1654" t="s">
        <v>3457</v>
      </c>
      <c r="G1654" t="s">
        <v>3451</v>
      </c>
      <c r="H1654" s="244">
        <v>45384</v>
      </c>
      <c r="I1654" t="s">
        <v>2081</v>
      </c>
    </row>
    <row r="1655" spans="1:9">
      <c r="A1655" t="s">
        <v>3530</v>
      </c>
      <c r="B1655" t="s">
        <v>2552</v>
      </c>
      <c r="C1655" t="s">
        <v>2556</v>
      </c>
      <c r="D1655" s="244">
        <v>45384</v>
      </c>
      <c r="E1655" t="s">
        <v>2081</v>
      </c>
      <c r="F1655" t="s">
        <v>3457</v>
      </c>
      <c r="G1655" t="s">
        <v>3451</v>
      </c>
      <c r="H1655" s="244">
        <v>45384</v>
      </c>
      <c r="I1655" t="s">
        <v>2081</v>
      </c>
    </row>
    <row r="1656" spans="1:9">
      <c r="A1656" t="s">
        <v>3531</v>
      </c>
      <c r="B1656" t="s">
        <v>2554</v>
      </c>
      <c r="C1656" t="s">
        <v>2556</v>
      </c>
      <c r="D1656" s="244">
        <v>45384</v>
      </c>
      <c r="E1656" t="s">
        <v>2081</v>
      </c>
      <c r="F1656" t="s">
        <v>3457</v>
      </c>
      <c r="G1656" t="s">
        <v>3421</v>
      </c>
      <c r="H1656" s="244">
        <v>45385</v>
      </c>
      <c r="I1656" t="s">
        <v>2081</v>
      </c>
    </row>
    <row r="1657" spans="1:9">
      <c r="A1657" t="s">
        <v>3532</v>
      </c>
      <c r="B1657" t="s">
        <v>2190</v>
      </c>
      <c r="C1657" t="s">
        <v>2547</v>
      </c>
      <c r="D1657" s="244">
        <v>45383</v>
      </c>
      <c r="E1657" t="s">
        <v>2081</v>
      </c>
      <c r="F1657" t="s">
        <v>3457</v>
      </c>
      <c r="G1657" t="s">
        <v>3421</v>
      </c>
      <c r="H1657" s="244">
        <v>45383</v>
      </c>
      <c r="I1657" t="s">
        <v>2081</v>
      </c>
    </row>
    <row r="1658" spans="1:9">
      <c r="A1658" t="s">
        <v>3533</v>
      </c>
      <c r="B1658" t="s">
        <v>2190</v>
      </c>
      <c r="C1658" t="s">
        <v>2556</v>
      </c>
      <c r="D1658" s="244">
        <v>45384</v>
      </c>
      <c r="E1658" t="s">
        <v>2081</v>
      </c>
      <c r="F1658" t="s">
        <v>3457</v>
      </c>
      <c r="G1658" t="s">
        <v>3421</v>
      </c>
      <c r="H1658" s="244">
        <v>45384</v>
      </c>
      <c r="I1658" t="s">
        <v>2081</v>
      </c>
    </row>
    <row r="1659" spans="1:9">
      <c r="A1659" t="s">
        <v>3534</v>
      </c>
      <c r="B1659" t="s">
        <v>2554</v>
      </c>
      <c r="C1659" t="s">
        <v>2547</v>
      </c>
      <c r="D1659" s="244">
        <v>45384</v>
      </c>
      <c r="E1659" t="s">
        <v>2081</v>
      </c>
      <c r="F1659" t="s">
        <v>3457</v>
      </c>
      <c r="G1659" t="s">
        <v>3421</v>
      </c>
      <c r="H1659" s="244">
        <v>45385</v>
      </c>
      <c r="I1659" t="s">
        <v>2081</v>
      </c>
    </row>
    <row r="1660" spans="1:9">
      <c r="A1660" t="s">
        <v>2581</v>
      </c>
      <c r="B1660" t="s">
        <v>2234</v>
      </c>
      <c r="C1660" t="s">
        <v>2579</v>
      </c>
      <c r="D1660" s="244">
        <v>45524</v>
      </c>
      <c r="E1660" t="s">
        <v>2081</v>
      </c>
      <c r="F1660" t="s">
        <v>3420</v>
      </c>
      <c r="G1660" t="s">
        <v>3421</v>
      </c>
      <c r="H1660" s="244">
        <v>45535</v>
      </c>
      <c r="I1660" t="s">
        <v>2081</v>
      </c>
    </row>
    <row r="1661" spans="1:9">
      <c r="A1661" t="s">
        <v>2580</v>
      </c>
      <c r="B1661" t="s">
        <v>2234</v>
      </c>
      <c r="C1661" t="s">
        <v>2579</v>
      </c>
      <c r="D1661" s="244">
        <v>45524</v>
      </c>
      <c r="E1661" t="s">
        <v>2081</v>
      </c>
      <c r="F1661" t="s">
        <v>3420</v>
      </c>
      <c r="G1661" t="s">
        <v>3451</v>
      </c>
      <c r="H1661" s="244">
        <v>45535</v>
      </c>
      <c r="I1661" t="s">
        <v>2081</v>
      </c>
    </row>
    <row r="1662" spans="1:9">
      <c r="A1662" t="s">
        <v>2576</v>
      </c>
      <c r="B1662" t="s">
        <v>2393</v>
      </c>
      <c r="C1662" t="s">
        <v>2568</v>
      </c>
      <c r="D1662" s="244">
        <v>45496</v>
      </c>
      <c r="E1662" t="s">
        <v>3263</v>
      </c>
      <c r="F1662" t="s">
        <v>3420</v>
      </c>
      <c r="G1662" t="s">
        <v>3421</v>
      </c>
      <c r="H1662" s="244">
        <v>45535</v>
      </c>
      <c r="I1662" t="s">
        <v>2081</v>
      </c>
    </row>
    <row r="1663" spans="1:9">
      <c r="A1663" t="s">
        <v>2578</v>
      </c>
      <c r="B1663" t="s">
        <v>2152</v>
      </c>
      <c r="C1663" t="s">
        <v>2577</v>
      </c>
      <c r="D1663" s="244">
        <v>45517</v>
      </c>
      <c r="E1663" t="s">
        <v>2081</v>
      </c>
      <c r="F1663" t="s">
        <v>3420</v>
      </c>
      <c r="G1663" t="s">
        <v>3451</v>
      </c>
      <c r="H1663" s="244">
        <v>45535</v>
      </c>
      <c r="I1663" t="s">
        <v>2081</v>
      </c>
    </row>
    <row r="1664" spans="1:9">
      <c r="A1664" t="s">
        <v>2582</v>
      </c>
      <c r="B1664" t="s">
        <v>2162</v>
      </c>
      <c r="C1664" t="s">
        <v>2541</v>
      </c>
      <c r="D1664" s="244">
        <v>45512</v>
      </c>
      <c r="E1664" t="s">
        <v>2081</v>
      </c>
      <c r="F1664" t="s">
        <v>3420</v>
      </c>
      <c r="G1664" t="s">
        <v>3421</v>
      </c>
      <c r="H1664" s="244">
        <v>45533</v>
      </c>
      <c r="I1664" t="s">
        <v>2081</v>
      </c>
    </row>
    <row r="1665" spans="1:9">
      <c r="A1665" t="s">
        <v>2585</v>
      </c>
      <c r="B1665" t="s">
        <v>2584</v>
      </c>
      <c r="C1665" t="s">
        <v>2583</v>
      </c>
      <c r="D1665" s="244">
        <v>45513</v>
      </c>
      <c r="E1665" t="s">
        <v>2081</v>
      </c>
      <c r="F1665" t="s">
        <v>3420</v>
      </c>
      <c r="G1665" t="s">
        <v>3451</v>
      </c>
      <c r="H1665" s="244">
        <v>45533</v>
      </c>
      <c r="I1665" t="s">
        <v>2081</v>
      </c>
    </row>
    <row r="1666" spans="1:9">
      <c r="A1666" t="s">
        <v>2588</v>
      </c>
      <c r="B1666" t="s">
        <v>2587</v>
      </c>
      <c r="C1666" t="s">
        <v>2586</v>
      </c>
      <c r="D1666" s="244">
        <v>45513</v>
      </c>
      <c r="E1666" t="s">
        <v>2081</v>
      </c>
      <c r="F1666" t="s">
        <v>3420</v>
      </c>
      <c r="G1666" t="s">
        <v>3451</v>
      </c>
      <c r="H1666" s="244">
        <v>45533</v>
      </c>
      <c r="I1666" t="s">
        <v>2081</v>
      </c>
    </row>
    <row r="1667" spans="1:9">
      <c r="A1667" t="s">
        <v>3535</v>
      </c>
      <c r="B1667" t="s">
        <v>2293</v>
      </c>
      <c r="C1667" t="s">
        <v>2545</v>
      </c>
      <c r="D1667" s="244">
        <v>45355</v>
      </c>
      <c r="E1667" t="s">
        <v>2081</v>
      </c>
      <c r="F1667" t="s">
        <v>3457</v>
      </c>
      <c r="G1667" t="s">
        <v>3451</v>
      </c>
      <c r="H1667" s="244">
        <v>45355</v>
      </c>
      <c r="I1667" t="s">
        <v>2081</v>
      </c>
    </row>
    <row r="1668" spans="1:9">
      <c r="A1668" t="s">
        <v>3536</v>
      </c>
      <c r="B1668" t="s">
        <v>2293</v>
      </c>
      <c r="C1668" t="s">
        <v>2545</v>
      </c>
      <c r="D1668" s="244">
        <v>45355</v>
      </c>
      <c r="E1668" t="s">
        <v>2081</v>
      </c>
      <c r="F1668" t="s">
        <v>3457</v>
      </c>
      <c r="G1668" t="s">
        <v>3421</v>
      </c>
      <c r="H1668" s="244">
        <v>45355</v>
      </c>
      <c r="I1668" t="s">
        <v>2081</v>
      </c>
    </row>
    <row r="1669" spans="1:9">
      <c r="A1669" t="s">
        <v>3537</v>
      </c>
      <c r="B1669" t="s">
        <v>2126</v>
      </c>
      <c r="C1669" t="s">
        <v>2547</v>
      </c>
      <c r="D1669" s="244">
        <v>45355</v>
      </c>
      <c r="E1669" t="s">
        <v>2081</v>
      </c>
      <c r="F1669" t="s">
        <v>3457</v>
      </c>
      <c r="G1669" t="s">
        <v>3451</v>
      </c>
      <c r="H1669" s="244">
        <v>45355</v>
      </c>
      <c r="I1669" t="s">
        <v>2081</v>
      </c>
    </row>
    <row r="1670" spans="1:9">
      <c r="A1670" t="s">
        <v>3538</v>
      </c>
      <c r="B1670" t="s">
        <v>2550</v>
      </c>
      <c r="C1670" t="s">
        <v>2547</v>
      </c>
      <c r="D1670" s="244">
        <v>45355</v>
      </c>
      <c r="E1670" t="s">
        <v>2081</v>
      </c>
      <c r="F1670" t="s">
        <v>3457</v>
      </c>
      <c r="G1670" t="s">
        <v>3421</v>
      </c>
      <c r="H1670" s="244">
        <v>45355</v>
      </c>
      <c r="I1670" t="s">
        <v>2081</v>
      </c>
    </row>
    <row r="1671" spans="1:9">
      <c r="A1671" t="s">
        <v>3539</v>
      </c>
      <c r="B1671" t="s">
        <v>2552</v>
      </c>
      <c r="C1671" t="s">
        <v>2547</v>
      </c>
      <c r="D1671" s="244">
        <v>45355</v>
      </c>
      <c r="E1671" t="s">
        <v>2081</v>
      </c>
      <c r="F1671" t="s">
        <v>3457</v>
      </c>
      <c r="G1671" t="s">
        <v>3451</v>
      </c>
      <c r="H1671" s="244">
        <v>45355</v>
      </c>
      <c r="I1671" t="s">
        <v>2081</v>
      </c>
    </row>
    <row r="1672" spans="1:9">
      <c r="A1672" t="s">
        <v>3540</v>
      </c>
      <c r="B1672" t="s">
        <v>2554</v>
      </c>
      <c r="C1672" t="s">
        <v>2547</v>
      </c>
      <c r="D1672" s="244">
        <v>45355</v>
      </c>
      <c r="E1672" t="s">
        <v>2081</v>
      </c>
      <c r="F1672" t="s">
        <v>3457</v>
      </c>
      <c r="G1672" t="s">
        <v>3421</v>
      </c>
      <c r="H1672" s="244">
        <v>45355</v>
      </c>
      <c r="I1672" t="s">
        <v>2081</v>
      </c>
    </row>
    <row r="1673" spans="1:9">
      <c r="A1673" t="s">
        <v>3541</v>
      </c>
      <c r="B1673" t="s">
        <v>2190</v>
      </c>
      <c r="C1673" t="s">
        <v>2547</v>
      </c>
      <c r="D1673" s="244">
        <v>45355</v>
      </c>
      <c r="E1673" t="s">
        <v>2081</v>
      </c>
      <c r="F1673" t="s">
        <v>3457</v>
      </c>
      <c r="G1673" t="s">
        <v>3421</v>
      </c>
      <c r="H1673" s="244">
        <v>45355</v>
      </c>
      <c r="I1673" t="s">
        <v>2081</v>
      </c>
    </row>
    <row r="1674" spans="1:9">
      <c r="A1674" t="s">
        <v>3542</v>
      </c>
      <c r="B1674" t="s">
        <v>2156</v>
      </c>
      <c r="C1674" t="s">
        <v>2570</v>
      </c>
      <c r="D1674" s="244">
        <v>45355</v>
      </c>
      <c r="E1674" t="s">
        <v>2081</v>
      </c>
      <c r="F1674" t="s">
        <v>3457</v>
      </c>
      <c r="G1674" t="s">
        <v>3451</v>
      </c>
      <c r="H1674" s="244">
        <v>45355</v>
      </c>
      <c r="I1674" t="s">
        <v>2081</v>
      </c>
    </row>
    <row r="1675" spans="1:9">
      <c r="A1675" t="s">
        <v>3543</v>
      </c>
      <c r="B1675" t="s">
        <v>2152</v>
      </c>
      <c r="C1675" t="s">
        <v>2565</v>
      </c>
      <c r="D1675" s="244">
        <v>45355</v>
      </c>
      <c r="E1675" t="s">
        <v>2081</v>
      </c>
      <c r="F1675" t="s">
        <v>3457</v>
      </c>
      <c r="G1675" t="s">
        <v>3451</v>
      </c>
      <c r="H1675" s="244">
        <v>45355</v>
      </c>
      <c r="I1675" t="s">
        <v>2081</v>
      </c>
    </row>
    <row r="1676" spans="1:9">
      <c r="A1676" t="s">
        <v>3544</v>
      </c>
      <c r="B1676" t="s">
        <v>2122</v>
      </c>
      <c r="C1676" t="s">
        <v>2565</v>
      </c>
      <c r="D1676" s="244">
        <v>45355</v>
      </c>
      <c r="E1676" t="s">
        <v>2081</v>
      </c>
      <c r="F1676" t="s">
        <v>3457</v>
      </c>
      <c r="G1676" t="s">
        <v>3451</v>
      </c>
      <c r="H1676" s="244">
        <v>45355</v>
      </c>
      <c r="I1676" t="s">
        <v>2081</v>
      </c>
    </row>
    <row r="1677" spans="1:9">
      <c r="A1677" t="s">
        <v>3545</v>
      </c>
      <c r="B1677" t="s">
        <v>2152</v>
      </c>
      <c r="C1677" t="s">
        <v>2572</v>
      </c>
      <c r="D1677" s="244">
        <v>45355</v>
      </c>
      <c r="E1677" t="s">
        <v>2081</v>
      </c>
      <c r="F1677" t="s">
        <v>3457</v>
      </c>
      <c r="G1677" t="s">
        <v>3451</v>
      </c>
      <c r="H1677" s="244">
        <v>45355</v>
      </c>
      <c r="I1677" t="s">
        <v>2081</v>
      </c>
    </row>
    <row r="1678" spans="1:9">
      <c r="A1678" t="s">
        <v>3546</v>
      </c>
      <c r="B1678" t="s">
        <v>2152</v>
      </c>
      <c r="C1678" t="s">
        <v>2577</v>
      </c>
      <c r="D1678" s="244">
        <v>45355</v>
      </c>
      <c r="E1678" t="s">
        <v>2081</v>
      </c>
      <c r="F1678" t="s">
        <v>3457</v>
      </c>
      <c r="G1678" t="s">
        <v>3451</v>
      </c>
      <c r="H1678" s="244">
        <v>45355</v>
      </c>
      <c r="I1678" t="s">
        <v>2081</v>
      </c>
    </row>
    <row r="1679" spans="1:9">
      <c r="A1679" t="s">
        <v>3547</v>
      </c>
      <c r="B1679" t="s">
        <v>2393</v>
      </c>
      <c r="C1679" t="s">
        <v>2568</v>
      </c>
      <c r="D1679" s="244">
        <v>45355</v>
      </c>
      <c r="E1679" t="s">
        <v>2081</v>
      </c>
      <c r="F1679" t="s">
        <v>3457</v>
      </c>
      <c r="G1679" t="s">
        <v>3421</v>
      </c>
      <c r="H1679" s="244">
        <v>45355</v>
      </c>
      <c r="I1679" t="s">
        <v>2081</v>
      </c>
    </row>
    <row r="1680" spans="1:9">
      <c r="A1680" t="s">
        <v>3548</v>
      </c>
      <c r="B1680" t="s">
        <v>2130</v>
      </c>
      <c r="C1680" t="s">
        <v>2547</v>
      </c>
      <c r="D1680" s="244">
        <v>45384</v>
      </c>
      <c r="E1680" t="s">
        <v>2081</v>
      </c>
      <c r="F1680" t="s">
        <v>3457</v>
      </c>
      <c r="G1680" t="s">
        <v>3421</v>
      </c>
      <c r="H1680" s="244">
        <v>45384</v>
      </c>
      <c r="I1680" t="s">
        <v>2081</v>
      </c>
    </row>
    <row r="1681" spans="1:9">
      <c r="A1681" t="s">
        <v>3549</v>
      </c>
      <c r="B1681" t="s">
        <v>2550</v>
      </c>
      <c r="C1681" t="s">
        <v>2556</v>
      </c>
      <c r="D1681" s="244">
        <v>45384</v>
      </c>
      <c r="E1681" t="s">
        <v>2081</v>
      </c>
      <c r="F1681" t="s">
        <v>3457</v>
      </c>
      <c r="G1681" t="s">
        <v>3421</v>
      </c>
      <c r="H1681" s="244">
        <v>45383</v>
      </c>
      <c r="I1681" t="s">
        <v>2081</v>
      </c>
    </row>
    <row r="1682" spans="1:9">
      <c r="A1682" t="s">
        <v>3550</v>
      </c>
      <c r="B1682" t="s">
        <v>2126</v>
      </c>
      <c r="C1682" t="s">
        <v>2556</v>
      </c>
      <c r="D1682" s="244">
        <v>45383</v>
      </c>
      <c r="E1682" t="s">
        <v>2081</v>
      </c>
      <c r="F1682" t="s">
        <v>3457</v>
      </c>
      <c r="G1682" t="s">
        <v>3451</v>
      </c>
      <c r="H1682" s="244">
        <v>45384</v>
      </c>
      <c r="I1682" t="s">
        <v>2081</v>
      </c>
    </row>
    <row r="1683" spans="1:9">
      <c r="A1683" t="s">
        <v>3551</v>
      </c>
      <c r="B1683" t="s">
        <v>2130</v>
      </c>
      <c r="C1683" t="s">
        <v>2556</v>
      </c>
      <c r="D1683" s="244">
        <v>45384</v>
      </c>
      <c r="E1683" t="s">
        <v>2081</v>
      </c>
      <c r="F1683" t="s">
        <v>3457</v>
      </c>
      <c r="G1683" t="s">
        <v>3421</v>
      </c>
      <c r="H1683" s="244">
        <v>45385</v>
      </c>
      <c r="I1683" t="s">
        <v>2081</v>
      </c>
    </row>
    <row r="1684" spans="1:9">
      <c r="A1684" t="s">
        <v>3552</v>
      </c>
      <c r="B1684" t="s">
        <v>2552</v>
      </c>
      <c r="C1684" t="s">
        <v>2556</v>
      </c>
      <c r="D1684" s="244">
        <v>45384</v>
      </c>
      <c r="E1684" t="s">
        <v>2081</v>
      </c>
      <c r="F1684" t="s">
        <v>3457</v>
      </c>
      <c r="G1684" t="s">
        <v>3451</v>
      </c>
      <c r="H1684" s="244">
        <v>45384</v>
      </c>
      <c r="I1684" t="s">
        <v>2081</v>
      </c>
    </row>
    <row r="1685" spans="1:9">
      <c r="A1685" t="s">
        <v>3553</v>
      </c>
      <c r="B1685" t="s">
        <v>2554</v>
      </c>
      <c r="C1685" t="s">
        <v>2556</v>
      </c>
      <c r="D1685" s="244">
        <v>45384</v>
      </c>
      <c r="E1685" t="s">
        <v>2081</v>
      </c>
      <c r="F1685" t="s">
        <v>3457</v>
      </c>
      <c r="G1685" t="s">
        <v>3421</v>
      </c>
      <c r="H1685" s="244">
        <v>45384</v>
      </c>
      <c r="I1685" t="s">
        <v>2081</v>
      </c>
    </row>
    <row r="1686" spans="1:9">
      <c r="A1686" t="s">
        <v>3554</v>
      </c>
      <c r="B1686" t="s">
        <v>2190</v>
      </c>
      <c r="C1686" t="s">
        <v>2556</v>
      </c>
      <c r="D1686" s="244">
        <v>45384</v>
      </c>
      <c r="E1686" t="s">
        <v>2081</v>
      </c>
      <c r="F1686" t="s">
        <v>3457</v>
      </c>
      <c r="G1686" t="s">
        <v>3421</v>
      </c>
      <c r="H1686" s="244">
        <v>45384</v>
      </c>
      <c r="I1686" t="s">
        <v>2081</v>
      </c>
    </row>
    <row r="1687" spans="1:9">
      <c r="A1687" t="s">
        <v>2590</v>
      </c>
      <c r="B1687" t="s">
        <v>2436</v>
      </c>
      <c r="C1687" t="s">
        <v>2589</v>
      </c>
      <c r="D1687" s="244">
        <v>45524</v>
      </c>
      <c r="E1687" t="s">
        <v>2081</v>
      </c>
      <c r="F1687" t="s">
        <v>3420</v>
      </c>
      <c r="G1687" t="s">
        <v>3421</v>
      </c>
      <c r="H1687" s="244">
        <v>45533</v>
      </c>
      <c r="I1687" t="s">
        <v>2081</v>
      </c>
    </row>
    <row r="1688" spans="1:9">
      <c r="A1688" t="s">
        <v>2592</v>
      </c>
      <c r="B1688" t="s">
        <v>2436</v>
      </c>
      <c r="C1688" t="s">
        <v>2591</v>
      </c>
      <c r="D1688" s="244">
        <v>45524</v>
      </c>
      <c r="E1688" t="s">
        <v>2081</v>
      </c>
      <c r="F1688" t="s">
        <v>3420</v>
      </c>
      <c r="G1688" t="s">
        <v>3421</v>
      </c>
      <c r="H1688" s="244">
        <v>45533</v>
      </c>
      <c r="I1688" t="s">
        <v>2081</v>
      </c>
    </row>
    <row r="1689" spans="1:9">
      <c r="A1689" t="s">
        <v>3555</v>
      </c>
      <c r="B1689" t="s">
        <v>2293</v>
      </c>
      <c r="C1689" t="s">
        <v>2545</v>
      </c>
      <c r="D1689" s="244">
        <v>45355</v>
      </c>
      <c r="E1689" t="s">
        <v>2081</v>
      </c>
      <c r="F1689" t="s">
        <v>3457</v>
      </c>
      <c r="G1689" t="s">
        <v>3451</v>
      </c>
      <c r="H1689" s="244">
        <v>45355</v>
      </c>
      <c r="I1689" t="s">
        <v>2081</v>
      </c>
    </row>
    <row r="1690" spans="1:9">
      <c r="A1690" t="s">
        <v>3556</v>
      </c>
      <c r="B1690" t="s">
        <v>2293</v>
      </c>
      <c r="C1690" t="s">
        <v>2545</v>
      </c>
      <c r="D1690" s="244">
        <v>45355</v>
      </c>
      <c r="E1690" t="s">
        <v>2081</v>
      </c>
      <c r="F1690" t="s">
        <v>3457</v>
      </c>
      <c r="G1690" t="s">
        <v>3421</v>
      </c>
      <c r="H1690" s="244">
        <v>45355</v>
      </c>
      <c r="I1690" t="s">
        <v>2081</v>
      </c>
    </row>
    <row r="1691" spans="1:9">
      <c r="A1691" t="s">
        <v>3557</v>
      </c>
      <c r="B1691" t="s">
        <v>2130</v>
      </c>
      <c r="C1691" t="s">
        <v>2547</v>
      </c>
      <c r="D1691" s="244">
        <v>45355</v>
      </c>
      <c r="E1691" t="s">
        <v>2081</v>
      </c>
      <c r="F1691" t="s">
        <v>3457</v>
      </c>
      <c r="G1691" t="s">
        <v>3421</v>
      </c>
      <c r="H1691" s="244">
        <v>45355</v>
      </c>
      <c r="I1691" t="s">
        <v>2081</v>
      </c>
    </row>
    <row r="1692" spans="1:9">
      <c r="A1692" t="s">
        <v>3558</v>
      </c>
      <c r="B1692" t="s">
        <v>2130</v>
      </c>
      <c r="C1692" t="s">
        <v>2556</v>
      </c>
      <c r="D1692" s="244">
        <v>45355</v>
      </c>
      <c r="E1692" t="s">
        <v>2081</v>
      </c>
      <c r="F1692" t="s">
        <v>3457</v>
      </c>
      <c r="G1692" t="s">
        <v>3421</v>
      </c>
      <c r="H1692" s="244">
        <v>45355</v>
      </c>
      <c r="I1692" t="s">
        <v>2081</v>
      </c>
    </row>
    <row r="1693" spans="1:9">
      <c r="A1693" t="s">
        <v>3559</v>
      </c>
      <c r="B1693" t="s">
        <v>2552</v>
      </c>
      <c r="C1693" t="s">
        <v>2556</v>
      </c>
      <c r="D1693" s="244">
        <v>45355</v>
      </c>
      <c r="E1693" t="s">
        <v>2081</v>
      </c>
      <c r="F1693" t="s">
        <v>3457</v>
      </c>
      <c r="G1693" t="s">
        <v>3451</v>
      </c>
      <c r="H1693" s="244">
        <v>45355</v>
      </c>
      <c r="I1693" t="s">
        <v>2081</v>
      </c>
    </row>
    <row r="1694" spans="1:9">
      <c r="A1694" t="s">
        <v>3560</v>
      </c>
      <c r="B1694" t="s">
        <v>2554</v>
      </c>
      <c r="C1694" t="s">
        <v>2547</v>
      </c>
      <c r="D1694" s="244">
        <v>45355</v>
      </c>
      <c r="E1694" t="s">
        <v>2081</v>
      </c>
      <c r="F1694" t="s">
        <v>3457</v>
      </c>
      <c r="G1694" t="s">
        <v>3421</v>
      </c>
      <c r="H1694" s="244">
        <v>45355</v>
      </c>
      <c r="I1694" t="s">
        <v>2081</v>
      </c>
    </row>
    <row r="1695" spans="1:9">
      <c r="A1695" t="s">
        <v>3561</v>
      </c>
      <c r="B1695" t="s">
        <v>2554</v>
      </c>
      <c r="C1695" t="s">
        <v>2556</v>
      </c>
      <c r="D1695" s="244">
        <v>45355</v>
      </c>
      <c r="E1695" t="s">
        <v>2081</v>
      </c>
      <c r="F1695" t="s">
        <v>3457</v>
      </c>
      <c r="G1695" t="s">
        <v>3421</v>
      </c>
      <c r="H1695" s="244">
        <v>45355</v>
      </c>
      <c r="I1695" t="s">
        <v>2081</v>
      </c>
    </row>
    <row r="1696" spans="1:9">
      <c r="A1696" t="s">
        <v>3562</v>
      </c>
      <c r="B1696" t="s">
        <v>2190</v>
      </c>
      <c r="C1696" t="s">
        <v>2547</v>
      </c>
      <c r="D1696" s="244">
        <v>45355</v>
      </c>
      <c r="E1696" t="s">
        <v>2081</v>
      </c>
      <c r="F1696" t="s">
        <v>3457</v>
      </c>
      <c r="G1696" t="s">
        <v>3421</v>
      </c>
      <c r="H1696" s="244">
        <v>45355</v>
      </c>
      <c r="I1696" t="s">
        <v>2081</v>
      </c>
    </row>
    <row r="1697" spans="1:9">
      <c r="A1697" t="s">
        <v>3563</v>
      </c>
      <c r="B1697" t="s">
        <v>2190</v>
      </c>
      <c r="C1697" t="s">
        <v>2556</v>
      </c>
      <c r="D1697" s="244">
        <v>45385</v>
      </c>
      <c r="E1697" t="s">
        <v>2081</v>
      </c>
      <c r="F1697" t="s">
        <v>3457</v>
      </c>
      <c r="G1697" t="s">
        <v>3421</v>
      </c>
      <c r="H1697" s="244">
        <v>45383</v>
      </c>
      <c r="I1697" t="s">
        <v>2081</v>
      </c>
    </row>
    <row r="1698" spans="1:9">
      <c r="A1698" t="s">
        <v>3564</v>
      </c>
      <c r="B1698" t="s">
        <v>2156</v>
      </c>
      <c r="C1698" t="s">
        <v>2570</v>
      </c>
      <c r="D1698" s="244">
        <v>45355</v>
      </c>
      <c r="E1698" t="s">
        <v>2081</v>
      </c>
      <c r="F1698" t="s">
        <v>3457</v>
      </c>
      <c r="G1698" t="s">
        <v>3451</v>
      </c>
      <c r="H1698" s="244">
        <v>45355</v>
      </c>
      <c r="I1698" t="s">
        <v>2081</v>
      </c>
    </row>
    <row r="1699" spans="1:9">
      <c r="A1699" t="s">
        <v>3565</v>
      </c>
      <c r="B1699" t="s">
        <v>2152</v>
      </c>
      <c r="C1699" t="s">
        <v>2565</v>
      </c>
      <c r="D1699" s="244">
        <v>45355</v>
      </c>
      <c r="E1699" t="s">
        <v>2081</v>
      </c>
      <c r="F1699" t="s">
        <v>3457</v>
      </c>
      <c r="G1699" t="s">
        <v>3451</v>
      </c>
      <c r="H1699" s="244">
        <v>45355</v>
      </c>
      <c r="I1699" t="s">
        <v>2081</v>
      </c>
    </row>
    <row r="1700" spans="1:9">
      <c r="A1700" t="s">
        <v>3566</v>
      </c>
      <c r="B1700" t="s">
        <v>2122</v>
      </c>
      <c r="C1700" t="s">
        <v>2565</v>
      </c>
      <c r="D1700" s="244">
        <v>45355</v>
      </c>
      <c r="E1700" t="s">
        <v>2081</v>
      </c>
      <c r="F1700" t="s">
        <v>3457</v>
      </c>
      <c r="G1700" t="s">
        <v>3451</v>
      </c>
      <c r="H1700" s="244">
        <v>45355</v>
      </c>
      <c r="I1700" t="s">
        <v>2081</v>
      </c>
    </row>
    <row r="1701" spans="1:9">
      <c r="A1701" t="s">
        <v>3567</v>
      </c>
      <c r="B1701" t="s">
        <v>2152</v>
      </c>
      <c r="C1701" t="s">
        <v>2572</v>
      </c>
      <c r="D1701" s="244">
        <v>45355</v>
      </c>
      <c r="E1701" t="s">
        <v>2081</v>
      </c>
      <c r="F1701" t="s">
        <v>3457</v>
      </c>
      <c r="G1701" t="s">
        <v>3451</v>
      </c>
      <c r="H1701" s="244">
        <v>45355</v>
      </c>
      <c r="I1701" t="s">
        <v>2081</v>
      </c>
    </row>
    <row r="1702" spans="1:9">
      <c r="A1702" t="s">
        <v>3568</v>
      </c>
      <c r="B1702" t="s">
        <v>2152</v>
      </c>
      <c r="C1702" t="s">
        <v>2577</v>
      </c>
      <c r="D1702" s="244">
        <v>45355</v>
      </c>
      <c r="E1702" t="s">
        <v>2081</v>
      </c>
      <c r="F1702" t="s">
        <v>3457</v>
      </c>
      <c r="G1702" t="s">
        <v>3451</v>
      </c>
      <c r="H1702" s="244">
        <v>45355</v>
      </c>
      <c r="I1702" t="s">
        <v>2081</v>
      </c>
    </row>
    <row r="1703" spans="1:9">
      <c r="A1703" t="s">
        <v>3569</v>
      </c>
      <c r="B1703" t="s">
        <v>2393</v>
      </c>
      <c r="C1703" t="s">
        <v>2568</v>
      </c>
      <c r="D1703" s="244">
        <v>45355</v>
      </c>
      <c r="E1703" t="s">
        <v>2081</v>
      </c>
      <c r="F1703" t="s">
        <v>3457</v>
      </c>
      <c r="G1703" t="s">
        <v>3421</v>
      </c>
      <c r="H1703" s="244">
        <v>45355</v>
      </c>
      <c r="I1703" t="s">
        <v>2081</v>
      </c>
    </row>
    <row r="1704" spans="1:9">
      <c r="A1704" t="s">
        <v>3570</v>
      </c>
      <c r="B1704" t="s">
        <v>2126</v>
      </c>
      <c r="C1704" t="s">
        <v>2547</v>
      </c>
      <c r="D1704" s="244">
        <v>45384</v>
      </c>
      <c r="E1704" t="s">
        <v>2081</v>
      </c>
      <c r="F1704" t="s">
        <v>3457</v>
      </c>
      <c r="G1704" t="s">
        <v>3451</v>
      </c>
      <c r="H1704" s="244">
        <v>45385</v>
      </c>
      <c r="I1704" t="s">
        <v>2081</v>
      </c>
    </row>
    <row r="1705" spans="1:9">
      <c r="A1705" t="s">
        <v>3571</v>
      </c>
      <c r="B1705" t="s">
        <v>2550</v>
      </c>
      <c r="C1705" t="s">
        <v>2547</v>
      </c>
      <c r="D1705" s="244">
        <v>45385</v>
      </c>
      <c r="E1705" t="s">
        <v>2081</v>
      </c>
      <c r="F1705" t="s">
        <v>3457</v>
      </c>
      <c r="G1705" t="s">
        <v>3421</v>
      </c>
      <c r="H1705" s="244">
        <v>45385</v>
      </c>
      <c r="I1705" t="s">
        <v>2081</v>
      </c>
    </row>
    <row r="1706" spans="1:9">
      <c r="A1706" t="s">
        <v>3572</v>
      </c>
      <c r="B1706" t="s">
        <v>2552</v>
      </c>
      <c r="C1706" t="s">
        <v>2547</v>
      </c>
      <c r="D1706" s="244">
        <v>45385</v>
      </c>
      <c r="E1706" t="s">
        <v>2081</v>
      </c>
      <c r="F1706" t="s">
        <v>3457</v>
      </c>
      <c r="G1706" t="s">
        <v>3451</v>
      </c>
      <c r="H1706" s="244">
        <v>45385</v>
      </c>
      <c r="I1706" t="s">
        <v>2081</v>
      </c>
    </row>
    <row r="1707" spans="1:9">
      <c r="A1707" t="s">
        <v>3573</v>
      </c>
      <c r="B1707" t="s">
        <v>2126</v>
      </c>
      <c r="C1707" t="s">
        <v>2556</v>
      </c>
      <c r="D1707" s="244">
        <v>45384</v>
      </c>
      <c r="E1707" t="s">
        <v>2081</v>
      </c>
      <c r="F1707" t="s">
        <v>3457</v>
      </c>
      <c r="G1707" t="s">
        <v>3451</v>
      </c>
      <c r="H1707" s="244">
        <v>45384</v>
      </c>
      <c r="I1707" t="s">
        <v>2081</v>
      </c>
    </row>
    <row r="1708" spans="1:9">
      <c r="A1708" t="s">
        <v>3574</v>
      </c>
      <c r="B1708" t="s">
        <v>2550</v>
      </c>
      <c r="C1708" t="s">
        <v>2556</v>
      </c>
      <c r="D1708" s="244">
        <v>45384</v>
      </c>
      <c r="E1708" t="s">
        <v>2081</v>
      </c>
      <c r="F1708" t="s">
        <v>3457</v>
      </c>
      <c r="G1708" t="s">
        <v>3421</v>
      </c>
      <c r="H1708" s="244">
        <v>45384</v>
      </c>
      <c r="I1708" t="s">
        <v>2081</v>
      </c>
    </row>
    <row r="1709" spans="1:9">
      <c r="A1709" t="s">
        <v>2597</v>
      </c>
      <c r="B1709" t="s">
        <v>2085</v>
      </c>
      <c r="C1709" t="s">
        <v>2596</v>
      </c>
      <c r="D1709" s="244">
        <v>45524</v>
      </c>
      <c r="E1709" t="s">
        <v>2081</v>
      </c>
      <c r="F1709" t="s">
        <v>3420</v>
      </c>
      <c r="G1709" t="s">
        <v>3421</v>
      </c>
      <c r="H1709" s="244">
        <v>45533</v>
      </c>
      <c r="I1709" t="s">
        <v>2081</v>
      </c>
    </row>
    <row r="1710" spans="1:9">
      <c r="A1710" t="s">
        <v>2603</v>
      </c>
      <c r="B1710" t="s">
        <v>2234</v>
      </c>
      <c r="C1710" t="s">
        <v>2602</v>
      </c>
      <c r="D1710" s="244">
        <v>45533</v>
      </c>
      <c r="E1710" t="s">
        <v>2081</v>
      </c>
      <c r="F1710" t="s">
        <v>3420</v>
      </c>
      <c r="G1710" t="s">
        <v>3421</v>
      </c>
      <c r="H1710" s="244">
        <v>45533</v>
      </c>
      <c r="I1710" t="s">
        <v>2081</v>
      </c>
    </row>
    <row r="1711" spans="1:9">
      <c r="A1711" t="s">
        <v>2614</v>
      </c>
      <c r="B1711" t="s">
        <v>2100</v>
      </c>
      <c r="C1711" t="s">
        <v>2613</v>
      </c>
      <c r="D1711" s="244">
        <v>45513</v>
      </c>
      <c r="E1711" t="s">
        <v>2081</v>
      </c>
      <c r="F1711" t="s">
        <v>3420</v>
      </c>
      <c r="G1711" t="s">
        <v>3421</v>
      </c>
      <c r="H1711" s="244">
        <v>45533</v>
      </c>
      <c r="I1711" t="s">
        <v>2081</v>
      </c>
    </row>
    <row r="1712" spans="1:9">
      <c r="A1712" t="s">
        <v>2617</v>
      </c>
      <c r="B1712" t="s">
        <v>2100</v>
      </c>
      <c r="C1712" t="s">
        <v>2616</v>
      </c>
      <c r="D1712" s="244">
        <v>45513</v>
      </c>
      <c r="E1712" t="s">
        <v>2081</v>
      </c>
      <c r="F1712" t="s">
        <v>3420</v>
      </c>
      <c r="G1712" t="s">
        <v>3421</v>
      </c>
      <c r="H1712" s="244">
        <v>45533</v>
      </c>
      <c r="I1712" t="s">
        <v>2081</v>
      </c>
    </row>
    <row r="1713" spans="1:9">
      <c r="A1713" t="s">
        <v>2618</v>
      </c>
      <c r="B1713" t="s">
        <v>2137</v>
      </c>
      <c r="C1713" t="s">
        <v>2616</v>
      </c>
      <c r="D1713" s="244">
        <v>45513</v>
      </c>
      <c r="E1713" t="s">
        <v>2081</v>
      </c>
      <c r="F1713" t="s">
        <v>3420</v>
      </c>
      <c r="G1713" t="s">
        <v>3421</v>
      </c>
      <c r="H1713" s="244">
        <v>45533</v>
      </c>
      <c r="I1713" t="s">
        <v>2081</v>
      </c>
    </row>
    <row r="1714" spans="1:9">
      <c r="A1714" t="s">
        <v>2615</v>
      </c>
      <c r="B1714" t="s">
        <v>2137</v>
      </c>
      <c r="C1714" t="s">
        <v>2613</v>
      </c>
      <c r="D1714" s="244">
        <v>45513</v>
      </c>
      <c r="E1714" t="s">
        <v>2081</v>
      </c>
      <c r="F1714" t="s">
        <v>3420</v>
      </c>
      <c r="G1714" t="s">
        <v>3421</v>
      </c>
      <c r="H1714" s="244">
        <v>45533</v>
      </c>
      <c r="I1714" t="s">
        <v>2081</v>
      </c>
    </row>
    <row r="1715" spans="1:9">
      <c r="A1715" t="s">
        <v>2599</v>
      </c>
      <c r="B1715" t="s">
        <v>2267</v>
      </c>
      <c r="C1715" t="s">
        <v>2598</v>
      </c>
      <c r="D1715" s="244">
        <v>45509</v>
      </c>
      <c r="E1715" t="s">
        <v>2081</v>
      </c>
      <c r="F1715" t="s">
        <v>3420</v>
      </c>
      <c r="G1715" t="s">
        <v>3421</v>
      </c>
      <c r="H1715" s="244">
        <v>45533</v>
      </c>
      <c r="I1715" t="s">
        <v>2081</v>
      </c>
    </row>
    <row r="1716" spans="1:9">
      <c r="A1716" t="s">
        <v>2609</v>
      </c>
      <c r="B1716" t="s">
        <v>2552</v>
      </c>
      <c r="C1716" t="s">
        <v>2598</v>
      </c>
      <c r="D1716" s="244">
        <v>45524</v>
      </c>
      <c r="E1716" t="s">
        <v>2081</v>
      </c>
      <c r="F1716" t="s">
        <v>3420</v>
      </c>
      <c r="G1716" t="s">
        <v>3421</v>
      </c>
      <c r="H1716" s="244">
        <v>45533</v>
      </c>
      <c r="I1716" t="s">
        <v>2081</v>
      </c>
    </row>
    <row r="1717" spans="1:9">
      <c r="A1717" t="s">
        <v>2595</v>
      </c>
      <c r="B1717" t="s">
        <v>2594</v>
      </c>
      <c r="C1717" t="s">
        <v>2593</v>
      </c>
      <c r="D1717" s="244">
        <v>45524</v>
      </c>
      <c r="E1717" t="s">
        <v>2081</v>
      </c>
      <c r="F1717" t="s">
        <v>3420</v>
      </c>
      <c r="G1717" t="s">
        <v>3421</v>
      </c>
      <c r="H1717" s="244">
        <v>45533</v>
      </c>
      <c r="I1717" t="s">
        <v>2081</v>
      </c>
    </row>
    <row r="1718" spans="1:9">
      <c r="A1718" t="s">
        <v>2605</v>
      </c>
      <c r="B1718" t="s">
        <v>2142</v>
      </c>
      <c r="C1718" t="s">
        <v>2604</v>
      </c>
      <c r="D1718" s="244">
        <v>45513</v>
      </c>
      <c r="E1718" t="s">
        <v>2081</v>
      </c>
      <c r="F1718" t="s">
        <v>3420</v>
      </c>
      <c r="G1718" t="s">
        <v>3451</v>
      </c>
      <c r="H1718" s="244">
        <v>45533</v>
      </c>
      <c r="I1718" t="s">
        <v>2081</v>
      </c>
    </row>
    <row r="1719" spans="1:9">
      <c r="A1719" t="s">
        <v>2608</v>
      </c>
      <c r="B1719" t="s">
        <v>2142</v>
      </c>
      <c r="C1719" t="s">
        <v>2607</v>
      </c>
      <c r="D1719" s="244">
        <v>45513</v>
      </c>
      <c r="E1719" t="s">
        <v>2081</v>
      </c>
      <c r="F1719" t="s">
        <v>3420</v>
      </c>
      <c r="G1719" t="s">
        <v>3451</v>
      </c>
      <c r="H1719" s="244">
        <v>45533</v>
      </c>
      <c r="I1719" t="s">
        <v>2081</v>
      </c>
    </row>
    <row r="1720" spans="1:9">
      <c r="A1720" t="s">
        <v>2612</v>
      </c>
      <c r="B1720" t="s">
        <v>2100</v>
      </c>
      <c r="C1720" t="s">
        <v>2611</v>
      </c>
      <c r="D1720" s="244">
        <v>45524</v>
      </c>
      <c r="E1720" t="s">
        <v>2081</v>
      </c>
      <c r="F1720" t="s">
        <v>3420</v>
      </c>
      <c r="G1720" t="s">
        <v>3421</v>
      </c>
      <c r="H1720" s="244">
        <v>45533</v>
      </c>
      <c r="I1720" t="s">
        <v>2081</v>
      </c>
    </row>
    <row r="1721" spans="1:9">
      <c r="A1721" t="s">
        <v>2620</v>
      </c>
      <c r="B1721" t="s">
        <v>2619</v>
      </c>
      <c r="C1721" t="s">
        <v>2593</v>
      </c>
      <c r="D1721" s="244">
        <v>45533</v>
      </c>
      <c r="E1721" t="s">
        <v>2081</v>
      </c>
      <c r="F1721" t="s">
        <v>3420</v>
      </c>
      <c r="G1721" t="s">
        <v>3421</v>
      </c>
      <c r="H1721" s="244">
        <v>45533</v>
      </c>
      <c r="I1721" t="s">
        <v>2081</v>
      </c>
    </row>
    <row r="1722" spans="1:9">
      <c r="A1722" t="s">
        <v>2601</v>
      </c>
      <c r="B1722" t="s">
        <v>2267</v>
      </c>
      <c r="C1722" t="s">
        <v>2600</v>
      </c>
      <c r="D1722" s="244">
        <v>45509</v>
      </c>
      <c r="E1722" t="s">
        <v>2081</v>
      </c>
      <c r="F1722" t="s">
        <v>3420</v>
      </c>
      <c r="G1722" t="s">
        <v>3421</v>
      </c>
      <c r="H1722" s="244">
        <v>45533</v>
      </c>
      <c r="I1722" t="s">
        <v>2081</v>
      </c>
    </row>
    <row r="1723" spans="1:9">
      <c r="A1723" t="s">
        <v>2610</v>
      </c>
      <c r="B1723" t="s">
        <v>2552</v>
      </c>
      <c r="C1723" t="s">
        <v>2600</v>
      </c>
      <c r="D1723" s="244">
        <v>45524</v>
      </c>
      <c r="E1723" t="s">
        <v>2081</v>
      </c>
      <c r="F1723" t="s">
        <v>3420</v>
      </c>
      <c r="G1723" t="s">
        <v>3421</v>
      </c>
      <c r="H1723" s="244">
        <v>45533</v>
      </c>
      <c r="I1723" t="s">
        <v>2081</v>
      </c>
    </row>
    <row r="1724" spans="1:9">
      <c r="A1724" t="s">
        <v>3575</v>
      </c>
      <c r="B1724" t="s">
        <v>2128</v>
      </c>
      <c r="C1724" t="s">
        <v>2119</v>
      </c>
      <c r="D1724" s="244">
        <v>45433</v>
      </c>
      <c r="E1724" t="s">
        <v>2081</v>
      </c>
      <c r="F1724" t="s">
        <v>3457</v>
      </c>
      <c r="G1724" t="s">
        <v>3451</v>
      </c>
      <c r="H1724" s="244">
        <v>45433</v>
      </c>
      <c r="I1724" t="s">
        <v>2081</v>
      </c>
    </row>
    <row r="1725" spans="1:9">
      <c r="A1725" t="s">
        <v>3576</v>
      </c>
      <c r="B1725" t="s">
        <v>2077</v>
      </c>
      <c r="C1725" t="s">
        <v>2316</v>
      </c>
      <c r="D1725" s="244">
        <v>45443</v>
      </c>
      <c r="E1725" t="s">
        <v>2081</v>
      </c>
      <c r="F1725" t="s">
        <v>3457</v>
      </c>
      <c r="G1725" t="s">
        <v>3451</v>
      </c>
      <c r="H1725" s="244">
        <v>45443</v>
      </c>
      <c r="I1725" t="s">
        <v>2081</v>
      </c>
    </row>
    <row r="1726" spans="1:9">
      <c r="A1726" t="s">
        <v>3577</v>
      </c>
      <c r="B1726" t="s">
        <v>2142</v>
      </c>
      <c r="C1726" t="s">
        <v>2316</v>
      </c>
      <c r="D1726" s="244">
        <v>45440</v>
      </c>
      <c r="E1726" t="s">
        <v>2081</v>
      </c>
      <c r="F1726" t="s">
        <v>3457</v>
      </c>
      <c r="G1726" t="s">
        <v>3421</v>
      </c>
      <c r="H1726" s="244">
        <v>45440</v>
      </c>
      <c r="I1726" t="s">
        <v>2081</v>
      </c>
    </row>
    <row r="1727" spans="1:9">
      <c r="A1727" t="s">
        <v>3578</v>
      </c>
      <c r="B1727" t="s">
        <v>2085</v>
      </c>
      <c r="C1727" t="s">
        <v>2316</v>
      </c>
      <c r="D1727" s="244">
        <v>45443</v>
      </c>
      <c r="E1727" t="s">
        <v>2081</v>
      </c>
      <c r="F1727" t="s">
        <v>3457</v>
      </c>
      <c r="G1727" t="s">
        <v>3421</v>
      </c>
      <c r="H1727" s="244">
        <v>45443</v>
      </c>
      <c r="I1727" t="s">
        <v>2081</v>
      </c>
    </row>
    <row r="1728" spans="1:9">
      <c r="A1728" t="s">
        <v>3579</v>
      </c>
      <c r="B1728" t="s">
        <v>2077</v>
      </c>
      <c r="C1728" t="s">
        <v>2312</v>
      </c>
      <c r="D1728" s="244">
        <v>45443</v>
      </c>
      <c r="E1728" t="s">
        <v>2081</v>
      </c>
      <c r="F1728" t="s">
        <v>3457</v>
      </c>
      <c r="G1728" t="s">
        <v>3451</v>
      </c>
      <c r="H1728" s="244">
        <v>45443</v>
      </c>
      <c r="I1728" t="s">
        <v>2081</v>
      </c>
    </row>
    <row r="1729" spans="1:9">
      <c r="A1729" t="s">
        <v>3580</v>
      </c>
      <c r="B1729" t="s">
        <v>2142</v>
      </c>
      <c r="C1729" t="s">
        <v>2312</v>
      </c>
      <c r="D1729" s="244">
        <v>45440</v>
      </c>
      <c r="E1729" t="s">
        <v>2081</v>
      </c>
      <c r="F1729" t="s">
        <v>3457</v>
      </c>
      <c r="G1729" t="s">
        <v>3421</v>
      </c>
      <c r="H1729" s="244">
        <v>45440</v>
      </c>
      <c r="I1729" t="s">
        <v>2081</v>
      </c>
    </row>
    <row r="1730" spans="1:9">
      <c r="A1730" t="s">
        <v>3581</v>
      </c>
      <c r="B1730" t="s">
        <v>2085</v>
      </c>
      <c r="C1730" t="s">
        <v>2312</v>
      </c>
      <c r="D1730" s="244">
        <v>45443</v>
      </c>
      <c r="E1730" t="s">
        <v>2081</v>
      </c>
      <c r="F1730" t="s">
        <v>3457</v>
      </c>
      <c r="G1730" t="s">
        <v>3421</v>
      </c>
      <c r="H1730" s="244">
        <v>45443</v>
      </c>
      <c r="I1730" t="s">
        <v>2081</v>
      </c>
    </row>
    <row r="1731" spans="1:9">
      <c r="A1731" t="s">
        <v>3582</v>
      </c>
      <c r="B1731" t="s">
        <v>2170</v>
      </c>
      <c r="C1731" t="s">
        <v>2159</v>
      </c>
      <c r="D1731" s="244">
        <v>45412</v>
      </c>
      <c r="E1731" t="s">
        <v>2081</v>
      </c>
      <c r="F1731" t="s">
        <v>3457</v>
      </c>
      <c r="G1731" t="s">
        <v>3421</v>
      </c>
      <c r="H1731" s="244">
        <v>45412</v>
      </c>
      <c r="I1731" t="s">
        <v>2081</v>
      </c>
    </row>
    <row r="1732" spans="1:9">
      <c r="A1732" t="s">
        <v>3583</v>
      </c>
      <c r="B1732" t="s">
        <v>2166</v>
      </c>
      <c r="C1732" t="s">
        <v>2174</v>
      </c>
      <c r="D1732" s="244">
        <v>45439</v>
      </c>
      <c r="E1732" t="s">
        <v>2081</v>
      </c>
      <c r="F1732" t="s">
        <v>3457</v>
      </c>
      <c r="G1732" t="s">
        <v>3451</v>
      </c>
      <c r="H1732" s="244">
        <v>45439</v>
      </c>
      <c r="I1732" t="s">
        <v>2081</v>
      </c>
    </row>
    <row r="1733" spans="1:9">
      <c r="A1733" t="s">
        <v>3584</v>
      </c>
      <c r="B1733" t="s">
        <v>2172</v>
      </c>
      <c r="C1733" t="s">
        <v>2159</v>
      </c>
      <c r="D1733" s="244">
        <v>45412</v>
      </c>
      <c r="E1733" t="s">
        <v>2081</v>
      </c>
      <c r="F1733" t="s">
        <v>3457</v>
      </c>
      <c r="G1733" t="s">
        <v>3451</v>
      </c>
      <c r="H1733" s="244">
        <v>45412</v>
      </c>
      <c r="I1733" t="s">
        <v>2081</v>
      </c>
    </row>
    <row r="1734" spans="1:9">
      <c r="A1734" t="s">
        <v>3585</v>
      </c>
      <c r="B1734" t="s">
        <v>2085</v>
      </c>
      <c r="C1734" t="s">
        <v>2159</v>
      </c>
      <c r="D1734" s="244">
        <v>45443</v>
      </c>
      <c r="E1734" t="s">
        <v>2081</v>
      </c>
      <c r="F1734" t="s">
        <v>3457</v>
      </c>
      <c r="G1734" t="s">
        <v>3421</v>
      </c>
      <c r="H1734" s="244">
        <v>45443</v>
      </c>
      <c r="I1734" t="s">
        <v>2081</v>
      </c>
    </row>
    <row r="1735" spans="1:9">
      <c r="A1735" t="s">
        <v>3586</v>
      </c>
      <c r="B1735" t="s">
        <v>2166</v>
      </c>
      <c r="C1735" t="s">
        <v>2159</v>
      </c>
      <c r="D1735" s="244">
        <v>45439</v>
      </c>
      <c r="E1735" t="s">
        <v>2081</v>
      </c>
      <c r="F1735" t="s">
        <v>3457</v>
      </c>
      <c r="G1735" t="s">
        <v>3451</v>
      </c>
      <c r="H1735" s="244">
        <v>45439</v>
      </c>
      <c r="I1735" t="s">
        <v>2081</v>
      </c>
    </row>
    <row r="1736" spans="1:9">
      <c r="A1736" t="s">
        <v>3587</v>
      </c>
      <c r="B1736" t="s">
        <v>2142</v>
      </c>
      <c r="C1736" t="s">
        <v>2159</v>
      </c>
      <c r="D1736" s="244">
        <v>45440</v>
      </c>
      <c r="E1736" t="s">
        <v>2081</v>
      </c>
      <c r="F1736" t="s">
        <v>3457</v>
      </c>
      <c r="G1736" t="s">
        <v>3421</v>
      </c>
      <c r="H1736" s="244">
        <v>45440</v>
      </c>
      <c r="I1736" t="s">
        <v>2081</v>
      </c>
    </row>
    <row r="1737" spans="1:9">
      <c r="A1737" t="s">
        <v>3588</v>
      </c>
      <c r="B1737" t="s">
        <v>2162</v>
      </c>
      <c r="C1737" t="s">
        <v>2159</v>
      </c>
      <c r="D1737" s="244">
        <v>45442</v>
      </c>
      <c r="E1737" t="s">
        <v>2081</v>
      </c>
      <c r="F1737" t="s">
        <v>3457</v>
      </c>
      <c r="G1737" t="s">
        <v>3451</v>
      </c>
      <c r="H1737" s="244">
        <v>45442</v>
      </c>
      <c r="I1737" t="s">
        <v>2081</v>
      </c>
    </row>
    <row r="1738" spans="1:9">
      <c r="A1738" t="s">
        <v>3589</v>
      </c>
      <c r="B1738" t="s">
        <v>2164</v>
      </c>
      <c r="C1738" t="s">
        <v>2159</v>
      </c>
      <c r="D1738" s="244">
        <v>45418</v>
      </c>
      <c r="E1738" t="s">
        <v>2081</v>
      </c>
      <c r="F1738" t="s">
        <v>3457</v>
      </c>
      <c r="G1738" t="s">
        <v>3451</v>
      </c>
      <c r="H1738" s="244">
        <v>45418</v>
      </c>
      <c r="I1738" t="s">
        <v>2081</v>
      </c>
    </row>
    <row r="1739" spans="1:9">
      <c r="A1739" t="s">
        <v>3590</v>
      </c>
      <c r="B1739" t="s">
        <v>2168</v>
      </c>
      <c r="C1739" t="s">
        <v>2159</v>
      </c>
      <c r="D1739" s="244">
        <v>45412</v>
      </c>
      <c r="E1739" t="s">
        <v>2081</v>
      </c>
      <c r="F1739" t="s">
        <v>3457</v>
      </c>
      <c r="G1739" t="s">
        <v>3451</v>
      </c>
      <c r="H1739" s="244">
        <v>45412</v>
      </c>
      <c r="I1739" t="s">
        <v>2081</v>
      </c>
    </row>
    <row r="1740" spans="1:9">
      <c r="A1740" t="s">
        <v>3591</v>
      </c>
      <c r="B1740" t="s">
        <v>2172</v>
      </c>
      <c r="C1740" t="s">
        <v>2174</v>
      </c>
      <c r="D1740" s="244">
        <v>45412</v>
      </c>
      <c r="E1740" t="s">
        <v>2081</v>
      </c>
      <c r="F1740" t="s">
        <v>3457</v>
      </c>
      <c r="G1740" t="s">
        <v>3451</v>
      </c>
      <c r="H1740" s="244">
        <v>45412</v>
      </c>
      <c r="I1740" t="s">
        <v>2081</v>
      </c>
    </row>
    <row r="1741" spans="1:9">
      <c r="A1741" t="s">
        <v>3592</v>
      </c>
      <c r="B1741" t="s">
        <v>2170</v>
      </c>
      <c r="C1741" t="s">
        <v>2174</v>
      </c>
      <c r="D1741" s="244">
        <v>45412</v>
      </c>
      <c r="E1741" t="s">
        <v>2081</v>
      </c>
      <c r="F1741" t="s">
        <v>3457</v>
      </c>
      <c r="G1741" t="s">
        <v>3421</v>
      </c>
      <c r="H1741" s="244">
        <v>45412</v>
      </c>
      <c r="I1741" t="s">
        <v>2081</v>
      </c>
    </row>
    <row r="1742" spans="1:9">
      <c r="A1742" t="s">
        <v>3593</v>
      </c>
      <c r="B1742" t="s">
        <v>2168</v>
      </c>
      <c r="C1742" t="s">
        <v>2174</v>
      </c>
      <c r="D1742" s="244">
        <v>45412</v>
      </c>
      <c r="E1742" t="s">
        <v>2081</v>
      </c>
      <c r="F1742" t="s">
        <v>3457</v>
      </c>
      <c r="G1742" t="s">
        <v>3451</v>
      </c>
      <c r="H1742" s="244">
        <v>45412</v>
      </c>
      <c r="I1742" t="s">
        <v>2081</v>
      </c>
    </row>
    <row r="1743" spans="1:9">
      <c r="A1743" t="s">
        <v>3594</v>
      </c>
      <c r="B1743" t="s">
        <v>2164</v>
      </c>
      <c r="C1743" t="s">
        <v>2174</v>
      </c>
      <c r="D1743" s="244">
        <v>45418</v>
      </c>
      <c r="E1743" t="s">
        <v>2081</v>
      </c>
      <c r="F1743" t="s">
        <v>3457</v>
      </c>
      <c r="G1743" t="s">
        <v>3451</v>
      </c>
      <c r="H1743" s="244">
        <v>45418</v>
      </c>
      <c r="I1743" t="s">
        <v>2081</v>
      </c>
    </row>
    <row r="1744" spans="1:9">
      <c r="A1744" t="s">
        <v>3595</v>
      </c>
      <c r="B1744" t="s">
        <v>2134</v>
      </c>
      <c r="C1744" t="s">
        <v>2119</v>
      </c>
      <c r="D1744" s="244">
        <v>45390</v>
      </c>
      <c r="E1744" t="s">
        <v>2081</v>
      </c>
      <c r="F1744" t="s">
        <v>3457</v>
      </c>
      <c r="G1744" t="s">
        <v>3451</v>
      </c>
      <c r="H1744" s="244">
        <v>45390</v>
      </c>
      <c r="I1744" t="s">
        <v>2081</v>
      </c>
    </row>
    <row r="1745" spans="1:9">
      <c r="A1745" t="s">
        <v>3596</v>
      </c>
      <c r="B1745" t="s">
        <v>2132</v>
      </c>
      <c r="C1745" t="s">
        <v>2119</v>
      </c>
      <c r="D1745" s="244">
        <v>45390</v>
      </c>
      <c r="E1745" t="s">
        <v>2081</v>
      </c>
      <c r="F1745" t="s">
        <v>3457</v>
      </c>
      <c r="G1745" t="s">
        <v>3451</v>
      </c>
      <c r="H1745" s="244">
        <v>45390</v>
      </c>
      <c r="I1745" t="s">
        <v>2081</v>
      </c>
    </row>
    <row r="1746" spans="1:9">
      <c r="A1746" t="s">
        <v>3597</v>
      </c>
      <c r="B1746" t="s">
        <v>2130</v>
      </c>
      <c r="C1746" t="s">
        <v>2119</v>
      </c>
      <c r="D1746" s="244">
        <v>45433</v>
      </c>
      <c r="E1746" t="s">
        <v>2081</v>
      </c>
      <c r="F1746" t="s">
        <v>3457</v>
      </c>
      <c r="G1746" t="s">
        <v>3451</v>
      </c>
      <c r="H1746" s="244">
        <v>45433</v>
      </c>
      <c r="I1746" t="s">
        <v>2081</v>
      </c>
    </row>
    <row r="1747" spans="1:9">
      <c r="A1747" t="s">
        <v>3598</v>
      </c>
      <c r="B1747" t="s">
        <v>2126</v>
      </c>
      <c r="C1747" t="s">
        <v>2119</v>
      </c>
      <c r="D1747" s="244">
        <v>45433</v>
      </c>
      <c r="E1747" t="s">
        <v>2081</v>
      </c>
      <c r="F1747" t="s">
        <v>3457</v>
      </c>
      <c r="G1747" t="s">
        <v>3451</v>
      </c>
      <c r="H1747" s="244">
        <v>45433</v>
      </c>
      <c r="I1747" t="s">
        <v>2081</v>
      </c>
    </row>
    <row r="1748" spans="1:9">
      <c r="A1748" t="s">
        <v>3599</v>
      </c>
      <c r="B1748" t="s">
        <v>2124</v>
      </c>
      <c r="C1748" t="s">
        <v>2119</v>
      </c>
      <c r="D1748" s="244">
        <v>45433</v>
      </c>
      <c r="E1748" t="s">
        <v>2081</v>
      </c>
      <c r="F1748" t="s">
        <v>3457</v>
      </c>
      <c r="G1748" t="s">
        <v>3451</v>
      </c>
      <c r="H1748" s="244">
        <v>45433</v>
      </c>
      <c r="I1748" t="s">
        <v>2081</v>
      </c>
    </row>
    <row r="1749" spans="1:9">
      <c r="A1749" t="s">
        <v>3600</v>
      </c>
      <c r="B1749" t="s">
        <v>2122</v>
      </c>
      <c r="C1749" t="s">
        <v>2119</v>
      </c>
      <c r="D1749" s="244">
        <v>45433</v>
      </c>
      <c r="E1749" t="s">
        <v>2081</v>
      </c>
      <c r="F1749" t="s">
        <v>3457</v>
      </c>
      <c r="G1749" t="s">
        <v>3451</v>
      </c>
      <c r="H1749" s="244">
        <v>45433</v>
      </c>
      <c r="I1749" t="s">
        <v>2081</v>
      </c>
    </row>
    <row r="1750" spans="1:9">
      <c r="A1750" t="s">
        <v>3601</v>
      </c>
      <c r="B1750" t="s">
        <v>2117</v>
      </c>
      <c r="C1750" t="s">
        <v>2119</v>
      </c>
      <c r="D1750" s="244">
        <v>45412</v>
      </c>
      <c r="E1750" t="s">
        <v>2081</v>
      </c>
      <c r="F1750" t="s">
        <v>3457</v>
      </c>
      <c r="G1750" t="s">
        <v>3421</v>
      </c>
      <c r="H1750" s="244">
        <v>45412</v>
      </c>
      <c r="I1750" t="s">
        <v>2081</v>
      </c>
    </row>
    <row r="1751" spans="1:9">
      <c r="A1751" t="s">
        <v>3602</v>
      </c>
      <c r="B1751" t="s">
        <v>2117</v>
      </c>
      <c r="C1751" t="s">
        <v>2119</v>
      </c>
      <c r="D1751" s="244">
        <v>45390</v>
      </c>
      <c r="E1751" t="s">
        <v>2081</v>
      </c>
      <c r="F1751" t="s">
        <v>3457</v>
      </c>
      <c r="G1751" t="s">
        <v>3451</v>
      </c>
      <c r="H1751" s="244">
        <v>45390</v>
      </c>
      <c r="I1751" t="s">
        <v>2081</v>
      </c>
    </row>
    <row r="1752" spans="1:9">
      <c r="A1752" t="s">
        <v>3603</v>
      </c>
      <c r="B1752" t="s">
        <v>2137</v>
      </c>
      <c r="C1752" t="s">
        <v>2136</v>
      </c>
      <c r="D1752" s="244">
        <v>45433</v>
      </c>
      <c r="E1752" t="s">
        <v>2081</v>
      </c>
      <c r="F1752" t="s">
        <v>3457</v>
      </c>
      <c r="G1752" t="s">
        <v>3451</v>
      </c>
      <c r="H1752" s="244">
        <v>45433</v>
      </c>
      <c r="I1752" t="s">
        <v>2081</v>
      </c>
    </row>
    <row r="1753" spans="1:9">
      <c r="A1753" t="s">
        <v>3604</v>
      </c>
      <c r="B1753" t="s">
        <v>2117</v>
      </c>
      <c r="C1753" t="s">
        <v>2116</v>
      </c>
      <c r="D1753" s="244">
        <v>45412</v>
      </c>
      <c r="E1753" t="s">
        <v>2081</v>
      </c>
      <c r="F1753" t="s">
        <v>3457</v>
      </c>
      <c r="G1753" t="s">
        <v>3421</v>
      </c>
      <c r="H1753" s="244">
        <v>45412</v>
      </c>
      <c r="I1753" t="s">
        <v>2081</v>
      </c>
    </row>
    <row r="1754" spans="1:9">
      <c r="A1754" t="s">
        <v>3605</v>
      </c>
      <c r="B1754" t="s">
        <v>2117</v>
      </c>
      <c r="C1754" t="s">
        <v>2116</v>
      </c>
      <c r="D1754" s="244">
        <v>45390</v>
      </c>
      <c r="E1754" t="s">
        <v>2081</v>
      </c>
      <c r="F1754" t="s">
        <v>3457</v>
      </c>
      <c r="G1754" t="s">
        <v>3451</v>
      </c>
      <c r="H1754" s="244">
        <v>45390</v>
      </c>
      <c r="I1754" t="s">
        <v>2081</v>
      </c>
    </row>
    <row r="1755" spans="1:9">
      <c r="A1755" t="s">
        <v>3606</v>
      </c>
      <c r="B1755" t="s">
        <v>2117</v>
      </c>
      <c r="C1755" t="s">
        <v>2296</v>
      </c>
      <c r="D1755" s="244">
        <v>45443</v>
      </c>
      <c r="E1755" t="s">
        <v>2081</v>
      </c>
      <c r="F1755" t="s">
        <v>3457</v>
      </c>
      <c r="G1755" t="s">
        <v>3451</v>
      </c>
      <c r="H1755" s="244">
        <v>45443</v>
      </c>
      <c r="I1755" t="s">
        <v>2081</v>
      </c>
    </row>
    <row r="1756" spans="1:9">
      <c r="A1756" t="s">
        <v>3607</v>
      </c>
      <c r="B1756" t="s">
        <v>2208</v>
      </c>
      <c r="C1756" t="s">
        <v>2301</v>
      </c>
      <c r="D1756" s="244">
        <v>45443</v>
      </c>
      <c r="E1756" t="s">
        <v>2081</v>
      </c>
      <c r="F1756" t="s">
        <v>3457</v>
      </c>
      <c r="G1756" t="s">
        <v>3451</v>
      </c>
      <c r="H1756" s="244">
        <v>45443</v>
      </c>
      <c r="I1756" t="s">
        <v>2081</v>
      </c>
    </row>
    <row r="1757" spans="1:9">
      <c r="A1757" t="s">
        <v>3608</v>
      </c>
      <c r="B1757" t="s">
        <v>3609</v>
      </c>
      <c r="C1757" t="s">
        <v>2109</v>
      </c>
      <c r="D1757" s="244">
        <v>45385</v>
      </c>
      <c r="E1757" t="s">
        <v>2081</v>
      </c>
      <c r="F1757" t="s">
        <v>3457</v>
      </c>
      <c r="G1757" t="s">
        <v>3451</v>
      </c>
      <c r="H1757" s="244">
        <v>45385</v>
      </c>
      <c r="I1757" t="s">
        <v>2081</v>
      </c>
    </row>
    <row r="1758" spans="1:9">
      <c r="A1758" t="s">
        <v>3610</v>
      </c>
      <c r="B1758" t="s">
        <v>3611</v>
      </c>
      <c r="C1758" t="s">
        <v>2109</v>
      </c>
      <c r="D1758" s="244">
        <v>45385</v>
      </c>
      <c r="E1758" t="s">
        <v>2081</v>
      </c>
      <c r="F1758" t="s">
        <v>3457</v>
      </c>
      <c r="G1758" t="s">
        <v>3421</v>
      </c>
      <c r="H1758" s="244">
        <v>45385</v>
      </c>
      <c r="I1758" t="s">
        <v>2081</v>
      </c>
    </row>
    <row r="1759" spans="1:9">
      <c r="A1759" t="s">
        <v>3612</v>
      </c>
      <c r="B1759" t="s">
        <v>3609</v>
      </c>
      <c r="C1759" t="s">
        <v>2104</v>
      </c>
      <c r="D1759" s="244">
        <v>45385</v>
      </c>
      <c r="E1759" t="s">
        <v>2081</v>
      </c>
      <c r="F1759" t="s">
        <v>3457</v>
      </c>
      <c r="G1759" t="s">
        <v>3451</v>
      </c>
      <c r="H1759" s="244">
        <v>45385</v>
      </c>
      <c r="I1759" t="s">
        <v>2081</v>
      </c>
    </row>
    <row r="1760" spans="1:9">
      <c r="A1760" t="s">
        <v>3613</v>
      </c>
      <c r="B1760" t="s">
        <v>3611</v>
      </c>
      <c r="C1760" t="s">
        <v>2104</v>
      </c>
      <c r="D1760" s="244">
        <v>45385</v>
      </c>
      <c r="E1760" t="s">
        <v>2081</v>
      </c>
      <c r="F1760" t="s">
        <v>3457</v>
      </c>
      <c r="G1760" t="s">
        <v>3421</v>
      </c>
      <c r="H1760" s="244">
        <v>45385</v>
      </c>
      <c r="I1760" t="s">
        <v>2081</v>
      </c>
    </row>
    <row r="1761" spans="1:9">
      <c r="A1761" t="s">
        <v>2624</v>
      </c>
      <c r="B1761" t="s">
        <v>2305</v>
      </c>
      <c r="C1761" t="s">
        <v>2623</v>
      </c>
      <c r="D1761" s="244">
        <v>45516</v>
      </c>
      <c r="E1761" t="s">
        <v>2081</v>
      </c>
      <c r="F1761" t="s">
        <v>3420</v>
      </c>
      <c r="G1761" t="s">
        <v>3451</v>
      </c>
      <c r="H1761" s="244">
        <v>45535</v>
      </c>
      <c r="I1761" t="s">
        <v>2081</v>
      </c>
    </row>
    <row r="1762" spans="1:9">
      <c r="A1762" t="s">
        <v>2625</v>
      </c>
      <c r="B1762" t="s">
        <v>2293</v>
      </c>
      <c r="C1762" t="s">
        <v>2623</v>
      </c>
      <c r="D1762" s="244">
        <v>45516</v>
      </c>
      <c r="E1762" t="s">
        <v>2081</v>
      </c>
      <c r="F1762" t="s">
        <v>3420</v>
      </c>
      <c r="G1762" t="s">
        <v>3421</v>
      </c>
      <c r="H1762" s="244">
        <v>45535</v>
      </c>
      <c r="I1762" t="s">
        <v>2081</v>
      </c>
    </row>
    <row r="1763" spans="1:9">
      <c r="A1763" t="s">
        <v>2627</v>
      </c>
      <c r="B1763" t="s">
        <v>2274</v>
      </c>
      <c r="C1763" t="s">
        <v>2623</v>
      </c>
      <c r="D1763" s="244">
        <v>45524</v>
      </c>
      <c r="E1763" t="s">
        <v>2081</v>
      </c>
      <c r="F1763" t="s">
        <v>3420</v>
      </c>
      <c r="G1763" t="s">
        <v>3451</v>
      </c>
      <c r="H1763" s="244">
        <v>45535</v>
      </c>
      <c r="I1763" t="s">
        <v>2081</v>
      </c>
    </row>
    <row r="1764" spans="1:9">
      <c r="A1764" t="s">
        <v>2629</v>
      </c>
      <c r="B1764" t="s">
        <v>2305</v>
      </c>
      <c r="C1764" t="s">
        <v>2628</v>
      </c>
      <c r="D1764" s="244">
        <v>45516</v>
      </c>
      <c r="E1764" t="s">
        <v>2081</v>
      </c>
      <c r="F1764" t="s">
        <v>3420</v>
      </c>
      <c r="G1764" t="s">
        <v>3451</v>
      </c>
      <c r="H1764" s="244">
        <v>45535</v>
      </c>
      <c r="I1764" t="s">
        <v>2081</v>
      </c>
    </row>
    <row r="1765" spans="1:9">
      <c r="A1765" t="s">
        <v>2630</v>
      </c>
      <c r="B1765" t="s">
        <v>2293</v>
      </c>
      <c r="C1765" t="s">
        <v>2628</v>
      </c>
      <c r="D1765" s="244">
        <v>45516</v>
      </c>
      <c r="E1765" t="s">
        <v>2081</v>
      </c>
      <c r="F1765" t="s">
        <v>3420</v>
      </c>
      <c r="G1765" t="s">
        <v>3421</v>
      </c>
      <c r="H1765" s="244">
        <v>45535</v>
      </c>
      <c r="I1765" t="s">
        <v>2081</v>
      </c>
    </row>
    <row r="1766" spans="1:9">
      <c r="A1766" t="s">
        <v>2638</v>
      </c>
      <c r="B1766" t="s">
        <v>2211</v>
      </c>
      <c r="C1766" t="s">
        <v>2623</v>
      </c>
      <c r="D1766" s="244">
        <v>45524</v>
      </c>
      <c r="E1766" t="s">
        <v>2081</v>
      </c>
      <c r="F1766" t="s">
        <v>3420</v>
      </c>
      <c r="G1766" t="s">
        <v>3421</v>
      </c>
      <c r="H1766" s="244">
        <v>45535</v>
      </c>
      <c r="I1766" t="s">
        <v>2081</v>
      </c>
    </row>
    <row r="1767" spans="1:9">
      <c r="A1767" t="s">
        <v>2639</v>
      </c>
      <c r="B1767" t="s">
        <v>2211</v>
      </c>
      <c r="C1767" t="s">
        <v>2628</v>
      </c>
      <c r="D1767" s="244">
        <v>45524</v>
      </c>
      <c r="E1767" t="s">
        <v>2081</v>
      </c>
      <c r="F1767" t="s">
        <v>3420</v>
      </c>
      <c r="G1767" t="s">
        <v>3421</v>
      </c>
      <c r="H1767" s="244">
        <v>45535</v>
      </c>
      <c r="I1767" t="s">
        <v>2081</v>
      </c>
    </row>
    <row r="1768" spans="1:9">
      <c r="A1768" t="s">
        <v>2640</v>
      </c>
      <c r="B1768" t="s">
        <v>2211</v>
      </c>
      <c r="C1768" t="s">
        <v>2628</v>
      </c>
      <c r="D1768" s="244">
        <v>45524</v>
      </c>
      <c r="E1768" t="s">
        <v>2081</v>
      </c>
      <c r="F1768" t="s">
        <v>3420</v>
      </c>
      <c r="G1768" t="s">
        <v>3451</v>
      </c>
      <c r="H1768" s="244">
        <v>45535</v>
      </c>
      <c r="I1768" t="s">
        <v>2081</v>
      </c>
    </row>
    <row r="1769" spans="1:9">
      <c r="A1769" t="s">
        <v>2641</v>
      </c>
      <c r="B1769" t="s">
        <v>2142</v>
      </c>
      <c r="C1769" t="s">
        <v>2109</v>
      </c>
      <c r="D1769" s="244">
        <v>45524</v>
      </c>
      <c r="E1769" t="s">
        <v>2081</v>
      </c>
      <c r="F1769" t="s">
        <v>3420</v>
      </c>
      <c r="G1769" t="s">
        <v>3451</v>
      </c>
      <c r="H1769" s="244">
        <v>45535</v>
      </c>
      <c r="I1769" t="s">
        <v>2081</v>
      </c>
    </row>
    <row r="1770" spans="1:9">
      <c r="A1770" t="s">
        <v>2647</v>
      </c>
      <c r="B1770" t="s">
        <v>2646</v>
      </c>
      <c r="C1770" t="s">
        <v>2104</v>
      </c>
      <c r="D1770" s="244">
        <v>45531</v>
      </c>
      <c r="E1770" t="s">
        <v>2081</v>
      </c>
      <c r="F1770" t="s">
        <v>3420</v>
      </c>
      <c r="G1770" t="s">
        <v>3421</v>
      </c>
      <c r="H1770" s="244">
        <v>45535</v>
      </c>
      <c r="I1770" t="s">
        <v>2081</v>
      </c>
    </row>
    <row r="1771" spans="1:9">
      <c r="A1771" t="s">
        <v>2648</v>
      </c>
      <c r="B1771" t="s">
        <v>2646</v>
      </c>
      <c r="C1771" t="s">
        <v>2109</v>
      </c>
      <c r="D1771" s="244">
        <v>45531</v>
      </c>
      <c r="E1771" t="s">
        <v>2081</v>
      </c>
      <c r="F1771" t="s">
        <v>3420</v>
      </c>
      <c r="G1771" t="s">
        <v>3421</v>
      </c>
      <c r="H1771" s="244">
        <v>45535</v>
      </c>
      <c r="I1771" t="s">
        <v>2081</v>
      </c>
    </row>
    <row r="1772" spans="1:9">
      <c r="A1772" t="s">
        <v>2650</v>
      </c>
      <c r="B1772" t="s">
        <v>2142</v>
      </c>
      <c r="C1772" t="s">
        <v>2104</v>
      </c>
      <c r="D1772" s="244">
        <v>45524</v>
      </c>
      <c r="E1772" t="s">
        <v>2081</v>
      </c>
      <c r="F1772" t="s">
        <v>3420</v>
      </c>
      <c r="G1772" t="s">
        <v>3451</v>
      </c>
      <c r="H1772" s="244">
        <v>45535</v>
      </c>
      <c r="I1772" t="s">
        <v>2081</v>
      </c>
    </row>
    <row r="1773" spans="1:9">
      <c r="A1773" t="s">
        <v>2651</v>
      </c>
      <c r="B1773" t="s">
        <v>2142</v>
      </c>
      <c r="C1773" t="s">
        <v>2109</v>
      </c>
      <c r="D1773" s="244">
        <v>45524</v>
      </c>
      <c r="E1773" t="s">
        <v>2081</v>
      </c>
      <c r="F1773" t="s">
        <v>3420</v>
      </c>
      <c r="G1773" t="s">
        <v>3421</v>
      </c>
      <c r="H1773" s="244">
        <v>45535</v>
      </c>
      <c r="I1773" t="s">
        <v>2081</v>
      </c>
    </row>
    <row r="1774" spans="1:9">
      <c r="A1774" t="s">
        <v>2633</v>
      </c>
      <c r="B1774" t="s">
        <v>2305</v>
      </c>
      <c r="C1774" t="s">
        <v>2632</v>
      </c>
      <c r="D1774" s="244">
        <v>45524</v>
      </c>
      <c r="E1774" t="s">
        <v>2081</v>
      </c>
      <c r="F1774" t="s">
        <v>3420</v>
      </c>
      <c r="G1774" t="s">
        <v>3451</v>
      </c>
      <c r="H1774" s="244">
        <v>45535</v>
      </c>
      <c r="I1774" t="s">
        <v>2081</v>
      </c>
    </row>
    <row r="1775" spans="1:9">
      <c r="A1775" t="s">
        <v>2634</v>
      </c>
      <c r="B1775" t="s">
        <v>2305</v>
      </c>
      <c r="C1775" t="s">
        <v>2632</v>
      </c>
      <c r="D1775" s="244">
        <v>45524</v>
      </c>
      <c r="E1775" t="s">
        <v>2081</v>
      </c>
      <c r="F1775" t="s">
        <v>3420</v>
      </c>
      <c r="G1775" t="s">
        <v>3421</v>
      </c>
      <c r="H1775" s="244">
        <v>45535</v>
      </c>
      <c r="I1775" t="s">
        <v>2081</v>
      </c>
    </row>
    <row r="1776" spans="1:9">
      <c r="A1776" t="s">
        <v>2636</v>
      </c>
      <c r="B1776" t="s">
        <v>2305</v>
      </c>
      <c r="C1776" t="s">
        <v>2635</v>
      </c>
      <c r="D1776" s="244">
        <v>45524</v>
      </c>
      <c r="E1776" t="s">
        <v>2081</v>
      </c>
      <c r="F1776" t="s">
        <v>3420</v>
      </c>
      <c r="G1776" t="s">
        <v>3451</v>
      </c>
      <c r="H1776" s="244">
        <v>45535</v>
      </c>
      <c r="I1776" t="s">
        <v>2081</v>
      </c>
    </row>
    <row r="1777" spans="1:9">
      <c r="A1777" t="s">
        <v>2637</v>
      </c>
      <c r="B1777" t="s">
        <v>2305</v>
      </c>
      <c r="C1777" t="s">
        <v>2635</v>
      </c>
      <c r="D1777" s="244">
        <v>45524</v>
      </c>
      <c r="E1777" t="s">
        <v>2081</v>
      </c>
      <c r="F1777" t="s">
        <v>3420</v>
      </c>
      <c r="G1777" t="s">
        <v>3421</v>
      </c>
      <c r="H1777" s="244">
        <v>45535</v>
      </c>
      <c r="I1777" t="s">
        <v>2081</v>
      </c>
    </row>
    <row r="1778" spans="1:9">
      <c r="A1778" t="s">
        <v>2622</v>
      </c>
      <c r="B1778" t="s">
        <v>2621</v>
      </c>
      <c r="C1778" t="s">
        <v>2109</v>
      </c>
      <c r="D1778" s="244">
        <v>45531</v>
      </c>
      <c r="E1778" t="s">
        <v>2081</v>
      </c>
      <c r="F1778" t="s">
        <v>3420</v>
      </c>
      <c r="G1778" t="s">
        <v>3421</v>
      </c>
      <c r="H1778" s="244">
        <v>45535</v>
      </c>
      <c r="I1778" t="s">
        <v>2081</v>
      </c>
    </row>
    <row r="1779" spans="1:9">
      <c r="A1779" t="s">
        <v>2644</v>
      </c>
      <c r="B1779" t="s">
        <v>2643</v>
      </c>
      <c r="C1779" t="s">
        <v>2109</v>
      </c>
      <c r="D1779" s="244">
        <v>45531</v>
      </c>
      <c r="E1779" t="s">
        <v>2081</v>
      </c>
      <c r="F1779" t="s">
        <v>3420</v>
      </c>
      <c r="G1779" t="s">
        <v>3451</v>
      </c>
      <c r="H1779" s="244">
        <v>45535</v>
      </c>
      <c r="I1779" t="s">
        <v>2081</v>
      </c>
    </row>
    <row r="1780" spans="1:9">
      <c r="A1780" t="s">
        <v>2652</v>
      </c>
      <c r="B1780" t="s">
        <v>2077</v>
      </c>
      <c r="C1780" t="s">
        <v>2104</v>
      </c>
      <c r="D1780" s="244">
        <v>45518</v>
      </c>
      <c r="E1780" t="s">
        <v>2081</v>
      </c>
      <c r="F1780" t="s">
        <v>3420</v>
      </c>
      <c r="G1780" t="s">
        <v>3451</v>
      </c>
      <c r="H1780" s="244">
        <v>45535</v>
      </c>
      <c r="I1780" t="s">
        <v>2081</v>
      </c>
    </row>
    <row r="1781" spans="1:9">
      <c r="A1781" t="s">
        <v>2645</v>
      </c>
      <c r="B1781" t="s">
        <v>2621</v>
      </c>
      <c r="C1781" t="s">
        <v>2104</v>
      </c>
      <c r="D1781" s="244">
        <v>45531</v>
      </c>
      <c r="E1781" t="s">
        <v>2081</v>
      </c>
      <c r="F1781" t="s">
        <v>3420</v>
      </c>
      <c r="G1781" t="s">
        <v>3421</v>
      </c>
      <c r="H1781" s="244">
        <v>45535</v>
      </c>
      <c r="I1781" t="s">
        <v>2081</v>
      </c>
    </row>
    <row r="1782" spans="1:9">
      <c r="A1782" t="s">
        <v>2642</v>
      </c>
      <c r="B1782" t="s">
        <v>2077</v>
      </c>
      <c r="C1782" t="s">
        <v>2109</v>
      </c>
      <c r="D1782" s="244">
        <v>45518</v>
      </c>
      <c r="E1782" t="s">
        <v>2081</v>
      </c>
      <c r="F1782" t="s">
        <v>3420</v>
      </c>
      <c r="G1782" t="s">
        <v>3451</v>
      </c>
      <c r="H1782" s="244">
        <v>45535</v>
      </c>
      <c r="I1782" t="s">
        <v>2081</v>
      </c>
    </row>
    <row r="1783" spans="1:9">
      <c r="A1783" t="s">
        <v>2653</v>
      </c>
      <c r="B1783" t="s">
        <v>2643</v>
      </c>
      <c r="C1783" t="s">
        <v>2104</v>
      </c>
      <c r="D1783" s="244">
        <v>45531</v>
      </c>
      <c r="E1783" t="s">
        <v>2081</v>
      </c>
      <c r="F1783" t="s">
        <v>3420</v>
      </c>
      <c r="G1783" t="s">
        <v>3451</v>
      </c>
      <c r="H1783" s="244">
        <v>45535</v>
      </c>
      <c r="I1783" t="s">
        <v>2081</v>
      </c>
    </row>
    <row r="1784" spans="1:9">
      <c r="A1784" t="s">
        <v>2649</v>
      </c>
      <c r="B1784" t="s">
        <v>2142</v>
      </c>
      <c r="C1784" t="s">
        <v>2104</v>
      </c>
      <c r="D1784" s="244">
        <v>45524</v>
      </c>
      <c r="E1784" t="s">
        <v>2081</v>
      </c>
      <c r="F1784" t="s">
        <v>3420</v>
      </c>
      <c r="G1784" t="s">
        <v>3421</v>
      </c>
      <c r="H1784" s="244">
        <v>45535</v>
      </c>
      <c r="I1784" t="s">
        <v>2081</v>
      </c>
    </row>
    <row r="1785" spans="1:9">
      <c r="A1785" t="s">
        <v>2626</v>
      </c>
      <c r="B1785" t="s">
        <v>2077</v>
      </c>
      <c r="C1785" t="s">
        <v>2623</v>
      </c>
      <c r="D1785" s="244">
        <v>45516</v>
      </c>
      <c r="E1785" t="s">
        <v>2081</v>
      </c>
      <c r="F1785" t="s">
        <v>3420</v>
      </c>
      <c r="G1785" t="s">
        <v>3451</v>
      </c>
      <c r="H1785" s="244">
        <v>45535</v>
      </c>
      <c r="I1785" t="s">
        <v>2081</v>
      </c>
    </row>
    <row r="1786" spans="1:9">
      <c r="A1786" t="s">
        <v>2631</v>
      </c>
      <c r="B1786" t="s">
        <v>2077</v>
      </c>
      <c r="C1786" t="s">
        <v>2628</v>
      </c>
      <c r="D1786" s="244">
        <v>45516</v>
      </c>
      <c r="E1786" t="s">
        <v>2081</v>
      </c>
      <c r="F1786" t="s">
        <v>3420</v>
      </c>
      <c r="G1786" t="s">
        <v>3451</v>
      </c>
      <c r="H1786" s="244">
        <v>45535</v>
      </c>
      <c r="I1786" t="s">
        <v>2081</v>
      </c>
    </row>
    <row r="1787" spans="1:9">
      <c r="A1787" t="s">
        <v>3614</v>
      </c>
      <c r="B1787" t="s">
        <v>2162</v>
      </c>
      <c r="C1787" t="s">
        <v>2174</v>
      </c>
      <c r="D1787" s="244">
        <v>45442</v>
      </c>
      <c r="E1787" t="s">
        <v>2081</v>
      </c>
      <c r="F1787" t="s">
        <v>3457</v>
      </c>
      <c r="G1787" t="s">
        <v>3451</v>
      </c>
      <c r="H1787" s="244">
        <v>45442</v>
      </c>
      <c r="I1787" t="s">
        <v>2081</v>
      </c>
    </row>
    <row r="1788" spans="1:9">
      <c r="A1788" t="s">
        <v>3615</v>
      </c>
      <c r="B1788" t="s">
        <v>2142</v>
      </c>
      <c r="C1788" t="s">
        <v>2174</v>
      </c>
      <c r="D1788" s="244">
        <v>45440</v>
      </c>
      <c r="E1788" t="s">
        <v>2081</v>
      </c>
      <c r="F1788" t="s">
        <v>3457</v>
      </c>
      <c r="G1788" t="s">
        <v>3421</v>
      </c>
      <c r="H1788" s="244">
        <v>45440</v>
      </c>
      <c r="I1788" t="s">
        <v>2081</v>
      </c>
    </row>
    <row r="1789" spans="1:9">
      <c r="A1789" t="s">
        <v>3616</v>
      </c>
      <c r="B1789" t="s">
        <v>2085</v>
      </c>
      <c r="C1789" t="s">
        <v>2174</v>
      </c>
      <c r="D1789" s="244">
        <v>45443</v>
      </c>
      <c r="E1789" t="s">
        <v>2081</v>
      </c>
      <c r="F1789" t="s">
        <v>3457</v>
      </c>
      <c r="G1789" t="s">
        <v>3421</v>
      </c>
      <c r="H1789" s="244">
        <v>45443</v>
      </c>
      <c r="I1789" t="s">
        <v>2081</v>
      </c>
    </row>
    <row r="1790" spans="1:9">
      <c r="A1790" t="s">
        <v>3617</v>
      </c>
      <c r="B1790" t="s">
        <v>2272</v>
      </c>
      <c r="C1790" t="s">
        <v>2308</v>
      </c>
      <c r="D1790" s="244">
        <v>45443</v>
      </c>
      <c r="E1790" t="s">
        <v>2081</v>
      </c>
      <c r="F1790" t="s">
        <v>3457</v>
      </c>
      <c r="G1790" t="s">
        <v>3451</v>
      </c>
      <c r="H1790" s="244">
        <v>45443</v>
      </c>
      <c r="I1790" t="s">
        <v>2081</v>
      </c>
    </row>
    <row r="1791" spans="1:9">
      <c r="A1791" t="s">
        <v>3618</v>
      </c>
      <c r="B1791" t="s">
        <v>2272</v>
      </c>
      <c r="C1791" t="s">
        <v>2303</v>
      </c>
      <c r="D1791" s="244">
        <v>45443</v>
      </c>
      <c r="E1791" t="s">
        <v>2081</v>
      </c>
      <c r="F1791" t="s">
        <v>3457</v>
      </c>
      <c r="G1791" t="s">
        <v>3451</v>
      </c>
      <c r="H1791" s="244">
        <v>45443</v>
      </c>
      <c r="I1791" t="s">
        <v>2081</v>
      </c>
    </row>
    <row r="1792" spans="1:9">
      <c r="A1792" t="s">
        <v>3619</v>
      </c>
      <c r="B1792" t="s">
        <v>2117</v>
      </c>
      <c r="C1792" t="s">
        <v>2303</v>
      </c>
      <c r="D1792" s="244">
        <v>45443</v>
      </c>
      <c r="E1792" t="s">
        <v>2081</v>
      </c>
      <c r="F1792" t="s">
        <v>3457</v>
      </c>
      <c r="G1792" t="s">
        <v>3421</v>
      </c>
      <c r="H1792" s="244">
        <v>45443</v>
      </c>
      <c r="I1792" t="s">
        <v>2081</v>
      </c>
    </row>
    <row r="1793" spans="1:9">
      <c r="A1793" t="s">
        <v>3620</v>
      </c>
      <c r="B1793" t="s">
        <v>2305</v>
      </c>
      <c r="C1793" t="s">
        <v>2303</v>
      </c>
      <c r="D1793" s="244">
        <v>45440</v>
      </c>
      <c r="E1793" t="s">
        <v>2081</v>
      </c>
      <c r="F1793" t="s">
        <v>3457</v>
      </c>
      <c r="G1793" t="s">
        <v>3421</v>
      </c>
      <c r="H1793" s="244">
        <v>45440</v>
      </c>
      <c r="I1793" t="s">
        <v>2081</v>
      </c>
    </row>
    <row r="1794" spans="1:9">
      <c r="A1794" t="s">
        <v>3621</v>
      </c>
      <c r="B1794" t="s">
        <v>2305</v>
      </c>
      <c r="C1794" t="s">
        <v>2308</v>
      </c>
      <c r="D1794" s="244">
        <v>45440</v>
      </c>
      <c r="E1794" t="s">
        <v>2081</v>
      </c>
      <c r="F1794" t="s">
        <v>3457</v>
      </c>
      <c r="G1794" t="s">
        <v>3421</v>
      </c>
      <c r="H1794" s="244">
        <v>45440</v>
      </c>
      <c r="I1794" t="s">
        <v>2081</v>
      </c>
    </row>
    <row r="1795" spans="1:9">
      <c r="A1795" t="s">
        <v>3622</v>
      </c>
      <c r="B1795" t="s">
        <v>2117</v>
      </c>
      <c r="C1795" t="s">
        <v>2308</v>
      </c>
      <c r="D1795" s="244">
        <v>45443</v>
      </c>
      <c r="E1795" t="s">
        <v>2081</v>
      </c>
      <c r="F1795" t="s">
        <v>3457</v>
      </c>
      <c r="G1795" t="s">
        <v>3421</v>
      </c>
      <c r="H1795" s="244">
        <v>45443</v>
      </c>
      <c r="I1795" t="s">
        <v>2081</v>
      </c>
    </row>
    <row r="1796" spans="1:9">
      <c r="A1796" t="s">
        <v>3623</v>
      </c>
      <c r="B1796" t="s">
        <v>2077</v>
      </c>
      <c r="C1796" t="s">
        <v>2141</v>
      </c>
      <c r="D1796" s="244">
        <v>45443</v>
      </c>
      <c r="E1796" t="s">
        <v>2081</v>
      </c>
      <c r="F1796" t="s">
        <v>3457</v>
      </c>
      <c r="G1796" t="s">
        <v>3451</v>
      </c>
      <c r="H1796" s="244">
        <v>45443</v>
      </c>
      <c r="I1796" t="s">
        <v>2081</v>
      </c>
    </row>
    <row r="1797" spans="1:9">
      <c r="A1797" t="s">
        <v>3624</v>
      </c>
      <c r="B1797" t="s">
        <v>2077</v>
      </c>
      <c r="C1797" t="s">
        <v>2333</v>
      </c>
      <c r="D1797" s="244">
        <v>45443</v>
      </c>
      <c r="E1797" t="s">
        <v>2081</v>
      </c>
      <c r="F1797" t="s">
        <v>3457</v>
      </c>
      <c r="G1797" t="s">
        <v>3451</v>
      </c>
      <c r="H1797" s="244">
        <v>45443</v>
      </c>
      <c r="I1797" t="s">
        <v>2081</v>
      </c>
    </row>
    <row r="1798" spans="1:9">
      <c r="A1798" t="s">
        <v>3625</v>
      </c>
      <c r="B1798" t="s">
        <v>2085</v>
      </c>
      <c r="C1798" t="s">
        <v>2141</v>
      </c>
      <c r="D1798" s="244">
        <v>45443</v>
      </c>
      <c r="E1798" t="s">
        <v>2081</v>
      </c>
      <c r="F1798" t="s">
        <v>3457</v>
      </c>
      <c r="G1798" t="s">
        <v>3421</v>
      </c>
      <c r="H1798" s="244">
        <v>45443</v>
      </c>
      <c r="I1798" t="s">
        <v>2081</v>
      </c>
    </row>
    <row r="1799" spans="1:9">
      <c r="A1799" t="s">
        <v>3626</v>
      </c>
      <c r="B1799" t="s">
        <v>2142</v>
      </c>
      <c r="C1799" t="s">
        <v>2333</v>
      </c>
      <c r="D1799" s="244">
        <v>45440</v>
      </c>
      <c r="E1799" t="s">
        <v>2081</v>
      </c>
      <c r="F1799" t="s">
        <v>3457</v>
      </c>
      <c r="G1799" t="s">
        <v>3421</v>
      </c>
      <c r="H1799" s="244">
        <v>45440</v>
      </c>
      <c r="I1799" t="s">
        <v>2081</v>
      </c>
    </row>
    <row r="1800" spans="1:9">
      <c r="A1800" t="s">
        <v>3627</v>
      </c>
      <c r="B1800" t="s">
        <v>2142</v>
      </c>
      <c r="C1800" t="s">
        <v>2141</v>
      </c>
      <c r="D1800" s="244">
        <v>45440</v>
      </c>
      <c r="E1800" t="s">
        <v>2081</v>
      </c>
      <c r="F1800" t="s">
        <v>3457</v>
      </c>
      <c r="G1800" t="s">
        <v>3421</v>
      </c>
      <c r="H1800" s="244">
        <v>45440</v>
      </c>
      <c r="I1800" t="s">
        <v>2081</v>
      </c>
    </row>
    <row r="1801" spans="1:9">
      <c r="A1801" t="s">
        <v>3628</v>
      </c>
      <c r="B1801" t="s">
        <v>2085</v>
      </c>
      <c r="C1801" t="s">
        <v>2333</v>
      </c>
      <c r="D1801" s="244">
        <v>45443</v>
      </c>
      <c r="E1801" t="s">
        <v>2081</v>
      </c>
      <c r="F1801" t="s">
        <v>3457</v>
      </c>
      <c r="G1801" t="s">
        <v>3421</v>
      </c>
      <c r="H1801" s="244">
        <v>45443</v>
      </c>
      <c r="I1801" t="s">
        <v>2081</v>
      </c>
    </row>
    <row r="1802" spans="1:9">
      <c r="A1802" t="s">
        <v>3629</v>
      </c>
      <c r="B1802" t="s">
        <v>2186</v>
      </c>
      <c r="C1802" t="s">
        <v>2183</v>
      </c>
      <c r="D1802" s="244">
        <v>45443</v>
      </c>
      <c r="E1802" t="s">
        <v>2081</v>
      </c>
      <c r="F1802" t="s">
        <v>3457</v>
      </c>
      <c r="G1802" t="s">
        <v>3451</v>
      </c>
      <c r="H1802" s="244">
        <v>45443</v>
      </c>
      <c r="I1802" t="s">
        <v>2081</v>
      </c>
    </row>
    <row r="1803" spans="1:9">
      <c r="A1803" t="s">
        <v>3630</v>
      </c>
      <c r="B1803" t="s">
        <v>2190</v>
      </c>
      <c r="C1803" t="s">
        <v>2183</v>
      </c>
      <c r="D1803" s="244">
        <v>45443</v>
      </c>
      <c r="E1803" t="s">
        <v>2081</v>
      </c>
      <c r="F1803" t="s">
        <v>3457</v>
      </c>
      <c r="G1803" t="s">
        <v>3451</v>
      </c>
      <c r="H1803" s="244">
        <v>45443</v>
      </c>
      <c r="I1803" t="s">
        <v>2081</v>
      </c>
    </row>
    <row r="1804" spans="1:9">
      <c r="A1804" t="s">
        <v>3631</v>
      </c>
      <c r="B1804" t="s">
        <v>2142</v>
      </c>
      <c r="C1804" t="s">
        <v>2183</v>
      </c>
      <c r="D1804" s="244">
        <v>45440</v>
      </c>
      <c r="E1804" t="s">
        <v>2081</v>
      </c>
      <c r="F1804" t="s">
        <v>3457</v>
      </c>
      <c r="G1804" t="s">
        <v>3421</v>
      </c>
      <c r="H1804" s="244">
        <v>45440</v>
      </c>
      <c r="I1804" t="s">
        <v>2081</v>
      </c>
    </row>
    <row r="1805" spans="1:9">
      <c r="A1805" t="s">
        <v>3632</v>
      </c>
      <c r="B1805" t="s">
        <v>2194</v>
      </c>
      <c r="C1805" t="s">
        <v>2183</v>
      </c>
      <c r="D1805" s="244">
        <v>45443</v>
      </c>
      <c r="E1805" t="s">
        <v>2081</v>
      </c>
      <c r="F1805" t="s">
        <v>3457</v>
      </c>
      <c r="G1805" t="s">
        <v>3451</v>
      </c>
      <c r="H1805" s="244">
        <v>45443</v>
      </c>
      <c r="I1805" t="s">
        <v>2081</v>
      </c>
    </row>
    <row r="1806" spans="1:9">
      <c r="A1806" t="s">
        <v>3633</v>
      </c>
      <c r="B1806" t="s">
        <v>2192</v>
      </c>
      <c r="C1806" t="s">
        <v>2183</v>
      </c>
      <c r="D1806" s="244">
        <v>45443</v>
      </c>
      <c r="E1806" t="s">
        <v>2081</v>
      </c>
      <c r="F1806" t="s">
        <v>3457</v>
      </c>
      <c r="G1806" t="s">
        <v>3451</v>
      </c>
      <c r="H1806" s="244">
        <v>45443</v>
      </c>
      <c r="I1806" t="s">
        <v>2081</v>
      </c>
    </row>
    <row r="1807" spans="1:9">
      <c r="A1807" t="s">
        <v>3634</v>
      </c>
      <c r="B1807" t="s">
        <v>2168</v>
      </c>
      <c r="C1807" t="s">
        <v>2183</v>
      </c>
      <c r="D1807" s="244">
        <v>45439</v>
      </c>
      <c r="E1807" t="s">
        <v>2081</v>
      </c>
      <c r="F1807" t="s">
        <v>3457</v>
      </c>
      <c r="G1807" t="s">
        <v>3451</v>
      </c>
      <c r="H1807" s="244">
        <v>45439</v>
      </c>
      <c r="I1807" t="s">
        <v>2081</v>
      </c>
    </row>
    <row r="1808" spans="1:9">
      <c r="A1808" t="s">
        <v>3635</v>
      </c>
      <c r="B1808" t="s">
        <v>2085</v>
      </c>
      <c r="C1808" t="s">
        <v>2183</v>
      </c>
      <c r="D1808" s="244">
        <v>45443</v>
      </c>
      <c r="E1808" t="s">
        <v>2081</v>
      </c>
      <c r="F1808" t="s">
        <v>3457</v>
      </c>
      <c r="G1808" t="s">
        <v>3421</v>
      </c>
      <c r="H1808" s="244">
        <v>45443</v>
      </c>
      <c r="I1808" t="s">
        <v>2081</v>
      </c>
    </row>
    <row r="1809" spans="1:9">
      <c r="A1809" t="s">
        <v>3636</v>
      </c>
      <c r="B1809" t="s">
        <v>2188</v>
      </c>
      <c r="C1809" t="s">
        <v>2183</v>
      </c>
      <c r="D1809" s="244">
        <v>45412</v>
      </c>
      <c r="E1809" t="s">
        <v>2081</v>
      </c>
      <c r="F1809" t="s">
        <v>3457</v>
      </c>
      <c r="G1809" t="s">
        <v>3421</v>
      </c>
      <c r="H1809" s="244">
        <v>45412</v>
      </c>
      <c r="I1809" t="s">
        <v>2081</v>
      </c>
    </row>
    <row r="1810" spans="1:9">
      <c r="A1810" t="s">
        <v>3637</v>
      </c>
      <c r="B1810" t="s">
        <v>2142</v>
      </c>
      <c r="C1810" t="s">
        <v>2197</v>
      </c>
      <c r="D1810" s="244">
        <v>45440</v>
      </c>
      <c r="E1810" t="s">
        <v>2081</v>
      </c>
      <c r="F1810" t="s">
        <v>3457</v>
      </c>
      <c r="G1810" t="s">
        <v>3421</v>
      </c>
      <c r="H1810" s="244">
        <v>45440</v>
      </c>
      <c r="I1810" t="s">
        <v>2081</v>
      </c>
    </row>
    <row r="1811" spans="1:9">
      <c r="A1811" t="s">
        <v>3638</v>
      </c>
      <c r="B1811" t="s">
        <v>2188</v>
      </c>
      <c r="C1811" t="s">
        <v>2197</v>
      </c>
      <c r="D1811" s="244">
        <v>45390</v>
      </c>
      <c r="E1811" t="s">
        <v>2081</v>
      </c>
      <c r="F1811" t="s">
        <v>3457</v>
      </c>
      <c r="G1811" t="s">
        <v>3421</v>
      </c>
      <c r="H1811" s="244">
        <v>45390</v>
      </c>
      <c r="I1811" t="s">
        <v>2081</v>
      </c>
    </row>
    <row r="1812" spans="1:9">
      <c r="A1812" t="s">
        <v>3639</v>
      </c>
      <c r="B1812" t="s">
        <v>2085</v>
      </c>
      <c r="C1812" t="s">
        <v>2197</v>
      </c>
      <c r="D1812" s="244">
        <v>45443</v>
      </c>
      <c r="E1812" t="s">
        <v>2081</v>
      </c>
      <c r="F1812" t="s">
        <v>3457</v>
      </c>
      <c r="G1812" t="s">
        <v>3421</v>
      </c>
      <c r="H1812" s="244">
        <v>45443</v>
      </c>
      <c r="I1812" t="s">
        <v>2081</v>
      </c>
    </row>
    <row r="1813" spans="1:9">
      <c r="A1813" t="s">
        <v>3640</v>
      </c>
      <c r="B1813" t="s">
        <v>2186</v>
      </c>
      <c r="C1813" t="s">
        <v>2197</v>
      </c>
      <c r="D1813" s="244">
        <v>45443</v>
      </c>
      <c r="E1813" t="s">
        <v>2081</v>
      </c>
      <c r="F1813" t="s">
        <v>3457</v>
      </c>
      <c r="G1813" t="s">
        <v>3451</v>
      </c>
      <c r="H1813" s="244">
        <v>45443</v>
      </c>
      <c r="I1813" t="s">
        <v>2081</v>
      </c>
    </row>
    <row r="1814" spans="1:9">
      <c r="A1814" t="s">
        <v>3641</v>
      </c>
      <c r="B1814" t="s">
        <v>2194</v>
      </c>
      <c r="C1814" t="s">
        <v>2197</v>
      </c>
      <c r="D1814" s="244">
        <v>45443</v>
      </c>
      <c r="E1814" t="s">
        <v>2081</v>
      </c>
      <c r="F1814" t="s">
        <v>3457</v>
      </c>
      <c r="G1814" t="s">
        <v>3451</v>
      </c>
      <c r="H1814" s="244">
        <v>45443</v>
      </c>
      <c r="I1814" t="s">
        <v>2081</v>
      </c>
    </row>
    <row r="1815" spans="1:9">
      <c r="A1815" t="s">
        <v>3642</v>
      </c>
      <c r="B1815" t="s">
        <v>2168</v>
      </c>
      <c r="C1815" t="s">
        <v>2197</v>
      </c>
      <c r="D1815" s="244">
        <v>45439</v>
      </c>
      <c r="E1815" t="s">
        <v>2081</v>
      </c>
      <c r="F1815" t="s">
        <v>3457</v>
      </c>
      <c r="G1815" t="s">
        <v>3451</v>
      </c>
      <c r="H1815" s="244">
        <v>45439</v>
      </c>
      <c r="I1815" t="s">
        <v>2081</v>
      </c>
    </row>
    <row r="1816" spans="1:9">
      <c r="A1816" t="s">
        <v>3643</v>
      </c>
      <c r="B1816" t="s">
        <v>2190</v>
      </c>
      <c r="C1816" t="s">
        <v>2197</v>
      </c>
      <c r="D1816" s="244">
        <v>45443</v>
      </c>
      <c r="E1816" t="s">
        <v>2081</v>
      </c>
      <c r="F1816" t="s">
        <v>3457</v>
      </c>
      <c r="G1816" t="s">
        <v>3451</v>
      </c>
      <c r="H1816" s="244">
        <v>45443</v>
      </c>
      <c r="I1816" t="s">
        <v>2081</v>
      </c>
    </row>
    <row r="1817" spans="1:9">
      <c r="A1817" t="s">
        <v>3644</v>
      </c>
      <c r="B1817" t="s">
        <v>2192</v>
      </c>
      <c r="C1817" t="s">
        <v>2197</v>
      </c>
      <c r="D1817" s="244">
        <v>45443</v>
      </c>
      <c r="E1817" t="s">
        <v>2081</v>
      </c>
      <c r="F1817" t="s">
        <v>3457</v>
      </c>
      <c r="G1817" t="s">
        <v>3451</v>
      </c>
      <c r="H1817" s="244">
        <v>45443</v>
      </c>
      <c r="I1817" t="s">
        <v>2081</v>
      </c>
    </row>
    <row r="1818" spans="1:9">
      <c r="A1818" t="s">
        <v>3645</v>
      </c>
      <c r="B1818" t="s">
        <v>2216</v>
      </c>
      <c r="C1818" t="s">
        <v>2206</v>
      </c>
      <c r="D1818" s="244">
        <v>45435</v>
      </c>
      <c r="E1818" t="s">
        <v>2081</v>
      </c>
      <c r="F1818" t="s">
        <v>3457</v>
      </c>
      <c r="G1818" t="s">
        <v>3421</v>
      </c>
      <c r="H1818" s="244">
        <v>45435</v>
      </c>
      <c r="I1818" t="s">
        <v>2081</v>
      </c>
    </row>
    <row r="1819" spans="1:9">
      <c r="A1819" t="s">
        <v>3646</v>
      </c>
      <c r="B1819" t="s">
        <v>2211</v>
      </c>
      <c r="C1819" t="s">
        <v>2206</v>
      </c>
      <c r="D1819" s="244">
        <v>45435</v>
      </c>
      <c r="E1819" t="s">
        <v>2081</v>
      </c>
      <c r="F1819" t="s">
        <v>3457</v>
      </c>
      <c r="G1819" t="s">
        <v>3451</v>
      </c>
      <c r="H1819" s="244">
        <v>45435</v>
      </c>
      <c r="I1819" t="s">
        <v>2081</v>
      </c>
    </row>
    <row r="1820" spans="1:9">
      <c r="A1820" t="s">
        <v>3647</v>
      </c>
      <c r="B1820" t="s">
        <v>2164</v>
      </c>
      <c r="C1820" t="s">
        <v>2206</v>
      </c>
      <c r="D1820" s="244">
        <v>45435</v>
      </c>
      <c r="E1820" t="s">
        <v>2081</v>
      </c>
      <c r="F1820" t="s">
        <v>3457</v>
      </c>
      <c r="G1820" t="s">
        <v>3451</v>
      </c>
      <c r="H1820" s="244">
        <v>45435</v>
      </c>
      <c r="I1820" t="s">
        <v>2081</v>
      </c>
    </row>
    <row r="1821" spans="1:9">
      <c r="A1821" t="s">
        <v>3648</v>
      </c>
      <c r="B1821" t="s">
        <v>2085</v>
      </c>
      <c r="C1821" t="s">
        <v>2206</v>
      </c>
      <c r="D1821" s="244">
        <v>45443</v>
      </c>
      <c r="E1821" t="s">
        <v>2081</v>
      </c>
      <c r="F1821" t="s">
        <v>3457</v>
      </c>
      <c r="G1821" t="s">
        <v>3421</v>
      </c>
      <c r="H1821" s="244">
        <v>45443</v>
      </c>
      <c r="I1821" t="s">
        <v>2081</v>
      </c>
    </row>
    <row r="1822" spans="1:9">
      <c r="A1822" t="s">
        <v>3649</v>
      </c>
      <c r="B1822" t="s">
        <v>2186</v>
      </c>
      <c r="C1822" t="s">
        <v>2206</v>
      </c>
      <c r="D1822" s="244">
        <v>45443</v>
      </c>
      <c r="E1822" t="s">
        <v>2081</v>
      </c>
      <c r="F1822" t="s">
        <v>3457</v>
      </c>
      <c r="G1822" t="s">
        <v>3451</v>
      </c>
      <c r="H1822" s="244">
        <v>45443</v>
      </c>
      <c r="I1822" t="s">
        <v>2081</v>
      </c>
    </row>
    <row r="1823" spans="1:9">
      <c r="A1823" t="s">
        <v>3650</v>
      </c>
      <c r="B1823" t="s">
        <v>2208</v>
      </c>
      <c r="C1823" t="s">
        <v>2206</v>
      </c>
      <c r="D1823" s="244">
        <v>45440</v>
      </c>
      <c r="E1823" t="s">
        <v>2081</v>
      </c>
      <c r="F1823" t="s">
        <v>3457</v>
      </c>
      <c r="G1823" t="s">
        <v>3421</v>
      </c>
      <c r="H1823" s="244">
        <v>45440</v>
      </c>
      <c r="I1823" t="s">
        <v>2081</v>
      </c>
    </row>
    <row r="1824" spans="1:9">
      <c r="A1824" t="s">
        <v>3651</v>
      </c>
      <c r="B1824" t="s">
        <v>2214</v>
      </c>
      <c r="C1824" t="s">
        <v>2206</v>
      </c>
      <c r="D1824" s="244">
        <v>45435</v>
      </c>
      <c r="E1824" t="s">
        <v>2081</v>
      </c>
      <c r="F1824" t="s">
        <v>3457</v>
      </c>
      <c r="G1824" t="s">
        <v>3451</v>
      </c>
      <c r="H1824" s="244">
        <v>45435</v>
      </c>
      <c r="I1824" t="s">
        <v>2081</v>
      </c>
    </row>
    <row r="1825" spans="1:9">
      <c r="A1825" t="s">
        <v>3652</v>
      </c>
      <c r="B1825" t="s">
        <v>2293</v>
      </c>
      <c r="C1825" t="s">
        <v>2290</v>
      </c>
      <c r="D1825" s="244">
        <v>45433</v>
      </c>
      <c r="E1825" t="s">
        <v>2081</v>
      </c>
      <c r="F1825" t="s">
        <v>3457</v>
      </c>
      <c r="G1825" t="s">
        <v>3421</v>
      </c>
      <c r="H1825" s="244">
        <v>45433</v>
      </c>
      <c r="I1825" t="s">
        <v>2081</v>
      </c>
    </row>
    <row r="1826" spans="1:9">
      <c r="A1826" t="s">
        <v>3653</v>
      </c>
      <c r="B1826" t="s">
        <v>2216</v>
      </c>
      <c r="C1826" t="s">
        <v>2218</v>
      </c>
      <c r="D1826" s="244">
        <v>45435</v>
      </c>
      <c r="E1826" t="s">
        <v>2081</v>
      </c>
      <c r="F1826" t="s">
        <v>3457</v>
      </c>
      <c r="G1826" t="s">
        <v>3421</v>
      </c>
      <c r="H1826" s="244">
        <v>45435</v>
      </c>
      <c r="I1826" t="s">
        <v>2081</v>
      </c>
    </row>
    <row r="1827" spans="1:9">
      <c r="A1827" t="s">
        <v>3654</v>
      </c>
      <c r="B1827" t="s">
        <v>2291</v>
      </c>
      <c r="C1827" t="s">
        <v>2290</v>
      </c>
      <c r="D1827" s="244">
        <v>45433</v>
      </c>
      <c r="E1827" t="s">
        <v>2081</v>
      </c>
      <c r="F1827" t="s">
        <v>3457</v>
      </c>
      <c r="G1827" t="s">
        <v>3421</v>
      </c>
      <c r="H1827" s="244">
        <v>45433</v>
      </c>
      <c r="I1827" t="s">
        <v>2081</v>
      </c>
    </row>
    <row r="1828" spans="1:9">
      <c r="A1828" t="s">
        <v>3655</v>
      </c>
      <c r="B1828" t="s">
        <v>2214</v>
      </c>
      <c r="C1828" t="s">
        <v>2218</v>
      </c>
      <c r="D1828" s="244">
        <v>45435</v>
      </c>
      <c r="E1828" t="s">
        <v>2081</v>
      </c>
      <c r="F1828" t="s">
        <v>3457</v>
      </c>
      <c r="G1828" t="s">
        <v>3451</v>
      </c>
      <c r="H1828" s="244">
        <v>45435</v>
      </c>
      <c r="I1828" t="s">
        <v>2081</v>
      </c>
    </row>
    <row r="1829" spans="1:9">
      <c r="A1829" t="s">
        <v>3656</v>
      </c>
      <c r="B1829" t="s">
        <v>2100</v>
      </c>
      <c r="C1829" t="s">
        <v>2337</v>
      </c>
      <c r="D1829" s="244">
        <v>45433</v>
      </c>
      <c r="E1829" t="s">
        <v>2081</v>
      </c>
      <c r="F1829" t="s">
        <v>3457</v>
      </c>
      <c r="G1829" t="s">
        <v>3421</v>
      </c>
      <c r="H1829" s="244">
        <v>45433</v>
      </c>
      <c r="I1829" t="s">
        <v>2081</v>
      </c>
    </row>
    <row r="1830" spans="1:9">
      <c r="A1830" t="s">
        <v>3657</v>
      </c>
      <c r="B1830" t="s">
        <v>2164</v>
      </c>
      <c r="C1830" t="s">
        <v>2218</v>
      </c>
      <c r="D1830" s="244">
        <v>45435</v>
      </c>
      <c r="E1830" t="s">
        <v>2081</v>
      </c>
      <c r="F1830" t="s">
        <v>3457</v>
      </c>
      <c r="G1830" t="s">
        <v>3451</v>
      </c>
      <c r="H1830" s="244">
        <v>45435</v>
      </c>
      <c r="I1830" t="s">
        <v>2081</v>
      </c>
    </row>
    <row r="1831" spans="1:9">
      <c r="A1831" t="s">
        <v>3658</v>
      </c>
      <c r="B1831" t="s">
        <v>2211</v>
      </c>
      <c r="C1831" t="s">
        <v>2218</v>
      </c>
      <c r="D1831" s="244">
        <v>45435</v>
      </c>
      <c r="E1831" t="s">
        <v>2081</v>
      </c>
      <c r="F1831" t="s">
        <v>3457</v>
      </c>
      <c r="G1831" t="s">
        <v>3451</v>
      </c>
      <c r="H1831" s="244">
        <v>45435</v>
      </c>
      <c r="I1831" t="s">
        <v>2081</v>
      </c>
    </row>
    <row r="1832" spans="1:9">
      <c r="A1832" t="s">
        <v>3659</v>
      </c>
      <c r="B1832" t="s">
        <v>2100</v>
      </c>
      <c r="C1832" t="s">
        <v>2099</v>
      </c>
      <c r="D1832" s="244">
        <v>45433</v>
      </c>
      <c r="E1832" t="s">
        <v>2081</v>
      </c>
      <c r="F1832" t="s">
        <v>3457</v>
      </c>
      <c r="G1832" t="s">
        <v>3421</v>
      </c>
      <c r="H1832" s="244">
        <v>45433</v>
      </c>
      <c r="I1832" t="s">
        <v>2081</v>
      </c>
    </row>
    <row r="1833" spans="1:9">
      <c r="A1833" t="s">
        <v>2655</v>
      </c>
      <c r="B1833" t="s">
        <v>2162</v>
      </c>
      <c r="C1833" t="s">
        <v>2654</v>
      </c>
      <c r="D1833" s="244">
        <v>45477</v>
      </c>
      <c r="E1833" t="s">
        <v>3263</v>
      </c>
      <c r="F1833" t="s">
        <v>3420</v>
      </c>
      <c r="G1833" t="s">
        <v>3451</v>
      </c>
      <c r="H1833" s="244">
        <v>45477</v>
      </c>
      <c r="I1833" t="s">
        <v>3263</v>
      </c>
    </row>
    <row r="1834" spans="1:9">
      <c r="A1834" t="s">
        <v>3660</v>
      </c>
      <c r="B1834" t="s">
        <v>2269</v>
      </c>
      <c r="C1834" t="s">
        <v>2283</v>
      </c>
      <c r="D1834" s="244">
        <v>45441</v>
      </c>
      <c r="E1834" t="s">
        <v>2081</v>
      </c>
      <c r="F1834" t="s">
        <v>3457</v>
      </c>
      <c r="G1834" t="s">
        <v>3421</v>
      </c>
      <c r="H1834" s="244">
        <v>45441</v>
      </c>
      <c r="I1834" t="s">
        <v>2081</v>
      </c>
    </row>
    <row r="1835" spans="1:9">
      <c r="A1835" t="s">
        <v>3661</v>
      </c>
      <c r="B1835" t="s">
        <v>2190</v>
      </c>
      <c r="C1835" t="s">
        <v>3662</v>
      </c>
      <c r="D1835" s="244">
        <v>45446</v>
      </c>
      <c r="E1835" t="s">
        <v>2081</v>
      </c>
      <c r="F1835" t="s">
        <v>3457</v>
      </c>
      <c r="G1835" t="s">
        <v>3451</v>
      </c>
      <c r="H1835" s="244">
        <v>45446</v>
      </c>
      <c r="I1835" t="s">
        <v>2081</v>
      </c>
    </row>
    <row r="1836" spans="1:9">
      <c r="A1836" t="s">
        <v>2657</v>
      </c>
      <c r="B1836" t="s">
        <v>2236</v>
      </c>
      <c r="C1836" t="s">
        <v>2656</v>
      </c>
      <c r="D1836" s="244">
        <v>45512</v>
      </c>
      <c r="E1836" t="s">
        <v>2081</v>
      </c>
      <c r="F1836" t="s">
        <v>3420</v>
      </c>
      <c r="G1836" t="s">
        <v>3451</v>
      </c>
      <c r="H1836" s="244">
        <v>45512</v>
      </c>
      <c r="I1836" t="s">
        <v>2081</v>
      </c>
    </row>
    <row r="1837" spans="1:9">
      <c r="A1837" t="s">
        <v>2659</v>
      </c>
      <c r="B1837" t="s">
        <v>2236</v>
      </c>
      <c r="C1837" t="s">
        <v>2658</v>
      </c>
      <c r="D1837" s="244">
        <v>45512</v>
      </c>
      <c r="E1837" t="s">
        <v>2081</v>
      </c>
      <c r="F1837" t="s">
        <v>3420</v>
      </c>
      <c r="G1837" t="s">
        <v>3451</v>
      </c>
      <c r="H1837" s="244">
        <v>45512</v>
      </c>
      <c r="I1837" t="s">
        <v>2081</v>
      </c>
    </row>
    <row r="1838" spans="1:9">
      <c r="A1838" t="s">
        <v>3663</v>
      </c>
      <c r="B1838" t="s">
        <v>2186</v>
      </c>
      <c r="C1838" t="s">
        <v>2218</v>
      </c>
      <c r="D1838" s="244">
        <v>45443</v>
      </c>
      <c r="E1838" t="s">
        <v>2081</v>
      </c>
      <c r="F1838" t="s">
        <v>3457</v>
      </c>
      <c r="G1838" t="s">
        <v>3451</v>
      </c>
      <c r="H1838" s="244">
        <v>45443</v>
      </c>
      <c r="I1838" t="s">
        <v>2081</v>
      </c>
    </row>
    <row r="1839" spans="1:9">
      <c r="A1839" t="s">
        <v>3664</v>
      </c>
      <c r="B1839" t="s">
        <v>2208</v>
      </c>
      <c r="C1839" t="s">
        <v>2218</v>
      </c>
      <c r="D1839" s="244">
        <v>45440</v>
      </c>
      <c r="E1839" t="s">
        <v>2081</v>
      </c>
      <c r="F1839" t="s">
        <v>3457</v>
      </c>
      <c r="G1839" t="s">
        <v>3421</v>
      </c>
      <c r="H1839" s="244">
        <v>45440</v>
      </c>
      <c r="I1839" t="s">
        <v>2081</v>
      </c>
    </row>
    <row r="1840" spans="1:9">
      <c r="A1840" t="s">
        <v>2662</v>
      </c>
      <c r="B1840" t="s">
        <v>2661</v>
      </c>
      <c r="C1840" t="s">
        <v>2660</v>
      </c>
      <c r="D1840" s="244">
        <v>45519</v>
      </c>
      <c r="E1840" t="s">
        <v>2081</v>
      </c>
      <c r="F1840" t="s">
        <v>3420</v>
      </c>
      <c r="G1840" t="s">
        <v>3451</v>
      </c>
      <c r="H1840" s="244">
        <v>45519</v>
      </c>
      <c r="I1840" t="s">
        <v>2081</v>
      </c>
    </row>
    <row r="1841" spans="1:9">
      <c r="A1841" t="s">
        <v>2664</v>
      </c>
      <c r="B1841" t="s">
        <v>2324</v>
      </c>
      <c r="C1841" t="s">
        <v>2663</v>
      </c>
      <c r="D1841" s="244">
        <v>45519</v>
      </c>
      <c r="E1841" t="s">
        <v>2081</v>
      </c>
      <c r="F1841" t="s">
        <v>3420</v>
      </c>
      <c r="G1841" t="s">
        <v>3451</v>
      </c>
      <c r="H1841" s="244">
        <v>45519</v>
      </c>
      <c r="I1841" t="s">
        <v>2081</v>
      </c>
    </row>
    <row r="1842" spans="1:9">
      <c r="A1842" t="s">
        <v>2665</v>
      </c>
      <c r="B1842" t="s">
        <v>2130</v>
      </c>
      <c r="C1842" t="s">
        <v>2663</v>
      </c>
      <c r="D1842" s="244">
        <v>45477</v>
      </c>
      <c r="E1842" t="s">
        <v>3263</v>
      </c>
      <c r="F1842" t="s">
        <v>3420</v>
      </c>
      <c r="G1842" t="s">
        <v>3451</v>
      </c>
      <c r="H1842" s="244">
        <v>45477</v>
      </c>
      <c r="I1842" t="s">
        <v>3263</v>
      </c>
    </row>
    <row r="1843" spans="1:9">
      <c r="A1843" t="s">
        <v>2666</v>
      </c>
      <c r="B1843" t="s">
        <v>2126</v>
      </c>
      <c r="C1843" t="s">
        <v>2660</v>
      </c>
      <c r="D1843" s="244">
        <v>45477</v>
      </c>
      <c r="E1843" t="s">
        <v>3263</v>
      </c>
      <c r="F1843" t="s">
        <v>3420</v>
      </c>
      <c r="G1843" t="s">
        <v>3451</v>
      </c>
      <c r="H1843" s="244">
        <v>45477</v>
      </c>
      <c r="I1843" t="s">
        <v>3263</v>
      </c>
    </row>
    <row r="1844" spans="1:9">
      <c r="A1844" t="s">
        <v>3665</v>
      </c>
      <c r="B1844" t="s">
        <v>2085</v>
      </c>
      <c r="C1844" t="s">
        <v>2218</v>
      </c>
      <c r="D1844" s="244">
        <v>45443</v>
      </c>
      <c r="E1844" t="s">
        <v>2081</v>
      </c>
      <c r="F1844" t="s">
        <v>3457</v>
      </c>
      <c r="G1844" t="s">
        <v>3421</v>
      </c>
      <c r="H1844" s="244">
        <v>45443</v>
      </c>
      <c r="I1844" t="s">
        <v>2081</v>
      </c>
    </row>
    <row r="1845" spans="1:9">
      <c r="A1845" t="s">
        <v>3666</v>
      </c>
      <c r="B1845" t="s">
        <v>2091</v>
      </c>
      <c r="C1845" t="s">
        <v>3662</v>
      </c>
      <c r="D1845" s="244">
        <v>45447</v>
      </c>
      <c r="E1845" t="s">
        <v>2081</v>
      </c>
      <c r="F1845" t="s">
        <v>3457</v>
      </c>
      <c r="G1845" t="s">
        <v>3451</v>
      </c>
      <c r="H1845" s="244">
        <v>45447</v>
      </c>
      <c r="I1845" t="s">
        <v>2081</v>
      </c>
    </row>
    <row r="1846" spans="1:9">
      <c r="A1846" t="s">
        <v>3667</v>
      </c>
      <c r="B1846" t="s">
        <v>2091</v>
      </c>
      <c r="C1846" t="s">
        <v>3668</v>
      </c>
      <c r="D1846" s="244">
        <v>45447</v>
      </c>
      <c r="E1846" t="s">
        <v>2081</v>
      </c>
      <c r="F1846" t="s">
        <v>3457</v>
      </c>
      <c r="G1846" t="s">
        <v>3451</v>
      </c>
      <c r="H1846" s="244">
        <v>45447</v>
      </c>
      <c r="I1846" t="s">
        <v>2081</v>
      </c>
    </row>
    <row r="1847" spans="1:9">
      <c r="A1847" t="s">
        <v>2668</v>
      </c>
      <c r="B1847" t="s">
        <v>2134</v>
      </c>
      <c r="C1847" t="s">
        <v>2667</v>
      </c>
      <c r="D1847" s="244">
        <v>45518</v>
      </c>
      <c r="E1847" t="s">
        <v>2081</v>
      </c>
      <c r="F1847" t="s">
        <v>3420</v>
      </c>
      <c r="G1847" t="s">
        <v>3451</v>
      </c>
      <c r="H1847" s="244">
        <v>45518</v>
      </c>
      <c r="I1847" t="s">
        <v>2081</v>
      </c>
    </row>
    <row r="1848" spans="1:9">
      <c r="A1848" t="s">
        <v>2670</v>
      </c>
      <c r="B1848" t="s">
        <v>2134</v>
      </c>
      <c r="C1848" t="s">
        <v>2669</v>
      </c>
      <c r="D1848" s="244">
        <v>45518</v>
      </c>
      <c r="E1848" t="s">
        <v>2081</v>
      </c>
      <c r="F1848" t="s">
        <v>3420</v>
      </c>
      <c r="G1848" t="s">
        <v>3451</v>
      </c>
      <c r="H1848" s="244">
        <v>45518</v>
      </c>
      <c r="I1848" t="s">
        <v>2081</v>
      </c>
    </row>
    <row r="1849" spans="1:9">
      <c r="A1849" t="s">
        <v>2672</v>
      </c>
      <c r="B1849" t="s">
        <v>2293</v>
      </c>
      <c r="C1849" t="s">
        <v>2671</v>
      </c>
      <c r="D1849" s="244">
        <v>45505</v>
      </c>
      <c r="E1849" t="s">
        <v>2081</v>
      </c>
      <c r="F1849" t="s">
        <v>3420</v>
      </c>
      <c r="G1849" t="s">
        <v>3451</v>
      </c>
      <c r="H1849" s="244">
        <v>45505</v>
      </c>
      <c r="I1849" t="s">
        <v>2081</v>
      </c>
    </row>
    <row r="1850" spans="1:9">
      <c r="A1850" t="s">
        <v>2674</v>
      </c>
      <c r="B1850" t="s">
        <v>2267</v>
      </c>
      <c r="C1850" t="s">
        <v>2673</v>
      </c>
      <c r="D1850" s="244">
        <v>45505</v>
      </c>
      <c r="E1850" t="s">
        <v>2081</v>
      </c>
      <c r="F1850" t="s">
        <v>3420</v>
      </c>
      <c r="G1850" t="s">
        <v>3451</v>
      </c>
      <c r="H1850" s="244">
        <v>45505</v>
      </c>
      <c r="I1850" t="s">
        <v>2081</v>
      </c>
    </row>
    <row r="1851" spans="1:9">
      <c r="A1851" t="s">
        <v>2677</v>
      </c>
      <c r="B1851" t="s">
        <v>2676</v>
      </c>
      <c r="C1851" t="s">
        <v>2675</v>
      </c>
      <c r="D1851" s="244">
        <v>45512</v>
      </c>
      <c r="E1851" t="s">
        <v>2081</v>
      </c>
      <c r="F1851" t="s">
        <v>3420</v>
      </c>
      <c r="G1851" t="s">
        <v>3451</v>
      </c>
      <c r="H1851" s="244">
        <v>45512</v>
      </c>
      <c r="I1851" t="s">
        <v>2081</v>
      </c>
    </row>
    <row r="1852" spans="1:9">
      <c r="A1852" t="s">
        <v>2679</v>
      </c>
      <c r="B1852" t="s">
        <v>2208</v>
      </c>
      <c r="C1852" t="s">
        <v>2678</v>
      </c>
      <c r="D1852" s="244">
        <v>45512</v>
      </c>
      <c r="E1852" t="s">
        <v>2081</v>
      </c>
      <c r="F1852" t="s">
        <v>3420</v>
      </c>
      <c r="G1852" t="s">
        <v>3451</v>
      </c>
      <c r="H1852" s="244">
        <v>45512</v>
      </c>
      <c r="I1852" t="s">
        <v>2081</v>
      </c>
    </row>
    <row r="1853" spans="1:9">
      <c r="A1853" t="s">
        <v>2681</v>
      </c>
      <c r="B1853" t="s">
        <v>2134</v>
      </c>
      <c r="C1853" t="s">
        <v>2680</v>
      </c>
      <c r="D1853" s="244">
        <v>45518</v>
      </c>
      <c r="E1853" t="s">
        <v>2081</v>
      </c>
      <c r="F1853" t="s">
        <v>3420</v>
      </c>
      <c r="G1853" t="s">
        <v>3451</v>
      </c>
      <c r="H1853" s="244">
        <v>45518</v>
      </c>
      <c r="I1853" t="s">
        <v>2081</v>
      </c>
    </row>
    <row r="1854" spans="1:9">
      <c r="A1854" t="s">
        <v>2684</v>
      </c>
      <c r="B1854" t="s">
        <v>2134</v>
      </c>
      <c r="C1854" t="s">
        <v>2683</v>
      </c>
      <c r="D1854" s="244">
        <v>45518</v>
      </c>
      <c r="E1854" t="s">
        <v>2081</v>
      </c>
      <c r="F1854" t="s">
        <v>3420</v>
      </c>
      <c r="G1854" t="s">
        <v>3451</v>
      </c>
      <c r="H1854" s="244">
        <v>45518</v>
      </c>
      <c r="I1854" t="s">
        <v>2081</v>
      </c>
    </row>
    <row r="1855" spans="1:9">
      <c r="A1855" t="s">
        <v>2686</v>
      </c>
      <c r="B1855" t="s">
        <v>2134</v>
      </c>
      <c r="C1855" t="s">
        <v>2685</v>
      </c>
      <c r="D1855" s="244">
        <v>45477</v>
      </c>
      <c r="E1855" t="s">
        <v>2081</v>
      </c>
      <c r="F1855" t="s">
        <v>3457</v>
      </c>
      <c r="G1855" t="s">
        <v>3451</v>
      </c>
      <c r="H1855" s="244">
        <v>45477</v>
      </c>
      <c r="I1855" t="s">
        <v>2081</v>
      </c>
    </row>
    <row r="1856" spans="1:9">
      <c r="A1856" t="s">
        <v>3669</v>
      </c>
      <c r="B1856" t="s">
        <v>2324</v>
      </c>
      <c r="C1856" t="s">
        <v>2320</v>
      </c>
      <c r="D1856" s="244">
        <v>45390</v>
      </c>
      <c r="E1856" t="s">
        <v>2081</v>
      </c>
      <c r="F1856" t="s">
        <v>3457</v>
      </c>
      <c r="G1856" t="s">
        <v>3421</v>
      </c>
      <c r="H1856" s="244">
        <v>45390</v>
      </c>
      <c r="I1856" t="s">
        <v>2081</v>
      </c>
    </row>
    <row r="1857" spans="1:9">
      <c r="A1857" t="s">
        <v>3670</v>
      </c>
      <c r="B1857" t="s">
        <v>2208</v>
      </c>
      <c r="C1857" t="s">
        <v>2320</v>
      </c>
      <c r="D1857" s="244">
        <v>45440</v>
      </c>
      <c r="E1857" t="s">
        <v>2081</v>
      </c>
      <c r="F1857" t="s">
        <v>3457</v>
      </c>
      <c r="G1857" t="s">
        <v>3421</v>
      </c>
      <c r="H1857" s="244">
        <v>45440</v>
      </c>
      <c r="I1857" t="s">
        <v>2081</v>
      </c>
    </row>
    <row r="1858" spans="1:9">
      <c r="A1858" t="s">
        <v>3671</v>
      </c>
      <c r="B1858" t="s">
        <v>2186</v>
      </c>
      <c r="C1858" t="s">
        <v>2326</v>
      </c>
      <c r="D1858" s="244">
        <v>45443</v>
      </c>
      <c r="E1858" t="s">
        <v>2081</v>
      </c>
      <c r="F1858" t="s">
        <v>3457</v>
      </c>
      <c r="G1858" t="s">
        <v>3451</v>
      </c>
      <c r="H1858" s="244">
        <v>45443</v>
      </c>
      <c r="I1858" t="s">
        <v>2081</v>
      </c>
    </row>
    <row r="1859" spans="1:9">
      <c r="A1859" t="s">
        <v>3672</v>
      </c>
      <c r="B1859" t="s">
        <v>2085</v>
      </c>
      <c r="C1859" t="s">
        <v>2326</v>
      </c>
      <c r="D1859" s="244">
        <v>45443</v>
      </c>
      <c r="E1859" t="s">
        <v>2081</v>
      </c>
      <c r="F1859" t="s">
        <v>3457</v>
      </c>
      <c r="G1859" t="s">
        <v>3421</v>
      </c>
      <c r="H1859" s="244">
        <v>45443</v>
      </c>
      <c r="I1859" t="s">
        <v>2081</v>
      </c>
    </row>
    <row r="1860" spans="1:9">
      <c r="A1860" t="s">
        <v>3673</v>
      </c>
      <c r="B1860" t="s">
        <v>2208</v>
      </c>
      <c r="C1860" t="s">
        <v>2326</v>
      </c>
      <c r="D1860" s="244">
        <v>45440</v>
      </c>
      <c r="E1860" t="s">
        <v>2081</v>
      </c>
      <c r="F1860" t="s">
        <v>3457</v>
      </c>
      <c r="G1860" t="s">
        <v>3421</v>
      </c>
      <c r="H1860" s="244">
        <v>45440</v>
      </c>
      <c r="I1860" t="s">
        <v>2081</v>
      </c>
    </row>
    <row r="1861" spans="1:9">
      <c r="A1861" t="s">
        <v>3674</v>
      </c>
      <c r="B1861" t="s">
        <v>2324</v>
      </c>
      <c r="C1861" t="s">
        <v>2326</v>
      </c>
      <c r="D1861" s="244">
        <v>45390</v>
      </c>
      <c r="E1861" t="s">
        <v>2081</v>
      </c>
      <c r="F1861" t="s">
        <v>3457</v>
      </c>
      <c r="G1861" t="s">
        <v>3421</v>
      </c>
      <c r="H1861" s="244">
        <v>45390</v>
      </c>
      <c r="I1861" t="s">
        <v>2081</v>
      </c>
    </row>
    <row r="1862" spans="1:9">
      <c r="A1862" t="s">
        <v>3675</v>
      </c>
      <c r="B1862" t="s">
        <v>2186</v>
      </c>
      <c r="C1862" t="s">
        <v>2320</v>
      </c>
      <c r="D1862" s="244">
        <v>45443</v>
      </c>
      <c r="E1862" t="s">
        <v>2081</v>
      </c>
      <c r="F1862" t="s">
        <v>3457</v>
      </c>
      <c r="G1862" t="s">
        <v>3451</v>
      </c>
      <c r="H1862" s="244">
        <v>45443</v>
      </c>
      <c r="I1862" t="s">
        <v>2081</v>
      </c>
    </row>
    <row r="1863" spans="1:9">
      <c r="A1863" t="s">
        <v>2687</v>
      </c>
      <c r="B1863" t="s">
        <v>2676</v>
      </c>
      <c r="C1863" t="s">
        <v>2685</v>
      </c>
      <c r="D1863" s="244">
        <v>45496</v>
      </c>
      <c r="E1863" t="s">
        <v>2081</v>
      </c>
      <c r="F1863" t="s">
        <v>3457</v>
      </c>
      <c r="G1863" t="s">
        <v>3421</v>
      </c>
      <c r="H1863" s="244">
        <v>45496</v>
      </c>
      <c r="I1863" t="s">
        <v>2081</v>
      </c>
    </row>
    <row r="1864" spans="1:9">
      <c r="A1864" t="s">
        <v>3676</v>
      </c>
      <c r="B1864" t="s">
        <v>2085</v>
      </c>
      <c r="C1864" t="s">
        <v>2320</v>
      </c>
      <c r="D1864" s="244">
        <v>45443</v>
      </c>
      <c r="E1864" t="s">
        <v>2081</v>
      </c>
      <c r="F1864" t="s">
        <v>3457</v>
      </c>
      <c r="G1864" t="s">
        <v>3421</v>
      </c>
      <c r="H1864" s="244">
        <v>45443</v>
      </c>
      <c r="I1864" t="s">
        <v>2081</v>
      </c>
    </row>
    <row r="1865" spans="1:9">
      <c r="A1865" t="s">
        <v>3677</v>
      </c>
      <c r="B1865" t="s">
        <v>2244</v>
      </c>
      <c r="C1865" t="s">
        <v>2283</v>
      </c>
      <c r="D1865" s="244">
        <v>45420</v>
      </c>
      <c r="E1865" t="s">
        <v>2081</v>
      </c>
      <c r="F1865" t="s">
        <v>3457</v>
      </c>
      <c r="G1865" t="s">
        <v>3421</v>
      </c>
      <c r="H1865" s="244">
        <v>45420</v>
      </c>
      <c r="I1865" t="s">
        <v>2081</v>
      </c>
    </row>
    <row r="1866" spans="1:9">
      <c r="A1866" t="s">
        <v>3678</v>
      </c>
      <c r="B1866" t="s">
        <v>2244</v>
      </c>
      <c r="C1866" t="s">
        <v>2266</v>
      </c>
      <c r="D1866" s="244">
        <v>45420</v>
      </c>
      <c r="E1866" t="s">
        <v>2081</v>
      </c>
      <c r="F1866" t="s">
        <v>3457</v>
      </c>
      <c r="G1866" t="s">
        <v>3421</v>
      </c>
      <c r="H1866" s="244">
        <v>45420</v>
      </c>
      <c r="I1866" t="s">
        <v>2081</v>
      </c>
    </row>
    <row r="1867" spans="1:9">
      <c r="A1867" t="s">
        <v>3679</v>
      </c>
      <c r="B1867" t="s">
        <v>2244</v>
      </c>
      <c r="C1867" t="s">
        <v>2254</v>
      </c>
      <c r="D1867" s="244">
        <v>45420</v>
      </c>
      <c r="E1867" t="s">
        <v>2081</v>
      </c>
      <c r="F1867" t="s">
        <v>3457</v>
      </c>
      <c r="G1867" t="s">
        <v>3451</v>
      </c>
      <c r="H1867" s="244">
        <v>45420</v>
      </c>
      <c r="I1867" t="s">
        <v>2081</v>
      </c>
    </row>
    <row r="1868" spans="1:9">
      <c r="A1868" t="s">
        <v>3680</v>
      </c>
      <c r="B1868" t="s">
        <v>2244</v>
      </c>
      <c r="C1868" t="s">
        <v>2233</v>
      </c>
      <c r="D1868" s="244">
        <v>45420</v>
      </c>
      <c r="E1868" t="s">
        <v>2081</v>
      </c>
      <c r="F1868" t="s">
        <v>3457</v>
      </c>
      <c r="G1868" t="s">
        <v>3451</v>
      </c>
      <c r="H1868" s="244">
        <v>45420</v>
      </c>
      <c r="I1868" t="s">
        <v>2081</v>
      </c>
    </row>
    <row r="1869" spans="1:9">
      <c r="A1869" t="s">
        <v>3681</v>
      </c>
      <c r="B1869" t="s">
        <v>2277</v>
      </c>
      <c r="C1869" t="s">
        <v>2283</v>
      </c>
      <c r="D1869" s="244">
        <v>45420</v>
      </c>
      <c r="E1869" t="s">
        <v>2081</v>
      </c>
      <c r="F1869" t="s">
        <v>3457</v>
      </c>
      <c r="G1869" t="s">
        <v>3451</v>
      </c>
      <c r="H1869" s="244">
        <v>45420</v>
      </c>
      <c r="I1869" t="s">
        <v>2081</v>
      </c>
    </row>
    <row r="1870" spans="1:9">
      <c r="A1870" t="s">
        <v>3682</v>
      </c>
      <c r="B1870" t="s">
        <v>2172</v>
      </c>
      <c r="C1870" t="s">
        <v>2283</v>
      </c>
      <c r="D1870" s="244">
        <v>45443</v>
      </c>
      <c r="E1870" t="s">
        <v>2081</v>
      </c>
      <c r="F1870" t="s">
        <v>3457</v>
      </c>
      <c r="G1870" t="s">
        <v>3421</v>
      </c>
      <c r="H1870" s="244">
        <v>45443</v>
      </c>
      <c r="I1870" t="s">
        <v>2081</v>
      </c>
    </row>
    <row r="1871" spans="1:9">
      <c r="A1871" t="s">
        <v>3683</v>
      </c>
      <c r="B1871" t="s">
        <v>2281</v>
      </c>
      <c r="C1871" t="s">
        <v>2283</v>
      </c>
      <c r="D1871" s="244">
        <v>45443</v>
      </c>
      <c r="E1871" t="s">
        <v>2081</v>
      </c>
      <c r="F1871" t="s">
        <v>3457</v>
      </c>
      <c r="G1871" t="s">
        <v>3421</v>
      </c>
      <c r="H1871" s="244">
        <v>45443</v>
      </c>
      <c r="I1871" t="s">
        <v>2081</v>
      </c>
    </row>
    <row r="1872" spans="1:9">
      <c r="A1872" t="s">
        <v>3684</v>
      </c>
      <c r="B1872" t="s">
        <v>2148</v>
      </c>
      <c r="C1872" t="s">
        <v>2233</v>
      </c>
      <c r="D1872" s="244">
        <v>45436</v>
      </c>
      <c r="E1872" t="s">
        <v>2081</v>
      </c>
      <c r="F1872" t="s">
        <v>3457</v>
      </c>
      <c r="G1872" t="s">
        <v>3421</v>
      </c>
      <c r="H1872" s="244">
        <v>45436</v>
      </c>
      <c r="I1872" t="s">
        <v>2081</v>
      </c>
    </row>
    <row r="1873" spans="1:9">
      <c r="A1873" t="s">
        <v>3685</v>
      </c>
      <c r="B1873" t="s">
        <v>2252</v>
      </c>
      <c r="C1873" t="s">
        <v>2254</v>
      </c>
      <c r="D1873" s="244">
        <v>45419</v>
      </c>
      <c r="E1873" t="s">
        <v>2081</v>
      </c>
      <c r="F1873" t="s">
        <v>3457</v>
      </c>
      <c r="G1873" t="s">
        <v>3421</v>
      </c>
      <c r="H1873" s="244">
        <v>45419</v>
      </c>
      <c r="I1873" t="s">
        <v>2081</v>
      </c>
    </row>
    <row r="1874" spans="1:9">
      <c r="A1874" t="s">
        <v>3686</v>
      </c>
      <c r="B1874" t="s">
        <v>2234</v>
      </c>
      <c r="C1874" t="s">
        <v>2233</v>
      </c>
      <c r="D1874" s="244">
        <v>45441</v>
      </c>
      <c r="E1874" t="s">
        <v>2081</v>
      </c>
      <c r="F1874" t="s">
        <v>3457</v>
      </c>
      <c r="G1874" t="s">
        <v>3421</v>
      </c>
      <c r="H1874" s="244">
        <v>45441</v>
      </c>
      <c r="I1874" t="s">
        <v>2081</v>
      </c>
    </row>
    <row r="1875" spans="1:9">
      <c r="A1875" t="s">
        <v>3687</v>
      </c>
      <c r="B1875" t="s">
        <v>2152</v>
      </c>
      <c r="C1875" t="s">
        <v>2230</v>
      </c>
      <c r="D1875" s="244">
        <v>45390</v>
      </c>
      <c r="E1875" t="s">
        <v>2081</v>
      </c>
      <c r="F1875" t="s">
        <v>3457</v>
      </c>
      <c r="G1875" t="s">
        <v>3421</v>
      </c>
      <c r="H1875" s="244">
        <v>45390</v>
      </c>
      <c r="I1875" t="s">
        <v>2081</v>
      </c>
    </row>
    <row r="1876" spans="1:9">
      <c r="A1876" t="s">
        <v>3688</v>
      </c>
      <c r="B1876" t="s">
        <v>2088</v>
      </c>
      <c r="C1876" t="s">
        <v>2230</v>
      </c>
      <c r="D1876" s="244">
        <v>45419</v>
      </c>
      <c r="E1876" t="s">
        <v>2081</v>
      </c>
      <c r="F1876" t="s">
        <v>3457</v>
      </c>
      <c r="G1876" t="s">
        <v>3421</v>
      </c>
      <c r="H1876" s="244">
        <v>45419</v>
      </c>
      <c r="I1876" t="s">
        <v>2081</v>
      </c>
    </row>
    <row r="1877" spans="1:9">
      <c r="A1877" t="s">
        <v>3689</v>
      </c>
      <c r="B1877" t="s">
        <v>2267</v>
      </c>
      <c r="C1877" t="s">
        <v>2266</v>
      </c>
      <c r="D1877" s="244">
        <v>45441</v>
      </c>
      <c r="E1877" t="s">
        <v>2081</v>
      </c>
      <c r="F1877" t="s">
        <v>3457</v>
      </c>
      <c r="G1877" t="s">
        <v>3421</v>
      </c>
      <c r="H1877" s="244">
        <v>45441</v>
      </c>
      <c r="I1877" t="s">
        <v>2081</v>
      </c>
    </row>
    <row r="1878" spans="1:9">
      <c r="A1878" t="s">
        <v>3690</v>
      </c>
      <c r="B1878" t="s">
        <v>2269</v>
      </c>
      <c r="C1878" t="s">
        <v>2266</v>
      </c>
      <c r="D1878" s="244">
        <v>45390</v>
      </c>
      <c r="E1878" t="s">
        <v>2081</v>
      </c>
      <c r="F1878" t="s">
        <v>3457</v>
      </c>
      <c r="G1878" t="s">
        <v>3421</v>
      </c>
      <c r="H1878" s="244">
        <v>45390</v>
      </c>
      <c r="I1878" t="s">
        <v>2081</v>
      </c>
    </row>
    <row r="1879" spans="1:9">
      <c r="A1879" t="s">
        <v>3691</v>
      </c>
      <c r="B1879" t="s">
        <v>2132</v>
      </c>
      <c r="C1879" t="s">
        <v>2266</v>
      </c>
      <c r="D1879" s="244">
        <v>45390</v>
      </c>
      <c r="E1879" t="s">
        <v>2081</v>
      </c>
      <c r="F1879" t="s">
        <v>3457</v>
      </c>
      <c r="G1879" t="s">
        <v>3451</v>
      </c>
      <c r="H1879" s="244">
        <v>45390</v>
      </c>
      <c r="I1879" t="s">
        <v>2081</v>
      </c>
    </row>
    <row r="1880" spans="1:9">
      <c r="A1880" t="s">
        <v>3692</v>
      </c>
      <c r="B1880" t="s">
        <v>2272</v>
      </c>
      <c r="C1880" t="s">
        <v>2266</v>
      </c>
      <c r="D1880" s="244">
        <v>45439</v>
      </c>
      <c r="E1880" t="s">
        <v>2081</v>
      </c>
      <c r="F1880" t="s">
        <v>3457</v>
      </c>
      <c r="G1880" t="s">
        <v>3421</v>
      </c>
      <c r="H1880" s="244">
        <v>45439</v>
      </c>
      <c r="I1880" t="s">
        <v>2081</v>
      </c>
    </row>
    <row r="1881" spans="1:9">
      <c r="A1881" t="s">
        <v>3693</v>
      </c>
      <c r="B1881" t="s">
        <v>2274</v>
      </c>
      <c r="C1881" t="s">
        <v>2266</v>
      </c>
      <c r="D1881" s="244">
        <v>45436</v>
      </c>
      <c r="E1881" t="s">
        <v>2081</v>
      </c>
      <c r="F1881" t="s">
        <v>3457</v>
      </c>
      <c r="G1881" t="s">
        <v>3421</v>
      </c>
      <c r="H1881" s="244">
        <v>45436</v>
      </c>
      <c r="I1881" t="s">
        <v>2081</v>
      </c>
    </row>
    <row r="1882" spans="1:9">
      <c r="A1882" t="s">
        <v>3694</v>
      </c>
      <c r="B1882" t="s">
        <v>2242</v>
      </c>
      <c r="C1882" t="s">
        <v>2266</v>
      </c>
      <c r="D1882" s="244">
        <v>45420</v>
      </c>
      <c r="E1882" t="s">
        <v>2081</v>
      </c>
      <c r="F1882" t="s">
        <v>3457</v>
      </c>
      <c r="G1882" t="s">
        <v>3421</v>
      </c>
      <c r="H1882" s="244">
        <v>45420</v>
      </c>
      <c r="I1882" t="s">
        <v>2081</v>
      </c>
    </row>
    <row r="1883" spans="1:9">
      <c r="A1883" t="s">
        <v>3695</v>
      </c>
      <c r="B1883" t="s">
        <v>2277</v>
      </c>
      <c r="C1883" t="s">
        <v>2266</v>
      </c>
      <c r="D1883" s="244">
        <v>45390</v>
      </c>
      <c r="E1883" t="s">
        <v>2081</v>
      </c>
      <c r="F1883" t="s">
        <v>3457</v>
      </c>
      <c r="G1883" t="s">
        <v>3451</v>
      </c>
      <c r="H1883" s="244">
        <v>45390</v>
      </c>
      <c r="I1883" t="s">
        <v>2081</v>
      </c>
    </row>
    <row r="1884" spans="1:9">
      <c r="A1884" t="s">
        <v>3696</v>
      </c>
      <c r="B1884" t="s">
        <v>2172</v>
      </c>
      <c r="C1884" t="s">
        <v>2266</v>
      </c>
      <c r="D1884" s="244">
        <v>45443</v>
      </c>
      <c r="E1884" t="s">
        <v>2081</v>
      </c>
      <c r="F1884" t="s">
        <v>3457</v>
      </c>
      <c r="G1884" t="s">
        <v>3421</v>
      </c>
      <c r="H1884" s="244">
        <v>45443</v>
      </c>
      <c r="I1884" t="s">
        <v>2081</v>
      </c>
    </row>
    <row r="1885" spans="1:9">
      <c r="A1885" t="s">
        <v>3697</v>
      </c>
      <c r="B1885" t="s">
        <v>2281</v>
      </c>
      <c r="C1885" t="s">
        <v>2266</v>
      </c>
      <c r="D1885" s="244">
        <v>45443</v>
      </c>
      <c r="E1885" t="s">
        <v>2081</v>
      </c>
      <c r="F1885" t="s">
        <v>3457</v>
      </c>
      <c r="G1885" t="s">
        <v>3421</v>
      </c>
      <c r="H1885" s="244">
        <v>45443</v>
      </c>
      <c r="I1885" t="s">
        <v>2081</v>
      </c>
    </row>
    <row r="1886" spans="1:9">
      <c r="A1886" t="s">
        <v>3698</v>
      </c>
      <c r="B1886" t="s">
        <v>2152</v>
      </c>
      <c r="C1886" t="s">
        <v>2227</v>
      </c>
      <c r="D1886" s="244">
        <v>45390</v>
      </c>
      <c r="E1886" t="s">
        <v>2081</v>
      </c>
      <c r="F1886" t="s">
        <v>3457</v>
      </c>
      <c r="G1886" t="s">
        <v>3421</v>
      </c>
      <c r="H1886" s="244">
        <v>45390</v>
      </c>
      <c r="I1886" t="s">
        <v>2081</v>
      </c>
    </row>
    <row r="1887" spans="1:9">
      <c r="A1887" t="s">
        <v>3699</v>
      </c>
      <c r="B1887" t="s">
        <v>2088</v>
      </c>
      <c r="C1887" t="s">
        <v>2227</v>
      </c>
      <c r="D1887" s="244">
        <v>45419</v>
      </c>
      <c r="E1887" t="s">
        <v>2081</v>
      </c>
      <c r="F1887" t="s">
        <v>3457</v>
      </c>
      <c r="G1887" t="s">
        <v>3421</v>
      </c>
      <c r="H1887" s="244">
        <v>45419</v>
      </c>
      <c r="I1887" t="s">
        <v>2081</v>
      </c>
    </row>
    <row r="1888" spans="1:9">
      <c r="A1888" t="s">
        <v>3700</v>
      </c>
      <c r="B1888" t="s">
        <v>2234</v>
      </c>
      <c r="C1888" t="s">
        <v>2254</v>
      </c>
      <c r="D1888" s="244">
        <v>45441</v>
      </c>
      <c r="E1888" t="s">
        <v>2081</v>
      </c>
      <c r="F1888" t="s">
        <v>3457</v>
      </c>
      <c r="G1888" t="s">
        <v>3421</v>
      </c>
      <c r="H1888" s="244">
        <v>45441</v>
      </c>
      <c r="I1888" t="s">
        <v>2081</v>
      </c>
    </row>
    <row r="1889" spans="1:9">
      <c r="A1889" t="s">
        <v>3701</v>
      </c>
      <c r="B1889" t="s">
        <v>2236</v>
      </c>
      <c r="C1889" t="s">
        <v>2254</v>
      </c>
      <c r="D1889" s="244">
        <v>45419</v>
      </c>
      <c r="E1889" t="s">
        <v>2081</v>
      </c>
      <c r="F1889" t="s">
        <v>3457</v>
      </c>
      <c r="G1889" t="s">
        <v>3421</v>
      </c>
      <c r="H1889" s="244">
        <v>45419</v>
      </c>
      <c r="I1889" t="s">
        <v>2081</v>
      </c>
    </row>
    <row r="1890" spans="1:9">
      <c r="A1890" t="s">
        <v>3702</v>
      </c>
      <c r="B1890" t="s">
        <v>2091</v>
      </c>
      <c r="C1890" t="s">
        <v>2254</v>
      </c>
      <c r="D1890" s="244">
        <v>45390</v>
      </c>
      <c r="E1890" t="s">
        <v>2081</v>
      </c>
      <c r="F1890" t="s">
        <v>3457</v>
      </c>
      <c r="G1890" t="s">
        <v>3451</v>
      </c>
      <c r="H1890" s="244">
        <v>45390</v>
      </c>
      <c r="I1890" t="s">
        <v>2081</v>
      </c>
    </row>
    <row r="1891" spans="1:9">
      <c r="A1891" t="s">
        <v>3703</v>
      </c>
      <c r="B1891" t="s">
        <v>2239</v>
      </c>
      <c r="C1891" t="s">
        <v>2254</v>
      </c>
      <c r="D1891" s="244">
        <v>45439</v>
      </c>
      <c r="E1891" t="s">
        <v>2081</v>
      </c>
      <c r="F1891" t="s">
        <v>3457</v>
      </c>
      <c r="G1891" t="s">
        <v>3421</v>
      </c>
      <c r="H1891" s="244">
        <v>45439</v>
      </c>
      <c r="I1891" t="s">
        <v>2081</v>
      </c>
    </row>
    <row r="1892" spans="1:9">
      <c r="A1892" t="s">
        <v>3704</v>
      </c>
      <c r="B1892" t="s">
        <v>2148</v>
      </c>
      <c r="C1892" t="s">
        <v>2254</v>
      </c>
      <c r="D1892" s="244">
        <v>45436</v>
      </c>
      <c r="E1892" t="s">
        <v>2081</v>
      </c>
      <c r="F1892" t="s">
        <v>3457</v>
      </c>
      <c r="G1892" t="s">
        <v>3421</v>
      </c>
      <c r="H1892" s="244">
        <v>45436</v>
      </c>
      <c r="I1892" t="s">
        <v>2081</v>
      </c>
    </row>
    <row r="1893" spans="1:9">
      <c r="A1893" t="s">
        <v>3705</v>
      </c>
      <c r="B1893" t="s">
        <v>2242</v>
      </c>
      <c r="C1893" t="s">
        <v>2254</v>
      </c>
      <c r="D1893" s="244">
        <v>45420</v>
      </c>
      <c r="E1893" t="s">
        <v>2081</v>
      </c>
      <c r="F1893" t="s">
        <v>3457</v>
      </c>
      <c r="G1893" t="s">
        <v>3421</v>
      </c>
      <c r="H1893" s="244">
        <v>45420</v>
      </c>
      <c r="I1893" t="s">
        <v>2081</v>
      </c>
    </row>
    <row r="1894" spans="1:9">
      <c r="A1894" t="s">
        <v>3706</v>
      </c>
      <c r="B1894" t="s">
        <v>2246</v>
      </c>
      <c r="C1894" t="s">
        <v>2254</v>
      </c>
      <c r="D1894" s="244">
        <v>45443</v>
      </c>
      <c r="E1894" t="s">
        <v>2081</v>
      </c>
      <c r="F1894" t="s">
        <v>3457</v>
      </c>
      <c r="G1894" t="s">
        <v>3421</v>
      </c>
      <c r="H1894" s="244">
        <v>45443</v>
      </c>
      <c r="I1894" t="s">
        <v>2081</v>
      </c>
    </row>
    <row r="1895" spans="1:9">
      <c r="A1895" t="s">
        <v>3707</v>
      </c>
      <c r="B1895" t="s">
        <v>2248</v>
      </c>
      <c r="C1895" t="s">
        <v>2254</v>
      </c>
      <c r="D1895" s="244">
        <v>45443</v>
      </c>
      <c r="E1895" t="s">
        <v>2081</v>
      </c>
      <c r="F1895" t="s">
        <v>3457</v>
      </c>
      <c r="G1895" t="s">
        <v>3421</v>
      </c>
      <c r="H1895" s="244">
        <v>45443</v>
      </c>
      <c r="I1895" t="s">
        <v>2081</v>
      </c>
    </row>
    <row r="1896" spans="1:9">
      <c r="A1896" t="s">
        <v>3708</v>
      </c>
      <c r="B1896" t="s">
        <v>2250</v>
      </c>
      <c r="C1896" t="s">
        <v>2254</v>
      </c>
      <c r="D1896" s="244">
        <v>45390</v>
      </c>
      <c r="E1896" t="s">
        <v>2081</v>
      </c>
      <c r="F1896" t="s">
        <v>3457</v>
      </c>
      <c r="G1896" t="s">
        <v>3421</v>
      </c>
      <c r="H1896" s="244">
        <v>45390</v>
      </c>
      <c r="I1896" t="s">
        <v>2081</v>
      </c>
    </row>
    <row r="1897" spans="1:9">
      <c r="A1897" t="s">
        <v>3709</v>
      </c>
      <c r="B1897" t="s">
        <v>2236</v>
      </c>
      <c r="C1897" t="s">
        <v>2233</v>
      </c>
      <c r="D1897" s="244">
        <v>45419</v>
      </c>
      <c r="E1897" t="s">
        <v>2081</v>
      </c>
      <c r="F1897" t="s">
        <v>3457</v>
      </c>
      <c r="G1897" t="s">
        <v>3421</v>
      </c>
      <c r="H1897" s="244">
        <v>45419</v>
      </c>
      <c r="I1897" t="s">
        <v>2081</v>
      </c>
    </row>
    <row r="1898" spans="1:9">
      <c r="A1898" t="s">
        <v>3710</v>
      </c>
      <c r="B1898" t="s">
        <v>2272</v>
      </c>
      <c r="C1898" t="s">
        <v>2283</v>
      </c>
      <c r="D1898" s="244">
        <v>45439</v>
      </c>
      <c r="E1898" t="s">
        <v>2081</v>
      </c>
      <c r="F1898" t="s">
        <v>3457</v>
      </c>
      <c r="G1898" t="s">
        <v>3421</v>
      </c>
      <c r="H1898" s="244">
        <v>45439</v>
      </c>
      <c r="I1898" t="s">
        <v>2081</v>
      </c>
    </row>
    <row r="1899" spans="1:9">
      <c r="A1899" t="s">
        <v>3711</v>
      </c>
      <c r="B1899" t="s">
        <v>2091</v>
      </c>
      <c r="C1899" t="s">
        <v>2233</v>
      </c>
      <c r="D1899" s="244">
        <v>45390</v>
      </c>
      <c r="E1899" t="s">
        <v>2081</v>
      </c>
      <c r="F1899" t="s">
        <v>3457</v>
      </c>
      <c r="G1899" t="s">
        <v>3451</v>
      </c>
      <c r="H1899" s="244">
        <v>45390</v>
      </c>
      <c r="I1899" t="s">
        <v>2081</v>
      </c>
    </row>
    <row r="1900" spans="1:9">
      <c r="A1900" t="s">
        <v>3712</v>
      </c>
      <c r="B1900" t="s">
        <v>2252</v>
      </c>
      <c r="C1900" t="s">
        <v>2233</v>
      </c>
      <c r="D1900" s="244">
        <v>45419</v>
      </c>
      <c r="E1900" t="s">
        <v>2081</v>
      </c>
      <c r="F1900" t="s">
        <v>3457</v>
      </c>
      <c r="G1900" t="s">
        <v>3421</v>
      </c>
      <c r="H1900" s="244">
        <v>45419</v>
      </c>
      <c r="I1900" t="s">
        <v>2081</v>
      </c>
    </row>
    <row r="1901" spans="1:9">
      <c r="A1901" t="s">
        <v>3713</v>
      </c>
      <c r="B1901" t="s">
        <v>2242</v>
      </c>
      <c r="C1901" t="s">
        <v>2233</v>
      </c>
      <c r="D1901" s="244">
        <v>45420</v>
      </c>
      <c r="E1901" t="s">
        <v>2081</v>
      </c>
      <c r="F1901" t="s">
        <v>3457</v>
      </c>
      <c r="G1901" t="s">
        <v>3421</v>
      </c>
      <c r="H1901" s="244">
        <v>45420</v>
      </c>
      <c r="I1901" t="s">
        <v>2081</v>
      </c>
    </row>
    <row r="1902" spans="1:9">
      <c r="A1902" t="s">
        <v>3714</v>
      </c>
      <c r="B1902" t="s">
        <v>2246</v>
      </c>
      <c r="C1902" t="s">
        <v>2233</v>
      </c>
      <c r="D1902" s="244">
        <v>45443</v>
      </c>
      <c r="E1902" t="s">
        <v>2081</v>
      </c>
      <c r="F1902" t="s">
        <v>3457</v>
      </c>
      <c r="G1902" t="s">
        <v>3421</v>
      </c>
      <c r="H1902" s="244">
        <v>45443</v>
      </c>
      <c r="I1902" t="s">
        <v>2081</v>
      </c>
    </row>
    <row r="1903" spans="1:9">
      <c r="A1903" t="s">
        <v>3715</v>
      </c>
      <c r="B1903" t="s">
        <v>2248</v>
      </c>
      <c r="C1903" t="s">
        <v>2233</v>
      </c>
      <c r="D1903" s="244">
        <v>45443</v>
      </c>
      <c r="E1903" t="s">
        <v>2081</v>
      </c>
      <c r="F1903" t="s">
        <v>3457</v>
      </c>
      <c r="G1903" t="s">
        <v>3421</v>
      </c>
      <c r="H1903" s="244">
        <v>45443</v>
      </c>
      <c r="I1903" t="s">
        <v>2081</v>
      </c>
    </row>
    <row r="1904" spans="1:9">
      <c r="A1904" t="s">
        <v>3716</v>
      </c>
      <c r="B1904" t="s">
        <v>2250</v>
      </c>
      <c r="C1904" t="s">
        <v>2233</v>
      </c>
      <c r="D1904" s="244">
        <v>45390</v>
      </c>
      <c r="E1904" t="s">
        <v>2081</v>
      </c>
      <c r="F1904" t="s">
        <v>3457</v>
      </c>
      <c r="G1904" t="s">
        <v>3421</v>
      </c>
      <c r="H1904" s="244">
        <v>45390</v>
      </c>
      <c r="I1904" t="s">
        <v>2081</v>
      </c>
    </row>
    <row r="1905" spans="1:9">
      <c r="A1905" t="s">
        <v>3717</v>
      </c>
      <c r="B1905" t="s">
        <v>2132</v>
      </c>
      <c r="C1905" t="s">
        <v>2283</v>
      </c>
      <c r="D1905" s="244">
        <v>45390</v>
      </c>
      <c r="E1905" t="s">
        <v>2081</v>
      </c>
      <c r="F1905" t="s">
        <v>3457</v>
      </c>
      <c r="G1905" t="s">
        <v>3451</v>
      </c>
      <c r="H1905" s="244">
        <v>45390</v>
      </c>
      <c r="I1905" t="s">
        <v>2081</v>
      </c>
    </row>
    <row r="1906" spans="1:9">
      <c r="A1906" t="s">
        <v>3718</v>
      </c>
      <c r="B1906" t="s">
        <v>2239</v>
      </c>
      <c r="C1906" t="s">
        <v>2233</v>
      </c>
      <c r="D1906" s="244">
        <v>45439</v>
      </c>
      <c r="E1906" t="s">
        <v>2081</v>
      </c>
      <c r="F1906" t="s">
        <v>3457</v>
      </c>
      <c r="G1906" t="s">
        <v>3421</v>
      </c>
      <c r="H1906" s="244">
        <v>45439</v>
      </c>
      <c r="I1906" t="s">
        <v>2081</v>
      </c>
    </row>
    <row r="1907" spans="1:9">
      <c r="A1907" t="s">
        <v>3719</v>
      </c>
      <c r="B1907" t="s">
        <v>2274</v>
      </c>
      <c r="C1907" t="s">
        <v>2283</v>
      </c>
      <c r="D1907" s="244">
        <v>45436</v>
      </c>
      <c r="E1907" t="s">
        <v>2081</v>
      </c>
      <c r="F1907" t="s">
        <v>3457</v>
      </c>
      <c r="G1907" t="s">
        <v>3421</v>
      </c>
      <c r="H1907" s="244">
        <v>45436</v>
      </c>
      <c r="I1907" t="s">
        <v>2081</v>
      </c>
    </row>
    <row r="1908" spans="1:9">
      <c r="A1908" t="s">
        <v>3720</v>
      </c>
      <c r="B1908" t="s">
        <v>2267</v>
      </c>
      <c r="C1908" t="s">
        <v>2283</v>
      </c>
      <c r="D1908" s="244">
        <v>45441</v>
      </c>
      <c r="E1908" t="s">
        <v>2081</v>
      </c>
      <c r="F1908" t="s">
        <v>3457</v>
      </c>
      <c r="G1908" t="s">
        <v>3421</v>
      </c>
      <c r="H1908" s="244">
        <v>45441</v>
      </c>
      <c r="I1908" t="s">
        <v>2081</v>
      </c>
    </row>
    <row r="1909" spans="1:9">
      <c r="A1909" t="s">
        <v>3721</v>
      </c>
      <c r="B1909" t="s">
        <v>2242</v>
      </c>
      <c r="C1909" t="s">
        <v>2283</v>
      </c>
      <c r="D1909" s="244">
        <v>45420</v>
      </c>
      <c r="E1909" t="s">
        <v>2081</v>
      </c>
      <c r="F1909" t="s">
        <v>3457</v>
      </c>
      <c r="G1909" t="s">
        <v>3421</v>
      </c>
      <c r="H1909" s="244">
        <v>45420</v>
      </c>
      <c r="I1909" t="s">
        <v>2081</v>
      </c>
    </row>
    <row r="1910" spans="1:9">
      <c r="A1910" t="s">
        <v>2689</v>
      </c>
      <c r="B1910" t="s">
        <v>2186</v>
      </c>
      <c r="C1910" t="s">
        <v>2688</v>
      </c>
      <c r="D1910" s="244">
        <v>45530</v>
      </c>
      <c r="E1910" t="s">
        <v>2081</v>
      </c>
      <c r="F1910" t="s">
        <v>3420</v>
      </c>
      <c r="G1910" t="s">
        <v>3421</v>
      </c>
      <c r="H1910" s="244">
        <v>45530</v>
      </c>
      <c r="I1910" t="s">
        <v>2081</v>
      </c>
    </row>
    <row r="1911" spans="1:9">
      <c r="A1911" t="s">
        <v>2691</v>
      </c>
      <c r="B1911" t="s">
        <v>2239</v>
      </c>
      <c r="C1911" t="s">
        <v>2690</v>
      </c>
      <c r="D1911" s="244">
        <v>45530</v>
      </c>
      <c r="E1911" t="s">
        <v>2081</v>
      </c>
      <c r="F1911" t="s">
        <v>3420</v>
      </c>
      <c r="G1911" t="s">
        <v>3421</v>
      </c>
      <c r="H1911" s="244">
        <v>45530</v>
      </c>
      <c r="I1911" t="s">
        <v>2081</v>
      </c>
    </row>
    <row r="1912" spans="1:9">
      <c r="A1912" t="s">
        <v>2692</v>
      </c>
      <c r="B1912" t="s">
        <v>2474</v>
      </c>
      <c r="C1912" t="s">
        <v>2690</v>
      </c>
      <c r="D1912" s="244">
        <v>45505</v>
      </c>
      <c r="E1912" t="s">
        <v>2081</v>
      </c>
      <c r="F1912" t="s">
        <v>3420</v>
      </c>
      <c r="G1912" t="s">
        <v>3421</v>
      </c>
      <c r="H1912" s="244">
        <v>45505</v>
      </c>
      <c r="I1912" t="s">
        <v>2081</v>
      </c>
    </row>
    <row r="1913" spans="1:9">
      <c r="A1913" t="s">
        <v>2694</v>
      </c>
      <c r="B1913" t="s">
        <v>2396</v>
      </c>
      <c r="C1913" t="s">
        <v>2693</v>
      </c>
      <c r="D1913" s="244">
        <v>45485</v>
      </c>
      <c r="E1913" t="s">
        <v>2081</v>
      </c>
      <c r="F1913" t="s">
        <v>3457</v>
      </c>
      <c r="G1913" t="s">
        <v>3421</v>
      </c>
      <c r="H1913" s="244">
        <v>45485</v>
      </c>
      <c r="I1913" t="s">
        <v>2081</v>
      </c>
    </row>
    <row r="1914" spans="1:9">
      <c r="A1914" t="s">
        <v>2696</v>
      </c>
      <c r="B1914" t="s">
        <v>2695</v>
      </c>
      <c r="C1914" t="s">
        <v>2685</v>
      </c>
      <c r="D1914" s="244">
        <v>45474</v>
      </c>
      <c r="E1914" t="s">
        <v>2081</v>
      </c>
      <c r="F1914" t="s">
        <v>3457</v>
      </c>
      <c r="G1914" t="s">
        <v>3421</v>
      </c>
      <c r="H1914" s="244">
        <v>45474</v>
      </c>
      <c r="I1914" t="s">
        <v>2081</v>
      </c>
    </row>
    <row r="1915" spans="1:9">
      <c r="A1915" t="s">
        <v>2697</v>
      </c>
      <c r="B1915" t="s">
        <v>2349</v>
      </c>
      <c r="C1915" t="s">
        <v>2654</v>
      </c>
      <c r="D1915" s="244">
        <v>45497</v>
      </c>
      <c r="E1915" t="s">
        <v>3263</v>
      </c>
      <c r="F1915" t="s">
        <v>3420</v>
      </c>
      <c r="G1915" t="s">
        <v>3421</v>
      </c>
      <c r="H1915" s="244">
        <v>45497</v>
      </c>
      <c r="I1915" t="s">
        <v>3263</v>
      </c>
    </row>
    <row r="1916" spans="1:9">
      <c r="A1916" t="s">
        <v>2699</v>
      </c>
      <c r="B1916" t="s">
        <v>2698</v>
      </c>
      <c r="C1916" t="s">
        <v>2656</v>
      </c>
      <c r="D1916" s="244">
        <v>45512</v>
      </c>
      <c r="E1916" t="s">
        <v>2081</v>
      </c>
      <c r="F1916" t="s">
        <v>3420</v>
      </c>
      <c r="G1916" t="s">
        <v>3421</v>
      </c>
      <c r="H1916" s="244">
        <v>45512</v>
      </c>
      <c r="I1916" t="s">
        <v>2081</v>
      </c>
    </row>
    <row r="1917" spans="1:9">
      <c r="A1917" t="s">
        <v>2700</v>
      </c>
      <c r="B1917" t="s">
        <v>2156</v>
      </c>
      <c r="C1917" t="s">
        <v>2656</v>
      </c>
      <c r="D1917" s="244">
        <v>45512</v>
      </c>
      <c r="E1917" t="s">
        <v>2081</v>
      </c>
      <c r="F1917" t="s">
        <v>3420</v>
      </c>
      <c r="G1917" t="s">
        <v>3421</v>
      </c>
      <c r="H1917" s="244">
        <v>45512</v>
      </c>
      <c r="I1917" t="s">
        <v>2081</v>
      </c>
    </row>
    <row r="1918" spans="1:9">
      <c r="A1918" t="s">
        <v>2701</v>
      </c>
      <c r="B1918" t="s">
        <v>2117</v>
      </c>
      <c r="C1918" t="s">
        <v>2656</v>
      </c>
      <c r="D1918" s="244">
        <v>45505</v>
      </c>
      <c r="E1918" t="s">
        <v>2081</v>
      </c>
      <c r="F1918" t="s">
        <v>3420</v>
      </c>
      <c r="G1918" t="s">
        <v>3421</v>
      </c>
      <c r="H1918" s="244">
        <v>45505</v>
      </c>
      <c r="I1918" t="s">
        <v>2081</v>
      </c>
    </row>
    <row r="1919" spans="1:9">
      <c r="A1919" t="s">
        <v>2702</v>
      </c>
      <c r="B1919" t="s">
        <v>2698</v>
      </c>
      <c r="C1919" t="s">
        <v>2658</v>
      </c>
      <c r="D1919" s="244">
        <v>45512</v>
      </c>
      <c r="E1919" t="s">
        <v>2081</v>
      </c>
      <c r="F1919" t="s">
        <v>3420</v>
      </c>
      <c r="G1919" t="s">
        <v>3421</v>
      </c>
      <c r="H1919" s="244">
        <v>45512</v>
      </c>
      <c r="I1919" t="s">
        <v>2081</v>
      </c>
    </row>
    <row r="1920" spans="1:9">
      <c r="A1920" t="s">
        <v>2703</v>
      </c>
      <c r="B1920" t="s">
        <v>2156</v>
      </c>
      <c r="C1920" t="s">
        <v>2658</v>
      </c>
      <c r="D1920" s="244">
        <v>45512</v>
      </c>
      <c r="E1920" t="s">
        <v>2081</v>
      </c>
      <c r="F1920" t="s">
        <v>3420</v>
      </c>
      <c r="G1920" t="s">
        <v>3421</v>
      </c>
      <c r="H1920" s="244">
        <v>45512</v>
      </c>
      <c r="I1920" t="s">
        <v>2081</v>
      </c>
    </row>
    <row r="1921" spans="1:9">
      <c r="A1921" t="s">
        <v>2704</v>
      </c>
      <c r="B1921" t="s">
        <v>2117</v>
      </c>
      <c r="C1921" t="s">
        <v>2658</v>
      </c>
      <c r="D1921" s="244">
        <v>45505</v>
      </c>
      <c r="E1921" t="s">
        <v>2081</v>
      </c>
      <c r="F1921" t="s">
        <v>3420</v>
      </c>
      <c r="G1921" t="s">
        <v>3421</v>
      </c>
      <c r="H1921" s="244">
        <v>45505</v>
      </c>
      <c r="I1921" t="s">
        <v>2081</v>
      </c>
    </row>
    <row r="1922" spans="1:9">
      <c r="A1922" t="s">
        <v>2705</v>
      </c>
      <c r="B1922" t="s">
        <v>2088</v>
      </c>
      <c r="C1922" t="s">
        <v>2678</v>
      </c>
      <c r="D1922" s="244">
        <v>45512</v>
      </c>
      <c r="E1922" t="s">
        <v>2081</v>
      </c>
      <c r="F1922" t="s">
        <v>3420</v>
      </c>
      <c r="G1922" t="s">
        <v>3421</v>
      </c>
      <c r="H1922" s="244">
        <v>45512</v>
      </c>
      <c r="I1922" t="s">
        <v>2081</v>
      </c>
    </row>
    <row r="1923" spans="1:9">
      <c r="A1923" t="s">
        <v>2706</v>
      </c>
      <c r="B1923" t="s">
        <v>2142</v>
      </c>
      <c r="C1923" t="s">
        <v>2678</v>
      </c>
      <c r="D1923" s="244">
        <v>45512</v>
      </c>
      <c r="E1923" t="s">
        <v>2081</v>
      </c>
      <c r="F1923" t="s">
        <v>3420</v>
      </c>
      <c r="G1923" t="s">
        <v>3421</v>
      </c>
      <c r="H1923" s="244">
        <v>45512</v>
      </c>
      <c r="I1923" t="s">
        <v>2081</v>
      </c>
    </row>
    <row r="1924" spans="1:9">
      <c r="A1924" t="s">
        <v>2707</v>
      </c>
      <c r="B1924" t="s">
        <v>2396</v>
      </c>
      <c r="C1924" t="s">
        <v>2678</v>
      </c>
      <c r="D1924" s="244">
        <v>45505</v>
      </c>
      <c r="E1924" t="s">
        <v>2081</v>
      </c>
      <c r="F1924" t="s">
        <v>3420</v>
      </c>
      <c r="G1924" t="s">
        <v>3421</v>
      </c>
      <c r="H1924" s="244">
        <v>45505</v>
      </c>
      <c r="I1924" t="s">
        <v>2081</v>
      </c>
    </row>
    <row r="1925" spans="1:9">
      <c r="A1925" t="s">
        <v>2709</v>
      </c>
      <c r="B1925" t="s">
        <v>2708</v>
      </c>
      <c r="C1925" t="s">
        <v>2685</v>
      </c>
      <c r="D1925" s="244">
        <v>45523</v>
      </c>
      <c r="E1925" t="s">
        <v>2081</v>
      </c>
      <c r="F1925" t="s">
        <v>3457</v>
      </c>
      <c r="G1925" t="s">
        <v>3421</v>
      </c>
      <c r="H1925" s="244">
        <v>45523</v>
      </c>
      <c r="I1925" t="s">
        <v>2081</v>
      </c>
    </row>
    <row r="1926" spans="1:9">
      <c r="A1926" t="s">
        <v>2710</v>
      </c>
      <c r="B1926" t="s">
        <v>2698</v>
      </c>
      <c r="C1926" t="s">
        <v>2654</v>
      </c>
      <c r="D1926" s="244">
        <v>45520</v>
      </c>
      <c r="E1926" t="s">
        <v>2081</v>
      </c>
      <c r="F1926" t="s">
        <v>3420</v>
      </c>
      <c r="G1926" t="s">
        <v>3421</v>
      </c>
      <c r="H1926" s="244">
        <v>45520</v>
      </c>
      <c r="I1926" t="s">
        <v>2081</v>
      </c>
    </row>
    <row r="1927" spans="1:9">
      <c r="A1927" t="s">
        <v>2712</v>
      </c>
      <c r="B1927" t="s">
        <v>2711</v>
      </c>
      <c r="C1927" t="s">
        <v>2685</v>
      </c>
      <c r="D1927" s="244">
        <v>45492</v>
      </c>
      <c r="E1927" t="s">
        <v>2081</v>
      </c>
      <c r="F1927" t="s">
        <v>3457</v>
      </c>
      <c r="G1927" t="s">
        <v>3421</v>
      </c>
      <c r="H1927" s="244">
        <v>45492</v>
      </c>
      <c r="I1927" t="s">
        <v>2081</v>
      </c>
    </row>
    <row r="1928" spans="1:9">
      <c r="A1928" t="s">
        <v>2713</v>
      </c>
      <c r="B1928" t="s">
        <v>2085</v>
      </c>
      <c r="C1928" t="s">
        <v>2663</v>
      </c>
      <c r="D1928" s="244">
        <v>45481</v>
      </c>
      <c r="E1928" t="s">
        <v>3263</v>
      </c>
      <c r="F1928" t="s">
        <v>3420</v>
      </c>
      <c r="G1928" t="s">
        <v>3421</v>
      </c>
      <c r="H1928" s="244">
        <v>45481</v>
      </c>
      <c r="I1928" t="s">
        <v>3263</v>
      </c>
    </row>
    <row r="1929" spans="1:9">
      <c r="A1929" t="s">
        <v>3722</v>
      </c>
      <c r="B1929" t="s">
        <v>2190</v>
      </c>
      <c r="C1929" t="s">
        <v>3668</v>
      </c>
      <c r="D1929" s="244">
        <v>45446</v>
      </c>
      <c r="E1929" t="s">
        <v>2081</v>
      </c>
      <c r="F1929" t="s">
        <v>3457</v>
      </c>
      <c r="G1929" t="s">
        <v>3451</v>
      </c>
      <c r="H1929" s="244">
        <v>45446</v>
      </c>
      <c r="I1929" t="s">
        <v>2081</v>
      </c>
    </row>
    <row r="1930" spans="1:9">
      <c r="A1930" t="s">
        <v>2715</v>
      </c>
      <c r="B1930" t="s">
        <v>2137</v>
      </c>
      <c r="C1930" t="s">
        <v>2714</v>
      </c>
      <c r="D1930" s="244">
        <v>45512</v>
      </c>
      <c r="E1930" t="s">
        <v>2081</v>
      </c>
      <c r="F1930" t="s">
        <v>3420</v>
      </c>
      <c r="G1930" t="s">
        <v>3421</v>
      </c>
      <c r="H1930" s="244">
        <v>45512</v>
      </c>
      <c r="I1930" t="s">
        <v>2081</v>
      </c>
    </row>
    <row r="1931" spans="1:9">
      <c r="A1931" t="s">
        <v>2717</v>
      </c>
      <c r="B1931" t="s">
        <v>2137</v>
      </c>
      <c r="C1931" t="s">
        <v>2716</v>
      </c>
      <c r="D1931" s="244">
        <v>45512</v>
      </c>
      <c r="E1931" t="s">
        <v>2081</v>
      </c>
      <c r="F1931" t="s">
        <v>3420</v>
      </c>
      <c r="G1931" t="s">
        <v>3421</v>
      </c>
      <c r="H1931" s="244">
        <v>45512</v>
      </c>
      <c r="I1931" t="s">
        <v>2081</v>
      </c>
    </row>
    <row r="1932" spans="1:9">
      <c r="A1932" t="s">
        <v>3723</v>
      </c>
      <c r="B1932" t="s">
        <v>2130</v>
      </c>
      <c r="C1932" t="s">
        <v>2418</v>
      </c>
      <c r="D1932" s="244">
        <v>45392</v>
      </c>
      <c r="E1932" t="s">
        <v>2081</v>
      </c>
      <c r="F1932" t="s">
        <v>3457</v>
      </c>
      <c r="G1932" t="s">
        <v>3421</v>
      </c>
      <c r="H1932" s="244">
        <v>45392</v>
      </c>
      <c r="I1932" t="s">
        <v>2081</v>
      </c>
    </row>
    <row r="1933" spans="1:9">
      <c r="A1933" t="s">
        <v>2719</v>
      </c>
      <c r="B1933" t="s">
        <v>2126</v>
      </c>
      <c r="C1933" t="s">
        <v>2718</v>
      </c>
      <c r="D1933" s="244">
        <v>45512</v>
      </c>
      <c r="E1933" t="s">
        <v>2081</v>
      </c>
      <c r="F1933" t="s">
        <v>3420</v>
      </c>
      <c r="G1933" t="s">
        <v>3421</v>
      </c>
      <c r="H1933" s="244">
        <v>45512</v>
      </c>
      <c r="I1933" t="s">
        <v>2081</v>
      </c>
    </row>
    <row r="1934" spans="1:9">
      <c r="A1934" t="s">
        <v>2722</v>
      </c>
      <c r="B1934" t="s">
        <v>2721</v>
      </c>
      <c r="C1934" t="s">
        <v>2720</v>
      </c>
      <c r="D1934" s="244">
        <v>45512</v>
      </c>
      <c r="E1934" t="s">
        <v>2081</v>
      </c>
      <c r="F1934" t="s">
        <v>3420</v>
      </c>
      <c r="G1934" t="s">
        <v>3421</v>
      </c>
      <c r="H1934" s="244">
        <v>45512</v>
      </c>
      <c r="I1934" t="s">
        <v>2081</v>
      </c>
    </row>
    <row r="1935" spans="1:9">
      <c r="A1935" t="s">
        <v>2723</v>
      </c>
      <c r="B1935" t="s">
        <v>2393</v>
      </c>
      <c r="C1935" t="s">
        <v>2720</v>
      </c>
      <c r="D1935" s="244">
        <v>45512</v>
      </c>
      <c r="E1935" t="s">
        <v>2081</v>
      </c>
      <c r="F1935" t="s">
        <v>3420</v>
      </c>
      <c r="G1935" t="s">
        <v>3451</v>
      </c>
      <c r="H1935" s="244">
        <v>45512</v>
      </c>
      <c r="I1935" t="s">
        <v>2081</v>
      </c>
    </row>
    <row r="1936" spans="1:9">
      <c r="A1936" t="s">
        <v>2724</v>
      </c>
      <c r="B1936" t="s">
        <v>2305</v>
      </c>
      <c r="C1936" t="s">
        <v>2720</v>
      </c>
      <c r="D1936" s="244">
        <v>45512</v>
      </c>
      <c r="E1936" t="s">
        <v>2081</v>
      </c>
      <c r="F1936" t="s">
        <v>3420</v>
      </c>
      <c r="G1936" t="s">
        <v>3451</v>
      </c>
      <c r="H1936" s="244">
        <v>45512</v>
      </c>
      <c r="I1936" t="s">
        <v>2081</v>
      </c>
    </row>
    <row r="1937" spans="1:9">
      <c r="A1937" t="s">
        <v>2726</v>
      </c>
      <c r="B1937" t="s">
        <v>2479</v>
      </c>
      <c r="C1937" t="s">
        <v>2725</v>
      </c>
      <c r="D1937" s="244">
        <v>45512</v>
      </c>
      <c r="E1937" t="s">
        <v>2081</v>
      </c>
      <c r="F1937" t="s">
        <v>3420</v>
      </c>
      <c r="G1937" t="s">
        <v>3451</v>
      </c>
      <c r="H1937" s="244">
        <v>45512</v>
      </c>
      <c r="I1937" t="s">
        <v>2081</v>
      </c>
    </row>
    <row r="1938" spans="1:9">
      <c r="A1938" t="s">
        <v>2728</v>
      </c>
      <c r="B1938" t="s">
        <v>2479</v>
      </c>
      <c r="C1938" t="s">
        <v>2727</v>
      </c>
      <c r="D1938" s="244">
        <v>45512</v>
      </c>
      <c r="E1938" t="s">
        <v>2081</v>
      </c>
      <c r="F1938" t="s">
        <v>3420</v>
      </c>
      <c r="G1938" t="s">
        <v>3451</v>
      </c>
      <c r="H1938" s="244">
        <v>45512</v>
      </c>
      <c r="I1938" t="s">
        <v>2081</v>
      </c>
    </row>
    <row r="1939" spans="1:9">
      <c r="A1939" t="s">
        <v>2730</v>
      </c>
      <c r="B1939" t="s">
        <v>2305</v>
      </c>
      <c r="C1939" t="s">
        <v>2729</v>
      </c>
      <c r="D1939" s="244">
        <v>45512</v>
      </c>
      <c r="E1939" t="s">
        <v>2081</v>
      </c>
      <c r="F1939" t="s">
        <v>3420</v>
      </c>
      <c r="G1939" t="s">
        <v>3451</v>
      </c>
      <c r="H1939" s="244">
        <v>45512</v>
      </c>
      <c r="I1939" t="s">
        <v>2081</v>
      </c>
    </row>
    <row r="1940" spans="1:9">
      <c r="A1940" t="s">
        <v>2731</v>
      </c>
      <c r="B1940" t="s">
        <v>2721</v>
      </c>
      <c r="C1940" t="s">
        <v>2729</v>
      </c>
      <c r="D1940" s="244">
        <v>45512</v>
      </c>
      <c r="E1940" t="s">
        <v>2081</v>
      </c>
      <c r="F1940" t="s">
        <v>3420</v>
      </c>
      <c r="G1940" t="s">
        <v>3421</v>
      </c>
      <c r="H1940" s="244">
        <v>45512</v>
      </c>
      <c r="I1940" t="s">
        <v>2081</v>
      </c>
    </row>
    <row r="1941" spans="1:9">
      <c r="A1941" t="s">
        <v>2732</v>
      </c>
      <c r="B1941" t="s">
        <v>2393</v>
      </c>
      <c r="C1941" t="s">
        <v>2729</v>
      </c>
      <c r="D1941" s="244">
        <v>45512</v>
      </c>
      <c r="E1941" t="s">
        <v>2081</v>
      </c>
      <c r="F1941" t="s">
        <v>3420</v>
      </c>
      <c r="G1941" t="s">
        <v>3451</v>
      </c>
      <c r="H1941" s="244">
        <v>45512</v>
      </c>
      <c r="I1941" t="s">
        <v>2081</v>
      </c>
    </row>
    <row r="1942" spans="1:9">
      <c r="A1942" t="s">
        <v>2733</v>
      </c>
      <c r="B1942" t="s">
        <v>2190</v>
      </c>
      <c r="C1942" t="s">
        <v>2412</v>
      </c>
      <c r="D1942" s="244">
        <v>45512</v>
      </c>
      <c r="E1942" t="s">
        <v>2081</v>
      </c>
      <c r="F1942" t="s">
        <v>3420</v>
      </c>
      <c r="G1942" t="s">
        <v>3421</v>
      </c>
      <c r="H1942" s="244">
        <v>45512</v>
      </c>
      <c r="I1942" t="s">
        <v>2081</v>
      </c>
    </row>
    <row r="1943" spans="1:9">
      <c r="A1943" t="s">
        <v>3724</v>
      </c>
      <c r="B1943" t="s">
        <v>3154</v>
      </c>
      <c r="C1943" t="s">
        <v>2412</v>
      </c>
      <c r="D1943" s="244">
        <v>45392</v>
      </c>
      <c r="E1943" t="s">
        <v>2081</v>
      </c>
      <c r="F1943" t="s">
        <v>3457</v>
      </c>
      <c r="G1943" t="s">
        <v>3451</v>
      </c>
      <c r="H1943" s="244">
        <v>45392</v>
      </c>
      <c r="I1943" t="s">
        <v>2081</v>
      </c>
    </row>
    <row r="1944" spans="1:9">
      <c r="A1944" t="s">
        <v>3725</v>
      </c>
      <c r="B1944" t="s">
        <v>3609</v>
      </c>
      <c r="C1944" t="s">
        <v>2415</v>
      </c>
      <c r="D1944" s="244">
        <v>45392</v>
      </c>
      <c r="E1944" t="s">
        <v>2081</v>
      </c>
      <c r="F1944" t="s">
        <v>3457</v>
      </c>
      <c r="G1944" t="s">
        <v>3451</v>
      </c>
      <c r="H1944" s="244">
        <v>45392</v>
      </c>
      <c r="I1944" t="s">
        <v>2081</v>
      </c>
    </row>
    <row r="1945" spans="1:9">
      <c r="A1945" t="s">
        <v>2734</v>
      </c>
      <c r="B1945" t="s">
        <v>2192</v>
      </c>
      <c r="C1945" t="s">
        <v>2415</v>
      </c>
      <c r="D1945" s="244">
        <v>45512</v>
      </c>
      <c r="E1945" t="s">
        <v>2081</v>
      </c>
      <c r="F1945" t="s">
        <v>3420</v>
      </c>
      <c r="G1945" t="s">
        <v>3421</v>
      </c>
      <c r="H1945" s="244">
        <v>45512</v>
      </c>
      <c r="I1945" t="s">
        <v>2081</v>
      </c>
    </row>
    <row r="1946" spans="1:9">
      <c r="A1946" t="s">
        <v>2736</v>
      </c>
      <c r="B1946" t="s">
        <v>2735</v>
      </c>
      <c r="C1946" t="s">
        <v>2415</v>
      </c>
      <c r="D1946" s="244">
        <v>45512</v>
      </c>
      <c r="E1946" t="s">
        <v>2081</v>
      </c>
      <c r="F1946" t="s">
        <v>3420</v>
      </c>
      <c r="G1946" t="s">
        <v>3421</v>
      </c>
      <c r="H1946" s="244">
        <v>45512</v>
      </c>
      <c r="I1946" t="s">
        <v>2081</v>
      </c>
    </row>
    <row r="1947" spans="1:9">
      <c r="A1947" t="s">
        <v>2739</v>
      </c>
      <c r="B1947" t="s">
        <v>2738</v>
      </c>
      <c r="C1947" t="s">
        <v>2737</v>
      </c>
      <c r="D1947" s="244">
        <v>45512</v>
      </c>
      <c r="E1947" t="s">
        <v>2081</v>
      </c>
      <c r="F1947" t="s">
        <v>3420</v>
      </c>
      <c r="G1947" t="s">
        <v>3451</v>
      </c>
      <c r="H1947" s="244">
        <v>45512</v>
      </c>
      <c r="I1947" t="s">
        <v>2081</v>
      </c>
    </row>
    <row r="1948" spans="1:9">
      <c r="A1948" t="s">
        <v>2741</v>
      </c>
      <c r="B1948" t="s">
        <v>2738</v>
      </c>
      <c r="C1948" t="s">
        <v>2740</v>
      </c>
      <c r="D1948" s="244">
        <v>45512</v>
      </c>
      <c r="E1948" t="s">
        <v>2081</v>
      </c>
      <c r="F1948" t="s">
        <v>3420</v>
      </c>
      <c r="G1948" t="s">
        <v>3451</v>
      </c>
      <c r="H1948" s="244">
        <v>45512</v>
      </c>
      <c r="I1948" t="s">
        <v>2081</v>
      </c>
    </row>
    <row r="1949" spans="1:9">
      <c r="A1949" t="s">
        <v>2743</v>
      </c>
      <c r="B1949" t="s">
        <v>2393</v>
      </c>
      <c r="C1949" t="s">
        <v>2742</v>
      </c>
      <c r="D1949" s="244">
        <v>45512</v>
      </c>
      <c r="E1949" t="s">
        <v>2081</v>
      </c>
      <c r="F1949" t="s">
        <v>3420</v>
      </c>
      <c r="G1949" t="s">
        <v>3421</v>
      </c>
      <c r="H1949" s="244">
        <v>45512</v>
      </c>
      <c r="I1949" t="s">
        <v>2081</v>
      </c>
    </row>
    <row r="1950" spans="1:9">
      <c r="A1950" t="s">
        <v>2744</v>
      </c>
      <c r="B1950" t="s">
        <v>2142</v>
      </c>
      <c r="C1950" t="s">
        <v>2742</v>
      </c>
      <c r="D1950" s="244">
        <v>45512</v>
      </c>
      <c r="E1950" t="s">
        <v>2081</v>
      </c>
      <c r="F1950" t="s">
        <v>3420</v>
      </c>
      <c r="G1950" t="s">
        <v>3421</v>
      </c>
      <c r="H1950" s="244">
        <v>45512</v>
      </c>
      <c r="I1950" t="s">
        <v>2081</v>
      </c>
    </row>
    <row r="1951" spans="1:9">
      <c r="A1951" t="s">
        <v>2745</v>
      </c>
      <c r="B1951" t="s">
        <v>2126</v>
      </c>
      <c r="C1951" t="s">
        <v>2742</v>
      </c>
      <c r="D1951" s="244">
        <v>45512</v>
      </c>
      <c r="E1951" t="s">
        <v>2081</v>
      </c>
      <c r="F1951" t="s">
        <v>3420</v>
      </c>
      <c r="G1951" t="s">
        <v>3421</v>
      </c>
      <c r="H1951" s="244">
        <v>45512</v>
      </c>
      <c r="I1951" t="s">
        <v>2081</v>
      </c>
    </row>
    <row r="1952" spans="1:9">
      <c r="A1952" t="s">
        <v>2746</v>
      </c>
      <c r="B1952" t="s">
        <v>2122</v>
      </c>
      <c r="C1952" t="s">
        <v>2742</v>
      </c>
      <c r="D1952" s="244">
        <v>45512</v>
      </c>
      <c r="E1952" t="s">
        <v>2081</v>
      </c>
      <c r="F1952" t="s">
        <v>3420</v>
      </c>
      <c r="G1952" t="s">
        <v>3451</v>
      </c>
      <c r="H1952" s="244">
        <v>45512</v>
      </c>
      <c r="I1952" t="s">
        <v>2081</v>
      </c>
    </row>
    <row r="1953" spans="1:9">
      <c r="A1953" t="s">
        <v>2747</v>
      </c>
      <c r="B1953" t="s">
        <v>2091</v>
      </c>
      <c r="C1953" t="s">
        <v>2742</v>
      </c>
      <c r="D1953" s="244">
        <v>45512</v>
      </c>
      <c r="E1953" t="s">
        <v>2081</v>
      </c>
      <c r="F1953" t="s">
        <v>3420</v>
      </c>
      <c r="G1953" t="s">
        <v>3421</v>
      </c>
      <c r="H1953" s="244">
        <v>45512</v>
      </c>
      <c r="I1953" t="s">
        <v>2081</v>
      </c>
    </row>
    <row r="1954" spans="1:9">
      <c r="A1954" t="s">
        <v>2749</v>
      </c>
      <c r="B1954" t="s">
        <v>2091</v>
      </c>
      <c r="C1954" t="s">
        <v>2748</v>
      </c>
      <c r="D1954" s="244">
        <v>45512</v>
      </c>
      <c r="E1954" t="s">
        <v>2081</v>
      </c>
      <c r="F1954" t="s">
        <v>3420</v>
      </c>
      <c r="G1954" t="s">
        <v>3421</v>
      </c>
      <c r="H1954" s="244">
        <v>45512</v>
      </c>
      <c r="I1954" t="s">
        <v>2081</v>
      </c>
    </row>
    <row r="1955" spans="1:9">
      <c r="A1955" t="s">
        <v>2750</v>
      </c>
      <c r="B1955" t="s">
        <v>2126</v>
      </c>
      <c r="C1955" t="s">
        <v>2748</v>
      </c>
      <c r="D1955" s="244">
        <v>45512</v>
      </c>
      <c r="E1955" t="s">
        <v>2081</v>
      </c>
      <c r="F1955" t="s">
        <v>3420</v>
      </c>
      <c r="G1955" t="s">
        <v>3421</v>
      </c>
      <c r="H1955" s="244">
        <v>45512</v>
      </c>
      <c r="I1955" t="s">
        <v>2081</v>
      </c>
    </row>
    <row r="1956" spans="1:9">
      <c r="A1956" t="s">
        <v>2751</v>
      </c>
      <c r="B1956" t="s">
        <v>2122</v>
      </c>
      <c r="C1956" t="s">
        <v>2748</v>
      </c>
      <c r="D1956" s="244">
        <v>45512</v>
      </c>
      <c r="E1956" t="s">
        <v>2081</v>
      </c>
      <c r="F1956" t="s">
        <v>3420</v>
      </c>
      <c r="G1956" t="s">
        <v>3451</v>
      </c>
      <c r="H1956" s="244">
        <v>45512</v>
      </c>
      <c r="I1956" t="s">
        <v>2081</v>
      </c>
    </row>
    <row r="1957" spans="1:9">
      <c r="A1957" t="s">
        <v>2752</v>
      </c>
      <c r="B1957" t="s">
        <v>2100</v>
      </c>
      <c r="C1957" t="s">
        <v>2748</v>
      </c>
      <c r="D1957" s="244">
        <v>45512</v>
      </c>
      <c r="E1957" t="s">
        <v>2081</v>
      </c>
      <c r="F1957" t="s">
        <v>3420</v>
      </c>
      <c r="G1957" t="s">
        <v>3421</v>
      </c>
      <c r="H1957" s="244">
        <v>45512</v>
      </c>
      <c r="I1957" t="s">
        <v>2081</v>
      </c>
    </row>
    <row r="1958" spans="1:9">
      <c r="A1958" t="s">
        <v>2753</v>
      </c>
      <c r="B1958" t="s">
        <v>2208</v>
      </c>
      <c r="C1958" t="s">
        <v>2748</v>
      </c>
      <c r="D1958" s="244">
        <v>45512</v>
      </c>
      <c r="E1958" t="s">
        <v>2081</v>
      </c>
      <c r="F1958" t="s">
        <v>3420</v>
      </c>
      <c r="G1958" t="s">
        <v>3421</v>
      </c>
      <c r="H1958" s="244">
        <v>45512</v>
      </c>
      <c r="I1958" t="s">
        <v>2081</v>
      </c>
    </row>
    <row r="1959" spans="1:9">
      <c r="A1959" t="s">
        <v>2755</v>
      </c>
      <c r="B1959" t="s">
        <v>2142</v>
      </c>
      <c r="C1959" t="s">
        <v>2754</v>
      </c>
      <c r="D1959" s="244">
        <v>45512</v>
      </c>
      <c r="E1959" t="s">
        <v>2081</v>
      </c>
      <c r="F1959" t="s">
        <v>3420</v>
      </c>
      <c r="G1959" t="s">
        <v>3421</v>
      </c>
      <c r="H1959" s="244">
        <v>45512</v>
      </c>
      <c r="I1959" t="s">
        <v>2081</v>
      </c>
    </row>
    <row r="1960" spans="1:9">
      <c r="A1960" t="s">
        <v>2756</v>
      </c>
      <c r="B1960" t="s">
        <v>2393</v>
      </c>
      <c r="C1960" t="s">
        <v>2754</v>
      </c>
      <c r="D1960" s="244">
        <v>45512</v>
      </c>
      <c r="E1960" t="s">
        <v>2081</v>
      </c>
      <c r="F1960" t="s">
        <v>3420</v>
      </c>
      <c r="G1960" t="s">
        <v>3421</v>
      </c>
      <c r="H1960" s="244">
        <v>45512</v>
      </c>
      <c r="I1960" t="s">
        <v>2081</v>
      </c>
    </row>
    <row r="1961" spans="1:9">
      <c r="A1961" t="s">
        <v>2758</v>
      </c>
      <c r="B1961" t="s">
        <v>2236</v>
      </c>
      <c r="C1961" t="s">
        <v>2757</v>
      </c>
      <c r="D1961" s="244">
        <v>45512</v>
      </c>
      <c r="E1961" t="s">
        <v>2081</v>
      </c>
      <c r="F1961" t="s">
        <v>3420</v>
      </c>
      <c r="G1961" t="s">
        <v>3421</v>
      </c>
      <c r="H1961" s="244">
        <v>45512</v>
      </c>
      <c r="I1961" t="s">
        <v>2081</v>
      </c>
    </row>
    <row r="1962" spans="1:9">
      <c r="A1962" t="s">
        <v>2759</v>
      </c>
      <c r="B1962" t="s">
        <v>2234</v>
      </c>
      <c r="C1962" t="s">
        <v>2757</v>
      </c>
      <c r="D1962" s="244">
        <v>45512</v>
      </c>
      <c r="E1962" t="s">
        <v>2081</v>
      </c>
      <c r="F1962" t="s">
        <v>3420</v>
      </c>
      <c r="G1962" t="s">
        <v>3451</v>
      </c>
      <c r="H1962" s="244">
        <v>45512</v>
      </c>
      <c r="I1962" t="s">
        <v>2081</v>
      </c>
    </row>
    <row r="1963" spans="1:9">
      <c r="A1963" t="s">
        <v>2760</v>
      </c>
      <c r="B1963" t="s">
        <v>2393</v>
      </c>
      <c r="C1963" t="s">
        <v>2757</v>
      </c>
      <c r="D1963" s="244">
        <v>45512</v>
      </c>
      <c r="E1963" t="s">
        <v>2081</v>
      </c>
      <c r="F1963" t="s">
        <v>3420</v>
      </c>
      <c r="G1963" t="s">
        <v>3421</v>
      </c>
      <c r="H1963" s="244">
        <v>45512</v>
      </c>
      <c r="I1963" t="s">
        <v>2081</v>
      </c>
    </row>
    <row r="1964" spans="1:9">
      <c r="A1964" t="s">
        <v>2762</v>
      </c>
      <c r="B1964" t="s">
        <v>2761</v>
      </c>
      <c r="C1964" t="s">
        <v>2757</v>
      </c>
      <c r="D1964" s="244">
        <v>45489</v>
      </c>
      <c r="E1964" t="s">
        <v>2081</v>
      </c>
      <c r="F1964" t="s">
        <v>3457</v>
      </c>
      <c r="G1964" t="s">
        <v>3421</v>
      </c>
      <c r="H1964" s="244">
        <v>45489</v>
      </c>
      <c r="I1964" t="s">
        <v>2081</v>
      </c>
    </row>
    <row r="1965" spans="1:9">
      <c r="A1965" t="s">
        <v>2764</v>
      </c>
      <c r="B1965" t="s">
        <v>2763</v>
      </c>
      <c r="C1965" t="s">
        <v>2757</v>
      </c>
      <c r="D1965" s="244">
        <v>45489</v>
      </c>
      <c r="E1965" t="s">
        <v>2081</v>
      </c>
      <c r="F1965" t="s">
        <v>3457</v>
      </c>
      <c r="G1965" t="s">
        <v>3421</v>
      </c>
      <c r="H1965" s="244">
        <v>45489</v>
      </c>
      <c r="I1965" t="s">
        <v>2081</v>
      </c>
    </row>
    <row r="1966" spans="1:9">
      <c r="A1966" t="s">
        <v>2766</v>
      </c>
      <c r="B1966" t="s">
        <v>2763</v>
      </c>
      <c r="C1966" t="s">
        <v>2765</v>
      </c>
      <c r="D1966" s="244">
        <v>45489</v>
      </c>
      <c r="E1966" t="s">
        <v>2081</v>
      </c>
      <c r="F1966" t="s">
        <v>3457</v>
      </c>
      <c r="G1966" t="s">
        <v>3421</v>
      </c>
      <c r="H1966" s="244">
        <v>45489</v>
      </c>
      <c r="I1966" t="s">
        <v>2081</v>
      </c>
    </row>
    <row r="1967" spans="1:9">
      <c r="A1967" t="s">
        <v>2767</v>
      </c>
      <c r="B1967" t="s">
        <v>2234</v>
      </c>
      <c r="C1967" t="s">
        <v>2765</v>
      </c>
      <c r="D1967" s="244">
        <v>45512</v>
      </c>
      <c r="E1967" t="s">
        <v>2081</v>
      </c>
      <c r="F1967" t="s">
        <v>3420</v>
      </c>
      <c r="G1967" t="s">
        <v>3451</v>
      </c>
      <c r="H1967" s="244">
        <v>45512</v>
      </c>
      <c r="I1967" t="s">
        <v>2081</v>
      </c>
    </row>
    <row r="1968" spans="1:9">
      <c r="A1968" t="s">
        <v>2768</v>
      </c>
      <c r="B1968" t="s">
        <v>2236</v>
      </c>
      <c r="C1968" t="s">
        <v>2765</v>
      </c>
      <c r="D1968" s="244">
        <v>45512</v>
      </c>
      <c r="E1968" t="s">
        <v>2081</v>
      </c>
      <c r="F1968" t="s">
        <v>3420</v>
      </c>
      <c r="G1968" t="s">
        <v>3421</v>
      </c>
      <c r="H1968" s="244">
        <v>45512</v>
      </c>
      <c r="I1968" t="s">
        <v>2081</v>
      </c>
    </row>
    <row r="1969" spans="1:9">
      <c r="A1969" t="s">
        <v>2770</v>
      </c>
      <c r="B1969" t="s">
        <v>2761</v>
      </c>
      <c r="C1969" t="s">
        <v>2765</v>
      </c>
      <c r="D1969" s="244">
        <v>45489</v>
      </c>
      <c r="E1969" t="s">
        <v>2081</v>
      </c>
      <c r="F1969" t="s">
        <v>3457</v>
      </c>
      <c r="G1969" t="s">
        <v>3421</v>
      </c>
      <c r="H1969" s="244">
        <v>45489</v>
      </c>
      <c r="I1969" t="s">
        <v>2081</v>
      </c>
    </row>
    <row r="1970" spans="1:9">
      <c r="A1970" t="s">
        <v>2769</v>
      </c>
      <c r="B1970" t="s">
        <v>2393</v>
      </c>
      <c r="C1970" t="s">
        <v>2765</v>
      </c>
      <c r="D1970" s="244">
        <v>45512</v>
      </c>
      <c r="E1970" t="s">
        <v>2081</v>
      </c>
      <c r="F1970" t="s">
        <v>3420</v>
      </c>
      <c r="G1970" t="s">
        <v>3421</v>
      </c>
      <c r="H1970" s="244">
        <v>45512</v>
      </c>
      <c r="I1970" t="s">
        <v>2081</v>
      </c>
    </row>
    <row r="1971" spans="1:9">
      <c r="A1971" t="s">
        <v>2772</v>
      </c>
      <c r="B1971" t="s">
        <v>2721</v>
      </c>
      <c r="C1971" t="s">
        <v>2771</v>
      </c>
      <c r="D1971" s="244">
        <v>45512</v>
      </c>
      <c r="E1971" t="s">
        <v>2081</v>
      </c>
      <c r="F1971" t="s">
        <v>3420</v>
      </c>
      <c r="G1971" t="s">
        <v>3451</v>
      </c>
      <c r="H1971" s="244">
        <v>45512</v>
      </c>
      <c r="I1971" t="s">
        <v>2081</v>
      </c>
    </row>
    <row r="1972" spans="1:9">
      <c r="A1972" t="s">
        <v>2773</v>
      </c>
      <c r="B1972" t="s">
        <v>2698</v>
      </c>
      <c r="C1972" t="s">
        <v>2771</v>
      </c>
      <c r="D1972" s="244">
        <v>45512</v>
      </c>
      <c r="E1972" t="s">
        <v>2081</v>
      </c>
      <c r="F1972" t="s">
        <v>3420</v>
      </c>
      <c r="G1972" t="s">
        <v>3421</v>
      </c>
      <c r="H1972" s="244">
        <v>45512</v>
      </c>
      <c r="I1972" t="s">
        <v>2081</v>
      </c>
    </row>
    <row r="1973" spans="1:9">
      <c r="A1973" t="s">
        <v>2774</v>
      </c>
      <c r="B1973" t="s">
        <v>2393</v>
      </c>
      <c r="C1973" t="s">
        <v>2771</v>
      </c>
      <c r="D1973" s="244">
        <v>45512</v>
      </c>
      <c r="E1973" t="s">
        <v>2081</v>
      </c>
      <c r="F1973" t="s">
        <v>3420</v>
      </c>
      <c r="G1973" t="s">
        <v>3421</v>
      </c>
      <c r="H1973" s="244">
        <v>45512</v>
      </c>
      <c r="I1973" t="s">
        <v>2081</v>
      </c>
    </row>
    <row r="1974" spans="1:9">
      <c r="A1974" t="s">
        <v>2775</v>
      </c>
      <c r="B1974" t="s">
        <v>2761</v>
      </c>
      <c r="C1974" t="s">
        <v>2771</v>
      </c>
      <c r="D1974" s="244">
        <v>45489</v>
      </c>
      <c r="E1974" t="s">
        <v>2081</v>
      </c>
      <c r="F1974" t="s">
        <v>3457</v>
      </c>
      <c r="G1974" t="s">
        <v>3421</v>
      </c>
      <c r="H1974" s="244">
        <v>45489</v>
      </c>
      <c r="I1974" t="s">
        <v>2081</v>
      </c>
    </row>
    <row r="1975" spans="1:9">
      <c r="A1975" t="s">
        <v>2777</v>
      </c>
      <c r="B1975" t="s">
        <v>2761</v>
      </c>
      <c r="C1975" t="s">
        <v>2776</v>
      </c>
      <c r="D1975" s="244">
        <v>45489</v>
      </c>
      <c r="E1975" t="s">
        <v>2081</v>
      </c>
      <c r="F1975" t="s">
        <v>3457</v>
      </c>
      <c r="G1975" t="s">
        <v>3421</v>
      </c>
      <c r="H1975" s="244">
        <v>45489</v>
      </c>
      <c r="I1975" t="s">
        <v>2081</v>
      </c>
    </row>
    <row r="1976" spans="1:9">
      <c r="A1976" t="s">
        <v>2778</v>
      </c>
      <c r="B1976" t="s">
        <v>2698</v>
      </c>
      <c r="C1976" t="s">
        <v>2776</v>
      </c>
      <c r="D1976" s="244">
        <v>45512</v>
      </c>
      <c r="E1976" t="s">
        <v>2081</v>
      </c>
      <c r="F1976" t="s">
        <v>3420</v>
      </c>
      <c r="G1976" t="s">
        <v>3421</v>
      </c>
      <c r="H1976" s="244">
        <v>45512</v>
      </c>
      <c r="I1976" t="s">
        <v>2081</v>
      </c>
    </row>
    <row r="1977" spans="1:9">
      <c r="A1977" t="s">
        <v>2779</v>
      </c>
      <c r="B1977" t="s">
        <v>2721</v>
      </c>
      <c r="C1977" t="s">
        <v>2776</v>
      </c>
      <c r="D1977" s="244">
        <v>45512</v>
      </c>
      <c r="E1977" t="s">
        <v>2081</v>
      </c>
      <c r="F1977" t="s">
        <v>3420</v>
      </c>
      <c r="G1977" t="s">
        <v>3451</v>
      </c>
      <c r="H1977" s="244">
        <v>45512</v>
      </c>
      <c r="I1977" t="s">
        <v>2081</v>
      </c>
    </row>
    <row r="1978" spans="1:9">
      <c r="A1978" t="s">
        <v>2780</v>
      </c>
      <c r="B1978" t="s">
        <v>2393</v>
      </c>
      <c r="C1978" t="s">
        <v>2776</v>
      </c>
      <c r="D1978" s="244">
        <v>45512</v>
      </c>
      <c r="E1978" t="s">
        <v>2081</v>
      </c>
      <c r="F1978" t="s">
        <v>3420</v>
      </c>
      <c r="G1978" t="s">
        <v>3421</v>
      </c>
      <c r="H1978" s="244">
        <v>45512</v>
      </c>
      <c r="I1978" t="s">
        <v>2081</v>
      </c>
    </row>
    <row r="1979" spans="1:9">
      <c r="A1979" t="s">
        <v>2782</v>
      </c>
      <c r="B1979" t="s">
        <v>2117</v>
      </c>
      <c r="C1979" t="s">
        <v>2781</v>
      </c>
      <c r="D1979" s="244">
        <v>45512</v>
      </c>
      <c r="E1979" t="s">
        <v>2081</v>
      </c>
      <c r="F1979" t="s">
        <v>3420</v>
      </c>
      <c r="G1979" t="s">
        <v>3421</v>
      </c>
      <c r="H1979" s="244">
        <v>45512</v>
      </c>
      <c r="I1979" t="s">
        <v>2081</v>
      </c>
    </row>
    <row r="1980" spans="1:9">
      <c r="A1980" t="s">
        <v>2783</v>
      </c>
      <c r="B1980" t="s">
        <v>2396</v>
      </c>
      <c r="C1980" t="s">
        <v>2781</v>
      </c>
      <c r="D1980" s="244">
        <v>45512</v>
      </c>
      <c r="E1980" t="s">
        <v>2081</v>
      </c>
      <c r="F1980" t="s">
        <v>3420</v>
      </c>
      <c r="G1980" t="s">
        <v>3421</v>
      </c>
      <c r="H1980" s="244">
        <v>45512</v>
      </c>
      <c r="I1980" t="s">
        <v>2081</v>
      </c>
    </row>
    <row r="1981" spans="1:9">
      <c r="A1981" t="s">
        <v>2784</v>
      </c>
      <c r="B1981" t="s">
        <v>2085</v>
      </c>
      <c r="C1981" t="s">
        <v>2781</v>
      </c>
      <c r="D1981" s="244">
        <v>45512</v>
      </c>
      <c r="E1981" t="s">
        <v>2081</v>
      </c>
      <c r="F1981" t="s">
        <v>3420</v>
      </c>
      <c r="G1981" t="s">
        <v>3421</v>
      </c>
      <c r="H1981" s="244">
        <v>45512</v>
      </c>
      <c r="I1981" t="s">
        <v>2081</v>
      </c>
    </row>
    <row r="1982" spans="1:9">
      <c r="A1982" t="s">
        <v>2785</v>
      </c>
      <c r="B1982" t="s">
        <v>2100</v>
      </c>
      <c r="C1982" t="s">
        <v>2781</v>
      </c>
      <c r="D1982" s="244">
        <v>45512</v>
      </c>
      <c r="E1982" t="s">
        <v>2081</v>
      </c>
      <c r="F1982" t="s">
        <v>3420</v>
      </c>
      <c r="G1982" t="s">
        <v>3421</v>
      </c>
      <c r="H1982" s="244">
        <v>45512</v>
      </c>
      <c r="I1982" t="s">
        <v>2081</v>
      </c>
    </row>
    <row r="1983" spans="1:9">
      <c r="A1983" t="s">
        <v>2786</v>
      </c>
      <c r="B1983" t="s">
        <v>2474</v>
      </c>
      <c r="C1983" t="s">
        <v>2781</v>
      </c>
      <c r="D1983" s="244">
        <v>45512</v>
      </c>
      <c r="E1983" t="s">
        <v>2081</v>
      </c>
      <c r="F1983" t="s">
        <v>3420</v>
      </c>
      <c r="G1983" t="s">
        <v>3451</v>
      </c>
      <c r="H1983" s="244">
        <v>45512</v>
      </c>
      <c r="I1983" t="s">
        <v>2081</v>
      </c>
    </row>
    <row r="1984" spans="1:9">
      <c r="A1984" t="s">
        <v>2787</v>
      </c>
      <c r="B1984" t="s">
        <v>2474</v>
      </c>
      <c r="C1984" t="s">
        <v>2781</v>
      </c>
      <c r="D1984" s="244">
        <v>45512</v>
      </c>
      <c r="E1984" t="s">
        <v>2081</v>
      </c>
      <c r="F1984" t="s">
        <v>3420</v>
      </c>
      <c r="G1984" t="s">
        <v>3421</v>
      </c>
      <c r="H1984" s="244">
        <v>45512</v>
      </c>
      <c r="I1984" t="s">
        <v>2081</v>
      </c>
    </row>
    <row r="1985" spans="1:9">
      <c r="A1985" t="s">
        <v>2788</v>
      </c>
      <c r="B1985" t="s">
        <v>2142</v>
      </c>
      <c r="C1985" t="s">
        <v>2781</v>
      </c>
      <c r="D1985" s="244">
        <v>45512</v>
      </c>
      <c r="E1985" t="s">
        <v>2081</v>
      </c>
      <c r="F1985" t="s">
        <v>3420</v>
      </c>
      <c r="G1985" t="s">
        <v>3421</v>
      </c>
      <c r="H1985" s="244">
        <v>45512</v>
      </c>
      <c r="I1985" t="s">
        <v>2081</v>
      </c>
    </row>
    <row r="1986" spans="1:9">
      <c r="A1986" t="s">
        <v>2789</v>
      </c>
      <c r="B1986" t="s">
        <v>2269</v>
      </c>
      <c r="C1986" t="s">
        <v>2781</v>
      </c>
      <c r="D1986" s="244">
        <v>45512</v>
      </c>
      <c r="E1986" t="s">
        <v>2081</v>
      </c>
      <c r="F1986" t="s">
        <v>3420</v>
      </c>
      <c r="G1986" t="s">
        <v>3421</v>
      </c>
      <c r="H1986" s="244">
        <v>45512</v>
      </c>
      <c r="I1986" t="s">
        <v>2081</v>
      </c>
    </row>
    <row r="1987" spans="1:9">
      <c r="A1987" t="s">
        <v>2790</v>
      </c>
      <c r="B1987" t="s">
        <v>2676</v>
      </c>
      <c r="C1987" t="s">
        <v>2680</v>
      </c>
      <c r="D1987" s="244">
        <v>45505</v>
      </c>
      <c r="E1987" t="s">
        <v>2081</v>
      </c>
      <c r="F1987" t="s">
        <v>3420</v>
      </c>
      <c r="G1987" t="s">
        <v>3421</v>
      </c>
      <c r="H1987" s="244">
        <v>45505</v>
      </c>
      <c r="I1987" t="s">
        <v>2081</v>
      </c>
    </row>
    <row r="1988" spans="1:9">
      <c r="A1988" t="s">
        <v>2791</v>
      </c>
      <c r="B1988" t="s">
        <v>2676</v>
      </c>
      <c r="C1988" t="s">
        <v>2683</v>
      </c>
      <c r="D1988" s="244">
        <v>45505</v>
      </c>
      <c r="E1988" t="s">
        <v>2081</v>
      </c>
      <c r="F1988" t="s">
        <v>3420</v>
      </c>
      <c r="G1988" t="s">
        <v>3421</v>
      </c>
      <c r="H1988" s="244">
        <v>45505</v>
      </c>
      <c r="I1988" t="s">
        <v>2081</v>
      </c>
    </row>
    <row r="1989" spans="1:9">
      <c r="A1989" t="s">
        <v>2793</v>
      </c>
      <c r="B1989" t="s">
        <v>2721</v>
      </c>
      <c r="C1989" t="s">
        <v>2792</v>
      </c>
      <c r="D1989" s="244">
        <v>45530</v>
      </c>
      <c r="E1989" t="s">
        <v>2081</v>
      </c>
      <c r="F1989" t="s">
        <v>3420</v>
      </c>
      <c r="G1989" t="s">
        <v>3421</v>
      </c>
      <c r="H1989" s="244">
        <v>45530</v>
      </c>
      <c r="I1989" t="s">
        <v>2081</v>
      </c>
    </row>
    <row r="1990" spans="1:9">
      <c r="A1990" t="s">
        <v>2795</v>
      </c>
      <c r="B1990" t="s">
        <v>2137</v>
      </c>
      <c r="C1990" t="s">
        <v>2794</v>
      </c>
      <c r="D1990" s="244">
        <v>45530</v>
      </c>
      <c r="E1990" t="s">
        <v>2081</v>
      </c>
      <c r="F1990" t="s">
        <v>3420</v>
      </c>
      <c r="G1990" t="s">
        <v>3421</v>
      </c>
      <c r="H1990" s="244">
        <v>45530</v>
      </c>
      <c r="I1990" t="s">
        <v>2081</v>
      </c>
    </row>
    <row r="1991" spans="1:9">
      <c r="A1991" t="s">
        <v>2797</v>
      </c>
      <c r="B1991" t="s">
        <v>2269</v>
      </c>
      <c r="C1991" t="s">
        <v>2796</v>
      </c>
      <c r="D1991" s="244">
        <v>45512</v>
      </c>
      <c r="E1991" t="s">
        <v>2081</v>
      </c>
      <c r="F1991" t="s">
        <v>3420</v>
      </c>
      <c r="G1991" t="s">
        <v>3421</v>
      </c>
      <c r="H1991" s="244">
        <v>45512</v>
      </c>
      <c r="I1991" t="s">
        <v>2081</v>
      </c>
    </row>
    <row r="1992" spans="1:9">
      <c r="A1992" t="s">
        <v>2799</v>
      </c>
      <c r="B1992" t="s">
        <v>2208</v>
      </c>
      <c r="C1992" t="s">
        <v>2798</v>
      </c>
      <c r="D1992" s="244">
        <v>45518</v>
      </c>
      <c r="E1992" t="s">
        <v>2081</v>
      </c>
      <c r="F1992" t="s">
        <v>3420</v>
      </c>
      <c r="G1992" t="s">
        <v>3421</v>
      </c>
      <c r="H1992" s="244">
        <v>45518</v>
      </c>
      <c r="I1992" t="s">
        <v>2081</v>
      </c>
    </row>
    <row r="1993" spans="1:9">
      <c r="A1993" t="s">
        <v>2801</v>
      </c>
      <c r="B1993" t="s">
        <v>2208</v>
      </c>
      <c r="C1993" t="s">
        <v>2800</v>
      </c>
      <c r="D1993" s="244">
        <v>45518</v>
      </c>
      <c r="E1993" t="s">
        <v>2081</v>
      </c>
      <c r="F1993" t="s">
        <v>3420</v>
      </c>
      <c r="G1993" t="s">
        <v>3421</v>
      </c>
      <c r="H1993" s="244">
        <v>45518</v>
      </c>
      <c r="I1993" t="s">
        <v>2081</v>
      </c>
    </row>
    <row r="1994" spans="1:9">
      <c r="A1994" t="s">
        <v>2802</v>
      </c>
      <c r="B1994" t="s">
        <v>2142</v>
      </c>
      <c r="C1994" t="s">
        <v>2796</v>
      </c>
      <c r="D1994" s="244">
        <v>45512</v>
      </c>
      <c r="E1994" t="s">
        <v>2081</v>
      </c>
      <c r="F1994" t="s">
        <v>3420</v>
      </c>
      <c r="G1994" t="s">
        <v>3421</v>
      </c>
      <c r="H1994" s="244">
        <v>45512</v>
      </c>
      <c r="I1994" t="s">
        <v>2081</v>
      </c>
    </row>
    <row r="1995" spans="1:9">
      <c r="A1995" t="s">
        <v>2803</v>
      </c>
      <c r="B1995" t="s">
        <v>2474</v>
      </c>
      <c r="C1995" t="s">
        <v>2796</v>
      </c>
      <c r="D1995" s="244">
        <v>45512</v>
      </c>
      <c r="E1995" t="s">
        <v>2081</v>
      </c>
      <c r="F1995" t="s">
        <v>3420</v>
      </c>
      <c r="G1995" t="s">
        <v>3451</v>
      </c>
      <c r="H1995" s="244">
        <v>45512</v>
      </c>
      <c r="I1995" t="s">
        <v>2081</v>
      </c>
    </row>
    <row r="1996" spans="1:9">
      <c r="A1996" t="s">
        <v>2804</v>
      </c>
      <c r="B1996" t="s">
        <v>2474</v>
      </c>
      <c r="C1996" t="s">
        <v>2796</v>
      </c>
      <c r="D1996" s="244">
        <v>45512</v>
      </c>
      <c r="E1996" t="s">
        <v>2081</v>
      </c>
      <c r="F1996" t="s">
        <v>3420</v>
      </c>
      <c r="G1996" t="s">
        <v>3421</v>
      </c>
      <c r="H1996" s="244">
        <v>45512</v>
      </c>
      <c r="I1996" t="s">
        <v>2081</v>
      </c>
    </row>
    <row r="1997" spans="1:9">
      <c r="A1997" t="s">
        <v>2805</v>
      </c>
      <c r="B1997" t="s">
        <v>2186</v>
      </c>
      <c r="C1997" t="s">
        <v>2798</v>
      </c>
      <c r="D1997" s="244">
        <v>45530</v>
      </c>
      <c r="E1997" t="s">
        <v>2081</v>
      </c>
      <c r="F1997" t="s">
        <v>3420</v>
      </c>
      <c r="G1997" t="s">
        <v>3421</v>
      </c>
      <c r="H1997" s="244">
        <v>45530</v>
      </c>
      <c r="I1997" t="s">
        <v>2081</v>
      </c>
    </row>
    <row r="1998" spans="1:9">
      <c r="A1998" t="s">
        <v>2806</v>
      </c>
      <c r="B1998" t="s">
        <v>2186</v>
      </c>
      <c r="C1998" t="s">
        <v>2800</v>
      </c>
      <c r="D1998" s="244">
        <v>45530</v>
      </c>
      <c r="E1998" t="s">
        <v>2081</v>
      </c>
      <c r="F1998" t="s">
        <v>3420</v>
      </c>
      <c r="G1998" t="s">
        <v>3421</v>
      </c>
      <c r="H1998" s="244">
        <v>45530</v>
      </c>
      <c r="I1998" t="s">
        <v>2081</v>
      </c>
    </row>
    <row r="1999" spans="1:9">
      <c r="A1999" t="s">
        <v>2807</v>
      </c>
      <c r="B1999" t="s">
        <v>2117</v>
      </c>
      <c r="C1999" t="s">
        <v>2796</v>
      </c>
      <c r="D1999" s="244">
        <v>45512</v>
      </c>
      <c r="E1999" t="s">
        <v>2081</v>
      </c>
      <c r="F1999" t="s">
        <v>3420</v>
      </c>
      <c r="G1999" t="s">
        <v>3421</v>
      </c>
      <c r="H1999" s="244">
        <v>45512</v>
      </c>
      <c r="I1999" t="s">
        <v>2081</v>
      </c>
    </row>
    <row r="2000" spans="1:9">
      <c r="A2000" t="s">
        <v>2808</v>
      </c>
      <c r="B2000" t="s">
        <v>2085</v>
      </c>
      <c r="C2000" t="s">
        <v>2796</v>
      </c>
      <c r="D2000" s="244">
        <v>45512</v>
      </c>
      <c r="E2000" t="s">
        <v>2081</v>
      </c>
      <c r="F2000" t="s">
        <v>3420</v>
      </c>
      <c r="G2000" t="s">
        <v>3421</v>
      </c>
      <c r="H2000" s="244">
        <v>45512</v>
      </c>
      <c r="I2000" t="s">
        <v>2081</v>
      </c>
    </row>
    <row r="2001" spans="1:9">
      <c r="A2001" t="s">
        <v>2810</v>
      </c>
      <c r="B2001" t="s">
        <v>2809</v>
      </c>
      <c r="C2001" t="s">
        <v>2660</v>
      </c>
      <c r="D2001" s="244">
        <v>45517</v>
      </c>
      <c r="E2001" t="s">
        <v>2081</v>
      </c>
      <c r="F2001" t="s">
        <v>3420</v>
      </c>
      <c r="G2001" t="s">
        <v>3421</v>
      </c>
      <c r="H2001" s="244">
        <v>45517</v>
      </c>
      <c r="I2001" t="s">
        <v>2081</v>
      </c>
    </row>
    <row r="2002" spans="1:9">
      <c r="A2002" t="s">
        <v>2815</v>
      </c>
      <c r="B2002" t="s">
        <v>2814</v>
      </c>
      <c r="C2002" t="s">
        <v>2813</v>
      </c>
      <c r="D2002" s="244">
        <v>45518</v>
      </c>
      <c r="E2002" t="s">
        <v>2081</v>
      </c>
      <c r="F2002" t="s">
        <v>3420</v>
      </c>
      <c r="G2002" t="s">
        <v>3421</v>
      </c>
      <c r="H2002" s="244">
        <v>45518</v>
      </c>
      <c r="I2002" t="s">
        <v>2081</v>
      </c>
    </row>
    <row r="2003" spans="1:9">
      <c r="A2003" t="s">
        <v>2812</v>
      </c>
      <c r="B2003" t="s">
        <v>2811</v>
      </c>
      <c r="C2003" t="s">
        <v>2663</v>
      </c>
      <c r="D2003" s="244">
        <v>45517</v>
      </c>
      <c r="E2003" t="s">
        <v>2081</v>
      </c>
      <c r="F2003" t="s">
        <v>3420</v>
      </c>
      <c r="G2003" t="s">
        <v>3421</v>
      </c>
      <c r="H2003" s="244">
        <v>45517</v>
      </c>
      <c r="I2003" t="s">
        <v>2081</v>
      </c>
    </row>
    <row r="2004" spans="1:9">
      <c r="A2004" t="s">
        <v>2816</v>
      </c>
      <c r="B2004" t="s">
        <v>2396</v>
      </c>
      <c r="C2004" t="s">
        <v>2796</v>
      </c>
      <c r="D2004" s="244">
        <v>45512</v>
      </c>
      <c r="E2004" t="s">
        <v>2081</v>
      </c>
      <c r="F2004" t="s">
        <v>3420</v>
      </c>
      <c r="G2004" t="s">
        <v>3421</v>
      </c>
      <c r="H2004" s="244">
        <v>45512</v>
      </c>
      <c r="I2004" t="s">
        <v>2081</v>
      </c>
    </row>
    <row r="2005" spans="1:9">
      <c r="A2005" t="s">
        <v>2817</v>
      </c>
      <c r="B2005" t="s">
        <v>2100</v>
      </c>
      <c r="C2005" t="s">
        <v>2796</v>
      </c>
      <c r="D2005" s="244">
        <v>45512</v>
      </c>
      <c r="E2005" t="s">
        <v>2081</v>
      </c>
      <c r="F2005" t="s">
        <v>3420</v>
      </c>
      <c r="G2005" t="s">
        <v>3421</v>
      </c>
      <c r="H2005" s="244">
        <v>45512</v>
      </c>
      <c r="I2005" t="s">
        <v>2081</v>
      </c>
    </row>
    <row r="2006" spans="1:9">
      <c r="A2006" t="s">
        <v>2820</v>
      </c>
      <c r="B2006" t="s">
        <v>2819</v>
      </c>
      <c r="C2006" t="s">
        <v>2818</v>
      </c>
      <c r="D2006" s="244">
        <v>45518</v>
      </c>
      <c r="E2006" t="s">
        <v>2081</v>
      </c>
      <c r="F2006" t="s">
        <v>3457</v>
      </c>
      <c r="G2006" t="s">
        <v>3451</v>
      </c>
      <c r="H2006" s="244">
        <v>45518</v>
      </c>
      <c r="I2006" t="s">
        <v>2081</v>
      </c>
    </row>
    <row r="2007" spans="1:9">
      <c r="A2007" t="s">
        <v>2822</v>
      </c>
      <c r="B2007" t="s">
        <v>2819</v>
      </c>
      <c r="C2007" t="s">
        <v>2821</v>
      </c>
      <c r="D2007" s="244">
        <v>45518</v>
      </c>
      <c r="E2007" t="s">
        <v>2081</v>
      </c>
      <c r="F2007" t="s">
        <v>3420</v>
      </c>
      <c r="G2007" t="s">
        <v>3451</v>
      </c>
      <c r="H2007" s="244">
        <v>45518</v>
      </c>
      <c r="I2007" t="s">
        <v>2081</v>
      </c>
    </row>
    <row r="2008" spans="1:9">
      <c r="A2008" t="s">
        <v>3726</v>
      </c>
      <c r="B2008" t="s">
        <v>2088</v>
      </c>
      <c r="C2008" t="s">
        <v>3668</v>
      </c>
      <c r="D2008" s="244">
        <v>45448</v>
      </c>
      <c r="E2008" t="s">
        <v>2081</v>
      </c>
      <c r="F2008" t="s">
        <v>3457</v>
      </c>
      <c r="G2008" t="s">
        <v>3421</v>
      </c>
      <c r="H2008" s="244">
        <v>45448</v>
      </c>
      <c r="I2008" t="s">
        <v>2081</v>
      </c>
    </row>
    <row r="2009" spans="1:9">
      <c r="A2009" t="s">
        <v>3727</v>
      </c>
      <c r="B2009" t="s">
        <v>2088</v>
      </c>
      <c r="C2009" t="s">
        <v>3662</v>
      </c>
      <c r="D2009" s="244">
        <v>45448</v>
      </c>
      <c r="E2009" t="s">
        <v>2081</v>
      </c>
      <c r="F2009" t="s">
        <v>3457</v>
      </c>
      <c r="G2009" t="s">
        <v>3421</v>
      </c>
      <c r="H2009" s="244">
        <v>45448</v>
      </c>
      <c r="I2009" t="s">
        <v>2081</v>
      </c>
    </row>
    <row r="2010" spans="1:9">
      <c r="A2010" t="s">
        <v>2830</v>
      </c>
      <c r="B2010" t="s">
        <v>2122</v>
      </c>
      <c r="C2010" t="s">
        <v>2818</v>
      </c>
      <c r="D2010" s="244">
        <v>45518</v>
      </c>
      <c r="E2010" t="s">
        <v>2081</v>
      </c>
      <c r="F2010" t="s">
        <v>3457</v>
      </c>
      <c r="G2010" t="s">
        <v>3451</v>
      </c>
      <c r="H2010" s="244">
        <v>45518</v>
      </c>
      <c r="I2010" t="s">
        <v>2081</v>
      </c>
    </row>
    <row r="2011" spans="1:9">
      <c r="A2011" t="s">
        <v>2829</v>
      </c>
      <c r="B2011" t="s">
        <v>2122</v>
      </c>
      <c r="C2011" t="s">
        <v>2821</v>
      </c>
      <c r="D2011" s="244">
        <v>45518</v>
      </c>
      <c r="E2011" t="s">
        <v>2081</v>
      </c>
      <c r="F2011" t="s">
        <v>3420</v>
      </c>
      <c r="G2011" t="s">
        <v>3451</v>
      </c>
      <c r="H2011" s="244">
        <v>45518</v>
      </c>
      <c r="I2011" t="s">
        <v>2081</v>
      </c>
    </row>
    <row r="2012" spans="1:9">
      <c r="A2012" t="s">
        <v>2823</v>
      </c>
      <c r="B2012" t="s">
        <v>2305</v>
      </c>
      <c r="C2012" t="s">
        <v>2663</v>
      </c>
      <c r="D2012" s="244">
        <v>45510</v>
      </c>
      <c r="E2012" t="s">
        <v>2081</v>
      </c>
      <c r="F2012" t="s">
        <v>3420</v>
      </c>
      <c r="G2012" t="s">
        <v>3421</v>
      </c>
      <c r="H2012" s="244">
        <v>45510</v>
      </c>
      <c r="I2012" t="s">
        <v>2081</v>
      </c>
    </row>
    <row r="2013" spans="1:9">
      <c r="A2013" t="s">
        <v>2824</v>
      </c>
      <c r="B2013" t="s">
        <v>2305</v>
      </c>
      <c r="C2013" t="s">
        <v>2660</v>
      </c>
      <c r="D2013" s="244">
        <v>45510</v>
      </c>
      <c r="E2013" t="s">
        <v>2081</v>
      </c>
      <c r="F2013" t="s">
        <v>3420</v>
      </c>
      <c r="G2013" t="s">
        <v>3421</v>
      </c>
      <c r="H2013" s="244">
        <v>45510</v>
      </c>
      <c r="I2013" t="s">
        <v>2081</v>
      </c>
    </row>
    <row r="2014" spans="1:9">
      <c r="A2014" t="s">
        <v>2828</v>
      </c>
      <c r="B2014" t="s">
        <v>2124</v>
      </c>
      <c r="C2014" t="s">
        <v>2827</v>
      </c>
      <c r="D2014" s="244">
        <v>45510</v>
      </c>
      <c r="E2014" t="s">
        <v>2081</v>
      </c>
      <c r="F2014" t="s">
        <v>3420</v>
      </c>
      <c r="G2014" t="s">
        <v>3421</v>
      </c>
      <c r="H2014" s="244">
        <v>45510</v>
      </c>
      <c r="I2014" t="s">
        <v>2081</v>
      </c>
    </row>
    <row r="2015" spans="1:9">
      <c r="A2015" t="s">
        <v>2826</v>
      </c>
      <c r="B2015" t="s">
        <v>2305</v>
      </c>
      <c r="C2015" t="s">
        <v>2669</v>
      </c>
      <c r="D2015" s="244">
        <v>45510</v>
      </c>
      <c r="E2015" t="s">
        <v>2081</v>
      </c>
      <c r="F2015" t="s">
        <v>3420</v>
      </c>
      <c r="G2015" t="s">
        <v>3421</v>
      </c>
      <c r="H2015" s="244">
        <v>45510</v>
      </c>
      <c r="I2015" t="s">
        <v>2081</v>
      </c>
    </row>
    <row r="2016" spans="1:9">
      <c r="A2016" t="s">
        <v>2825</v>
      </c>
      <c r="B2016" t="s">
        <v>2305</v>
      </c>
      <c r="C2016" t="s">
        <v>2667</v>
      </c>
      <c r="D2016" s="244">
        <v>45510</v>
      </c>
      <c r="E2016" t="s">
        <v>2081</v>
      </c>
      <c r="F2016" t="s">
        <v>3420</v>
      </c>
      <c r="G2016" t="s">
        <v>3421</v>
      </c>
      <c r="H2016" s="244">
        <v>45510</v>
      </c>
      <c r="I2016" t="s">
        <v>2081</v>
      </c>
    </row>
    <row r="2017" spans="1:9">
      <c r="A2017" t="s">
        <v>3728</v>
      </c>
      <c r="B2017" t="s">
        <v>2393</v>
      </c>
      <c r="C2017" t="s">
        <v>2568</v>
      </c>
      <c r="D2017" s="244">
        <v>45355</v>
      </c>
      <c r="E2017" t="s">
        <v>2081</v>
      </c>
      <c r="F2017" t="s">
        <v>3457</v>
      </c>
      <c r="G2017" t="s">
        <v>3421</v>
      </c>
      <c r="H2017" s="244">
        <v>45355</v>
      </c>
      <c r="I2017" t="s">
        <v>2081</v>
      </c>
    </row>
    <row r="2018" spans="1:9">
      <c r="A2018" t="s">
        <v>2832</v>
      </c>
      <c r="B2018" t="s">
        <v>2676</v>
      </c>
      <c r="C2018" t="s">
        <v>2831</v>
      </c>
      <c r="D2018" s="244">
        <v>45505</v>
      </c>
      <c r="E2018" t="s">
        <v>2081</v>
      </c>
      <c r="F2018" t="s">
        <v>3420</v>
      </c>
      <c r="G2018" t="s">
        <v>3421</v>
      </c>
      <c r="H2018" s="244">
        <v>45505</v>
      </c>
      <c r="I2018" t="s">
        <v>2081</v>
      </c>
    </row>
    <row r="2019" spans="1:9">
      <c r="A2019" t="s">
        <v>2834</v>
      </c>
      <c r="B2019" t="s">
        <v>2676</v>
      </c>
      <c r="C2019" t="s">
        <v>2833</v>
      </c>
      <c r="D2019" s="244">
        <v>45505</v>
      </c>
      <c r="E2019" t="s">
        <v>2081</v>
      </c>
      <c r="F2019" t="s">
        <v>3420</v>
      </c>
      <c r="G2019" t="s">
        <v>3421</v>
      </c>
      <c r="H2019" s="244">
        <v>45505</v>
      </c>
      <c r="I2019" t="s">
        <v>2081</v>
      </c>
    </row>
    <row r="2020" spans="1:9">
      <c r="A2020" t="s">
        <v>2835</v>
      </c>
      <c r="B2020" t="s">
        <v>2809</v>
      </c>
      <c r="C2020" t="s">
        <v>2821</v>
      </c>
      <c r="D2020" s="244">
        <v>45505</v>
      </c>
      <c r="E2020" t="s">
        <v>2081</v>
      </c>
      <c r="F2020" t="s">
        <v>3457</v>
      </c>
      <c r="G2020" t="s">
        <v>3421</v>
      </c>
      <c r="H2020" s="244">
        <v>45505</v>
      </c>
      <c r="I2020" t="s">
        <v>2081</v>
      </c>
    </row>
    <row r="2021" spans="1:9">
      <c r="A2021" t="s">
        <v>2836</v>
      </c>
      <c r="B2021" t="s">
        <v>2809</v>
      </c>
      <c r="C2021" t="s">
        <v>2818</v>
      </c>
      <c r="D2021" s="244">
        <v>45496</v>
      </c>
      <c r="E2021" t="s">
        <v>2081</v>
      </c>
      <c r="F2021" t="s">
        <v>3457</v>
      </c>
      <c r="G2021" t="s">
        <v>3421</v>
      </c>
      <c r="H2021" s="244">
        <v>45496</v>
      </c>
      <c r="I2021" t="s">
        <v>2081</v>
      </c>
    </row>
    <row r="2022" spans="1:9">
      <c r="A2022" t="s">
        <v>2839</v>
      </c>
      <c r="B2022" t="s">
        <v>2085</v>
      </c>
      <c r="C2022" t="s">
        <v>2660</v>
      </c>
      <c r="D2022" s="244">
        <v>45481</v>
      </c>
      <c r="E2022" t="s">
        <v>3263</v>
      </c>
      <c r="F2022" t="s">
        <v>3420</v>
      </c>
      <c r="G2022" t="s">
        <v>3421</v>
      </c>
      <c r="H2022" s="244">
        <v>45481</v>
      </c>
      <c r="I2022" t="s">
        <v>3263</v>
      </c>
    </row>
    <row r="2023" spans="1:9">
      <c r="A2023" t="s">
        <v>2838</v>
      </c>
      <c r="B2023" t="s">
        <v>2211</v>
      </c>
      <c r="C2023" t="s">
        <v>2663</v>
      </c>
      <c r="D2023" s="244">
        <v>45517</v>
      </c>
      <c r="E2023" t="s">
        <v>2081</v>
      </c>
      <c r="F2023" t="s">
        <v>3420</v>
      </c>
      <c r="G2023" t="s">
        <v>3421</v>
      </c>
      <c r="H2023" s="244">
        <v>45517</v>
      </c>
      <c r="I2023" t="s">
        <v>2081</v>
      </c>
    </row>
    <row r="2024" spans="1:9">
      <c r="A2024" t="s">
        <v>2840</v>
      </c>
      <c r="B2024" t="s">
        <v>2383</v>
      </c>
      <c r="C2024" t="s">
        <v>2663</v>
      </c>
      <c r="D2024" s="244">
        <v>45516</v>
      </c>
      <c r="E2024" t="s">
        <v>2081</v>
      </c>
      <c r="F2024" t="s">
        <v>3420</v>
      </c>
      <c r="G2024" t="s">
        <v>3421</v>
      </c>
      <c r="H2024" s="244">
        <v>45516</v>
      </c>
      <c r="I2024" t="s">
        <v>2081</v>
      </c>
    </row>
    <row r="2025" spans="1:9">
      <c r="A2025" t="s">
        <v>2842</v>
      </c>
      <c r="B2025" t="s">
        <v>2841</v>
      </c>
      <c r="C2025" t="s">
        <v>2660</v>
      </c>
      <c r="D2025" s="244">
        <v>45516</v>
      </c>
      <c r="E2025" t="s">
        <v>2081</v>
      </c>
      <c r="F2025" t="s">
        <v>3420</v>
      </c>
      <c r="G2025" t="s">
        <v>3421</v>
      </c>
      <c r="H2025" s="244">
        <v>45516</v>
      </c>
      <c r="I2025" t="s">
        <v>2081</v>
      </c>
    </row>
    <row r="2026" spans="1:9">
      <c r="A2026" t="s">
        <v>2837</v>
      </c>
      <c r="B2026" t="s">
        <v>2148</v>
      </c>
      <c r="C2026" t="s">
        <v>2660</v>
      </c>
      <c r="D2026" s="244">
        <v>45517</v>
      </c>
      <c r="E2026" t="s">
        <v>2081</v>
      </c>
      <c r="F2026" t="s">
        <v>3420</v>
      </c>
      <c r="G2026" t="s">
        <v>3421</v>
      </c>
      <c r="H2026" s="244">
        <v>45517</v>
      </c>
      <c r="I2026" t="s">
        <v>2081</v>
      </c>
    </row>
    <row r="2027" spans="1:9">
      <c r="A2027" t="s">
        <v>2843</v>
      </c>
      <c r="B2027" t="s">
        <v>2267</v>
      </c>
      <c r="C2027" t="s">
        <v>2675</v>
      </c>
      <c r="D2027" s="244">
        <v>45512</v>
      </c>
      <c r="E2027" t="s">
        <v>2081</v>
      </c>
      <c r="F2027" t="s">
        <v>3420</v>
      </c>
      <c r="G2027" t="s">
        <v>3421</v>
      </c>
      <c r="H2027" s="244">
        <v>45512</v>
      </c>
      <c r="I2027" t="s">
        <v>2081</v>
      </c>
    </row>
    <row r="2028" spans="1:9">
      <c r="A2028" t="s">
        <v>2844</v>
      </c>
      <c r="B2028" t="s">
        <v>2396</v>
      </c>
      <c r="C2028" t="s">
        <v>2675</v>
      </c>
      <c r="D2028" s="244">
        <v>45505</v>
      </c>
      <c r="E2028" t="s">
        <v>2081</v>
      </c>
      <c r="F2028" t="s">
        <v>3420</v>
      </c>
      <c r="G2028" t="s">
        <v>3421</v>
      </c>
      <c r="H2028" s="244">
        <v>45505</v>
      </c>
      <c r="I2028" t="s">
        <v>2081</v>
      </c>
    </row>
    <row r="2029" spans="1:9">
      <c r="A2029" t="s">
        <v>2845</v>
      </c>
      <c r="B2029" t="s">
        <v>2208</v>
      </c>
      <c r="C2029" t="s">
        <v>2675</v>
      </c>
      <c r="D2029" s="244">
        <v>45512</v>
      </c>
      <c r="E2029" t="s">
        <v>2081</v>
      </c>
      <c r="F2029" t="s">
        <v>3420</v>
      </c>
      <c r="G2029" t="s">
        <v>3421</v>
      </c>
      <c r="H2029" s="244">
        <v>45512</v>
      </c>
      <c r="I2029" t="s">
        <v>2081</v>
      </c>
    </row>
    <row r="2030" spans="1:9">
      <c r="A2030" t="s">
        <v>2847</v>
      </c>
      <c r="B2030" t="s">
        <v>2396</v>
      </c>
      <c r="C2030" t="s">
        <v>2846</v>
      </c>
      <c r="D2030" s="244">
        <v>45505</v>
      </c>
      <c r="E2030" t="s">
        <v>2081</v>
      </c>
      <c r="F2030" t="s">
        <v>3420</v>
      </c>
      <c r="G2030" t="s">
        <v>3421</v>
      </c>
      <c r="H2030" s="244">
        <v>45505</v>
      </c>
      <c r="I2030" t="s">
        <v>2081</v>
      </c>
    </row>
    <row r="2031" spans="1:9">
      <c r="A2031" t="s">
        <v>2849</v>
      </c>
      <c r="B2031" t="s">
        <v>2721</v>
      </c>
      <c r="C2031" t="s">
        <v>2848</v>
      </c>
      <c r="D2031" s="244">
        <v>45505</v>
      </c>
      <c r="E2031" t="s">
        <v>2081</v>
      </c>
      <c r="F2031" t="s">
        <v>3420</v>
      </c>
      <c r="G2031" t="s">
        <v>3421</v>
      </c>
      <c r="H2031" s="244">
        <v>45505</v>
      </c>
      <c r="I2031" t="s">
        <v>2081</v>
      </c>
    </row>
    <row r="2032" spans="1:9">
      <c r="A2032" t="s">
        <v>2850</v>
      </c>
      <c r="B2032" t="s">
        <v>2738</v>
      </c>
      <c r="C2032" t="s">
        <v>2680</v>
      </c>
      <c r="D2032" s="244">
        <v>45505</v>
      </c>
      <c r="E2032" t="s">
        <v>2081</v>
      </c>
      <c r="F2032" t="s">
        <v>3420</v>
      </c>
      <c r="G2032" t="s">
        <v>3421</v>
      </c>
      <c r="H2032" s="244">
        <v>45505</v>
      </c>
      <c r="I2032" t="s">
        <v>2081</v>
      </c>
    </row>
    <row r="2033" spans="1:9">
      <c r="A2033" t="s">
        <v>2852</v>
      </c>
      <c r="B2033" t="s">
        <v>2396</v>
      </c>
      <c r="C2033" t="s">
        <v>3729</v>
      </c>
      <c r="D2033" s="244">
        <v>45505</v>
      </c>
      <c r="E2033" t="s">
        <v>2081</v>
      </c>
      <c r="F2033" t="s">
        <v>3457</v>
      </c>
      <c r="G2033" t="s">
        <v>3421</v>
      </c>
      <c r="H2033" s="244">
        <v>45505</v>
      </c>
      <c r="I2033" t="s">
        <v>2081</v>
      </c>
    </row>
    <row r="2034" spans="1:9">
      <c r="A2034" t="s">
        <v>2854</v>
      </c>
      <c r="B2034" t="s">
        <v>2236</v>
      </c>
      <c r="C2034" t="s">
        <v>2685</v>
      </c>
      <c r="D2034" s="244">
        <v>45496</v>
      </c>
      <c r="E2034" t="s">
        <v>2081</v>
      </c>
      <c r="F2034" t="s">
        <v>3457</v>
      </c>
      <c r="G2034" t="s">
        <v>3421</v>
      </c>
      <c r="H2034" s="244">
        <v>45496</v>
      </c>
      <c r="I2034" t="s">
        <v>2081</v>
      </c>
    </row>
    <row r="2035" spans="1:9">
      <c r="A2035" t="s">
        <v>2855</v>
      </c>
      <c r="B2035" t="s">
        <v>2738</v>
      </c>
      <c r="C2035" t="s">
        <v>2683</v>
      </c>
      <c r="D2035" s="244">
        <v>45505</v>
      </c>
      <c r="E2035" t="s">
        <v>2081</v>
      </c>
      <c r="F2035" t="s">
        <v>3420</v>
      </c>
      <c r="G2035" t="s">
        <v>3421</v>
      </c>
      <c r="H2035" s="244">
        <v>45505</v>
      </c>
      <c r="I2035" t="s">
        <v>2081</v>
      </c>
    </row>
    <row r="2036" spans="1:9">
      <c r="A2036" t="s">
        <v>2857</v>
      </c>
      <c r="B2036" t="s">
        <v>2393</v>
      </c>
      <c r="C2036" t="s">
        <v>2856</v>
      </c>
      <c r="D2036" s="244">
        <v>45492</v>
      </c>
      <c r="E2036" t="s">
        <v>2081</v>
      </c>
      <c r="F2036" t="s">
        <v>3457</v>
      </c>
      <c r="G2036" t="s">
        <v>3421</v>
      </c>
      <c r="H2036" s="244">
        <v>45492</v>
      </c>
      <c r="I2036" t="s">
        <v>2081</v>
      </c>
    </row>
    <row r="2037" spans="1:9">
      <c r="A2037" t="s">
        <v>2859</v>
      </c>
      <c r="B2037" t="s">
        <v>2393</v>
      </c>
      <c r="C2037" t="s">
        <v>2858</v>
      </c>
      <c r="D2037" s="244">
        <v>45523</v>
      </c>
      <c r="E2037" t="s">
        <v>2081</v>
      </c>
      <c r="F2037" t="s">
        <v>3420</v>
      </c>
      <c r="G2037" t="s">
        <v>3421</v>
      </c>
      <c r="H2037" s="244">
        <v>45523</v>
      </c>
      <c r="I2037" t="s">
        <v>2081</v>
      </c>
    </row>
    <row r="2038" spans="1:9">
      <c r="A2038" t="s">
        <v>2861</v>
      </c>
      <c r="B2038" t="s">
        <v>2396</v>
      </c>
      <c r="C2038" t="s">
        <v>2860</v>
      </c>
      <c r="D2038" s="244">
        <v>45505</v>
      </c>
      <c r="E2038" t="s">
        <v>2081</v>
      </c>
      <c r="F2038" t="s">
        <v>3420</v>
      </c>
      <c r="G2038" t="s">
        <v>3421</v>
      </c>
      <c r="H2038" s="244">
        <v>45505</v>
      </c>
      <c r="I2038" t="s">
        <v>2081</v>
      </c>
    </row>
    <row r="2039" spans="1:9">
      <c r="A2039" t="s">
        <v>2862</v>
      </c>
      <c r="B2039" t="s">
        <v>2236</v>
      </c>
      <c r="C2039" t="s">
        <v>2683</v>
      </c>
      <c r="D2039" s="244">
        <v>45505</v>
      </c>
      <c r="E2039" t="s">
        <v>2081</v>
      </c>
      <c r="F2039" t="s">
        <v>3420</v>
      </c>
      <c r="G2039" t="s">
        <v>3421</v>
      </c>
      <c r="H2039" s="244">
        <v>45505</v>
      </c>
      <c r="I2039" t="s">
        <v>2081</v>
      </c>
    </row>
    <row r="2040" spans="1:9">
      <c r="A2040" t="s">
        <v>2863</v>
      </c>
      <c r="B2040" t="s">
        <v>2236</v>
      </c>
      <c r="C2040" t="s">
        <v>2680</v>
      </c>
      <c r="D2040" s="244">
        <v>45505</v>
      </c>
      <c r="E2040" t="s">
        <v>2081</v>
      </c>
      <c r="F2040" t="s">
        <v>3420</v>
      </c>
      <c r="G2040" t="s">
        <v>3421</v>
      </c>
      <c r="H2040" s="244">
        <v>45505</v>
      </c>
      <c r="I2040" t="s">
        <v>2081</v>
      </c>
    </row>
    <row r="2041" spans="1:9">
      <c r="A2041" t="s">
        <v>2864</v>
      </c>
      <c r="B2041" t="s">
        <v>2267</v>
      </c>
      <c r="C2041" t="s">
        <v>2827</v>
      </c>
      <c r="D2041" s="244">
        <v>45523</v>
      </c>
      <c r="E2041" t="s">
        <v>2081</v>
      </c>
      <c r="F2041" t="s">
        <v>3420</v>
      </c>
      <c r="G2041" t="s">
        <v>3421</v>
      </c>
      <c r="H2041" s="244">
        <v>45523</v>
      </c>
      <c r="I2041" t="s">
        <v>2081</v>
      </c>
    </row>
    <row r="2042" spans="1:9">
      <c r="A2042" t="s">
        <v>2865</v>
      </c>
      <c r="B2042" t="s">
        <v>2291</v>
      </c>
      <c r="C2042" t="s">
        <v>2827</v>
      </c>
      <c r="D2042" s="244">
        <v>45523</v>
      </c>
      <c r="E2042" t="s">
        <v>2081</v>
      </c>
      <c r="F2042" t="s">
        <v>3420</v>
      </c>
      <c r="G2042" t="s">
        <v>3421</v>
      </c>
      <c r="H2042" s="244">
        <v>45523</v>
      </c>
      <c r="I2042" t="s">
        <v>2081</v>
      </c>
    </row>
    <row r="2043" spans="1:9">
      <c r="A2043" t="s">
        <v>2853</v>
      </c>
      <c r="B2043" t="s">
        <v>2738</v>
      </c>
      <c r="C2043" t="s">
        <v>2685</v>
      </c>
      <c r="D2043" s="244">
        <v>45496</v>
      </c>
      <c r="E2043" t="s">
        <v>2081</v>
      </c>
      <c r="F2043" t="s">
        <v>3457</v>
      </c>
      <c r="G2043" t="s">
        <v>3421</v>
      </c>
      <c r="H2043" s="244">
        <v>45496</v>
      </c>
      <c r="I2043" t="s">
        <v>2081</v>
      </c>
    </row>
    <row r="2044" spans="1:9">
      <c r="A2044" t="s">
        <v>2866</v>
      </c>
      <c r="B2044" t="s">
        <v>2267</v>
      </c>
      <c r="C2044" t="s">
        <v>2813</v>
      </c>
      <c r="D2044" s="244">
        <v>45518</v>
      </c>
      <c r="E2044" t="s">
        <v>2081</v>
      </c>
      <c r="F2044" t="s">
        <v>3420</v>
      </c>
      <c r="G2044" t="s">
        <v>3421</v>
      </c>
      <c r="H2044" s="244">
        <v>45518</v>
      </c>
      <c r="I2044" t="s">
        <v>2081</v>
      </c>
    </row>
    <row r="2045" spans="1:9">
      <c r="A2045" t="s">
        <v>2867</v>
      </c>
      <c r="B2045" t="s">
        <v>2267</v>
      </c>
      <c r="C2045" t="s">
        <v>2688</v>
      </c>
      <c r="D2045" s="244">
        <v>45518</v>
      </c>
      <c r="E2045" t="s">
        <v>2081</v>
      </c>
      <c r="F2045" t="s">
        <v>3420</v>
      </c>
      <c r="G2045" t="s">
        <v>3421</v>
      </c>
      <c r="H2045" s="244">
        <v>45518</v>
      </c>
      <c r="I2045" t="s">
        <v>2081</v>
      </c>
    </row>
    <row r="2046" spans="1:9">
      <c r="A2046" t="s">
        <v>2868</v>
      </c>
      <c r="B2046" t="s">
        <v>2269</v>
      </c>
      <c r="C2046" t="s">
        <v>2818</v>
      </c>
      <c r="D2046" s="244">
        <v>45496</v>
      </c>
      <c r="E2046" t="s">
        <v>2081</v>
      </c>
      <c r="F2046" t="s">
        <v>3457</v>
      </c>
      <c r="G2046" t="s">
        <v>3421</v>
      </c>
      <c r="H2046" s="244">
        <v>45496</v>
      </c>
      <c r="I2046" t="s">
        <v>2081</v>
      </c>
    </row>
    <row r="2047" spans="1:9">
      <c r="A2047" t="s">
        <v>2869</v>
      </c>
      <c r="B2047" t="s">
        <v>2269</v>
      </c>
      <c r="C2047" t="s">
        <v>2821</v>
      </c>
      <c r="D2047" s="244">
        <v>45520</v>
      </c>
      <c r="E2047" t="s">
        <v>2081</v>
      </c>
      <c r="F2047" t="s">
        <v>3420</v>
      </c>
      <c r="G2047" t="s">
        <v>3421</v>
      </c>
      <c r="H2047" s="244">
        <v>45520</v>
      </c>
      <c r="I2047" t="s">
        <v>2081</v>
      </c>
    </row>
    <row r="2048" spans="1:9">
      <c r="A2048" t="s">
        <v>2871</v>
      </c>
      <c r="B2048" t="s">
        <v>2738</v>
      </c>
      <c r="C2048" t="s">
        <v>2870</v>
      </c>
      <c r="D2048" s="244">
        <v>45505</v>
      </c>
      <c r="E2048" t="s">
        <v>2081</v>
      </c>
      <c r="F2048" t="s">
        <v>3420</v>
      </c>
      <c r="G2048" t="s">
        <v>3421</v>
      </c>
      <c r="H2048" s="244">
        <v>45505</v>
      </c>
      <c r="I2048" t="s">
        <v>2081</v>
      </c>
    </row>
    <row r="2049" spans="1:9">
      <c r="A2049" t="s">
        <v>2872</v>
      </c>
      <c r="B2049" t="s">
        <v>2393</v>
      </c>
      <c r="C2049" t="s">
        <v>2870</v>
      </c>
      <c r="D2049" s="244">
        <v>45505</v>
      </c>
      <c r="E2049" t="s">
        <v>2081</v>
      </c>
      <c r="F2049" t="s">
        <v>3420</v>
      </c>
      <c r="G2049" t="s">
        <v>3421</v>
      </c>
      <c r="H2049" s="244">
        <v>45505</v>
      </c>
      <c r="I2049" t="s">
        <v>2081</v>
      </c>
    </row>
    <row r="2050" spans="1:9">
      <c r="A2050" t="s">
        <v>2874</v>
      </c>
      <c r="B2050" t="s">
        <v>2117</v>
      </c>
      <c r="C2050" t="s">
        <v>2870</v>
      </c>
      <c r="D2050" s="244">
        <v>45505</v>
      </c>
      <c r="E2050" t="s">
        <v>2081</v>
      </c>
      <c r="F2050" t="s">
        <v>3420</v>
      </c>
      <c r="G2050" t="s">
        <v>3421</v>
      </c>
      <c r="H2050" s="244">
        <v>45505</v>
      </c>
      <c r="I2050" t="s">
        <v>2081</v>
      </c>
    </row>
    <row r="2051" spans="1:9">
      <c r="A2051" t="s">
        <v>2875</v>
      </c>
      <c r="B2051" t="s">
        <v>2676</v>
      </c>
      <c r="C2051" t="s">
        <v>2870</v>
      </c>
      <c r="D2051" s="244">
        <v>45523</v>
      </c>
      <c r="E2051" t="s">
        <v>2081</v>
      </c>
      <c r="F2051" t="s">
        <v>3420</v>
      </c>
      <c r="G2051" t="s">
        <v>3421</v>
      </c>
      <c r="H2051" s="244">
        <v>45523</v>
      </c>
      <c r="I2051" t="s">
        <v>2081</v>
      </c>
    </row>
    <row r="2052" spans="1:9">
      <c r="A2052" t="s">
        <v>2873</v>
      </c>
      <c r="B2052" t="s">
        <v>2137</v>
      </c>
      <c r="C2052" t="s">
        <v>2870</v>
      </c>
      <c r="D2052" s="244">
        <v>45505</v>
      </c>
      <c r="E2052" t="s">
        <v>2081</v>
      </c>
      <c r="F2052" t="s">
        <v>3420</v>
      </c>
      <c r="G2052" t="s">
        <v>3421</v>
      </c>
      <c r="H2052" s="244">
        <v>45505</v>
      </c>
      <c r="I2052" t="s">
        <v>2081</v>
      </c>
    </row>
    <row r="2053" spans="1:9">
      <c r="A2053" t="s">
        <v>2877</v>
      </c>
      <c r="B2053" t="s">
        <v>2738</v>
      </c>
      <c r="C2053" t="s">
        <v>2876</v>
      </c>
      <c r="D2053" s="244">
        <v>45505</v>
      </c>
      <c r="E2053" t="s">
        <v>2081</v>
      </c>
      <c r="F2053" t="s">
        <v>3420</v>
      </c>
      <c r="G2053" t="s">
        <v>3421</v>
      </c>
      <c r="H2053" s="244">
        <v>45505</v>
      </c>
      <c r="I2053" t="s">
        <v>2081</v>
      </c>
    </row>
    <row r="2054" spans="1:9">
      <c r="A2054" t="s">
        <v>2878</v>
      </c>
      <c r="B2054" t="s">
        <v>2393</v>
      </c>
      <c r="C2054" t="s">
        <v>2876</v>
      </c>
      <c r="D2054" s="244">
        <v>45505</v>
      </c>
      <c r="E2054" t="s">
        <v>2081</v>
      </c>
      <c r="F2054" t="s">
        <v>3420</v>
      </c>
      <c r="G2054" t="s">
        <v>3421</v>
      </c>
      <c r="H2054" s="244">
        <v>45505</v>
      </c>
      <c r="I2054" t="s">
        <v>2081</v>
      </c>
    </row>
    <row r="2055" spans="1:9">
      <c r="A2055" t="s">
        <v>2880</v>
      </c>
      <c r="B2055" t="s">
        <v>2117</v>
      </c>
      <c r="C2055" t="s">
        <v>2876</v>
      </c>
      <c r="D2055" s="244">
        <v>45505</v>
      </c>
      <c r="E2055" t="s">
        <v>2081</v>
      </c>
      <c r="F2055" t="s">
        <v>3420</v>
      </c>
      <c r="G2055" t="s">
        <v>3421</v>
      </c>
      <c r="H2055" s="244">
        <v>45505</v>
      </c>
      <c r="I2055" t="s">
        <v>2081</v>
      </c>
    </row>
    <row r="2056" spans="1:9">
      <c r="A2056" t="s">
        <v>2881</v>
      </c>
      <c r="B2056" t="s">
        <v>2474</v>
      </c>
      <c r="C2056" t="s">
        <v>2669</v>
      </c>
      <c r="D2056" s="244">
        <v>45505</v>
      </c>
      <c r="E2056" t="s">
        <v>2081</v>
      </c>
      <c r="F2056" t="s">
        <v>3420</v>
      </c>
      <c r="G2056" t="s">
        <v>3421</v>
      </c>
      <c r="H2056" s="244">
        <v>45505</v>
      </c>
      <c r="I2056" t="s">
        <v>2081</v>
      </c>
    </row>
    <row r="2057" spans="1:9">
      <c r="A2057" t="s">
        <v>2882</v>
      </c>
      <c r="B2057" t="s">
        <v>2393</v>
      </c>
      <c r="C2057" t="s">
        <v>2667</v>
      </c>
      <c r="D2057" s="244">
        <v>45505</v>
      </c>
      <c r="E2057" t="s">
        <v>2081</v>
      </c>
      <c r="F2057" t="s">
        <v>3420</v>
      </c>
      <c r="G2057" t="s">
        <v>3421</v>
      </c>
      <c r="H2057" s="244">
        <v>45505</v>
      </c>
      <c r="I2057" t="s">
        <v>2081</v>
      </c>
    </row>
    <row r="2058" spans="1:9">
      <c r="A2058" t="s">
        <v>2883</v>
      </c>
      <c r="B2058" t="s">
        <v>2393</v>
      </c>
      <c r="C2058" t="s">
        <v>2669</v>
      </c>
      <c r="D2058" s="244">
        <v>45505</v>
      </c>
      <c r="E2058" t="s">
        <v>2081</v>
      </c>
      <c r="F2058" t="s">
        <v>3420</v>
      </c>
      <c r="G2058" t="s">
        <v>3421</v>
      </c>
      <c r="H2058" s="244">
        <v>45505</v>
      </c>
      <c r="I2058" t="s">
        <v>2081</v>
      </c>
    </row>
    <row r="2059" spans="1:9">
      <c r="A2059" t="s">
        <v>2884</v>
      </c>
      <c r="B2059" t="s">
        <v>2396</v>
      </c>
      <c r="C2059" t="s">
        <v>2667</v>
      </c>
      <c r="D2059" s="244">
        <v>45505</v>
      </c>
      <c r="E2059" t="s">
        <v>2081</v>
      </c>
      <c r="F2059" t="s">
        <v>3420</v>
      </c>
      <c r="G2059" t="s">
        <v>3421</v>
      </c>
      <c r="H2059" s="244">
        <v>45505</v>
      </c>
      <c r="I2059" t="s">
        <v>2081</v>
      </c>
    </row>
    <row r="2060" spans="1:9">
      <c r="A2060" t="s">
        <v>2885</v>
      </c>
      <c r="B2060" t="s">
        <v>2474</v>
      </c>
      <c r="C2060" t="s">
        <v>2667</v>
      </c>
      <c r="D2060" s="244">
        <v>45505</v>
      </c>
      <c r="E2060" t="s">
        <v>2081</v>
      </c>
      <c r="F2060" t="s">
        <v>3420</v>
      </c>
      <c r="G2060" t="s">
        <v>3421</v>
      </c>
      <c r="H2060" s="244">
        <v>45505</v>
      </c>
      <c r="I2060" t="s">
        <v>2081</v>
      </c>
    </row>
    <row r="2061" spans="1:9">
      <c r="A2061" t="s">
        <v>2886</v>
      </c>
      <c r="B2061" t="s">
        <v>2396</v>
      </c>
      <c r="C2061" t="s">
        <v>2669</v>
      </c>
      <c r="D2061" s="244">
        <v>45505</v>
      </c>
      <c r="E2061" t="s">
        <v>2081</v>
      </c>
      <c r="F2061" t="s">
        <v>3420</v>
      </c>
      <c r="G2061" t="s">
        <v>3421</v>
      </c>
      <c r="H2061" s="244">
        <v>45505</v>
      </c>
      <c r="I2061" t="s">
        <v>2081</v>
      </c>
    </row>
    <row r="2062" spans="1:9">
      <c r="A2062" t="s">
        <v>2887</v>
      </c>
      <c r="B2062" t="s">
        <v>2676</v>
      </c>
      <c r="C2062" t="s">
        <v>2876</v>
      </c>
      <c r="D2062" s="244">
        <v>45523</v>
      </c>
      <c r="E2062" t="s">
        <v>2081</v>
      </c>
      <c r="F2062" t="s">
        <v>3420</v>
      </c>
      <c r="G2062" t="s">
        <v>3421</v>
      </c>
      <c r="H2062" s="244">
        <v>45523</v>
      </c>
      <c r="I2062" t="s">
        <v>2081</v>
      </c>
    </row>
    <row r="2063" spans="1:9">
      <c r="A2063" t="s">
        <v>3730</v>
      </c>
      <c r="B2063" t="s">
        <v>2085</v>
      </c>
      <c r="C2063" t="s">
        <v>3662</v>
      </c>
      <c r="D2063" s="244">
        <v>45447</v>
      </c>
      <c r="E2063" t="s">
        <v>2081</v>
      </c>
      <c r="F2063" t="s">
        <v>3457</v>
      </c>
      <c r="G2063" t="s">
        <v>3421</v>
      </c>
      <c r="H2063" s="244">
        <v>45447</v>
      </c>
      <c r="I2063" t="s">
        <v>2081</v>
      </c>
    </row>
    <row r="2064" spans="1:9">
      <c r="A2064" t="s">
        <v>3731</v>
      </c>
      <c r="B2064" t="s">
        <v>2077</v>
      </c>
      <c r="C2064" t="s">
        <v>3662</v>
      </c>
      <c r="D2064" s="244">
        <v>45448</v>
      </c>
      <c r="E2064" t="s">
        <v>2081</v>
      </c>
      <c r="F2064" t="s">
        <v>3457</v>
      </c>
      <c r="G2064" t="s">
        <v>3421</v>
      </c>
      <c r="H2064" s="244">
        <v>45448</v>
      </c>
      <c r="I2064" t="s">
        <v>2081</v>
      </c>
    </row>
    <row r="2065" spans="1:9">
      <c r="A2065" t="s">
        <v>2879</v>
      </c>
      <c r="B2065" t="s">
        <v>2137</v>
      </c>
      <c r="C2065" t="s">
        <v>2876</v>
      </c>
      <c r="D2065" s="244">
        <v>45505</v>
      </c>
      <c r="E2065" t="s">
        <v>2081</v>
      </c>
      <c r="F2065" t="s">
        <v>3420</v>
      </c>
      <c r="G2065" t="s">
        <v>3421</v>
      </c>
      <c r="H2065" s="244">
        <v>45505</v>
      </c>
      <c r="I2065" t="s">
        <v>2081</v>
      </c>
    </row>
    <row r="2066" spans="1:9">
      <c r="A2066" t="s">
        <v>2890</v>
      </c>
      <c r="B2066" t="s">
        <v>2889</v>
      </c>
      <c r="C2066" t="s">
        <v>2888</v>
      </c>
      <c r="D2066" s="244">
        <v>45510</v>
      </c>
      <c r="E2066" t="s">
        <v>2081</v>
      </c>
      <c r="F2066" t="s">
        <v>3420</v>
      </c>
      <c r="G2066" t="s">
        <v>3421</v>
      </c>
      <c r="H2066" s="244">
        <v>45510</v>
      </c>
      <c r="I2066" t="s">
        <v>2081</v>
      </c>
    </row>
    <row r="2067" spans="1:9">
      <c r="A2067" t="s">
        <v>2921</v>
      </c>
      <c r="B2067" t="s">
        <v>2100</v>
      </c>
      <c r="C2067" t="s">
        <v>2920</v>
      </c>
      <c r="D2067" s="244">
        <v>45505</v>
      </c>
      <c r="E2067" t="s">
        <v>2081</v>
      </c>
      <c r="F2067" t="s">
        <v>3420</v>
      </c>
      <c r="G2067" t="s">
        <v>3451</v>
      </c>
      <c r="H2067" s="244">
        <v>45505</v>
      </c>
      <c r="I2067" t="s">
        <v>2081</v>
      </c>
    </row>
    <row r="2068" spans="1:9">
      <c r="A2068" t="s">
        <v>2952</v>
      </c>
      <c r="B2068" t="s">
        <v>2152</v>
      </c>
      <c r="C2068" t="s">
        <v>2925</v>
      </c>
      <c r="D2068" s="244">
        <v>45506</v>
      </c>
      <c r="E2068" t="s">
        <v>2081</v>
      </c>
      <c r="F2068" t="s">
        <v>3420</v>
      </c>
      <c r="G2068" t="s">
        <v>3421</v>
      </c>
      <c r="H2068" s="244">
        <v>45506</v>
      </c>
      <c r="I2068" t="s">
        <v>2081</v>
      </c>
    </row>
    <row r="2069" spans="1:9">
      <c r="A2069" t="s">
        <v>2894</v>
      </c>
      <c r="B2069" t="s">
        <v>2893</v>
      </c>
      <c r="C2069" t="s">
        <v>2892</v>
      </c>
      <c r="D2069" s="244">
        <v>45509</v>
      </c>
      <c r="E2069" t="s">
        <v>2081</v>
      </c>
      <c r="F2069" t="s">
        <v>3420</v>
      </c>
      <c r="G2069" t="s">
        <v>3451</v>
      </c>
      <c r="H2069" s="244">
        <v>45509</v>
      </c>
      <c r="I2069" t="s">
        <v>2081</v>
      </c>
    </row>
    <row r="2070" spans="1:9">
      <c r="A2070" t="s">
        <v>2922</v>
      </c>
      <c r="B2070" t="s">
        <v>2291</v>
      </c>
      <c r="C2070" t="s">
        <v>2910</v>
      </c>
      <c r="D2070" s="244">
        <v>45505</v>
      </c>
      <c r="E2070" t="s">
        <v>2081</v>
      </c>
      <c r="F2070" t="s">
        <v>3420</v>
      </c>
      <c r="G2070" t="s">
        <v>3451</v>
      </c>
      <c r="H2070" s="244">
        <v>45505</v>
      </c>
      <c r="I2070" t="s">
        <v>2081</v>
      </c>
    </row>
    <row r="2071" spans="1:9">
      <c r="A2071" t="s">
        <v>2911</v>
      </c>
      <c r="B2071" t="s">
        <v>2137</v>
      </c>
      <c r="C2071" t="s">
        <v>2910</v>
      </c>
      <c r="D2071" s="244">
        <v>45506</v>
      </c>
      <c r="E2071" t="s">
        <v>2081</v>
      </c>
      <c r="F2071" t="s">
        <v>3420</v>
      </c>
      <c r="G2071" t="s">
        <v>3421</v>
      </c>
      <c r="H2071" s="244">
        <v>45506</v>
      </c>
      <c r="I2071" t="s">
        <v>2081</v>
      </c>
    </row>
    <row r="2072" spans="1:9">
      <c r="A2072" t="s">
        <v>2913</v>
      </c>
      <c r="B2072" t="s">
        <v>2172</v>
      </c>
      <c r="C2072" t="s">
        <v>2912</v>
      </c>
      <c r="D2072" s="244">
        <v>45506</v>
      </c>
      <c r="E2072" t="s">
        <v>2081</v>
      </c>
      <c r="F2072" t="s">
        <v>3420</v>
      </c>
      <c r="G2072" t="s">
        <v>3421</v>
      </c>
      <c r="H2072" s="244">
        <v>45506</v>
      </c>
      <c r="I2072" t="s">
        <v>2081</v>
      </c>
    </row>
    <row r="2073" spans="1:9">
      <c r="A2073" t="s">
        <v>2915</v>
      </c>
      <c r="B2073" t="s">
        <v>2914</v>
      </c>
      <c r="C2073" t="s">
        <v>2912</v>
      </c>
      <c r="D2073" s="244">
        <v>45506</v>
      </c>
      <c r="E2073" t="s">
        <v>2081</v>
      </c>
      <c r="F2073" t="s">
        <v>3420</v>
      </c>
      <c r="G2073" t="s">
        <v>3421</v>
      </c>
      <c r="H2073" s="244">
        <v>45506</v>
      </c>
      <c r="I2073" t="s">
        <v>2081</v>
      </c>
    </row>
    <row r="2074" spans="1:9">
      <c r="A2074" t="s">
        <v>2950</v>
      </c>
      <c r="B2074" t="s">
        <v>2166</v>
      </c>
      <c r="C2074" t="s">
        <v>2912</v>
      </c>
      <c r="D2074" s="244">
        <v>45506</v>
      </c>
      <c r="E2074" t="s">
        <v>2081</v>
      </c>
      <c r="F2074" t="s">
        <v>3420</v>
      </c>
      <c r="G2074" t="s">
        <v>3421</v>
      </c>
      <c r="H2074" s="244">
        <v>45506</v>
      </c>
      <c r="I2074" t="s">
        <v>2081</v>
      </c>
    </row>
    <row r="2075" spans="1:9">
      <c r="A2075" t="s">
        <v>2951</v>
      </c>
      <c r="B2075" t="s">
        <v>2942</v>
      </c>
      <c r="C2075" t="s">
        <v>2912</v>
      </c>
      <c r="D2075" s="244">
        <v>45533</v>
      </c>
      <c r="E2075" t="s">
        <v>2081</v>
      </c>
      <c r="F2075" t="s">
        <v>3420</v>
      </c>
      <c r="G2075" t="s">
        <v>3421</v>
      </c>
      <c r="H2075" s="244">
        <v>45533</v>
      </c>
      <c r="I2075" t="s">
        <v>2081</v>
      </c>
    </row>
    <row r="2076" spans="1:9">
      <c r="A2076" t="s">
        <v>2928</v>
      </c>
      <c r="B2076" t="s">
        <v>2152</v>
      </c>
      <c r="C2076" t="s">
        <v>2927</v>
      </c>
      <c r="D2076" s="244">
        <v>45505</v>
      </c>
      <c r="E2076" t="s">
        <v>2081</v>
      </c>
      <c r="F2076" t="s">
        <v>3420</v>
      </c>
      <c r="G2076" t="s">
        <v>3421</v>
      </c>
      <c r="H2076" s="244">
        <v>45505</v>
      </c>
      <c r="I2076" t="s">
        <v>2081</v>
      </c>
    </row>
    <row r="2077" spans="1:9">
      <c r="A2077" t="s">
        <v>2929</v>
      </c>
      <c r="B2077" t="s">
        <v>2088</v>
      </c>
      <c r="C2077" t="s">
        <v>2927</v>
      </c>
      <c r="D2077" s="244">
        <v>45505</v>
      </c>
      <c r="E2077" t="s">
        <v>2081</v>
      </c>
      <c r="F2077" t="s">
        <v>3420</v>
      </c>
      <c r="G2077" t="s">
        <v>3451</v>
      </c>
      <c r="H2077" s="244">
        <v>45505</v>
      </c>
      <c r="I2077" t="s">
        <v>2081</v>
      </c>
    </row>
    <row r="2078" spans="1:9">
      <c r="A2078" t="s">
        <v>2917</v>
      </c>
      <c r="B2078" t="s">
        <v>2137</v>
      </c>
      <c r="C2078" t="s">
        <v>2916</v>
      </c>
      <c r="D2078" s="244">
        <v>45506</v>
      </c>
      <c r="E2078" t="s">
        <v>2081</v>
      </c>
      <c r="F2078" t="s">
        <v>3420</v>
      </c>
      <c r="G2078" t="s">
        <v>3421</v>
      </c>
      <c r="H2078" s="244">
        <v>45506</v>
      </c>
      <c r="I2078" t="s">
        <v>2081</v>
      </c>
    </row>
    <row r="2079" spans="1:9">
      <c r="A2079" t="s">
        <v>2918</v>
      </c>
      <c r="B2079" t="s">
        <v>2088</v>
      </c>
      <c r="C2079" t="s">
        <v>2916</v>
      </c>
      <c r="D2079" s="244">
        <v>45506</v>
      </c>
      <c r="E2079" t="s">
        <v>2081</v>
      </c>
      <c r="F2079" t="s">
        <v>3420</v>
      </c>
      <c r="G2079" t="s">
        <v>3421</v>
      </c>
      <c r="H2079" s="244">
        <v>45506</v>
      </c>
      <c r="I2079" t="s">
        <v>2081</v>
      </c>
    </row>
    <row r="2080" spans="1:9">
      <c r="A2080" t="s">
        <v>2930</v>
      </c>
      <c r="B2080" t="s">
        <v>2291</v>
      </c>
      <c r="C2080" t="s">
        <v>2916</v>
      </c>
      <c r="D2080" s="244">
        <v>45505</v>
      </c>
      <c r="E2080" t="s">
        <v>2081</v>
      </c>
      <c r="F2080" t="s">
        <v>3420</v>
      </c>
      <c r="G2080" t="s">
        <v>3451</v>
      </c>
      <c r="H2080" s="244">
        <v>45505</v>
      </c>
      <c r="I2080" t="s">
        <v>2081</v>
      </c>
    </row>
    <row r="2081" spans="1:9">
      <c r="A2081" t="s">
        <v>2956</v>
      </c>
      <c r="B2081" t="s">
        <v>2272</v>
      </c>
      <c r="C2081" t="s">
        <v>2923</v>
      </c>
      <c r="D2081" s="244">
        <v>45505</v>
      </c>
      <c r="E2081" t="s">
        <v>2081</v>
      </c>
      <c r="F2081" t="s">
        <v>3420</v>
      </c>
      <c r="G2081" t="s">
        <v>3421</v>
      </c>
      <c r="H2081" s="244">
        <v>45505</v>
      </c>
      <c r="I2081" t="s">
        <v>2081</v>
      </c>
    </row>
    <row r="2082" spans="1:9">
      <c r="A2082" t="s">
        <v>2926</v>
      </c>
      <c r="B2082" t="s">
        <v>2117</v>
      </c>
      <c r="C2082" t="s">
        <v>2925</v>
      </c>
      <c r="D2082" s="244">
        <v>45505</v>
      </c>
      <c r="E2082" t="s">
        <v>2081</v>
      </c>
      <c r="F2082" t="s">
        <v>3420</v>
      </c>
      <c r="G2082" t="s">
        <v>3451</v>
      </c>
      <c r="H2082" s="244">
        <v>45505</v>
      </c>
      <c r="I2082" t="s">
        <v>2081</v>
      </c>
    </row>
    <row r="2083" spans="1:9">
      <c r="A2083" t="s">
        <v>2924</v>
      </c>
      <c r="B2083" t="s">
        <v>2508</v>
      </c>
      <c r="C2083" t="s">
        <v>2923</v>
      </c>
      <c r="D2083" s="244">
        <v>45505</v>
      </c>
      <c r="E2083" t="s">
        <v>2081</v>
      </c>
      <c r="F2083" t="s">
        <v>3420</v>
      </c>
      <c r="G2083" t="s">
        <v>3421</v>
      </c>
      <c r="H2083" s="244">
        <v>45505</v>
      </c>
      <c r="I2083" t="s">
        <v>2081</v>
      </c>
    </row>
    <row r="2084" spans="1:9">
      <c r="A2084" t="s">
        <v>2919</v>
      </c>
      <c r="B2084" t="s">
        <v>2721</v>
      </c>
      <c r="C2084" t="s">
        <v>2910</v>
      </c>
      <c r="D2084" s="244">
        <v>45506</v>
      </c>
      <c r="E2084" t="s">
        <v>2081</v>
      </c>
      <c r="F2084" t="s">
        <v>3420</v>
      </c>
      <c r="G2084" t="s">
        <v>3421</v>
      </c>
      <c r="H2084" s="244">
        <v>45506</v>
      </c>
      <c r="I2084" t="s">
        <v>2081</v>
      </c>
    </row>
    <row r="2085" spans="1:9">
      <c r="A2085" t="s">
        <v>2931</v>
      </c>
      <c r="B2085" t="s">
        <v>2272</v>
      </c>
      <c r="C2085" t="s">
        <v>2900</v>
      </c>
      <c r="D2085" s="244">
        <v>45509</v>
      </c>
      <c r="E2085" t="s">
        <v>2081</v>
      </c>
      <c r="F2085" t="s">
        <v>3420</v>
      </c>
      <c r="G2085" t="s">
        <v>3451</v>
      </c>
      <c r="H2085" s="244">
        <v>45509</v>
      </c>
      <c r="I2085" t="s">
        <v>2081</v>
      </c>
    </row>
    <row r="2086" spans="1:9">
      <c r="A2086" t="s">
        <v>2932</v>
      </c>
      <c r="B2086" t="s">
        <v>2091</v>
      </c>
      <c r="C2086" t="s">
        <v>2900</v>
      </c>
      <c r="D2086" s="244">
        <v>45509</v>
      </c>
      <c r="E2086" t="s">
        <v>2081</v>
      </c>
      <c r="F2086" t="s">
        <v>3420</v>
      </c>
      <c r="G2086" t="s">
        <v>3451</v>
      </c>
      <c r="H2086" s="244">
        <v>45509</v>
      </c>
      <c r="I2086" t="s">
        <v>2081</v>
      </c>
    </row>
    <row r="2087" spans="1:9">
      <c r="A2087" t="s">
        <v>2938</v>
      </c>
      <c r="B2087" t="s">
        <v>2137</v>
      </c>
      <c r="C2087" t="s">
        <v>2900</v>
      </c>
      <c r="D2087" s="244">
        <v>45509</v>
      </c>
      <c r="E2087" t="s">
        <v>2081</v>
      </c>
      <c r="F2087" t="s">
        <v>3420</v>
      </c>
      <c r="G2087" t="s">
        <v>3451</v>
      </c>
      <c r="H2087" s="244">
        <v>45509</v>
      </c>
      <c r="I2087" t="s">
        <v>2081</v>
      </c>
    </row>
    <row r="2088" spans="1:9">
      <c r="A2088" t="s">
        <v>2934</v>
      </c>
      <c r="B2088" t="s">
        <v>2933</v>
      </c>
      <c r="C2088" t="s">
        <v>2900</v>
      </c>
      <c r="D2088" s="244">
        <v>45509</v>
      </c>
      <c r="E2088" t="s">
        <v>2081</v>
      </c>
      <c r="F2088" t="s">
        <v>3420</v>
      </c>
      <c r="G2088" t="s">
        <v>3451</v>
      </c>
      <c r="H2088" s="244">
        <v>45509</v>
      </c>
      <c r="I2088" t="s">
        <v>2081</v>
      </c>
    </row>
    <row r="2089" spans="1:9">
      <c r="A2089" t="s">
        <v>2936</v>
      </c>
      <c r="B2089" t="s">
        <v>2095</v>
      </c>
      <c r="C2089" t="s">
        <v>2900</v>
      </c>
      <c r="D2089" s="244">
        <v>45509</v>
      </c>
      <c r="E2089" t="s">
        <v>2081</v>
      </c>
      <c r="F2089" t="s">
        <v>3420</v>
      </c>
      <c r="G2089" t="s">
        <v>3451</v>
      </c>
      <c r="H2089" s="244">
        <v>45509</v>
      </c>
      <c r="I2089" t="s">
        <v>2081</v>
      </c>
    </row>
    <row r="2090" spans="1:9">
      <c r="A2090" t="s">
        <v>2937</v>
      </c>
      <c r="B2090" t="s">
        <v>2383</v>
      </c>
      <c r="C2090" t="s">
        <v>2900</v>
      </c>
      <c r="D2090" s="244">
        <v>45509</v>
      </c>
      <c r="E2090" t="s">
        <v>2081</v>
      </c>
      <c r="F2090" t="s">
        <v>3420</v>
      </c>
      <c r="G2090" t="s">
        <v>3451</v>
      </c>
      <c r="H2090" s="244">
        <v>45509</v>
      </c>
      <c r="I2090" t="s">
        <v>2081</v>
      </c>
    </row>
    <row r="2091" spans="1:9">
      <c r="A2091" t="s">
        <v>2948</v>
      </c>
      <c r="B2091" t="s">
        <v>2130</v>
      </c>
      <c r="C2091" t="s">
        <v>2900</v>
      </c>
      <c r="D2091" s="244">
        <v>45509</v>
      </c>
      <c r="E2091" t="s">
        <v>2081</v>
      </c>
      <c r="F2091" t="s">
        <v>3420</v>
      </c>
      <c r="G2091" t="s">
        <v>3451</v>
      </c>
      <c r="H2091" s="244">
        <v>45509</v>
      </c>
      <c r="I2091" t="s">
        <v>2081</v>
      </c>
    </row>
    <row r="2092" spans="1:9">
      <c r="A2092" t="s">
        <v>2935</v>
      </c>
      <c r="B2092" t="s">
        <v>2152</v>
      </c>
      <c r="C2092" t="s">
        <v>2900</v>
      </c>
      <c r="D2092" s="244">
        <v>45509</v>
      </c>
      <c r="E2092" t="s">
        <v>2081</v>
      </c>
      <c r="F2092" t="s">
        <v>3420</v>
      </c>
      <c r="G2092" t="s">
        <v>3451</v>
      </c>
      <c r="H2092" s="244">
        <v>45509</v>
      </c>
      <c r="I2092" t="s">
        <v>2081</v>
      </c>
    </row>
    <row r="2093" spans="1:9">
      <c r="A2093" t="s">
        <v>2944</v>
      </c>
      <c r="B2093" t="s">
        <v>2239</v>
      </c>
      <c r="C2093" t="s">
        <v>2900</v>
      </c>
      <c r="D2093" s="244">
        <v>45509</v>
      </c>
      <c r="E2093" t="s">
        <v>2081</v>
      </c>
      <c r="F2093" t="s">
        <v>3420</v>
      </c>
      <c r="G2093" t="s">
        <v>3451</v>
      </c>
      <c r="H2093" s="244">
        <v>45509</v>
      </c>
      <c r="I2093" t="s">
        <v>2081</v>
      </c>
    </row>
    <row r="2094" spans="1:9">
      <c r="A2094" t="s">
        <v>2902</v>
      </c>
      <c r="B2094" t="s">
        <v>2539</v>
      </c>
      <c r="C2094" t="s">
        <v>2900</v>
      </c>
      <c r="D2094" s="244">
        <v>45509</v>
      </c>
      <c r="E2094" t="s">
        <v>2081</v>
      </c>
      <c r="F2094" t="s">
        <v>3420</v>
      </c>
      <c r="G2094" t="s">
        <v>3451</v>
      </c>
      <c r="H2094" s="244">
        <v>45509</v>
      </c>
      <c r="I2094" t="s">
        <v>2081</v>
      </c>
    </row>
    <row r="2095" spans="1:9">
      <c r="A2095" t="s">
        <v>2904</v>
      </c>
      <c r="B2095" t="s">
        <v>2643</v>
      </c>
      <c r="C2095" t="s">
        <v>2900</v>
      </c>
      <c r="D2095" s="244">
        <v>45509</v>
      </c>
      <c r="E2095" t="s">
        <v>2081</v>
      </c>
      <c r="F2095" t="s">
        <v>3420</v>
      </c>
      <c r="G2095" t="s">
        <v>3451</v>
      </c>
      <c r="H2095" s="244">
        <v>45509</v>
      </c>
      <c r="I2095" t="s">
        <v>2081</v>
      </c>
    </row>
    <row r="2096" spans="1:9">
      <c r="A2096" t="s">
        <v>2901</v>
      </c>
      <c r="B2096" t="s">
        <v>2554</v>
      </c>
      <c r="C2096" t="s">
        <v>2900</v>
      </c>
      <c r="D2096" s="244">
        <v>45509</v>
      </c>
      <c r="E2096" t="s">
        <v>2081</v>
      </c>
      <c r="F2096" t="s">
        <v>3420</v>
      </c>
      <c r="G2096" t="s">
        <v>3451</v>
      </c>
      <c r="H2096" s="244">
        <v>45509</v>
      </c>
      <c r="I2096" t="s">
        <v>2081</v>
      </c>
    </row>
    <row r="2097" spans="1:9">
      <c r="A2097" t="s">
        <v>2906</v>
      </c>
      <c r="B2097" t="s">
        <v>2905</v>
      </c>
      <c r="C2097" t="s">
        <v>2900</v>
      </c>
      <c r="D2097" s="244">
        <v>45509</v>
      </c>
      <c r="E2097" t="s">
        <v>2081</v>
      </c>
      <c r="F2097" t="s">
        <v>3420</v>
      </c>
      <c r="G2097" t="s">
        <v>3451</v>
      </c>
      <c r="H2097" s="244">
        <v>45509</v>
      </c>
      <c r="I2097" t="s">
        <v>2081</v>
      </c>
    </row>
    <row r="2098" spans="1:9">
      <c r="A2098" t="s">
        <v>2898</v>
      </c>
      <c r="B2098" t="s">
        <v>2814</v>
      </c>
      <c r="C2098" t="s">
        <v>2892</v>
      </c>
      <c r="D2098" s="244">
        <v>45509</v>
      </c>
      <c r="E2098" t="s">
        <v>2081</v>
      </c>
      <c r="F2098" t="s">
        <v>3420</v>
      </c>
      <c r="G2098" t="s">
        <v>3451</v>
      </c>
      <c r="H2098" s="244">
        <v>45509</v>
      </c>
      <c r="I2098" t="s">
        <v>2081</v>
      </c>
    </row>
    <row r="2099" spans="1:9">
      <c r="A2099" t="s">
        <v>2899</v>
      </c>
      <c r="B2099" t="s">
        <v>2539</v>
      </c>
      <c r="C2099" t="s">
        <v>2892</v>
      </c>
      <c r="D2099" s="244">
        <v>45509</v>
      </c>
      <c r="E2099" t="s">
        <v>2081</v>
      </c>
      <c r="F2099" t="s">
        <v>3420</v>
      </c>
      <c r="G2099" t="s">
        <v>3451</v>
      </c>
      <c r="H2099" s="244">
        <v>45509</v>
      </c>
      <c r="I2099" t="s">
        <v>2081</v>
      </c>
    </row>
    <row r="2100" spans="1:9">
      <c r="A2100" t="s">
        <v>2957</v>
      </c>
      <c r="B2100" t="s">
        <v>2942</v>
      </c>
      <c r="C2100" t="s">
        <v>2892</v>
      </c>
      <c r="D2100" s="244">
        <v>45506</v>
      </c>
      <c r="E2100" t="s">
        <v>2081</v>
      </c>
      <c r="F2100" t="s">
        <v>3420</v>
      </c>
      <c r="G2100" t="s">
        <v>3451</v>
      </c>
      <c r="H2100" s="244">
        <v>45506</v>
      </c>
      <c r="I2100" t="s">
        <v>2081</v>
      </c>
    </row>
    <row r="2101" spans="1:9">
      <c r="A2101" t="s">
        <v>2958</v>
      </c>
      <c r="B2101" t="s">
        <v>2474</v>
      </c>
      <c r="C2101" t="s">
        <v>2892</v>
      </c>
      <c r="D2101" s="244">
        <v>45506</v>
      </c>
      <c r="E2101" t="s">
        <v>2081</v>
      </c>
      <c r="F2101" t="s">
        <v>3420</v>
      </c>
      <c r="G2101" t="s">
        <v>3421</v>
      </c>
      <c r="H2101" s="244">
        <v>45506</v>
      </c>
      <c r="I2101" t="s">
        <v>2081</v>
      </c>
    </row>
    <row r="2102" spans="1:9">
      <c r="A2102" t="s">
        <v>2907</v>
      </c>
      <c r="B2102" t="s">
        <v>2162</v>
      </c>
      <c r="C2102" t="s">
        <v>2895</v>
      </c>
      <c r="D2102" s="244">
        <v>45509</v>
      </c>
      <c r="E2102" t="s">
        <v>2081</v>
      </c>
      <c r="F2102" t="s">
        <v>3420</v>
      </c>
      <c r="G2102" t="s">
        <v>3451</v>
      </c>
      <c r="H2102" s="244">
        <v>45509</v>
      </c>
      <c r="I2102" t="s">
        <v>2081</v>
      </c>
    </row>
    <row r="2103" spans="1:9">
      <c r="A2103" t="s">
        <v>2897</v>
      </c>
      <c r="B2103" t="s">
        <v>2896</v>
      </c>
      <c r="C2103" t="s">
        <v>2895</v>
      </c>
      <c r="D2103" s="244">
        <v>45509</v>
      </c>
      <c r="E2103" t="s">
        <v>2081</v>
      </c>
      <c r="F2103" t="s">
        <v>3420</v>
      </c>
      <c r="G2103" t="s">
        <v>3451</v>
      </c>
      <c r="H2103" s="244">
        <v>45509</v>
      </c>
      <c r="I2103" t="s">
        <v>2081</v>
      </c>
    </row>
    <row r="2104" spans="1:9">
      <c r="A2104" t="s">
        <v>2903</v>
      </c>
      <c r="B2104" t="s">
        <v>2132</v>
      </c>
      <c r="C2104" t="s">
        <v>2895</v>
      </c>
      <c r="D2104" s="244">
        <v>45509</v>
      </c>
      <c r="E2104" t="s">
        <v>2081</v>
      </c>
      <c r="F2104" t="s">
        <v>3420</v>
      </c>
      <c r="G2104" t="s">
        <v>3451</v>
      </c>
      <c r="H2104" s="244">
        <v>45509</v>
      </c>
      <c r="I2104" t="s">
        <v>2081</v>
      </c>
    </row>
    <row r="2105" spans="1:9">
      <c r="A2105" t="s">
        <v>2949</v>
      </c>
      <c r="B2105" t="s">
        <v>2085</v>
      </c>
      <c r="C2105" t="s">
        <v>2895</v>
      </c>
      <c r="D2105" s="244">
        <v>45509</v>
      </c>
      <c r="E2105" t="s">
        <v>2081</v>
      </c>
      <c r="F2105" t="s">
        <v>3420</v>
      </c>
      <c r="G2105" t="s">
        <v>3451</v>
      </c>
      <c r="H2105" s="244">
        <v>45509</v>
      </c>
      <c r="I2105" t="s">
        <v>2081</v>
      </c>
    </row>
    <row r="2106" spans="1:9">
      <c r="A2106" t="s">
        <v>2947</v>
      </c>
      <c r="B2106" t="s">
        <v>2474</v>
      </c>
      <c r="C2106" t="s">
        <v>2941</v>
      </c>
      <c r="D2106" s="244">
        <v>45506</v>
      </c>
      <c r="E2106" t="s">
        <v>2081</v>
      </c>
      <c r="F2106" t="s">
        <v>3420</v>
      </c>
      <c r="G2106" t="s">
        <v>3421</v>
      </c>
      <c r="H2106" s="244">
        <v>45506</v>
      </c>
      <c r="I2106" t="s">
        <v>2081</v>
      </c>
    </row>
    <row r="2107" spans="1:9">
      <c r="A2107" t="s">
        <v>2954</v>
      </c>
      <c r="B2107" t="s">
        <v>2942</v>
      </c>
      <c r="C2107" t="s">
        <v>2953</v>
      </c>
      <c r="D2107" s="244">
        <v>45506</v>
      </c>
      <c r="E2107" t="s">
        <v>2081</v>
      </c>
      <c r="F2107" t="s">
        <v>3420</v>
      </c>
      <c r="G2107" t="s">
        <v>3451</v>
      </c>
      <c r="H2107" s="244">
        <v>45506</v>
      </c>
      <c r="I2107" t="s">
        <v>2081</v>
      </c>
    </row>
    <row r="2108" spans="1:9">
      <c r="A2108" t="s">
        <v>2946</v>
      </c>
      <c r="B2108" t="s">
        <v>2676</v>
      </c>
      <c r="C2108" t="s">
        <v>2908</v>
      </c>
      <c r="D2108" s="244">
        <v>45506</v>
      </c>
      <c r="E2108" t="s">
        <v>2081</v>
      </c>
      <c r="F2108" t="s">
        <v>3420</v>
      </c>
      <c r="G2108" t="s">
        <v>3451</v>
      </c>
      <c r="H2108" s="244">
        <v>45506</v>
      </c>
      <c r="I2108" t="s">
        <v>2081</v>
      </c>
    </row>
    <row r="2109" spans="1:9">
      <c r="A2109" t="s">
        <v>2909</v>
      </c>
      <c r="B2109" t="s">
        <v>2152</v>
      </c>
      <c r="C2109" t="s">
        <v>2908</v>
      </c>
      <c r="D2109" s="244">
        <v>45509</v>
      </c>
      <c r="E2109" t="s">
        <v>2081</v>
      </c>
      <c r="F2109" t="s">
        <v>3420</v>
      </c>
      <c r="G2109" t="s">
        <v>3451</v>
      </c>
      <c r="H2109" s="244">
        <v>45509</v>
      </c>
      <c r="I2109" t="s">
        <v>2081</v>
      </c>
    </row>
    <row r="2110" spans="1:9">
      <c r="A2110" t="s">
        <v>2943</v>
      </c>
      <c r="B2110" t="s">
        <v>2942</v>
      </c>
      <c r="C2110" t="s">
        <v>2941</v>
      </c>
      <c r="D2110" s="244">
        <v>45506</v>
      </c>
      <c r="E2110" t="s">
        <v>2081</v>
      </c>
      <c r="F2110" t="s">
        <v>3420</v>
      </c>
      <c r="G2110" t="s">
        <v>3451</v>
      </c>
      <c r="H2110" s="244">
        <v>45506</v>
      </c>
      <c r="I2110" t="s">
        <v>2081</v>
      </c>
    </row>
    <row r="2111" spans="1:9">
      <c r="A2111" t="s">
        <v>2940</v>
      </c>
      <c r="B2111" t="s">
        <v>2474</v>
      </c>
      <c r="C2111" t="s">
        <v>2939</v>
      </c>
      <c r="D2111" s="244">
        <v>45506</v>
      </c>
      <c r="E2111" t="s">
        <v>2081</v>
      </c>
      <c r="F2111" t="s">
        <v>3420</v>
      </c>
      <c r="G2111" t="s">
        <v>3421</v>
      </c>
      <c r="H2111" s="244">
        <v>45506</v>
      </c>
      <c r="I2111" t="s">
        <v>2081</v>
      </c>
    </row>
    <row r="2112" spans="1:9">
      <c r="A2112" t="s">
        <v>2955</v>
      </c>
      <c r="B2112" t="s">
        <v>2942</v>
      </c>
      <c r="C2112" t="s">
        <v>2923</v>
      </c>
      <c r="D2112" s="244">
        <v>45506</v>
      </c>
      <c r="E2112" t="s">
        <v>2081</v>
      </c>
      <c r="F2112" t="s">
        <v>3420</v>
      </c>
      <c r="G2112" t="s">
        <v>3451</v>
      </c>
      <c r="H2112" s="244">
        <v>45506</v>
      </c>
      <c r="I2112" t="s">
        <v>2081</v>
      </c>
    </row>
    <row r="2113" spans="1:9">
      <c r="A2113" t="s">
        <v>2945</v>
      </c>
      <c r="B2113" t="s">
        <v>2305</v>
      </c>
      <c r="C2113" t="s">
        <v>2908</v>
      </c>
      <c r="D2113" s="244">
        <v>45506</v>
      </c>
      <c r="E2113" t="s">
        <v>2081</v>
      </c>
      <c r="F2113" t="s">
        <v>3420</v>
      </c>
      <c r="G2113" t="s">
        <v>3421</v>
      </c>
      <c r="H2113" s="244">
        <v>45506</v>
      </c>
      <c r="I2113" t="s">
        <v>2081</v>
      </c>
    </row>
    <row r="2114" spans="1:9">
      <c r="A2114" t="s">
        <v>2968</v>
      </c>
      <c r="B2114" t="s">
        <v>2967</v>
      </c>
      <c r="C2114" t="s">
        <v>2888</v>
      </c>
      <c r="D2114" s="244">
        <v>45509</v>
      </c>
      <c r="E2114" t="s">
        <v>2081</v>
      </c>
      <c r="F2114" t="s">
        <v>3420</v>
      </c>
      <c r="G2114" t="s">
        <v>3421</v>
      </c>
      <c r="H2114" s="244">
        <v>45509</v>
      </c>
      <c r="I2114" t="s">
        <v>2081</v>
      </c>
    </row>
    <row r="2115" spans="1:9">
      <c r="A2115" t="s">
        <v>2960</v>
      </c>
      <c r="B2115" t="s">
        <v>2959</v>
      </c>
      <c r="C2115" t="s">
        <v>2888</v>
      </c>
      <c r="D2115" s="244">
        <v>45510</v>
      </c>
      <c r="E2115" t="s">
        <v>2081</v>
      </c>
      <c r="F2115" t="s">
        <v>3420</v>
      </c>
      <c r="G2115" t="s">
        <v>3421</v>
      </c>
      <c r="H2115" s="244">
        <v>45510</v>
      </c>
      <c r="I2115" t="s">
        <v>2081</v>
      </c>
    </row>
    <row r="2116" spans="1:9">
      <c r="A2116" t="s">
        <v>2978</v>
      </c>
      <c r="B2116" t="s">
        <v>2977</v>
      </c>
      <c r="C2116" t="s">
        <v>2888</v>
      </c>
      <c r="D2116" s="244">
        <v>45509</v>
      </c>
      <c r="E2116" t="s">
        <v>2081</v>
      </c>
      <c r="F2116" t="s">
        <v>3420</v>
      </c>
      <c r="G2116" t="s">
        <v>3421</v>
      </c>
      <c r="H2116" s="244">
        <v>45509</v>
      </c>
      <c r="I2116" t="s">
        <v>2081</v>
      </c>
    </row>
    <row r="2117" spans="1:9">
      <c r="A2117" t="s">
        <v>2963</v>
      </c>
      <c r="B2117" t="s">
        <v>2277</v>
      </c>
      <c r="C2117" t="s">
        <v>2888</v>
      </c>
      <c r="D2117" s="244">
        <v>45505</v>
      </c>
      <c r="E2117" t="s">
        <v>2081</v>
      </c>
      <c r="F2117" t="s">
        <v>3420</v>
      </c>
      <c r="G2117" t="s">
        <v>3421</v>
      </c>
      <c r="H2117" s="244">
        <v>45505</v>
      </c>
      <c r="I2117" t="s">
        <v>2081</v>
      </c>
    </row>
    <row r="2118" spans="1:9">
      <c r="A2118" t="s">
        <v>2962</v>
      </c>
      <c r="B2118" t="s">
        <v>2961</v>
      </c>
      <c r="C2118" t="s">
        <v>2888</v>
      </c>
      <c r="D2118" s="244">
        <v>45513</v>
      </c>
      <c r="E2118" t="s">
        <v>2081</v>
      </c>
      <c r="F2118" t="s">
        <v>3420</v>
      </c>
      <c r="G2118" t="s">
        <v>3421</v>
      </c>
      <c r="H2118" s="244">
        <v>45513</v>
      </c>
      <c r="I2118" t="s">
        <v>2081</v>
      </c>
    </row>
    <row r="2119" spans="1:9">
      <c r="A2119" t="s">
        <v>2965</v>
      </c>
      <c r="B2119" t="s">
        <v>2468</v>
      </c>
      <c r="C2119" t="s">
        <v>2888</v>
      </c>
      <c r="D2119" s="244">
        <v>45513</v>
      </c>
      <c r="E2119" t="s">
        <v>2081</v>
      </c>
      <c r="F2119" t="s">
        <v>3420</v>
      </c>
      <c r="G2119" t="s">
        <v>3421</v>
      </c>
      <c r="H2119" s="244">
        <v>45513</v>
      </c>
      <c r="I2119" t="s">
        <v>2081</v>
      </c>
    </row>
    <row r="2120" spans="1:9">
      <c r="A2120" t="s">
        <v>2966</v>
      </c>
      <c r="B2120" t="s">
        <v>2914</v>
      </c>
      <c r="C2120" t="s">
        <v>2888</v>
      </c>
      <c r="D2120" s="244">
        <v>45513</v>
      </c>
      <c r="E2120" t="s">
        <v>2081</v>
      </c>
      <c r="F2120" t="s">
        <v>3420</v>
      </c>
      <c r="G2120" t="s">
        <v>3421</v>
      </c>
      <c r="H2120" s="244">
        <v>45513</v>
      </c>
      <c r="I2120" t="s">
        <v>2081</v>
      </c>
    </row>
    <row r="2121" spans="1:9">
      <c r="A2121" t="s">
        <v>2964</v>
      </c>
      <c r="B2121" t="s">
        <v>2281</v>
      </c>
      <c r="C2121" t="s">
        <v>2888</v>
      </c>
      <c r="D2121" s="244">
        <v>45513</v>
      </c>
      <c r="E2121" t="s">
        <v>2081</v>
      </c>
      <c r="F2121" t="s">
        <v>3420</v>
      </c>
      <c r="G2121" t="s">
        <v>3421</v>
      </c>
      <c r="H2121" s="244">
        <v>45513</v>
      </c>
      <c r="I2121" t="s">
        <v>2081</v>
      </c>
    </row>
    <row r="2122" spans="1:9">
      <c r="A2122" t="s">
        <v>2970</v>
      </c>
      <c r="B2122" t="s">
        <v>2969</v>
      </c>
      <c r="C2122" t="s">
        <v>2888</v>
      </c>
      <c r="D2122" s="244">
        <v>45510</v>
      </c>
      <c r="E2122" t="s">
        <v>2081</v>
      </c>
      <c r="F2122" t="s">
        <v>3420</v>
      </c>
      <c r="G2122" t="s">
        <v>3421</v>
      </c>
      <c r="H2122" s="244">
        <v>45510</v>
      </c>
      <c r="I2122" t="s">
        <v>2081</v>
      </c>
    </row>
    <row r="2123" spans="1:9">
      <c r="A2123" t="s">
        <v>2971</v>
      </c>
      <c r="B2123" t="s">
        <v>2364</v>
      </c>
      <c r="C2123" t="s">
        <v>2888</v>
      </c>
      <c r="D2123" s="244">
        <v>45510</v>
      </c>
      <c r="E2123" t="s">
        <v>2081</v>
      </c>
      <c r="F2123" t="s">
        <v>3420</v>
      </c>
      <c r="G2123" t="s">
        <v>3451</v>
      </c>
      <c r="H2123" s="244">
        <v>45510</v>
      </c>
      <c r="I2123" t="s">
        <v>2081</v>
      </c>
    </row>
    <row r="2124" spans="1:9">
      <c r="A2124" t="s">
        <v>2973</v>
      </c>
      <c r="B2124" t="s">
        <v>2972</v>
      </c>
      <c r="C2124" t="s">
        <v>2888</v>
      </c>
      <c r="D2124" s="244">
        <v>45510</v>
      </c>
      <c r="E2124" t="s">
        <v>2081</v>
      </c>
      <c r="F2124" t="s">
        <v>3420</v>
      </c>
      <c r="G2124" t="s">
        <v>3451</v>
      </c>
      <c r="H2124" s="244">
        <v>45510</v>
      </c>
      <c r="I2124" t="s">
        <v>2081</v>
      </c>
    </row>
    <row r="2125" spans="1:9">
      <c r="A2125" t="s">
        <v>2976</v>
      </c>
      <c r="B2125" t="s">
        <v>2972</v>
      </c>
      <c r="C2125" t="s">
        <v>2888</v>
      </c>
      <c r="D2125" s="244">
        <v>45510</v>
      </c>
      <c r="E2125" t="s">
        <v>2081</v>
      </c>
      <c r="F2125" t="s">
        <v>3420</v>
      </c>
      <c r="G2125" t="s">
        <v>3421</v>
      </c>
      <c r="H2125" s="244">
        <v>45510</v>
      </c>
      <c r="I2125" t="s">
        <v>2081</v>
      </c>
    </row>
    <row r="2126" spans="1:9">
      <c r="A2126" t="s">
        <v>2975</v>
      </c>
      <c r="B2126" t="s">
        <v>2974</v>
      </c>
      <c r="C2126" t="s">
        <v>2888</v>
      </c>
      <c r="D2126" s="244">
        <v>45510</v>
      </c>
      <c r="E2126" t="s">
        <v>2081</v>
      </c>
      <c r="F2126" t="s">
        <v>3420</v>
      </c>
      <c r="G2126" t="s">
        <v>3421</v>
      </c>
      <c r="H2126" s="244">
        <v>45510</v>
      </c>
      <c r="I2126" t="s">
        <v>2081</v>
      </c>
    </row>
    <row r="2127" spans="1:9">
      <c r="A2127" t="s">
        <v>3732</v>
      </c>
      <c r="B2127" t="s">
        <v>2085</v>
      </c>
      <c r="C2127" t="s">
        <v>3668</v>
      </c>
      <c r="D2127" s="244">
        <v>45447</v>
      </c>
      <c r="E2127" t="s">
        <v>2081</v>
      </c>
      <c r="F2127" t="s">
        <v>3457</v>
      </c>
      <c r="G2127" t="s">
        <v>3421</v>
      </c>
      <c r="H2127" s="244">
        <v>45447</v>
      </c>
      <c r="I2127" t="s">
        <v>2081</v>
      </c>
    </row>
    <row r="2128" spans="1:9">
      <c r="A2128" t="s">
        <v>3733</v>
      </c>
      <c r="B2128" t="s">
        <v>2077</v>
      </c>
      <c r="C2128" t="s">
        <v>3668</v>
      </c>
      <c r="D2128" s="244">
        <v>45448</v>
      </c>
      <c r="E2128" t="s">
        <v>2081</v>
      </c>
      <c r="F2128" t="s">
        <v>3457</v>
      </c>
      <c r="G2128" t="s">
        <v>3421</v>
      </c>
      <c r="H2128" s="244">
        <v>45448</v>
      </c>
      <c r="I2128" t="s">
        <v>2081</v>
      </c>
    </row>
    <row r="2129" spans="1:9">
      <c r="A2129" t="s">
        <v>2980</v>
      </c>
      <c r="B2129" t="s">
        <v>2088</v>
      </c>
      <c r="C2129" t="s">
        <v>2979</v>
      </c>
      <c r="D2129" s="244">
        <v>45511</v>
      </c>
      <c r="E2129" t="s">
        <v>2081</v>
      </c>
      <c r="F2129" t="s">
        <v>3420</v>
      </c>
      <c r="G2129" t="s">
        <v>3421</v>
      </c>
      <c r="H2129" s="244">
        <v>45511</v>
      </c>
      <c r="I2129" t="s">
        <v>2081</v>
      </c>
    </row>
    <row r="2130" spans="1:9">
      <c r="A2130" t="s">
        <v>2982</v>
      </c>
      <c r="B2130" t="s">
        <v>2393</v>
      </c>
      <c r="C2130" t="s">
        <v>2979</v>
      </c>
      <c r="D2130" s="244">
        <v>45512</v>
      </c>
      <c r="E2130" t="s">
        <v>2081</v>
      </c>
      <c r="F2130" t="s">
        <v>3420</v>
      </c>
      <c r="G2130" t="s">
        <v>3421</v>
      </c>
      <c r="H2130" s="244">
        <v>45512</v>
      </c>
      <c r="I2130" t="s">
        <v>2081</v>
      </c>
    </row>
    <row r="2131" spans="1:9">
      <c r="A2131" t="s">
        <v>2983</v>
      </c>
      <c r="B2131" t="s">
        <v>2269</v>
      </c>
      <c r="C2131" t="s">
        <v>2979</v>
      </c>
      <c r="D2131" s="244">
        <v>45511</v>
      </c>
      <c r="E2131" t="s">
        <v>2081</v>
      </c>
      <c r="F2131" t="s">
        <v>3420</v>
      </c>
      <c r="G2131" t="s">
        <v>3451</v>
      </c>
      <c r="H2131" s="244">
        <v>45511</v>
      </c>
      <c r="I2131" t="s">
        <v>2081</v>
      </c>
    </row>
    <row r="2132" spans="1:9">
      <c r="A2132" t="s">
        <v>2986</v>
      </c>
      <c r="B2132" t="s">
        <v>2091</v>
      </c>
      <c r="C2132" t="s">
        <v>2984</v>
      </c>
      <c r="D2132" s="244">
        <v>45506</v>
      </c>
      <c r="E2132" t="s">
        <v>2081</v>
      </c>
      <c r="F2132" t="s">
        <v>3420</v>
      </c>
      <c r="G2132" t="s">
        <v>3421</v>
      </c>
      <c r="H2132" s="244">
        <v>45506</v>
      </c>
      <c r="I2132" t="s">
        <v>2081</v>
      </c>
    </row>
    <row r="2133" spans="1:9">
      <c r="A2133" t="s">
        <v>2987</v>
      </c>
      <c r="B2133" t="s">
        <v>2896</v>
      </c>
      <c r="C2133" t="s">
        <v>2984</v>
      </c>
      <c r="D2133" s="244">
        <v>45506</v>
      </c>
      <c r="E2133" t="s">
        <v>2081</v>
      </c>
      <c r="F2133" t="s">
        <v>3420</v>
      </c>
      <c r="G2133" t="s">
        <v>3421</v>
      </c>
      <c r="H2133" s="244">
        <v>45506</v>
      </c>
      <c r="I2133" t="s">
        <v>2081</v>
      </c>
    </row>
    <row r="2134" spans="1:9">
      <c r="A2134" t="s">
        <v>2988</v>
      </c>
      <c r="B2134" t="s">
        <v>2077</v>
      </c>
      <c r="C2134" t="s">
        <v>2984</v>
      </c>
      <c r="D2134" s="244">
        <v>45506</v>
      </c>
      <c r="E2134" t="s">
        <v>2081</v>
      </c>
      <c r="F2134" t="s">
        <v>3420</v>
      </c>
      <c r="G2134" t="s">
        <v>3421</v>
      </c>
      <c r="H2134" s="244">
        <v>45506</v>
      </c>
      <c r="I2134" t="s">
        <v>2081</v>
      </c>
    </row>
    <row r="2135" spans="1:9">
      <c r="A2135" t="s">
        <v>2991</v>
      </c>
      <c r="B2135" t="s">
        <v>2091</v>
      </c>
      <c r="C2135" t="s">
        <v>2989</v>
      </c>
      <c r="D2135" s="244">
        <v>45506</v>
      </c>
      <c r="E2135" t="s">
        <v>2081</v>
      </c>
      <c r="F2135" t="s">
        <v>3420</v>
      </c>
      <c r="G2135" t="s">
        <v>3421</v>
      </c>
      <c r="H2135" s="244">
        <v>45506</v>
      </c>
      <c r="I2135" t="s">
        <v>2081</v>
      </c>
    </row>
    <row r="2136" spans="1:9">
      <c r="A2136" t="s">
        <v>2992</v>
      </c>
      <c r="B2136" t="s">
        <v>2896</v>
      </c>
      <c r="C2136" t="s">
        <v>2989</v>
      </c>
      <c r="D2136" s="244">
        <v>45506</v>
      </c>
      <c r="E2136" t="s">
        <v>2081</v>
      </c>
      <c r="F2136" t="s">
        <v>3420</v>
      </c>
      <c r="G2136" t="s">
        <v>3421</v>
      </c>
      <c r="H2136" s="244">
        <v>45506</v>
      </c>
      <c r="I2136" t="s">
        <v>2081</v>
      </c>
    </row>
    <row r="2137" spans="1:9">
      <c r="A2137" t="s">
        <v>2993</v>
      </c>
      <c r="B2137" t="s">
        <v>2077</v>
      </c>
      <c r="C2137" t="s">
        <v>2989</v>
      </c>
      <c r="D2137" s="244">
        <v>45506</v>
      </c>
      <c r="E2137" t="s">
        <v>2081</v>
      </c>
      <c r="F2137" t="s">
        <v>3420</v>
      </c>
      <c r="G2137" t="s">
        <v>3421</v>
      </c>
      <c r="H2137" s="244">
        <v>45506</v>
      </c>
      <c r="I2137" t="s">
        <v>2081</v>
      </c>
    </row>
    <row r="2138" spans="1:9">
      <c r="A2138" t="s">
        <v>2995</v>
      </c>
      <c r="B2138" t="s">
        <v>2893</v>
      </c>
      <c r="C2138" t="s">
        <v>2984</v>
      </c>
      <c r="D2138" s="244">
        <v>45509</v>
      </c>
      <c r="E2138" t="s">
        <v>2081</v>
      </c>
      <c r="F2138" t="s">
        <v>3420</v>
      </c>
      <c r="G2138" t="s">
        <v>3451</v>
      </c>
      <c r="H2138" s="244">
        <v>45509</v>
      </c>
      <c r="I2138" t="s">
        <v>2081</v>
      </c>
    </row>
    <row r="2139" spans="1:9">
      <c r="A2139" t="s">
        <v>2997</v>
      </c>
      <c r="B2139" t="s">
        <v>2893</v>
      </c>
      <c r="C2139" t="s">
        <v>2989</v>
      </c>
      <c r="D2139" s="244">
        <v>45509</v>
      </c>
      <c r="E2139" t="s">
        <v>2081</v>
      </c>
      <c r="F2139" t="s">
        <v>3420</v>
      </c>
      <c r="G2139" t="s">
        <v>3451</v>
      </c>
      <c r="H2139" s="244">
        <v>45509</v>
      </c>
      <c r="I2139" t="s">
        <v>2081</v>
      </c>
    </row>
    <row r="2140" spans="1:9">
      <c r="A2140" t="s">
        <v>3000</v>
      </c>
      <c r="B2140" t="s">
        <v>2695</v>
      </c>
      <c r="C2140" t="s">
        <v>2998</v>
      </c>
      <c r="D2140" s="244">
        <v>45510</v>
      </c>
      <c r="E2140" t="s">
        <v>2081</v>
      </c>
      <c r="F2140" t="s">
        <v>3420</v>
      </c>
      <c r="G2140" t="s">
        <v>3421</v>
      </c>
      <c r="H2140" s="244">
        <v>45510</v>
      </c>
      <c r="I2140" t="s">
        <v>2081</v>
      </c>
    </row>
    <row r="2141" spans="1:9">
      <c r="A2141" t="s">
        <v>3001</v>
      </c>
      <c r="B2141" t="s">
        <v>2152</v>
      </c>
      <c r="C2141" t="s">
        <v>2998</v>
      </c>
      <c r="D2141" s="244">
        <v>45512</v>
      </c>
      <c r="E2141" t="s">
        <v>2081</v>
      </c>
      <c r="F2141" t="s">
        <v>3420</v>
      </c>
      <c r="G2141" t="s">
        <v>3421</v>
      </c>
      <c r="H2141" s="244">
        <v>45512</v>
      </c>
      <c r="I2141" t="s">
        <v>2081</v>
      </c>
    </row>
    <row r="2142" spans="1:9">
      <c r="A2142" t="s">
        <v>3003</v>
      </c>
      <c r="B2142" t="s">
        <v>2152</v>
      </c>
      <c r="C2142" t="s">
        <v>3002</v>
      </c>
      <c r="D2142" s="244">
        <v>45512</v>
      </c>
      <c r="E2142" t="s">
        <v>2081</v>
      </c>
      <c r="F2142" t="s">
        <v>3420</v>
      </c>
      <c r="G2142" t="s">
        <v>3421</v>
      </c>
      <c r="H2142" s="244">
        <v>45512</v>
      </c>
      <c r="I2142" t="s">
        <v>2081</v>
      </c>
    </row>
    <row r="2143" spans="1:9">
      <c r="A2143" t="s">
        <v>3006</v>
      </c>
      <c r="B2143" t="s">
        <v>3005</v>
      </c>
      <c r="C2143" t="s">
        <v>3004</v>
      </c>
      <c r="D2143" s="244">
        <v>45512</v>
      </c>
      <c r="E2143" t="s">
        <v>2081</v>
      </c>
      <c r="F2143" t="s">
        <v>3420</v>
      </c>
      <c r="G2143" t="s">
        <v>3421</v>
      </c>
      <c r="H2143" s="244">
        <v>45512</v>
      </c>
      <c r="I2143" t="s">
        <v>2081</v>
      </c>
    </row>
    <row r="2144" spans="1:9">
      <c r="A2144" t="s">
        <v>3012</v>
      </c>
      <c r="B2144" t="s">
        <v>2942</v>
      </c>
      <c r="C2144" t="s">
        <v>3011</v>
      </c>
      <c r="D2144" s="244">
        <v>45519</v>
      </c>
      <c r="E2144" t="s">
        <v>2081</v>
      </c>
      <c r="F2144" t="s">
        <v>3420</v>
      </c>
      <c r="G2144" t="s">
        <v>3421</v>
      </c>
      <c r="H2144" s="244">
        <v>45519</v>
      </c>
      <c r="I2144" t="s">
        <v>2081</v>
      </c>
    </row>
    <row r="2145" spans="1:9">
      <c r="A2145" t="s">
        <v>3013</v>
      </c>
      <c r="B2145" t="s">
        <v>2132</v>
      </c>
      <c r="C2145" t="s">
        <v>3011</v>
      </c>
      <c r="D2145" s="244">
        <v>45509</v>
      </c>
      <c r="E2145" t="s">
        <v>2081</v>
      </c>
      <c r="F2145" t="s">
        <v>3420</v>
      </c>
      <c r="G2145" t="s">
        <v>3421</v>
      </c>
      <c r="H2145" s="244">
        <v>45509</v>
      </c>
      <c r="I2145" t="s">
        <v>2081</v>
      </c>
    </row>
    <row r="2146" spans="1:9">
      <c r="A2146" t="s">
        <v>3017</v>
      </c>
      <c r="B2146" t="s">
        <v>2085</v>
      </c>
      <c r="C2146" t="s">
        <v>3016</v>
      </c>
      <c r="D2146" s="244">
        <v>45505</v>
      </c>
      <c r="E2146" t="s">
        <v>2081</v>
      </c>
      <c r="F2146" t="s">
        <v>3420</v>
      </c>
      <c r="G2146" t="s">
        <v>3421</v>
      </c>
      <c r="H2146" s="244">
        <v>45505</v>
      </c>
      <c r="I2146" t="s">
        <v>2081</v>
      </c>
    </row>
    <row r="2147" spans="1:9">
      <c r="A2147" t="s">
        <v>3018</v>
      </c>
      <c r="B2147" t="s">
        <v>2721</v>
      </c>
      <c r="C2147" t="s">
        <v>3016</v>
      </c>
      <c r="D2147" s="244">
        <v>45505</v>
      </c>
      <c r="E2147" t="s">
        <v>2081</v>
      </c>
      <c r="F2147" t="s">
        <v>3420</v>
      </c>
      <c r="G2147" t="s">
        <v>3451</v>
      </c>
      <c r="H2147" s="244">
        <v>45505</v>
      </c>
      <c r="I2147" t="s">
        <v>2081</v>
      </c>
    </row>
    <row r="2148" spans="1:9">
      <c r="A2148" t="s">
        <v>3020</v>
      </c>
      <c r="B2148" t="s">
        <v>2942</v>
      </c>
      <c r="C2148" t="s">
        <v>3019</v>
      </c>
      <c r="D2148" s="244">
        <v>45509</v>
      </c>
      <c r="E2148" t="s">
        <v>2081</v>
      </c>
      <c r="F2148" t="s">
        <v>3420</v>
      </c>
      <c r="G2148" t="s">
        <v>3421</v>
      </c>
      <c r="H2148" s="244">
        <v>45509</v>
      </c>
      <c r="I2148" t="s">
        <v>2081</v>
      </c>
    </row>
    <row r="2149" spans="1:9">
      <c r="A2149" t="s">
        <v>3022</v>
      </c>
      <c r="B2149" t="s">
        <v>2137</v>
      </c>
      <c r="C2149" t="s">
        <v>3021</v>
      </c>
      <c r="D2149" s="244">
        <v>45509</v>
      </c>
      <c r="E2149" t="s">
        <v>2081</v>
      </c>
      <c r="F2149" t="s">
        <v>3420</v>
      </c>
      <c r="G2149" t="s">
        <v>3421</v>
      </c>
      <c r="H2149" s="244">
        <v>45509</v>
      </c>
      <c r="I2149" t="s">
        <v>2081</v>
      </c>
    </row>
    <row r="2150" spans="1:9">
      <c r="A2150" t="s">
        <v>3023</v>
      </c>
      <c r="B2150" t="s">
        <v>2088</v>
      </c>
      <c r="C2150" t="s">
        <v>3021</v>
      </c>
      <c r="D2150" s="244">
        <v>45509</v>
      </c>
      <c r="E2150" t="s">
        <v>2081</v>
      </c>
      <c r="F2150" t="s">
        <v>3420</v>
      </c>
      <c r="G2150" t="s">
        <v>3451</v>
      </c>
      <c r="H2150" s="244">
        <v>45509</v>
      </c>
      <c r="I2150" t="s">
        <v>2081</v>
      </c>
    </row>
    <row r="2151" spans="1:9">
      <c r="A2151" t="s">
        <v>3025</v>
      </c>
      <c r="B2151" t="s">
        <v>2152</v>
      </c>
      <c r="C2151" t="s">
        <v>3024</v>
      </c>
      <c r="D2151" s="244">
        <v>45511</v>
      </c>
      <c r="E2151" t="s">
        <v>2081</v>
      </c>
      <c r="F2151" t="s">
        <v>3420</v>
      </c>
      <c r="G2151" t="s">
        <v>3421</v>
      </c>
      <c r="H2151" s="244">
        <v>45511</v>
      </c>
      <c r="I2151" t="s">
        <v>2081</v>
      </c>
    </row>
    <row r="2152" spans="1:9">
      <c r="A2152" t="s">
        <v>3026</v>
      </c>
      <c r="B2152" t="s">
        <v>2508</v>
      </c>
      <c r="C2152" t="s">
        <v>2984</v>
      </c>
      <c r="D2152" s="244">
        <v>45509</v>
      </c>
      <c r="E2152" t="s">
        <v>2081</v>
      </c>
      <c r="F2152" t="s">
        <v>3420</v>
      </c>
      <c r="G2152" t="s">
        <v>3421</v>
      </c>
      <c r="H2152" s="244">
        <v>45509</v>
      </c>
      <c r="I2152" t="s">
        <v>2081</v>
      </c>
    </row>
    <row r="2153" spans="1:9">
      <c r="A2153" t="s">
        <v>3027</v>
      </c>
      <c r="B2153" t="s">
        <v>2508</v>
      </c>
      <c r="C2153" t="s">
        <v>2989</v>
      </c>
      <c r="D2153" s="244">
        <v>45509</v>
      </c>
      <c r="E2153" t="s">
        <v>2081</v>
      </c>
      <c r="F2153" t="s">
        <v>3420</v>
      </c>
      <c r="G2153" t="s">
        <v>3421</v>
      </c>
      <c r="H2153" s="244">
        <v>45509</v>
      </c>
      <c r="I2153" t="s">
        <v>2081</v>
      </c>
    </row>
    <row r="2154" spans="1:9">
      <c r="A2154" t="s">
        <v>3030</v>
      </c>
      <c r="B2154" t="s">
        <v>3029</v>
      </c>
      <c r="C2154" t="s">
        <v>3002</v>
      </c>
      <c r="D2154" s="244">
        <v>45509</v>
      </c>
      <c r="E2154" t="s">
        <v>2081</v>
      </c>
      <c r="F2154" t="s">
        <v>3420</v>
      </c>
      <c r="G2154" t="s">
        <v>3421</v>
      </c>
      <c r="H2154" s="244">
        <v>45509</v>
      </c>
      <c r="I2154" t="s">
        <v>2081</v>
      </c>
    </row>
    <row r="2155" spans="1:9">
      <c r="A2155" t="s">
        <v>3032</v>
      </c>
      <c r="B2155" t="s">
        <v>2117</v>
      </c>
      <c r="C2155" t="s">
        <v>3031</v>
      </c>
      <c r="D2155" s="244">
        <v>45505</v>
      </c>
      <c r="E2155" t="s">
        <v>2081</v>
      </c>
      <c r="F2155" t="s">
        <v>3420</v>
      </c>
      <c r="G2155" t="s">
        <v>3421</v>
      </c>
      <c r="H2155" s="244">
        <v>45505</v>
      </c>
      <c r="I2155" t="s">
        <v>2081</v>
      </c>
    </row>
    <row r="2156" spans="1:9">
      <c r="A2156" t="s">
        <v>3034</v>
      </c>
      <c r="B2156" t="s">
        <v>2942</v>
      </c>
      <c r="C2156" t="s">
        <v>3033</v>
      </c>
      <c r="D2156" s="244">
        <v>45510</v>
      </c>
      <c r="E2156" t="s">
        <v>2081</v>
      </c>
      <c r="F2156" t="s">
        <v>3420</v>
      </c>
      <c r="G2156" t="s">
        <v>3451</v>
      </c>
      <c r="H2156" s="244">
        <v>45510</v>
      </c>
      <c r="I2156" t="s">
        <v>2081</v>
      </c>
    </row>
    <row r="2157" spans="1:9">
      <c r="A2157" t="s">
        <v>3036</v>
      </c>
      <c r="B2157" t="s">
        <v>2117</v>
      </c>
      <c r="C2157" t="s">
        <v>3035</v>
      </c>
      <c r="D2157" s="244">
        <v>45505</v>
      </c>
      <c r="E2157" t="s">
        <v>2081</v>
      </c>
      <c r="F2157" t="s">
        <v>3420</v>
      </c>
      <c r="G2157" t="s">
        <v>3421</v>
      </c>
      <c r="H2157" s="244">
        <v>45505</v>
      </c>
      <c r="I2157" t="s">
        <v>2081</v>
      </c>
    </row>
    <row r="2158" spans="1:9">
      <c r="A2158" t="s">
        <v>3038</v>
      </c>
      <c r="B2158" t="s">
        <v>2162</v>
      </c>
      <c r="C2158" t="s">
        <v>3037</v>
      </c>
      <c r="D2158" s="244">
        <v>45510</v>
      </c>
      <c r="E2158" t="s">
        <v>2081</v>
      </c>
      <c r="F2158" t="s">
        <v>3420</v>
      </c>
      <c r="G2158" t="s">
        <v>3421</v>
      </c>
      <c r="H2158" s="244">
        <v>45510</v>
      </c>
      <c r="I2158" t="s">
        <v>2081</v>
      </c>
    </row>
    <row r="2159" spans="1:9">
      <c r="A2159" t="s">
        <v>3040</v>
      </c>
      <c r="B2159" t="s">
        <v>2738</v>
      </c>
      <c r="C2159" t="s">
        <v>3039</v>
      </c>
      <c r="D2159" s="244">
        <v>45505</v>
      </c>
      <c r="E2159" t="s">
        <v>2081</v>
      </c>
      <c r="F2159" t="s">
        <v>3420</v>
      </c>
      <c r="G2159" t="s">
        <v>3451</v>
      </c>
      <c r="H2159" s="244">
        <v>45505</v>
      </c>
      <c r="I2159" t="s">
        <v>2081</v>
      </c>
    </row>
    <row r="2160" spans="1:9">
      <c r="A2160" t="s">
        <v>3042</v>
      </c>
      <c r="B2160" t="s">
        <v>2152</v>
      </c>
      <c r="C2160" t="s">
        <v>3041</v>
      </c>
      <c r="D2160" s="244">
        <v>45505</v>
      </c>
      <c r="E2160" t="s">
        <v>2081</v>
      </c>
      <c r="F2160" t="s">
        <v>3420</v>
      </c>
      <c r="G2160" t="s">
        <v>3451</v>
      </c>
      <c r="H2160" s="244">
        <v>45505</v>
      </c>
      <c r="I2160" t="s">
        <v>2081</v>
      </c>
    </row>
    <row r="2161" spans="1:9">
      <c r="A2161" t="s">
        <v>3044</v>
      </c>
      <c r="B2161" t="s">
        <v>2738</v>
      </c>
      <c r="C2161" t="s">
        <v>3043</v>
      </c>
      <c r="D2161" s="244">
        <v>45505</v>
      </c>
      <c r="E2161" t="s">
        <v>2081</v>
      </c>
      <c r="F2161" t="s">
        <v>3420</v>
      </c>
      <c r="G2161" t="s">
        <v>3451</v>
      </c>
      <c r="H2161" s="244">
        <v>45505</v>
      </c>
      <c r="I2161" t="s">
        <v>2081</v>
      </c>
    </row>
    <row r="2162" spans="1:9">
      <c r="A2162" t="s">
        <v>3046</v>
      </c>
      <c r="B2162" t="s">
        <v>2152</v>
      </c>
      <c r="C2162" t="s">
        <v>3045</v>
      </c>
      <c r="D2162" s="244">
        <v>45505</v>
      </c>
      <c r="E2162" t="s">
        <v>2081</v>
      </c>
      <c r="F2162" t="s">
        <v>3420</v>
      </c>
      <c r="G2162" t="s">
        <v>3451</v>
      </c>
      <c r="H2162" s="244">
        <v>45505</v>
      </c>
      <c r="I2162" t="s">
        <v>2081</v>
      </c>
    </row>
    <row r="2163" spans="1:9">
      <c r="A2163" t="s">
        <v>3048</v>
      </c>
      <c r="B2163" t="s">
        <v>2738</v>
      </c>
      <c r="C2163" t="s">
        <v>3047</v>
      </c>
      <c r="D2163" s="244">
        <v>45505</v>
      </c>
      <c r="E2163" t="s">
        <v>2081</v>
      </c>
      <c r="F2163" t="s">
        <v>3420</v>
      </c>
      <c r="G2163" t="s">
        <v>3451</v>
      </c>
      <c r="H2163" s="244">
        <v>45505</v>
      </c>
      <c r="I2163" t="s">
        <v>2081</v>
      </c>
    </row>
    <row r="2164" spans="1:9">
      <c r="A2164" t="s">
        <v>3050</v>
      </c>
      <c r="B2164" t="s">
        <v>2738</v>
      </c>
      <c r="C2164" t="s">
        <v>3049</v>
      </c>
      <c r="D2164" s="244">
        <v>45505</v>
      </c>
      <c r="E2164" t="s">
        <v>2081</v>
      </c>
      <c r="F2164" t="s">
        <v>3420</v>
      </c>
      <c r="G2164" t="s">
        <v>3451</v>
      </c>
      <c r="H2164" s="244">
        <v>45505</v>
      </c>
      <c r="I2164" t="s">
        <v>2081</v>
      </c>
    </row>
    <row r="2165" spans="1:9">
      <c r="A2165" t="s">
        <v>3052</v>
      </c>
      <c r="B2165" t="s">
        <v>2124</v>
      </c>
      <c r="C2165" t="s">
        <v>3051</v>
      </c>
      <c r="D2165" s="244">
        <v>45510</v>
      </c>
      <c r="E2165" t="s">
        <v>2081</v>
      </c>
      <c r="F2165" t="s">
        <v>3420</v>
      </c>
      <c r="G2165" t="s">
        <v>3451</v>
      </c>
      <c r="H2165" s="244">
        <v>45510</v>
      </c>
      <c r="I2165" t="s">
        <v>2081</v>
      </c>
    </row>
    <row r="2166" spans="1:9">
      <c r="A2166" t="s">
        <v>3054</v>
      </c>
      <c r="B2166" t="s">
        <v>2269</v>
      </c>
      <c r="C2166" t="s">
        <v>3053</v>
      </c>
      <c r="D2166" s="244">
        <v>45511</v>
      </c>
      <c r="E2166" t="s">
        <v>2081</v>
      </c>
      <c r="F2166" t="s">
        <v>3420</v>
      </c>
      <c r="G2166" t="s">
        <v>3451</v>
      </c>
      <c r="H2166" s="244">
        <v>45511</v>
      </c>
      <c r="I2166" t="s">
        <v>2081</v>
      </c>
    </row>
    <row r="2167" spans="1:9">
      <c r="A2167" t="s">
        <v>3055</v>
      </c>
      <c r="B2167" t="s">
        <v>2128</v>
      </c>
      <c r="C2167" t="s">
        <v>3053</v>
      </c>
      <c r="D2167" s="244">
        <v>45511</v>
      </c>
      <c r="E2167" t="s">
        <v>2081</v>
      </c>
      <c r="F2167" t="s">
        <v>3420</v>
      </c>
      <c r="G2167" t="s">
        <v>3451</v>
      </c>
      <c r="H2167" s="244">
        <v>45511</v>
      </c>
      <c r="I2167" t="s">
        <v>2081</v>
      </c>
    </row>
    <row r="2168" spans="1:9">
      <c r="A2168" t="s">
        <v>3057</v>
      </c>
      <c r="B2168" t="s">
        <v>2291</v>
      </c>
      <c r="C2168" t="s">
        <v>3056</v>
      </c>
      <c r="D2168" s="244">
        <v>45511</v>
      </c>
      <c r="E2168" t="s">
        <v>2081</v>
      </c>
      <c r="F2168" t="s">
        <v>3420</v>
      </c>
      <c r="G2168" t="s">
        <v>3451</v>
      </c>
      <c r="H2168" s="244">
        <v>45511</v>
      </c>
      <c r="I2168" t="s">
        <v>2081</v>
      </c>
    </row>
    <row r="2169" spans="1:9">
      <c r="A2169" t="s">
        <v>3059</v>
      </c>
      <c r="B2169" t="s">
        <v>2291</v>
      </c>
      <c r="C2169" t="s">
        <v>3058</v>
      </c>
      <c r="D2169" s="244">
        <v>45511</v>
      </c>
      <c r="E2169" t="s">
        <v>2081</v>
      </c>
      <c r="F2169" t="s">
        <v>3420</v>
      </c>
      <c r="G2169" t="s">
        <v>3451</v>
      </c>
      <c r="H2169" s="244">
        <v>45511</v>
      </c>
      <c r="I2169" t="s">
        <v>2081</v>
      </c>
    </row>
    <row r="2170" spans="1:9">
      <c r="A2170" t="s">
        <v>3060</v>
      </c>
      <c r="B2170" t="s">
        <v>2383</v>
      </c>
      <c r="C2170" t="s">
        <v>3056</v>
      </c>
      <c r="D2170" s="244">
        <v>45511</v>
      </c>
      <c r="E2170" t="s">
        <v>2081</v>
      </c>
      <c r="F2170" t="s">
        <v>3420</v>
      </c>
      <c r="G2170" t="s">
        <v>3451</v>
      </c>
      <c r="H2170" s="244">
        <v>45511</v>
      </c>
      <c r="I2170" t="s">
        <v>2081</v>
      </c>
    </row>
    <row r="2171" spans="1:9">
      <c r="A2171" t="s">
        <v>3062</v>
      </c>
      <c r="B2171" t="s">
        <v>3061</v>
      </c>
      <c r="C2171" t="s">
        <v>3004</v>
      </c>
      <c r="D2171" s="244">
        <v>45510</v>
      </c>
      <c r="E2171" t="s">
        <v>2081</v>
      </c>
      <c r="F2171" t="s">
        <v>3420</v>
      </c>
      <c r="G2171" t="s">
        <v>3421</v>
      </c>
      <c r="H2171" s="244">
        <v>45510</v>
      </c>
      <c r="I2171" t="s">
        <v>2081</v>
      </c>
    </row>
    <row r="2172" spans="1:9">
      <c r="A2172" t="s">
        <v>3063</v>
      </c>
      <c r="B2172" t="s">
        <v>2942</v>
      </c>
      <c r="C2172" t="s">
        <v>3014</v>
      </c>
      <c r="D2172" s="244">
        <v>45519</v>
      </c>
      <c r="E2172" t="s">
        <v>2081</v>
      </c>
      <c r="F2172" t="s">
        <v>3420</v>
      </c>
      <c r="G2172" t="s">
        <v>3421</v>
      </c>
      <c r="H2172" s="244">
        <v>45519</v>
      </c>
      <c r="I2172" t="s">
        <v>2081</v>
      </c>
    </row>
    <row r="2173" spans="1:9">
      <c r="A2173" t="s">
        <v>3064</v>
      </c>
      <c r="B2173" t="s">
        <v>2186</v>
      </c>
      <c r="C2173" t="s">
        <v>3021</v>
      </c>
      <c r="D2173" s="244">
        <v>45519</v>
      </c>
      <c r="E2173" t="s">
        <v>2081</v>
      </c>
      <c r="F2173" t="s">
        <v>3420</v>
      </c>
      <c r="G2173" t="s">
        <v>3421</v>
      </c>
      <c r="H2173" s="244">
        <v>45519</v>
      </c>
      <c r="I2173" t="s">
        <v>2081</v>
      </c>
    </row>
    <row r="2174" spans="1:9">
      <c r="A2174" t="s">
        <v>3065</v>
      </c>
      <c r="B2174" t="s">
        <v>2190</v>
      </c>
      <c r="C2174" t="s">
        <v>2998</v>
      </c>
      <c r="D2174" s="244">
        <v>45519</v>
      </c>
      <c r="E2174" t="s">
        <v>2081</v>
      </c>
      <c r="F2174" t="s">
        <v>3420</v>
      </c>
      <c r="G2174" t="s">
        <v>3451</v>
      </c>
      <c r="H2174" s="244">
        <v>45519</v>
      </c>
      <c r="I2174" t="s">
        <v>2081</v>
      </c>
    </row>
    <row r="2175" spans="1:9">
      <c r="A2175" t="s">
        <v>3066</v>
      </c>
      <c r="B2175" t="s">
        <v>2293</v>
      </c>
      <c r="C2175" t="s">
        <v>3016</v>
      </c>
      <c r="D2175" s="244">
        <v>45517</v>
      </c>
      <c r="E2175" t="s">
        <v>2081</v>
      </c>
      <c r="F2175" t="s">
        <v>3420</v>
      </c>
      <c r="G2175" t="s">
        <v>3421</v>
      </c>
      <c r="H2175" s="244">
        <v>45517</v>
      </c>
      <c r="I2175" t="s">
        <v>2081</v>
      </c>
    </row>
    <row r="2176" spans="1:9">
      <c r="A2176" t="s">
        <v>3067</v>
      </c>
      <c r="B2176" t="s">
        <v>2698</v>
      </c>
      <c r="C2176" t="s">
        <v>3031</v>
      </c>
      <c r="D2176" s="244">
        <v>45517</v>
      </c>
      <c r="E2176" t="s">
        <v>2081</v>
      </c>
      <c r="F2176" t="s">
        <v>3420</v>
      </c>
      <c r="G2176" t="s">
        <v>3421</v>
      </c>
      <c r="H2176" s="244">
        <v>45517</v>
      </c>
      <c r="I2176" t="s">
        <v>2081</v>
      </c>
    </row>
    <row r="2177" spans="1:9">
      <c r="A2177" t="s">
        <v>3068</v>
      </c>
      <c r="B2177" t="s">
        <v>2554</v>
      </c>
      <c r="C2177" t="s">
        <v>3035</v>
      </c>
      <c r="D2177" s="244">
        <v>45519</v>
      </c>
      <c r="E2177" t="s">
        <v>2081</v>
      </c>
      <c r="F2177" t="s">
        <v>3420</v>
      </c>
      <c r="G2177" t="s">
        <v>3421</v>
      </c>
      <c r="H2177" s="244">
        <v>45519</v>
      </c>
      <c r="I2177" t="s">
        <v>2081</v>
      </c>
    </row>
    <row r="2178" spans="1:9">
      <c r="A2178" t="s">
        <v>3069</v>
      </c>
      <c r="B2178" t="s">
        <v>2698</v>
      </c>
      <c r="C2178" t="s">
        <v>3035</v>
      </c>
      <c r="D2178" s="244">
        <v>45517</v>
      </c>
      <c r="E2178" t="s">
        <v>2081</v>
      </c>
      <c r="F2178" t="s">
        <v>3420</v>
      </c>
      <c r="G2178" t="s">
        <v>3421</v>
      </c>
      <c r="H2178" s="244">
        <v>45517</v>
      </c>
      <c r="I2178" t="s">
        <v>2081</v>
      </c>
    </row>
    <row r="2179" spans="1:9">
      <c r="A2179" t="s">
        <v>3070</v>
      </c>
      <c r="B2179" t="s">
        <v>2383</v>
      </c>
      <c r="C2179" t="s">
        <v>3058</v>
      </c>
      <c r="D2179" s="244">
        <v>45511</v>
      </c>
      <c r="E2179" t="s">
        <v>2081</v>
      </c>
      <c r="F2179" t="s">
        <v>3420</v>
      </c>
      <c r="G2179" t="s">
        <v>3451</v>
      </c>
      <c r="H2179" s="244">
        <v>45511</v>
      </c>
      <c r="I2179" t="s">
        <v>2081</v>
      </c>
    </row>
    <row r="2180" spans="1:9">
      <c r="A2180" t="s">
        <v>3071</v>
      </c>
      <c r="B2180" t="s">
        <v>2554</v>
      </c>
      <c r="C2180" t="s">
        <v>3031</v>
      </c>
      <c r="D2180" s="244">
        <v>45519</v>
      </c>
      <c r="E2180" t="s">
        <v>2081</v>
      </c>
      <c r="F2180" t="s">
        <v>3420</v>
      </c>
      <c r="G2180" t="s">
        <v>3421</v>
      </c>
      <c r="H2180" s="244">
        <v>45519</v>
      </c>
      <c r="I2180" t="s">
        <v>2081</v>
      </c>
    </row>
    <row r="2181" spans="1:9">
      <c r="A2181" t="s">
        <v>3072</v>
      </c>
      <c r="B2181" t="s">
        <v>2277</v>
      </c>
      <c r="C2181" t="s">
        <v>2998</v>
      </c>
      <c r="D2181" s="244">
        <v>45519</v>
      </c>
      <c r="E2181" t="s">
        <v>2081</v>
      </c>
      <c r="F2181" t="s">
        <v>3420</v>
      </c>
      <c r="G2181" t="s">
        <v>3421</v>
      </c>
      <c r="H2181" s="244">
        <v>45519</v>
      </c>
      <c r="I2181" t="s">
        <v>2081</v>
      </c>
    </row>
    <row r="2182" spans="1:9">
      <c r="A2182" t="s">
        <v>3074</v>
      </c>
      <c r="B2182" t="s">
        <v>3073</v>
      </c>
      <c r="C2182" t="s">
        <v>2998</v>
      </c>
      <c r="D2182" s="244">
        <v>45509</v>
      </c>
      <c r="E2182" t="s">
        <v>2081</v>
      </c>
      <c r="F2182" t="s">
        <v>3420</v>
      </c>
      <c r="G2182" t="s">
        <v>3421</v>
      </c>
      <c r="H2182" s="244">
        <v>45509</v>
      </c>
      <c r="I2182" t="s">
        <v>2081</v>
      </c>
    </row>
    <row r="2183" spans="1:9">
      <c r="A2183" t="s">
        <v>3076</v>
      </c>
      <c r="B2183" t="s">
        <v>3075</v>
      </c>
      <c r="C2183" t="s">
        <v>2998</v>
      </c>
      <c r="D2183" s="244">
        <v>45509</v>
      </c>
      <c r="E2183" t="s">
        <v>2081</v>
      </c>
      <c r="F2183" t="s">
        <v>3420</v>
      </c>
      <c r="G2183" t="s">
        <v>3451</v>
      </c>
      <c r="H2183" s="244">
        <v>45509</v>
      </c>
      <c r="I2183" t="s">
        <v>2081</v>
      </c>
    </row>
    <row r="2184" spans="1:9">
      <c r="A2184" t="s">
        <v>3077</v>
      </c>
      <c r="B2184" t="s">
        <v>2134</v>
      </c>
      <c r="C2184" t="s">
        <v>3014</v>
      </c>
      <c r="D2184" s="244">
        <v>45509</v>
      </c>
      <c r="E2184" t="s">
        <v>2081</v>
      </c>
      <c r="F2184" t="s">
        <v>3420</v>
      </c>
      <c r="G2184" t="s">
        <v>3451</v>
      </c>
      <c r="H2184" s="244">
        <v>45509</v>
      </c>
      <c r="I2184" t="s">
        <v>2081</v>
      </c>
    </row>
    <row r="2185" spans="1:9">
      <c r="A2185" t="s">
        <v>3078</v>
      </c>
      <c r="B2185" t="s">
        <v>2134</v>
      </c>
      <c r="C2185" t="s">
        <v>3011</v>
      </c>
      <c r="D2185" s="244">
        <v>45509</v>
      </c>
      <c r="E2185" t="s">
        <v>2081</v>
      </c>
      <c r="F2185" t="s">
        <v>3420</v>
      </c>
      <c r="G2185" t="s">
        <v>3451</v>
      </c>
      <c r="H2185" s="244">
        <v>45509</v>
      </c>
      <c r="I2185" t="s">
        <v>2081</v>
      </c>
    </row>
    <row r="2186" spans="1:9">
      <c r="A2186" t="s">
        <v>2999</v>
      </c>
      <c r="B2186" t="s">
        <v>2396</v>
      </c>
      <c r="C2186" t="s">
        <v>2998</v>
      </c>
      <c r="D2186" s="244">
        <v>45512</v>
      </c>
      <c r="E2186" t="s">
        <v>2081</v>
      </c>
      <c r="F2186" t="s">
        <v>3420</v>
      </c>
      <c r="G2186" t="s">
        <v>3421</v>
      </c>
      <c r="H2186" s="244">
        <v>45512</v>
      </c>
      <c r="I2186" t="s">
        <v>2081</v>
      </c>
    </row>
    <row r="2187" spans="1:9">
      <c r="A2187" t="s">
        <v>3028</v>
      </c>
      <c r="B2187" t="s">
        <v>2396</v>
      </c>
      <c r="C2187" t="s">
        <v>3002</v>
      </c>
      <c r="D2187" s="244">
        <v>45512</v>
      </c>
      <c r="E2187" t="s">
        <v>2081</v>
      </c>
      <c r="F2187" t="s">
        <v>3420</v>
      </c>
      <c r="G2187" t="s">
        <v>3421</v>
      </c>
      <c r="H2187" s="244">
        <v>45512</v>
      </c>
      <c r="I2187" t="s">
        <v>2081</v>
      </c>
    </row>
    <row r="2188" spans="1:9">
      <c r="A2188" t="s">
        <v>3010</v>
      </c>
      <c r="B2188" t="s">
        <v>3009</v>
      </c>
      <c r="C2188" t="s">
        <v>3004</v>
      </c>
      <c r="D2188" s="244">
        <v>45512</v>
      </c>
      <c r="E2188" t="s">
        <v>2081</v>
      </c>
      <c r="F2188" t="s">
        <v>3420</v>
      </c>
      <c r="G2188" t="s">
        <v>3421</v>
      </c>
      <c r="H2188" s="244">
        <v>45512</v>
      </c>
      <c r="I2188" t="s">
        <v>2081</v>
      </c>
    </row>
    <row r="2189" spans="1:9">
      <c r="A2189" t="s">
        <v>3008</v>
      </c>
      <c r="B2189" t="s">
        <v>2246</v>
      </c>
      <c r="C2189" t="s">
        <v>3007</v>
      </c>
      <c r="D2189" s="244">
        <v>45512</v>
      </c>
      <c r="E2189" t="s">
        <v>2081</v>
      </c>
      <c r="F2189" t="s">
        <v>3420</v>
      </c>
      <c r="G2189" t="s">
        <v>3421</v>
      </c>
      <c r="H2189" s="244">
        <v>45512</v>
      </c>
      <c r="I2189" t="s">
        <v>2081</v>
      </c>
    </row>
    <row r="2190" spans="1:9">
      <c r="A2190" t="s">
        <v>2985</v>
      </c>
      <c r="B2190" t="s">
        <v>2095</v>
      </c>
      <c r="C2190" t="s">
        <v>2984</v>
      </c>
      <c r="D2190" s="244">
        <v>45506</v>
      </c>
      <c r="E2190" t="s">
        <v>2081</v>
      </c>
      <c r="F2190" t="s">
        <v>3420</v>
      </c>
      <c r="G2190" t="s">
        <v>3421</v>
      </c>
      <c r="H2190" s="244">
        <v>45506</v>
      </c>
      <c r="I2190" t="s">
        <v>2081</v>
      </c>
    </row>
    <row r="2191" spans="1:9">
      <c r="A2191" t="s">
        <v>2990</v>
      </c>
      <c r="B2191" t="s">
        <v>2095</v>
      </c>
      <c r="C2191" t="s">
        <v>2989</v>
      </c>
      <c r="D2191" s="244">
        <v>45506</v>
      </c>
      <c r="E2191" t="s">
        <v>2081</v>
      </c>
      <c r="F2191" t="s">
        <v>3420</v>
      </c>
      <c r="G2191" t="s">
        <v>3421</v>
      </c>
      <c r="H2191" s="244">
        <v>45506</v>
      </c>
      <c r="I2191" t="s">
        <v>2081</v>
      </c>
    </row>
    <row r="2192" spans="1:9">
      <c r="A2192" t="s">
        <v>2994</v>
      </c>
      <c r="B2192" t="s">
        <v>2085</v>
      </c>
      <c r="C2192" t="s">
        <v>2984</v>
      </c>
      <c r="D2192" s="244">
        <v>45505</v>
      </c>
      <c r="E2192" t="s">
        <v>2081</v>
      </c>
      <c r="F2192" t="s">
        <v>3420</v>
      </c>
      <c r="G2192" t="s">
        <v>3421</v>
      </c>
      <c r="H2192" s="244">
        <v>45505</v>
      </c>
      <c r="I2192" t="s">
        <v>2081</v>
      </c>
    </row>
    <row r="2193" spans="1:9">
      <c r="A2193" t="s">
        <v>2996</v>
      </c>
      <c r="B2193" t="s">
        <v>2085</v>
      </c>
      <c r="C2193" t="s">
        <v>2989</v>
      </c>
      <c r="D2193" s="244">
        <v>45505</v>
      </c>
      <c r="E2193" t="s">
        <v>2081</v>
      </c>
      <c r="F2193" t="s">
        <v>3420</v>
      </c>
      <c r="G2193" t="s">
        <v>3421</v>
      </c>
      <c r="H2193" s="244">
        <v>45505</v>
      </c>
      <c r="I2193" t="s">
        <v>2081</v>
      </c>
    </row>
    <row r="2194" spans="1:9">
      <c r="A2194" t="s">
        <v>3015</v>
      </c>
      <c r="B2194" t="s">
        <v>2132</v>
      </c>
      <c r="C2194" t="s">
        <v>3014</v>
      </c>
      <c r="D2194" s="244">
        <v>45509</v>
      </c>
      <c r="E2194" t="s">
        <v>2081</v>
      </c>
      <c r="F2194" t="s">
        <v>3420</v>
      </c>
      <c r="G2194" t="s">
        <v>3421</v>
      </c>
      <c r="H2194" s="244">
        <v>45509</v>
      </c>
      <c r="I2194" t="s">
        <v>2081</v>
      </c>
    </row>
    <row r="2195" spans="1:9">
      <c r="A2195" t="s">
        <v>3080</v>
      </c>
      <c r="B2195" t="s">
        <v>2128</v>
      </c>
      <c r="C2195" t="s">
        <v>3079</v>
      </c>
      <c r="D2195" s="244">
        <v>45511</v>
      </c>
      <c r="E2195" t="s">
        <v>2081</v>
      </c>
      <c r="F2195" t="s">
        <v>3420</v>
      </c>
      <c r="G2195" t="s">
        <v>3421</v>
      </c>
      <c r="H2195" s="244">
        <v>45511</v>
      </c>
      <c r="I2195" t="s">
        <v>2081</v>
      </c>
    </row>
    <row r="2196" spans="1:9">
      <c r="A2196" t="s">
        <v>3081</v>
      </c>
      <c r="B2196" t="s">
        <v>2269</v>
      </c>
      <c r="C2196" t="s">
        <v>3079</v>
      </c>
      <c r="D2196" s="244">
        <v>45511</v>
      </c>
      <c r="E2196" t="s">
        <v>2081</v>
      </c>
      <c r="F2196" t="s">
        <v>3420</v>
      </c>
      <c r="G2196" t="s">
        <v>3451</v>
      </c>
      <c r="H2196" s="244">
        <v>45511</v>
      </c>
      <c r="I2196" t="s">
        <v>2081</v>
      </c>
    </row>
    <row r="2197" spans="1:9">
      <c r="A2197" t="s">
        <v>3083</v>
      </c>
      <c r="B2197" t="s">
        <v>3082</v>
      </c>
      <c r="C2197" t="s">
        <v>3007</v>
      </c>
      <c r="D2197" s="244">
        <v>45512</v>
      </c>
      <c r="E2197" t="s">
        <v>2081</v>
      </c>
      <c r="F2197" t="s">
        <v>3420</v>
      </c>
      <c r="G2197" t="s">
        <v>3421</v>
      </c>
      <c r="H2197" s="244">
        <v>45512</v>
      </c>
      <c r="I2197" t="s">
        <v>2081</v>
      </c>
    </row>
    <row r="2198" spans="1:9">
      <c r="A2198" t="s">
        <v>3084</v>
      </c>
      <c r="B2198" t="s">
        <v>2942</v>
      </c>
      <c r="C2198" t="s">
        <v>2939</v>
      </c>
      <c r="D2198" s="244">
        <v>45506</v>
      </c>
      <c r="E2198" t="s">
        <v>2081</v>
      </c>
      <c r="F2198" t="s">
        <v>3420</v>
      </c>
      <c r="G2198" t="s">
        <v>3451</v>
      </c>
      <c r="H2198" s="244">
        <v>45506</v>
      </c>
      <c r="I2198" t="s">
        <v>2081</v>
      </c>
    </row>
    <row r="2199" spans="1:9">
      <c r="A2199" t="s">
        <v>3734</v>
      </c>
      <c r="B2199" t="s">
        <v>2124</v>
      </c>
      <c r="C2199" t="s">
        <v>2266</v>
      </c>
      <c r="D2199" s="244">
        <v>45483</v>
      </c>
      <c r="E2199" t="s">
        <v>3263</v>
      </c>
      <c r="F2199" t="s">
        <v>3420</v>
      </c>
      <c r="G2199" t="s">
        <v>3735</v>
      </c>
      <c r="H2199" s="244">
        <v>45483</v>
      </c>
      <c r="I2199" t="s">
        <v>3263</v>
      </c>
    </row>
    <row r="2200" spans="1:9">
      <c r="A2200" t="s">
        <v>3736</v>
      </c>
      <c r="B2200" t="s">
        <v>2293</v>
      </c>
      <c r="C2200" t="s">
        <v>2233</v>
      </c>
      <c r="D2200" s="244">
        <v>45483</v>
      </c>
      <c r="E2200" t="s">
        <v>3263</v>
      </c>
      <c r="F2200" t="s">
        <v>3420</v>
      </c>
      <c r="G2200" t="s">
        <v>3735</v>
      </c>
      <c r="H2200" s="244">
        <v>45483</v>
      </c>
      <c r="I2200" t="s">
        <v>3263</v>
      </c>
    </row>
    <row r="2201" spans="1:9">
      <c r="A2201" t="s">
        <v>3737</v>
      </c>
      <c r="B2201" t="s">
        <v>2293</v>
      </c>
      <c r="C2201" t="s">
        <v>2254</v>
      </c>
      <c r="D2201" s="244">
        <v>45483</v>
      </c>
      <c r="E2201" t="s">
        <v>3263</v>
      </c>
      <c r="F2201" t="s">
        <v>3420</v>
      </c>
      <c r="G2201" t="s">
        <v>3735</v>
      </c>
      <c r="H2201" s="244">
        <v>45483</v>
      </c>
      <c r="I2201" t="s">
        <v>3263</v>
      </c>
    </row>
    <row r="2202" spans="1:9">
      <c r="A2202" t="s">
        <v>3738</v>
      </c>
      <c r="B2202" t="s">
        <v>2124</v>
      </c>
      <c r="C2202" t="s">
        <v>2283</v>
      </c>
      <c r="D2202" s="244">
        <v>45483</v>
      </c>
      <c r="E2202" t="s">
        <v>3263</v>
      </c>
      <c r="F2202" t="s">
        <v>3420</v>
      </c>
      <c r="G2202" t="s">
        <v>3735</v>
      </c>
      <c r="H2202" s="244">
        <v>45495</v>
      </c>
      <c r="I2202" t="s">
        <v>3263</v>
      </c>
    </row>
    <row r="2203" spans="1:9">
      <c r="A2203" t="s">
        <v>3739</v>
      </c>
      <c r="B2203" t="s">
        <v>2942</v>
      </c>
      <c r="C2203" t="s">
        <v>3474</v>
      </c>
      <c r="D2203" s="244">
        <v>45489</v>
      </c>
      <c r="E2203" t="s">
        <v>3263</v>
      </c>
      <c r="F2203" t="s">
        <v>3420</v>
      </c>
      <c r="G2203" t="s">
        <v>3740</v>
      </c>
      <c r="H2203" s="244">
        <v>45489</v>
      </c>
      <c r="I2203" t="s">
        <v>3263</v>
      </c>
    </row>
    <row r="2204" spans="1:9">
      <c r="A2204" t="s">
        <v>3741</v>
      </c>
      <c r="B2204" t="s">
        <v>2152</v>
      </c>
      <c r="C2204" t="s">
        <v>2667</v>
      </c>
      <c r="D2204" s="244">
        <v>45509</v>
      </c>
      <c r="E2204" t="s">
        <v>2081</v>
      </c>
      <c r="F2204" t="s">
        <v>3420</v>
      </c>
      <c r="G2204" t="s">
        <v>3740</v>
      </c>
      <c r="H2204" s="244">
        <v>45509</v>
      </c>
      <c r="I2204" t="s">
        <v>2081</v>
      </c>
    </row>
    <row r="2205" spans="1:9">
      <c r="A2205" t="s">
        <v>3742</v>
      </c>
      <c r="B2205" t="s">
        <v>2152</v>
      </c>
      <c r="C2205" t="s">
        <v>2669</v>
      </c>
      <c r="D2205" s="244">
        <v>45509</v>
      </c>
      <c r="E2205" t="s">
        <v>2081</v>
      </c>
      <c r="F2205" t="s">
        <v>3420</v>
      </c>
      <c r="G2205" t="s">
        <v>3740</v>
      </c>
      <c r="H2205" s="244">
        <v>45509</v>
      </c>
      <c r="I2205" t="s">
        <v>2081</v>
      </c>
    </row>
    <row r="2206" spans="1:9">
      <c r="A2206" t="s">
        <v>3743</v>
      </c>
      <c r="B2206" t="s">
        <v>2154</v>
      </c>
      <c r="C2206" t="s">
        <v>2757</v>
      </c>
      <c r="D2206" s="244">
        <v>45512</v>
      </c>
      <c r="E2206" t="s">
        <v>2081</v>
      </c>
      <c r="F2206" t="s">
        <v>3420</v>
      </c>
      <c r="G2206" t="s">
        <v>3740</v>
      </c>
      <c r="H2206" s="244">
        <v>45512</v>
      </c>
      <c r="I2206" t="s">
        <v>2081</v>
      </c>
    </row>
    <row r="2207" spans="1:9">
      <c r="A2207" t="s">
        <v>3744</v>
      </c>
      <c r="B2207" t="s">
        <v>2154</v>
      </c>
      <c r="C2207" t="s">
        <v>2765</v>
      </c>
      <c r="D2207" s="244">
        <v>45512</v>
      </c>
      <c r="E2207" t="s">
        <v>2081</v>
      </c>
      <c r="F2207" t="s">
        <v>3420</v>
      </c>
      <c r="G2207" t="s">
        <v>3740</v>
      </c>
      <c r="H2207" s="244">
        <v>45512</v>
      </c>
      <c r="I2207" t="s">
        <v>2081</v>
      </c>
    </row>
    <row r="2208" spans="1:9">
      <c r="A2208" t="s">
        <v>3085</v>
      </c>
      <c r="B2208" t="s">
        <v>2474</v>
      </c>
      <c r="C2208" t="s">
        <v>2076</v>
      </c>
      <c r="D2208" s="244">
        <v>45509</v>
      </c>
      <c r="E2208" t="s">
        <v>2081</v>
      </c>
      <c r="F2208" t="s">
        <v>3420</v>
      </c>
      <c r="G2208" t="s">
        <v>3740</v>
      </c>
      <c r="H2208" s="244">
        <v>45509</v>
      </c>
      <c r="I2208" t="s">
        <v>2081</v>
      </c>
    </row>
    <row r="2209" spans="1:9">
      <c r="A2209" t="s">
        <v>3086</v>
      </c>
      <c r="B2209" t="s">
        <v>2474</v>
      </c>
      <c r="C2209" t="s">
        <v>2083</v>
      </c>
      <c r="D2209" s="244">
        <v>45509</v>
      </c>
      <c r="E2209" t="s">
        <v>2081</v>
      </c>
      <c r="F2209" t="s">
        <v>3420</v>
      </c>
      <c r="G2209" t="s">
        <v>3740</v>
      </c>
      <c r="H2209" s="244">
        <v>45509</v>
      </c>
      <c r="I2209" t="s">
        <v>2081</v>
      </c>
    </row>
    <row r="2210" spans="1:9">
      <c r="A2210" t="s">
        <v>3087</v>
      </c>
      <c r="B2210" t="s">
        <v>2738</v>
      </c>
      <c r="C2210" t="s">
        <v>2406</v>
      </c>
      <c r="D2210" s="244">
        <v>45509</v>
      </c>
      <c r="E2210" t="s">
        <v>2081</v>
      </c>
      <c r="F2210" t="s">
        <v>3420</v>
      </c>
      <c r="G2210" t="s">
        <v>3740</v>
      </c>
      <c r="H2210" s="244">
        <v>45509</v>
      </c>
      <c r="I2210" t="s">
        <v>2081</v>
      </c>
    </row>
    <row r="2211" spans="1:9">
      <c r="A2211" t="s">
        <v>3089</v>
      </c>
      <c r="B2211" t="s">
        <v>2239</v>
      </c>
      <c r="C2211" t="s">
        <v>2565</v>
      </c>
      <c r="D2211" s="244">
        <v>45518</v>
      </c>
      <c r="E2211" t="s">
        <v>2081</v>
      </c>
      <c r="F2211" t="s">
        <v>3420</v>
      </c>
      <c r="G2211" t="s">
        <v>3740</v>
      </c>
      <c r="H2211" s="244">
        <v>45535</v>
      </c>
      <c r="I2211" t="s">
        <v>2081</v>
      </c>
    </row>
    <row r="2212" spans="1:9">
      <c r="A2212" t="s">
        <v>3090</v>
      </c>
      <c r="B2212" t="s">
        <v>2738</v>
      </c>
      <c r="C2212" t="s">
        <v>2408</v>
      </c>
      <c r="D2212" s="244">
        <v>45509</v>
      </c>
      <c r="E2212" t="s">
        <v>2081</v>
      </c>
      <c r="F2212" t="s">
        <v>3420</v>
      </c>
      <c r="G2212" t="s">
        <v>3740</v>
      </c>
      <c r="H2212" s="244">
        <v>45509</v>
      </c>
      <c r="I2212" t="s">
        <v>2081</v>
      </c>
    </row>
    <row r="2213" spans="1:9">
      <c r="A2213" t="s">
        <v>3091</v>
      </c>
      <c r="B2213" t="s">
        <v>2550</v>
      </c>
      <c r="C2213" t="s">
        <v>2139</v>
      </c>
      <c r="D2213" s="244">
        <v>45518</v>
      </c>
      <c r="E2213" t="s">
        <v>2081</v>
      </c>
      <c r="F2213" t="s">
        <v>3420</v>
      </c>
      <c r="G2213" t="s">
        <v>3740</v>
      </c>
      <c r="H2213" s="244">
        <v>45535</v>
      </c>
      <c r="I2213" t="s">
        <v>2081</v>
      </c>
    </row>
    <row r="2214" spans="1:9">
      <c r="A2214" t="s">
        <v>3745</v>
      </c>
      <c r="B2214" t="s">
        <v>2272</v>
      </c>
      <c r="C2214" t="s">
        <v>2139</v>
      </c>
      <c r="D2214" s="244">
        <v>45408</v>
      </c>
      <c r="E2214" t="s">
        <v>2081</v>
      </c>
      <c r="F2214" t="s">
        <v>3457</v>
      </c>
      <c r="G2214" t="s">
        <v>3740</v>
      </c>
      <c r="H2214" s="244">
        <v>45408</v>
      </c>
      <c r="I2214" t="s">
        <v>2081</v>
      </c>
    </row>
    <row r="2215" spans="1:9">
      <c r="A2215" t="s">
        <v>3092</v>
      </c>
      <c r="B2215" t="s">
        <v>2933</v>
      </c>
      <c r="C2215" t="s">
        <v>2139</v>
      </c>
      <c r="D2215" s="244">
        <v>45517</v>
      </c>
      <c r="E2215" t="s">
        <v>2081</v>
      </c>
      <c r="F2215" t="s">
        <v>3420</v>
      </c>
      <c r="G2215" t="s">
        <v>3740</v>
      </c>
      <c r="H2215" s="244">
        <v>45535</v>
      </c>
      <c r="I2215" t="s">
        <v>2081</v>
      </c>
    </row>
    <row r="2216" spans="1:9">
      <c r="A2216" t="s">
        <v>3094</v>
      </c>
      <c r="B2216" t="s">
        <v>2933</v>
      </c>
      <c r="C2216" t="s">
        <v>3093</v>
      </c>
      <c r="D2216" s="244">
        <v>45524</v>
      </c>
      <c r="E2216" t="s">
        <v>2081</v>
      </c>
      <c r="F2216" t="s">
        <v>3420</v>
      </c>
      <c r="G2216" t="s">
        <v>3740</v>
      </c>
      <c r="H2216" s="244">
        <v>45533</v>
      </c>
      <c r="I2216" t="s">
        <v>2081</v>
      </c>
    </row>
    <row r="2217" spans="1:9">
      <c r="A2217" t="s">
        <v>3095</v>
      </c>
      <c r="B2217" t="s">
        <v>2130</v>
      </c>
      <c r="C2217" t="s">
        <v>2466</v>
      </c>
      <c r="D2217" s="244">
        <v>45476</v>
      </c>
      <c r="E2217" t="s">
        <v>2081</v>
      </c>
      <c r="F2217" t="s">
        <v>3457</v>
      </c>
      <c r="G2217" t="s">
        <v>3735</v>
      </c>
      <c r="H2217" s="244">
        <v>45497</v>
      </c>
      <c r="I2217" t="s">
        <v>2081</v>
      </c>
    </row>
    <row r="2218" spans="1:9">
      <c r="A2218" t="s">
        <v>3096</v>
      </c>
      <c r="B2218" t="s">
        <v>2130</v>
      </c>
      <c r="C2218" t="s">
        <v>2443</v>
      </c>
      <c r="D2218" s="244">
        <v>45476</v>
      </c>
      <c r="E2218" t="s">
        <v>2081</v>
      </c>
      <c r="F2218" t="s">
        <v>3457</v>
      </c>
      <c r="G2218" t="s">
        <v>3735</v>
      </c>
      <c r="H2218" s="244">
        <v>45497</v>
      </c>
      <c r="I2218" t="s">
        <v>2081</v>
      </c>
    </row>
    <row r="2219" spans="1:9">
      <c r="A2219" t="s">
        <v>3098</v>
      </c>
      <c r="B2219" t="s">
        <v>3097</v>
      </c>
      <c r="C2219" t="s">
        <v>2462</v>
      </c>
      <c r="D2219" s="244">
        <v>45476</v>
      </c>
      <c r="E2219" t="s">
        <v>2081</v>
      </c>
      <c r="F2219" t="s">
        <v>3457</v>
      </c>
      <c r="G2219" t="s">
        <v>3735</v>
      </c>
      <c r="H2219" s="244">
        <v>45497</v>
      </c>
      <c r="I2219" t="s">
        <v>2081</v>
      </c>
    </row>
    <row r="2220" spans="1:9">
      <c r="A2220" t="s">
        <v>3099</v>
      </c>
      <c r="B2220" t="s">
        <v>3097</v>
      </c>
      <c r="C2220" t="s">
        <v>2459</v>
      </c>
      <c r="D2220" s="244">
        <v>45457</v>
      </c>
      <c r="E2220" t="s">
        <v>2081</v>
      </c>
      <c r="F2220" t="s">
        <v>3457</v>
      </c>
      <c r="G2220" t="s">
        <v>3735</v>
      </c>
      <c r="H2220" s="244">
        <v>45497</v>
      </c>
      <c r="I2220" t="s">
        <v>2081</v>
      </c>
    </row>
    <row r="2221" spans="1:9">
      <c r="A2221" t="s">
        <v>3101</v>
      </c>
      <c r="B2221" t="s">
        <v>2933</v>
      </c>
      <c r="C2221" t="s">
        <v>3100</v>
      </c>
      <c r="D2221" s="244">
        <v>45524</v>
      </c>
      <c r="E2221" t="s">
        <v>2081</v>
      </c>
      <c r="F2221" t="s">
        <v>3420</v>
      </c>
      <c r="G2221" t="s">
        <v>3740</v>
      </c>
      <c r="H2221" s="244">
        <v>45533</v>
      </c>
      <c r="I2221" t="s">
        <v>2081</v>
      </c>
    </row>
    <row r="2222" spans="1:9">
      <c r="A2222" t="s">
        <v>3102</v>
      </c>
      <c r="B2222" t="s">
        <v>2393</v>
      </c>
      <c r="C2222" t="s">
        <v>2547</v>
      </c>
      <c r="D2222" s="244">
        <v>45518</v>
      </c>
      <c r="E2222" t="s">
        <v>2081</v>
      </c>
      <c r="F2222" t="s">
        <v>3420</v>
      </c>
      <c r="G2222" t="s">
        <v>3740</v>
      </c>
      <c r="H2222" s="244">
        <v>45535</v>
      </c>
      <c r="I2222" t="s">
        <v>2081</v>
      </c>
    </row>
    <row r="2223" spans="1:9">
      <c r="A2223" t="s">
        <v>3104</v>
      </c>
      <c r="B2223" t="s">
        <v>2324</v>
      </c>
      <c r="C2223" t="s">
        <v>2547</v>
      </c>
      <c r="D2223" s="244">
        <v>45517</v>
      </c>
      <c r="E2223" t="s">
        <v>2081</v>
      </c>
      <c r="F2223" t="s">
        <v>3420</v>
      </c>
      <c r="G2223" t="s">
        <v>3740</v>
      </c>
      <c r="H2223" s="244">
        <v>45535</v>
      </c>
      <c r="I2223" t="s">
        <v>2081</v>
      </c>
    </row>
    <row r="2224" spans="1:9">
      <c r="A2224" t="s">
        <v>3105</v>
      </c>
      <c r="B2224" t="s">
        <v>2393</v>
      </c>
      <c r="C2224" t="s">
        <v>2556</v>
      </c>
      <c r="D2224" s="244">
        <v>45518</v>
      </c>
      <c r="E2224" t="s">
        <v>2081</v>
      </c>
      <c r="F2224" t="s">
        <v>3420</v>
      </c>
      <c r="G2224" t="s">
        <v>3740</v>
      </c>
      <c r="H2224" s="244">
        <v>45535</v>
      </c>
      <c r="I2224" t="s">
        <v>2081</v>
      </c>
    </row>
    <row r="2225" spans="1:9">
      <c r="A2225" t="s">
        <v>3106</v>
      </c>
      <c r="B2225" t="s">
        <v>2324</v>
      </c>
      <c r="C2225" t="s">
        <v>2556</v>
      </c>
      <c r="D2225" s="244">
        <v>45517</v>
      </c>
      <c r="E2225" t="s">
        <v>2081</v>
      </c>
      <c r="F2225" t="s">
        <v>3420</v>
      </c>
      <c r="G2225" t="s">
        <v>3740</v>
      </c>
      <c r="H2225" s="244">
        <v>45535</v>
      </c>
      <c r="I2225" t="s">
        <v>2081</v>
      </c>
    </row>
    <row r="2226" spans="1:9">
      <c r="A2226" t="s">
        <v>3107</v>
      </c>
      <c r="B2226" t="s">
        <v>2933</v>
      </c>
      <c r="C2226" t="s">
        <v>2565</v>
      </c>
      <c r="D2226" s="244">
        <v>45517</v>
      </c>
      <c r="E2226" t="s">
        <v>2081</v>
      </c>
      <c r="F2226" t="s">
        <v>3420</v>
      </c>
      <c r="G2226" t="s">
        <v>3740</v>
      </c>
      <c r="H2226" s="244">
        <v>45535</v>
      </c>
      <c r="I2226" t="s">
        <v>2081</v>
      </c>
    </row>
    <row r="2227" spans="1:9">
      <c r="A2227" t="s">
        <v>3108</v>
      </c>
      <c r="B2227" t="s">
        <v>2239</v>
      </c>
      <c r="C2227" t="s">
        <v>2565</v>
      </c>
      <c r="D2227" s="244">
        <v>45518</v>
      </c>
      <c r="E2227" t="s">
        <v>2081</v>
      </c>
      <c r="F2227" t="s">
        <v>3420</v>
      </c>
      <c r="G2227" t="s">
        <v>3740</v>
      </c>
      <c r="H2227" s="244">
        <v>45535</v>
      </c>
      <c r="I2227" t="s">
        <v>2081</v>
      </c>
    </row>
    <row r="2228" spans="1:9">
      <c r="A2228" t="s">
        <v>3110</v>
      </c>
      <c r="B2228" t="s">
        <v>2698</v>
      </c>
      <c r="C2228" t="s">
        <v>2572</v>
      </c>
      <c r="D2228" s="244">
        <v>45517</v>
      </c>
      <c r="E2228" t="s">
        <v>2081</v>
      </c>
      <c r="F2228" t="s">
        <v>3420</v>
      </c>
      <c r="G2228" t="s">
        <v>3740</v>
      </c>
      <c r="H2228" s="244">
        <v>45535</v>
      </c>
      <c r="I2228" t="s">
        <v>2081</v>
      </c>
    </row>
    <row r="2229" spans="1:9">
      <c r="A2229" t="s">
        <v>3109</v>
      </c>
      <c r="B2229" t="s">
        <v>2550</v>
      </c>
      <c r="C2229" t="s">
        <v>2565</v>
      </c>
      <c r="D2229" s="244">
        <v>45518</v>
      </c>
      <c r="E2229" t="s">
        <v>2081</v>
      </c>
      <c r="F2229" t="s">
        <v>3420</v>
      </c>
      <c r="G2229" t="s">
        <v>3740</v>
      </c>
      <c r="H2229" s="244">
        <v>45535</v>
      </c>
      <c r="I2229" t="s">
        <v>2081</v>
      </c>
    </row>
    <row r="2230" spans="1:9">
      <c r="A2230" t="s">
        <v>3111</v>
      </c>
      <c r="B2230" t="s">
        <v>2698</v>
      </c>
      <c r="C2230" t="s">
        <v>2577</v>
      </c>
      <c r="D2230" s="244">
        <v>45517</v>
      </c>
      <c r="E2230" t="s">
        <v>2081</v>
      </c>
      <c r="F2230" t="s">
        <v>3420</v>
      </c>
      <c r="G2230" t="s">
        <v>3740</v>
      </c>
      <c r="H2230" s="244">
        <v>45535</v>
      </c>
      <c r="I2230" t="s">
        <v>2081</v>
      </c>
    </row>
    <row r="2231" spans="1:9">
      <c r="A2231" t="s">
        <v>3112</v>
      </c>
      <c r="B2231" t="s">
        <v>2550</v>
      </c>
      <c r="C2231" t="s">
        <v>2144</v>
      </c>
      <c r="D2231" s="244">
        <v>45518</v>
      </c>
      <c r="E2231" t="s">
        <v>2081</v>
      </c>
      <c r="F2231" t="s">
        <v>3420</v>
      </c>
      <c r="G2231" t="s">
        <v>3740</v>
      </c>
      <c r="H2231" s="244">
        <v>45535</v>
      </c>
      <c r="I2231" t="s">
        <v>2081</v>
      </c>
    </row>
    <row r="2232" spans="1:9">
      <c r="A2232" t="s">
        <v>3113</v>
      </c>
      <c r="B2232" t="s">
        <v>2234</v>
      </c>
      <c r="C2232" t="s">
        <v>2354</v>
      </c>
      <c r="D2232" s="244">
        <v>45496</v>
      </c>
      <c r="E2232" t="s">
        <v>3263</v>
      </c>
      <c r="F2232" t="s">
        <v>3420</v>
      </c>
      <c r="G2232" t="s">
        <v>3740</v>
      </c>
      <c r="H2232" s="244">
        <v>45535</v>
      </c>
      <c r="I2232" t="s">
        <v>2081</v>
      </c>
    </row>
    <row r="2233" spans="1:9">
      <c r="A2233" t="s">
        <v>3114</v>
      </c>
      <c r="B2233" t="s">
        <v>2234</v>
      </c>
      <c r="C2233" t="s">
        <v>2362</v>
      </c>
      <c r="D2233" s="244">
        <v>45496</v>
      </c>
      <c r="E2233" t="s">
        <v>3263</v>
      </c>
      <c r="F2233" t="s">
        <v>3420</v>
      </c>
      <c r="G2233" t="s">
        <v>3740</v>
      </c>
      <c r="H2233" s="244">
        <v>45535</v>
      </c>
      <c r="I2233" t="s">
        <v>2081</v>
      </c>
    </row>
    <row r="2234" spans="1:9">
      <c r="A2234" t="s">
        <v>3121</v>
      </c>
      <c r="B2234" t="s">
        <v>2234</v>
      </c>
      <c r="C2234" t="s">
        <v>2354</v>
      </c>
      <c r="D2234" s="244">
        <v>45456</v>
      </c>
      <c r="E2234" t="s">
        <v>2081</v>
      </c>
      <c r="F2234" t="s">
        <v>3457</v>
      </c>
      <c r="G2234" t="s">
        <v>3740</v>
      </c>
      <c r="H2234" s="244">
        <v>45456</v>
      </c>
      <c r="I2234" t="s">
        <v>2081</v>
      </c>
    </row>
    <row r="2235" spans="1:9">
      <c r="A2235" t="s">
        <v>3124</v>
      </c>
      <c r="B2235" t="s">
        <v>2721</v>
      </c>
      <c r="C2235" t="s">
        <v>2568</v>
      </c>
      <c r="D2235" s="244">
        <v>45517</v>
      </c>
      <c r="E2235" t="s">
        <v>2081</v>
      </c>
      <c r="F2235" t="s">
        <v>3420</v>
      </c>
      <c r="G2235" t="s">
        <v>3740</v>
      </c>
      <c r="H2235" s="244">
        <v>45535</v>
      </c>
      <c r="I2235" t="s">
        <v>2081</v>
      </c>
    </row>
    <row r="2236" spans="1:9">
      <c r="A2236" t="s">
        <v>3117</v>
      </c>
      <c r="B2236" t="s">
        <v>2508</v>
      </c>
      <c r="C2236" t="s">
        <v>2109</v>
      </c>
      <c r="D2236" s="244">
        <v>45518</v>
      </c>
      <c r="E2236" t="s">
        <v>2081</v>
      </c>
      <c r="F2236" t="s">
        <v>3420</v>
      </c>
      <c r="G2236" t="s">
        <v>3740</v>
      </c>
      <c r="H2236" s="244">
        <v>45535</v>
      </c>
      <c r="I2236" t="s">
        <v>2081</v>
      </c>
    </row>
    <row r="2237" spans="1:9">
      <c r="A2237" t="s">
        <v>3118</v>
      </c>
      <c r="B2237" t="s">
        <v>2508</v>
      </c>
      <c r="C2237" t="s">
        <v>2104</v>
      </c>
      <c r="D2237" s="244">
        <v>45518</v>
      </c>
      <c r="E2237" t="s">
        <v>2081</v>
      </c>
      <c r="F2237" t="s">
        <v>3420</v>
      </c>
      <c r="G2237" t="s">
        <v>3740</v>
      </c>
      <c r="H2237" s="244">
        <v>45535</v>
      </c>
      <c r="I2237" t="s">
        <v>2081</v>
      </c>
    </row>
    <row r="2238" spans="1:9">
      <c r="A2238" t="s">
        <v>3119</v>
      </c>
      <c r="B2238" t="s">
        <v>2933</v>
      </c>
      <c r="C2238" t="s">
        <v>2366</v>
      </c>
      <c r="D2238" s="244">
        <v>45517</v>
      </c>
      <c r="E2238" t="s">
        <v>2081</v>
      </c>
      <c r="F2238" t="s">
        <v>3420</v>
      </c>
      <c r="G2238" t="s">
        <v>3740</v>
      </c>
      <c r="H2238" s="244">
        <v>45535</v>
      </c>
      <c r="I2238" t="s">
        <v>2081</v>
      </c>
    </row>
    <row r="2239" spans="1:9">
      <c r="A2239" t="s">
        <v>3120</v>
      </c>
      <c r="B2239" t="s">
        <v>2933</v>
      </c>
      <c r="C2239" t="s">
        <v>2368</v>
      </c>
      <c r="D2239" s="244">
        <v>45517</v>
      </c>
      <c r="E2239" t="s">
        <v>2081</v>
      </c>
      <c r="F2239" t="s">
        <v>3420</v>
      </c>
      <c r="G2239" t="s">
        <v>3740</v>
      </c>
      <c r="H2239" s="244">
        <v>45535</v>
      </c>
      <c r="I2239" t="s">
        <v>2081</v>
      </c>
    </row>
    <row r="2240" spans="1:9">
      <c r="A2240" t="s">
        <v>3123</v>
      </c>
      <c r="B2240" t="s">
        <v>2811</v>
      </c>
      <c r="C2240" t="s">
        <v>3122</v>
      </c>
      <c r="D2240" s="244">
        <v>45496</v>
      </c>
      <c r="E2240" t="s">
        <v>3263</v>
      </c>
      <c r="F2240" t="s">
        <v>3420</v>
      </c>
      <c r="G2240" t="s">
        <v>3740</v>
      </c>
      <c r="H2240" s="244">
        <v>45535</v>
      </c>
      <c r="I2240" t="s">
        <v>2081</v>
      </c>
    </row>
    <row r="2241" spans="1:9">
      <c r="A2241" t="s">
        <v>3125</v>
      </c>
      <c r="B2241" t="s">
        <v>2721</v>
      </c>
      <c r="C2241" t="s">
        <v>2545</v>
      </c>
      <c r="D2241" s="244">
        <v>45496</v>
      </c>
      <c r="E2241" t="s">
        <v>3263</v>
      </c>
      <c r="F2241" t="s">
        <v>3420</v>
      </c>
      <c r="G2241" t="s">
        <v>3740</v>
      </c>
      <c r="H2241" s="244">
        <v>45535</v>
      </c>
      <c r="I2241" t="s">
        <v>2081</v>
      </c>
    </row>
    <row r="2242" spans="1:9">
      <c r="A2242" t="s">
        <v>3115</v>
      </c>
      <c r="B2242" t="s">
        <v>2091</v>
      </c>
      <c r="C2242" t="s">
        <v>2623</v>
      </c>
      <c r="D2242" s="244">
        <v>45516</v>
      </c>
      <c r="E2242" t="s">
        <v>2081</v>
      </c>
      <c r="F2242" t="s">
        <v>3420</v>
      </c>
      <c r="G2242" t="s">
        <v>3740</v>
      </c>
      <c r="H2242" s="244">
        <v>45535</v>
      </c>
      <c r="I2242" t="s">
        <v>2081</v>
      </c>
    </row>
    <row r="2243" spans="1:9">
      <c r="A2243" t="s">
        <v>3116</v>
      </c>
      <c r="B2243" t="s">
        <v>2091</v>
      </c>
      <c r="C2243" t="s">
        <v>2628</v>
      </c>
      <c r="D2243" s="244">
        <v>45516</v>
      </c>
      <c r="E2243" t="s">
        <v>2081</v>
      </c>
      <c r="F2243" t="s">
        <v>3420</v>
      </c>
      <c r="G2243" t="s">
        <v>3740</v>
      </c>
      <c r="H2243" s="244">
        <v>45535</v>
      </c>
      <c r="I2243" t="s">
        <v>2081</v>
      </c>
    </row>
    <row r="2244" spans="1:9">
      <c r="A2244" t="s">
        <v>3127</v>
      </c>
      <c r="B2244" t="s">
        <v>3126</v>
      </c>
      <c r="C2244" t="s">
        <v>2771</v>
      </c>
      <c r="D2244" s="244">
        <v>45512</v>
      </c>
      <c r="E2244" t="s">
        <v>2081</v>
      </c>
      <c r="F2244" t="s">
        <v>3420</v>
      </c>
      <c r="G2244" t="s">
        <v>3740</v>
      </c>
      <c r="H2244" s="244">
        <v>45512</v>
      </c>
      <c r="I2244" t="s">
        <v>2081</v>
      </c>
    </row>
    <row r="2245" spans="1:9">
      <c r="A2245" t="s">
        <v>3129</v>
      </c>
      <c r="B2245" t="s">
        <v>2393</v>
      </c>
      <c r="C2245" t="s">
        <v>3128</v>
      </c>
      <c r="D2245" s="244">
        <v>45512</v>
      </c>
      <c r="E2245" t="s">
        <v>2081</v>
      </c>
      <c r="F2245" t="s">
        <v>3420</v>
      </c>
      <c r="G2245" t="s">
        <v>3740</v>
      </c>
      <c r="H2245" s="244">
        <v>45512</v>
      </c>
      <c r="I2245" t="s">
        <v>2081</v>
      </c>
    </row>
    <row r="2246" spans="1:9">
      <c r="A2246" t="s">
        <v>3131</v>
      </c>
      <c r="B2246" t="s">
        <v>2393</v>
      </c>
      <c r="C2246" t="s">
        <v>3130</v>
      </c>
      <c r="D2246" s="244">
        <v>45512</v>
      </c>
      <c r="E2246" t="s">
        <v>2081</v>
      </c>
      <c r="F2246" t="s">
        <v>3420</v>
      </c>
      <c r="G2246" t="s">
        <v>3740</v>
      </c>
      <c r="H2246" s="244">
        <v>45512</v>
      </c>
      <c r="I2246" t="s">
        <v>2081</v>
      </c>
    </row>
    <row r="2247" spans="1:9">
      <c r="A2247" t="s">
        <v>3134</v>
      </c>
      <c r="B2247" t="s">
        <v>2393</v>
      </c>
      <c r="C2247" t="s">
        <v>3133</v>
      </c>
      <c r="D2247" s="244">
        <v>45512</v>
      </c>
      <c r="E2247" t="s">
        <v>2081</v>
      </c>
      <c r="F2247" t="s">
        <v>3420</v>
      </c>
      <c r="G2247" t="s">
        <v>3740</v>
      </c>
      <c r="H2247" s="244">
        <v>45512</v>
      </c>
      <c r="I2247" t="s">
        <v>2081</v>
      </c>
    </row>
    <row r="2248" spans="1:9">
      <c r="A2248" t="s">
        <v>3136</v>
      </c>
      <c r="B2248" t="s">
        <v>2396</v>
      </c>
      <c r="C2248" t="s">
        <v>3135</v>
      </c>
      <c r="D2248" s="244">
        <v>45512</v>
      </c>
      <c r="E2248" t="s">
        <v>2081</v>
      </c>
      <c r="F2248" t="s">
        <v>3420</v>
      </c>
      <c r="G2248" t="s">
        <v>3740</v>
      </c>
      <c r="H2248" s="244">
        <v>45512</v>
      </c>
      <c r="I2248" t="s">
        <v>2081</v>
      </c>
    </row>
    <row r="2249" spans="1:9">
      <c r="A2249" t="s">
        <v>3138</v>
      </c>
      <c r="B2249" t="s">
        <v>2156</v>
      </c>
      <c r="C2249" t="s">
        <v>3137</v>
      </c>
      <c r="D2249" s="244">
        <v>45512</v>
      </c>
      <c r="E2249" t="s">
        <v>2081</v>
      </c>
      <c r="F2249" t="s">
        <v>3420</v>
      </c>
      <c r="G2249" t="s">
        <v>3740</v>
      </c>
      <c r="H2249" s="244">
        <v>45512</v>
      </c>
      <c r="I2249" t="s">
        <v>2081</v>
      </c>
    </row>
    <row r="2250" spans="1:9">
      <c r="A2250" t="s">
        <v>3139</v>
      </c>
      <c r="B2250" t="s">
        <v>2393</v>
      </c>
      <c r="C2250" t="s">
        <v>3137</v>
      </c>
      <c r="D2250" s="244">
        <v>45512</v>
      </c>
      <c r="E2250" t="s">
        <v>2081</v>
      </c>
      <c r="F2250" t="s">
        <v>3420</v>
      </c>
      <c r="G2250" t="s">
        <v>3740</v>
      </c>
      <c r="H2250" s="244">
        <v>45512</v>
      </c>
      <c r="I2250" t="s">
        <v>2081</v>
      </c>
    </row>
    <row r="2251" spans="1:9">
      <c r="A2251" t="s">
        <v>3141</v>
      </c>
      <c r="B2251" t="s">
        <v>2436</v>
      </c>
      <c r="C2251" t="s">
        <v>3140</v>
      </c>
      <c r="D2251" s="244">
        <v>45512</v>
      </c>
      <c r="E2251" t="s">
        <v>2081</v>
      </c>
      <c r="F2251" t="s">
        <v>3420</v>
      </c>
      <c r="G2251" t="s">
        <v>3740</v>
      </c>
      <c r="H2251" s="244">
        <v>45512</v>
      </c>
      <c r="I2251" t="s">
        <v>2081</v>
      </c>
    </row>
    <row r="2252" spans="1:9">
      <c r="A2252" t="s">
        <v>3143</v>
      </c>
      <c r="B2252" t="s">
        <v>2291</v>
      </c>
      <c r="C2252" t="s">
        <v>3140</v>
      </c>
      <c r="D2252" s="244">
        <v>45512</v>
      </c>
      <c r="E2252" t="s">
        <v>2081</v>
      </c>
      <c r="F2252" t="s">
        <v>3420</v>
      </c>
      <c r="G2252" t="s">
        <v>3740</v>
      </c>
      <c r="H2252" s="244">
        <v>45512</v>
      </c>
      <c r="I2252" t="s">
        <v>2081</v>
      </c>
    </row>
    <row r="2253" spans="1:9">
      <c r="A2253" t="s">
        <v>3144</v>
      </c>
      <c r="B2253" t="s">
        <v>2208</v>
      </c>
      <c r="C2253" t="s">
        <v>3140</v>
      </c>
      <c r="D2253" s="244">
        <v>45512</v>
      </c>
      <c r="E2253" t="s">
        <v>2081</v>
      </c>
      <c r="F2253" t="s">
        <v>3420</v>
      </c>
      <c r="G2253" t="s">
        <v>3740</v>
      </c>
      <c r="H2253" s="244">
        <v>45512</v>
      </c>
      <c r="I2253" t="s">
        <v>2081</v>
      </c>
    </row>
    <row r="2254" spans="1:9">
      <c r="A2254" t="s">
        <v>3146</v>
      </c>
      <c r="B2254" t="s">
        <v>2162</v>
      </c>
      <c r="C2254" t="s">
        <v>3145</v>
      </c>
      <c r="D2254" s="244">
        <v>45512</v>
      </c>
      <c r="E2254" t="s">
        <v>2081</v>
      </c>
      <c r="F2254" t="s">
        <v>3420</v>
      </c>
      <c r="G2254" t="s">
        <v>3740</v>
      </c>
      <c r="H2254" s="244">
        <v>45512</v>
      </c>
      <c r="I2254" t="s">
        <v>2081</v>
      </c>
    </row>
    <row r="2255" spans="1:9">
      <c r="A2255" t="s">
        <v>3147</v>
      </c>
      <c r="B2255" t="s">
        <v>2291</v>
      </c>
      <c r="C2255" t="s">
        <v>3145</v>
      </c>
      <c r="D2255" s="244">
        <v>45512</v>
      </c>
      <c r="E2255" t="s">
        <v>2081</v>
      </c>
      <c r="F2255" t="s">
        <v>3420</v>
      </c>
      <c r="G2255" t="s">
        <v>3740</v>
      </c>
      <c r="H2255" s="244">
        <v>45512</v>
      </c>
      <c r="I2255" t="s">
        <v>2081</v>
      </c>
    </row>
    <row r="2256" spans="1:9">
      <c r="A2256" t="s">
        <v>3148</v>
      </c>
      <c r="B2256" t="s">
        <v>2208</v>
      </c>
      <c r="C2256" t="s">
        <v>3145</v>
      </c>
      <c r="D2256" s="244">
        <v>45512</v>
      </c>
      <c r="E2256" t="s">
        <v>2081</v>
      </c>
      <c r="F2256" t="s">
        <v>3420</v>
      </c>
      <c r="G2256" t="s">
        <v>3740</v>
      </c>
      <c r="H2256" s="244">
        <v>45512</v>
      </c>
      <c r="I2256" t="s">
        <v>2081</v>
      </c>
    </row>
    <row r="2257" spans="1:9">
      <c r="A2257" t="s">
        <v>3149</v>
      </c>
      <c r="B2257" t="s">
        <v>2508</v>
      </c>
      <c r="C2257" t="s">
        <v>2748</v>
      </c>
      <c r="D2257" s="244">
        <v>45512</v>
      </c>
      <c r="E2257" t="s">
        <v>2081</v>
      </c>
      <c r="F2257" t="s">
        <v>3420</v>
      </c>
      <c r="G2257" t="s">
        <v>3740</v>
      </c>
      <c r="H2257" s="244">
        <v>45512</v>
      </c>
      <c r="I2257" t="s">
        <v>2081</v>
      </c>
    </row>
    <row r="2258" spans="1:9">
      <c r="A2258" t="s">
        <v>3150</v>
      </c>
      <c r="B2258" t="s">
        <v>2137</v>
      </c>
      <c r="C2258" t="s">
        <v>2418</v>
      </c>
      <c r="D2258" s="244">
        <v>45512</v>
      </c>
      <c r="E2258" t="s">
        <v>2081</v>
      </c>
      <c r="F2258" t="s">
        <v>3420</v>
      </c>
      <c r="G2258" t="s">
        <v>3740</v>
      </c>
      <c r="H2258" s="244">
        <v>45512</v>
      </c>
      <c r="I2258" t="s">
        <v>2081</v>
      </c>
    </row>
    <row r="2259" spans="1:9">
      <c r="A2259" t="s">
        <v>3151</v>
      </c>
      <c r="B2259" t="s">
        <v>2137</v>
      </c>
      <c r="C2259" t="s">
        <v>2718</v>
      </c>
      <c r="D2259" s="244">
        <v>45512</v>
      </c>
      <c r="E2259" t="s">
        <v>2081</v>
      </c>
      <c r="F2259" t="s">
        <v>3420</v>
      </c>
      <c r="G2259" t="s">
        <v>3740</v>
      </c>
      <c r="H2259" s="244">
        <v>45512</v>
      </c>
      <c r="I2259" t="s">
        <v>2081</v>
      </c>
    </row>
    <row r="2260" spans="1:9">
      <c r="A2260" t="s">
        <v>3153</v>
      </c>
      <c r="B2260" t="s">
        <v>2721</v>
      </c>
      <c r="C2260" t="s">
        <v>3152</v>
      </c>
      <c r="D2260" s="244">
        <v>45512</v>
      </c>
      <c r="E2260" t="s">
        <v>2081</v>
      </c>
      <c r="F2260" t="s">
        <v>3420</v>
      </c>
      <c r="G2260" t="s">
        <v>3740</v>
      </c>
      <c r="H2260" s="244">
        <v>45512</v>
      </c>
      <c r="I2260" t="s">
        <v>2081</v>
      </c>
    </row>
    <row r="2261" spans="1:9">
      <c r="A2261" t="s">
        <v>3155</v>
      </c>
      <c r="B2261" t="s">
        <v>3154</v>
      </c>
      <c r="C2261" t="s">
        <v>2757</v>
      </c>
      <c r="D2261" s="244">
        <v>45489</v>
      </c>
      <c r="E2261" t="s">
        <v>2081</v>
      </c>
      <c r="F2261" t="s">
        <v>3457</v>
      </c>
      <c r="G2261" t="s">
        <v>3740</v>
      </c>
      <c r="H2261" s="244">
        <v>45489</v>
      </c>
      <c r="I2261" t="s">
        <v>2081</v>
      </c>
    </row>
    <row r="2262" spans="1:9">
      <c r="A2262" t="s">
        <v>3156</v>
      </c>
      <c r="B2262" t="s">
        <v>2735</v>
      </c>
      <c r="C2262" t="s">
        <v>2415</v>
      </c>
      <c r="D2262" s="244">
        <v>45512</v>
      </c>
      <c r="E2262" t="s">
        <v>2081</v>
      </c>
      <c r="F2262" t="s">
        <v>3420</v>
      </c>
      <c r="G2262" t="s">
        <v>3740</v>
      </c>
      <c r="H2262" s="244">
        <v>45512</v>
      </c>
      <c r="I2262" t="s">
        <v>2081</v>
      </c>
    </row>
    <row r="2263" spans="1:9">
      <c r="A2263" t="s">
        <v>3158</v>
      </c>
      <c r="B2263" t="s">
        <v>3157</v>
      </c>
      <c r="C2263" t="s">
        <v>2412</v>
      </c>
      <c r="D2263" s="244">
        <v>45512</v>
      </c>
      <c r="E2263" t="s">
        <v>2081</v>
      </c>
      <c r="F2263" t="s">
        <v>3420</v>
      </c>
      <c r="G2263" t="s">
        <v>3740</v>
      </c>
      <c r="H2263" s="244">
        <v>45512</v>
      </c>
      <c r="I2263" t="s">
        <v>2081</v>
      </c>
    </row>
    <row r="2264" spans="1:9">
      <c r="A2264" t="s">
        <v>3159</v>
      </c>
      <c r="B2264" t="s">
        <v>2349</v>
      </c>
      <c r="C2264" t="s">
        <v>2757</v>
      </c>
      <c r="D2264" s="244">
        <v>45512</v>
      </c>
      <c r="E2264" t="s">
        <v>2081</v>
      </c>
      <c r="F2264" t="s">
        <v>3420</v>
      </c>
      <c r="G2264" t="s">
        <v>3740</v>
      </c>
      <c r="H2264" s="244">
        <v>45512</v>
      </c>
      <c r="I2264" t="s">
        <v>2081</v>
      </c>
    </row>
    <row r="2265" spans="1:9">
      <c r="A2265" t="s">
        <v>3160</v>
      </c>
      <c r="B2265" t="s">
        <v>2145</v>
      </c>
      <c r="C2265" t="s">
        <v>2765</v>
      </c>
      <c r="D2265" s="244">
        <v>45512</v>
      </c>
      <c r="E2265" t="s">
        <v>2081</v>
      </c>
      <c r="F2265" t="s">
        <v>3420</v>
      </c>
      <c r="G2265" t="s">
        <v>3740</v>
      </c>
      <c r="H2265" s="244">
        <v>45512</v>
      </c>
      <c r="I2265" t="s">
        <v>2081</v>
      </c>
    </row>
    <row r="2266" spans="1:9">
      <c r="A2266" t="s">
        <v>3161</v>
      </c>
      <c r="B2266" t="s">
        <v>2145</v>
      </c>
      <c r="C2266" t="s">
        <v>2757</v>
      </c>
      <c r="D2266" s="244">
        <v>45512</v>
      </c>
      <c r="E2266" t="s">
        <v>2081</v>
      </c>
      <c r="F2266" t="s">
        <v>3420</v>
      </c>
      <c r="G2266" t="s">
        <v>3740</v>
      </c>
      <c r="H2266" s="244">
        <v>45512</v>
      </c>
      <c r="I2266" t="s">
        <v>2081</v>
      </c>
    </row>
    <row r="2267" spans="1:9">
      <c r="A2267" t="s">
        <v>3162</v>
      </c>
      <c r="B2267" t="s">
        <v>2814</v>
      </c>
      <c r="C2267" t="s">
        <v>2771</v>
      </c>
      <c r="D2267" s="244">
        <v>45512</v>
      </c>
      <c r="E2267" t="s">
        <v>2081</v>
      </c>
      <c r="F2267" t="s">
        <v>3420</v>
      </c>
      <c r="G2267" t="s">
        <v>3740</v>
      </c>
      <c r="H2267" s="244">
        <v>45512</v>
      </c>
      <c r="I2267" t="s">
        <v>2081</v>
      </c>
    </row>
    <row r="2268" spans="1:9">
      <c r="A2268" t="s">
        <v>3163</v>
      </c>
      <c r="B2268" t="s">
        <v>2152</v>
      </c>
      <c r="C2268" t="s">
        <v>2714</v>
      </c>
      <c r="D2268" s="244">
        <v>45512</v>
      </c>
      <c r="E2268" t="s">
        <v>2081</v>
      </c>
      <c r="F2268" t="s">
        <v>3420</v>
      </c>
      <c r="G2268" t="s">
        <v>3740</v>
      </c>
      <c r="H2268" s="244">
        <v>45512</v>
      </c>
      <c r="I2268" t="s">
        <v>2081</v>
      </c>
    </row>
    <row r="2269" spans="1:9">
      <c r="A2269" t="s">
        <v>3164</v>
      </c>
      <c r="B2269" t="s">
        <v>2152</v>
      </c>
      <c r="C2269" t="s">
        <v>2716</v>
      </c>
      <c r="D2269" s="244">
        <v>45512</v>
      </c>
      <c r="E2269" t="s">
        <v>2081</v>
      </c>
      <c r="F2269" t="s">
        <v>3420</v>
      </c>
      <c r="G2269" t="s">
        <v>3740</v>
      </c>
      <c r="H2269" s="244">
        <v>45512</v>
      </c>
      <c r="I2269" t="s">
        <v>2081</v>
      </c>
    </row>
    <row r="2270" spans="1:9">
      <c r="A2270" t="s">
        <v>3165</v>
      </c>
      <c r="B2270" t="s">
        <v>2088</v>
      </c>
      <c r="C2270" t="s">
        <v>2714</v>
      </c>
      <c r="D2270" s="244">
        <v>45512</v>
      </c>
      <c r="E2270" t="s">
        <v>2081</v>
      </c>
      <c r="F2270" t="s">
        <v>3420</v>
      </c>
      <c r="G2270" t="s">
        <v>3740</v>
      </c>
      <c r="H2270" s="244">
        <v>45512</v>
      </c>
      <c r="I2270" t="s">
        <v>2081</v>
      </c>
    </row>
    <row r="2271" spans="1:9">
      <c r="A2271" t="s">
        <v>3166</v>
      </c>
      <c r="B2271" t="s">
        <v>2088</v>
      </c>
      <c r="C2271" t="s">
        <v>2716</v>
      </c>
      <c r="D2271" s="244">
        <v>45512</v>
      </c>
      <c r="E2271" t="s">
        <v>2081</v>
      </c>
      <c r="F2271" t="s">
        <v>3420</v>
      </c>
      <c r="G2271" t="s">
        <v>3740</v>
      </c>
      <c r="H2271" s="244">
        <v>45512</v>
      </c>
      <c r="I2271" t="s">
        <v>2081</v>
      </c>
    </row>
    <row r="2272" spans="1:9">
      <c r="A2272" t="s">
        <v>3167</v>
      </c>
      <c r="B2272" t="s">
        <v>3126</v>
      </c>
      <c r="C2272" t="s">
        <v>2757</v>
      </c>
      <c r="D2272" s="244">
        <v>45512</v>
      </c>
      <c r="E2272" t="s">
        <v>2081</v>
      </c>
      <c r="F2272" t="s">
        <v>3420</v>
      </c>
      <c r="G2272" t="s">
        <v>3740</v>
      </c>
      <c r="H2272" s="244">
        <v>45512</v>
      </c>
      <c r="I2272" t="s">
        <v>2081</v>
      </c>
    </row>
    <row r="2273" spans="1:9">
      <c r="A2273" t="s">
        <v>3168</v>
      </c>
      <c r="B2273" t="s">
        <v>2145</v>
      </c>
      <c r="C2273" t="s">
        <v>2771</v>
      </c>
      <c r="D2273" s="244">
        <v>45512</v>
      </c>
      <c r="E2273" t="s">
        <v>2081</v>
      </c>
      <c r="F2273" t="s">
        <v>3420</v>
      </c>
      <c r="G2273" t="s">
        <v>3740</v>
      </c>
      <c r="H2273" s="244">
        <v>45512</v>
      </c>
      <c r="I2273" t="s">
        <v>2081</v>
      </c>
    </row>
    <row r="2274" spans="1:9">
      <c r="A2274" t="s">
        <v>3169</v>
      </c>
      <c r="B2274" t="s">
        <v>2145</v>
      </c>
      <c r="C2274" t="s">
        <v>2776</v>
      </c>
      <c r="D2274" s="244">
        <v>45512</v>
      </c>
      <c r="E2274" t="s">
        <v>2081</v>
      </c>
      <c r="F2274" t="s">
        <v>3420</v>
      </c>
      <c r="G2274" t="s">
        <v>3740</v>
      </c>
      <c r="H2274" s="244">
        <v>45512</v>
      </c>
      <c r="I2274" t="s">
        <v>2081</v>
      </c>
    </row>
    <row r="2275" spans="1:9">
      <c r="A2275" t="s">
        <v>3170</v>
      </c>
      <c r="B2275" t="s">
        <v>2809</v>
      </c>
      <c r="C2275" t="s">
        <v>2765</v>
      </c>
      <c r="D2275" s="244">
        <v>45512</v>
      </c>
      <c r="E2275" t="s">
        <v>2081</v>
      </c>
      <c r="F2275" t="s">
        <v>3420</v>
      </c>
      <c r="G2275" t="s">
        <v>3740</v>
      </c>
      <c r="H2275" s="244">
        <v>45512</v>
      </c>
      <c r="I2275" t="s">
        <v>2081</v>
      </c>
    </row>
    <row r="2276" spans="1:9">
      <c r="A2276" t="s">
        <v>3171</v>
      </c>
      <c r="B2276" t="s">
        <v>2809</v>
      </c>
      <c r="C2276" t="s">
        <v>2757</v>
      </c>
      <c r="D2276" s="244">
        <v>45512</v>
      </c>
      <c r="E2276" t="s">
        <v>2081</v>
      </c>
      <c r="F2276" t="s">
        <v>3420</v>
      </c>
      <c r="G2276" t="s">
        <v>3740</v>
      </c>
      <c r="H2276" s="244">
        <v>45512</v>
      </c>
      <c r="I2276" t="s">
        <v>2081</v>
      </c>
    </row>
    <row r="2277" spans="1:9">
      <c r="A2277" t="s">
        <v>3172</v>
      </c>
      <c r="B2277" t="s">
        <v>3126</v>
      </c>
      <c r="C2277" t="s">
        <v>2776</v>
      </c>
      <c r="D2277" s="244">
        <v>45512</v>
      </c>
      <c r="E2277" t="s">
        <v>2081</v>
      </c>
      <c r="F2277" t="s">
        <v>3420</v>
      </c>
      <c r="G2277" t="s">
        <v>3740</v>
      </c>
      <c r="H2277" s="244">
        <v>45512</v>
      </c>
      <c r="I2277" t="s">
        <v>2081</v>
      </c>
    </row>
    <row r="2278" spans="1:9">
      <c r="A2278" t="s">
        <v>3173</v>
      </c>
      <c r="B2278" t="s">
        <v>3154</v>
      </c>
      <c r="C2278" t="s">
        <v>2765</v>
      </c>
      <c r="D2278" s="244">
        <v>45489</v>
      </c>
      <c r="E2278" t="s">
        <v>2081</v>
      </c>
      <c r="F2278" t="s">
        <v>3457</v>
      </c>
      <c r="G2278" t="s">
        <v>3740</v>
      </c>
      <c r="H2278" s="244">
        <v>45489</v>
      </c>
      <c r="I2278" t="s">
        <v>2081</v>
      </c>
    </row>
    <row r="2279" spans="1:9">
      <c r="A2279" t="s">
        <v>3175</v>
      </c>
      <c r="B2279" t="s">
        <v>2122</v>
      </c>
      <c r="C2279" t="s">
        <v>3174</v>
      </c>
      <c r="D2279" s="244">
        <v>45512</v>
      </c>
      <c r="E2279" t="s">
        <v>2081</v>
      </c>
      <c r="F2279" t="s">
        <v>3420</v>
      </c>
      <c r="G2279" t="s">
        <v>3740</v>
      </c>
      <c r="H2279" s="244">
        <v>45512</v>
      </c>
      <c r="I2279" t="s">
        <v>2081</v>
      </c>
    </row>
    <row r="2280" spans="1:9">
      <c r="A2280" t="s">
        <v>3177</v>
      </c>
      <c r="B2280" t="s">
        <v>2122</v>
      </c>
      <c r="C2280" t="s">
        <v>3176</v>
      </c>
      <c r="D2280" s="244">
        <v>45512</v>
      </c>
      <c r="E2280" t="s">
        <v>2081</v>
      </c>
      <c r="F2280" t="s">
        <v>3420</v>
      </c>
      <c r="G2280" t="s">
        <v>3740</v>
      </c>
      <c r="H2280" s="244">
        <v>45512</v>
      </c>
      <c r="I2280" t="s">
        <v>2081</v>
      </c>
    </row>
    <row r="2281" spans="1:9">
      <c r="A2281" t="s">
        <v>3178</v>
      </c>
      <c r="B2281" t="s">
        <v>2814</v>
      </c>
      <c r="C2281" t="s">
        <v>2776</v>
      </c>
      <c r="D2281" s="244">
        <v>45512</v>
      </c>
      <c r="E2281" t="s">
        <v>2081</v>
      </c>
      <c r="F2281" t="s">
        <v>3420</v>
      </c>
      <c r="G2281" t="s">
        <v>3740</v>
      </c>
      <c r="H2281" s="244">
        <v>45512</v>
      </c>
      <c r="I2281" t="s">
        <v>2081</v>
      </c>
    </row>
    <row r="2282" spans="1:9">
      <c r="A2282" t="s">
        <v>3179</v>
      </c>
      <c r="B2282" t="s">
        <v>2349</v>
      </c>
      <c r="C2282" t="s">
        <v>2765</v>
      </c>
      <c r="D2282" s="244">
        <v>45512</v>
      </c>
      <c r="E2282" t="s">
        <v>2081</v>
      </c>
      <c r="F2282" t="s">
        <v>3420</v>
      </c>
      <c r="G2282" t="s">
        <v>3740</v>
      </c>
      <c r="H2282" s="244">
        <v>45512</v>
      </c>
      <c r="I2282" t="s">
        <v>2081</v>
      </c>
    </row>
    <row r="2283" spans="1:9">
      <c r="A2283" t="s">
        <v>3180</v>
      </c>
      <c r="B2283" t="s">
        <v>2893</v>
      </c>
      <c r="C2283" t="s">
        <v>2771</v>
      </c>
      <c r="D2283" s="244">
        <v>45512</v>
      </c>
      <c r="E2283" t="s">
        <v>2081</v>
      </c>
      <c r="F2283" t="s">
        <v>3420</v>
      </c>
      <c r="G2283" t="s">
        <v>3740</v>
      </c>
      <c r="H2283" s="244">
        <v>45512</v>
      </c>
      <c r="I2283" t="s">
        <v>2081</v>
      </c>
    </row>
    <row r="2284" spans="1:9">
      <c r="A2284" t="s">
        <v>3181</v>
      </c>
      <c r="B2284" t="s">
        <v>3126</v>
      </c>
      <c r="C2284" t="s">
        <v>2765</v>
      </c>
      <c r="D2284" s="244">
        <v>45512</v>
      </c>
      <c r="E2284" t="s">
        <v>2081</v>
      </c>
      <c r="F2284" t="s">
        <v>3420</v>
      </c>
      <c r="G2284" t="s">
        <v>3740</v>
      </c>
      <c r="H2284" s="244">
        <v>45512</v>
      </c>
      <c r="I2284" t="s">
        <v>2081</v>
      </c>
    </row>
    <row r="2285" spans="1:9">
      <c r="A2285" t="s">
        <v>3182</v>
      </c>
      <c r="B2285" t="s">
        <v>2893</v>
      </c>
      <c r="C2285" t="s">
        <v>2776</v>
      </c>
      <c r="D2285" s="244">
        <v>45512</v>
      </c>
      <c r="E2285" t="s">
        <v>2081</v>
      </c>
      <c r="F2285" t="s">
        <v>3420</v>
      </c>
      <c r="G2285" t="s">
        <v>3740</v>
      </c>
      <c r="H2285" s="244">
        <v>45512</v>
      </c>
      <c r="I2285" t="s">
        <v>2081</v>
      </c>
    </row>
    <row r="2286" spans="1:9">
      <c r="A2286" t="s">
        <v>3183</v>
      </c>
      <c r="B2286" t="s">
        <v>2942</v>
      </c>
      <c r="C2286" t="s">
        <v>2856</v>
      </c>
      <c r="D2286" s="244">
        <v>45509</v>
      </c>
      <c r="E2286" t="s">
        <v>2081</v>
      </c>
      <c r="F2286" t="s">
        <v>3457</v>
      </c>
      <c r="G2286" t="s">
        <v>3740</v>
      </c>
      <c r="H2286" s="244">
        <v>45509</v>
      </c>
      <c r="I2286" t="s">
        <v>2081</v>
      </c>
    </row>
    <row r="2287" spans="1:9">
      <c r="A2287" t="s">
        <v>3184</v>
      </c>
      <c r="B2287" t="s">
        <v>2942</v>
      </c>
      <c r="C2287" t="s">
        <v>2858</v>
      </c>
      <c r="D2287" s="244">
        <v>45509</v>
      </c>
      <c r="E2287" t="s">
        <v>2081</v>
      </c>
      <c r="F2287" t="s">
        <v>3420</v>
      </c>
      <c r="G2287" t="s">
        <v>3740</v>
      </c>
      <c r="H2287" s="244">
        <v>45509</v>
      </c>
      <c r="I2287" t="s">
        <v>2081</v>
      </c>
    </row>
    <row r="2288" spans="1:9">
      <c r="A2288" t="s">
        <v>3185</v>
      </c>
      <c r="B2288" t="s">
        <v>2234</v>
      </c>
      <c r="C2288" t="s">
        <v>2660</v>
      </c>
      <c r="D2288" s="244">
        <v>45509</v>
      </c>
      <c r="E2288" t="s">
        <v>2081</v>
      </c>
      <c r="F2288" t="s">
        <v>3420</v>
      </c>
      <c r="G2288" t="s">
        <v>3740</v>
      </c>
      <c r="H2288" s="244">
        <v>45509</v>
      </c>
      <c r="I2288" t="s">
        <v>2081</v>
      </c>
    </row>
    <row r="2289" spans="1:9">
      <c r="A2289" t="s">
        <v>3186</v>
      </c>
      <c r="B2289" t="s">
        <v>2234</v>
      </c>
      <c r="C2289" t="s">
        <v>2663</v>
      </c>
      <c r="D2289" s="244">
        <v>45509</v>
      </c>
      <c r="E2289" t="s">
        <v>2081</v>
      </c>
      <c r="F2289" t="s">
        <v>3420</v>
      </c>
      <c r="G2289" t="s">
        <v>3740</v>
      </c>
      <c r="H2289" s="244">
        <v>45509</v>
      </c>
      <c r="I2289" t="s">
        <v>2081</v>
      </c>
    </row>
    <row r="2290" spans="1:9">
      <c r="A2290" t="s">
        <v>3187</v>
      </c>
      <c r="B2290" t="s">
        <v>2305</v>
      </c>
      <c r="C2290" t="s">
        <v>2870</v>
      </c>
      <c r="D2290" s="244">
        <v>45509</v>
      </c>
      <c r="E2290" t="s">
        <v>2081</v>
      </c>
      <c r="F2290" t="s">
        <v>3420</v>
      </c>
      <c r="G2290" t="s">
        <v>3740</v>
      </c>
      <c r="H2290" s="244">
        <v>45509</v>
      </c>
      <c r="I2290" t="s">
        <v>2081</v>
      </c>
    </row>
    <row r="2291" spans="1:9">
      <c r="A2291" t="s">
        <v>3188</v>
      </c>
      <c r="B2291" t="s">
        <v>2305</v>
      </c>
      <c r="C2291" t="s">
        <v>2876</v>
      </c>
      <c r="D2291" s="244">
        <v>45509</v>
      </c>
      <c r="E2291" t="s">
        <v>2081</v>
      </c>
      <c r="F2291" t="s">
        <v>3420</v>
      </c>
      <c r="G2291" t="s">
        <v>3740</v>
      </c>
      <c r="H2291" s="244">
        <v>45509</v>
      </c>
      <c r="I2291" t="s">
        <v>2081</v>
      </c>
    </row>
    <row r="2292" spans="1:9">
      <c r="A2292" t="s">
        <v>3189</v>
      </c>
      <c r="B2292" t="s">
        <v>2738</v>
      </c>
      <c r="C2292" t="s">
        <v>2669</v>
      </c>
      <c r="D2292" s="244">
        <v>45509</v>
      </c>
      <c r="E2292" t="s">
        <v>2081</v>
      </c>
      <c r="F2292" t="s">
        <v>3457</v>
      </c>
      <c r="G2292" t="s">
        <v>3740</v>
      </c>
      <c r="H2292" s="244">
        <v>45509</v>
      </c>
      <c r="I2292" t="s">
        <v>2081</v>
      </c>
    </row>
    <row r="2293" spans="1:9">
      <c r="A2293" t="s">
        <v>3190</v>
      </c>
      <c r="B2293" t="s">
        <v>2738</v>
      </c>
      <c r="C2293" t="s">
        <v>2667</v>
      </c>
      <c r="D2293" s="244">
        <v>45509</v>
      </c>
      <c r="E2293" t="s">
        <v>2081</v>
      </c>
      <c r="F2293" t="s">
        <v>3457</v>
      </c>
      <c r="G2293" t="s">
        <v>3740</v>
      </c>
      <c r="H2293" s="244">
        <v>45509</v>
      </c>
      <c r="I2293" t="s">
        <v>2081</v>
      </c>
    </row>
    <row r="2294" spans="1:9">
      <c r="A2294" t="s">
        <v>3746</v>
      </c>
      <c r="B2294" t="s">
        <v>2474</v>
      </c>
      <c r="C2294" t="s">
        <v>3662</v>
      </c>
      <c r="D2294" s="244">
        <v>45446</v>
      </c>
      <c r="E2294" t="s">
        <v>2081</v>
      </c>
      <c r="F2294" t="s">
        <v>3457</v>
      </c>
      <c r="G2294" t="s">
        <v>3740</v>
      </c>
      <c r="H2294" s="244">
        <v>45446</v>
      </c>
      <c r="I2294" t="s">
        <v>2081</v>
      </c>
    </row>
    <row r="2295" spans="1:9">
      <c r="A2295" t="s">
        <v>3747</v>
      </c>
      <c r="B2295" t="s">
        <v>2474</v>
      </c>
      <c r="C2295" t="s">
        <v>3668</v>
      </c>
      <c r="D2295" s="244">
        <v>45446</v>
      </c>
      <c r="E2295" t="s">
        <v>2081</v>
      </c>
      <c r="F2295" t="s">
        <v>3457</v>
      </c>
      <c r="G2295" t="s">
        <v>3740</v>
      </c>
      <c r="H2295" s="244">
        <v>45446</v>
      </c>
      <c r="I2295" t="s">
        <v>2081</v>
      </c>
    </row>
    <row r="2296" spans="1:9">
      <c r="A2296" t="s">
        <v>3748</v>
      </c>
      <c r="B2296" t="s">
        <v>2738</v>
      </c>
      <c r="C2296" t="s">
        <v>3459</v>
      </c>
      <c r="D2296" s="244">
        <v>45505</v>
      </c>
      <c r="E2296" t="s">
        <v>2081</v>
      </c>
      <c r="F2296" t="s">
        <v>3457</v>
      </c>
      <c r="G2296" t="s">
        <v>3749</v>
      </c>
      <c r="H2296" s="244">
        <v>45505</v>
      </c>
      <c r="I2296" t="s">
        <v>2081</v>
      </c>
    </row>
    <row r="2297" spans="1:9">
      <c r="A2297" t="s">
        <v>3750</v>
      </c>
      <c r="B2297" t="s">
        <v>2738</v>
      </c>
      <c r="C2297" t="s">
        <v>3461</v>
      </c>
      <c r="D2297" s="244">
        <v>45505</v>
      </c>
      <c r="E2297" t="s">
        <v>2081</v>
      </c>
      <c r="F2297" t="s">
        <v>3457</v>
      </c>
      <c r="G2297" t="s">
        <v>3749</v>
      </c>
      <c r="H2297" s="244">
        <v>45505</v>
      </c>
      <c r="I2297" t="s">
        <v>2081</v>
      </c>
    </row>
    <row r="2298" spans="1:9">
      <c r="A2298" t="s">
        <v>3751</v>
      </c>
      <c r="B2298" t="s">
        <v>2721</v>
      </c>
      <c r="C2298" t="s">
        <v>3456</v>
      </c>
      <c r="D2298" s="244">
        <v>45505</v>
      </c>
      <c r="E2298" t="s">
        <v>2081</v>
      </c>
      <c r="F2298" t="s">
        <v>3457</v>
      </c>
      <c r="G2298" t="s">
        <v>3749</v>
      </c>
      <c r="H2298" s="244">
        <v>45505</v>
      </c>
      <c r="I2298" t="s">
        <v>2081</v>
      </c>
    </row>
    <row r="2299" spans="1:9">
      <c r="A2299" t="s">
        <v>3752</v>
      </c>
      <c r="B2299" t="s">
        <v>3753</v>
      </c>
      <c r="C2299" t="s">
        <v>2771</v>
      </c>
      <c r="D2299" s="244">
        <v>45525</v>
      </c>
      <c r="E2299" t="s">
        <v>2081</v>
      </c>
      <c r="F2299" t="s">
        <v>3420</v>
      </c>
      <c r="G2299" t="s">
        <v>3754</v>
      </c>
      <c r="H2299" s="244">
        <v>45525</v>
      </c>
      <c r="I2299" t="s">
        <v>2081</v>
      </c>
    </row>
    <row r="2300" spans="1:9">
      <c r="A2300" t="s">
        <v>3755</v>
      </c>
      <c r="B2300" t="s">
        <v>3753</v>
      </c>
      <c r="C2300" t="s">
        <v>2776</v>
      </c>
      <c r="D2300" s="244">
        <v>45525</v>
      </c>
      <c r="E2300" t="s">
        <v>2081</v>
      </c>
      <c r="F2300" t="s">
        <v>3420</v>
      </c>
      <c r="G2300" t="s">
        <v>3754</v>
      </c>
      <c r="H2300" s="244">
        <v>45525</v>
      </c>
      <c r="I2300" t="s">
        <v>2081</v>
      </c>
    </row>
    <row r="2301" spans="1:9">
      <c r="A2301" t="s">
        <v>3756</v>
      </c>
      <c r="B2301" t="s">
        <v>2122</v>
      </c>
      <c r="C2301" t="s">
        <v>3484</v>
      </c>
      <c r="D2301" s="244">
        <v>45492</v>
      </c>
      <c r="E2301" t="s">
        <v>3263</v>
      </c>
      <c r="F2301" t="s">
        <v>3420</v>
      </c>
      <c r="G2301" t="s">
        <v>3749</v>
      </c>
      <c r="H2301" s="244">
        <v>45492</v>
      </c>
      <c r="I2301" t="s">
        <v>3263</v>
      </c>
    </row>
    <row r="2302" spans="1:9">
      <c r="A2302" t="s">
        <v>3757</v>
      </c>
      <c r="B2302" t="s">
        <v>2242</v>
      </c>
      <c r="C2302" t="s">
        <v>3484</v>
      </c>
      <c r="D2302" s="244">
        <v>45505</v>
      </c>
      <c r="E2302" t="s">
        <v>2081</v>
      </c>
      <c r="F2302" t="s">
        <v>3420</v>
      </c>
      <c r="G2302" t="s">
        <v>3749</v>
      </c>
      <c r="H2302" s="244">
        <v>45505</v>
      </c>
      <c r="I2302" t="s">
        <v>2081</v>
      </c>
    </row>
    <row r="2303" spans="1:9">
      <c r="A2303" t="s">
        <v>3758</v>
      </c>
      <c r="B2303" t="s">
        <v>2393</v>
      </c>
      <c r="C2303" t="s">
        <v>3474</v>
      </c>
      <c r="D2303" s="244">
        <v>45523</v>
      </c>
      <c r="E2303" t="s">
        <v>2081</v>
      </c>
      <c r="F2303" t="s">
        <v>3420</v>
      </c>
      <c r="G2303" t="s">
        <v>3749</v>
      </c>
      <c r="H2303" s="244">
        <v>45523</v>
      </c>
      <c r="I2303" t="s">
        <v>2081</v>
      </c>
    </row>
    <row r="2304" spans="1:9">
      <c r="A2304" t="s">
        <v>3759</v>
      </c>
      <c r="B2304" t="s">
        <v>2148</v>
      </c>
      <c r="D2304" s="244">
        <v>45505</v>
      </c>
      <c r="E2304" t="s">
        <v>2081</v>
      </c>
      <c r="F2304" t="s">
        <v>3420</v>
      </c>
      <c r="G2304" t="s">
        <v>3749</v>
      </c>
      <c r="H2304" s="244">
        <v>45505</v>
      </c>
      <c r="I2304" t="s">
        <v>2081</v>
      </c>
    </row>
    <row r="2305" spans="1:9">
      <c r="A2305" t="s">
        <v>3760</v>
      </c>
      <c r="B2305" t="s">
        <v>2170</v>
      </c>
      <c r="C2305" t="s">
        <v>3484</v>
      </c>
      <c r="D2305" s="244">
        <v>45505</v>
      </c>
      <c r="E2305" t="s">
        <v>2081</v>
      </c>
      <c r="F2305" t="s">
        <v>3420</v>
      </c>
      <c r="G2305" t="s">
        <v>3749</v>
      </c>
      <c r="H2305" s="244">
        <v>45505</v>
      </c>
      <c r="I2305" t="s">
        <v>2081</v>
      </c>
    </row>
    <row r="2306" spans="1:9">
      <c r="A2306" t="s">
        <v>3761</v>
      </c>
      <c r="B2306" t="s">
        <v>2269</v>
      </c>
      <c r="C2306" t="s">
        <v>3479</v>
      </c>
      <c r="D2306" s="244">
        <v>45496</v>
      </c>
      <c r="E2306" t="s">
        <v>3263</v>
      </c>
      <c r="F2306" t="s">
        <v>3420</v>
      </c>
      <c r="G2306" t="s">
        <v>3749</v>
      </c>
      <c r="H2306" s="244">
        <v>45496</v>
      </c>
      <c r="I2306" t="s">
        <v>3263</v>
      </c>
    </row>
    <row r="2307" spans="1:9">
      <c r="A2307" t="s">
        <v>3762</v>
      </c>
      <c r="B2307" t="s">
        <v>3609</v>
      </c>
      <c r="C2307" t="s">
        <v>2757</v>
      </c>
      <c r="D2307" s="244">
        <v>45525</v>
      </c>
      <c r="E2307" t="s">
        <v>2081</v>
      </c>
      <c r="F2307" t="s">
        <v>3420</v>
      </c>
      <c r="G2307" t="s">
        <v>3754</v>
      </c>
      <c r="H2307" s="244">
        <v>45525</v>
      </c>
      <c r="I2307" t="s">
        <v>2081</v>
      </c>
    </row>
    <row r="2308" spans="1:9">
      <c r="A2308" t="s">
        <v>3763</v>
      </c>
      <c r="B2308" t="s">
        <v>3609</v>
      </c>
      <c r="C2308" t="s">
        <v>2765</v>
      </c>
      <c r="D2308" s="244">
        <v>45525</v>
      </c>
      <c r="E2308" t="s">
        <v>2081</v>
      </c>
      <c r="F2308" t="s">
        <v>3420</v>
      </c>
      <c r="G2308" t="s">
        <v>3754</v>
      </c>
      <c r="H2308" s="244">
        <v>45525</v>
      </c>
      <c r="I2308" t="s">
        <v>2081</v>
      </c>
    </row>
    <row r="2309" spans="1:9">
      <c r="A2309" t="s">
        <v>3191</v>
      </c>
      <c r="B2309" t="s">
        <v>2077</v>
      </c>
      <c r="C2309" t="s">
        <v>2076</v>
      </c>
      <c r="D2309" s="244">
        <v>45496</v>
      </c>
      <c r="E2309" t="s">
        <v>3263</v>
      </c>
      <c r="F2309" t="s">
        <v>3420</v>
      </c>
      <c r="G2309" t="s">
        <v>3749</v>
      </c>
      <c r="H2309" s="244">
        <v>45496</v>
      </c>
      <c r="I2309" t="s">
        <v>3263</v>
      </c>
    </row>
    <row r="2310" spans="1:9">
      <c r="A2310" t="s">
        <v>3192</v>
      </c>
      <c r="B2310" t="s">
        <v>2077</v>
      </c>
      <c r="C2310" t="s">
        <v>2083</v>
      </c>
      <c r="D2310" s="244">
        <v>45496</v>
      </c>
      <c r="E2310" t="s">
        <v>3263</v>
      </c>
      <c r="F2310" t="s">
        <v>3420</v>
      </c>
      <c r="G2310" t="s">
        <v>3749</v>
      </c>
      <c r="H2310" s="244">
        <v>45496</v>
      </c>
      <c r="I2310" t="s">
        <v>3263</v>
      </c>
    </row>
    <row r="2311" spans="1:9">
      <c r="A2311" t="s">
        <v>3193</v>
      </c>
      <c r="B2311" t="s">
        <v>2396</v>
      </c>
      <c r="C2311" t="s">
        <v>2076</v>
      </c>
      <c r="D2311" s="244">
        <v>45505</v>
      </c>
      <c r="E2311" t="s">
        <v>2081</v>
      </c>
      <c r="F2311" t="s">
        <v>3420</v>
      </c>
      <c r="G2311" t="s">
        <v>3749</v>
      </c>
      <c r="H2311" s="244">
        <v>45505</v>
      </c>
      <c r="I2311" t="s">
        <v>2081</v>
      </c>
    </row>
    <row r="2312" spans="1:9">
      <c r="A2312" t="s">
        <v>3194</v>
      </c>
      <c r="B2312" t="s">
        <v>2396</v>
      </c>
      <c r="C2312" t="s">
        <v>2076</v>
      </c>
      <c r="D2312" s="244">
        <v>45505</v>
      </c>
      <c r="E2312" t="s">
        <v>2081</v>
      </c>
      <c r="F2312" t="s">
        <v>3420</v>
      </c>
      <c r="G2312" t="s">
        <v>3749</v>
      </c>
      <c r="H2312" s="244">
        <v>45505</v>
      </c>
      <c r="I2312" t="s">
        <v>2081</v>
      </c>
    </row>
    <row r="2313" spans="1:9">
      <c r="A2313" t="s">
        <v>3196</v>
      </c>
      <c r="B2313" t="s">
        <v>2550</v>
      </c>
      <c r="C2313" t="s">
        <v>3195</v>
      </c>
      <c r="D2313" s="244">
        <v>45533</v>
      </c>
      <c r="E2313" t="s">
        <v>2081</v>
      </c>
      <c r="F2313" t="s">
        <v>3420</v>
      </c>
      <c r="G2313" t="s">
        <v>3749</v>
      </c>
      <c r="H2313" s="244">
        <v>45533</v>
      </c>
      <c r="I2313" t="s">
        <v>2081</v>
      </c>
    </row>
    <row r="2314" spans="1:9">
      <c r="A2314" t="s">
        <v>3197</v>
      </c>
      <c r="B2314" t="s">
        <v>2550</v>
      </c>
      <c r="C2314" t="s">
        <v>3195</v>
      </c>
      <c r="D2314" s="244">
        <v>45533</v>
      </c>
      <c r="E2314" t="s">
        <v>2081</v>
      </c>
      <c r="F2314" t="s">
        <v>3420</v>
      </c>
      <c r="G2314" t="s">
        <v>3749</v>
      </c>
      <c r="H2314" s="244">
        <v>45533</v>
      </c>
      <c r="I2314" t="s">
        <v>2081</v>
      </c>
    </row>
    <row r="2315" spans="1:9">
      <c r="A2315" t="s">
        <v>3199</v>
      </c>
      <c r="B2315" t="s">
        <v>2396</v>
      </c>
      <c r="C2315" t="s">
        <v>3198</v>
      </c>
      <c r="D2315" s="244">
        <v>45533</v>
      </c>
      <c r="E2315" t="s">
        <v>2081</v>
      </c>
      <c r="F2315" t="s">
        <v>3420</v>
      </c>
      <c r="G2315" t="s">
        <v>3749</v>
      </c>
      <c r="H2315" s="244">
        <v>45533</v>
      </c>
      <c r="I2315" t="s">
        <v>2081</v>
      </c>
    </row>
    <row r="2316" spans="1:9">
      <c r="A2316" t="s">
        <v>3202</v>
      </c>
      <c r="B2316" t="s">
        <v>3201</v>
      </c>
      <c r="C2316" t="s">
        <v>3200</v>
      </c>
      <c r="D2316" s="244">
        <v>45533</v>
      </c>
      <c r="E2316" t="s">
        <v>2081</v>
      </c>
      <c r="F2316" t="s">
        <v>3420</v>
      </c>
      <c r="G2316" t="s">
        <v>3749</v>
      </c>
      <c r="H2316" s="244">
        <v>45533</v>
      </c>
      <c r="I2316" t="s">
        <v>2081</v>
      </c>
    </row>
    <row r="2317" spans="1:9">
      <c r="A2317" t="s">
        <v>3204</v>
      </c>
      <c r="B2317" t="s">
        <v>2111</v>
      </c>
      <c r="C2317" t="s">
        <v>2344</v>
      </c>
      <c r="D2317" s="244">
        <v>45512</v>
      </c>
      <c r="E2317" t="s">
        <v>2081</v>
      </c>
      <c r="F2317" t="s">
        <v>3420</v>
      </c>
      <c r="G2317" t="s">
        <v>3749</v>
      </c>
      <c r="H2317" s="244">
        <v>45533</v>
      </c>
      <c r="I2317" t="s">
        <v>2081</v>
      </c>
    </row>
    <row r="2318" spans="1:9">
      <c r="A2318" t="s">
        <v>3206</v>
      </c>
      <c r="B2318" t="s">
        <v>2111</v>
      </c>
      <c r="C2318" t="s">
        <v>2340</v>
      </c>
      <c r="D2318" s="244">
        <v>45512</v>
      </c>
      <c r="E2318" t="s">
        <v>2081</v>
      </c>
      <c r="F2318" t="s">
        <v>3420</v>
      </c>
      <c r="G2318" t="s">
        <v>3749</v>
      </c>
      <c r="H2318" s="244">
        <v>45533</v>
      </c>
      <c r="I2318" t="s">
        <v>2081</v>
      </c>
    </row>
    <row r="2319" spans="1:9">
      <c r="A2319" t="s">
        <v>3207</v>
      </c>
      <c r="B2319" t="s">
        <v>2111</v>
      </c>
      <c r="C2319" t="s">
        <v>2340</v>
      </c>
      <c r="D2319" s="244">
        <v>45512</v>
      </c>
      <c r="E2319" t="s">
        <v>2081</v>
      </c>
      <c r="F2319" t="s">
        <v>3420</v>
      </c>
      <c r="G2319" t="s">
        <v>3749</v>
      </c>
      <c r="H2319" s="244">
        <v>45533</v>
      </c>
      <c r="I2319" t="s">
        <v>2081</v>
      </c>
    </row>
    <row r="2320" spans="1:9">
      <c r="A2320" t="s">
        <v>3208</v>
      </c>
      <c r="B2320" t="s">
        <v>2111</v>
      </c>
      <c r="C2320" t="s">
        <v>2344</v>
      </c>
      <c r="D2320" s="244">
        <v>45512</v>
      </c>
      <c r="E2320" t="s">
        <v>2081</v>
      </c>
      <c r="F2320" t="s">
        <v>3420</v>
      </c>
      <c r="G2320" t="s">
        <v>3749</v>
      </c>
      <c r="H2320" s="244">
        <v>45533</v>
      </c>
      <c r="I2320" t="s">
        <v>2081</v>
      </c>
    </row>
    <row r="2321" spans="1:9">
      <c r="A2321" t="s">
        <v>3209</v>
      </c>
      <c r="B2321" t="s">
        <v>2244</v>
      </c>
      <c r="C2321" t="s">
        <v>2340</v>
      </c>
      <c r="D2321" s="244">
        <v>45512</v>
      </c>
      <c r="E2321" t="s">
        <v>2081</v>
      </c>
      <c r="F2321" t="s">
        <v>3420</v>
      </c>
      <c r="G2321" t="s">
        <v>3749</v>
      </c>
      <c r="H2321" s="244">
        <v>45533</v>
      </c>
      <c r="I2321" t="s">
        <v>2081</v>
      </c>
    </row>
    <row r="2322" spans="1:9">
      <c r="A2322" t="s">
        <v>3210</v>
      </c>
      <c r="B2322" t="s">
        <v>2244</v>
      </c>
      <c r="C2322" t="s">
        <v>2344</v>
      </c>
      <c r="D2322" s="244">
        <v>45512</v>
      </c>
      <c r="E2322" t="s">
        <v>2081</v>
      </c>
      <c r="F2322" t="s">
        <v>3420</v>
      </c>
      <c r="G2322" t="s">
        <v>3749</v>
      </c>
      <c r="H2322" s="244">
        <v>45533</v>
      </c>
      <c r="I2322" t="s">
        <v>2081</v>
      </c>
    </row>
    <row r="2323" spans="1:9">
      <c r="A2323" t="s">
        <v>3211</v>
      </c>
      <c r="B2323" t="s">
        <v>2293</v>
      </c>
      <c r="C2323" t="s">
        <v>2678</v>
      </c>
      <c r="D2323" s="244">
        <v>45523</v>
      </c>
      <c r="E2323" t="s">
        <v>2081</v>
      </c>
      <c r="F2323" t="s">
        <v>3420</v>
      </c>
      <c r="G2323" t="s">
        <v>3749</v>
      </c>
      <c r="H2323" s="244">
        <v>45523</v>
      </c>
      <c r="I2323" t="s">
        <v>2081</v>
      </c>
    </row>
    <row r="2324" spans="1:9">
      <c r="A2324" t="s">
        <v>3213</v>
      </c>
      <c r="B2324" t="s">
        <v>2132</v>
      </c>
      <c r="C2324" t="s">
        <v>2400</v>
      </c>
      <c r="D2324" s="244">
        <v>45496</v>
      </c>
      <c r="E2324" t="s">
        <v>2081</v>
      </c>
      <c r="F2324" t="s">
        <v>3420</v>
      </c>
      <c r="G2324" t="s">
        <v>3749</v>
      </c>
      <c r="H2324" s="244">
        <v>45496</v>
      </c>
      <c r="I2324" t="s">
        <v>3263</v>
      </c>
    </row>
    <row r="2325" spans="1:9">
      <c r="A2325" t="s">
        <v>3214</v>
      </c>
      <c r="B2325" t="s">
        <v>2132</v>
      </c>
      <c r="C2325" t="s">
        <v>2398</v>
      </c>
      <c r="D2325" s="244">
        <v>45496</v>
      </c>
      <c r="E2325" t="s">
        <v>2081</v>
      </c>
      <c r="F2325" t="s">
        <v>3420</v>
      </c>
      <c r="G2325" t="s">
        <v>3749</v>
      </c>
      <c r="H2325" s="244">
        <v>45496</v>
      </c>
      <c r="I2325" t="s">
        <v>3263</v>
      </c>
    </row>
    <row r="2326" spans="1:9">
      <c r="A2326" t="s">
        <v>3215</v>
      </c>
      <c r="B2326" t="s">
        <v>2137</v>
      </c>
      <c r="C2326" t="s">
        <v>2406</v>
      </c>
      <c r="D2326" s="244">
        <v>45505</v>
      </c>
      <c r="E2326" t="s">
        <v>2081</v>
      </c>
      <c r="F2326" t="s">
        <v>3420</v>
      </c>
      <c r="G2326" t="s">
        <v>3749</v>
      </c>
      <c r="H2326" s="244">
        <v>45505</v>
      </c>
      <c r="I2326" t="s">
        <v>2081</v>
      </c>
    </row>
    <row r="2327" spans="1:9">
      <c r="A2327" t="s">
        <v>3216</v>
      </c>
      <c r="B2327" t="s">
        <v>2137</v>
      </c>
      <c r="C2327" t="s">
        <v>2408</v>
      </c>
      <c r="D2327" s="244">
        <v>45505</v>
      </c>
      <c r="E2327" t="s">
        <v>2081</v>
      </c>
      <c r="F2327" t="s">
        <v>3420</v>
      </c>
      <c r="G2327" t="s">
        <v>3749</v>
      </c>
      <c r="H2327" s="244">
        <v>45505</v>
      </c>
      <c r="I2327" t="s">
        <v>2081</v>
      </c>
    </row>
    <row r="2328" spans="1:9">
      <c r="A2328" t="s">
        <v>3218</v>
      </c>
      <c r="B2328" t="s">
        <v>2152</v>
      </c>
      <c r="C2328" t="s">
        <v>3217</v>
      </c>
      <c r="D2328" s="244">
        <v>45512</v>
      </c>
      <c r="E2328" t="s">
        <v>2081</v>
      </c>
      <c r="F2328" t="s">
        <v>3420</v>
      </c>
      <c r="G2328" t="s">
        <v>3749</v>
      </c>
      <c r="H2328" s="244">
        <v>45512</v>
      </c>
      <c r="I2328" t="s">
        <v>2081</v>
      </c>
    </row>
    <row r="2329" spans="1:9">
      <c r="A2329" t="s">
        <v>3219</v>
      </c>
      <c r="B2329" t="s">
        <v>2152</v>
      </c>
      <c r="C2329" t="s">
        <v>3217</v>
      </c>
      <c r="D2329" s="244">
        <v>45525</v>
      </c>
      <c r="E2329" t="s">
        <v>2081</v>
      </c>
      <c r="F2329" t="s">
        <v>3420</v>
      </c>
      <c r="G2329" t="s">
        <v>3754</v>
      </c>
      <c r="H2329" s="244">
        <v>45525</v>
      </c>
      <c r="I2329" t="s">
        <v>2081</v>
      </c>
    </row>
    <row r="2330" spans="1:9">
      <c r="A2330" t="s">
        <v>3220</v>
      </c>
      <c r="B2330" t="s">
        <v>2192</v>
      </c>
      <c r="C2330" t="s">
        <v>2412</v>
      </c>
      <c r="D2330" s="244">
        <v>45512</v>
      </c>
      <c r="E2330" t="s">
        <v>2081</v>
      </c>
      <c r="F2330" t="s">
        <v>3420</v>
      </c>
      <c r="G2330" t="s">
        <v>3749</v>
      </c>
      <c r="H2330" s="244">
        <v>45512</v>
      </c>
      <c r="I2330" t="s">
        <v>2081</v>
      </c>
    </row>
    <row r="2331" spans="1:9">
      <c r="A2331" t="s">
        <v>3221</v>
      </c>
      <c r="B2331" t="s">
        <v>2621</v>
      </c>
      <c r="C2331" t="s">
        <v>2183</v>
      </c>
      <c r="D2331" s="244">
        <v>45509</v>
      </c>
      <c r="E2331" t="s">
        <v>3263</v>
      </c>
      <c r="F2331" t="s">
        <v>3420</v>
      </c>
      <c r="G2331" t="s">
        <v>3754</v>
      </c>
      <c r="H2331" s="244">
        <v>45509</v>
      </c>
      <c r="I2331" t="s">
        <v>2081</v>
      </c>
    </row>
    <row r="2332" spans="1:9">
      <c r="A2332" t="s">
        <v>3764</v>
      </c>
      <c r="B2332" t="s">
        <v>2433</v>
      </c>
      <c r="C2332" t="s">
        <v>2412</v>
      </c>
      <c r="D2332" s="244">
        <v>45365</v>
      </c>
      <c r="E2332" t="s">
        <v>2081</v>
      </c>
      <c r="F2332" t="s">
        <v>3457</v>
      </c>
      <c r="G2332" t="s">
        <v>3754</v>
      </c>
      <c r="H2332" s="244">
        <v>45365</v>
      </c>
      <c r="I2332" t="s">
        <v>2081</v>
      </c>
    </row>
    <row r="2333" spans="1:9">
      <c r="A2333" t="s">
        <v>3222</v>
      </c>
      <c r="B2333" t="s">
        <v>3154</v>
      </c>
      <c r="C2333" t="s">
        <v>2415</v>
      </c>
      <c r="D2333" s="244">
        <v>45512</v>
      </c>
      <c r="E2333" t="s">
        <v>2081</v>
      </c>
      <c r="F2333" t="s">
        <v>3420</v>
      </c>
      <c r="G2333" t="s">
        <v>3749</v>
      </c>
      <c r="H2333" s="244">
        <v>45512</v>
      </c>
      <c r="I2333" t="s">
        <v>2081</v>
      </c>
    </row>
    <row r="2334" spans="1:9">
      <c r="A2334" t="s">
        <v>3223</v>
      </c>
      <c r="B2334" t="s">
        <v>2433</v>
      </c>
      <c r="C2334" t="s">
        <v>2412</v>
      </c>
      <c r="D2334" s="244">
        <v>45525</v>
      </c>
      <c r="E2334" t="s">
        <v>2081</v>
      </c>
      <c r="F2334" t="s">
        <v>3420</v>
      </c>
      <c r="G2334" t="s">
        <v>3754</v>
      </c>
      <c r="H2334" s="244">
        <v>45525</v>
      </c>
      <c r="I2334" t="s">
        <v>2081</v>
      </c>
    </row>
    <row r="2335" spans="1:9">
      <c r="A2335" t="s">
        <v>3224</v>
      </c>
      <c r="B2335" t="s">
        <v>2166</v>
      </c>
      <c r="C2335" t="s">
        <v>2415</v>
      </c>
      <c r="D2335" s="244">
        <v>45525</v>
      </c>
      <c r="E2335" t="s">
        <v>2081</v>
      </c>
      <c r="F2335" t="s">
        <v>3420</v>
      </c>
      <c r="G2335" t="s">
        <v>3754</v>
      </c>
      <c r="H2335" s="244">
        <v>45525</v>
      </c>
      <c r="I2335" t="s">
        <v>2081</v>
      </c>
    </row>
    <row r="2336" spans="1:9">
      <c r="A2336" t="s">
        <v>3225</v>
      </c>
      <c r="B2336" t="s">
        <v>2154</v>
      </c>
      <c r="C2336" t="s">
        <v>2415</v>
      </c>
      <c r="D2336" s="244">
        <v>45512</v>
      </c>
      <c r="E2336" t="s">
        <v>2081</v>
      </c>
      <c r="F2336" t="s">
        <v>3420</v>
      </c>
      <c r="G2336" t="s">
        <v>3749</v>
      </c>
      <c r="H2336" s="244">
        <v>45512</v>
      </c>
      <c r="I2336" t="s">
        <v>2081</v>
      </c>
    </row>
    <row r="2337" spans="1:9">
      <c r="A2337" t="s">
        <v>3226</v>
      </c>
      <c r="B2337" t="s">
        <v>3029</v>
      </c>
      <c r="C2337" t="s">
        <v>2412</v>
      </c>
      <c r="D2337" s="244">
        <v>45525</v>
      </c>
      <c r="E2337" t="s">
        <v>2081</v>
      </c>
      <c r="F2337" t="s">
        <v>3420</v>
      </c>
      <c r="G2337" t="s">
        <v>3754</v>
      </c>
      <c r="H2337" s="244">
        <v>45525</v>
      </c>
      <c r="I2337" t="s">
        <v>2081</v>
      </c>
    </row>
    <row r="2338" spans="1:9">
      <c r="A2338" t="s">
        <v>3227</v>
      </c>
      <c r="B2338" t="s">
        <v>2698</v>
      </c>
      <c r="C2338" t="s">
        <v>2654</v>
      </c>
      <c r="D2338" s="244">
        <v>45496</v>
      </c>
      <c r="E2338" t="s">
        <v>3263</v>
      </c>
      <c r="F2338" t="s">
        <v>3420</v>
      </c>
      <c r="G2338" t="s">
        <v>3749</v>
      </c>
      <c r="H2338" s="244">
        <v>45496</v>
      </c>
      <c r="I2338" t="s">
        <v>3263</v>
      </c>
    </row>
    <row r="2339" spans="1:9">
      <c r="A2339" t="s">
        <v>3228</v>
      </c>
      <c r="B2339" t="s">
        <v>2383</v>
      </c>
      <c r="C2339" t="s">
        <v>2466</v>
      </c>
      <c r="D2339" s="244">
        <v>45530</v>
      </c>
      <c r="E2339" t="s">
        <v>2081</v>
      </c>
      <c r="F2339" t="s">
        <v>3420</v>
      </c>
      <c r="G2339" t="s">
        <v>3749</v>
      </c>
      <c r="H2339" s="244">
        <v>45530</v>
      </c>
      <c r="I2339" t="s">
        <v>2081</v>
      </c>
    </row>
    <row r="2340" spans="1:9">
      <c r="A2340" t="s">
        <v>3229</v>
      </c>
      <c r="B2340" t="s">
        <v>2383</v>
      </c>
      <c r="C2340" t="s">
        <v>2443</v>
      </c>
      <c r="D2340" s="244">
        <v>45530</v>
      </c>
      <c r="E2340" t="s">
        <v>2081</v>
      </c>
      <c r="F2340" t="s">
        <v>3420</v>
      </c>
      <c r="G2340" t="s">
        <v>3749</v>
      </c>
      <c r="H2340" s="244">
        <v>45530</v>
      </c>
      <c r="I2340" t="s">
        <v>2081</v>
      </c>
    </row>
    <row r="2341" spans="1:9">
      <c r="A2341" t="s">
        <v>3230</v>
      </c>
      <c r="B2341" t="s">
        <v>2267</v>
      </c>
      <c r="C2341" t="s">
        <v>2462</v>
      </c>
      <c r="D2341" s="244">
        <v>45530</v>
      </c>
      <c r="E2341" t="s">
        <v>2081</v>
      </c>
      <c r="F2341" t="s">
        <v>3420</v>
      </c>
      <c r="G2341" t="s">
        <v>3749</v>
      </c>
      <c r="H2341" s="244">
        <v>45530</v>
      </c>
      <c r="I2341" t="s">
        <v>2081</v>
      </c>
    </row>
    <row r="2342" spans="1:9">
      <c r="A2342" t="s">
        <v>3231</v>
      </c>
      <c r="B2342" t="s">
        <v>2267</v>
      </c>
      <c r="C2342" t="s">
        <v>2459</v>
      </c>
      <c r="D2342" s="244">
        <v>45530</v>
      </c>
      <c r="E2342" t="s">
        <v>2081</v>
      </c>
      <c r="F2342" t="s">
        <v>3420</v>
      </c>
      <c r="G2342" t="s">
        <v>3749</v>
      </c>
      <c r="H2342" s="244">
        <v>45530</v>
      </c>
      <c r="I2342" t="s">
        <v>2081</v>
      </c>
    </row>
    <row r="2343" spans="1:9">
      <c r="A2343" t="s">
        <v>3232</v>
      </c>
      <c r="B2343" t="s">
        <v>2117</v>
      </c>
      <c r="C2343" t="s">
        <v>2462</v>
      </c>
      <c r="D2343" s="244">
        <v>45530</v>
      </c>
      <c r="E2343" t="s">
        <v>2081</v>
      </c>
      <c r="F2343" t="s">
        <v>3420</v>
      </c>
      <c r="G2343" t="s">
        <v>3749</v>
      </c>
      <c r="H2343" s="244">
        <v>45530</v>
      </c>
      <c r="I2343" t="s">
        <v>2081</v>
      </c>
    </row>
    <row r="2344" spans="1:9">
      <c r="A2344" t="s">
        <v>3233</v>
      </c>
      <c r="B2344" t="s">
        <v>2117</v>
      </c>
      <c r="C2344" t="s">
        <v>2459</v>
      </c>
      <c r="D2344" s="244">
        <v>45530</v>
      </c>
      <c r="E2344" t="s">
        <v>2081</v>
      </c>
      <c r="F2344" t="s">
        <v>3420</v>
      </c>
      <c r="G2344" t="s">
        <v>3749</v>
      </c>
      <c r="H2344" s="244">
        <v>45530</v>
      </c>
      <c r="I2344" t="s">
        <v>2081</v>
      </c>
    </row>
    <row r="2345" spans="1:9">
      <c r="A2345" t="s">
        <v>3234</v>
      </c>
      <c r="B2345" t="s">
        <v>2267</v>
      </c>
      <c r="C2345" t="s">
        <v>2451</v>
      </c>
      <c r="D2345" s="244">
        <v>45530</v>
      </c>
      <c r="E2345" t="s">
        <v>2081</v>
      </c>
      <c r="F2345" t="s">
        <v>3420</v>
      </c>
      <c r="G2345" t="s">
        <v>3749</v>
      </c>
      <c r="H2345" s="244">
        <v>45530</v>
      </c>
      <c r="I2345" t="s">
        <v>2081</v>
      </c>
    </row>
    <row r="2346" spans="1:9">
      <c r="A2346" t="s">
        <v>3235</v>
      </c>
      <c r="B2346" t="s">
        <v>2267</v>
      </c>
      <c r="C2346" t="s">
        <v>2447</v>
      </c>
      <c r="D2346" s="244">
        <v>45530</v>
      </c>
      <c r="E2346" t="s">
        <v>2081</v>
      </c>
      <c r="F2346" t="s">
        <v>3420</v>
      </c>
      <c r="G2346" t="s">
        <v>3749</v>
      </c>
      <c r="H2346" s="244">
        <v>45530</v>
      </c>
      <c r="I2346" t="s">
        <v>2081</v>
      </c>
    </row>
    <row r="2347" spans="1:9">
      <c r="A2347" t="s">
        <v>3236</v>
      </c>
      <c r="B2347" t="s">
        <v>2474</v>
      </c>
      <c r="C2347" t="s">
        <v>2451</v>
      </c>
      <c r="D2347" s="244">
        <v>45530</v>
      </c>
      <c r="E2347" t="s">
        <v>2081</v>
      </c>
      <c r="F2347" t="s">
        <v>3420</v>
      </c>
      <c r="G2347" t="s">
        <v>3749</v>
      </c>
      <c r="H2347" s="244">
        <v>45530</v>
      </c>
      <c r="I2347" t="s">
        <v>2081</v>
      </c>
    </row>
    <row r="2348" spans="1:9">
      <c r="A2348" t="s">
        <v>3237</v>
      </c>
      <c r="B2348" t="s">
        <v>2474</v>
      </c>
      <c r="C2348" t="s">
        <v>2447</v>
      </c>
      <c r="D2348" s="244">
        <v>45530</v>
      </c>
      <c r="E2348" t="s">
        <v>2081</v>
      </c>
      <c r="F2348" t="s">
        <v>3420</v>
      </c>
      <c r="G2348" t="s">
        <v>3749</v>
      </c>
      <c r="H2348" s="244">
        <v>45530</v>
      </c>
      <c r="I2348" t="s">
        <v>2081</v>
      </c>
    </row>
    <row r="2349" spans="1:9">
      <c r="A2349" t="s">
        <v>3238</v>
      </c>
      <c r="B2349" t="s">
        <v>2552</v>
      </c>
      <c r="C2349" t="s">
        <v>2591</v>
      </c>
      <c r="D2349" s="244">
        <v>45524</v>
      </c>
      <c r="E2349" t="s">
        <v>2081</v>
      </c>
      <c r="F2349" t="s">
        <v>3420</v>
      </c>
      <c r="G2349" t="s">
        <v>3754</v>
      </c>
      <c r="H2349" s="244">
        <v>45533</v>
      </c>
      <c r="I2349" t="s">
        <v>2081</v>
      </c>
    </row>
    <row r="2350" spans="1:9">
      <c r="A2350" t="s">
        <v>3239</v>
      </c>
      <c r="B2350" t="s">
        <v>2552</v>
      </c>
      <c r="C2350" t="s">
        <v>2591</v>
      </c>
      <c r="D2350" s="244">
        <v>45524</v>
      </c>
      <c r="E2350" t="s">
        <v>2081</v>
      </c>
      <c r="F2350" t="s">
        <v>3420</v>
      </c>
      <c r="G2350" t="s">
        <v>3749</v>
      </c>
      <c r="H2350" s="244">
        <v>45533</v>
      </c>
      <c r="I2350" t="s">
        <v>2081</v>
      </c>
    </row>
    <row r="2351" spans="1:9">
      <c r="A2351" t="s">
        <v>3240</v>
      </c>
      <c r="B2351" t="s">
        <v>2552</v>
      </c>
      <c r="C2351" t="s">
        <v>2591</v>
      </c>
      <c r="D2351" s="244">
        <v>45524</v>
      </c>
      <c r="E2351" t="s">
        <v>2081</v>
      </c>
      <c r="F2351" t="s">
        <v>3420</v>
      </c>
      <c r="G2351" t="s">
        <v>3749</v>
      </c>
      <c r="H2351" s="244">
        <v>45533</v>
      </c>
      <c r="I2351" t="s">
        <v>2081</v>
      </c>
    </row>
    <row r="2352" spans="1:9">
      <c r="A2352" t="s">
        <v>3241</v>
      </c>
      <c r="B2352" t="s">
        <v>2552</v>
      </c>
      <c r="C2352" t="s">
        <v>2589</v>
      </c>
      <c r="D2352" s="244">
        <v>45524</v>
      </c>
      <c r="E2352" t="s">
        <v>2081</v>
      </c>
      <c r="F2352" t="s">
        <v>3420</v>
      </c>
      <c r="G2352" t="s">
        <v>3749</v>
      </c>
      <c r="H2352" s="244">
        <v>45533</v>
      </c>
      <c r="I2352" t="s">
        <v>2081</v>
      </c>
    </row>
    <row r="2353" spans="1:9">
      <c r="A2353" t="s">
        <v>3242</v>
      </c>
      <c r="B2353" t="s">
        <v>2552</v>
      </c>
      <c r="C2353" t="s">
        <v>2589</v>
      </c>
      <c r="D2353" s="244">
        <v>45524</v>
      </c>
      <c r="E2353" t="s">
        <v>2081</v>
      </c>
      <c r="F2353" t="s">
        <v>3420</v>
      </c>
      <c r="G2353" t="s">
        <v>3749</v>
      </c>
      <c r="H2353" s="244">
        <v>45533</v>
      </c>
      <c r="I2353" t="s">
        <v>2081</v>
      </c>
    </row>
    <row r="2354" spans="1:9">
      <c r="A2354" t="s">
        <v>3243</v>
      </c>
      <c r="B2354" t="s">
        <v>2552</v>
      </c>
      <c r="C2354" t="s">
        <v>2589</v>
      </c>
      <c r="D2354" s="244">
        <v>45524</v>
      </c>
      <c r="E2354" t="s">
        <v>2081</v>
      </c>
      <c r="F2354" t="s">
        <v>3420</v>
      </c>
      <c r="G2354" t="s">
        <v>3754</v>
      </c>
      <c r="H2354" s="244">
        <v>45533</v>
      </c>
      <c r="I2354" t="s">
        <v>2081</v>
      </c>
    </row>
    <row r="2355" spans="1:9">
      <c r="A2355" t="s">
        <v>3244</v>
      </c>
      <c r="B2355" t="s">
        <v>2550</v>
      </c>
      <c r="C2355" t="s">
        <v>2534</v>
      </c>
      <c r="D2355" s="244">
        <v>45533</v>
      </c>
      <c r="E2355" t="s">
        <v>2081</v>
      </c>
      <c r="F2355" t="s">
        <v>3420</v>
      </c>
      <c r="G2355" t="s">
        <v>3749</v>
      </c>
      <c r="H2355" s="244">
        <v>45533</v>
      </c>
      <c r="I2355" t="s">
        <v>2081</v>
      </c>
    </row>
    <row r="2356" spans="1:9">
      <c r="A2356" t="s">
        <v>3245</v>
      </c>
      <c r="B2356" t="s">
        <v>2550</v>
      </c>
      <c r="C2356" t="s">
        <v>2534</v>
      </c>
      <c r="D2356" s="244">
        <v>45533</v>
      </c>
      <c r="E2356" t="s">
        <v>2081</v>
      </c>
      <c r="F2356" t="s">
        <v>3420</v>
      </c>
      <c r="G2356" t="s">
        <v>3749</v>
      </c>
      <c r="H2356" s="244">
        <v>45533</v>
      </c>
      <c r="I2356" t="s">
        <v>2081</v>
      </c>
    </row>
    <row r="2357" spans="1:9">
      <c r="A2357" t="s">
        <v>3246</v>
      </c>
      <c r="B2357" t="s">
        <v>2305</v>
      </c>
      <c r="C2357" t="s">
        <v>2536</v>
      </c>
      <c r="D2357" s="244">
        <v>45533</v>
      </c>
      <c r="E2357" t="s">
        <v>2081</v>
      </c>
      <c r="F2357" t="s">
        <v>3420</v>
      </c>
      <c r="G2357" t="s">
        <v>3749</v>
      </c>
      <c r="H2357" s="244">
        <v>45533</v>
      </c>
      <c r="I2357" t="s">
        <v>2081</v>
      </c>
    </row>
    <row r="2358" spans="1:9">
      <c r="A2358" t="s">
        <v>3247</v>
      </c>
      <c r="B2358" t="s">
        <v>2305</v>
      </c>
      <c r="C2358" t="s">
        <v>2536</v>
      </c>
      <c r="D2358" s="244">
        <v>45533</v>
      </c>
      <c r="E2358" t="s">
        <v>2081</v>
      </c>
      <c r="F2358" t="s">
        <v>3420</v>
      </c>
      <c r="G2358" t="s">
        <v>3749</v>
      </c>
      <c r="H2358" s="244">
        <v>45533</v>
      </c>
      <c r="I2358" t="s">
        <v>2081</v>
      </c>
    </row>
    <row r="2359" spans="1:9">
      <c r="A2359" t="s">
        <v>3248</v>
      </c>
      <c r="B2359" t="s">
        <v>2091</v>
      </c>
      <c r="C2359" t="s">
        <v>2538</v>
      </c>
      <c r="D2359" s="244">
        <v>45524</v>
      </c>
      <c r="E2359" t="s">
        <v>2081</v>
      </c>
      <c r="F2359" t="s">
        <v>3420</v>
      </c>
      <c r="G2359" t="s">
        <v>3754</v>
      </c>
      <c r="H2359" s="244">
        <v>45533</v>
      </c>
      <c r="I2359" t="s">
        <v>2081</v>
      </c>
    </row>
    <row r="2360" spans="1:9">
      <c r="A2360" t="s">
        <v>3249</v>
      </c>
      <c r="B2360" t="s">
        <v>2128</v>
      </c>
      <c r="C2360" t="s">
        <v>2534</v>
      </c>
      <c r="D2360" s="244">
        <v>45533</v>
      </c>
      <c r="E2360" t="s">
        <v>2081</v>
      </c>
      <c r="F2360" t="s">
        <v>3420</v>
      </c>
      <c r="G2360" t="s">
        <v>3754</v>
      </c>
      <c r="H2360" s="244">
        <v>45533</v>
      </c>
      <c r="I2360" t="s">
        <v>2081</v>
      </c>
    </row>
    <row r="2361" spans="1:9">
      <c r="A2361" t="s">
        <v>3250</v>
      </c>
      <c r="B2361" t="s">
        <v>2122</v>
      </c>
      <c r="C2361" t="s">
        <v>2536</v>
      </c>
      <c r="D2361" s="244">
        <v>45533</v>
      </c>
      <c r="E2361" t="s">
        <v>2081</v>
      </c>
      <c r="F2361" t="s">
        <v>3420</v>
      </c>
      <c r="G2361" t="s">
        <v>3754</v>
      </c>
      <c r="H2361" s="244">
        <v>45533</v>
      </c>
      <c r="I2361" t="s">
        <v>2081</v>
      </c>
    </row>
    <row r="2362" spans="1:9">
      <c r="A2362" t="s">
        <v>3267</v>
      </c>
      <c r="B2362" t="s">
        <v>3266</v>
      </c>
      <c r="C2362" t="s">
        <v>2593</v>
      </c>
      <c r="D2362" s="244">
        <v>45533</v>
      </c>
      <c r="E2362" t="s">
        <v>2081</v>
      </c>
      <c r="F2362" t="s">
        <v>3420</v>
      </c>
      <c r="G2362" t="s">
        <v>3749</v>
      </c>
      <c r="H2362" s="244">
        <v>45533</v>
      </c>
      <c r="I2362" t="s">
        <v>2081</v>
      </c>
    </row>
    <row r="2363" spans="1:9">
      <c r="A2363" t="s">
        <v>3268</v>
      </c>
      <c r="B2363" t="s">
        <v>3201</v>
      </c>
      <c r="C2363" t="s">
        <v>2593</v>
      </c>
      <c r="D2363" s="244">
        <v>45533</v>
      </c>
      <c r="E2363" t="s">
        <v>2081</v>
      </c>
      <c r="F2363" t="s">
        <v>3420</v>
      </c>
      <c r="G2363" t="s">
        <v>3749</v>
      </c>
      <c r="H2363" s="244">
        <v>45533</v>
      </c>
      <c r="I2363" t="s">
        <v>2081</v>
      </c>
    </row>
    <row r="2364" spans="1:9">
      <c r="A2364" t="s">
        <v>3258</v>
      </c>
      <c r="B2364" t="s">
        <v>2091</v>
      </c>
      <c r="C2364" t="s">
        <v>3257</v>
      </c>
      <c r="D2364" s="244">
        <v>45524</v>
      </c>
      <c r="E2364" t="s">
        <v>2081</v>
      </c>
      <c r="F2364" t="s">
        <v>3420</v>
      </c>
      <c r="G2364" t="s">
        <v>3754</v>
      </c>
      <c r="H2364" s="244">
        <v>45533</v>
      </c>
      <c r="I2364" t="s">
        <v>2081</v>
      </c>
    </row>
    <row r="2365" spans="1:9">
      <c r="A2365" t="s">
        <v>3261</v>
      </c>
      <c r="B2365" t="s">
        <v>2142</v>
      </c>
      <c r="C2365" t="s">
        <v>3254</v>
      </c>
      <c r="D2365" s="244">
        <v>45533</v>
      </c>
      <c r="E2365" t="s">
        <v>2081</v>
      </c>
      <c r="F2365" t="s">
        <v>3420</v>
      </c>
      <c r="G2365" t="s">
        <v>3749</v>
      </c>
      <c r="H2365" s="244">
        <v>45533</v>
      </c>
      <c r="I2365" t="s">
        <v>2081</v>
      </c>
    </row>
    <row r="2366" spans="1:9">
      <c r="A2366" t="s">
        <v>3252</v>
      </c>
      <c r="B2366" t="s">
        <v>2942</v>
      </c>
      <c r="C2366" t="s">
        <v>2602</v>
      </c>
      <c r="D2366" s="244">
        <v>45533</v>
      </c>
      <c r="E2366" t="s">
        <v>2081</v>
      </c>
      <c r="F2366" t="s">
        <v>3420</v>
      </c>
      <c r="G2366" t="s">
        <v>3749</v>
      </c>
      <c r="H2366" s="244">
        <v>45533</v>
      </c>
      <c r="I2366" t="s">
        <v>2081</v>
      </c>
    </row>
    <row r="2367" spans="1:9">
      <c r="A2367" t="s">
        <v>3253</v>
      </c>
      <c r="B2367" t="s">
        <v>2396</v>
      </c>
      <c r="C2367" t="s">
        <v>2602</v>
      </c>
      <c r="D2367" s="244">
        <v>45533</v>
      </c>
      <c r="E2367" t="s">
        <v>2081</v>
      </c>
      <c r="F2367" t="s">
        <v>3420</v>
      </c>
      <c r="G2367" t="s">
        <v>3749</v>
      </c>
      <c r="H2367" s="244">
        <v>45533</v>
      </c>
      <c r="I2367" t="s">
        <v>2081</v>
      </c>
    </row>
    <row r="2368" spans="1:9">
      <c r="A2368" t="s">
        <v>3262</v>
      </c>
      <c r="B2368" t="s">
        <v>2088</v>
      </c>
      <c r="C2368" t="s">
        <v>2602</v>
      </c>
      <c r="D2368" s="244">
        <v>45533</v>
      </c>
      <c r="E2368" t="s">
        <v>2081</v>
      </c>
      <c r="F2368" t="s">
        <v>3420</v>
      </c>
      <c r="G2368" t="s">
        <v>3754</v>
      </c>
      <c r="H2368" s="244">
        <v>45533</v>
      </c>
      <c r="I2368" t="s">
        <v>2081</v>
      </c>
    </row>
    <row r="2369" spans="1:9">
      <c r="A2369" t="s">
        <v>3259</v>
      </c>
      <c r="B2369" t="s">
        <v>2474</v>
      </c>
      <c r="C2369" t="s">
        <v>2598</v>
      </c>
      <c r="D2369" s="244">
        <v>45509</v>
      </c>
      <c r="E2369" t="s">
        <v>2081</v>
      </c>
      <c r="F2369" t="s">
        <v>3420</v>
      </c>
      <c r="G2369" t="s">
        <v>3749</v>
      </c>
      <c r="H2369" s="244">
        <v>45533</v>
      </c>
      <c r="I2369" t="s">
        <v>2081</v>
      </c>
    </row>
    <row r="2370" spans="1:9">
      <c r="A2370" t="s">
        <v>3256</v>
      </c>
      <c r="B2370" t="s">
        <v>2305</v>
      </c>
      <c r="C2370" t="s">
        <v>2598</v>
      </c>
      <c r="D2370" s="244">
        <v>45509</v>
      </c>
      <c r="E2370" t="s">
        <v>2081</v>
      </c>
      <c r="F2370" t="s">
        <v>3420</v>
      </c>
      <c r="G2370" t="s">
        <v>3749</v>
      </c>
      <c r="H2370" s="244">
        <v>45533</v>
      </c>
      <c r="I2370" t="s">
        <v>2081</v>
      </c>
    </row>
    <row r="2371" spans="1:9">
      <c r="A2371" t="s">
        <v>3270</v>
      </c>
      <c r="B2371" t="s">
        <v>3269</v>
      </c>
      <c r="C2371" t="s">
        <v>2593</v>
      </c>
      <c r="D2371" s="244">
        <v>45533</v>
      </c>
      <c r="E2371" t="s">
        <v>2081</v>
      </c>
      <c r="F2371" t="s">
        <v>3420</v>
      </c>
      <c r="G2371" t="s">
        <v>3754</v>
      </c>
      <c r="H2371" s="244">
        <v>45533</v>
      </c>
      <c r="I2371" t="s">
        <v>2081</v>
      </c>
    </row>
    <row r="2372" spans="1:9">
      <c r="A2372" t="s">
        <v>3264</v>
      </c>
      <c r="B2372" t="s">
        <v>2738</v>
      </c>
      <c r="C2372" t="s">
        <v>2613</v>
      </c>
      <c r="D2372" s="244">
        <v>45513</v>
      </c>
      <c r="E2372" t="s">
        <v>2081</v>
      </c>
      <c r="F2372" t="s">
        <v>3420</v>
      </c>
      <c r="G2372" t="s">
        <v>3749</v>
      </c>
      <c r="H2372" s="244">
        <v>45533</v>
      </c>
      <c r="I2372" t="s">
        <v>2081</v>
      </c>
    </row>
    <row r="2373" spans="1:9">
      <c r="A2373" t="s">
        <v>3265</v>
      </c>
      <c r="B2373" t="s">
        <v>2738</v>
      </c>
      <c r="C2373" t="s">
        <v>2616</v>
      </c>
      <c r="D2373" s="244">
        <v>45513</v>
      </c>
      <c r="E2373" t="s">
        <v>2081</v>
      </c>
      <c r="F2373" t="s">
        <v>3420</v>
      </c>
      <c r="G2373" t="s">
        <v>3749</v>
      </c>
      <c r="H2373" s="244">
        <v>45533</v>
      </c>
      <c r="I2373" t="s">
        <v>2081</v>
      </c>
    </row>
    <row r="2374" spans="1:9">
      <c r="A2374" t="s">
        <v>3255</v>
      </c>
      <c r="B2374" t="s">
        <v>2142</v>
      </c>
      <c r="C2374" t="s">
        <v>3254</v>
      </c>
      <c r="D2374" s="244">
        <v>45533</v>
      </c>
      <c r="E2374" t="s">
        <v>2081</v>
      </c>
      <c r="F2374" t="s">
        <v>3420</v>
      </c>
      <c r="G2374" t="s">
        <v>3749</v>
      </c>
      <c r="H2374" s="244">
        <v>45533</v>
      </c>
      <c r="I2374" t="s">
        <v>2081</v>
      </c>
    </row>
    <row r="2375" spans="1:9">
      <c r="A2375" t="s">
        <v>3251</v>
      </c>
      <c r="B2375" t="s">
        <v>2474</v>
      </c>
      <c r="C2375" t="s">
        <v>2600</v>
      </c>
      <c r="D2375" s="244">
        <v>45509</v>
      </c>
      <c r="E2375" t="s">
        <v>2081</v>
      </c>
      <c r="F2375" t="s">
        <v>3420</v>
      </c>
      <c r="G2375" t="s">
        <v>3749</v>
      </c>
      <c r="H2375" s="244">
        <v>45533</v>
      </c>
      <c r="I2375" t="s">
        <v>2081</v>
      </c>
    </row>
    <row r="2376" spans="1:9">
      <c r="A2376" t="s">
        <v>3260</v>
      </c>
      <c r="B2376" t="s">
        <v>2305</v>
      </c>
      <c r="C2376" t="s">
        <v>2600</v>
      </c>
      <c r="D2376" s="244">
        <v>45509</v>
      </c>
      <c r="E2376" t="s">
        <v>2081</v>
      </c>
      <c r="F2376" t="s">
        <v>3420</v>
      </c>
      <c r="G2376" t="s">
        <v>3749</v>
      </c>
      <c r="H2376" s="244">
        <v>45533</v>
      </c>
      <c r="I2376" t="s">
        <v>2081</v>
      </c>
    </row>
    <row r="2377" spans="1:9">
      <c r="A2377" t="s">
        <v>3272</v>
      </c>
      <c r="B2377" t="s">
        <v>2738</v>
      </c>
      <c r="C2377" t="s">
        <v>3145</v>
      </c>
      <c r="D2377" s="244">
        <v>45512</v>
      </c>
      <c r="E2377" t="s">
        <v>2081</v>
      </c>
      <c r="F2377" t="s">
        <v>3420</v>
      </c>
      <c r="G2377" t="s">
        <v>3749</v>
      </c>
      <c r="H2377" s="244">
        <v>45512</v>
      </c>
      <c r="I2377" t="s">
        <v>2081</v>
      </c>
    </row>
    <row r="2378" spans="1:9">
      <c r="A2378" t="s">
        <v>3271</v>
      </c>
      <c r="B2378" t="s">
        <v>2942</v>
      </c>
      <c r="C2378" t="s">
        <v>3145</v>
      </c>
      <c r="D2378" s="244">
        <v>45512</v>
      </c>
      <c r="E2378" t="s">
        <v>2081</v>
      </c>
      <c r="F2378" t="s">
        <v>3420</v>
      </c>
      <c r="G2378" t="s">
        <v>3749</v>
      </c>
      <c r="H2378" s="244">
        <v>45512</v>
      </c>
      <c r="I2378" t="s">
        <v>2081</v>
      </c>
    </row>
    <row r="2379" spans="1:9">
      <c r="A2379" t="s">
        <v>3273</v>
      </c>
      <c r="B2379" t="s">
        <v>2942</v>
      </c>
      <c r="C2379" t="s">
        <v>3140</v>
      </c>
      <c r="D2379" s="244">
        <v>45512</v>
      </c>
      <c r="E2379" t="s">
        <v>2081</v>
      </c>
      <c r="F2379" t="s">
        <v>3420</v>
      </c>
      <c r="G2379" t="s">
        <v>3749</v>
      </c>
      <c r="H2379" s="244">
        <v>45512</v>
      </c>
      <c r="I2379" t="s">
        <v>2081</v>
      </c>
    </row>
    <row r="2380" spans="1:9">
      <c r="A2380" t="s">
        <v>3274</v>
      </c>
      <c r="B2380" t="s">
        <v>2738</v>
      </c>
      <c r="C2380" t="s">
        <v>3140</v>
      </c>
      <c r="D2380" s="244">
        <v>45512</v>
      </c>
      <c r="E2380" t="s">
        <v>2081</v>
      </c>
      <c r="F2380" t="s">
        <v>3420</v>
      </c>
      <c r="G2380" t="s">
        <v>3749</v>
      </c>
      <c r="H2380" s="244">
        <v>45512</v>
      </c>
      <c r="I2380" t="s">
        <v>2081</v>
      </c>
    </row>
    <row r="2381" spans="1:9">
      <c r="A2381" t="s">
        <v>3275</v>
      </c>
      <c r="B2381" t="s">
        <v>2134</v>
      </c>
      <c r="C2381" t="s">
        <v>3140</v>
      </c>
      <c r="D2381" s="244">
        <v>45512</v>
      </c>
      <c r="E2381" t="s">
        <v>2081</v>
      </c>
      <c r="F2381" t="s">
        <v>3420</v>
      </c>
      <c r="G2381" t="s">
        <v>3749</v>
      </c>
      <c r="H2381" s="244">
        <v>45512</v>
      </c>
      <c r="I2381" t="s">
        <v>2081</v>
      </c>
    </row>
    <row r="2382" spans="1:9">
      <c r="A2382" t="s">
        <v>3276</v>
      </c>
      <c r="B2382" t="s">
        <v>2132</v>
      </c>
      <c r="C2382" t="s">
        <v>3140</v>
      </c>
      <c r="D2382" s="244">
        <v>45525</v>
      </c>
      <c r="E2382" t="s">
        <v>2081</v>
      </c>
      <c r="F2382" t="s">
        <v>3420</v>
      </c>
      <c r="G2382" t="s">
        <v>3754</v>
      </c>
      <c r="H2382" s="244">
        <v>45525</v>
      </c>
      <c r="I2382" t="s">
        <v>2081</v>
      </c>
    </row>
    <row r="2383" spans="1:9">
      <c r="A2383" t="s">
        <v>3278</v>
      </c>
      <c r="B2383" t="s">
        <v>2085</v>
      </c>
      <c r="C2383" t="s">
        <v>3277</v>
      </c>
      <c r="D2383" s="244">
        <v>45525</v>
      </c>
      <c r="E2383" t="s">
        <v>2081</v>
      </c>
      <c r="F2383" t="s">
        <v>3420</v>
      </c>
      <c r="G2383" t="s">
        <v>3754</v>
      </c>
      <c r="H2383" s="244">
        <v>45525</v>
      </c>
      <c r="I2383" t="s">
        <v>2081</v>
      </c>
    </row>
    <row r="2384" spans="1:9">
      <c r="A2384" t="s">
        <v>3279</v>
      </c>
      <c r="B2384" t="s">
        <v>2117</v>
      </c>
      <c r="C2384" t="s">
        <v>3277</v>
      </c>
      <c r="D2384" s="244">
        <v>45512</v>
      </c>
      <c r="E2384" t="s">
        <v>2081</v>
      </c>
      <c r="F2384" t="s">
        <v>3420</v>
      </c>
      <c r="G2384" t="s">
        <v>3749</v>
      </c>
      <c r="H2384" s="244">
        <v>45512</v>
      </c>
      <c r="I2384" t="s">
        <v>2081</v>
      </c>
    </row>
    <row r="2385" spans="1:9">
      <c r="A2385" t="s">
        <v>3280</v>
      </c>
      <c r="B2385" t="s">
        <v>2393</v>
      </c>
      <c r="C2385" t="s">
        <v>3133</v>
      </c>
      <c r="D2385" s="244">
        <v>45525</v>
      </c>
      <c r="E2385" t="s">
        <v>2081</v>
      </c>
      <c r="F2385" t="s">
        <v>3420</v>
      </c>
      <c r="G2385" t="s">
        <v>3754</v>
      </c>
      <c r="H2385" s="244">
        <v>45525</v>
      </c>
      <c r="I2385" t="s">
        <v>2081</v>
      </c>
    </row>
    <row r="2386" spans="1:9">
      <c r="A2386" t="s">
        <v>3281</v>
      </c>
      <c r="B2386" t="s">
        <v>2393</v>
      </c>
      <c r="C2386" t="s">
        <v>3130</v>
      </c>
      <c r="D2386" s="244">
        <v>45525</v>
      </c>
      <c r="E2386" t="s">
        <v>2081</v>
      </c>
      <c r="F2386" t="s">
        <v>3420</v>
      </c>
      <c r="G2386" t="s">
        <v>3754</v>
      </c>
      <c r="H2386" s="244">
        <v>45525</v>
      </c>
      <c r="I2386" t="s">
        <v>2081</v>
      </c>
    </row>
    <row r="2387" spans="1:9">
      <c r="A2387" t="s">
        <v>3282</v>
      </c>
      <c r="B2387" t="s">
        <v>2396</v>
      </c>
      <c r="C2387" t="s">
        <v>2418</v>
      </c>
      <c r="D2387" s="244">
        <v>45525</v>
      </c>
      <c r="E2387" t="s">
        <v>2081</v>
      </c>
      <c r="F2387" t="s">
        <v>3420</v>
      </c>
      <c r="G2387" t="s">
        <v>3754</v>
      </c>
      <c r="H2387" s="244">
        <v>45525</v>
      </c>
      <c r="I2387" t="s">
        <v>2081</v>
      </c>
    </row>
    <row r="2388" spans="1:9">
      <c r="A2388" t="s">
        <v>3283</v>
      </c>
      <c r="B2388" t="s">
        <v>2267</v>
      </c>
      <c r="C2388" t="s">
        <v>2418</v>
      </c>
      <c r="D2388" s="244">
        <v>45525</v>
      </c>
      <c r="E2388" t="s">
        <v>2081</v>
      </c>
      <c r="F2388" t="s">
        <v>3420</v>
      </c>
      <c r="G2388" t="s">
        <v>3754</v>
      </c>
      <c r="H2388" s="244">
        <v>45525</v>
      </c>
      <c r="I2388" t="s">
        <v>2081</v>
      </c>
    </row>
    <row r="2389" spans="1:9">
      <c r="A2389" t="s">
        <v>3284</v>
      </c>
      <c r="B2389" t="s">
        <v>2267</v>
      </c>
      <c r="C2389" t="s">
        <v>2718</v>
      </c>
      <c r="D2389" s="244">
        <v>45525</v>
      </c>
      <c r="E2389" t="s">
        <v>2081</v>
      </c>
      <c r="F2389" t="s">
        <v>3420</v>
      </c>
      <c r="G2389" t="s">
        <v>3754</v>
      </c>
      <c r="H2389" s="244">
        <v>45525</v>
      </c>
      <c r="I2389" t="s">
        <v>2081</v>
      </c>
    </row>
    <row r="2390" spans="1:9">
      <c r="A2390" t="s">
        <v>3285</v>
      </c>
      <c r="B2390" t="s">
        <v>2396</v>
      </c>
      <c r="C2390" t="s">
        <v>2718</v>
      </c>
      <c r="D2390" s="244">
        <v>45525</v>
      </c>
      <c r="E2390" t="s">
        <v>2081</v>
      </c>
      <c r="F2390" t="s">
        <v>3420</v>
      </c>
      <c r="G2390" t="s">
        <v>3754</v>
      </c>
      <c r="H2390" s="244">
        <v>45525</v>
      </c>
      <c r="I2390" t="s">
        <v>2081</v>
      </c>
    </row>
    <row r="2391" spans="1:9">
      <c r="A2391" t="s">
        <v>3287</v>
      </c>
      <c r="B2391" t="s">
        <v>2085</v>
      </c>
      <c r="C2391" t="s">
        <v>3286</v>
      </c>
      <c r="D2391" s="244">
        <v>45512</v>
      </c>
      <c r="E2391" t="s">
        <v>2081</v>
      </c>
      <c r="F2391" t="s">
        <v>3420</v>
      </c>
      <c r="G2391" t="s">
        <v>3749</v>
      </c>
      <c r="H2391" s="244">
        <v>45512</v>
      </c>
      <c r="I2391" t="s">
        <v>2081</v>
      </c>
    </row>
    <row r="2392" spans="1:9">
      <c r="A2392" t="s">
        <v>3288</v>
      </c>
      <c r="B2392" t="s">
        <v>2942</v>
      </c>
      <c r="C2392" t="s">
        <v>3286</v>
      </c>
      <c r="D2392" s="244">
        <v>45512</v>
      </c>
      <c r="E2392" t="s">
        <v>2081</v>
      </c>
      <c r="F2392" t="s">
        <v>3420</v>
      </c>
      <c r="G2392" t="s">
        <v>3749</v>
      </c>
      <c r="H2392" s="244">
        <v>45512</v>
      </c>
      <c r="I2392" t="s">
        <v>2081</v>
      </c>
    </row>
    <row r="2393" spans="1:9">
      <c r="A2393" t="s">
        <v>3290</v>
      </c>
      <c r="B2393" t="s">
        <v>2942</v>
      </c>
      <c r="C2393" t="s">
        <v>3289</v>
      </c>
      <c r="D2393" s="244">
        <v>45512</v>
      </c>
      <c r="E2393" t="s">
        <v>2081</v>
      </c>
      <c r="F2393" t="s">
        <v>3420</v>
      </c>
      <c r="G2393" t="s">
        <v>3749</v>
      </c>
      <c r="H2393" s="244">
        <v>45512</v>
      </c>
      <c r="I2393" t="s">
        <v>2081</v>
      </c>
    </row>
    <row r="2394" spans="1:9">
      <c r="A2394" t="s">
        <v>3292</v>
      </c>
      <c r="B2394" t="s">
        <v>2942</v>
      </c>
      <c r="C2394" t="s">
        <v>3291</v>
      </c>
      <c r="D2394" s="244">
        <v>45512</v>
      </c>
      <c r="E2394" t="s">
        <v>2081</v>
      </c>
      <c r="F2394" t="s">
        <v>3420</v>
      </c>
      <c r="G2394" t="s">
        <v>3749</v>
      </c>
      <c r="H2394" s="244">
        <v>45512</v>
      </c>
      <c r="I2394" t="s">
        <v>2081</v>
      </c>
    </row>
    <row r="2395" spans="1:9">
      <c r="A2395" t="s">
        <v>3294</v>
      </c>
      <c r="B2395" t="s">
        <v>3293</v>
      </c>
      <c r="C2395" t="s">
        <v>2754</v>
      </c>
      <c r="D2395" s="244">
        <v>45512</v>
      </c>
      <c r="E2395" t="s">
        <v>2081</v>
      </c>
      <c r="F2395" t="s">
        <v>3420</v>
      </c>
      <c r="G2395" t="s">
        <v>3749</v>
      </c>
      <c r="H2395" s="244">
        <v>45512</v>
      </c>
      <c r="I2395" t="s">
        <v>2081</v>
      </c>
    </row>
    <row r="2396" spans="1:9">
      <c r="A2396" t="s">
        <v>3296</v>
      </c>
      <c r="B2396" t="s">
        <v>3295</v>
      </c>
      <c r="C2396" t="s">
        <v>2754</v>
      </c>
      <c r="D2396" s="244">
        <v>45525</v>
      </c>
      <c r="E2396" t="s">
        <v>2081</v>
      </c>
      <c r="F2396" t="s">
        <v>3420</v>
      </c>
      <c r="G2396" t="s">
        <v>3754</v>
      </c>
      <c r="H2396" s="244">
        <v>45525</v>
      </c>
      <c r="I2396" t="s">
        <v>2081</v>
      </c>
    </row>
    <row r="2397" spans="1:9">
      <c r="A2397" t="s">
        <v>3297</v>
      </c>
      <c r="B2397" t="s">
        <v>2156</v>
      </c>
      <c r="C2397" t="s">
        <v>2742</v>
      </c>
      <c r="D2397" s="244">
        <v>45525</v>
      </c>
      <c r="E2397" t="s">
        <v>2081</v>
      </c>
      <c r="F2397" t="s">
        <v>3420</v>
      </c>
      <c r="G2397" t="s">
        <v>3754</v>
      </c>
      <c r="H2397" s="244">
        <v>45525</v>
      </c>
      <c r="I2397" t="s">
        <v>2081</v>
      </c>
    </row>
    <row r="2398" spans="1:9">
      <c r="A2398" t="s">
        <v>3298</v>
      </c>
      <c r="B2398" t="s">
        <v>2933</v>
      </c>
      <c r="C2398" t="s">
        <v>2742</v>
      </c>
      <c r="D2398" s="244">
        <v>45512</v>
      </c>
      <c r="E2398" t="s">
        <v>2081</v>
      </c>
      <c r="F2398" t="s">
        <v>3420</v>
      </c>
      <c r="G2398" t="s">
        <v>3749</v>
      </c>
      <c r="H2398" s="244">
        <v>45512</v>
      </c>
      <c r="I2398" t="s">
        <v>2081</v>
      </c>
    </row>
    <row r="2399" spans="1:9">
      <c r="A2399" t="s">
        <v>3299</v>
      </c>
      <c r="B2399" t="s">
        <v>2933</v>
      </c>
      <c r="C2399" t="s">
        <v>2742</v>
      </c>
      <c r="D2399" s="244">
        <v>45512</v>
      </c>
      <c r="E2399" t="s">
        <v>2081</v>
      </c>
      <c r="F2399" t="s">
        <v>3420</v>
      </c>
      <c r="G2399" t="s">
        <v>3749</v>
      </c>
      <c r="H2399" s="244">
        <v>45512</v>
      </c>
      <c r="I2399" t="s">
        <v>2081</v>
      </c>
    </row>
    <row r="2400" spans="1:9">
      <c r="A2400" t="s">
        <v>3300</v>
      </c>
      <c r="B2400" t="s">
        <v>2269</v>
      </c>
      <c r="C2400" t="s">
        <v>2742</v>
      </c>
      <c r="D2400" s="244">
        <v>45512</v>
      </c>
      <c r="E2400" t="s">
        <v>2081</v>
      </c>
      <c r="F2400" t="s">
        <v>3420</v>
      </c>
      <c r="G2400" t="s">
        <v>3749</v>
      </c>
      <c r="H2400" s="244">
        <v>45512</v>
      </c>
      <c r="I2400" t="s">
        <v>2081</v>
      </c>
    </row>
    <row r="2401" spans="1:9">
      <c r="A2401" t="s">
        <v>3301</v>
      </c>
      <c r="B2401" t="s">
        <v>2269</v>
      </c>
      <c r="C2401" t="s">
        <v>2742</v>
      </c>
      <c r="D2401" s="244">
        <v>45512</v>
      </c>
      <c r="E2401" t="s">
        <v>2081</v>
      </c>
      <c r="F2401" t="s">
        <v>3420</v>
      </c>
      <c r="G2401" t="s">
        <v>3749</v>
      </c>
      <c r="H2401" s="244">
        <v>45512</v>
      </c>
      <c r="I2401" t="s">
        <v>2081</v>
      </c>
    </row>
    <row r="2402" spans="1:9">
      <c r="A2402" t="s">
        <v>3303</v>
      </c>
      <c r="B2402" t="s">
        <v>3302</v>
      </c>
      <c r="C2402" t="s">
        <v>2754</v>
      </c>
      <c r="D2402" s="244">
        <v>45512</v>
      </c>
      <c r="E2402" t="s">
        <v>2081</v>
      </c>
      <c r="F2402" t="s">
        <v>3420</v>
      </c>
      <c r="G2402" t="s">
        <v>3749</v>
      </c>
      <c r="H2402" s="244">
        <v>45512</v>
      </c>
      <c r="I2402" t="s">
        <v>2081</v>
      </c>
    </row>
    <row r="2403" spans="1:9">
      <c r="A2403" t="s">
        <v>3304</v>
      </c>
      <c r="B2403" t="s">
        <v>3302</v>
      </c>
      <c r="C2403" t="s">
        <v>2754</v>
      </c>
      <c r="D2403" s="244">
        <v>45512</v>
      </c>
      <c r="E2403" t="s">
        <v>2081</v>
      </c>
      <c r="F2403" t="s">
        <v>3420</v>
      </c>
      <c r="G2403" t="s">
        <v>3749</v>
      </c>
      <c r="H2403" s="244">
        <v>45512</v>
      </c>
      <c r="I2403" t="s">
        <v>2081</v>
      </c>
    </row>
    <row r="2404" spans="1:9">
      <c r="A2404" t="s">
        <v>3305</v>
      </c>
      <c r="B2404" t="s">
        <v>3293</v>
      </c>
      <c r="C2404" t="s">
        <v>2754</v>
      </c>
      <c r="D2404" s="244">
        <v>45512</v>
      </c>
      <c r="E2404" t="s">
        <v>2081</v>
      </c>
      <c r="F2404" t="s">
        <v>3420</v>
      </c>
      <c r="G2404" t="s">
        <v>3749</v>
      </c>
      <c r="H2404" s="244">
        <v>45512</v>
      </c>
      <c r="I2404" t="s">
        <v>2081</v>
      </c>
    </row>
    <row r="2405" spans="1:9">
      <c r="A2405" t="s">
        <v>3306</v>
      </c>
      <c r="B2405" t="s">
        <v>2269</v>
      </c>
      <c r="C2405" t="s">
        <v>2748</v>
      </c>
      <c r="D2405" s="244">
        <v>45512</v>
      </c>
      <c r="E2405" t="s">
        <v>2081</v>
      </c>
      <c r="F2405" t="s">
        <v>3420</v>
      </c>
      <c r="G2405" t="s">
        <v>3749</v>
      </c>
      <c r="H2405" s="244">
        <v>45512</v>
      </c>
      <c r="I2405" t="s">
        <v>2081</v>
      </c>
    </row>
    <row r="2406" spans="1:9">
      <c r="A2406" t="s">
        <v>3307</v>
      </c>
      <c r="B2406" t="s">
        <v>2269</v>
      </c>
      <c r="C2406" t="s">
        <v>2748</v>
      </c>
      <c r="D2406" s="244">
        <v>45512</v>
      </c>
      <c r="E2406" t="s">
        <v>2081</v>
      </c>
      <c r="F2406" t="s">
        <v>3420</v>
      </c>
      <c r="G2406" t="s">
        <v>3749</v>
      </c>
      <c r="H2406" s="244">
        <v>45512</v>
      </c>
      <c r="I2406" t="s">
        <v>2081</v>
      </c>
    </row>
    <row r="2407" spans="1:9">
      <c r="A2407" t="s">
        <v>3308</v>
      </c>
      <c r="B2407" t="s">
        <v>2269</v>
      </c>
      <c r="C2407" t="s">
        <v>2748</v>
      </c>
      <c r="D2407" s="244">
        <v>45512</v>
      </c>
      <c r="E2407" t="s">
        <v>2081</v>
      </c>
      <c r="F2407" t="s">
        <v>3420</v>
      </c>
      <c r="G2407" t="s">
        <v>3749</v>
      </c>
      <c r="H2407" s="244">
        <v>45512</v>
      </c>
      <c r="I2407" t="s">
        <v>2081</v>
      </c>
    </row>
    <row r="2408" spans="1:9">
      <c r="A2408" t="s">
        <v>3309</v>
      </c>
      <c r="B2408" t="s">
        <v>2933</v>
      </c>
      <c r="C2408" t="s">
        <v>2748</v>
      </c>
      <c r="D2408" s="244">
        <v>45512</v>
      </c>
      <c r="E2408" t="s">
        <v>2081</v>
      </c>
      <c r="F2408" t="s">
        <v>3420</v>
      </c>
      <c r="G2408" t="s">
        <v>3749</v>
      </c>
      <c r="H2408" s="244">
        <v>45512</v>
      </c>
      <c r="I2408" t="s">
        <v>2081</v>
      </c>
    </row>
    <row r="2409" spans="1:9">
      <c r="A2409" t="s">
        <v>3310</v>
      </c>
      <c r="B2409" t="s">
        <v>2156</v>
      </c>
      <c r="C2409" t="s">
        <v>2748</v>
      </c>
      <c r="D2409" s="244">
        <v>45525</v>
      </c>
      <c r="E2409" t="s">
        <v>2081</v>
      </c>
      <c r="F2409" t="s">
        <v>3420</v>
      </c>
      <c r="G2409" t="s">
        <v>3754</v>
      </c>
      <c r="H2409" s="244">
        <v>45525</v>
      </c>
      <c r="I2409" t="s">
        <v>2081</v>
      </c>
    </row>
    <row r="2410" spans="1:9">
      <c r="A2410" t="s">
        <v>3312</v>
      </c>
      <c r="B2410" t="s">
        <v>2152</v>
      </c>
      <c r="C2410" t="s">
        <v>3311</v>
      </c>
      <c r="D2410" s="244">
        <v>45525</v>
      </c>
      <c r="E2410" t="s">
        <v>2081</v>
      </c>
      <c r="F2410" t="s">
        <v>3420</v>
      </c>
      <c r="G2410" t="s">
        <v>3754</v>
      </c>
      <c r="H2410" s="244">
        <v>45525</v>
      </c>
      <c r="I2410" t="s">
        <v>2081</v>
      </c>
    </row>
    <row r="2411" spans="1:9">
      <c r="A2411" t="s">
        <v>3314</v>
      </c>
      <c r="B2411" t="s">
        <v>2152</v>
      </c>
      <c r="C2411" t="s">
        <v>3313</v>
      </c>
      <c r="D2411" s="244">
        <v>45525</v>
      </c>
      <c r="E2411" t="s">
        <v>2081</v>
      </c>
      <c r="F2411" t="s">
        <v>3420</v>
      </c>
      <c r="G2411" t="s">
        <v>3754</v>
      </c>
      <c r="H2411" s="244">
        <v>45525</v>
      </c>
      <c r="I2411" t="s">
        <v>2081</v>
      </c>
    </row>
    <row r="2412" spans="1:9">
      <c r="A2412" t="s">
        <v>3315</v>
      </c>
      <c r="B2412" t="s">
        <v>2721</v>
      </c>
      <c r="C2412" t="s">
        <v>3311</v>
      </c>
      <c r="D2412" s="244">
        <v>45525</v>
      </c>
      <c r="E2412" t="s">
        <v>2081</v>
      </c>
      <c r="F2412" t="s">
        <v>3420</v>
      </c>
      <c r="G2412" t="s">
        <v>3754</v>
      </c>
      <c r="H2412" s="244">
        <v>45525</v>
      </c>
      <c r="I2412" t="s">
        <v>2081</v>
      </c>
    </row>
    <row r="2413" spans="1:9">
      <c r="A2413" t="s">
        <v>3316</v>
      </c>
      <c r="B2413" t="s">
        <v>2721</v>
      </c>
      <c r="C2413" t="s">
        <v>3313</v>
      </c>
      <c r="D2413" s="244">
        <v>45525</v>
      </c>
      <c r="E2413" t="s">
        <v>2081</v>
      </c>
      <c r="F2413" t="s">
        <v>3420</v>
      </c>
      <c r="G2413" t="s">
        <v>3754</v>
      </c>
      <c r="H2413" s="244">
        <v>45525</v>
      </c>
      <c r="I2413" t="s">
        <v>2081</v>
      </c>
    </row>
    <row r="2414" spans="1:9">
      <c r="A2414" t="s">
        <v>3318</v>
      </c>
      <c r="B2414" t="s">
        <v>2095</v>
      </c>
      <c r="C2414" t="s">
        <v>2771</v>
      </c>
      <c r="D2414" s="244">
        <v>45525</v>
      </c>
      <c r="E2414" t="s">
        <v>2081</v>
      </c>
      <c r="F2414" t="s">
        <v>3420</v>
      </c>
      <c r="G2414" t="s">
        <v>3754</v>
      </c>
      <c r="H2414" s="244">
        <v>45525</v>
      </c>
      <c r="I2414" t="s">
        <v>2081</v>
      </c>
    </row>
    <row r="2415" spans="1:9">
      <c r="A2415" t="s">
        <v>3319</v>
      </c>
      <c r="B2415" t="s">
        <v>2095</v>
      </c>
      <c r="C2415" t="s">
        <v>2776</v>
      </c>
      <c r="D2415" s="244">
        <v>45525</v>
      </c>
      <c r="E2415" t="s">
        <v>2081</v>
      </c>
      <c r="F2415" t="s">
        <v>3420</v>
      </c>
      <c r="G2415" t="s">
        <v>3754</v>
      </c>
      <c r="H2415" s="244">
        <v>45525</v>
      </c>
      <c r="I2415" t="s">
        <v>2081</v>
      </c>
    </row>
    <row r="2416" spans="1:9">
      <c r="A2416" t="s">
        <v>3320</v>
      </c>
      <c r="B2416" t="s">
        <v>2208</v>
      </c>
      <c r="C2416" t="s">
        <v>2776</v>
      </c>
      <c r="D2416" s="244">
        <v>45512</v>
      </c>
      <c r="E2416" t="s">
        <v>2081</v>
      </c>
      <c r="F2416" t="s">
        <v>3420</v>
      </c>
      <c r="G2416" t="s">
        <v>3749</v>
      </c>
      <c r="H2416" s="244">
        <v>45512</v>
      </c>
      <c r="I2416" t="s">
        <v>2081</v>
      </c>
    </row>
    <row r="2417" spans="1:9">
      <c r="A2417" t="s">
        <v>3321</v>
      </c>
      <c r="B2417" t="s">
        <v>2208</v>
      </c>
      <c r="C2417" t="s">
        <v>2771</v>
      </c>
      <c r="D2417" s="244">
        <v>45512</v>
      </c>
      <c r="E2417" t="s">
        <v>2081</v>
      </c>
      <c r="F2417" t="s">
        <v>3420</v>
      </c>
      <c r="G2417" t="s">
        <v>3749</v>
      </c>
      <c r="H2417" s="244">
        <v>45512</v>
      </c>
      <c r="I2417" t="s">
        <v>2081</v>
      </c>
    </row>
    <row r="2418" spans="1:9">
      <c r="A2418" t="s">
        <v>3325</v>
      </c>
      <c r="B2418" t="s">
        <v>2117</v>
      </c>
      <c r="C2418" t="s">
        <v>3174</v>
      </c>
      <c r="D2418" s="244">
        <v>45525</v>
      </c>
      <c r="E2418" t="s">
        <v>2081</v>
      </c>
      <c r="F2418" t="s">
        <v>3420</v>
      </c>
      <c r="G2418" t="s">
        <v>3754</v>
      </c>
      <c r="H2418" s="244">
        <v>45525</v>
      </c>
      <c r="I2418" t="s">
        <v>2081</v>
      </c>
    </row>
    <row r="2419" spans="1:9">
      <c r="A2419" t="s">
        <v>3326</v>
      </c>
      <c r="B2419" t="s">
        <v>2117</v>
      </c>
      <c r="C2419" t="s">
        <v>3176</v>
      </c>
      <c r="D2419" s="244">
        <v>45525</v>
      </c>
      <c r="E2419" t="s">
        <v>2081</v>
      </c>
      <c r="F2419" t="s">
        <v>3420</v>
      </c>
      <c r="G2419" t="s">
        <v>3754</v>
      </c>
      <c r="H2419" s="244">
        <v>45525</v>
      </c>
      <c r="I2419" t="s">
        <v>2081</v>
      </c>
    </row>
    <row r="2420" spans="1:9">
      <c r="A2420" t="s">
        <v>3328</v>
      </c>
      <c r="B2420" t="s">
        <v>2708</v>
      </c>
      <c r="C2420" t="s">
        <v>2771</v>
      </c>
      <c r="D2420" s="244">
        <v>45489</v>
      </c>
      <c r="E2420" t="s">
        <v>2081</v>
      </c>
      <c r="F2420" t="s">
        <v>3457</v>
      </c>
      <c r="G2420" t="s">
        <v>3754</v>
      </c>
      <c r="H2420" s="244">
        <v>45489</v>
      </c>
      <c r="I2420" t="s">
        <v>2081</v>
      </c>
    </row>
    <row r="2421" spans="1:9">
      <c r="A2421" t="s">
        <v>3330</v>
      </c>
      <c r="B2421" t="s">
        <v>2142</v>
      </c>
      <c r="C2421" t="s">
        <v>2776</v>
      </c>
      <c r="D2421" s="244">
        <v>45512</v>
      </c>
      <c r="E2421" t="s">
        <v>2081</v>
      </c>
      <c r="F2421" t="s">
        <v>3420</v>
      </c>
      <c r="G2421" t="s">
        <v>3749</v>
      </c>
      <c r="H2421" s="244">
        <v>45512</v>
      </c>
      <c r="I2421" t="s">
        <v>2081</v>
      </c>
    </row>
    <row r="2422" spans="1:9">
      <c r="A2422" t="s">
        <v>3331</v>
      </c>
      <c r="B2422" t="s">
        <v>2142</v>
      </c>
      <c r="C2422" t="s">
        <v>2771</v>
      </c>
      <c r="D2422" s="244">
        <v>45512</v>
      </c>
      <c r="E2422" t="s">
        <v>2081</v>
      </c>
      <c r="F2422" t="s">
        <v>3420</v>
      </c>
      <c r="G2422" t="s">
        <v>3749</v>
      </c>
      <c r="H2422" s="244">
        <v>45512</v>
      </c>
      <c r="I2422" t="s">
        <v>2081</v>
      </c>
    </row>
    <row r="2423" spans="1:9">
      <c r="A2423" t="s">
        <v>3324</v>
      </c>
      <c r="B2423" t="s">
        <v>2349</v>
      </c>
      <c r="C2423" t="s">
        <v>2776</v>
      </c>
      <c r="D2423" s="244">
        <v>45525</v>
      </c>
      <c r="E2423" t="s">
        <v>2081</v>
      </c>
      <c r="F2423" t="s">
        <v>3420</v>
      </c>
      <c r="G2423" t="s">
        <v>3754</v>
      </c>
      <c r="H2423" s="244">
        <v>45525</v>
      </c>
      <c r="I2423" t="s">
        <v>2081</v>
      </c>
    </row>
    <row r="2424" spans="1:9">
      <c r="A2424" t="s">
        <v>3329</v>
      </c>
      <c r="B2424" t="s">
        <v>2349</v>
      </c>
      <c r="C2424" t="s">
        <v>2771</v>
      </c>
      <c r="D2424" s="244">
        <v>45525</v>
      </c>
      <c r="E2424" t="s">
        <v>2081</v>
      </c>
      <c r="F2424" t="s">
        <v>3420</v>
      </c>
      <c r="G2424" t="s">
        <v>3754</v>
      </c>
      <c r="H2424" s="244">
        <v>45525</v>
      </c>
      <c r="I2424" t="s">
        <v>2081</v>
      </c>
    </row>
    <row r="2425" spans="1:9">
      <c r="A2425" t="s">
        <v>3327</v>
      </c>
      <c r="B2425" t="s">
        <v>2708</v>
      </c>
      <c r="C2425" t="s">
        <v>2776</v>
      </c>
      <c r="D2425" s="244">
        <v>45489</v>
      </c>
      <c r="E2425" t="s">
        <v>2081</v>
      </c>
      <c r="F2425" t="s">
        <v>3457</v>
      </c>
      <c r="G2425" t="s">
        <v>3754</v>
      </c>
      <c r="H2425" s="244">
        <v>45489</v>
      </c>
      <c r="I2425" t="s">
        <v>2081</v>
      </c>
    </row>
    <row r="2426" spans="1:9">
      <c r="A2426" t="s">
        <v>3322</v>
      </c>
      <c r="B2426" t="s">
        <v>2128</v>
      </c>
      <c r="C2426" t="s">
        <v>3174</v>
      </c>
      <c r="D2426" s="244">
        <v>45525</v>
      </c>
      <c r="E2426" t="s">
        <v>2081</v>
      </c>
      <c r="F2426" t="s">
        <v>3420</v>
      </c>
      <c r="G2426" t="s">
        <v>3754</v>
      </c>
      <c r="H2426" s="244">
        <v>45525</v>
      </c>
      <c r="I2426" t="s">
        <v>2081</v>
      </c>
    </row>
    <row r="2427" spans="1:9">
      <c r="A2427" t="s">
        <v>3317</v>
      </c>
      <c r="B2427" t="s">
        <v>2738</v>
      </c>
      <c r="C2427" t="s">
        <v>3137</v>
      </c>
      <c r="D2427" s="244">
        <v>45525</v>
      </c>
      <c r="E2427" t="s">
        <v>2081</v>
      </c>
      <c r="F2427" t="s">
        <v>3420</v>
      </c>
      <c r="G2427" t="s">
        <v>3754</v>
      </c>
      <c r="H2427" s="244">
        <v>45525</v>
      </c>
      <c r="I2427" t="s">
        <v>2081</v>
      </c>
    </row>
    <row r="2428" spans="1:9">
      <c r="A2428" t="s">
        <v>3323</v>
      </c>
      <c r="B2428" t="s">
        <v>2128</v>
      </c>
      <c r="C2428" t="s">
        <v>3176</v>
      </c>
      <c r="D2428" s="244">
        <v>45525</v>
      </c>
      <c r="E2428" t="s">
        <v>2081</v>
      </c>
      <c r="F2428" t="s">
        <v>3420</v>
      </c>
      <c r="G2428" t="s">
        <v>3754</v>
      </c>
      <c r="H2428" s="244">
        <v>45525</v>
      </c>
      <c r="I2428" t="s">
        <v>2081</v>
      </c>
    </row>
    <row r="2429" spans="1:9">
      <c r="A2429" t="s">
        <v>3332</v>
      </c>
      <c r="B2429" t="s">
        <v>2267</v>
      </c>
      <c r="C2429" t="s">
        <v>2796</v>
      </c>
      <c r="D2429" s="244">
        <v>45512</v>
      </c>
      <c r="E2429" t="s">
        <v>2081</v>
      </c>
      <c r="F2429" t="s">
        <v>3420</v>
      </c>
      <c r="G2429" t="s">
        <v>3749</v>
      </c>
      <c r="H2429" s="244">
        <v>45512</v>
      </c>
      <c r="I2429" t="s">
        <v>2081</v>
      </c>
    </row>
    <row r="2430" spans="1:9">
      <c r="A2430" t="s">
        <v>3333</v>
      </c>
      <c r="B2430" t="s">
        <v>2305</v>
      </c>
      <c r="C2430" t="s">
        <v>2796</v>
      </c>
      <c r="D2430" s="244">
        <v>45512</v>
      </c>
      <c r="E2430" t="s">
        <v>2081</v>
      </c>
      <c r="F2430" t="s">
        <v>3420</v>
      </c>
      <c r="G2430" t="s">
        <v>3749</v>
      </c>
      <c r="H2430" s="244">
        <v>45512</v>
      </c>
      <c r="I2430" t="s">
        <v>2081</v>
      </c>
    </row>
    <row r="2431" spans="1:9">
      <c r="A2431" t="s">
        <v>3334</v>
      </c>
      <c r="B2431" t="s">
        <v>2305</v>
      </c>
      <c r="C2431" t="s">
        <v>2781</v>
      </c>
      <c r="D2431" s="244">
        <v>45512</v>
      </c>
      <c r="E2431" t="s">
        <v>2081</v>
      </c>
      <c r="F2431" t="s">
        <v>3420</v>
      </c>
      <c r="G2431" t="s">
        <v>3749</v>
      </c>
      <c r="H2431" s="244">
        <v>45512</v>
      </c>
      <c r="I2431" t="s">
        <v>2081</v>
      </c>
    </row>
    <row r="2432" spans="1:9">
      <c r="A2432" t="s">
        <v>3335</v>
      </c>
      <c r="B2432" t="s">
        <v>2676</v>
      </c>
      <c r="C2432" t="s">
        <v>2781</v>
      </c>
      <c r="D2432" s="244">
        <v>45525</v>
      </c>
      <c r="E2432" t="s">
        <v>2081</v>
      </c>
      <c r="F2432" t="s">
        <v>3420</v>
      </c>
      <c r="G2432" t="s">
        <v>3754</v>
      </c>
      <c r="H2432" s="244">
        <v>45525</v>
      </c>
      <c r="I2432" t="s">
        <v>2081</v>
      </c>
    </row>
    <row r="2433" spans="1:9">
      <c r="A2433" t="s">
        <v>3336</v>
      </c>
      <c r="B2433" t="s">
        <v>2267</v>
      </c>
      <c r="C2433" t="s">
        <v>2781</v>
      </c>
      <c r="D2433" s="244">
        <v>45512</v>
      </c>
      <c r="E2433" t="s">
        <v>2081</v>
      </c>
      <c r="F2433" t="s">
        <v>3420</v>
      </c>
      <c r="G2433" t="s">
        <v>3749</v>
      </c>
      <c r="H2433" s="244">
        <v>45512</v>
      </c>
      <c r="I2433" t="s">
        <v>2081</v>
      </c>
    </row>
    <row r="2434" spans="1:9">
      <c r="A2434" t="s">
        <v>3337</v>
      </c>
      <c r="B2434" t="s">
        <v>2676</v>
      </c>
      <c r="C2434" t="s">
        <v>2796</v>
      </c>
      <c r="D2434" s="244">
        <v>45525</v>
      </c>
      <c r="E2434" t="s">
        <v>2081</v>
      </c>
      <c r="F2434" t="s">
        <v>3420</v>
      </c>
      <c r="G2434" t="s">
        <v>3754</v>
      </c>
      <c r="H2434" s="244">
        <v>45525</v>
      </c>
      <c r="I2434" t="s">
        <v>2081</v>
      </c>
    </row>
    <row r="2435" spans="1:9">
      <c r="A2435" t="s">
        <v>3338</v>
      </c>
      <c r="B2435" t="s">
        <v>2156</v>
      </c>
      <c r="C2435" t="s">
        <v>2765</v>
      </c>
      <c r="D2435" s="244">
        <v>45525</v>
      </c>
      <c r="E2435" t="s">
        <v>2081</v>
      </c>
      <c r="F2435" t="s">
        <v>3420</v>
      </c>
      <c r="G2435" t="s">
        <v>3754</v>
      </c>
      <c r="H2435" s="244">
        <v>45525</v>
      </c>
      <c r="I2435" t="s">
        <v>2081</v>
      </c>
    </row>
    <row r="2436" spans="1:9">
      <c r="A2436" t="s">
        <v>3342</v>
      </c>
      <c r="B2436" t="s">
        <v>2105</v>
      </c>
      <c r="C2436" t="s">
        <v>2757</v>
      </c>
      <c r="D2436" s="244">
        <v>45489</v>
      </c>
      <c r="E2436" t="s">
        <v>2081</v>
      </c>
      <c r="F2436" t="s">
        <v>3457</v>
      </c>
      <c r="G2436" t="s">
        <v>3754</v>
      </c>
      <c r="H2436" s="244">
        <v>45489</v>
      </c>
      <c r="I2436" t="s">
        <v>2081</v>
      </c>
    </row>
    <row r="2437" spans="1:9">
      <c r="A2437" t="s">
        <v>3343</v>
      </c>
      <c r="B2437" t="s">
        <v>2208</v>
      </c>
      <c r="C2437" t="s">
        <v>2757</v>
      </c>
      <c r="D2437" s="244">
        <v>45512</v>
      </c>
      <c r="E2437" t="s">
        <v>2081</v>
      </c>
      <c r="F2437" t="s">
        <v>3420</v>
      </c>
      <c r="G2437" t="s">
        <v>3749</v>
      </c>
      <c r="H2437" s="244">
        <v>45512</v>
      </c>
      <c r="I2437" t="s">
        <v>2081</v>
      </c>
    </row>
    <row r="2438" spans="1:9">
      <c r="A2438" t="s">
        <v>3344</v>
      </c>
      <c r="B2438" t="s">
        <v>2676</v>
      </c>
      <c r="C2438" t="s">
        <v>2757</v>
      </c>
      <c r="D2438" s="244">
        <v>45512</v>
      </c>
      <c r="E2438" t="s">
        <v>2081</v>
      </c>
      <c r="F2438" t="s">
        <v>3420</v>
      </c>
      <c r="G2438" t="s">
        <v>3749</v>
      </c>
      <c r="H2438" s="244">
        <v>45512</v>
      </c>
      <c r="I2438" t="s">
        <v>2081</v>
      </c>
    </row>
    <row r="2439" spans="1:9">
      <c r="A2439" t="s">
        <v>3345</v>
      </c>
      <c r="B2439" t="s">
        <v>2156</v>
      </c>
      <c r="C2439" t="s">
        <v>2757</v>
      </c>
      <c r="D2439" s="244">
        <v>45525</v>
      </c>
      <c r="E2439" t="s">
        <v>2081</v>
      </c>
      <c r="F2439" t="s">
        <v>3420</v>
      </c>
      <c r="G2439" t="s">
        <v>3754</v>
      </c>
      <c r="H2439" s="244">
        <v>45525</v>
      </c>
      <c r="I2439" t="s">
        <v>2081</v>
      </c>
    </row>
    <row r="2440" spans="1:9">
      <c r="A2440" t="s">
        <v>3346</v>
      </c>
      <c r="B2440" t="s">
        <v>2208</v>
      </c>
      <c r="C2440" t="s">
        <v>2765</v>
      </c>
      <c r="D2440" s="244">
        <v>45512</v>
      </c>
      <c r="E2440" t="s">
        <v>2081</v>
      </c>
      <c r="F2440" t="s">
        <v>3420</v>
      </c>
      <c r="G2440" t="s">
        <v>3749</v>
      </c>
      <c r="H2440" s="244">
        <v>45512</v>
      </c>
      <c r="I2440" t="s">
        <v>2081</v>
      </c>
    </row>
    <row r="2441" spans="1:9">
      <c r="A2441" t="s">
        <v>3347</v>
      </c>
      <c r="B2441" t="s">
        <v>2676</v>
      </c>
      <c r="C2441" t="s">
        <v>2765</v>
      </c>
      <c r="D2441" s="244">
        <v>45512</v>
      </c>
      <c r="E2441" t="s">
        <v>2081</v>
      </c>
      <c r="F2441" t="s">
        <v>3420</v>
      </c>
      <c r="G2441" t="s">
        <v>3749</v>
      </c>
      <c r="H2441" s="244">
        <v>45512</v>
      </c>
      <c r="I2441" t="s">
        <v>2081</v>
      </c>
    </row>
    <row r="2442" spans="1:9">
      <c r="A2442" t="s">
        <v>3341</v>
      </c>
      <c r="B2442" t="s">
        <v>2539</v>
      </c>
      <c r="C2442" t="s">
        <v>2757</v>
      </c>
      <c r="D2442" s="244">
        <v>45525</v>
      </c>
      <c r="E2442" t="s">
        <v>2081</v>
      </c>
      <c r="F2442" t="s">
        <v>3420</v>
      </c>
      <c r="G2442" t="s">
        <v>3754</v>
      </c>
      <c r="H2442" s="244">
        <v>45525</v>
      </c>
      <c r="I2442" t="s">
        <v>2081</v>
      </c>
    </row>
    <row r="2443" spans="1:9">
      <c r="A2443" t="s">
        <v>3340</v>
      </c>
      <c r="B2443" t="s">
        <v>2105</v>
      </c>
      <c r="C2443" t="s">
        <v>2765</v>
      </c>
      <c r="D2443" s="244">
        <v>45489</v>
      </c>
      <c r="E2443" t="s">
        <v>2081</v>
      </c>
      <c r="F2443" t="s">
        <v>3457</v>
      </c>
      <c r="G2443" t="s">
        <v>3754</v>
      </c>
      <c r="H2443" s="244">
        <v>45489</v>
      </c>
      <c r="I2443" t="s">
        <v>2081</v>
      </c>
    </row>
    <row r="2444" spans="1:9">
      <c r="A2444" t="s">
        <v>3339</v>
      </c>
      <c r="B2444" t="s">
        <v>2539</v>
      </c>
      <c r="C2444" t="s">
        <v>2765</v>
      </c>
      <c r="D2444" s="244">
        <v>45525</v>
      </c>
      <c r="E2444" t="s">
        <v>2081</v>
      </c>
      <c r="F2444" t="s">
        <v>3420</v>
      </c>
      <c r="G2444" t="s">
        <v>3754</v>
      </c>
      <c r="H2444" s="244">
        <v>45525</v>
      </c>
      <c r="I2444" t="s">
        <v>2081</v>
      </c>
    </row>
    <row r="2445" spans="1:9">
      <c r="A2445" t="s">
        <v>3348</v>
      </c>
      <c r="B2445" t="s">
        <v>2711</v>
      </c>
      <c r="C2445" t="s">
        <v>2685</v>
      </c>
      <c r="D2445" s="244">
        <v>45492</v>
      </c>
      <c r="E2445" t="s">
        <v>2081</v>
      </c>
      <c r="F2445" t="s">
        <v>3457</v>
      </c>
      <c r="G2445" t="s">
        <v>3749</v>
      </c>
      <c r="H2445" s="244">
        <v>45492</v>
      </c>
      <c r="I2445" t="s">
        <v>2081</v>
      </c>
    </row>
    <row r="2446" spans="1:9">
      <c r="A2446" t="s">
        <v>3349</v>
      </c>
      <c r="B2446" t="s">
        <v>2809</v>
      </c>
      <c r="C2446" t="s">
        <v>2654</v>
      </c>
      <c r="D2446" s="244">
        <v>45497</v>
      </c>
      <c r="E2446" t="s">
        <v>3263</v>
      </c>
      <c r="F2446" t="s">
        <v>3420</v>
      </c>
      <c r="G2446" t="s">
        <v>3749</v>
      </c>
      <c r="H2446" s="244">
        <v>45497</v>
      </c>
      <c r="I2446" t="s">
        <v>3263</v>
      </c>
    </row>
    <row r="2447" spans="1:9">
      <c r="A2447" t="s">
        <v>3350</v>
      </c>
      <c r="B2447" t="s">
        <v>2100</v>
      </c>
      <c r="C2447" t="s">
        <v>2663</v>
      </c>
      <c r="D2447" s="244">
        <v>45505</v>
      </c>
      <c r="E2447" t="s">
        <v>2081</v>
      </c>
      <c r="F2447" t="s">
        <v>3420</v>
      </c>
      <c r="G2447" t="s">
        <v>3749</v>
      </c>
      <c r="H2447" s="244">
        <v>45505</v>
      </c>
      <c r="I2447" t="s">
        <v>2081</v>
      </c>
    </row>
    <row r="2448" spans="1:9">
      <c r="A2448" t="s">
        <v>3352</v>
      </c>
      <c r="B2448" t="s">
        <v>2942</v>
      </c>
      <c r="C2448" t="s">
        <v>2669</v>
      </c>
      <c r="D2448" s="244">
        <v>45505</v>
      </c>
      <c r="E2448" t="s">
        <v>2081</v>
      </c>
      <c r="F2448" t="s">
        <v>3420</v>
      </c>
      <c r="G2448" t="s">
        <v>3749</v>
      </c>
      <c r="H2448" s="244">
        <v>45505</v>
      </c>
      <c r="I2448" t="s">
        <v>2081</v>
      </c>
    </row>
    <row r="2449" spans="1:9">
      <c r="A2449" t="s">
        <v>3353</v>
      </c>
      <c r="B2449" t="s">
        <v>2942</v>
      </c>
      <c r="C2449" t="s">
        <v>2667</v>
      </c>
      <c r="D2449" s="244">
        <v>45505</v>
      </c>
      <c r="E2449" t="s">
        <v>2081</v>
      </c>
      <c r="F2449" t="s">
        <v>3420</v>
      </c>
      <c r="G2449" t="s">
        <v>3749</v>
      </c>
      <c r="H2449" s="244">
        <v>45505</v>
      </c>
      <c r="I2449" t="s">
        <v>2081</v>
      </c>
    </row>
    <row r="2450" spans="1:9">
      <c r="A2450" t="s">
        <v>3354</v>
      </c>
      <c r="B2450" t="s">
        <v>2738</v>
      </c>
      <c r="C2450" t="s">
        <v>2876</v>
      </c>
      <c r="D2450" s="244">
        <v>45505</v>
      </c>
      <c r="E2450" t="s">
        <v>2081</v>
      </c>
      <c r="F2450" t="s">
        <v>3420</v>
      </c>
      <c r="G2450" t="s">
        <v>3749</v>
      </c>
      <c r="H2450" s="244">
        <v>45505</v>
      </c>
      <c r="I2450" t="s">
        <v>2081</v>
      </c>
    </row>
    <row r="2451" spans="1:9">
      <c r="A2451" t="s">
        <v>3356</v>
      </c>
      <c r="B2451" t="s">
        <v>2269</v>
      </c>
      <c r="C2451" t="s">
        <v>2818</v>
      </c>
      <c r="D2451" s="244">
        <v>45496</v>
      </c>
      <c r="E2451" t="s">
        <v>2081</v>
      </c>
      <c r="F2451" t="s">
        <v>3457</v>
      </c>
      <c r="G2451" t="s">
        <v>3749</v>
      </c>
      <c r="H2451" s="244">
        <v>45496</v>
      </c>
      <c r="I2451" t="s">
        <v>2081</v>
      </c>
    </row>
    <row r="2452" spans="1:9">
      <c r="A2452" t="s">
        <v>3357</v>
      </c>
      <c r="B2452" t="s">
        <v>2269</v>
      </c>
      <c r="C2452" t="s">
        <v>2821</v>
      </c>
      <c r="D2452" s="244">
        <v>45496</v>
      </c>
      <c r="E2452" t="s">
        <v>3263</v>
      </c>
      <c r="F2452" t="s">
        <v>3420</v>
      </c>
      <c r="G2452" t="s">
        <v>3749</v>
      </c>
      <c r="H2452" s="244">
        <v>45496</v>
      </c>
      <c r="I2452" t="s">
        <v>3263</v>
      </c>
    </row>
    <row r="2453" spans="1:9">
      <c r="A2453" t="s">
        <v>3358</v>
      </c>
      <c r="B2453" t="s">
        <v>2100</v>
      </c>
      <c r="C2453" t="s">
        <v>2660</v>
      </c>
      <c r="D2453" s="244">
        <v>45505</v>
      </c>
      <c r="E2453" t="s">
        <v>2081</v>
      </c>
      <c r="F2453" t="s">
        <v>3420</v>
      </c>
      <c r="G2453" t="s">
        <v>3749</v>
      </c>
      <c r="H2453" s="244">
        <v>45505</v>
      </c>
      <c r="I2453" t="s">
        <v>2081</v>
      </c>
    </row>
    <row r="2454" spans="1:9">
      <c r="A2454" t="s">
        <v>3359</v>
      </c>
      <c r="B2454" t="s">
        <v>2738</v>
      </c>
      <c r="C2454" t="s">
        <v>2870</v>
      </c>
      <c r="D2454" s="244">
        <v>45505</v>
      </c>
      <c r="E2454" t="s">
        <v>2081</v>
      </c>
      <c r="F2454" t="s">
        <v>3420</v>
      </c>
      <c r="G2454" t="s">
        <v>3749</v>
      </c>
      <c r="H2454" s="244">
        <v>45505</v>
      </c>
      <c r="I2454" t="s">
        <v>2081</v>
      </c>
    </row>
    <row r="2455" spans="1:9">
      <c r="A2455" t="s">
        <v>3360</v>
      </c>
      <c r="B2455" t="s">
        <v>2105</v>
      </c>
      <c r="C2455" t="s">
        <v>2663</v>
      </c>
      <c r="D2455" s="244">
        <v>45525</v>
      </c>
      <c r="E2455" t="s">
        <v>2081</v>
      </c>
      <c r="F2455" t="s">
        <v>3420</v>
      </c>
      <c r="G2455" t="s">
        <v>3749</v>
      </c>
      <c r="H2455" s="244">
        <v>45525</v>
      </c>
      <c r="I2455" t="s">
        <v>2081</v>
      </c>
    </row>
    <row r="2456" spans="1:9">
      <c r="A2456" t="s">
        <v>3361</v>
      </c>
      <c r="B2456" t="s">
        <v>2194</v>
      </c>
      <c r="C2456" t="s">
        <v>2660</v>
      </c>
      <c r="D2456" s="244">
        <v>45525</v>
      </c>
      <c r="E2456" t="s">
        <v>2081</v>
      </c>
      <c r="F2456" t="s">
        <v>3420</v>
      </c>
      <c r="G2456" t="s">
        <v>3749</v>
      </c>
      <c r="H2456" s="244">
        <v>45525</v>
      </c>
      <c r="I2456" t="s">
        <v>2081</v>
      </c>
    </row>
    <row r="2457" spans="1:9">
      <c r="A2457" t="s">
        <v>3765</v>
      </c>
      <c r="B2457" t="s">
        <v>2077</v>
      </c>
      <c r="C2457" t="s">
        <v>3662</v>
      </c>
      <c r="D2457" s="244">
        <v>45448</v>
      </c>
      <c r="E2457" t="s">
        <v>2081</v>
      </c>
      <c r="F2457" t="s">
        <v>3457</v>
      </c>
      <c r="G2457" t="s">
        <v>3749</v>
      </c>
      <c r="H2457" s="244">
        <v>45448</v>
      </c>
      <c r="I2457" t="s">
        <v>2081</v>
      </c>
    </row>
    <row r="2458" spans="1:9">
      <c r="A2458" t="s">
        <v>3766</v>
      </c>
      <c r="B2458" t="s">
        <v>2077</v>
      </c>
      <c r="C2458" t="s">
        <v>3668</v>
      </c>
      <c r="D2458" s="244">
        <v>45448</v>
      </c>
      <c r="E2458" t="s">
        <v>2081</v>
      </c>
      <c r="F2458" t="s">
        <v>3457</v>
      </c>
      <c r="G2458" t="s">
        <v>3749</v>
      </c>
      <c r="H2458" s="244">
        <v>45448</v>
      </c>
      <c r="I2458" t="s">
        <v>2081</v>
      </c>
    </row>
    <row r="2459" spans="1:9">
      <c r="A2459" t="s">
        <v>3767</v>
      </c>
      <c r="B2459" t="s">
        <v>2396</v>
      </c>
      <c r="C2459" t="s">
        <v>3662</v>
      </c>
      <c r="D2459" s="244">
        <v>45447</v>
      </c>
      <c r="E2459" t="s">
        <v>2081</v>
      </c>
      <c r="F2459" t="s">
        <v>3457</v>
      </c>
      <c r="G2459" t="s">
        <v>3749</v>
      </c>
      <c r="H2459" s="244">
        <v>45447</v>
      </c>
      <c r="I2459" t="s">
        <v>2081</v>
      </c>
    </row>
    <row r="2460" spans="1:9">
      <c r="A2460" t="s">
        <v>3768</v>
      </c>
      <c r="B2460" t="s">
        <v>2396</v>
      </c>
      <c r="C2460" t="s">
        <v>3668</v>
      </c>
      <c r="D2460" s="244">
        <v>45447</v>
      </c>
      <c r="E2460" t="s">
        <v>2081</v>
      </c>
      <c r="F2460" t="s">
        <v>3457</v>
      </c>
      <c r="G2460" t="s">
        <v>3749</v>
      </c>
      <c r="H2460" s="244">
        <v>45447</v>
      </c>
      <c r="I2460" t="s">
        <v>2081</v>
      </c>
    </row>
    <row r="2461" spans="1:9">
      <c r="A2461" t="s">
        <v>3368</v>
      </c>
      <c r="B2461" t="s">
        <v>2721</v>
      </c>
      <c r="C2461" t="s">
        <v>2685</v>
      </c>
      <c r="D2461" s="244">
        <v>45496</v>
      </c>
      <c r="E2461" t="s">
        <v>2081</v>
      </c>
      <c r="F2461" t="s">
        <v>3457</v>
      </c>
      <c r="G2461" t="s">
        <v>3749</v>
      </c>
      <c r="H2461" s="244">
        <v>45496</v>
      </c>
      <c r="I2461" t="s">
        <v>2081</v>
      </c>
    </row>
    <row r="2462" spans="1:9">
      <c r="A2462" t="s">
        <v>3370</v>
      </c>
      <c r="B2462" t="s">
        <v>2377</v>
      </c>
      <c r="C2462" t="s">
        <v>2821</v>
      </c>
      <c r="D2462" s="244">
        <v>45496</v>
      </c>
      <c r="E2462" t="s">
        <v>2081</v>
      </c>
      <c r="F2462" t="s">
        <v>3457</v>
      </c>
      <c r="G2462" t="s">
        <v>3749</v>
      </c>
      <c r="H2462" s="244">
        <v>45496</v>
      </c>
      <c r="I2462" t="s">
        <v>2081</v>
      </c>
    </row>
    <row r="2463" spans="1:9">
      <c r="A2463" t="s">
        <v>3372</v>
      </c>
      <c r="B2463" t="s">
        <v>2291</v>
      </c>
      <c r="C2463" t="s">
        <v>2827</v>
      </c>
      <c r="D2463" s="244">
        <v>45523</v>
      </c>
      <c r="E2463" t="s">
        <v>2081</v>
      </c>
      <c r="F2463" t="s">
        <v>3420</v>
      </c>
      <c r="G2463" t="s">
        <v>3749</v>
      </c>
      <c r="H2463" s="244">
        <v>45523</v>
      </c>
      <c r="I2463" t="s">
        <v>2081</v>
      </c>
    </row>
    <row r="2464" spans="1:9">
      <c r="A2464" t="s">
        <v>3373</v>
      </c>
      <c r="B2464" t="s">
        <v>2377</v>
      </c>
      <c r="C2464" t="s">
        <v>2818</v>
      </c>
      <c r="D2464" s="244">
        <v>45496</v>
      </c>
      <c r="E2464" t="s">
        <v>2081</v>
      </c>
      <c r="F2464" t="s">
        <v>3457</v>
      </c>
      <c r="G2464" t="s">
        <v>3749</v>
      </c>
      <c r="H2464" s="244">
        <v>45496</v>
      </c>
      <c r="I2464" t="s">
        <v>2081</v>
      </c>
    </row>
    <row r="2465" spans="1:9">
      <c r="A2465" t="s">
        <v>3355</v>
      </c>
      <c r="B2465" t="s">
        <v>2942</v>
      </c>
      <c r="C2465" t="s">
        <v>2876</v>
      </c>
      <c r="D2465" s="244">
        <v>45505</v>
      </c>
      <c r="E2465" t="s">
        <v>2081</v>
      </c>
      <c r="F2465" t="s">
        <v>3420</v>
      </c>
      <c r="G2465" t="s">
        <v>3749</v>
      </c>
      <c r="H2465" s="244">
        <v>45505</v>
      </c>
      <c r="I2465" t="s">
        <v>2081</v>
      </c>
    </row>
    <row r="2466" spans="1:9">
      <c r="A2466" t="s">
        <v>3351</v>
      </c>
      <c r="B2466" t="s">
        <v>2942</v>
      </c>
      <c r="C2466" t="s">
        <v>2870</v>
      </c>
      <c r="D2466" s="244">
        <v>45505</v>
      </c>
      <c r="E2466" t="s">
        <v>2081</v>
      </c>
      <c r="F2466" t="s">
        <v>3420</v>
      </c>
      <c r="G2466" t="s">
        <v>3749</v>
      </c>
      <c r="H2466" s="244">
        <v>45505</v>
      </c>
      <c r="I2466" t="s">
        <v>2081</v>
      </c>
    </row>
    <row r="2467" spans="1:9">
      <c r="A2467" t="s">
        <v>3362</v>
      </c>
      <c r="B2467" t="s">
        <v>2393</v>
      </c>
      <c r="C2467" t="s">
        <v>2858</v>
      </c>
      <c r="D2467" s="244">
        <v>45523</v>
      </c>
      <c r="E2467" t="s">
        <v>2081</v>
      </c>
      <c r="F2467" t="s">
        <v>3420</v>
      </c>
      <c r="G2467" t="s">
        <v>3749</v>
      </c>
      <c r="H2467" s="244">
        <v>45523</v>
      </c>
      <c r="I2467" t="s">
        <v>2081</v>
      </c>
    </row>
    <row r="2468" spans="1:9">
      <c r="A2468" t="s">
        <v>3363</v>
      </c>
      <c r="B2468" t="s">
        <v>2933</v>
      </c>
      <c r="C2468" t="s">
        <v>2792</v>
      </c>
      <c r="D2468" s="244">
        <v>45530</v>
      </c>
      <c r="E2468" t="s">
        <v>2081</v>
      </c>
      <c r="F2468" t="s">
        <v>3420</v>
      </c>
      <c r="G2468" t="s">
        <v>3749</v>
      </c>
      <c r="H2468" s="244">
        <v>45530</v>
      </c>
      <c r="I2468" t="s">
        <v>2081</v>
      </c>
    </row>
    <row r="2469" spans="1:9">
      <c r="A2469" t="s">
        <v>3364</v>
      </c>
      <c r="B2469" t="s">
        <v>2267</v>
      </c>
      <c r="C2469" t="s">
        <v>2794</v>
      </c>
      <c r="D2469" s="244">
        <v>45530</v>
      </c>
      <c r="E2469" t="s">
        <v>2081</v>
      </c>
      <c r="F2469" t="s">
        <v>3420</v>
      </c>
      <c r="G2469" t="s">
        <v>3749</v>
      </c>
      <c r="H2469" s="244">
        <v>45530</v>
      </c>
      <c r="I2469" t="s">
        <v>2081</v>
      </c>
    </row>
    <row r="2470" spans="1:9">
      <c r="A2470" t="s">
        <v>3367</v>
      </c>
      <c r="B2470" t="s">
        <v>2721</v>
      </c>
      <c r="C2470" t="s">
        <v>2680</v>
      </c>
      <c r="D2470" s="244">
        <v>45505</v>
      </c>
      <c r="E2470" t="s">
        <v>2081</v>
      </c>
      <c r="F2470" t="s">
        <v>3420</v>
      </c>
      <c r="G2470" t="s">
        <v>3749</v>
      </c>
      <c r="H2470" s="244">
        <v>45505</v>
      </c>
      <c r="I2470" t="s">
        <v>2081</v>
      </c>
    </row>
    <row r="2471" spans="1:9">
      <c r="A2471" t="s">
        <v>3369</v>
      </c>
      <c r="B2471" t="s">
        <v>2721</v>
      </c>
      <c r="C2471" t="s">
        <v>2683</v>
      </c>
      <c r="D2471" s="244">
        <v>45505</v>
      </c>
      <c r="E2471" t="s">
        <v>2081</v>
      </c>
      <c r="F2471" t="s">
        <v>3420</v>
      </c>
      <c r="G2471" t="s">
        <v>3749</v>
      </c>
      <c r="H2471" s="244">
        <v>45505</v>
      </c>
      <c r="I2471" t="s">
        <v>2081</v>
      </c>
    </row>
    <row r="2472" spans="1:9">
      <c r="A2472" t="s">
        <v>3371</v>
      </c>
      <c r="B2472" t="s">
        <v>2393</v>
      </c>
      <c r="C2472" t="s">
        <v>2856</v>
      </c>
      <c r="D2472" s="244">
        <v>45523</v>
      </c>
      <c r="E2472" t="s">
        <v>2081</v>
      </c>
      <c r="F2472" t="s">
        <v>3457</v>
      </c>
      <c r="G2472" t="s">
        <v>3749</v>
      </c>
      <c r="H2472" s="244">
        <v>45523</v>
      </c>
      <c r="I2472" t="s">
        <v>2081</v>
      </c>
    </row>
    <row r="2473" spans="1:9">
      <c r="A2473" t="s">
        <v>3366</v>
      </c>
      <c r="B2473" t="s">
        <v>2269</v>
      </c>
      <c r="C2473" t="s">
        <v>2833</v>
      </c>
      <c r="D2473" s="244">
        <v>45505</v>
      </c>
      <c r="E2473" t="s">
        <v>2081</v>
      </c>
      <c r="F2473" t="s">
        <v>3420</v>
      </c>
      <c r="G2473" t="s">
        <v>3749</v>
      </c>
      <c r="H2473" s="244">
        <v>45505</v>
      </c>
      <c r="I2473" t="s">
        <v>2081</v>
      </c>
    </row>
    <row r="2474" spans="1:9">
      <c r="A2474" t="s">
        <v>3365</v>
      </c>
      <c r="B2474" t="s">
        <v>2269</v>
      </c>
      <c r="C2474" t="s">
        <v>2831</v>
      </c>
      <c r="D2474" s="244">
        <v>45505</v>
      </c>
      <c r="E2474" t="s">
        <v>2081</v>
      </c>
      <c r="F2474" t="s">
        <v>3420</v>
      </c>
      <c r="G2474" t="s">
        <v>3749</v>
      </c>
      <c r="H2474" s="244">
        <v>45505</v>
      </c>
      <c r="I2474" t="s">
        <v>2081</v>
      </c>
    </row>
    <row r="2475" spans="1:9">
      <c r="A2475" t="s">
        <v>3374</v>
      </c>
      <c r="B2475" t="s">
        <v>2152</v>
      </c>
      <c r="C2475" t="s">
        <v>3045</v>
      </c>
      <c r="D2475" s="244">
        <v>45505</v>
      </c>
      <c r="E2475" t="s">
        <v>2081</v>
      </c>
      <c r="F2475" t="s">
        <v>3420</v>
      </c>
      <c r="G2475" t="s">
        <v>3749</v>
      </c>
      <c r="H2475" s="244">
        <v>45505</v>
      </c>
      <c r="I2475" t="s">
        <v>2081</v>
      </c>
    </row>
    <row r="2476" spans="1:9">
      <c r="A2476" t="s">
        <v>3375</v>
      </c>
      <c r="B2476" t="s">
        <v>2152</v>
      </c>
      <c r="C2476" t="s">
        <v>3041</v>
      </c>
      <c r="D2476" s="244">
        <v>45505</v>
      </c>
      <c r="E2476" t="s">
        <v>2081</v>
      </c>
      <c r="F2476" t="s">
        <v>3420</v>
      </c>
      <c r="G2476" t="s">
        <v>3749</v>
      </c>
      <c r="H2476" s="244">
        <v>45505</v>
      </c>
      <c r="I2476" t="s">
        <v>2081</v>
      </c>
    </row>
    <row r="2477" spans="1:9">
      <c r="A2477" t="s">
        <v>3376</v>
      </c>
      <c r="B2477" t="s">
        <v>2738</v>
      </c>
      <c r="C2477" t="s">
        <v>3049</v>
      </c>
      <c r="D2477" s="244">
        <v>45505</v>
      </c>
      <c r="E2477" t="s">
        <v>2081</v>
      </c>
      <c r="F2477" t="s">
        <v>3420</v>
      </c>
      <c r="G2477" t="s">
        <v>3749</v>
      </c>
      <c r="H2477" s="244">
        <v>45505</v>
      </c>
      <c r="I2477" t="s">
        <v>2081</v>
      </c>
    </row>
    <row r="2478" spans="1:9">
      <c r="A2478" t="s">
        <v>3377</v>
      </c>
      <c r="B2478" t="s">
        <v>2738</v>
      </c>
      <c r="C2478" t="s">
        <v>3047</v>
      </c>
      <c r="D2478" s="244">
        <v>45505</v>
      </c>
      <c r="E2478" t="s">
        <v>2081</v>
      </c>
      <c r="F2478" t="s">
        <v>3420</v>
      </c>
      <c r="G2478" t="s">
        <v>3749</v>
      </c>
      <c r="H2478" s="244">
        <v>45505</v>
      </c>
      <c r="I2478" t="s">
        <v>2081</v>
      </c>
    </row>
    <row r="2479" spans="1:9">
      <c r="A2479" t="s">
        <v>3379</v>
      </c>
      <c r="B2479" t="s">
        <v>2137</v>
      </c>
      <c r="C2479" t="s">
        <v>3378</v>
      </c>
      <c r="D2479" s="244">
        <v>45518</v>
      </c>
      <c r="E2479" t="s">
        <v>2081</v>
      </c>
      <c r="F2479" t="s">
        <v>3420</v>
      </c>
      <c r="G2479" t="s">
        <v>3749</v>
      </c>
      <c r="H2479" s="244">
        <v>45518</v>
      </c>
      <c r="I2479" t="s">
        <v>2081</v>
      </c>
    </row>
    <row r="2480" spans="1:9">
      <c r="A2480" t="s">
        <v>3382</v>
      </c>
      <c r="B2480" t="s">
        <v>2721</v>
      </c>
      <c r="C2480" t="s">
        <v>3381</v>
      </c>
      <c r="D2480" s="244">
        <v>45518</v>
      </c>
      <c r="E2480" t="s">
        <v>2081</v>
      </c>
      <c r="F2480" t="s">
        <v>3420</v>
      </c>
      <c r="G2480" t="s">
        <v>3749</v>
      </c>
      <c r="H2480" s="244">
        <v>45518</v>
      </c>
      <c r="I2480" t="s">
        <v>2081</v>
      </c>
    </row>
    <row r="2481" spans="1:9">
      <c r="A2481" t="s">
        <v>3384</v>
      </c>
      <c r="B2481" t="s">
        <v>2721</v>
      </c>
      <c r="C2481" t="s">
        <v>3383</v>
      </c>
      <c r="D2481" s="244">
        <v>45518</v>
      </c>
      <c r="E2481" t="s">
        <v>2081</v>
      </c>
      <c r="F2481" t="s">
        <v>3420</v>
      </c>
      <c r="G2481" t="s">
        <v>3749</v>
      </c>
      <c r="H2481" s="244">
        <v>45518</v>
      </c>
      <c r="I2481" t="s">
        <v>2081</v>
      </c>
    </row>
    <row r="2482" spans="1:9">
      <c r="A2482" t="s">
        <v>3385</v>
      </c>
      <c r="B2482" t="s">
        <v>2738</v>
      </c>
      <c r="C2482" t="s">
        <v>2671</v>
      </c>
      <c r="D2482" s="244">
        <v>45523</v>
      </c>
      <c r="E2482" t="s">
        <v>2081</v>
      </c>
      <c r="F2482" t="s">
        <v>3420</v>
      </c>
      <c r="G2482" t="s">
        <v>3749</v>
      </c>
      <c r="H2482" s="244">
        <v>45523</v>
      </c>
      <c r="I2482" t="s">
        <v>2081</v>
      </c>
    </row>
    <row r="2483" spans="1:9">
      <c r="A2483" t="s">
        <v>3769</v>
      </c>
      <c r="B2483" t="s">
        <v>2293</v>
      </c>
      <c r="C2483" t="s">
        <v>2678</v>
      </c>
      <c r="D2483" s="244">
        <v>45393</v>
      </c>
      <c r="E2483" t="s">
        <v>2081</v>
      </c>
      <c r="F2483" t="s">
        <v>3457</v>
      </c>
      <c r="G2483" t="s">
        <v>3749</v>
      </c>
      <c r="H2483" s="244">
        <v>45393</v>
      </c>
      <c r="I2483" t="s">
        <v>2081</v>
      </c>
    </row>
    <row r="2484" spans="1:9">
      <c r="A2484" t="s">
        <v>3386</v>
      </c>
      <c r="B2484" t="s">
        <v>2698</v>
      </c>
      <c r="C2484" t="s">
        <v>2623</v>
      </c>
      <c r="D2484" s="244">
        <v>45523</v>
      </c>
      <c r="E2484" t="s">
        <v>2081</v>
      </c>
      <c r="F2484" t="s">
        <v>3420</v>
      </c>
      <c r="G2484" t="s">
        <v>3754</v>
      </c>
      <c r="H2484" s="244">
        <v>45535</v>
      </c>
      <c r="I2484" t="s">
        <v>2081</v>
      </c>
    </row>
    <row r="2485" spans="1:9">
      <c r="A2485" t="s">
        <v>3387</v>
      </c>
      <c r="B2485" t="s">
        <v>2698</v>
      </c>
      <c r="C2485" t="s">
        <v>2628</v>
      </c>
      <c r="D2485" s="244">
        <v>45523</v>
      </c>
      <c r="E2485" t="s">
        <v>2081</v>
      </c>
      <c r="F2485" t="s">
        <v>3420</v>
      </c>
      <c r="G2485" t="s">
        <v>3754</v>
      </c>
      <c r="H2485" s="244">
        <v>45535</v>
      </c>
      <c r="I2485" t="s">
        <v>2081</v>
      </c>
    </row>
    <row r="2486" spans="1:9">
      <c r="A2486" t="s">
        <v>3389</v>
      </c>
      <c r="B2486" t="s">
        <v>3388</v>
      </c>
      <c r="C2486" t="s">
        <v>2888</v>
      </c>
      <c r="D2486" s="244">
        <v>45510</v>
      </c>
      <c r="E2486" t="s">
        <v>2081</v>
      </c>
      <c r="F2486" t="s">
        <v>3420</v>
      </c>
      <c r="G2486" t="s">
        <v>3749</v>
      </c>
      <c r="H2486" s="244">
        <v>45510</v>
      </c>
      <c r="I2486" t="s">
        <v>2081</v>
      </c>
    </row>
    <row r="2487" spans="1:9">
      <c r="A2487" t="s">
        <v>3391</v>
      </c>
      <c r="B2487" t="s">
        <v>3390</v>
      </c>
      <c r="C2487" t="s">
        <v>2888</v>
      </c>
      <c r="D2487" s="244">
        <v>45510</v>
      </c>
      <c r="E2487" t="s">
        <v>2081</v>
      </c>
      <c r="F2487" t="s">
        <v>3420</v>
      </c>
      <c r="G2487" t="s">
        <v>3749</v>
      </c>
      <c r="H2487" s="244">
        <v>45510</v>
      </c>
      <c r="I2487" t="s">
        <v>2081</v>
      </c>
    </row>
    <row r="2488" spans="1:9">
      <c r="A2488" t="s">
        <v>3393</v>
      </c>
      <c r="B2488" t="s">
        <v>2738</v>
      </c>
      <c r="C2488" t="s">
        <v>3043</v>
      </c>
      <c r="D2488" s="244">
        <v>45505</v>
      </c>
      <c r="E2488" t="s">
        <v>2081</v>
      </c>
      <c r="F2488" t="s">
        <v>3420</v>
      </c>
      <c r="G2488" t="s">
        <v>3749</v>
      </c>
      <c r="H2488" s="244">
        <v>45505</v>
      </c>
      <c r="I2488" t="s">
        <v>2081</v>
      </c>
    </row>
    <row r="2489" spans="1:9">
      <c r="A2489" t="s">
        <v>3394</v>
      </c>
      <c r="B2489" t="s">
        <v>2738</v>
      </c>
      <c r="C2489" t="s">
        <v>3039</v>
      </c>
      <c r="D2489" s="244">
        <v>45505</v>
      </c>
      <c r="E2489" t="s">
        <v>2081</v>
      </c>
      <c r="F2489" t="s">
        <v>3420</v>
      </c>
      <c r="G2489" t="s">
        <v>3749</v>
      </c>
      <c r="H2489" s="244">
        <v>45505</v>
      </c>
      <c r="I2489" t="s">
        <v>2081</v>
      </c>
    </row>
    <row r="2490" spans="1:9">
      <c r="A2490" t="s">
        <v>3770</v>
      </c>
      <c r="B2490" t="s">
        <v>3201</v>
      </c>
      <c r="C2490" t="s">
        <v>2593</v>
      </c>
      <c r="E2490" t="s">
        <v>2081</v>
      </c>
      <c r="F2490" t="s">
        <v>3457</v>
      </c>
      <c r="G2490" t="s">
        <v>3749</v>
      </c>
      <c r="H2490" s="244">
        <v>45408</v>
      </c>
      <c r="I2490" t="s">
        <v>2081</v>
      </c>
    </row>
    <row r="2491" spans="1:9">
      <c r="A2491" t="s">
        <v>3771</v>
      </c>
      <c r="B2491" t="s">
        <v>3266</v>
      </c>
      <c r="C2491" t="s">
        <v>2593</v>
      </c>
      <c r="E2491" t="s">
        <v>2081</v>
      </c>
      <c r="F2491" t="s">
        <v>3457</v>
      </c>
      <c r="G2491" t="s">
        <v>3749</v>
      </c>
      <c r="H2491" s="244">
        <v>45408</v>
      </c>
      <c r="I2491" t="s">
        <v>2081</v>
      </c>
    </row>
    <row r="2492" spans="1:9">
      <c r="A2492" t="s">
        <v>3772</v>
      </c>
      <c r="B2492" t="s">
        <v>2621</v>
      </c>
      <c r="C2492" t="s">
        <v>2183</v>
      </c>
      <c r="D2492" s="244">
        <v>45349</v>
      </c>
      <c r="E2492" t="s">
        <v>2081</v>
      </c>
      <c r="F2492" t="s">
        <v>3457</v>
      </c>
      <c r="G2492" t="s">
        <v>3749</v>
      </c>
      <c r="H2492" s="244">
        <v>45357</v>
      </c>
      <c r="I2492" t="s">
        <v>2081</v>
      </c>
    </row>
    <row r="2493" spans="1:9">
      <c r="A2493" t="s">
        <v>3395</v>
      </c>
      <c r="B2493" t="s">
        <v>2554</v>
      </c>
      <c r="C2493" t="s">
        <v>2541</v>
      </c>
      <c r="D2493" s="244">
        <v>45524</v>
      </c>
      <c r="E2493" t="s">
        <v>2081</v>
      </c>
      <c r="F2493" t="s">
        <v>3420</v>
      </c>
      <c r="G2493" t="s">
        <v>3754</v>
      </c>
      <c r="H2493" s="244">
        <v>45533</v>
      </c>
      <c r="I2493" t="s">
        <v>2081</v>
      </c>
    </row>
    <row r="2494" spans="1:9">
      <c r="A2494" t="s">
        <v>3396</v>
      </c>
      <c r="B2494" t="s">
        <v>2621</v>
      </c>
      <c r="C2494" t="s">
        <v>2197</v>
      </c>
      <c r="D2494" s="244">
        <v>45509</v>
      </c>
      <c r="E2494" t="s">
        <v>3263</v>
      </c>
      <c r="F2494" t="s">
        <v>3420</v>
      </c>
      <c r="G2494" t="s">
        <v>3754</v>
      </c>
      <c r="H2494" s="244">
        <v>45509</v>
      </c>
      <c r="I2494" t="s">
        <v>2081</v>
      </c>
    </row>
    <row r="2495" spans="1:9">
      <c r="A2495" t="s">
        <v>3773</v>
      </c>
      <c r="B2495" t="s">
        <v>2738</v>
      </c>
      <c r="C2495" t="s">
        <v>2616</v>
      </c>
      <c r="D2495" s="244">
        <v>45398</v>
      </c>
      <c r="E2495" t="s">
        <v>2081</v>
      </c>
      <c r="F2495" t="s">
        <v>3457</v>
      </c>
      <c r="G2495" t="s">
        <v>3749</v>
      </c>
      <c r="H2495" s="244">
        <v>45408</v>
      </c>
      <c r="I2495" t="s">
        <v>2081</v>
      </c>
    </row>
    <row r="2496" spans="1:9">
      <c r="A2496" t="s">
        <v>3397</v>
      </c>
      <c r="B2496" t="s">
        <v>3154</v>
      </c>
      <c r="C2496" t="s">
        <v>2233</v>
      </c>
      <c r="D2496" s="244">
        <v>45509</v>
      </c>
      <c r="E2496" t="s">
        <v>2081</v>
      </c>
      <c r="F2496" t="s">
        <v>3420</v>
      </c>
      <c r="G2496" t="s">
        <v>3749</v>
      </c>
      <c r="H2496" s="244">
        <v>45509</v>
      </c>
      <c r="I2496" t="s">
        <v>2081</v>
      </c>
    </row>
    <row r="2497" spans="1:9">
      <c r="A2497" t="s">
        <v>3398</v>
      </c>
      <c r="B2497" t="s">
        <v>2698</v>
      </c>
      <c r="C2497" t="s">
        <v>2628</v>
      </c>
      <c r="D2497" s="244">
        <v>45523</v>
      </c>
      <c r="E2497" t="s">
        <v>2081</v>
      </c>
      <c r="F2497" t="s">
        <v>3420</v>
      </c>
      <c r="G2497" t="s">
        <v>3749</v>
      </c>
      <c r="H2497" s="244">
        <v>45535</v>
      </c>
      <c r="I2497" t="s">
        <v>2081</v>
      </c>
    </row>
    <row r="2498" spans="1:9">
      <c r="A2498" t="s">
        <v>3399</v>
      </c>
      <c r="B2498" t="s">
        <v>2698</v>
      </c>
      <c r="C2498" t="s">
        <v>2623</v>
      </c>
      <c r="D2498" s="244">
        <v>45523</v>
      </c>
      <c r="E2498" t="s">
        <v>2081</v>
      </c>
      <c r="F2498" t="s">
        <v>3420</v>
      </c>
      <c r="G2498" t="s">
        <v>3749</v>
      </c>
      <c r="H2498" s="244">
        <v>45535</v>
      </c>
      <c r="I2498" t="s">
        <v>2081</v>
      </c>
    </row>
    <row r="2499" spans="1:9">
      <c r="A2499" t="s">
        <v>3400</v>
      </c>
      <c r="B2499" t="s">
        <v>3154</v>
      </c>
      <c r="C2499" t="s">
        <v>2254</v>
      </c>
      <c r="D2499" s="244">
        <v>45509</v>
      </c>
      <c r="E2499" t="s">
        <v>2081</v>
      </c>
      <c r="F2499" t="s">
        <v>3420</v>
      </c>
      <c r="G2499" t="s">
        <v>3749</v>
      </c>
      <c r="H2499" s="244">
        <v>45509</v>
      </c>
      <c r="I2499" t="s">
        <v>2081</v>
      </c>
    </row>
    <row r="2500" spans="1:9">
      <c r="A2500" t="s">
        <v>3401</v>
      </c>
      <c r="B2500" t="s">
        <v>2095</v>
      </c>
      <c r="C2500" t="s">
        <v>2628</v>
      </c>
      <c r="D2500" s="244">
        <v>45516</v>
      </c>
      <c r="E2500" t="s">
        <v>2081</v>
      </c>
      <c r="F2500" t="s">
        <v>3420</v>
      </c>
      <c r="G2500" t="s">
        <v>3749</v>
      </c>
      <c r="H2500" s="244">
        <v>45535</v>
      </c>
      <c r="I2500" t="s">
        <v>2081</v>
      </c>
    </row>
    <row r="2501" spans="1:9">
      <c r="A2501" t="s">
        <v>3402</v>
      </c>
      <c r="B2501" t="s">
        <v>3154</v>
      </c>
      <c r="C2501" t="s">
        <v>2266</v>
      </c>
      <c r="D2501" s="244">
        <v>45509</v>
      </c>
      <c r="E2501" t="s">
        <v>2081</v>
      </c>
      <c r="F2501" t="s">
        <v>3420</v>
      </c>
      <c r="G2501" t="s">
        <v>3749</v>
      </c>
      <c r="H2501" s="244">
        <v>45509</v>
      </c>
      <c r="I2501" t="s">
        <v>2081</v>
      </c>
    </row>
    <row r="2502" spans="1:9">
      <c r="A2502" t="s">
        <v>3403</v>
      </c>
      <c r="B2502" t="s">
        <v>2095</v>
      </c>
      <c r="C2502" t="s">
        <v>2623</v>
      </c>
      <c r="D2502" s="244">
        <v>45516</v>
      </c>
      <c r="E2502" t="s">
        <v>2081</v>
      </c>
      <c r="F2502" t="s">
        <v>3420</v>
      </c>
      <c r="G2502" t="s">
        <v>3749</v>
      </c>
      <c r="H2502" s="244">
        <v>45535</v>
      </c>
      <c r="I2502" t="s">
        <v>2081</v>
      </c>
    </row>
    <row r="2503" spans="1:9">
      <c r="A2503" t="s">
        <v>3404</v>
      </c>
      <c r="B2503" t="s">
        <v>3154</v>
      </c>
      <c r="C2503" t="s">
        <v>2283</v>
      </c>
      <c r="D2503" s="244">
        <v>45509</v>
      </c>
      <c r="E2503" t="s">
        <v>2081</v>
      </c>
      <c r="F2503" t="s">
        <v>3420</v>
      </c>
      <c r="G2503" t="s">
        <v>3749</v>
      </c>
      <c r="H2503" s="244">
        <v>45509</v>
      </c>
      <c r="I2503" t="s">
        <v>2081</v>
      </c>
    </row>
    <row r="2504" spans="1:9">
      <c r="A2504" t="s">
        <v>3405</v>
      </c>
      <c r="B2504" t="s">
        <v>2091</v>
      </c>
      <c r="C2504" t="s">
        <v>2233</v>
      </c>
      <c r="D2504" s="244">
        <v>45509</v>
      </c>
      <c r="E2504" t="s">
        <v>2081</v>
      </c>
      <c r="F2504" t="s">
        <v>3420</v>
      </c>
      <c r="G2504" t="s">
        <v>3749</v>
      </c>
      <c r="H2504" s="244">
        <v>45509</v>
      </c>
      <c r="I2504" t="s">
        <v>2081</v>
      </c>
    </row>
    <row r="2505" spans="1:9">
      <c r="A2505" t="s">
        <v>3406</v>
      </c>
      <c r="B2505" t="s">
        <v>2676</v>
      </c>
      <c r="C2505" t="s">
        <v>2628</v>
      </c>
      <c r="D2505" s="244">
        <v>45516</v>
      </c>
      <c r="E2505" t="s">
        <v>2081</v>
      </c>
      <c r="F2505" t="s">
        <v>3420</v>
      </c>
      <c r="G2505" t="s">
        <v>3749</v>
      </c>
      <c r="H2505" s="244">
        <v>45535</v>
      </c>
      <c r="I2505" t="s">
        <v>2081</v>
      </c>
    </row>
    <row r="2506" spans="1:9">
      <c r="A2506" t="s">
        <v>3407</v>
      </c>
      <c r="B2506" t="s">
        <v>2676</v>
      </c>
      <c r="C2506" t="s">
        <v>2623</v>
      </c>
      <c r="D2506" s="244">
        <v>45516</v>
      </c>
      <c r="E2506" t="s">
        <v>2081</v>
      </c>
      <c r="F2506" t="s">
        <v>3420</v>
      </c>
      <c r="G2506" t="s">
        <v>3749</v>
      </c>
      <c r="H2506" s="244">
        <v>45535</v>
      </c>
      <c r="I2506" t="s">
        <v>2081</v>
      </c>
    </row>
    <row r="2507" spans="1:9">
      <c r="A2507" t="s">
        <v>3408</v>
      </c>
      <c r="B2507" t="s">
        <v>2091</v>
      </c>
      <c r="C2507" t="s">
        <v>2254</v>
      </c>
      <c r="D2507" s="244">
        <v>45509</v>
      </c>
      <c r="E2507" t="s">
        <v>2081</v>
      </c>
      <c r="F2507" t="s">
        <v>3420</v>
      </c>
      <c r="G2507" t="s">
        <v>3749</v>
      </c>
      <c r="H2507" s="244">
        <v>45509</v>
      </c>
      <c r="I2507" t="s">
        <v>2081</v>
      </c>
    </row>
    <row r="2508" spans="1:9">
      <c r="A2508" t="s">
        <v>3409</v>
      </c>
      <c r="B2508" t="s">
        <v>2137</v>
      </c>
      <c r="C2508" t="s">
        <v>2628</v>
      </c>
      <c r="D2508" s="244">
        <v>45516</v>
      </c>
      <c r="E2508" t="s">
        <v>2081</v>
      </c>
      <c r="F2508" t="s">
        <v>3420</v>
      </c>
      <c r="G2508" t="s">
        <v>3749</v>
      </c>
      <c r="H2508" s="244">
        <v>45535</v>
      </c>
      <c r="I2508" t="s">
        <v>2081</v>
      </c>
    </row>
    <row r="2509" spans="1:9">
      <c r="A2509" t="s">
        <v>3410</v>
      </c>
      <c r="B2509" t="s">
        <v>2132</v>
      </c>
      <c r="C2509" t="s">
        <v>2266</v>
      </c>
      <c r="D2509" s="244">
        <v>45509</v>
      </c>
      <c r="E2509" t="s">
        <v>2081</v>
      </c>
      <c r="F2509" t="s">
        <v>3420</v>
      </c>
      <c r="G2509" t="s">
        <v>3749</v>
      </c>
      <c r="H2509" s="244">
        <v>45509</v>
      </c>
      <c r="I2509" t="s">
        <v>2081</v>
      </c>
    </row>
    <row r="2510" spans="1:9">
      <c r="A2510" t="s">
        <v>3774</v>
      </c>
      <c r="B2510" t="s">
        <v>2738</v>
      </c>
      <c r="C2510" t="s">
        <v>2613</v>
      </c>
      <c r="D2510" s="244">
        <v>45398</v>
      </c>
      <c r="E2510" t="s">
        <v>2081</v>
      </c>
      <c r="F2510" t="s">
        <v>3457</v>
      </c>
      <c r="G2510" t="s">
        <v>3749</v>
      </c>
      <c r="H2510" s="244">
        <v>45408</v>
      </c>
      <c r="I2510" t="s">
        <v>2081</v>
      </c>
    </row>
    <row r="2511" spans="1:9">
      <c r="A2511" t="s">
        <v>3411</v>
      </c>
      <c r="B2511" t="s">
        <v>2132</v>
      </c>
      <c r="C2511" t="s">
        <v>2283</v>
      </c>
      <c r="D2511" s="244">
        <v>45509</v>
      </c>
      <c r="E2511" t="s">
        <v>2081</v>
      </c>
      <c r="F2511" t="s">
        <v>3420</v>
      </c>
      <c r="G2511" t="s">
        <v>3749</v>
      </c>
      <c r="H2511" s="244">
        <v>45509</v>
      </c>
      <c r="I2511" t="s">
        <v>2081</v>
      </c>
    </row>
    <row r="2512" spans="1:9">
      <c r="A2512" t="s">
        <v>3412</v>
      </c>
      <c r="B2512" t="s">
        <v>2137</v>
      </c>
      <c r="C2512" t="s">
        <v>2623</v>
      </c>
      <c r="D2512" s="244">
        <v>45516</v>
      </c>
      <c r="E2512" t="s">
        <v>2081</v>
      </c>
      <c r="F2512" t="s">
        <v>3420</v>
      </c>
      <c r="G2512" t="s">
        <v>3749</v>
      </c>
      <c r="H2512" s="244">
        <v>45535</v>
      </c>
      <c r="I2512" t="s">
        <v>2081</v>
      </c>
    </row>
    <row r="2513" spans="1:9">
      <c r="A2513" t="s">
        <v>3413</v>
      </c>
      <c r="B2513" t="s">
        <v>2721</v>
      </c>
      <c r="C2513" t="s">
        <v>3016</v>
      </c>
      <c r="D2513" s="244">
        <v>45505</v>
      </c>
      <c r="E2513" t="s">
        <v>2081</v>
      </c>
      <c r="F2513" t="s">
        <v>3420</v>
      </c>
      <c r="G2513" t="s">
        <v>3749</v>
      </c>
      <c r="H2513" s="244">
        <v>45505</v>
      </c>
      <c r="I2513" t="s">
        <v>2081</v>
      </c>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workbookViewId="0">
      <selection activeCell="F3" sqref="F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5" t="s">
        <v>3775</v>
      </c>
      <c r="B1" s="215"/>
      <c r="C1" s="215"/>
      <c r="D1" s="215"/>
      <c r="E1" s="215"/>
      <c r="F1" s="215"/>
      <c r="G1" s="215"/>
      <c r="H1" s="215"/>
      <c r="I1" s="215"/>
      <c r="J1" s="215"/>
      <c r="K1" s="215"/>
      <c r="L1" s="215"/>
      <c r="M1" s="215"/>
      <c r="N1" s="215"/>
      <c r="O1" s="215"/>
      <c r="P1" s="215"/>
      <c r="Q1" s="215"/>
      <c r="R1" s="215"/>
      <c r="S1" s="215"/>
      <c r="T1" s="215"/>
      <c r="U1" s="215"/>
      <c r="V1" s="215"/>
      <c r="W1" s="215"/>
      <c r="X1" s="215"/>
    </row>
    <row r="2" ht="34" customHeight="1" spans="1:30">
      <c r="A2" s="215"/>
      <c r="B2" s="215"/>
      <c r="C2" s="215"/>
      <c r="D2" s="215"/>
      <c r="E2" s="215"/>
      <c r="F2" s="215"/>
      <c r="G2" s="215"/>
      <c r="H2" s="215"/>
      <c r="I2" s="215"/>
      <c r="J2" s="215"/>
      <c r="K2" s="215"/>
      <c r="L2" s="215"/>
      <c r="M2" s="215"/>
      <c r="N2" s="215"/>
      <c r="O2" s="215"/>
      <c r="P2" s="215"/>
      <c r="Q2" s="215"/>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2"/>
      <c r="AB2" s="222"/>
      <c r="AC2" s="222"/>
      <c r="AD2" s="128"/>
    </row>
    <row r="3" ht="24" spans="1:32">
      <c r="A3" s="216" t="s">
        <v>84</v>
      </c>
      <c r="B3" s="216" t="s">
        <v>85</v>
      </c>
      <c r="C3" s="216" t="s">
        <v>86</v>
      </c>
      <c r="D3" s="216" t="s">
        <v>87</v>
      </c>
      <c r="E3" s="216" t="s">
        <v>88</v>
      </c>
      <c r="F3" s="216" t="s">
        <v>89</v>
      </c>
      <c r="G3" s="216" t="s">
        <v>3776</v>
      </c>
      <c r="H3" s="216" t="s">
        <v>3777</v>
      </c>
      <c r="I3" s="216" t="s">
        <v>3778</v>
      </c>
      <c r="J3" s="216" t="s">
        <v>95</v>
      </c>
      <c r="K3" s="216" t="s">
        <v>96</v>
      </c>
      <c r="L3" s="216" t="s">
        <v>97</v>
      </c>
      <c r="M3" s="216" t="s">
        <v>98</v>
      </c>
      <c r="N3" s="216" t="s">
        <v>99</v>
      </c>
      <c r="O3" s="216" t="s">
        <v>100</v>
      </c>
      <c r="P3" s="216" t="s">
        <v>101</v>
      </c>
      <c r="Q3" s="216" t="s">
        <v>102</v>
      </c>
      <c r="R3" s="108" t="s">
        <v>103</v>
      </c>
      <c r="S3" s="108" t="s">
        <v>104</v>
      </c>
      <c r="T3" s="221" t="s">
        <v>105</v>
      </c>
      <c r="U3" s="221" t="s">
        <v>106</v>
      </c>
      <c r="V3" s="216" t="s">
        <v>107</v>
      </c>
      <c r="W3" s="216" t="s">
        <v>108</v>
      </c>
      <c r="X3" s="216" t="s">
        <v>109</v>
      </c>
      <c r="Y3" s="108" t="s">
        <v>110</v>
      </c>
      <c r="Z3" s="108" t="s">
        <v>111</v>
      </c>
      <c r="AA3" s="108" t="s">
        <v>112</v>
      </c>
      <c r="AB3" s="108" t="s">
        <v>113</v>
      </c>
      <c r="AC3" s="108" t="s">
        <v>3779</v>
      </c>
      <c r="AD3" s="108" t="s">
        <v>115</v>
      </c>
      <c r="AE3" s="108" t="s">
        <v>116</v>
      </c>
      <c r="AF3" s="108" t="s">
        <v>2073</v>
      </c>
    </row>
    <row r="4" ht="60" spans="1:29">
      <c r="A4" s="29">
        <v>1</v>
      </c>
      <c r="B4" s="33" t="s">
        <v>117</v>
      </c>
      <c r="C4" s="33" t="s">
        <v>118</v>
      </c>
      <c r="D4" s="33" t="s">
        <v>145</v>
      </c>
      <c r="E4" s="33" t="s">
        <v>146</v>
      </c>
      <c r="F4" s="33" t="s">
        <v>147</v>
      </c>
      <c r="G4" s="33" t="s">
        <v>3780</v>
      </c>
      <c r="H4" s="33" t="s">
        <v>3780</v>
      </c>
      <c r="I4" s="33">
        <v>118</v>
      </c>
      <c r="J4" s="219">
        <v>45566</v>
      </c>
      <c r="K4" s="219">
        <v>45596</v>
      </c>
      <c r="L4" s="29" t="s">
        <v>124</v>
      </c>
      <c r="M4" s="33" t="s">
        <v>125</v>
      </c>
      <c r="N4" s="29" t="s">
        <v>126</v>
      </c>
      <c r="O4" s="29" t="s">
        <v>148</v>
      </c>
      <c r="P4" s="33" t="s">
        <v>79</v>
      </c>
      <c r="Q4" s="33">
        <v>118</v>
      </c>
      <c r="R4" s="34"/>
      <c r="S4" s="34"/>
      <c r="T4" s="35"/>
      <c r="U4" s="35"/>
      <c r="V4" s="40"/>
      <c r="W4" s="40"/>
      <c r="X4" s="38"/>
      <c r="Z4" s="34"/>
      <c r="AA4" s="222"/>
      <c r="AB4" s="222"/>
      <c r="AC4" s="222" t="s">
        <v>3781</v>
      </c>
    </row>
    <row r="5" ht="24" spans="1:29">
      <c r="A5" s="29">
        <v>2</v>
      </c>
      <c r="B5" s="33" t="s">
        <v>117</v>
      </c>
      <c r="C5" s="33" t="s">
        <v>118</v>
      </c>
      <c r="D5" s="33" t="s">
        <v>145</v>
      </c>
      <c r="E5" s="33" t="s">
        <v>146</v>
      </c>
      <c r="F5" s="33" t="s">
        <v>228</v>
      </c>
      <c r="G5" s="33" t="s">
        <v>3782</v>
      </c>
      <c r="H5" s="33" t="s">
        <v>3783</v>
      </c>
      <c r="I5" s="33">
        <v>36</v>
      </c>
      <c r="J5" s="219">
        <v>45597</v>
      </c>
      <c r="K5" s="219">
        <v>45626</v>
      </c>
      <c r="L5" s="29" t="s">
        <v>124</v>
      </c>
      <c r="M5" s="33" t="s">
        <v>125</v>
      </c>
      <c r="N5" s="29" t="s">
        <v>126</v>
      </c>
      <c r="O5" s="29" t="s">
        <v>148</v>
      </c>
      <c r="P5" s="33" t="s">
        <v>79</v>
      </c>
      <c r="Q5" s="33">
        <v>36</v>
      </c>
      <c r="R5" s="34"/>
      <c r="S5" s="34"/>
      <c r="T5" s="35"/>
      <c r="U5" s="35"/>
      <c r="V5" s="40"/>
      <c r="W5" s="40"/>
      <c r="X5" s="38"/>
      <c r="Z5" s="34"/>
      <c r="AA5" s="222"/>
      <c r="AB5" s="222"/>
      <c r="AC5" s="222" t="s">
        <v>3784</v>
      </c>
    </row>
    <row r="6" ht="300" spans="1:30">
      <c r="A6" s="29">
        <v>3</v>
      </c>
      <c r="B6" s="33" t="s">
        <v>117</v>
      </c>
      <c r="C6" s="33" t="s">
        <v>118</v>
      </c>
      <c r="D6" s="33" t="s">
        <v>145</v>
      </c>
      <c r="E6" s="33" t="s">
        <v>146</v>
      </c>
      <c r="F6" s="33" t="s">
        <v>160</v>
      </c>
      <c r="G6" s="33" t="s">
        <v>3785</v>
      </c>
      <c r="H6" s="33" t="s">
        <v>3786</v>
      </c>
      <c r="I6" s="33">
        <v>6</v>
      </c>
      <c r="J6" s="219">
        <v>45323</v>
      </c>
      <c r="K6" s="219">
        <v>45351</v>
      </c>
      <c r="L6" s="29" t="s">
        <v>124</v>
      </c>
      <c r="M6" s="33" t="s">
        <v>125</v>
      </c>
      <c r="N6" s="29" t="s">
        <v>126</v>
      </c>
      <c r="O6" s="29" t="s">
        <v>161</v>
      </c>
      <c r="P6" s="33" t="s">
        <v>79</v>
      </c>
      <c r="Q6" s="33">
        <v>6</v>
      </c>
      <c r="R6" s="34" t="s">
        <v>3787</v>
      </c>
      <c r="S6" s="62">
        <v>45350.6458333333</v>
      </c>
      <c r="T6" s="35"/>
      <c r="U6" s="35"/>
      <c r="V6" s="40"/>
      <c r="W6" s="40"/>
      <c r="X6" s="38"/>
      <c r="Y6" s="113" t="s">
        <v>3788</v>
      </c>
      <c r="Z6" s="34" t="s">
        <v>160</v>
      </c>
      <c r="AA6" s="222" t="s">
        <v>3789</v>
      </c>
      <c r="AB6" s="222" t="s">
        <v>3790</v>
      </c>
      <c r="AC6" s="222" t="s">
        <v>3791</v>
      </c>
      <c r="AD6" t="s">
        <v>3792</v>
      </c>
    </row>
    <row r="7" ht="24" spans="1:29">
      <c r="A7" s="29">
        <v>4</v>
      </c>
      <c r="B7" s="33" t="s">
        <v>117</v>
      </c>
      <c r="C7" s="33" t="s">
        <v>118</v>
      </c>
      <c r="D7" s="33" t="s">
        <v>145</v>
      </c>
      <c r="E7" s="33" t="s">
        <v>146</v>
      </c>
      <c r="F7" s="33" t="s">
        <v>213</v>
      </c>
      <c r="G7" s="33" t="s">
        <v>3793</v>
      </c>
      <c r="H7" s="33" t="s">
        <v>3794</v>
      </c>
      <c r="I7" s="33">
        <v>37</v>
      </c>
      <c r="J7" s="219">
        <v>45597</v>
      </c>
      <c r="K7" s="219">
        <v>45626</v>
      </c>
      <c r="L7" s="29" t="s">
        <v>124</v>
      </c>
      <c r="M7" s="33" t="s">
        <v>125</v>
      </c>
      <c r="N7" s="29" t="s">
        <v>126</v>
      </c>
      <c r="O7" s="29" t="s">
        <v>214</v>
      </c>
      <c r="P7" s="33" t="s">
        <v>79</v>
      </c>
      <c r="Q7" s="33">
        <v>37</v>
      </c>
      <c r="R7" s="34"/>
      <c r="S7" s="34"/>
      <c r="T7" s="35"/>
      <c r="U7" s="35"/>
      <c r="V7" s="40"/>
      <c r="W7" s="40"/>
      <c r="X7" s="38"/>
      <c r="Z7" s="34"/>
      <c r="AA7" s="222"/>
      <c r="AB7" s="222"/>
      <c r="AC7" s="222" t="s">
        <v>3795</v>
      </c>
    </row>
    <row r="8" ht="120" spans="1:31">
      <c r="A8" s="29">
        <v>5</v>
      </c>
      <c r="B8" s="33" t="s">
        <v>117</v>
      </c>
      <c r="C8" s="33" t="s">
        <v>118</v>
      </c>
      <c r="D8" s="33" t="s">
        <v>145</v>
      </c>
      <c r="E8" s="33" t="s">
        <v>146</v>
      </c>
      <c r="F8" s="33" t="s">
        <v>166</v>
      </c>
      <c r="G8" s="33" t="s">
        <v>3796</v>
      </c>
      <c r="H8" s="33" t="s">
        <v>3797</v>
      </c>
      <c r="I8" s="33">
        <v>6</v>
      </c>
      <c r="J8" s="219">
        <v>45323</v>
      </c>
      <c r="K8" s="219">
        <v>45351</v>
      </c>
      <c r="L8" s="29" t="s">
        <v>124</v>
      </c>
      <c r="M8" s="33" t="s">
        <v>125</v>
      </c>
      <c r="N8" s="29" t="s">
        <v>126</v>
      </c>
      <c r="O8" s="29" t="s">
        <v>161</v>
      </c>
      <c r="P8" s="33" t="s">
        <v>79</v>
      </c>
      <c r="Q8" s="33">
        <v>6</v>
      </c>
      <c r="R8" s="34" t="s">
        <v>3798</v>
      </c>
      <c r="S8" s="62">
        <v>45350.5027777778</v>
      </c>
      <c r="T8" s="35"/>
      <c r="U8" s="35"/>
      <c r="V8" s="40"/>
      <c r="W8" s="40"/>
      <c r="X8" s="38"/>
      <c r="Y8" t="s">
        <v>3799</v>
      </c>
      <c r="Z8" s="34" t="s">
        <v>166</v>
      </c>
      <c r="AA8" s="222" t="s">
        <v>3800</v>
      </c>
      <c r="AB8" s="222" t="s">
        <v>3801</v>
      </c>
      <c r="AC8" s="222"/>
      <c r="AD8" t="s">
        <v>132</v>
      </c>
      <c r="AE8" t="s">
        <v>153</v>
      </c>
    </row>
    <row r="9" ht="24" spans="1:29">
      <c r="A9" s="29">
        <v>6</v>
      </c>
      <c r="B9" s="33" t="s">
        <v>117</v>
      </c>
      <c r="C9" s="33" t="s">
        <v>118</v>
      </c>
      <c r="D9" s="33" t="s">
        <v>145</v>
      </c>
      <c r="E9" s="217" t="s">
        <v>146</v>
      </c>
      <c r="F9" s="33" t="s">
        <v>154</v>
      </c>
      <c r="G9" s="33" t="s">
        <v>3802</v>
      </c>
      <c r="H9" s="33" t="s">
        <v>3802</v>
      </c>
      <c r="I9" s="33">
        <v>3</v>
      </c>
      <c r="J9" s="219">
        <v>45597</v>
      </c>
      <c r="K9" s="219">
        <v>45626</v>
      </c>
      <c r="L9" s="29" t="s">
        <v>124</v>
      </c>
      <c r="M9" s="33" t="s">
        <v>125</v>
      </c>
      <c r="N9" s="29" t="s">
        <v>126</v>
      </c>
      <c r="O9" s="29" t="s">
        <v>148</v>
      </c>
      <c r="P9" s="33" t="s">
        <v>79</v>
      </c>
      <c r="Q9" s="33">
        <v>3</v>
      </c>
      <c r="R9" s="34"/>
      <c r="S9" s="34"/>
      <c r="T9" s="35"/>
      <c r="U9" s="35"/>
      <c r="V9" s="40"/>
      <c r="W9" s="40"/>
      <c r="X9" s="38"/>
      <c r="Z9" s="34"/>
      <c r="AA9" s="222"/>
      <c r="AB9" s="222"/>
      <c r="AC9" s="222" t="s">
        <v>3803</v>
      </c>
    </row>
    <row r="10" ht="36" spans="1:29">
      <c r="A10" s="29">
        <v>7</v>
      </c>
      <c r="B10" s="33" t="s">
        <v>117</v>
      </c>
      <c r="C10" s="33" t="s">
        <v>118</v>
      </c>
      <c r="D10" s="33" t="s">
        <v>145</v>
      </c>
      <c r="E10" s="217" t="s">
        <v>146</v>
      </c>
      <c r="F10" s="33" t="s">
        <v>203</v>
      </c>
      <c r="G10" s="33" t="s">
        <v>3804</v>
      </c>
      <c r="H10" s="33" t="s">
        <v>3804</v>
      </c>
      <c r="I10" s="33">
        <v>70</v>
      </c>
      <c r="J10" s="219">
        <v>45597</v>
      </c>
      <c r="K10" s="219">
        <v>45626</v>
      </c>
      <c r="L10" s="29" t="s">
        <v>124</v>
      </c>
      <c r="M10" s="33" t="s">
        <v>125</v>
      </c>
      <c r="N10" s="29" t="s">
        <v>126</v>
      </c>
      <c r="O10" s="29" t="s">
        <v>148</v>
      </c>
      <c r="P10" s="33" t="s">
        <v>79</v>
      </c>
      <c r="Q10" s="33">
        <v>70</v>
      </c>
      <c r="R10" s="34"/>
      <c r="S10" s="34"/>
      <c r="T10" s="35"/>
      <c r="U10" s="35"/>
      <c r="V10" s="40"/>
      <c r="W10" s="40"/>
      <c r="X10" s="38"/>
      <c r="Z10" s="34"/>
      <c r="AA10" s="222"/>
      <c r="AB10" s="222"/>
      <c r="AC10" s="222" t="s">
        <v>3805</v>
      </c>
    </row>
    <row r="11" ht="36" spans="1:29">
      <c r="A11" s="29">
        <v>8</v>
      </c>
      <c r="B11" s="33" t="s">
        <v>117</v>
      </c>
      <c r="C11" s="33" t="s">
        <v>118</v>
      </c>
      <c r="D11" s="33" t="s">
        <v>119</v>
      </c>
      <c r="E11" s="33" t="s">
        <v>120</v>
      </c>
      <c r="F11" s="33" t="s">
        <v>3806</v>
      </c>
      <c r="G11" s="33" t="s">
        <v>3807</v>
      </c>
      <c r="H11" s="33" t="s">
        <v>3808</v>
      </c>
      <c r="I11" s="33">
        <v>6</v>
      </c>
      <c r="J11" s="219">
        <v>45505</v>
      </c>
      <c r="K11" s="219">
        <v>45535</v>
      </c>
      <c r="L11" s="29" t="s">
        <v>124</v>
      </c>
      <c r="M11" s="33" t="s">
        <v>125</v>
      </c>
      <c r="N11" s="29" t="s">
        <v>126</v>
      </c>
      <c r="O11" s="29" t="s">
        <v>127</v>
      </c>
      <c r="P11" s="33" t="s">
        <v>79</v>
      </c>
      <c r="Q11" s="33">
        <v>6</v>
      </c>
      <c r="R11" s="34"/>
      <c r="S11" s="34"/>
      <c r="T11" s="35"/>
      <c r="U11" s="35"/>
      <c r="V11" s="40"/>
      <c r="W11" s="40"/>
      <c r="X11" s="38"/>
      <c r="Z11" s="34"/>
      <c r="AA11" s="222"/>
      <c r="AB11" s="222"/>
      <c r="AC11" s="222" t="s">
        <v>3809</v>
      </c>
    </row>
    <row r="12" ht="264" spans="1:31">
      <c r="A12" s="29">
        <v>9</v>
      </c>
      <c r="B12" s="33" t="s">
        <v>117</v>
      </c>
      <c r="C12" s="33" t="s">
        <v>118</v>
      </c>
      <c r="D12" s="33" t="s">
        <v>232</v>
      </c>
      <c r="E12" s="33" t="s">
        <v>146</v>
      </c>
      <c r="F12" s="33" t="s">
        <v>233</v>
      </c>
      <c r="G12" s="33" t="s">
        <v>3810</v>
      </c>
      <c r="H12" s="33" t="s">
        <v>3811</v>
      </c>
      <c r="I12" s="33">
        <v>6</v>
      </c>
      <c r="J12" s="219">
        <v>45383</v>
      </c>
      <c r="K12" s="219">
        <v>45412</v>
      </c>
      <c r="L12" s="29" t="s">
        <v>124</v>
      </c>
      <c r="M12" s="33" t="s">
        <v>125</v>
      </c>
      <c r="N12" s="29" t="s">
        <v>126</v>
      </c>
      <c r="O12" s="29" t="s">
        <v>127</v>
      </c>
      <c r="P12" s="33" t="s">
        <v>79</v>
      </c>
      <c r="Q12" s="33">
        <v>6</v>
      </c>
      <c r="R12" s="34" t="s">
        <v>3812</v>
      </c>
      <c r="S12" s="62">
        <v>45412.5131944444</v>
      </c>
      <c r="T12" s="35"/>
      <c r="U12" s="35"/>
      <c r="V12" s="40"/>
      <c r="W12" s="40"/>
      <c r="X12" s="38"/>
      <c r="Y12" s="113" t="s">
        <v>3813</v>
      </c>
      <c r="Z12" s="34" t="s">
        <v>233</v>
      </c>
      <c r="AA12" s="222" t="s">
        <v>3814</v>
      </c>
      <c r="AB12" s="222" t="s">
        <v>3815</v>
      </c>
      <c r="AC12" s="222"/>
      <c r="AD12" t="s">
        <v>132</v>
      </c>
      <c r="AE12" t="s">
        <v>144</v>
      </c>
    </row>
    <row r="13" ht="48" spans="1:29">
      <c r="A13" s="29">
        <v>10</v>
      </c>
      <c r="B13" s="33" t="s">
        <v>117</v>
      </c>
      <c r="C13" s="33" t="s">
        <v>118</v>
      </c>
      <c r="D13" s="33" t="s">
        <v>145</v>
      </c>
      <c r="E13" s="29" t="s">
        <v>250</v>
      </c>
      <c r="F13" s="33" t="s">
        <v>251</v>
      </c>
      <c r="G13" s="100" t="s">
        <v>3816</v>
      </c>
      <c r="H13" s="100" t="s">
        <v>3817</v>
      </c>
      <c r="I13" s="33">
        <v>17</v>
      </c>
      <c r="J13" s="219">
        <v>45566</v>
      </c>
      <c r="K13" s="219">
        <v>45596</v>
      </c>
      <c r="L13" s="29" t="s">
        <v>124</v>
      </c>
      <c r="M13" s="33" t="s">
        <v>125</v>
      </c>
      <c r="N13" s="29" t="s">
        <v>126</v>
      </c>
      <c r="O13" s="33" t="s">
        <v>252</v>
      </c>
      <c r="P13" s="33" t="s">
        <v>79</v>
      </c>
      <c r="Q13" s="33">
        <v>3</v>
      </c>
      <c r="R13" s="34"/>
      <c r="S13" s="34"/>
      <c r="T13" s="35"/>
      <c r="U13" s="35"/>
      <c r="V13" s="40"/>
      <c r="W13" s="40"/>
      <c r="X13" s="38"/>
      <c r="Z13" s="34"/>
      <c r="AA13" s="222"/>
      <c r="AB13" s="222"/>
      <c r="AC13" s="222" t="s">
        <v>3818</v>
      </c>
    </row>
    <row r="14" ht="36" spans="1:29">
      <c r="A14" s="29">
        <v>12</v>
      </c>
      <c r="B14" s="33" t="s">
        <v>117</v>
      </c>
      <c r="C14" s="33" t="s">
        <v>118</v>
      </c>
      <c r="D14" s="33" t="s">
        <v>145</v>
      </c>
      <c r="E14" s="29" t="s">
        <v>146</v>
      </c>
      <c r="F14" s="33" t="s">
        <v>257</v>
      </c>
      <c r="G14" s="100" t="s">
        <v>3819</v>
      </c>
      <c r="H14" s="100" t="s">
        <v>3820</v>
      </c>
      <c r="I14" s="33">
        <v>6</v>
      </c>
      <c r="J14" s="219">
        <v>45566</v>
      </c>
      <c r="K14" s="219">
        <v>45596</v>
      </c>
      <c r="L14" s="29" t="s">
        <v>124</v>
      </c>
      <c r="M14" s="33" t="s">
        <v>125</v>
      </c>
      <c r="N14" s="29" t="s">
        <v>126</v>
      </c>
      <c r="O14" s="33" t="s">
        <v>241</v>
      </c>
      <c r="P14" s="33" t="s">
        <v>79</v>
      </c>
      <c r="Q14" s="33">
        <v>3</v>
      </c>
      <c r="R14" s="34"/>
      <c r="S14" s="34"/>
      <c r="T14" s="35"/>
      <c r="U14" s="35"/>
      <c r="V14" s="40"/>
      <c r="W14" s="40"/>
      <c r="X14" s="38"/>
      <c r="Z14" s="34"/>
      <c r="AA14" s="222"/>
      <c r="AB14" s="222"/>
      <c r="AC14" s="222" t="s">
        <v>3821</v>
      </c>
    </row>
    <row r="15" ht="36" spans="1:29">
      <c r="A15" s="29">
        <v>14</v>
      </c>
      <c r="B15" s="33" t="s">
        <v>117</v>
      </c>
      <c r="C15" s="33" t="s">
        <v>118</v>
      </c>
      <c r="D15" s="33" t="s">
        <v>145</v>
      </c>
      <c r="E15" s="29" t="s">
        <v>250</v>
      </c>
      <c r="F15" s="33" t="s">
        <v>262</v>
      </c>
      <c r="G15" s="100" t="s">
        <v>3822</v>
      </c>
      <c r="H15" s="100" t="s">
        <v>3823</v>
      </c>
      <c r="I15" s="33">
        <v>6</v>
      </c>
      <c r="J15" s="219">
        <v>45627</v>
      </c>
      <c r="K15" s="219">
        <v>45657</v>
      </c>
      <c r="L15" s="29" t="s">
        <v>124</v>
      </c>
      <c r="M15" s="33" t="s">
        <v>125</v>
      </c>
      <c r="N15" s="29" t="s">
        <v>126</v>
      </c>
      <c r="O15" s="33" t="s">
        <v>263</v>
      </c>
      <c r="P15" s="33" t="s">
        <v>79</v>
      </c>
      <c r="Q15" s="33">
        <v>3</v>
      </c>
      <c r="R15" s="34"/>
      <c r="S15" s="34"/>
      <c r="T15" s="35"/>
      <c r="U15" s="35"/>
      <c r="V15" s="40"/>
      <c r="W15" s="40"/>
      <c r="X15" s="38"/>
      <c r="Y15" s="34"/>
      <c r="Z15" s="34"/>
      <c r="AA15" s="222"/>
      <c r="AB15" s="222"/>
      <c r="AC15" s="222" t="s">
        <v>3824</v>
      </c>
    </row>
    <row r="16" ht="36" spans="1:29">
      <c r="A16" s="29">
        <v>15</v>
      </c>
      <c r="B16" s="33" t="s">
        <v>117</v>
      </c>
      <c r="C16" s="33" t="s">
        <v>118</v>
      </c>
      <c r="D16" s="33" t="s">
        <v>145</v>
      </c>
      <c r="E16" s="29" t="s">
        <v>250</v>
      </c>
      <c r="F16" s="33" t="s">
        <v>268</v>
      </c>
      <c r="G16" s="100" t="s">
        <v>3822</v>
      </c>
      <c r="H16" s="100" t="s">
        <v>3823</v>
      </c>
      <c r="I16" s="33">
        <v>6</v>
      </c>
      <c r="J16" s="219">
        <v>45597</v>
      </c>
      <c r="K16" s="219">
        <v>45626</v>
      </c>
      <c r="L16" s="29" t="s">
        <v>124</v>
      </c>
      <c r="M16" s="33" t="s">
        <v>125</v>
      </c>
      <c r="N16" s="29" t="s">
        <v>126</v>
      </c>
      <c r="O16" s="33" t="s">
        <v>263</v>
      </c>
      <c r="P16" s="33" t="s">
        <v>79</v>
      </c>
      <c r="Q16" s="33">
        <v>3</v>
      </c>
      <c r="R16" s="34"/>
      <c r="S16" s="34"/>
      <c r="T16" s="35"/>
      <c r="U16" s="35"/>
      <c r="V16" s="40"/>
      <c r="W16" s="40"/>
      <c r="X16" s="38"/>
      <c r="Y16" s="34"/>
      <c r="Z16" s="34"/>
      <c r="AA16" s="222"/>
      <c r="AB16" s="222"/>
      <c r="AC16" s="222" t="s">
        <v>3824</v>
      </c>
    </row>
    <row r="17" ht="24" spans="1:29">
      <c r="A17" s="29">
        <v>16</v>
      </c>
      <c r="B17" s="33" t="s">
        <v>117</v>
      </c>
      <c r="C17" s="33" t="s">
        <v>118</v>
      </c>
      <c r="D17" s="33" t="s">
        <v>145</v>
      </c>
      <c r="E17" s="29" t="s">
        <v>146</v>
      </c>
      <c r="F17" s="33" t="s">
        <v>273</v>
      </c>
      <c r="G17" s="100" t="s">
        <v>3825</v>
      </c>
      <c r="H17" s="33" t="s">
        <v>3794</v>
      </c>
      <c r="I17" s="33">
        <v>37</v>
      </c>
      <c r="J17" s="219">
        <v>45627</v>
      </c>
      <c r="K17" s="219">
        <v>45657</v>
      </c>
      <c r="L17" s="29" t="s">
        <v>124</v>
      </c>
      <c r="M17" s="33" t="s">
        <v>125</v>
      </c>
      <c r="N17" s="29" t="s">
        <v>126</v>
      </c>
      <c r="O17" s="33" t="s">
        <v>274</v>
      </c>
      <c r="P17" s="33" t="s">
        <v>79</v>
      </c>
      <c r="Q17" s="33">
        <v>37</v>
      </c>
      <c r="R17" s="34"/>
      <c r="S17" s="34"/>
      <c r="T17" s="35"/>
      <c r="U17" s="35"/>
      <c r="V17" s="40"/>
      <c r="W17" s="40"/>
      <c r="X17" s="38"/>
      <c r="Y17" s="34"/>
      <c r="Z17" s="34"/>
      <c r="AA17" s="222"/>
      <c r="AB17" s="222"/>
      <c r="AC17" s="222" t="s">
        <v>3795</v>
      </c>
    </row>
    <row r="18" ht="24" spans="1:29">
      <c r="A18" s="29">
        <v>17</v>
      </c>
      <c r="B18" s="33" t="s">
        <v>117</v>
      </c>
      <c r="C18" s="33" t="s">
        <v>118</v>
      </c>
      <c r="D18" s="33" t="s">
        <v>145</v>
      </c>
      <c r="E18" s="29" t="s">
        <v>239</v>
      </c>
      <c r="F18" s="33" t="s">
        <v>240</v>
      </c>
      <c r="G18" s="100" t="s">
        <v>3826</v>
      </c>
      <c r="H18" s="33" t="s">
        <v>3827</v>
      </c>
      <c r="I18" s="33">
        <v>56</v>
      </c>
      <c r="J18" s="219">
        <v>45566</v>
      </c>
      <c r="K18" s="219">
        <v>45596</v>
      </c>
      <c r="L18" s="29" t="s">
        <v>124</v>
      </c>
      <c r="M18" s="33" t="s">
        <v>125</v>
      </c>
      <c r="N18" s="29" t="s">
        <v>126</v>
      </c>
      <c r="O18" s="33" t="s">
        <v>241</v>
      </c>
      <c r="P18" s="33" t="s">
        <v>79</v>
      </c>
      <c r="Q18" s="33">
        <v>56</v>
      </c>
      <c r="R18" s="34"/>
      <c r="S18" s="34"/>
      <c r="T18" s="35"/>
      <c r="U18" s="35"/>
      <c r="V18" s="40"/>
      <c r="W18" s="40"/>
      <c r="X18" s="38"/>
      <c r="Y18" s="34"/>
      <c r="Z18" s="34"/>
      <c r="AA18" s="222"/>
      <c r="AB18" s="222"/>
      <c r="AC18" s="222" t="s">
        <v>3828</v>
      </c>
    </row>
    <row r="19" ht="36" spans="1:29">
      <c r="A19" s="29">
        <v>18</v>
      </c>
      <c r="B19" s="33" t="s">
        <v>117</v>
      </c>
      <c r="C19" s="33" t="s">
        <v>118</v>
      </c>
      <c r="D19" s="33" t="s">
        <v>145</v>
      </c>
      <c r="E19" s="31" t="s">
        <v>250</v>
      </c>
      <c r="F19" s="33" t="s">
        <v>279</v>
      </c>
      <c r="G19" s="100" t="s">
        <v>3829</v>
      </c>
      <c r="H19" s="100" t="s">
        <v>3830</v>
      </c>
      <c r="I19" s="33">
        <v>6</v>
      </c>
      <c r="J19" s="219">
        <v>45597</v>
      </c>
      <c r="K19" s="219">
        <v>45626</v>
      </c>
      <c r="L19" s="29" t="s">
        <v>124</v>
      </c>
      <c r="M19" s="33" t="s">
        <v>125</v>
      </c>
      <c r="N19" s="29" t="s">
        <v>126</v>
      </c>
      <c r="O19" s="33" t="s">
        <v>252</v>
      </c>
      <c r="P19" s="33" t="s">
        <v>79</v>
      </c>
      <c r="Q19" s="33">
        <v>3</v>
      </c>
      <c r="R19" s="34"/>
      <c r="S19" s="34"/>
      <c r="T19" s="35"/>
      <c r="U19" s="35"/>
      <c r="V19" s="40"/>
      <c r="W19" s="40"/>
      <c r="X19" s="38"/>
      <c r="Y19" s="34"/>
      <c r="Z19" s="34"/>
      <c r="AA19" s="222"/>
      <c r="AB19" s="222"/>
      <c r="AC19" s="222" t="s">
        <v>3831</v>
      </c>
    </row>
    <row r="20" ht="36" spans="1:29">
      <c r="A20" s="29">
        <v>20</v>
      </c>
      <c r="B20" s="33" t="s">
        <v>117</v>
      </c>
      <c r="C20" s="33" t="s">
        <v>118</v>
      </c>
      <c r="D20" s="33" t="s">
        <v>145</v>
      </c>
      <c r="E20" s="31" t="s">
        <v>250</v>
      </c>
      <c r="F20" s="33" t="s">
        <v>284</v>
      </c>
      <c r="G20" s="100" t="s">
        <v>3785</v>
      </c>
      <c r="H20" s="100" t="s">
        <v>3786</v>
      </c>
      <c r="I20" s="33">
        <v>6</v>
      </c>
      <c r="J20" s="219">
        <v>45627</v>
      </c>
      <c r="K20" s="219">
        <v>45657</v>
      </c>
      <c r="L20" s="29" t="s">
        <v>124</v>
      </c>
      <c r="M20" s="33" t="s">
        <v>125</v>
      </c>
      <c r="N20" s="29" t="s">
        <v>126</v>
      </c>
      <c r="O20" s="33" t="s">
        <v>252</v>
      </c>
      <c r="P20" s="33" t="s">
        <v>79</v>
      </c>
      <c r="Q20" s="33">
        <v>3</v>
      </c>
      <c r="R20" s="34"/>
      <c r="S20" s="34"/>
      <c r="T20" s="35"/>
      <c r="U20" s="35"/>
      <c r="V20" s="40"/>
      <c r="W20" s="40"/>
      <c r="X20" s="38"/>
      <c r="Y20" s="34"/>
      <c r="Z20" s="34"/>
      <c r="AA20" s="222"/>
      <c r="AB20" s="222"/>
      <c r="AC20" s="222" t="s">
        <v>3832</v>
      </c>
    </row>
    <row r="21" ht="24" spans="1:29">
      <c r="A21" s="29">
        <v>22</v>
      </c>
      <c r="B21" s="33" t="s">
        <v>117</v>
      </c>
      <c r="C21" s="33" t="s">
        <v>118</v>
      </c>
      <c r="D21" s="33" t="s">
        <v>145</v>
      </c>
      <c r="E21" s="29" t="s">
        <v>250</v>
      </c>
      <c r="F21" s="33" t="s">
        <v>293</v>
      </c>
      <c r="G21" s="100" t="s">
        <v>3833</v>
      </c>
      <c r="H21" s="100" t="s">
        <v>3834</v>
      </c>
      <c r="I21" s="33">
        <v>3</v>
      </c>
      <c r="J21" s="219">
        <v>45597</v>
      </c>
      <c r="K21" s="219">
        <v>45626</v>
      </c>
      <c r="L21" s="29" t="s">
        <v>124</v>
      </c>
      <c r="M21" s="33" t="s">
        <v>125</v>
      </c>
      <c r="N21" s="29" t="s">
        <v>126</v>
      </c>
      <c r="O21" s="33" t="s">
        <v>274</v>
      </c>
      <c r="P21" s="33" t="s">
        <v>79</v>
      </c>
      <c r="Q21" s="33">
        <v>3</v>
      </c>
      <c r="R21" s="34"/>
      <c r="S21" s="34"/>
      <c r="T21" s="35"/>
      <c r="U21" s="35"/>
      <c r="V21" s="40"/>
      <c r="W21" s="40"/>
      <c r="X21" s="38"/>
      <c r="Y21" s="34"/>
      <c r="Z21" s="34"/>
      <c r="AA21" s="222"/>
      <c r="AB21" s="222"/>
      <c r="AC21" s="222" t="s">
        <v>3835</v>
      </c>
    </row>
    <row r="22" ht="120" spans="1:30">
      <c r="A22" s="29">
        <v>23</v>
      </c>
      <c r="B22" s="33" t="s">
        <v>117</v>
      </c>
      <c r="C22" s="33" t="s">
        <v>118</v>
      </c>
      <c r="D22" s="33" t="s">
        <v>145</v>
      </c>
      <c r="E22" s="29" t="s">
        <v>146</v>
      </c>
      <c r="F22" s="33" t="s">
        <v>335</v>
      </c>
      <c r="G22" s="100" t="s">
        <v>3836</v>
      </c>
      <c r="H22" s="33" t="s">
        <v>3837</v>
      </c>
      <c r="I22" s="33">
        <v>50</v>
      </c>
      <c r="J22" s="219">
        <v>45627</v>
      </c>
      <c r="K22" s="219">
        <v>45657</v>
      </c>
      <c r="L22" s="29" t="s">
        <v>124</v>
      </c>
      <c r="M22" s="33" t="s">
        <v>125</v>
      </c>
      <c r="N22" s="29" t="s">
        <v>126</v>
      </c>
      <c r="O22" s="33" t="s">
        <v>263</v>
      </c>
      <c r="P22" s="33" t="s">
        <v>79</v>
      </c>
      <c r="Q22" s="33">
        <v>50</v>
      </c>
      <c r="R22" s="34" t="s">
        <v>3838</v>
      </c>
      <c r="S22" s="62">
        <v>45459.6944444444</v>
      </c>
      <c r="T22" s="35"/>
      <c r="U22" s="35"/>
      <c r="V22" s="40"/>
      <c r="W22" s="40"/>
      <c r="X22" s="38"/>
      <c r="Y22" s="34" t="s">
        <v>3839</v>
      </c>
      <c r="Z22" s="34" t="s">
        <v>335</v>
      </c>
      <c r="AA22" s="222" t="s">
        <v>3840</v>
      </c>
      <c r="AB22" s="222"/>
      <c r="AC22" s="222" t="s">
        <v>3841</v>
      </c>
      <c r="AD22" t="s">
        <v>3792</v>
      </c>
    </row>
    <row r="23" ht="24" spans="1:29">
      <c r="A23" s="29">
        <v>24</v>
      </c>
      <c r="B23" s="33" t="s">
        <v>117</v>
      </c>
      <c r="C23" s="33" t="s">
        <v>118</v>
      </c>
      <c r="D23" s="33" t="s">
        <v>145</v>
      </c>
      <c r="E23" s="29" t="s">
        <v>146</v>
      </c>
      <c r="F23" s="33" t="s">
        <v>340</v>
      </c>
      <c r="G23" s="100" t="s">
        <v>3836</v>
      </c>
      <c r="H23" s="33" t="s">
        <v>3837</v>
      </c>
      <c r="I23" s="33">
        <v>50</v>
      </c>
      <c r="J23" s="219">
        <v>45566</v>
      </c>
      <c r="K23" s="219">
        <v>45596</v>
      </c>
      <c r="L23" s="29" t="s">
        <v>124</v>
      </c>
      <c r="M23" s="33" t="s">
        <v>125</v>
      </c>
      <c r="N23" s="29" t="s">
        <v>126</v>
      </c>
      <c r="O23" s="33" t="s">
        <v>263</v>
      </c>
      <c r="P23" s="33" t="s">
        <v>79</v>
      </c>
      <c r="Q23" s="33">
        <v>50</v>
      </c>
      <c r="R23" s="34"/>
      <c r="S23" s="34"/>
      <c r="T23" s="35"/>
      <c r="U23" s="35"/>
      <c r="V23" s="40"/>
      <c r="W23" s="40"/>
      <c r="X23" s="38"/>
      <c r="Y23" s="34"/>
      <c r="Z23" s="34"/>
      <c r="AA23" s="222"/>
      <c r="AB23" s="222"/>
      <c r="AC23" s="222" t="s">
        <v>3841</v>
      </c>
    </row>
    <row r="24" ht="24" spans="1:29">
      <c r="A24" s="29">
        <v>25</v>
      </c>
      <c r="B24" s="33" t="s">
        <v>117</v>
      </c>
      <c r="C24" s="33" t="s">
        <v>118</v>
      </c>
      <c r="D24" s="33" t="s">
        <v>145</v>
      </c>
      <c r="E24" s="29" t="s">
        <v>250</v>
      </c>
      <c r="F24" s="33" t="s">
        <v>346</v>
      </c>
      <c r="G24" s="100" t="s">
        <v>3833</v>
      </c>
      <c r="H24" s="100" t="s">
        <v>3834</v>
      </c>
      <c r="I24" s="33">
        <v>3</v>
      </c>
      <c r="J24" s="219">
        <v>45536</v>
      </c>
      <c r="K24" s="219">
        <v>45565</v>
      </c>
      <c r="L24" s="29" t="s">
        <v>124</v>
      </c>
      <c r="M24" s="33" t="s">
        <v>125</v>
      </c>
      <c r="N24" s="29" t="s">
        <v>126</v>
      </c>
      <c r="O24" s="33" t="s">
        <v>274</v>
      </c>
      <c r="P24" s="33" t="s">
        <v>79</v>
      </c>
      <c r="Q24" s="33">
        <v>3</v>
      </c>
      <c r="R24" s="34"/>
      <c r="S24" s="34"/>
      <c r="T24" s="35"/>
      <c r="U24" s="35"/>
      <c r="V24" s="40"/>
      <c r="W24" s="40"/>
      <c r="X24" s="38"/>
      <c r="Y24" s="34"/>
      <c r="Z24" s="34"/>
      <c r="AA24" s="222"/>
      <c r="AB24" s="222"/>
      <c r="AC24" s="222" t="s">
        <v>3835</v>
      </c>
    </row>
    <row r="25" ht="24" spans="1:29">
      <c r="A25" s="29">
        <v>26</v>
      </c>
      <c r="B25" s="33" t="s">
        <v>117</v>
      </c>
      <c r="C25" s="33" t="s">
        <v>118</v>
      </c>
      <c r="D25" s="33" t="s">
        <v>145</v>
      </c>
      <c r="E25" s="29" t="s">
        <v>146</v>
      </c>
      <c r="F25" s="33" t="s">
        <v>350</v>
      </c>
      <c r="G25" s="100" t="s">
        <v>3842</v>
      </c>
      <c r="H25" s="33" t="s">
        <v>3843</v>
      </c>
      <c r="I25" s="33">
        <v>11</v>
      </c>
      <c r="J25" s="219">
        <v>45627</v>
      </c>
      <c r="K25" s="219">
        <v>45657</v>
      </c>
      <c r="L25" s="29" t="s">
        <v>124</v>
      </c>
      <c r="M25" s="33" t="s">
        <v>125</v>
      </c>
      <c r="N25" s="29" t="s">
        <v>126</v>
      </c>
      <c r="O25" s="33" t="s">
        <v>351</v>
      </c>
      <c r="P25" s="33" t="s">
        <v>79</v>
      </c>
      <c r="Q25" s="33">
        <v>11</v>
      </c>
      <c r="R25" s="34"/>
      <c r="S25" s="34"/>
      <c r="T25" s="35"/>
      <c r="U25" s="35"/>
      <c r="V25" s="40"/>
      <c r="W25" s="40"/>
      <c r="X25" s="38"/>
      <c r="Y25" s="34"/>
      <c r="Z25" s="34"/>
      <c r="AA25" s="222"/>
      <c r="AB25" s="222"/>
      <c r="AC25" s="222" t="s">
        <v>3844</v>
      </c>
    </row>
    <row r="26" ht="36" spans="1:29">
      <c r="A26" s="29">
        <v>27</v>
      </c>
      <c r="B26" s="33" t="s">
        <v>117</v>
      </c>
      <c r="C26" s="33" t="s">
        <v>118</v>
      </c>
      <c r="D26" s="33" t="s">
        <v>145</v>
      </c>
      <c r="E26" s="29" t="s">
        <v>250</v>
      </c>
      <c r="F26" s="33" t="s">
        <v>356</v>
      </c>
      <c r="G26" s="100" t="s">
        <v>3845</v>
      </c>
      <c r="H26" s="100" t="s">
        <v>3846</v>
      </c>
      <c r="I26" s="33">
        <v>6</v>
      </c>
      <c r="J26" s="219">
        <v>45536</v>
      </c>
      <c r="K26" s="219">
        <v>45565</v>
      </c>
      <c r="L26" s="29" t="s">
        <v>124</v>
      </c>
      <c r="M26" s="33" t="s">
        <v>125</v>
      </c>
      <c r="N26" s="29" t="s">
        <v>126</v>
      </c>
      <c r="O26" s="33" t="s">
        <v>252</v>
      </c>
      <c r="P26" s="33" t="s">
        <v>79</v>
      </c>
      <c r="Q26" s="33">
        <v>3</v>
      </c>
      <c r="R26" s="34"/>
      <c r="S26" s="34"/>
      <c r="T26" s="35"/>
      <c r="U26" s="35"/>
      <c r="V26" s="40"/>
      <c r="W26" s="40"/>
      <c r="X26" s="38"/>
      <c r="Y26" s="34"/>
      <c r="Z26" s="34"/>
      <c r="AA26" s="222"/>
      <c r="AB26" s="222"/>
      <c r="AC26" s="222" t="s">
        <v>3847</v>
      </c>
    </row>
    <row r="27" ht="36" spans="1:29">
      <c r="A27" s="29">
        <v>29</v>
      </c>
      <c r="B27" s="33" t="s">
        <v>117</v>
      </c>
      <c r="C27" s="33" t="s">
        <v>118</v>
      </c>
      <c r="D27" s="33" t="s">
        <v>361</v>
      </c>
      <c r="E27" s="29" t="s">
        <v>146</v>
      </c>
      <c r="F27" s="33" t="s">
        <v>374</v>
      </c>
      <c r="G27" s="100" t="s">
        <v>3848</v>
      </c>
      <c r="H27" s="100" t="s">
        <v>3849</v>
      </c>
      <c r="I27" s="33">
        <v>6</v>
      </c>
      <c r="J27" s="219">
        <v>45627</v>
      </c>
      <c r="K27" s="219">
        <v>45657</v>
      </c>
      <c r="L27" s="29" t="s">
        <v>124</v>
      </c>
      <c r="M27" s="33" t="s">
        <v>125</v>
      </c>
      <c r="N27" s="29" t="s">
        <v>126</v>
      </c>
      <c r="O27" s="33" t="s">
        <v>351</v>
      </c>
      <c r="P27" s="33" t="s">
        <v>79</v>
      </c>
      <c r="Q27" s="33">
        <v>3</v>
      </c>
      <c r="R27" s="34"/>
      <c r="S27" s="34"/>
      <c r="T27" s="35"/>
      <c r="U27" s="35"/>
      <c r="V27" s="40"/>
      <c r="W27" s="40"/>
      <c r="X27" s="38"/>
      <c r="Y27" s="34"/>
      <c r="Z27" s="34"/>
      <c r="AA27" s="222"/>
      <c r="AB27" s="222"/>
      <c r="AC27" s="222" t="s">
        <v>3850</v>
      </c>
    </row>
    <row r="28" ht="120" spans="1:30">
      <c r="A28" s="29">
        <v>31</v>
      </c>
      <c r="B28" s="33" t="s">
        <v>117</v>
      </c>
      <c r="C28" s="33" t="s">
        <v>118</v>
      </c>
      <c r="D28" s="33" t="s">
        <v>361</v>
      </c>
      <c r="E28" s="29" t="s">
        <v>146</v>
      </c>
      <c r="F28" s="33" t="s">
        <v>379</v>
      </c>
      <c r="G28" s="100" t="s">
        <v>3851</v>
      </c>
      <c r="H28" s="100" t="s">
        <v>3852</v>
      </c>
      <c r="I28" s="33">
        <v>6</v>
      </c>
      <c r="J28" s="219">
        <v>45627</v>
      </c>
      <c r="K28" s="219">
        <v>45657</v>
      </c>
      <c r="L28" s="29" t="s">
        <v>124</v>
      </c>
      <c r="M28" s="33" t="s">
        <v>125</v>
      </c>
      <c r="N28" s="29" t="s">
        <v>126</v>
      </c>
      <c r="O28" s="33" t="s">
        <v>351</v>
      </c>
      <c r="P28" s="33" t="s">
        <v>79</v>
      </c>
      <c r="Q28" s="33">
        <v>3</v>
      </c>
      <c r="R28" s="34" t="s">
        <v>3853</v>
      </c>
      <c r="S28" s="62">
        <v>45387.7583333333</v>
      </c>
      <c r="T28" s="35"/>
      <c r="U28" s="35"/>
      <c r="V28" s="40"/>
      <c r="W28" s="40"/>
      <c r="X28" s="38"/>
      <c r="Y28" s="34" t="s">
        <v>3854</v>
      </c>
      <c r="Z28" s="34" t="s">
        <v>379</v>
      </c>
      <c r="AA28" s="222" t="s">
        <v>3855</v>
      </c>
      <c r="AB28" s="222"/>
      <c r="AC28" s="222" t="s">
        <v>3856</v>
      </c>
      <c r="AD28" t="s">
        <v>3792</v>
      </c>
    </row>
    <row r="29" ht="24" spans="1:29">
      <c r="A29" s="29">
        <v>33</v>
      </c>
      <c r="B29" s="33" t="s">
        <v>117</v>
      </c>
      <c r="C29" s="33" t="s">
        <v>118</v>
      </c>
      <c r="D29" s="33" t="s">
        <v>361</v>
      </c>
      <c r="E29" s="29" t="s">
        <v>146</v>
      </c>
      <c r="F29" s="33" t="s">
        <v>384</v>
      </c>
      <c r="G29" s="100" t="s">
        <v>3857</v>
      </c>
      <c r="H29" s="100" t="s">
        <v>3858</v>
      </c>
      <c r="I29" s="33">
        <v>3</v>
      </c>
      <c r="J29" s="219">
        <v>45627</v>
      </c>
      <c r="K29" s="219">
        <v>45657</v>
      </c>
      <c r="L29" s="29" t="s">
        <v>124</v>
      </c>
      <c r="M29" s="33" t="s">
        <v>125</v>
      </c>
      <c r="N29" s="29" t="s">
        <v>126</v>
      </c>
      <c r="O29" s="33" t="s">
        <v>385</v>
      </c>
      <c r="P29" s="33" t="s">
        <v>79</v>
      </c>
      <c r="Q29" s="33">
        <v>3</v>
      </c>
      <c r="R29" s="34"/>
      <c r="S29" s="34"/>
      <c r="T29" s="35"/>
      <c r="U29" s="35"/>
      <c r="V29" s="40"/>
      <c r="W29" s="40"/>
      <c r="X29" s="38"/>
      <c r="Y29" s="34"/>
      <c r="Z29" s="34"/>
      <c r="AA29" s="222"/>
      <c r="AB29" s="222"/>
      <c r="AC29" s="222" t="s">
        <v>3859</v>
      </c>
    </row>
    <row r="30" ht="24" spans="1:29">
      <c r="A30" s="29">
        <v>34</v>
      </c>
      <c r="B30" s="33" t="s">
        <v>117</v>
      </c>
      <c r="C30" s="33" t="s">
        <v>118</v>
      </c>
      <c r="D30" s="33" t="s">
        <v>361</v>
      </c>
      <c r="E30" s="29" t="s">
        <v>146</v>
      </c>
      <c r="F30" s="33" t="s">
        <v>390</v>
      </c>
      <c r="G30" s="100" t="s">
        <v>3860</v>
      </c>
      <c r="H30" s="100" t="s">
        <v>3861</v>
      </c>
      <c r="I30" s="33">
        <v>3</v>
      </c>
      <c r="J30" s="219">
        <v>45536</v>
      </c>
      <c r="K30" s="219">
        <v>45565</v>
      </c>
      <c r="L30" s="29" t="s">
        <v>124</v>
      </c>
      <c r="M30" s="33" t="s">
        <v>125</v>
      </c>
      <c r="N30" s="29" t="s">
        <v>126</v>
      </c>
      <c r="O30" s="33" t="s">
        <v>385</v>
      </c>
      <c r="P30" s="33" t="s">
        <v>79</v>
      </c>
      <c r="Q30" s="33">
        <v>3</v>
      </c>
      <c r="R30" s="34"/>
      <c r="S30" s="34"/>
      <c r="T30" s="35"/>
      <c r="U30" s="35"/>
      <c r="V30" s="40"/>
      <c r="W30" s="40"/>
      <c r="X30" s="38"/>
      <c r="Y30" s="34"/>
      <c r="Z30" s="34"/>
      <c r="AA30" s="222"/>
      <c r="AB30" s="222"/>
      <c r="AC30" s="222" t="s">
        <v>3862</v>
      </c>
    </row>
    <row r="31" ht="36" spans="1:29">
      <c r="A31" s="29">
        <v>35</v>
      </c>
      <c r="B31" s="33" t="s">
        <v>117</v>
      </c>
      <c r="C31" s="33" t="s">
        <v>118</v>
      </c>
      <c r="D31" s="29" t="s">
        <v>361</v>
      </c>
      <c r="E31" s="29" t="s">
        <v>146</v>
      </c>
      <c r="F31" s="33" t="s">
        <v>694</v>
      </c>
      <c r="G31" s="33" t="s">
        <v>3863</v>
      </c>
      <c r="H31" s="33" t="s">
        <v>3864</v>
      </c>
      <c r="I31" s="33">
        <v>6</v>
      </c>
      <c r="J31" s="220">
        <v>45627</v>
      </c>
      <c r="K31" s="220">
        <v>45627</v>
      </c>
      <c r="L31" s="29" t="s">
        <v>124</v>
      </c>
      <c r="M31" s="33" t="s">
        <v>125</v>
      </c>
      <c r="N31" s="33" t="s">
        <v>396</v>
      </c>
      <c r="O31" s="29" t="s">
        <v>684</v>
      </c>
      <c r="P31" s="33" t="s">
        <v>80</v>
      </c>
      <c r="Q31" s="33">
        <v>6</v>
      </c>
      <c r="R31" s="34"/>
      <c r="S31" s="34"/>
      <c r="T31" s="35"/>
      <c r="U31" s="35"/>
      <c r="V31" s="40"/>
      <c r="W31" s="40"/>
      <c r="X31" s="38"/>
      <c r="Y31" s="34"/>
      <c r="Z31" s="34"/>
      <c r="AA31" s="222"/>
      <c r="AB31" s="222"/>
      <c r="AC31" s="222" t="s">
        <v>3865</v>
      </c>
    </row>
    <row r="32" ht="36" spans="1:29">
      <c r="A32" s="29">
        <v>36</v>
      </c>
      <c r="B32" s="33" t="s">
        <v>117</v>
      </c>
      <c r="C32" s="33" t="s">
        <v>118</v>
      </c>
      <c r="D32" s="29" t="s">
        <v>361</v>
      </c>
      <c r="E32" s="29" t="s">
        <v>146</v>
      </c>
      <c r="F32" s="33" t="s">
        <v>699</v>
      </c>
      <c r="G32" s="33" t="s">
        <v>3863</v>
      </c>
      <c r="H32" s="33" t="s">
        <v>3864</v>
      </c>
      <c r="I32" s="33">
        <v>6</v>
      </c>
      <c r="J32" s="220">
        <v>45627</v>
      </c>
      <c r="K32" s="220">
        <v>45627</v>
      </c>
      <c r="L32" s="29" t="s">
        <v>124</v>
      </c>
      <c r="M32" s="33" t="s">
        <v>125</v>
      </c>
      <c r="N32" s="33" t="s">
        <v>396</v>
      </c>
      <c r="O32" s="29" t="s">
        <v>684</v>
      </c>
      <c r="P32" s="33" t="s">
        <v>80</v>
      </c>
      <c r="Q32" s="33">
        <v>6</v>
      </c>
      <c r="R32" s="34"/>
      <c r="S32" s="34"/>
      <c r="T32" s="35"/>
      <c r="U32" s="35"/>
      <c r="V32" s="40"/>
      <c r="W32" s="40"/>
      <c r="X32" s="38"/>
      <c r="Y32" s="34"/>
      <c r="Z32" s="34"/>
      <c r="AA32" s="222"/>
      <c r="AB32" s="222"/>
      <c r="AC32" s="222" t="s">
        <v>3865</v>
      </c>
    </row>
    <row r="33" ht="36" spans="1:29">
      <c r="A33" s="29">
        <v>37</v>
      </c>
      <c r="B33" s="33" t="s">
        <v>117</v>
      </c>
      <c r="C33" s="33" t="s">
        <v>118</v>
      </c>
      <c r="D33" s="29" t="s">
        <v>361</v>
      </c>
      <c r="E33" s="29" t="s">
        <v>146</v>
      </c>
      <c r="F33" s="33" t="s">
        <v>703</v>
      </c>
      <c r="G33" s="33" t="s">
        <v>3866</v>
      </c>
      <c r="H33" s="33" t="s">
        <v>3867</v>
      </c>
      <c r="I33" s="33">
        <v>6</v>
      </c>
      <c r="J33" s="220">
        <v>45627</v>
      </c>
      <c r="K33" s="220">
        <v>45627</v>
      </c>
      <c r="L33" s="29" t="s">
        <v>124</v>
      </c>
      <c r="M33" s="33" t="s">
        <v>125</v>
      </c>
      <c r="N33" s="33" t="s">
        <v>396</v>
      </c>
      <c r="O33" s="29" t="s">
        <v>684</v>
      </c>
      <c r="P33" s="33" t="s">
        <v>80</v>
      </c>
      <c r="Q33" s="33">
        <v>6</v>
      </c>
      <c r="R33" s="34"/>
      <c r="S33" s="34"/>
      <c r="T33" s="35"/>
      <c r="U33" s="35"/>
      <c r="V33" s="40"/>
      <c r="W33" s="40"/>
      <c r="X33" s="38"/>
      <c r="Y33" s="34"/>
      <c r="Z33" s="34"/>
      <c r="AA33" s="222"/>
      <c r="AB33" s="222"/>
      <c r="AC33" s="222" t="s">
        <v>3868</v>
      </c>
    </row>
    <row r="34" ht="36" spans="1:29">
      <c r="A34" s="29">
        <v>38</v>
      </c>
      <c r="B34" s="33" t="s">
        <v>117</v>
      </c>
      <c r="C34" s="33" t="s">
        <v>118</v>
      </c>
      <c r="D34" s="29" t="s">
        <v>361</v>
      </c>
      <c r="E34" s="29" t="s">
        <v>146</v>
      </c>
      <c r="F34" s="33" t="s">
        <v>708</v>
      </c>
      <c r="G34" s="33" t="s">
        <v>3866</v>
      </c>
      <c r="H34" s="33" t="s">
        <v>3867</v>
      </c>
      <c r="I34" s="33">
        <v>6</v>
      </c>
      <c r="J34" s="220">
        <v>45627</v>
      </c>
      <c r="K34" s="220">
        <v>45627</v>
      </c>
      <c r="L34" s="29" t="s">
        <v>124</v>
      </c>
      <c r="M34" s="33" t="s">
        <v>125</v>
      </c>
      <c r="N34" s="33" t="s">
        <v>396</v>
      </c>
      <c r="O34" s="29" t="s">
        <v>709</v>
      </c>
      <c r="P34" s="33" t="s">
        <v>80</v>
      </c>
      <c r="Q34" s="33">
        <v>6</v>
      </c>
      <c r="R34" s="34"/>
      <c r="S34" s="34"/>
      <c r="T34" s="35"/>
      <c r="U34" s="35"/>
      <c r="V34" s="40"/>
      <c r="W34" s="40"/>
      <c r="X34" s="38"/>
      <c r="Y34" s="34"/>
      <c r="Z34" s="34"/>
      <c r="AA34" s="222"/>
      <c r="AB34" s="222"/>
      <c r="AC34" s="222" t="s">
        <v>3868</v>
      </c>
    </row>
    <row r="35" ht="36" spans="1:29">
      <c r="A35" s="29">
        <v>39</v>
      </c>
      <c r="B35" s="33" t="s">
        <v>117</v>
      </c>
      <c r="C35" s="33" t="s">
        <v>118</v>
      </c>
      <c r="D35" s="121" t="s">
        <v>145</v>
      </c>
      <c r="E35" s="29" t="s">
        <v>146</v>
      </c>
      <c r="F35" s="33" t="s">
        <v>745</v>
      </c>
      <c r="G35" s="33" t="s">
        <v>3869</v>
      </c>
      <c r="H35" s="33" t="s">
        <v>3870</v>
      </c>
      <c r="I35" s="33">
        <v>6</v>
      </c>
      <c r="J35" s="220">
        <v>45627</v>
      </c>
      <c r="K35" s="220">
        <v>45627</v>
      </c>
      <c r="L35" s="29" t="s">
        <v>124</v>
      </c>
      <c r="M35" s="33" t="s">
        <v>125</v>
      </c>
      <c r="N35" s="33" t="s">
        <v>396</v>
      </c>
      <c r="O35" s="29" t="s">
        <v>724</v>
      </c>
      <c r="P35" s="33" t="s">
        <v>80</v>
      </c>
      <c r="Q35" s="33">
        <v>6</v>
      </c>
      <c r="R35" s="34"/>
      <c r="S35" s="34"/>
      <c r="T35" s="35"/>
      <c r="U35" s="35"/>
      <c r="V35" s="40"/>
      <c r="W35" s="40"/>
      <c r="X35" s="38"/>
      <c r="Y35" s="34"/>
      <c r="Z35" s="34"/>
      <c r="AA35" s="222"/>
      <c r="AB35" s="222"/>
      <c r="AC35" s="222" t="s">
        <v>3809</v>
      </c>
    </row>
    <row r="36" ht="144" spans="1:30">
      <c r="A36" s="29">
        <v>40</v>
      </c>
      <c r="B36" s="33" t="s">
        <v>117</v>
      </c>
      <c r="C36" s="33" t="s">
        <v>118</v>
      </c>
      <c r="D36" s="29" t="s">
        <v>361</v>
      </c>
      <c r="E36" s="29" t="s">
        <v>250</v>
      </c>
      <c r="F36" s="33" t="s">
        <v>683</v>
      </c>
      <c r="G36" s="33" t="s">
        <v>3871</v>
      </c>
      <c r="H36" s="33" t="s">
        <v>3872</v>
      </c>
      <c r="I36" s="33">
        <v>6</v>
      </c>
      <c r="J36" s="220">
        <v>45627</v>
      </c>
      <c r="K36" s="220">
        <v>45627</v>
      </c>
      <c r="L36" s="29" t="s">
        <v>124</v>
      </c>
      <c r="M36" s="33" t="s">
        <v>125</v>
      </c>
      <c r="N36" s="33" t="s">
        <v>396</v>
      </c>
      <c r="O36" s="29" t="s">
        <v>684</v>
      </c>
      <c r="P36" s="33" t="s">
        <v>80</v>
      </c>
      <c r="Q36" s="33">
        <v>6</v>
      </c>
      <c r="R36" s="34" t="s">
        <v>3873</v>
      </c>
      <c r="S36" s="62">
        <v>45405.4736111111</v>
      </c>
      <c r="T36" s="35"/>
      <c r="U36" s="35"/>
      <c r="V36" s="40"/>
      <c r="W36" s="40"/>
      <c r="X36" s="38"/>
      <c r="Y36" s="34" t="s">
        <v>3874</v>
      </c>
      <c r="Z36" s="34" t="s">
        <v>683</v>
      </c>
      <c r="AA36" s="222" t="s">
        <v>3875</v>
      </c>
      <c r="AB36" s="222"/>
      <c r="AC36" s="222" t="s">
        <v>3876</v>
      </c>
      <c r="AD36" t="s">
        <v>3792</v>
      </c>
    </row>
    <row r="37" ht="144" spans="1:30">
      <c r="A37" s="29">
        <v>41</v>
      </c>
      <c r="B37" s="33" t="s">
        <v>117</v>
      </c>
      <c r="C37" s="33" t="s">
        <v>118</v>
      </c>
      <c r="D37" s="29" t="s">
        <v>361</v>
      </c>
      <c r="E37" s="29" t="s">
        <v>250</v>
      </c>
      <c r="F37" s="33" t="s">
        <v>689</v>
      </c>
      <c r="G37" s="33" t="s">
        <v>3871</v>
      </c>
      <c r="H37" s="33" t="s">
        <v>3872</v>
      </c>
      <c r="I37" s="33">
        <v>6</v>
      </c>
      <c r="J37" s="220">
        <v>45627</v>
      </c>
      <c r="K37" s="220">
        <v>45627</v>
      </c>
      <c r="L37" s="29" t="s">
        <v>124</v>
      </c>
      <c r="M37" s="33" t="s">
        <v>125</v>
      </c>
      <c r="N37" s="33" t="s">
        <v>396</v>
      </c>
      <c r="O37" s="29" t="s">
        <v>684</v>
      </c>
      <c r="P37" s="33" t="s">
        <v>80</v>
      </c>
      <c r="Q37" s="33">
        <v>6</v>
      </c>
      <c r="R37" s="34" t="s">
        <v>3873</v>
      </c>
      <c r="S37" s="62">
        <v>45405.4736111111</v>
      </c>
      <c r="T37" s="35"/>
      <c r="U37" s="35"/>
      <c r="V37" s="40"/>
      <c r="W37" s="40"/>
      <c r="X37" s="38"/>
      <c r="Y37" s="34" t="s">
        <v>3874</v>
      </c>
      <c r="Z37" s="34" t="s">
        <v>689</v>
      </c>
      <c r="AA37" s="222" t="s">
        <v>3875</v>
      </c>
      <c r="AB37" s="222"/>
      <c r="AC37" s="222" t="s">
        <v>3876</v>
      </c>
      <c r="AD37" t="s">
        <v>3792</v>
      </c>
    </row>
    <row r="38" ht="36" spans="1:29">
      <c r="A38" s="29">
        <v>42</v>
      </c>
      <c r="B38" s="33" t="s">
        <v>117</v>
      </c>
      <c r="C38" s="33" t="s">
        <v>118</v>
      </c>
      <c r="D38" s="121" t="s">
        <v>145</v>
      </c>
      <c r="E38" s="31" t="s">
        <v>146</v>
      </c>
      <c r="F38" s="100" t="s">
        <v>750</v>
      </c>
      <c r="G38" s="33" t="s">
        <v>3877</v>
      </c>
      <c r="H38" s="33" t="s">
        <v>3878</v>
      </c>
      <c r="I38" s="33">
        <v>6</v>
      </c>
      <c r="J38" s="220">
        <v>45627</v>
      </c>
      <c r="K38" s="220">
        <v>45627</v>
      </c>
      <c r="L38" s="29" t="s">
        <v>124</v>
      </c>
      <c r="M38" s="33" t="s">
        <v>125</v>
      </c>
      <c r="N38" s="33" t="s">
        <v>396</v>
      </c>
      <c r="O38" s="29" t="s">
        <v>740</v>
      </c>
      <c r="P38" s="33" t="s">
        <v>80</v>
      </c>
      <c r="Q38" s="33">
        <v>6</v>
      </c>
      <c r="R38" s="34"/>
      <c r="S38" s="34"/>
      <c r="T38" s="35"/>
      <c r="U38" s="35"/>
      <c r="V38" s="40"/>
      <c r="W38" s="40"/>
      <c r="X38" s="38"/>
      <c r="Y38" s="34"/>
      <c r="Z38" s="34"/>
      <c r="AA38" s="222"/>
      <c r="AB38" s="222"/>
      <c r="AC38" s="222" t="s">
        <v>3879</v>
      </c>
    </row>
    <row r="39" ht="24" spans="1:29">
      <c r="A39" s="29">
        <v>43</v>
      </c>
      <c r="B39" s="33" t="s">
        <v>117</v>
      </c>
      <c r="C39" s="33" t="s">
        <v>118</v>
      </c>
      <c r="D39" s="121" t="s">
        <v>145</v>
      </c>
      <c r="E39" s="31" t="s">
        <v>146</v>
      </c>
      <c r="F39" s="33" t="s">
        <v>3880</v>
      </c>
      <c r="G39" s="33" t="s">
        <v>3877</v>
      </c>
      <c r="H39" s="33" t="s">
        <v>3881</v>
      </c>
      <c r="I39" s="33">
        <v>3</v>
      </c>
      <c r="J39" s="220">
        <v>45627</v>
      </c>
      <c r="K39" s="220">
        <v>45627</v>
      </c>
      <c r="L39" s="29" t="s">
        <v>124</v>
      </c>
      <c r="M39" s="33" t="s">
        <v>125</v>
      </c>
      <c r="N39" s="33" t="s">
        <v>396</v>
      </c>
      <c r="O39" s="29" t="s">
        <v>740</v>
      </c>
      <c r="P39" s="33" t="s">
        <v>80</v>
      </c>
      <c r="Q39" s="33">
        <v>3</v>
      </c>
      <c r="R39" s="34"/>
      <c r="S39" s="34"/>
      <c r="T39" s="35"/>
      <c r="U39" s="35"/>
      <c r="V39" s="40"/>
      <c r="W39" s="40"/>
      <c r="X39" s="38"/>
      <c r="Y39" s="34"/>
      <c r="Z39" s="34"/>
      <c r="AA39" s="222"/>
      <c r="AB39" s="222"/>
      <c r="AC39" s="222" t="s">
        <v>3882</v>
      </c>
    </row>
    <row r="40" ht="36" spans="1:29">
      <c r="A40" s="29">
        <v>44</v>
      </c>
      <c r="B40" s="33" t="s">
        <v>117</v>
      </c>
      <c r="C40" s="33" t="s">
        <v>118</v>
      </c>
      <c r="D40" s="121" t="s">
        <v>145</v>
      </c>
      <c r="E40" s="29" t="s">
        <v>250</v>
      </c>
      <c r="F40" s="33" t="s">
        <v>754</v>
      </c>
      <c r="G40" s="33" t="s">
        <v>3883</v>
      </c>
      <c r="H40" s="33" t="s">
        <v>3884</v>
      </c>
      <c r="I40" s="33">
        <v>6</v>
      </c>
      <c r="J40" s="220">
        <v>45627</v>
      </c>
      <c r="K40" s="220">
        <v>45627</v>
      </c>
      <c r="L40" s="29" t="s">
        <v>124</v>
      </c>
      <c r="M40" s="33" t="s">
        <v>125</v>
      </c>
      <c r="N40" s="33" t="s">
        <v>396</v>
      </c>
      <c r="O40" s="29" t="s">
        <v>740</v>
      </c>
      <c r="P40" s="33" t="s">
        <v>80</v>
      </c>
      <c r="Q40" s="33">
        <v>6</v>
      </c>
      <c r="R40" s="34"/>
      <c r="S40" s="34"/>
      <c r="T40" s="35"/>
      <c r="U40" s="35"/>
      <c r="V40" s="40"/>
      <c r="W40" s="40"/>
      <c r="X40" s="38"/>
      <c r="Y40" s="34"/>
      <c r="Z40" s="34"/>
      <c r="AA40" s="222"/>
      <c r="AB40" s="222"/>
      <c r="AC40" s="222" t="s">
        <v>3885</v>
      </c>
    </row>
    <row r="41" ht="60" spans="1:29">
      <c r="A41" s="29">
        <v>45</v>
      </c>
      <c r="B41" s="33" t="s">
        <v>117</v>
      </c>
      <c r="C41" s="33" t="s">
        <v>118</v>
      </c>
      <c r="D41" s="121" t="s">
        <v>145</v>
      </c>
      <c r="E41" s="29" t="s">
        <v>250</v>
      </c>
      <c r="F41" s="33" t="s">
        <v>759</v>
      </c>
      <c r="G41" s="33" t="s">
        <v>3886</v>
      </c>
      <c r="H41" s="33" t="s">
        <v>3887</v>
      </c>
      <c r="I41" s="33">
        <v>13</v>
      </c>
      <c r="J41" s="220">
        <v>45627</v>
      </c>
      <c r="K41" s="220">
        <v>45627</v>
      </c>
      <c r="L41" s="29" t="s">
        <v>124</v>
      </c>
      <c r="M41" s="33" t="s">
        <v>125</v>
      </c>
      <c r="N41" s="33" t="s">
        <v>396</v>
      </c>
      <c r="O41" s="29" t="s">
        <v>740</v>
      </c>
      <c r="P41" s="33" t="s">
        <v>80</v>
      </c>
      <c r="Q41" s="33">
        <v>13</v>
      </c>
      <c r="R41" s="34"/>
      <c r="S41" s="34"/>
      <c r="T41" s="35"/>
      <c r="U41" s="35"/>
      <c r="V41" s="40"/>
      <c r="W41" s="40"/>
      <c r="X41" s="38"/>
      <c r="Y41" s="34"/>
      <c r="Z41" s="34"/>
      <c r="AA41" s="222"/>
      <c r="AB41" s="222"/>
      <c r="AC41" s="222" t="s">
        <v>3888</v>
      </c>
    </row>
    <row r="42" ht="24" spans="1:29">
      <c r="A42" s="29">
        <v>46</v>
      </c>
      <c r="B42" s="33" t="s">
        <v>117</v>
      </c>
      <c r="C42" s="33" t="s">
        <v>118</v>
      </c>
      <c r="D42" s="121" t="s">
        <v>145</v>
      </c>
      <c r="E42" s="29" t="s">
        <v>250</v>
      </c>
      <c r="F42" s="33" t="s">
        <v>763</v>
      </c>
      <c r="G42" s="33" t="s">
        <v>3889</v>
      </c>
      <c r="H42" s="33" t="s">
        <v>3881</v>
      </c>
      <c r="I42" s="33">
        <v>3</v>
      </c>
      <c r="J42" s="220">
        <v>45627</v>
      </c>
      <c r="K42" s="220">
        <v>45627</v>
      </c>
      <c r="L42" s="29" t="s">
        <v>124</v>
      </c>
      <c r="M42" s="33" t="s">
        <v>125</v>
      </c>
      <c r="N42" s="33" t="s">
        <v>396</v>
      </c>
      <c r="O42" s="29" t="s">
        <v>740</v>
      </c>
      <c r="P42" s="33" t="s">
        <v>80</v>
      </c>
      <c r="Q42" s="33">
        <v>3</v>
      </c>
      <c r="R42" s="34"/>
      <c r="S42" s="34"/>
      <c r="T42" s="35"/>
      <c r="U42" s="35"/>
      <c r="V42" s="40"/>
      <c r="W42" s="40"/>
      <c r="X42" s="38"/>
      <c r="Y42" s="34"/>
      <c r="Z42" s="34"/>
      <c r="AA42" s="222"/>
      <c r="AB42" s="222"/>
      <c r="AC42" s="222" t="s">
        <v>3882</v>
      </c>
    </row>
    <row r="43" ht="36" spans="1:29">
      <c r="A43" s="29">
        <v>47</v>
      </c>
      <c r="B43" s="33" t="s">
        <v>117</v>
      </c>
      <c r="C43" s="33" t="s">
        <v>118</v>
      </c>
      <c r="D43" s="121" t="s">
        <v>145</v>
      </c>
      <c r="E43" s="29" t="s">
        <v>250</v>
      </c>
      <c r="F43" s="33" t="s">
        <v>767</v>
      </c>
      <c r="G43" s="33" t="s">
        <v>3883</v>
      </c>
      <c r="H43" s="33" t="s">
        <v>3890</v>
      </c>
      <c r="I43" s="33">
        <v>6</v>
      </c>
      <c r="J43" s="220">
        <v>45627</v>
      </c>
      <c r="K43" s="220">
        <v>45627</v>
      </c>
      <c r="L43" s="29" t="s">
        <v>124</v>
      </c>
      <c r="M43" s="33" t="s">
        <v>125</v>
      </c>
      <c r="N43" s="33" t="s">
        <v>396</v>
      </c>
      <c r="O43" s="29" t="s">
        <v>740</v>
      </c>
      <c r="P43" s="33" t="s">
        <v>80</v>
      </c>
      <c r="Q43" s="33">
        <v>6</v>
      </c>
      <c r="R43" s="34"/>
      <c r="S43" s="34"/>
      <c r="T43" s="35"/>
      <c r="U43" s="35"/>
      <c r="V43" s="40"/>
      <c r="W43" s="40"/>
      <c r="X43" s="38"/>
      <c r="Y43" s="34"/>
      <c r="Z43" s="34"/>
      <c r="AA43" s="222"/>
      <c r="AB43" s="222"/>
      <c r="AC43" s="222" t="s">
        <v>3891</v>
      </c>
    </row>
    <row r="44" ht="24" spans="1:29">
      <c r="A44" s="29">
        <v>48</v>
      </c>
      <c r="B44" s="33" t="s">
        <v>117</v>
      </c>
      <c r="C44" s="33" t="s">
        <v>118</v>
      </c>
      <c r="D44" s="121" t="s">
        <v>145</v>
      </c>
      <c r="E44" s="29" t="s">
        <v>250</v>
      </c>
      <c r="F44" s="33" t="s">
        <v>771</v>
      </c>
      <c r="G44" s="33" t="s">
        <v>3892</v>
      </c>
      <c r="H44" s="28" t="s">
        <v>3893</v>
      </c>
      <c r="I44" s="27">
        <v>3</v>
      </c>
      <c r="J44" s="220">
        <v>45627</v>
      </c>
      <c r="K44" s="220">
        <v>45627</v>
      </c>
      <c r="L44" s="29" t="s">
        <v>124</v>
      </c>
      <c r="M44" s="33" t="s">
        <v>125</v>
      </c>
      <c r="N44" s="33" t="s">
        <v>396</v>
      </c>
      <c r="O44" s="29" t="s">
        <v>740</v>
      </c>
      <c r="P44" s="33" t="s">
        <v>80</v>
      </c>
      <c r="Q44" s="27">
        <v>3</v>
      </c>
      <c r="R44" s="34"/>
      <c r="S44" s="34"/>
      <c r="T44" s="35"/>
      <c r="U44" s="35"/>
      <c r="V44" s="40"/>
      <c r="W44" s="40"/>
      <c r="X44" s="38"/>
      <c r="Y44" s="34"/>
      <c r="Z44" s="34"/>
      <c r="AA44" s="222"/>
      <c r="AB44" s="222"/>
      <c r="AC44" s="222" t="s">
        <v>3894</v>
      </c>
    </row>
    <row r="45" ht="36" spans="1:29">
      <c r="A45" s="29">
        <v>49</v>
      </c>
      <c r="B45" s="33" t="s">
        <v>117</v>
      </c>
      <c r="C45" s="33" t="s">
        <v>118</v>
      </c>
      <c r="D45" s="29" t="s">
        <v>361</v>
      </c>
      <c r="E45" s="29" t="s">
        <v>146</v>
      </c>
      <c r="F45" s="33" t="s">
        <v>710</v>
      </c>
      <c r="G45" s="33" t="s">
        <v>3895</v>
      </c>
      <c r="H45" s="33" t="s">
        <v>3896</v>
      </c>
      <c r="I45" s="33">
        <v>6</v>
      </c>
      <c r="J45" s="220">
        <v>45627</v>
      </c>
      <c r="K45" s="220">
        <v>45627</v>
      </c>
      <c r="L45" s="29" t="s">
        <v>124</v>
      </c>
      <c r="M45" s="33" t="s">
        <v>125</v>
      </c>
      <c r="N45" s="33" t="s">
        <v>396</v>
      </c>
      <c r="O45" s="29" t="s">
        <v>684</v>
      </c>
      <c r="P45" s="33" t="s">
        <v>80</v>
      </c>
      <c r="Q45" s="33">
        <v>6</v>
      </c>
      <c r="R45" s="34"/>
      <c r="S45" s="34"/>
      <c r="T45" s="35"/>
      <c r="U45" s="35"/>
      <c r="V45" s="40"/>
      <c r="W45" s="40"/>
      <c r="X45" s="38"/>
      <c r="Y45" s="34"/>
      <c r="Z45" s="34"/>
      <c r="AA45" s="222"/>
      <c r="AB45" s="222"/>
      <c r="AC45" s="222" t="s">
        <v>3897</v>
      </c>
    </row>
    <row r="46" ht="36" spans="1:29">
      <c r="A46" s="29">
        <v>50</v>
      </c>
      <c r="B46" s="33" t="s">
        <v>117</v>
      </c>
      <c r="C46" s="33" t="s">
        <v>118</v>
      </c>
      <c r="D46" s="29" t="s">
        <v>361</v>
      </c>
      <c r="E46" s="29" t="s">
        <v>146</v>
      </c>
      <c r="F46" s="33" t="s">
        <v>714</v>
      </c>
      <c r="G46" s="33" t="s">
        <v>3895</v>
      </c>
      <c r="H46" s="33" t="s">
        <v>3896</v>
      </c>
      <c r="I46" s="33">
        <v>6</v>
      </c>
      <c r="J46" s="220">
        <v>45627</v>
      </c>
      <c r="K46" s="220">
        <v>45627</v>
      </c>
      <c r="L46" s="29" t="s">
        <v>124</v>
      </c>
      <c r="M46" s="33" t="s">
        <v>125</v>
      </c>
      <c r="N46" s="33" t="s">
        <v>396</v>
      </c>
      <c r="O46" s="29" t="s">
        <v>684</v>
      </c>
      <c r="P46" s="33" t="s">
        <v>80</v>
      </c>
      <c r="Q46" s="33">
        <v>6</v>
      </c>
      <c r="R46" s="34"/>
      <c r="S46" s="34"/>
      <c r="T46" s="35"/>
      <c r="U46" s="35"/>
      <c r="V46" s="40"/>
      <c r="W46" s="40"/>
      <c r="X46" s="38"/>
      <c r="Y46" s="34"/>
      <c r="Z46" s="34"/>
      <c r="AA46" s="222"/>
      <c r="AB46" s="222"/>
      <c r="AC46" s="222" t="s">
        <v>3897</v>
      </c>
    </row>
    <row r="47" ht="84" spans="1:29">
      <c r="A47" s="29">
        <v>51</v>
      </c>
      <c r="B47" s="33" t="s">
        <v>117</v>
      </c>
      <c r="C47" s="33" t="s">
        <v>118</v>
      </c>
      <c r="D47" s="121" t="s">
        <v>145</v>
      </c>
      <c r="E47" s="217" t="s">
        <v>779</v>
      </c>
      <c r="F47" s="33" t="s">
        <v>780</v>
      </c>
      <c r="G47" s="33" t="s">
        <v>3898</v>
      </c>
      <c r="H47" s="33" t="s">
        <v>3899</v>
      </c>
      <c r="I47" s="33">
        <v>90</v>
      </c>
      <c r="J47" s="220">
        <v>45627</v>
      </c>
      <c r="K47" s="220">
        <v>45627</v>
      </c>
      <c r="L47" s="29" t="s">
        <v>124</v>
      </c>
      <c r="M47" s="33" t="s">
        <v>125</v>
      </c>
      <c r="N47" s="33" t="s">
        <v>396</v>
      </c>
      <c r="O47" s="29" t="s">
        <v>781</v>
      </c>
      <c r="P47" s="33" t="s">
        <v>80</v>
      </c>
      <c r="Q47" s="33">
        <v>90</v>
      </c>
      <c r="R47" s="34"/>
      <c r="S47" s="34"/>
      <c r="T47" s="35"/>
      <c r="U47" s="35"/>
      <c r="V47" s="40"/>
      <c r="W47" s="40"/>
      <c r="X47" s="38"/>
      <c r="Y47" s="34"/>
      <c r="Z47" s="34"/>
      <c r="AA47" s="222"/>
      <c r="AB47" s="222"/>
      <c r="AC47" s="222" t="s">
        <v>3900</v>
      </c>
    </row>
    <row r="48" ht="24" spans="1:29">
      <c r="A48" s="29">
        <v>52</v>
      </c>
      <c r="B48" s="33" t="s">
        <v>117</v>
      </c>
      <c r="C48" s="33" t="s">
        <v>118</v>
      </c>
      <c r="D48" s="121" t="s">
        <v>145</v>
      </c>
      <c r="E48" s="217" t="s">
        <v>779</v>
      </c>
      <c r="F48" s="33" t="s">
        <v>798</v>
      </c>
      <c r="G48" s="33" t="s">
        <v>3901</v>
      </c>
      <c r="H48" s="28" t="s">
        <v>3902</v>
      </c>
      <c r="I48" s="27">
        <v>2</v>
      </c>
      <c r="J48" s="220">
        <v>45627</v>
      </c>
      <c r="K48" s="220">
        <v>45627</v>
      </c>
      <c r="L48" s="29" t="s">
        <v>124</v>
      </c>
      <c r="M48" s="33" t="s">
        <v>125</v>
      </c>
      <c r="N48" s="33" t="s">
        <v>396</v>
      </c>
      <c r="O48" s="29" t="s">
        <v>781</v>
      </c>
      <c r="P48" s="33" t="s">
        <v>80</v>
      </c>
      <c r="Q48" s="27">
        <v>2</v>
      </c>
      <c r="R48" s="34"/>
      <c r="S48" s="34"/>
      <c r="T48" s="35"/>
      <c r="U48" s="35"/>
      <c r="V48" s="40"/>
      <c r="W48" s="40"/>
      <c r="X48" s="38"/>
      <c r="Y48" s="34"/>
      <c r="Z48" s="34"/>
      <c r="AA48" s="222"/>
      <c r="AB48" s="222"/>
      <c r="AC48" s="222" t="s">
        <v>3903</v>
      </c>
    </row>
    <row r="49" ht="36" spans="1:29">
      <c r="A49" s="29">
        <v>53</v>
      </c>
      <c r="B49" s="33" t="s">
        <v>117</v>
      </c>
      <c r="C49" s="33" t="s">
        <v>118</v>
      </c>
      <c r="D49" s="121" t="s">
        <v>145</v>
      </c>
      <c r="E49" s="217" t="s">
        <v>779</v>
      </c>
      <c r="F49" s="33" t="s">
        <v>790</v>
      </c>
      <c r="G49" s="33" t="s">
        <v>3904</v>
      </c>
      <c r="H49" s="28" t="s">
        <v>3905</v>
      </c>
      <c r="I49" s="27">
        <v>11</v>
      </c>
      <c r="J49" s="220">
        <v>45627</v>
      </c>
      <c r="K49" s="220">
        <v>45627</v>
      </c>
      <c r="L49" s="29" t="s">
        <v>124</v>
      </c>
      <c r="M49" s="33" t="s">
        <v>125</v>
      </c>
      <c r="N49" s="33" t="s">
        <v>396</v>
      </c>
      <c r="O49" s="29" t="s">
        <v>781</v>
      </c>
      <c r="P49" s="33" t="s">
        <v>80</v>
      </c>
      <c r="Q49" s="27">
        <v>11</v>
      </c>
      <c r="R49" s="34"/>
      <c r="S49" s="34"/>
      <c r="T49" s="35"/>
      <c r="U49" s="35"/>
      <c r="V49" s="40"/>
      <c r="W49" s="40"/>
      <c r="X49" s="38"/>
      <c r="Y49" s="34"/>
      <c r="Z49" s="34"/>
      <c r="AA49" s="222"/>
      <c r="AB49" s="222"/>
      <c r="AC49" s="222" t="s">
        <v>3906</v>
      </c>
    </row>
    <row r="50" ht="36" spans="1:29">
      <c r="A50" s="29">
        <v>54</v>
      </c>
      <c r="B50" s="33" t="s">
        <v>117</v>
      </c>
      <c r="C50" s="33" t="s">
        <v>118</v>
      </c>
      <c r="D50" s="121" t="s">
        <v>145</v>
      </c>
      <c r="E50" s="29" t="s">
        <v>146</v>
      </c>
      <c r="F50" s="33" t="s">
        <v>772</v>
      </c>
      <c r="G50" s="33" t="s">
        <v>3907</v>
      </c>
      <c r="H50" s="33" t="s">
        <v>3908</v>
      </c>
      <c r="I50" s="33">
        <v>6</v>
      </c>
      <c r="J50" s="220">
        <v>45627</v>
      </c>
      <c r="K50" s="220">
        <v>45627</v>
      </c>
      <c r="L50" s="29" t="s">
        <v>124</v>
      </c>
      <c r="M50" s="33" t="s">
        <v>125</v>
      </c>
      <c r="N50" s="33" t="s">
        <v>396</v>
      </c>
      <c r="O50" s="29" t="s">
        <v>773</v>
      </c>
      <c r="P50" s="33" t="s">
        <v>80</v>
      </c>
      <c r="Q50" s="33">
        <v>6</v>
      </c>
      <c r="R50" s="34"/>
      <c r="S50" s="34"/>
      <c r="T50" s="35"/>
      <c r="U50" s="35"/>
      <c r="V50" s="40"/>
      <c r="W50" s="40"/>
      <c r="X50" s="38"/>
      <c r="Y50" s="34"/>
      <c r="Z50" s="34"/>
      <c r="AA50" s="222"/>
      <c r="AB50" s="222"/>
      <c r="AC50" s="222" t="s">
        <v>3909</v>
      </c>
    </row>
    <row r="51" ht="36" spans="1:29">
      <c r="A51" s="29">
        <v>55</v>
      </c>
      <c r="B51" s="33" t="s">
        <v>117</v>
      </c>
      <c r="C51" s="33" t="s">
        <v>118</v>
      </c>
      <c r="D51" s="121" t="s">
        <v>145</v>
      </c>
      <c r="E51" s="29" t="s">
        <v>146</v>
      </c>
      <c r="F51" s="33" t="s">
        <v>778</v>
      </c>
      <c r="G51" s="33" t="s">
        <v>3907</v>
      </c>
      <c r="H51" s="33" t="s">
        <v>3908</v>
      </c>
      <c r="I51" s="33">
        <v>6</v>
      </c>
      <c r="J51" s="220">
        <v>45627</v>
      </c>
      <c r="K51" s="220">
        <v>45627</v>
      </c>
      <c r="L51" s="29" t="s">
        <v>124</v>
      </c>
      <c r="M51" s="33" t="s">
        <v>125</v>
      </c>
      <c r="N51" s="33" t="s">
        <v>396</v>
      </c>
      <c r="O51" s="29" t="s">
        <v>773</v>
      </c>
      <c r="P51" s="33" t="s">
        <v>80</v>
      </c>
      <c r="Q51" s="33">
        <v>6</v>
      </c>
      <c r="R51" s="34"/>
      <c r="S51" s="34"/>
      <c r="T51" s="35"/>
      <c r="U51" s="35"/>
      <c r="V51" s="40"/>
      <c r="W51" s="40"/>
      <c r="X51" s="38"/>
      <c r="Y51" s="34"/>
      <c r="Z51" s="34"/>
      <c r="AA51" s="222"/>
      <c r="AB51" s="222"/>
      <c r="AC51" s="222" t="s">
        <v>3909</v>
      </c>
    </row>
    <row r="52" ht="48" spans="1:29">
      <c r="A52" s="29">
        <v>56</v>
      </c>
      <c r="B52" s="33" t="s">
        <v>117</v>
      </c>
      <c r="C52" s="33" t="s">
        <v>118</v>
      </c>
      <c r="D52" s="121" t="s">
        <v>145</v>
      </c>
      <c r="E52" s="29" t="s">
        <v>250</v>
      </c>
      <c r="F52" s="33" t="s">
        <v>803</v>
      </c>
      <c r="G52" s="33" t="s">
        <v>3910</v>
      </c>
      <c r="H52" s="33" t="s">
        <v>3911</v>
      </c>
      <c r="I52" s="33">
        <v>21</v>
      </c>
      <c r="J52" s="220">
        <v>45627</v>
      </c>
      <c r="K52" s="220">
        <v>45627</v>
      </c>
      <c r="L52" s="29" t="s">
        <v>124</v>
      </c>
      <c r="M52" s="33" t="s">
        <v>125</v>
      </c>
      <c r="N52" s="33" t="s">
        <v>396</v>
      </c>
      <c r="O52" s="29" t="s">
        <v>804</v>
      </c>
      <c r="P52" s="33" t="s">
        <v>80</v>
      </c>
      <c r="Q52" s="33">
        <v>21</v>
      </c>
      <c r="R52" s="34"/>
      <c r="S52" s="34"/>
      <c r="T52" s="35"/>
      <c r="U52" s="35"/>
      <c r="V52" s="40"/>
      <c r="W52" s="40"/>
      <c r="X52" s="38"/>
      <c r="Y52" s="34"/>
      <c r="Z52" s="34"/>
      <c r="AA52" s="222"/>
      <c r="AB52" s="222"/>
      <c r="AC52" s="222" t="s">
        <v>3912</v>
      </c>
    </row>
    <row r="53" ht="48" spans="1:29">
      <c r="A53" s="29">
        <v>57</v>
      </c>
      <c r="B53" s="33" t="s">
        <v>117</v>
      </c>
      <c r="C53" s="33" t="s">
        <v>118</v>
      </c>
      <c r="D53" s="152" t="s">
        <v>145</v>
      </c>
      <c r="E53" s="29" t="s">
        <v>250</v>
      </c>
      <c r="F53" s="33" t="s">
        <v>808</v>
      </c>
      <c r="G53" s="33" t="s">
        <v>3895</v>
      </c>
      <c r="H53" s="33" t="s">
        <v>3913</v>
      </c>
      <c r="I53" s="33">
        <v>23</v>
      </c>
      <c r="J53" s="220">
        <v>45627</v>
      </c>
      <c r="K53" s="220">
        <v>45627</v>
      </c>
      <c r="L53" s="29" t="s">
        <v>124</v>
      </c>
      <c r="M53" s="33" t="s">
        <v>125</v>
      </c>
      <c r="N53" s="33" t="s">
        <v>396</v>
      </c>
      <c r="O53" s="29" t="s">
        <v>809</v>
      </c>
      <c r="P53" s="33" t="s">
        <v>80</v>
      </c>
      <c r="Q53" s="33">
        <v>23</v>
      </c>
      <c r="R53" s="34"/>
      <c r="S53" s="34"/>
      <c r="T53" s="35"/>
      <c r="U53" s="35"/>
      <c r="V53" s="40"/>
      <c r="W53" s="40"/>
      <c r="X53" s="38"/>
      <c r="Y53" s="34"/>
      <c r="Z53" s="34"/>
      <c r="AA53" s="222"/>
      <c r="AB53" s="222"/>
      <c r="AC53" s="222" t="s">
        <v>3914</v>
      </c>
    </row>
    <row r="54" ht="36" spans="1:29">
      <c r="A54" s="29">
        <v>58</v>
      </c>
      <c r="B54" s="33" t="s">
        <v>117</v>
      </c>
      <c r="C54" s="33" t="s">
        <v>118</v>
      </c>
      <c r="D54" s="121" t="s">
        <v>145</v>
      </c>
      <c r="E54" s="29" t="s">
        <v>250</v>
      </c>
      <c r="F54" s="33" t="s">
        <v>813</v>
      </c>
      <c r="G54" s="33" t="s">
        <v>3915</v>
      </c>
      <c r="H54" s="33" t="s">
        <v>3916</v>
      </c>
      <c r="I54" s="33">
        <v>6</v>
      </c>
      <c r="J54" s="220">
        <v>45627</v>
      </c>
      <c r="K54" s="220">
        <v>45627</v>
      </c>
      <c r="L54" s="29" t="s">
        <v>124</v>
      </c>
      <c r="M54" s="33" t="s">
        <v>125</v>
      </c>
      <c r="N54" s="33" t="s">
        <v>396</v>
      </c>
      <c r="O54" s="29" t="s">
        <v>814</v>
      </c>
      <c r="P54" s="33" t="s">
        <v>80</v>
      </c>
      <c r="Q54" s="33">
        <v>6</v>
      </c>
      <c r="R54" s="34"/>
      <c r="S54" s="34"/>
      <c r="T54" s="35"/>
      <c r="U54" s="35"/>
      <c r="V54" s="40"/>
      <c r="W54" s="40"/>
      <c r="X54" s="38"/>
      <c r="Y54" s="34"/>
      <c r="Z54" s="34"/>
      <c r="AA54" s="222"/>
      <c r="AB54" s="222"/>
      <c r="AC54" s="222" t="s">
        <v>3917</v>
      </c>
    </row>
    <row r="55" ht="36" spans="1:29">
      <c r="A55" s="29">
        <v>59</v>
      </c>
      <c r="B55" s="33" t="s">
        <v>117</v>
      </c>
      <c r="C55" s="33" t="s">
        <v>118</v>
      </c>
      <c r="D55" s="29" t="s">
        <v>361</v>
      </c>
      <c r="E55" s="29" t="s">
        <v>250</v>
      </c>
      <c r="F55" s="33" t="s">
        <v>718</v>
      </c>
      <c r="G55" s="33" t="s">
        <v>3918</v>
      </c>
      <c r="H55" s="33" t="s">
        <v>3919</v>
      </c>
      <c r="I55" s="33">
        <v>6</v>
      </c>
      <c r="J55" s="220">
        <v>45627</v>
      </c>
      <c r="K55" s="220">
        <v>45627</v>
      </c>
      <c r="L55" s="29" t="s">
        <v>124</v>
      </c>
      <c r="M55" s="33" t="s">
        <v>125</v>
      </c>
      <c r="N55" s="33" t="s">
        <v>396</v>
      </c>
      <c r="O55" s="29" t="s">
        <v>684</v>
      </c>
      <c r="P55" s="33" t="s">
        <v>80</v>
      </c>
      <c r="Q55" s="33">
        <v>6</v>
      </c>
      <c r="R55" s="34"/>
      <c r="S55" s="34"/>
      <c r="T55" s="35"/>
      <c r="U55" s="35"/>
      <c r="V55" s="40"/>
      <c r="W55" s="40"/>
      <c r="X55" s="38"/>
      <c r="Y55" s="34"/>
      <c r="Z55" s="34"/>
      <c r="AA55" s="222"/>
      <c r="AB55" s="222"/>
      <c r="AC55" s="222" t="s">
        <v>3821</v>
      </c>
    </row>
    <row r="56" ht="36" spans="1:29">
      <c r="A56" s="29">
        <v>60</v>
      </c>
      <c r="B56" s="33" t="s">
        <v>117</v>
      </c>
      <c r="C56" s="33" t="s">
        <v>118</v>
      </c>
      <c r="D56" s="121" t="s">
        <v>145</v>
      </c>
      <c r="E56" s="29" t="s">
        <v>250</v>
      </c>
      <c r="F56" s="33" t="s">
        <v>867</v>
      </c>
      <c r="G56" s="33" t="s">
        <v>3920</v>
      </c>
      <c r="H56" s="33" t="s">
        <v>3921</v>
      </c>
      <c r="I56" s="33">
        <v>6</v>
      </c>
      <c r="J56" s="220">
        <v>45627</v>
      </c>
      <c r="K56" s="220">
        <v>45627</v>
      </c>
      <c r="L56" s="29" t="s">
        <v>124</v>
      </c>
      <c r="M56" s="33" t="s">
        <v>125</v>
      </c>
      <c r="N56" s="33" t="s">
        <v>396</v>
      </c>
      <c r="O56" s="29" t="s">
        <v>773</v>
      </c>
      <c r="P56" s="33" t="s">
        <v>80</v>
      </c>
      <c r="Q56" s="33">
        <v>6</v>
      </c>
      <c r="R56" s="34"/>
      <c r="S56" s="34"/>
      <c r="T56" s="35"/>
      <c r="U56" s="35"/>
      <c r="V56" s="40"/>
      <c r="W56" s="40"/>
      <c r="X56" s="38"/>
      <c r="Y56" s="34"/>
      <c r="Z56" s="34"/>
      <c r="AA56" s="222"/>
      <c r="AB56" s="222"/>
      <c r="AC56" s="222" t="s">
        <v>3922</v>
      </c>
    </row>
    <row r="57" ht="36" spans="1:29">
      <c r="A57" s="29">
        <v>61</v>
      </c>
      <c r="B57" s="33" t="s">
        <v>117</v>
      </c>
      <c r="C57" s="33" t="s">
        <v>118</v>
      </c>
      <c r="D57" s="121" t="s">
        <v>145</v>
      </c>
      <c r="E57" s="31" t="s">
        <v>146</v>
      </c>
      <c r="F57" s="33" t="s">
        <v>871</v>
      </c>
      <c r="G57" s="33" t="s">
        <v>3920</v>
      </c>
      <c r="H57" s="33" t="s">
        <v>3921</v>
      </c>
      <c r="I57" s="33">
        <v>6</v>
      </c>
      <c r="J57" s="220">
        <v>45627</v>
      </c>
      <c r="K57" s="220">
        <v>45627</v>
      </c>
      <c r="L57" s="29" t="s">
        <v>124</v>
      </c>
      <c r="M57" s="33" t="s">
        <v>125</v>
      </c>
      <c r="N57" s="33" t="s">
        <v>396</v>
      </c>
      <c r="O57" s="29" t="s">
        <v>773</v>
      </c>
      <c r="P57" s="33" t="s">
        <v>80</v>
      </c>
      <c r="Q57" s="33">
        <v>6</v>
      </c>
      <c r="R57" s="34"/>
      <c r="S57" s="34"/>
      <c r="T57" s="35"/>
      <c r="U57" s="35"/>
      <c r="V57" s="40"/>
      <c r="W57" s="40"/>
      <c r="X57" s="38"/>
      <c r="Y57" s="34"/>
      <c r="Z57" s="34"/>
      <c r="AA57" s="222"/>
      <c r="AB57" s="222"/>
      <c r="AC57" s="222" t="s">
        <v>3922</v>
      </c>
    </row>
    <row r="58" ht="24" spans="1:29">
      <c r="A58" s="29">
        <v>62</v>
      </c>
      <c r="B58" s="33" t="s">
        <v>117</v>
      </c>
      <c r="C58" s="33" t="s">
        <v>118</v>
      </c>
      <c r="D58" s="121" t="s">
        <v>145</v>
      </c>
      <c r="E58" s="31" t="s">
        <v>146</v>
      </c>
      <c r="F58" s="33" t="s">
        <v>876</v>
      </c>
      <c r="G58" s="33" t="s">
        <v>3920</v>
      </c>
      <c r="H58" s="33" t="s">
        <v>3923</v>
      </c>
      <c r="I58" s="33">
        <v>3</v>
      </c>
      <c r="J58" s="220">
        <v>45627</v>
      </c>
      <c r="K58" s="220">
        <v>45627</v>
      </c>
      <c r="L58" s="29" t="s">
        <v>124</v>
      </c>
      <c r="M58" s="33" t="s">
        <v>125</v>
      </c>
      <c r="N58" s="33" t="s">
        <v>396</v>
      </c>
      <c r="O58" s="29" t="s">
        <v>773</v>
      </c>
      <c r="P58" s="33" t="s">
        <v>80</v>
      </c>
      <c r="Q58" s="33">
        <v>3</v>
      </c>
      <c r="R58" s="34"/>
      <c r="S58" s="34"/>
      <c r="T58" s="35"/>
      <c r="U58" s="35"/>
      <c r="V58" s="40"/>
      <c r="W58" s="40"/>
      <c r="X58" s="38"/>
      <c r="Y58" s="34"/>
      <c r="Z58" s="34"/>
      <c r="AA58" s="222"/>
      <c r="AB58" s="222"/>
      <c r="AC58" s="222" t="s">
        <v>3791</v>
      </c>
    </row>
    <row r="59" ht="60" spans="1:29">
      <c r="A59" s="29">
        <v>63</v>
      </c>
      <c r="B59" s="33" t="s">
        <v>117</v>
      </c>
      <c r="C59" s="33" t="s">
        <v>118</v>
      </c>
      <c r="D59" s="121" t="s">
        <v>145</v>
      </c>
      <c r="E59" s="29" t="s">
        <v>250</v>
      </c>
      <c r="F59" s="33" t="s">
        <v>734</v>
      </c>
      <c r="G59" s="33" t="s">
        <v>3924</v>
      </c>
      <c r="H59" s="33" t="s">
        <v>3925</v>
      </c>
      <c r="I59" s="33">
        <v>12</v>
      </c>
      <c r="J59" s="220">
        <v>45627</v>
      </c>
      <c r="K59" s="220">
        <v>45627</v>
      </c>
      <c r="L59" s="29" t="s">
        <v>124</v>
      </c>
      <c r="M59" s="33" t="s">
        <v>125</v>
      </c>
      <c r="N59" s="33" t="s">
        <v>396</v>
      </c>
      <c r="O59" s="29" t="s">
        <v>735</v>
      </c>
      <c r="P59" s="33" t="s">
        <v>80</v>
      </c>
      <c r="Q59" s="33">
        <v>12</v>
      </c>
      <c r="R59" s="34"/>
      <c r="S59" s="34"/>
      <c r="T59" s="35"/>
      <c r="U59" s="35"/>
      <c r="V59" s="40"/>
      <c r="W59" s="40"/>
      <c r="X59" s="38"/>
      <c r="Y59" s="34"/>
      <c r="Z59" s="34"/>
      <c r="AA59" s="222"/>
      <c r="AB59" s="222"/>
      <c r="AC59" s="222" t="s">
        <v>3926</v>
      </c>
    </row>
    <row r="60" ht="24" spans="1:29">
      <c r="A60" s="29">
        <v>64</v>
      </c>
      <c r="B60" s="33" t="s">
        <v>117</v>
      </c>
      <c r="C60" s="33" t="s">
        <v>118</v>
      </c>
      <c r="D60" s="121" t="s">
        <v>145</v>
      </c>
      <c r="E60" s="29" t="s">
        <v>250</v>
      </c>
      <c r="F60" s="33" t="s">
        <v>739</v>
      </c>
      <c r="G60" s="33" t="s">
        <v>3892</v>
      </c>
      <c r="H60" s="33" t="s">
        <v>3893</v>
      </c>
      <c r="I60" s="33">
        <v>3</v>
      </c>
      <c r="J60" s="220">
        <v>45627</v>
      </c>
      <c r="K60" s="220">
        <v>45627</v>
      </c>
      <c r="L60" s="29" t="s">
        <v>124</v>
      </c>
      <c r="M60" s="33" t="s">
        <v>125</v>
      </c>
      <c r="N60" s="33" t="s">
        <v>396</v>
      </c>
      <c r="O60" s="29" t="s">
        <v>740</v>
      </c>
      <c r="P60" s="33" t="s">
        <v>80</v>
      </c>
      <c r="Q60" s="33">
        <v>3</v>
      </c>
      <c r="R60" s="34"/>
      <c r="S60" s="34"/>
      <c r="T60" s="35"/>
      <c r="U60" s="35"/>
      <c r="V60" s="40"/>
      <c r="W60" s="40"/>
      <c r="X60" s="38"/>
      <c r="Y60" s="34"/>
      <c r="Z60" s="34"/>
      <c r="AA60" s="222"/>
      <c r="AB60" s="222"/>
      <c r="AC60" s="222" t="s">
        <v>3894</v>
      </c>
    </row>
    <row r="61" ht="36" spans="1:29">
      <c r="A61" s="29">
        <v>65</v>
      </c>
      <c r="B61" s="33" t="s">
        <v>117</v>
      </c>
      <c r="C61" s="33" t="s">
        <v>118</v>
      </c>
      <c r="D61" s="121" t="s">
        <v>145</v>
      </c>
      <c r="E61" s="29" t="s">
        <v>250</v>
      </c>
      <c r="F61" s="33" t="s">
        <v>723</v>
      </c>
      <c r="G61" s="218" t="s">
        <v>3927</v>
      </c>
      <c r="H61" s="33" t="s">
        <v>3928</v>
      </c>
      <c r="I61" s="33">
        <v>6</v>
      </c>
      <c r="J61" s="220">
        <v>45627</v>
      </c>
      <c r="K61" s="220">
        <v>45627</v>
      </c>
      <c r="L61" s="29" t="s">
        <v>124</v>
      </c>
      <c r="M61" s="33" t="s">
        <v>125</v>
      </c>
      <c r="N61" s="33" t="s">
        <v>396</v>
      </c>
      <c r="O61" s="29" t="s">
        <v>724</v>
      </c>
      <c r="P61" s="33" t="s">
        <v>80</v>
      </c>
      <c r="Q61" s="33">
        <v>6</v>
      </c>
      <c r="R61" s="34"/>
      <c r="S61" s="34"/>
      <c r="T61" s="35"/>
      <c r="U61" s="35"/>
      <c r="V61" s="40"/>
      <c r="W61" s="40"/>
      <c r="X61" s="38"/>
      <c r="Y61" s="34"/>
      <c r="Z61" s="34"/>
      <c r="AA61" s="222"/>
      <c r="AB61" s="222"/>
      <c r="AC61" s="222" t="s">
        <v>3929</v>
      </c>
    </row>
    <row r="62" ht="36" spans="1:29">
      <c r="A62" s="29">
        <v>66</v>
      </c>
      <c r="B62" s="33" t="s">
        <v>117</v>
      </c>
      <c r="C62" s="33" t="s">
        <v>118</v>
      </c>
      <c r="D62" s="121" t="s">
        <v>145</v>
      </c>
      <c r="E62" s="29" t="s">
        <v>146</v>
      </c>
      <c r="F62" s="33" t="s">
        <v>819</v>
      </c>
      <c r="G62" s="33" t="s">
        <v>3930</v>
      </c>
      <c r="H62" s="33" t="s">
        <v>3931</v>
      </c>
      <c r="I62" s="33">
        <v>6</v>
      </c>
      <c r="J62" s="220">
        <v>45627</v>
      </c>
      <c r="K62" s="220">
        <v>45627</v>
      </c>
      <c r="L62" s="29" t="s">
        <v>124</v>
      </c>
      <c r="M62" s="33" t="s">
        <v>125</v>
      </c>
      <c r="N62" s="33" t="s">
        <v>396</v>
      </c>
      <c r="O62" s="29" t="s">
        <v>773</v>
      </c>
      <c r="P62" s="33" t="s">
        <v>80</v>
      </c>
      <c r="Q62" s="33">
        <v>6</v>
      </c>
      <c r="R62" s="34"/>
      <c r="S62" s="34"/>
      <c r="T62" s="35"/>
      <c r="U62" s="35"/>
      <c r="V62" s="40"/>
      <c r="W62" s="40"/>
      <c r="X62" s="38"/>
      <c r="Y62" s="34"/>
      <c r="Z62" s="34"/>
      <c r="AA62" s="222"/>
      <c r="AB62" s="222"/>
      <c r="AC62" s="222" t="s">
        <v>3932</v>
      </c>
    </row>
    <row r="63" ht="24" spans="1:29">
      <c r="A63" s="29">
        <v>67</v>
      </c>
      <c r="B63" s="33" t="s">
        <v>117</v>
      </c>
      <c r="C63" s="33" t="s">
        <v>118</v>
      </c>
      <c r="D63" s="121" t="s">
        <v>145</v>
      </c>
      <c r="E63" s="29" t="s">
        <v>146</v>
      </c>
      <c r="F63" s="33" t="s">
        <v>825</v>
      </c>
      <c r="G63" s="33" t="s">
        <v>3933</v>
      </c>
      <c r="H63" s="33" t="s">
        <v>3934</v>
      </c>
      <c r="I63" s="33">
        <v>1</v>
      </c>
      <c r="J63" s="220">
        <v>45627</v>
      </c>
      <c r="K63" s="220">
        <v>45627</v>
      </c>
      <c r="L63" s="29" t="s">
        <v>124</v>
      </c>
      <c r="M63" s="33" t="s">
        <v>125</v>
      </c>
      <c r="N63" s="33" t="s">
        <v>396</v>
      </c>
      <c r="O63" s="29" t="s">
        <v>773</v>
      </c>
      <c r="P63" s="33" t="s">
        <v>80</v>
      </c>
      <c r="Q63" s="33">
        <v>1</v>
      </c>
      <c r="R63" s="34"/>
      <c r="S63" s="34"/>
      <c r="T63" s="35"/>
      <c r="U63" s="35"/>
      <c r="V63" s="40"/>
      <c r="W63" s="40"/>
      <c r="X63" s="38"/>
      <c r="Y63" s="34"/>
      <c r="Z63" s="34"/>
      <c r="AA63" s="222"/>
      <c r="AB63" s="222"/>
      <c r="AC63" s="222" t="s">
        <v>3935</v>
      </c>
    </row>
    <row r="64" ht="36" spans="1:29">
      <c r="A64" s="29">
        <v>68</v>
      </c>
      <c r="B64" s="33" t="s">
        <v>117</v>
      </c>
      <c r="C64" s="33" t="s">
        <v>118</v>
      </c>
      <c r="D64" s="121" t="s">
        <v>145</v>
      </c>
      <c r="E64" s="29" t="s">
        <v>146</v>
      </c>
      <c r="F64" s="33" t="s">
        <v>824</v>
      </c>
      <c r="G64" s="33" t="s">
        <v>3930</v>
      </c>
      <c r="H64" s="33" t="s">
        <v>3931</v>
      </c>
      <c r="I64" s="33">
        <v>6</v>
      </c>
      <c r="J64" s="220">
        <v>45627</v>
      </c>
      <c r="K64" s="220">
        <v>45627</v>
      </c>
      <c r="L64" s="29" t="s">
        <v>124</v>
      </c>
      <c r="M64" s="33" t="s">
        <v>125</v>
      </c>
      <c r="N64" s="33" t="s">
        <v>396</v>
      </c>
      <c r="O64" s="29" t="s">
        <v>773</v>
      </c>
      <c r="P64" s="33" t="s">
        <v>80</v>
      </c>
      <c r="Q64" s="33">
        <v>6</v>
      </c>
      <c r="R64" s="34"/>
      <c r="S64" s="34"/>
      <c r="T64" s="35"/>
      <c r="U64" s="35"/>
      <c r="V64" s="40"/>
      <c r="W64" s="40"/>
      <c r="X64" s="38"/>
      <c r="Y64" s="34"/>
      <c r="Z64" s="34"/>
      <c r="AA64" s="222"/>
      <c r="AB64" s="222"/>
      <c r="AC64" s="222" t="s">
        <v>3932</v>
      </c>
    </row>
    <row r="65" ht="48" spans="1:29">
      <c r="A65" s="29">
        <v>69</v>
      </c>
      <c r="B65" s="33" t="s">
        <v>117</v>
      </c>
      <c r="C65" s="33" t="s">
        <v>118</v>
      </c>
      <c r="D65" s="121" t="s">
        <v>145</v>
      </c>
      <c r="E65" s="29" t="s">
        <v>146</v>
      </c>
      <c r="F65" s="33" t="s">
        <v>853</v>
      </c>
      <c r="G65" s="33" t="s">
        <v>3936</v>
      </c>
      <c r="H65" s="33" t="s">
        <v>3937</v>
      </c>
      <c r="I65" s="33">
        <v>39</v>
      </c>
      <c r="J65" s="220">
        <v>45627</v>
      </c>
      <c r="K65" s="220">
        <v>45627</v>
      </c>
      <c r="L65" s="29" t="s">
        <v>124</v>
      </c>
      <c r="M65" s="33" t="s">
        <v>125</v>
      </c>
      <c r="N65" s="33" t="s">
        <v>396</v>
      </c>
      <c r="O65" s="29" t="s">
        <v>809</v>
      </c>
      <c r="P65" s="33" t="s">
        <v>80</v>
      </c>
      <c r="Q65" s="33">
        <v>39</v>
      </c>
      <c r="R65" s="34"/>
      <c r="S65" s="34"/>
      <c r="T65" s="35"/>
      <c r="U65" s="35"/>
      <c r="V65" s="40"/>
      <c r="W65" s="40"/>
      <c r="X65" s="38"/>
      <c r="Y65" s="34"/>
      <c r="Z65" s="34"/>
      <c r="AA65" s="222"/>
      <c r="AB65" s="222"/>
      <c r="AC65" s="222" t="s">
        <v>3938</v>
      </c>
    </row>
    <row r="66" ht="36" spans="1:29">
      <c r="A66" s="29">
        <v>70</v>
      </c>
      <c r="B66" s="33" t="s">
        <v>117</v>
      </c>
      <c r="C66" s="33" t="s">
        <v>118</v>
      </c>
      <c r="D66" s="121" t="s">
        <v>145</v>
      </c>
      <c r="E66" s="217" t="s">
        <v>779</v>
      </c>
      <c r="F66" s="33" t="s">
        <v>835</v>
      </c>
      <c r="G66" s="33" t="s">
        <v>3939</v>
      </c>
      <c r="H66" s="33" t="s">
        <v>3940</v>
      </c>
      <c r="I66" s="33">
        <v>6</v>
      </c>
      <c r="J66" s="220">
        <v>45627</v>
      </c>
      <c r="K66" s="220">
        <v>45627</v>
      </c>
      <c r="L66" s="29" t="s">
        <v>124</v>
      </c>
      <c r="M66" s="33" t="s">
        <v>125</v>
      </c>
      <c r="N66" s="33" t="s">
        <v>396</v>
      </c>
      <c r="O66" s="29" t="s">
        <v>809</v>
      </c>
      <c r="P66" s="33" t="s">
        <v>80</v>
      </c>
      <c r="Q66" s="33">
        <v>6</v>
      </c>
      <c r="R66" s="34"/>
      <c r="S66" s="34"/>
      <c r="T66" s="35"/>
      <c r="U66" s="35"/>
      <c r="V66" s="40"/>
      <c r="W66" s="40"/>
      <c r="X66" s="38"/>
      <c r="Y66" s="34"/>
      <c r="Z66" s="34"/>
      <c r="AA66" s="222"/>
      <c r="AB66" s="222"/>
      <c r="AC66" s="222" t="s">
        <v>3941</v>
      </c>
    </row>
    <row r="67" ht="24" spans="1:29">
      <c r="A67" s="29">
        <v>71</v>
      </c>
      <c r="B67" s="33" t="s">
        <v>117</v>
      </c>
      <c r="C67" s="33" t="s">
        <v>118</v>
      </c>
      <c r="D67" s="121" t="s">
        <v>145</v>
      </c>
      <c r="E67" s="217" t="s">
        <v>779</v>
      </c>
      <c r="F67" s="33" t="s">
        <v>844</v>
      </c>
      <c r="G67" s="33" t="s">
        <v>3942</v>
      </c>
      <c r="H67" s="33" t="s">
        <v>3943</v>
      </c>
      <c r="I67" s="33">
        <v>3</v>
      </c>
      <c r="J67" s="220">
        <v>45627</v>
      </c>
      <c r="K67" s="220">
        <v>45627</v>
      </c>
      <c r="L67" s="29" t="s">
        <v>124</v>
      </c>
      <c r="M67" s="33" t="s">
        <v>125</v>
      </c>
      <c r="N67" s="33" t="s">
        <v>396</v>
      </c>
      <c r="O67" s="29" t="s">
        <v>809</v>
      </c>
      <c r="P67" s="33" t="s">
        <v>80</v>
      </c>
      <c r="Q67" s="33">
        <v>3</v>
      </c>
      <c r="R67" s="34"/>
      <c r="S67" s="34"/>
      <c r="T67" s="35"/>
      <c r="U67" s="35"/>
      <c r="V67" s="40"/>
      <c r="W67" s="40"/>
      <c r="X67" s="38"/>
      <c r="Y67" s="34"/>
      <c r="Z67" s="34"/>
      <c r="AA67" s="222"/>
      <c r="AB67" s="222"/>
      <c r="AC67" s="222" t="s">
        <v>3944</v>
      </c>
    </row>
    <row r="68" ht="36" spans="1:29">
      <c r="A68" s="29">
        <v>72</v>
      </c>
      <c r="B68" s="33" t="s">
        <v>117</v>
      </c>
      <c r="C68" s="33" t="s">
        <v>118</v>
      </c>
      <c r="D68" s="121" t="s">
        <v>145</v>
      </c>
      <c r="E68" s="29" t="s">
        <v>250</v>
      </c>
      <c r="F68" s="33" t="s">
        <v>857</v>
      </c>
      <c r="G68" s="33" t="s">
        <v>3945</v>
      </c>
      <c r="H68" s="33" t="s">
        <v>3946</v>
      </c>
      <c r="I68" s="33">
        <v>6</v>
      </c>
      <c r="J68" s="220">
        <v>45627</v>
      </c>
      <c r="K68" s="220">
        <v>45627</v>
      </c>
      <c r="L68" s="29" t="s">
        <v>124</v>
      </c>
      <c r="M68" s="33" t="s">
        <v>125</v>
      </c>
      <c r="N68" s="33" t="s">
        <v>396</v>
      </c>
      <c r="O68" s="29" t="s">
        <v>814</v>
      </c>
      <c r="P68" s="33" t="s">
        <v>80</v>
      </c>
      <c r="Q68" s="33">
        <v>6</v>
      </c>
      <c r="R68" s="34"/>
      <c r="S68" s="34"/>
      <c r="T68" s="35"/>
      <c r="U68" s="35"/>
      <c r="V68" s="40"/>
      <c r="W68" s="40"/>
      <c r="X68" s="38"/>
      <c r="Y68" s="34"/>
      <c r="Z68" s="34"/>
      <c r="AA68" s="222"/>
      <c r="AB68" s="222"/>
      <c r="AC68" s="222" t="s">
        <v>3947</v>
      </c>
    </row>
    <row r="69" ht="24" spans="1:29">
      <c r="A69" s="29">
        <v>73</v>
      </c>
      <c r="B69" s="33" t="s">
        <v>117</v>
      </c>
      <c r="C69" s="33" t="s">
        <v>118</v>
      </c>
      <c r="D69" s="121" t="s">
        <v>145</v>
      </c>
      <c r="E69" s="29" t="s">
        <v>250</v>
      </c>
      <c r="F69" s="33" t="s">
        <v>862</v>
      </c>
      <c r="G69" s="33" t="s">
        <v>3892</v>
      </c>
      <c r="H69" s="33" t="s">
        <v>3893</v>
      </c>
      <c r="I69" s="33">
        <v>3</v>
      </c>
      <c r="J69" s="220">
        <v>45627</v>
      </c>
      <c r="K69" s="220">
        <v>45627</v>
      </c>
      <c r="L69" s="29" t="s">
        <v>124</v>
      </c>
      <c r="M69" s="33" t="s">
        <v>125</v>
      </c>
      <c r="N69" s="33" t="s">
        <v>396</v>
      </c>
      <c r="O69" s="29" t="s">
        <v>814</v>
      </c>
      <c r="P69" s="33" t="s">
        <v>80</v>
      </c>
      <c r="Q69" s="33">
        <v>3</v>
      </c>
      <c r="R69" s="34"/>
      <c r="S69" s="34"/>
      <c r="T69" s="35"/>
      <c r="U69" s="35"/>
      <c r="V69" s="40"/>
      <c r="W69" s="40"/>
      <c r="X69" s="38"/>
      <c r="Y69" s="34"/>
      <c r="Z69" s="34"/>
      <c r="AA69" s="222"/>
      <c r="AB69" s="222"/>
      <c r="AC69" s="222" t="s">
        <v>3894</v>
      </c>
    </row>
    <row r="70" ht="36" spans="1:29">
      <c r="A70" s="29">
        <v>74</v>
      </c>
      <c r="B70" s="33" t="s">
        <v>117</v>
      </c>
      <c r="C70" s="33" t="s">
        <v>118</v>
      </c>
      <c r="D70" s="121" t="s">
        <v>145</v>
      </c>
      <c r="E70" s="29" t="s">
        <v>250</v>
      </c>
      <c r="F70" s="33" t="s">
        <v>881</v>
      </c>
      <c r="G70" s="33" t="s">
        <v>3948</v>
      </c>
      <c r="H70" s="33" t="s">
        <v>3949</v>
      </c>
      <c r="I70" s="33">
        <v>6</v>
      </c>
      <c r="J70" s="220">
        <v>45627</v>
      </c>
      <c r="K70" s="220">
        <v>45627</v>
      </c>
      <c r="L70" s="29" t="s">
        <v>124</v>
      </c>
      <c r="M70" s="33" t="s">
        <v>125</v>
      </c>
      <c r="N70" s="33" t="s">
        <v>396</v>
      </c>
      <c r="O70" s="29" t="s">
        <v>814</v>
      </c>
      <c r="P70" s="33" t="s">
        <v>80</v>
      </c>
      <c r="Q70" s="33">
        <v>6</v>
      </c>
      <c r="R70" s="34"/>
      <c r="S70" s="34"/>
      <c r="T70" s="35"/>
      <c r="U70" s="35"/>
      <c r="V70" s="40"/>
      <c r="W70" s="40"/>
      <c r="X70" s="38"/>
      <c r="Y70" s="34"/>
      <c r="Z70" s="34"/>
      <c r="AA70" s="222"/>
      <c r="AB70" s="222"/>
      <c r="AC70" s="222" t="s">
        <v>3950</v>
      </c>
    </row>
    <row r="71" ht="24" spans="1:29">
      <c r="A71" s="29">
        <v>75</v>
      </c>
      <c r="B71" s="33" t="s">
        <v>117</v>
      </c>
      <c r="C71" s="33" t="s">
        <v>118</v>
      </c>
      <c r="D71" s="121" t="s">
        <v>145</v>
      </c>
      <c r="E71" s="29" t="s">
        <v>250</v>
      </c>
      <c r="F71" s="33" t="s">
        <v>885</v>
      </c>
      <c r="G71" s="33" t="s">
        <v>3951</v>
      </c>
      <c r="H71" s="33" t="s">
        <v>3952</v>
      </c>
      <c r="I71" s="33">
        <v>3</v>
      </c>
      <c r="J71" s="220">
        <v>45627</v>
      </c>
      <c r="K71" s="220">
        <v>45627</v>
      </c>
      <c r="L71" s="29" t="s">
        <v>124</v>
      </c>
      <c r="M71" s="33" t="s">
        <v>125</v>
      </c>
      <c r="N71" s="33" t="s">
        <v>396</v>
      </c>
      <c r="O71" s="29" t="s">
        <v>814</v>
      </c>
      <c r="P71" s="33" t="s">
        <v>80</v>
      </c>
      <c r="Q71" s="33">
        <v>3</v>
      </c>
      <c r="R71" s="34"/>
      <c r="S71" s="34"/>
      <c r="T71" s="35"/>
      <c r="U71" s="35"/>
      <c r="V71" s="40"/>
      <c r="W71" s="40"/>
      <c r="X71" s="38"/>
      <c r="Y71" s="34"/>
      <c r="Z71" s="34"/>
      <c r="AA71" s="222"/>
      <c r="AB71" s="222"/>
      <c r="AC71" s="222" t="s">
        <v>3953</v>
      </c>
    </row>
    <row r="72" ht="24" spans="1:29">
      <c r="A72" s="29">
        <v>76</v>
      </c>
      <c r="B72" s="33" t="s">
        <v>117</v>
      </c>
      <c r="C72" s="33" t="s">
        <v>118</v>
      </c>
      <c r="D72" s="121" t="s">
        <v>145</v>
      </c>
      <c r="E72" s="29" t="s">
        <v>250</v>
      </c>
      <c r="F72" s="33" t="s">
        <v>890</v>
      </c>
      <c r="G72" s="33" t="s">
        <v>3892</v>
      </c>
      <c r="H72" s="33" t="s">
        <v>3893</v>
      </c>
      <c r="I72" s="33">
        <v>3</v>
      </c>
      <c r="J72" s="220">
        <v>45627</v>
      </c>
      <c r="K72" s="220">
        <v>45627</v>
      </c>
      <c r="L72" s="29" t="s">
        <v>124</v>
      </c>
      <c r="M72" s="33" t="s">
        <v>125</v>
      </c>
      <c r="N72" s="33" t="s">
        <v>396</v>
      </c>
      <c r="O72" s="29" t="s">
        <v>814</v>
      </c>
      <c r="P72" s="33" t="s">
        <v>80</v>
      </c>
      <c r="Q72" s="33">
        <v>3</v>
      </c>
      <c r="R72" s="34"/>
      <c r="S72" s="34"/>
      <c r="T72" s="35"/>
      <c r="U72" s="35"/>
      <c r="V72" s="40"/>
      <c r="W72" s="40"/>
      <c r="X72" s="38"/>
      <c r="Y72" s="34"/>
      <c r="Z72" s="34"/>
      <c r="AA72" s="222"/>
      <c r="AB72" s="222"/>
      <c r="AC72" s="222" t="s">
        <v>3894</v>
      </c>
    </row>
    <row r="73" ht="24" spans="1:29">
      <c r="A73" s="29">
        <v>77</v>
      </c>
      <c r="B73" s="33" t="s">
        <v>117</v>
      </c>
      <c r="C73" s="33" t="s">
        <v>118</v>
      </c>
      <c r="D73" s="121" t="s">
        <v>361</v>
      </c>
      <c r="E73" s="29" t="s">
        <v>146</v>
      </c>
      <c r="F73" s="33" t="s">
        <v>3954</v>
      </c>
      <c r="G73" s="33" t="s">
        <v>3955</v>
      </c>
      <c r="H73" s="33" t="s">
        <v>3956</v>
      </c>
      <c r="I73" s="33">
        <v>3</v>
      </c>
      <c r="J73" s="220">
        <v>45627</v>
      </c>
      <c r="K73" s="220">
        <v>45627</v>
      </c>
      <c r="L73" s="29" t="s">
        <v>124</v>
      </c>
      <c r="M73" s="33" t="s">
        <v>125</v>
      </c>
      <c r="N73" s="33" t="s">
        <v>396</v>
      </c>
      <c r="O73" s="29" t="s">
        <v>814</v>
      </c>
      <c r="P73" s="33" t="s">
        <v>80</v>
      </c>
      <c r="Q73" s="33">
        <v>3</v>
      </c>
      <c r="R73" s="34"/>
      <c r="S73" s="34"/>
      <c r="T73" s="35"/>
      <c r="U73" s="35"/>
      <c r="V73" s="40"/>
      <c r="W73" s="40"/>
      <c r="X73" s="38"/>
      <c r="Y73" s="34"/>
      <c r="Z73" s="34"/>
      <c r="AA73" s="222"/>
      <c r="AB73" s="222"/>
      <c r="AC73" s="222" t="s">
        <v>3957</v>
      </c>
    </row>
    <row r="74" ht="24" spans="1:29">
      <c r="A74" s="29">
        <v>78</v>
      </c>
      <c r="B74" s="33" t="s">
        <v>117</v>
      </c>
      <c r="C74" s="33" t="s">
        <v>118</v>
      </c>
      <c r="D74" s="33" t="s">
        <v>145</v>
      </c>
      <c r="E74" s="33" t="s">
        <v>146</v>
      </c>
      <c r="F74" s="223" t="s">
        <v>417</v>
      </c>
      <c r="G74" s="224" t="s">
        <v>3958</v>
      </c>
      <c r="H74" s="225" t="s">
        <v>3959</v>
      </c>
      <c r="I74" s="33">
        <v>9</v>
      </c>
      <c r="J74" s="220">
        <v>45566</v>
      </c>
      <c r="K74" s="220">
        <v>45595</v>
      </c>
      <c r="L74" s="29" t="s">
        <v>124</v>
      </c>
      <c r="M74" s="33" t="s">
        <v>125</v>
      </c>
      <c r="N74" s="29" t="s">
        <v>396</v>
      </c>
      <c r="O74" s="29" t="s">
        <v>411</v>
      </c>
      <c r="P74" s="29" t="s">
        <v>80</v>
      </c>
      <c r="Q74" s="33">
        <v>9</v>
      </c>
      <c r="R74" s="34"/>
      <c r="S74" s="34"/>
      <c r="T74" s="35"/>
      <c r="U74" s="35"/>
      <c r="V74" s="40"/>
      <c r="W74" s="40"/>
      <c r="X74" s="38"/>
      <c r="Y74" s="34"/>
      <c r="Z74" s="34"/>
      <c r="AA74" s="222"/>
      <c r="AB74" s="222"/>
      <c r="AC74" s="222" t="s">
        <v>3960</v>
      </c>
    </row>
    <row r="75" ht="24" spans="1:29">
      <c r="A75" s="29">
        <v>79</v>
      </c>
      <c r="B75" s="33" t="s">
        <v>117</v>
      </c>
      <c r="C75" s="33" t="s">
        <v>118</v>
      </c>
      <c r="D75" s="33" t="s">
        <v>145</v>
      </c>
      <c r="E75" s="33" t="s">
        <v>146</v>
      </c>
      <c r="F75" s="223" t="s">
        <v>423</v>
      </c>
      <c r="G75" s="224" t="s">
        <v>3958</v>
      </c>
      <c r="H75" s="225" t="s">
        <v>3959</v>
      </c>
      <c r="I75" s="33">
        <v>9</v>
      </c>
      <c r="J75" s="220">
        <v>45566</v>
      </c>
      <c r="K75" s="220">
        <v>45595</v>
      </c>
      <c r="L75" s="29" t="s">
        <v>124</v>
      </c>
      <c r="M75" s="33" t="s">
        <v>125</v>
      </c>
      <c r="N75" s="29" t="s">
        <v>396</v>
      </c>
      <c r="O75" s="29" t="s">
        <v>411</v>
      </c>
      <c r="P75" s="29" t="s">
        <v>80</v>
      </c>
      <c r="Q75" s="33">
        <v>9</v>
      </c>
      <c r="R75" s="34"/>
      <c r="S75" s="34"/>
      <c r="T75" s="35"/>
      <c r="U75" s="35"/>
      <c r="V75" s="40"/>
      <c r="W75" s="40"/>
      <c r="X75" s="38"/>
      <c r="Y75" s="34"/>
      <c r="Z75" s="34"/>
      <c r="AA75" s="222"/>
      <c r="AB75" s="222"/>
      <c r="AC75" s="222" t="s">
        <v>3960</v>
      </c>
    </row>
    <row r="76" ht="36" spans="1:29">
      <c r="A76" s="29">
        <v>80</v>
      </c>
      <c r="B76" s="33" t="s">
        <v>117</v>
      </c>
      <c r="C76" s="33" t="s">
        <v>118</v>
      </c>
      <c r="D76" s="33" t="s">
        <v>145</v>
      </c>
      <c r="E76" s="217" t="s">
        <v>146</v>
      </c>
      <c r="F76" s="226" t="s">
        <v>465</v>
      </c>
      <c r="G76" s="224" t="s">
        <v>3961</v>
      </c>
      <c r="H76" s="227" t="s">
        <v>3962</v>
      </c>
      <c r="I76" s="33">
        <v>6</v>
      </c>
      <c r="J76" s="220">
        <v>45566</v>
      </c>
      <c r="K76" s="220">
        <v>45595</v>
      </c>
      <c r="L76" s="29" t="s">
        <v>124</v>
      </c>
      <c r="M76" s="33" t="s">
        <v>125</v>
      </c>
      <c r="N76" s="29" t="s">
        <v>396</v>
      </c>
      <c r="O76" s="29" t="s">
        <v>466</v>
      </c>
      <c r="P76" s="29" t="s">
        <v>80</v>
      </c>
      <c r="Q76" s="33">
        <v>6</v>
      </c>
      <c r="R76" s="34"/>
      <c r="S76" s="34"/>
      <c r="T76" s="35"/>
      <c r="U76" s="35"/>
      <c r="V76" s="40"/>
      <c r="W76" s="40"/>
      <c r="X76" s="38"/>
      <c r="Y76" s="34"/>
      <c r="Z76" s="34"/>
      <c r="AA76" s="222"/>
      <c r="AB76" s="222"/>
      <c r="AC76" s="222" t="s">
        <v>3831</v>
      </c>
    </row>
    <row r="77" ht="36" spans="1:29">
      <c r="A77" s="29">
        <v>81</v>
      </c>
      <c r="B77" s="33" t="s">
        <v>117</v>
      </c>
      <c r="C77" s="33" t="s">
        <v>118</v>
      </c>
      <c r="D77" s="33" t="s">
        <v>145</v>
      </c>
      <c r="E77" s="217" t="s">
        <v>146</v>
      </c>
      <c r="F77" s="226" t="s">
        <v>470</v>
      </c>
      <c r="G77" s="224" t="s">
        <v>3961</v>
      </c>
      <c r="H77" s="227" t="s">
        <v>3962</v>
      </c>
      <c r="I77" s="33">
        <v>6</v>
      </c>
      <c r="J77" s="220">
        <v>45566</v>
      </c>
      <c r="K77" s="220">
        <v>45595</v>
      </c>
      <c r="L77" s="29" t="s">
        <v>124</v>
      </c>
      <c r="M77" s="33" t="s">
        <v>125</v>
      </c>
      <c r="N77" s="29" t="s">
        <v>396</v>
      </c>
      <c r="O77" s="29" t="s">
        <v>466</v>
      </c>
      <c r="P77" s="29" t="s">
        <v>80</v>
      </c>
      <c r="Q77" s="33">
        <v>6</v>
      </c>
      <c r="R77" s="34"/>
      <c r="S77" s="34"/>
      <c r="T77" s="35"/>
      <c r="U77" s="35"/>
      <c r="V77" s="40"/>
      <c r="W77" s="40"/>
      <c r="X77" s="38"/>
      <c r="Y77" s="34"/>
      <c r="Z77" s="34"/>
      <c r="AA77" s="222"/>
      <c r="AB77" s="222"/>
      <c r="AC77" s="222" t="s">
        <v>3831</v>
      </c>
    </row>
    <row r="78" ht="36" spans="1:29">
      <c r="A78" s="29">
        <v>82</v>
      </c>
      <c r="B78" s="33" t="s">
        <v>117</v>
      </c>
      <c r="C78" s="33" t="s">
        <v>118</v>
      </c>
      <c r="D78" s="33" t="s">
        <v>145</v>
      </c>
      <c r="E78" s="33" t="s">
        <v>146</v>
      </c>
      <c r="F78" s="226" t="s">
        <v>424</v>
      </c>
      <c r="G78" s="224" t="s">
        <v>3963</v>
      </c>
      <c r="H78" s="227" t="s">
        <v>3964</v>
      </c>
      <c r="I78" s="33">
        <v>6</v>
      </c>
      <c r="J78" s="220">
        <v>45597</v>
      </c>
      <c r="K78" s="220">
        <v>45626</v>
      </c>
      <c r="L78" s="29" t="s">
        <v>124</v>
      </c>
      <c r="M78" s="33" t="s">
        <v>125</v>
      </c>
      <c r="N78" s="29" t="s">
        <v>396</v>
      </c>
      <c r="O78" s="29" t="s">
        <v>425</v>
      </c>
      <c r="P78" s="29" t="s">
        <v>80</v>
      </c>
      <c r="Q78" s="33">
        <v>6</v>
      </c>
      <c r="R78" s="34"/>
      <c r="S78" s="34"/>
      <c r="T78" s="35"/>
      <c r="U78" s="35"/>
      <c r="V78" s="40"/>
      <c r="W78" s="40"/>
      <c r="X78" s="38"/>
      <c r="Y78" s="34"/>
      <c r="Z78" s="34"/>
      <c r="AA78" s="222"/>
      <c r="AB78" s="222"/>
      <c r="AC78" s="222" t="s">
        <v>3965</v>
      </c>
    </row>
    <row r="79" ht="24" spans="1:29">
      <c r="A79" s="29">
        <v>83</v>
      </c>
      <c r="B79" s="33" t="s">
        <v>117</v>
      </c>
      <c r="C79" s="33" t="s">
        <v>118</v>
      </c>
      <c r="D79" s="33" t="s">
        <v>145</v>
      </c>
      <c r="E79" s="33" t="s">
        <v>146</v>
      </c>
      <c r="F79" s="223" t="s">
        <v>430</v>
      </c>
      <c r="G79" s="224" t="s">
        <v>3966</v>
      </c>
      <c r="H79" s="227" t="s">
        <v>1741</v>
      </c>
      <c r="I79" s="33">
        <v>2</v>
      </c>
      <c r="J79" s="220">
        <v>45597</v>
      </c>
      <c r="K79" s="220">
        <v>45626</v>
      </c>
      <c r="L79" s="29" t="s">
        <v>124</v>
      </c>
      <c r="M79" s="33" t="s">
        <v>125</v>
      </c>
      <c r="N79" s="29" t="s">
        <v>396</v>
      </c>
      <c r="O79" s="29" t="s">
        <v>425</v>
      </c>
      <c r="P79" s="29" t="s">
        <v>80</v>
      </c>
      <c r="Q79" s="33">
        <v>2</v>
      </c>
      <c r="R79" s="34"/>
      <c r="S79" s="34"/>
      <c r="T79" s="35"/>
      <c r="U79" s="35"/>
      <c r="V79" s="40"/>
      <c r="W79" s="40"/>
      <c r="X79" s="38"/>
      <c r="Y79" s="34"/>
      <c r="Z79" s="34"/>
      <c r="AA79" s="222"/>
      <c r="AB79" s="222"/>
      <c r="AC79" s="222" t="s">
        <v>3903</v>
      </c>
    </row>
    <row r="80" ht="36" spans="1:29">
      <c r="A80" s="29">
        <v>84</v>
      </c>
      <c r="B80" s="33" t="s">
        <v>117</v>
      </c>
      <c r="C80" s="33" t="s">
        <v>118</v>
      </c>
      <c r="D80" s="33" t="s">
        <v>145</v>
      </c>
      <c r="E80" s="33" t="s">
        <v>146</v>
      </c>
      <c r="F80" s="226" t="s">
        <v>436</v>
      </c>
      <c r="G80" s="224" t="s">
        <v>3967</v>
      </c>
      <c r="H80" s="228" t="s">
        <v>3968</v>
      </c>
      <c r="I80" s="33">
        <v>6</v>
      </c>
      <c r="J80" s="220">
        <v>45597</v>
      </c>
      <c r="K80" s="220">
        <v>45626</v>
      </c>
      <c r="L80" s="29" t="s">
        <v>124</v>
      </c>
      <c r="M80" s="33" t="s">
        <v>125</v>
      </c>
      <c r="N80" s="29" t="s">
        <v>396</v>
      </c>
      <c r="O80" s="29" t="s">
        <v>425</v>
      </c>
      <c r="P80" s="29" t="s">
        <v>80</v>
      </c>
      <c r="Q80" s="33">
        <v>6</v>
      </c>
      <c r="R80" s="34"/>
      <c r="S80" s="34"/>
      <c r="T80" s="35"/>
      <c r="U80" s="35"/>
      <c r="V80" s="40"/>
      <c r="W80" s="40"/>
      <c r="X80" s="38"/>
      <c r="Y80" s="34"/>
      <c r="Z80" s="34"/>
      <c r="AA80" s="222"/>
      <c r="AB80" s="222"/>
      <c r="AC80" s="222" t="s">
        <v>3969</v>
      </c>
    </row>
    <row r="81" ht="36" spans="1:29">
      <c r="A81" s="29">
        <v>85</v>
      </c>
      <c r="B81" s="33" t="s">
        <v>117</v>
      </c>
      <c r="C81" s="33" t="s">
        <v>118</v>
      </c>
      <c r="D81" s="33" t="s">
        <v>361</v>
      </c>
      <c r="E81" s="33" t="s">
        <v>146</v>
      </c>
      <c r="F81" s="226" t="s">
        <v>410</v>
      </c>
      <c r="G81" s="224" t="s">
        <v>3970</v>
      </c>
      <c r="H81" s="227" t="s">
        <v>3971</v>
      </c>
      <c r="I81" s="33">
        <v>6</v>
      </c>
      <c r="J81" s="220">
        <v>45566</v>
      </c>
      <c r="K81" s="220">
        <v>45595</v>
      </c>
      <c r="L81" s="29" t="s">
        <v>124</v>
      </c>
      <c r="M81" s="33" t="s">
        <v>125</v>
      </c>
      <c r="N81" s="29" t="s">
        <v>396</v>
      </c>
      <c r="O81" s="29" t="s">
        <v>411</v>
      </c>
      <c r="P81" s="29" t="s">
        <v>80</v>
      </c>
      <c r="Q81" s="33">
        <v>6</v>
      </c>
      <c r="R81" s="34"/>
      <c r="S81" s="34"/>
      <c r="T81" s="35"/>
      <c r="U81" s="35"/>
      <c r="V81" s="40"/>
      <c r="W81" s="40"/>
      <c r="X81" s="38"/>
      <c r="Y81" s="34"/>
      <c r="Z81" s="34"/>
      <c r="AA81" s="222"/>
      <c r="AB81" s="222"/>
      <c r="AC81" s="222" t="s">
        <v>3972</v>
      </c>
    </row>
    <row r="82" ht="36" spans="1:29">
      <c r="A82" s="29">
        <v>86</v>
      </c>
      <c r="B82" s="33" t="s">
        <v>117</v>
      </c>
      <c r="C82" s="33" t="s">
        <v>118</v>
      </c>
      <c r="D82" s="33" t="s">
        <v>361</v>
      </c>
      <c r="E82" s="33" t="s">
        <v>146</v>
      </c>
      <c r="F82" s="226" t="s">
        <v>416</v>
      </c>
      <c r="G82" s="224" t="s">
        <v>3970</v>
      </c>
      <c r="H82" s="227" t="s">
        <v>3971</v>
      </c>
      <c r="I82" s="33">
        <v>6</v>
      </c>
      <c r="J82" s="220">
        <v>45566</v>
      </c>
      <c r="K82" s="220">
        <v>45595</v>
      </c>
      <c r="L82" s="29" t="s">
        <v>124</v>
      </c>
      <c r="M82" s="33" t="s">
        <v>125</v>
      </c>
      <c r="N82" s="29" t="s">
        <v>396</v>
      </c>
      <c r="O82" s="29" t="s">
        <v>411</v>
      </c>
      <c r="P82" s="29" t="s">
        <v>80</v>
      </c>
      <c r="Q82" s="33">
        <v>6</v>
      </c>
      <c r="R82" s="34"/>
      <c r="S82" s="34"/>
      <c r="T82" s="35"/>
      <c r="U82" s="35"/>
      <c r="V82" s="40"/>
      <c r="W82" s="40"/>
      <c r="X82" s="38"/>
      <c r="Y82" s="34"/>
      <c r="Z82" s="34"/>
      <c r="AA82" s="222"/>
      <c r="AB82" s="222"/>
      <c r="AC82" s="222" t="s">
        <v>3972</v>
      </c>
    </row>
    <row r="83" ht="24" spans="1:29">
      <c r="A83" s="29">
        <v>87</v>
      </c>
      <c r="B83" s="33" t="s">
        <v>117</v>
      </c>
      <c r="C83" s="33" t="s">
        <v>118</v>
      </c>
      <c r="D83" s="33" t="s">
        <v>145</v>
      </c>
      <c r="E83" s="33" t="s">
        <v>239</v>
      </c>
      <c r="F83" s="223" t="s">
        <v>512</v>
      </c>
      <c r="G83" s="224" t="s">
        <v>3973</v>
      </c>
      <c r="H83" s="227" t="s">
        <v>3974</v>
      </c>
      <c r="I83" s="33">
        <v>16</v>
      </c>
      <c r="J83" s="220">
        <v>45566</v>
      </c>
      <c r="K83" s="220">
        <v>45595</v>
      </c>
      <c r="L83" s="29" t="s">
        <v>124</v>
      </c>
      <c r="M83" s="33" t="s">
        <v>125</v>
      </c>
      <c r="N83" s="29" t="s">
        <v>396</v>
      </c>
      <c r="O83" s="29" t="s">
        <v>502</v>
      </c>
      <c r="P83" s="29" t="s">
        <v>80</v>
      </c>
      <c r="Q83" s="33">
        <v>16</v>
      </c>
      <c r="R83" s="34"/>
      <c r="S83" s="34"/>
      <c r="T83" s="35"/>
      <c r="U83" s="35"/>
      <c r="V83" s="40"/>
      <c r="W83" s="40"/>
      <c r="X83" s="38"/>
      <c r="Y83" s="34"/>
      <c r="Z83" s="34"/>
      <c r="AA83" s="222"/>
      <c r="AB83" s="222"/>
      <c r="AC83" s="222" t="s">
        <v>3975</v>
      </c>
    </row>
    <row r="84" ht="36" spans="1:29">
      <c r="A84" s="29">
        <v>88</v>
      </c>
      <c r="B84" s="33" t="s">
        <v>117</v>
      </c>
      <c r="C84" s="33" t="s">
        <v>118</v>
      </c>
      <c r="D84" s="33" t="s">
        <v>145</v>
      </c>
      <c r="E84" s="217" t="s">
        <v>452</v>
      </c>
      <c r="F84" s="223" t="s">
        <v>453</v>
      </c>
      <c r="G84" s="224" t="s">
        <v>3976</v>
      </c>
      <c r="H84" s="227" t="s">
        <v>3977</v>
      </c>
      <c r="I84" s="33">
        <v>6</v>
      </c>
      <c r="J84" s="220">
        <v>45566</v>
      </c>
      <c r="K84" s="220">
        <v>45595</v>
      </c>
      <c r="L84" s="29" t="s">
        <v>124</v>
      </c>
      <c r="M84" s="33" t="s">
        <v>125</v>
      </c>
      <c r="N84" s="29" t="s">
        <v>396</v>
      </c>
      <c r="O84" s="29" t="s">
        <v>454</v>
      </c>
      <c r="P84" s="29" t="s">
        <v>80</v>
      </c>
      <c r="Q84" s="33">
        <v>6</v>
      </c>
      <c r="R84" s="34"/>
      <c r="S84" s="34"/>
      <c r="T84" s="35"/>
      <c r="U84" s="35"/>
      <c r="V84" s="40"/>
      <c r="W84" s="40"/>
      <c r="X84" s="38"/>
      <c r="Y84" s="34"/>
      <c r="Z84" s="34"/>
      <c r="AA84" s="222"/>
      <c r="AB84" s="222"/>
      <c r="AC84" s="222" t="s">
        <v>3978</v>
      </c>
    </row>
    <row r="85" ht="36" spans="1:29">
      <c r="A85" s="29">
        <v>89</v>
      </c>
      <c r="B85" s="33" t="s">
        <v>117</v>
      </c>
      <c r="C85" s="33" t="s">
        <v>118</v>
      </c>
      <c r="D85" s="33" t="s">
        <v>145</v>
      </c>
      <c r="E85" s="217" t="s">
        <v>452</v>
      </c>
      <c r="F85" s="223" t="s">
        <v>464</v>
      </c>
      <c r="G85" s="224" t="s">
        <v>3976</v>
      </c>
      <c r="H85" s="227" t="s">
        <v>3977</v>
      </c>
      <c r="I85" s="33">
        <v>6</v>
      </c>
      <c r="J85" s="220">
        <v>45566</v>
      </c>
      <c r="K85" s="220">
        <v>45595</v>
      </c>
      <c r="L85" s="29" t="s">
        <v>124</v>
      </c>
      <c r="M85" s="33" t="s">
        <v>125</v>
      </c>
      <c r="N85" s="29" t="s">
        <v>396</v>
      </c>
      <c r="O85" s="29" t="s">
        <v>454</v>
      </c>
      <c r="P85" s="29" t="s">
        <v>80</v>
      </c>
      <c r="Q85" s="33">
        <v>6</v>
      </c>
      <c r="R85" s="34"/>
      <c r="S85" s="34"/>
      <c r="T85" s="35"/>
      <c r="U85" s="35"/>
      <c r="V85" s="40"/>
      <c r="W85" s="40"/>
      <c r="X85" s="38"/>
      <c r="Y85" s="34"/>
      <c r="Z85" s="34"/>
      <c r="AA85" s="222"/>
      <c r="AB85" s="222"/>
      <c r="AC85" s="222" t="s">
        <v>3978</v>
      </c>
    </row>
    <row r="86" ht="36" spans="1:29">
      <c r="A86" s="29">
        <v>90</v>
      </c>
      <c r="B86" s="33" t="s">
        <v>117</v>
      </c>
      <c r="C86" s="33" t="s">
        <v>118</v>
      </c>
      <c r="D86" s="33" t="s">
        <v>145</v>
      </c>
      <c r="E86" s="33" t="s">
        <v>146</v>
      </c>
      <c r="F86" s="223" t="s">
        <v>501</v>
      </c>
      <c r="G86" s="224" t="s">
        <v>3979</v>
      </c>
      <c r="H86" s="227" t="s">
        <v>3980</v>
      </c>
      <c r="I86" s="33">
        <v>6</v>
      </c>
      <c r="J86" s="220">
        <v>45566</v>
      </c>
      <c r="K86" s="220">
        <v>45595</v>
      </c>
      <c r="L86" s="29" t="s">
        <v>124</v>
      </c>
      <c r="M86" s="33" t="s">
        <v>125</v>
      </c>
      <c r="N86" s="29" t="s">
        <v>396</v>
      </c>
      <c r="O86" s="29" t="s">
        <v>502</v>
      </c>
      <c r="P86" s="29" t="s">
        <v>80</v>
      </c>
      <c r="Q86" s="33">
        <v>6</v>
      </c>
      <c r="R86" s="34"/>
      <c r="S86" s="34"/>
      <c r="T86" s="35"/>
      <c r="U86" s="35"/>
      <c r="V86" s="40"/>
      <c r="W86" s="40"/>
      <c r="X86" s="38"/>
      <c r="Y86" s="34"/>
      <c r="Z86" s="34"/>
      <c r="AA86" s="222"/>
      <c r="AB86" s="222"/>
      <c r="AC86" s="222" t="s">
        <v>3981</v>
      </c>
    </row>
    <row r="87" ht="36" spans="1:29">
      <c r="A87" s="29">
        <v>91</v>
      </c>
      <c r="B87" s="33" t="s">
        <v>117</v>
      </c>
      <c r="C87" s="33" t="s">
        <v>118</v>
      </c>
      <c r="D87" s="33" t="s">
        <v>145</v>
      </c>
      <c r="E87" s="217" t="s">
        <v>146</v>
      </c>
      <c r="F87" s="223" t="s">
        <v>507</v>
      </c>
      <c r="G87" s="224" t="s">
        <v>3979</v>
      </c>
      <c r="H87" s="227" t="s">
        <v>3980</v>
      </c>
      <c r="I87" s="33">
        <v>6</v>
      </c>
      <c r="J87" s="220">
        <v>45566</v>
      </c>
      <c r="K87" s="220">
        <v>45595</v>
      </c>
      <c r="L87" s="29" t="s">
        <v>124</v>
      </c>
      <c r="M87" s="33" t="s">
        <v>125</v>
      </c>
      <c r="N87" s="29" t="s">
        <v>396</v>
      </c>
      <c r="O87" s="29" t="s">
        <v>502</v>
      </c>
      <c r="P87" s="29" t="s">
        <v>80</v>
      </c>
      <c r="Q87" s="33">
        <v>6</v>
      </c>
      <c r="R87" s="34"/>
      <c r="S87" s="34"/>
      <c r="T87" s="35"/>
      <c r="U87" s="35"/>
      <c r="V87" s="40"/>
      <c r="W87" s="40"/>
      <c r="X87" s="38"/>
      <c r="Y87" s="34"/>
      <c r="Z87" s="34"/>
      <c r="AA87" s="222"/>
      <c r="AB87" s="222"/>
      <c r="AC87" s="222" t="s">
        <v>3981</v>
      </c>
    </row>
    <row r="88" ht="36" spans="1:29">
      <c r="A88" s="29">
        <v>92</v>
      </c>
      <c r="B88" s="33" t="s">
        <v>117</v>
      </c>
      <c r="C88" s="33" t="s">
        <v>118</v>
      </c>
      <c r="D88" s="33" t="s">
        <v>145</v>
      </c>
      <c r="E88" s="33" t="s">
        <v>146</v>
      </c>
      <c r="F88" s="226" t="s">
        <v>474</v>
      </c>
      <c r="G88" s="224" t="s">
        <v>3982</v>
      </c>
      <c r="H88" s="227" t="s">
        <v>3983</v>
      </c>
      <c r="I88" s="33">
        <v>6</v>
      </c>
      <c r="J88" s="220">
        <v>45597</v>
      </c>
      <c r="K88" s="220">
        <v>45626</v>
      </c>
      <c r="L88" s="29" t="s">
        <v>124</v>
      </c>
      <c r="M88" s="33" t="s">
        <v>125</v>
      </c>
      <c r="N88" s="29" t="s">
        <v>396</v>
      </c>
      <c r="O88" s="29" t="s">
        <v>442</v>
      </c>
      <c r="P88" s="29" t="s">
        <v>80</v>
      </c>
      <c r="Q88" s="33">
        <v>6</v>
      </c>
      <c r="R88" s="34"/>
      <c r="S88" s="34"/>
      <c r="T88" s="35"/>
      <c r="U88" s="35"/>
      <c r="V88" s="40"/>
      <c r="W88" s="40"/>
      <c r="X88" s="38"/>
      <c r="Y88" s="34"/>
      <c r="Z88" s="34"/>
      <c r="AA88" s="222"/>
      <c r="AB88" s="222"/>
      <c r="AC88" s="222" t="s">
        <v>3865</v>
      </c>
    </row>
    <row r="89" ht="96" spans="1:30">
      <c r="A89" s="29">
        <v>93</v>
      </c>
      <c r="B89" s="33" t="s">
        <v>117</v>
      </c>
      <c r="C89" s="33" t="s">
        <v>118</v>
      </c>
      <c r="D89" s="33" t="s">
        <v>145</v>
      </c>
      <c r="E89" s="33" t="s">
        <v>146</v>
      </c>
      <c r="F89" s="226" t="s">
        <v>441</v>
      </c>
      <c r="G89" s="224" t="s">
        <v>3984</v>
      </c>
      <c r="H89" s="227" t="s">
        <v>3985</v>
      </c>
      <c r="I89" s="33">
        <v>6</v>
      </c>
      <c r="J89" s="220">
        <v>45597</v>
      </c>
      <c r="K89" s="220">
        <v>45626</v>
      </c>
      <c r="L89" s="29" t="s">
        <v>124</v>
      </c>
      <c r="M89" s="33" t="s">
        <v>125</v>
      </c>
      <c r="N89" s="29" t="s">
        <v>396</v>
      </c>
      <c r="O89" s="29" t="s">
        <v>442</v>
      </c>
      <c r="P89" s="29" t="s">
        <v>80</v>
      </c>
      <c r="Q89" s="33">
        <v>6</v>
      </c>
      <c r="R89" s="34" t="s">
        <v>3986</v>
      </c>
      <c r="S89" s="62">
        <v>45402.6826388889</v>
      </c>
      <c r="T89" s="35"/>
      <c r="U89" s="35"/>
      <c r="V89" s="40"/>
      <c r="W89" s="40"/>
      <c r="X89" s="38"/>
      <c r="Y89" s="34" t="s">
        <v>3987</v>
      </c>
      <c r="Z89" s="34" t="s">
        <v>441</v>
      </c>
      <c r="AA89" s="222" t="s">
        <v>3988</v>
      </c>
      <c r="AB89" s="222"/>
      <c r="AC89" s="222" t="s">
        <v>3989</v>
      </c>
      <c r="AD89" t="s">
        <v>3792</v>
      </c>
    </row>
    <row r="90" ht="24" spans="1:29">
      <c r="A90" s="29">
        <v>94</v>
      </c>
      <c r="B90" s="33" t="s">
        <v>117</v>
      </c>
      <c r="C90" s="33" t="s">
        <v>118</v>
      </c>
      <c r="D90" s="33" t="s">
        <v>145</v>
      </c>
      <c r="E90" s="33" t="s">
        <v>146</v>
      </c>
      <c r="F90" s="223" t="s">
        <v>447</v>
      </c>
      <c r="G90" s="224" t="s">
        <v>3966</v>
      </c>
      <c r="H90" s="227" t="s">
        <v>1741</v>
      </c>
      <c r="I90" s="33">
        <v>2</v>
      </c>
      <c r="J90" s="220">
        <v>45597</v>
      </c>
      <c r="K90" s="220">
        <v>45626</v>
      </c>
      <c r="L90" s="29" t="s">
        <v>124</v>
      </c>
      <c r="M90" s="33" t="s">
        <v>125</v>
      </c>
      <c r="N90" s="29" t="s">
        <v>396</v>
      </c>
      <c r="O90" s="29" t="s">
        <v>442</v>
      </c>
      <c r="P90" s="29" t="s">
        <v>80</v>
      </c>
      <c r="Q90" s="33">
        <v>2</v>
      </c>
      <c r="R90" s="34"/>
      <c r="S90" s="34"/>
      <c r="T90" s="35"/>
      <c r="U90" s="35"/>
      <c r="V90" s="40"/>
      <c r="W90" s="40"/>
      <c r="X90" s="38"/>
      <c r="Y90" s="34"/>
      <c r="Z90" s="34"/>
      <c r="AA90" s="222"/>
      <c r="AB90" s="222"/>
      <c r="AC90" s="222" t="s">
        <v>3903</v>
      </c>
    </row>
    <row r="91" ht="36" spans="1:29">
      <c r="A91" s="29">
        <v>95</v>
      </c>
      <c r="B91" s="33" t="s">
        <v>117</v>
      </c>
      <c r="C91" s="33" t="s">
        <v>118</v>
      </c>
      <c r="D91" s="33" t="s">
        <v>145</v>
      </c>
      <c r="E91" s="33" t="s">
        <v>250</v>
      </c>
      <c r="F91" s="226" t="s">
        <v>479</v>
      </c>
      <c r="G91" s="224" t="s">
        <v>3990</v>
      </c>
      <c r="H91" s="227" t="s">
        <v>3991</v>
      </c>
      <c r="I91" s="33">
        <v>6</v>
      </c>
      <c r="J91" s="220">
        <v>45597</v>
      </c>
      <c r="K91" s="220">
        <v>45626</v>
      </c>
      <c r="L91" s="29" t="s">
        <v>124</v>
      </c>
      <c r="M91" s="33" t="s">
        <v>125</v>
      </c>
      <c r="N91" s="29" t="s">
        <v>396</v>
      </c>
      <c r="O91" s="29" t="s">
        <v>480</v>
      </c>
      <c r="P91" s="29" t="s">
        <v>80</v>
      </c>
      <c r="Q91" s="33">
        <v>6</v>
      </c>
      <c r="R91" s="34"/>
      <c r="S91" s="34"/>
      <c r="T91" s="35"/>
      <c r="U91" s="35"/>
      <c r="V91" s="40"/>
      <c r="W91" s="40"/>
      <c r="X91" s="38"/>
      <c r="Y91" s="34"/>
      <c r="Z91" s="34"/>
      <c r="AA91" s="222"/>
      <c r="AB91" s="222"/>
      <c r="AC91" s="222" t="s">
        <v>3876</v>
      </c>
    </row>
    <row r="92" ht="36" spans="1:29">
      <c r="A92" s="29">
        <v>96</v>
      </c>
      <c r="B92" s="33" t="s">
        <v>117</v>
      </c>
      <c r="C92" s="33" t="s">
        <v>118</v>
      </c>
      <c r="D92" s="33" t="s">
        <v>145</v>
      </c>
      <c r="E92" s="33" t="s">
        <v>250</v>
      </c>
      <c r="F92" s="226" t="s">
        <v>485</v>
      </c>
      <c r="G92" s="224" t="s">
        <v>3990</v>
      </c>
      <c r="H92" s="227" t="s">
        <v>3991</v>
      </c>
      <c r="I92" s="33">
        <v>6</v>
      </c>
      <c r="J92" s="220">
        <v>45597</v>
      </c>
      <c r="K92" s="220">
        <v>45626</v>
      </c>
      <c r="L92" s="29" t="s">
        <v>124</v>
      </c>
      <c r="M92" s="33" t="s">
        <v>125</v>
      </c>
      <c r="N92" s="29" t="s">
        <v>396</v>
      </c>
      <c r="O92" s="29" t="s">
        <v>480</v>
      </c>
      <c r="P92" s="29" t="s">
        <v>80</v>
      </c>
      <c r="Q92" s="33">
        <v>6</v>
      </c>
      <c r="R92" s="34"/>
      <c r="S92" s="34"/>
      <c r="T92" s="35"/>
      <c r="U92" s="35"/>
      <c r="V92" s="40"/>
      <c r="W92" s="40"/>
      <c r="X92" s="38"/>
      <c r="Y92" s="34"/>
      <c r="Z92" s="34"/>
      <c r="AA92" s="222"/>
      <c r="AB92" s="222"/>
      <c r="AC92" s="222" t="s">
        <v>3876</v>
      </c>
    </row>
    <row r="93" ht="24" spans="1:29">
      <c r="A93" s="29">
        <v>97</v>
      </c>
      <c r="B93" s="33" t="s">
        <v>117</v>
      </c>
      <c r="C93" s="33" t="s">
        <v>118</v>
      </c>
      <c r="D93" s="33" t="s">
        <v>145</v>
      </c>
      <c r="E93" s="33" t="s">
        <v>250</v>
      </c>
      <c r="F93" s="226" t="s">
        <v>490</v>
      </c>
      <c r="G93" s="224" t="s">
        <v>3966</v>
      </c>
      <c r="H93" s="227" t="s">
        <v>1741</v>
      </c>
      <c r="I93" s="33">
        <v>2</v>
      </c>
      <c r="J93" s="220">
        <v>45597</v>
      </c>
      <c r="K93" s="220">
        <v>45626</v>
      </c>
      <c r="L93" s="29" t="s">
        <v>124</v>
      </c>
      <c r="M93" s="33" t="s">
        <v>125</v>
      </c>
      <c r="N93" s="29" t="s">
        <v>396</v>
      </c>
      <c r="O93" s="29" t="s">
        <v>480</v>
      </c>
      <c r="P93" s="29" t="s">
        <v>80</v>
      </c>
      <c r="Q93" s="33">
        <v>2</v>
      </c>
      <c r="R93" s="34"/>
      <c r="S93" s="34"/>
      <c r="T93" s="35"/>
      <c r="U93" s="35"/>
      <c r="V93" s="40"/>
      <c r="W93" s="40"/>
      <c r="X93" s="38"/>
      <c r="Y93" s="34"/>
      <c r="Z93" s="34"/>
      <c r="AA93" s="222"/>
      <c r="AB93" s="222"/>
      <c r="AC93" s="222" t="s">
        <v>3903</v>
      </c>
    </row>
    <row r="94" ht="24" spans="1:29">
      <c r="A94" s="29">
        <v>98</v>
      </c>
      <c r="B94" s="33" t="s">
        <v>117</v>
      </c>
      <c r="C94" s="33" t="s">
        <v>118</v>
      </c>
      <c r="D94" s="33" t="s">
        <v>145</v>
      </c>
      <c r="E94" s="33" t="s">
        <v>250</v>
      </c>
      <c r="F94" s="226" t="s">
        <v>495</v>
      </c>
      <c r="G94" s="224" t="s">
        <v>3966</v>
      </c>
      <c r="H94" s="227" t="s">
        <v>1741</v>
      </c>
      <c r="I94" s="33">
        <v>2</v>
      </c>
      <c r="J94" s="220">
        <v>45597</v>
      </c>
      <c r="K94" s="220">
        <v>45626</v>
      </c>
      <c r="L94" s="29" t="s">
        <v>124</v>
      </c>
      <c r="M94" s="33" t="s">
        <v>125</v>
      </c>
      <c r="N94" s="29" t="s">
        <v>396</v>
      </c>
      <c r="O94" s="29" t="s">
        <v>480</v>
      </c>
      <c r="P94" s="29" t="s">
        <v>80</v>
      </c>
      <c r="Q94" s="33">
        <v>2</v>
      </c>
      <c r="R94" s="34"/>
      <c r="S94" s="34"/>
      <c r="T94" s="35"/>
      <c r="U94" s="35"/>
      <c r="V94" s="40"/>
      <c r="W94" s="40"/>
      <c r="X94" s="38"/>
      <c r="Y94" s="34"/>
      <c r="Z94" s="34"/>
      <c r="AA94" s="222"/>
      <c r="AB94" s="222"/>
      <c r="AC94" s="222" t="s">
        <v>3903</v>
      </c>
    </row>
    <row r="95" ht="24" spans="1:29">
      <c r="A95" s="29">
        <v>99</v>
      </c>
      <c r="B95" s="33" t="s">
        <v>117</v>
      </c>
      <c r="C95" s="33" t="s">
        <v>118</v>
      </c>
      <c r="D95" s="33" t="s">
        <v>145</v>
      </c>
      <c r="E95" s="33" t="s">
        <v>250</v>
      </c>
      <c r="F95" s="226" t="s">
        <v>496</v>
      </c>
      <c r="G95" s="224" t="s">
        <v>3992</v>
      </c>
      <c r="H95" s="227" t="s">
        <v>3993</v>
      </c>
      <c r="I95" s="33">
        <v>7</v>
      </c>
      <c r="J95" s="220">
        <v>45597</v>
      </c>
      <c r="K95" s="220">
        <v>45626</v>
      </c>
      <c r="L95" s="29" t="s">
        <v>124</v>
      </c>
      <c r="M95" s="33" t="s">
        <v>125</v>
      </c>
      <c r="N95" s="29" t="s">
        <v>396</v>
      </c>
      <c r="O95" s="29" t="s">
        <v>480</v>
      </c>
      <c r="P95" s="29" t="s">
        <v>80</v>
      </c>
      <c r="Q95" s="33">
        <v>7</v>
      </c>
      <c r="R95" s="34"/>
      <c r="S95" s="34"/>
      <c r="T95" s="35"/>
      <c r="U95" s="35"/>
      <c r="V95" s="40"/>
      <c r="W95" s="40"/>
      <c r="X95" s="38"/>
      <c r="Y95" s="34"/>
      <c r="Z95" s="34"/>
      <c r="AA95" s="222"/>
      <c r="AB95" s="222"/>
      <c r="AC95" s="222" t="s">
        <v>3994</v>
      </c>
    </row>
    <row r="96" ht="24" spans="1:29">
      <c r="A96" s="29">
        <v>100</v>
      </c>
      <c r="B96" s="33" t="s">
        <v>117</v>
      </c>
      <c r="C96" s="33" t="s">
        <v>118</v>
      </c>
      <c r="D96" s="33" t="s">
        <v>145</v>
      </c>
      <c r="E96" s="33" t="s">
        <v>250</v>
      </c>
      <c r="F96" s="223" t="s">
        <v>3995</v>
      </c>
      <c r="G96" s="224" t="s">
        <v>3992</v>
      </c>
      <c r="H96" s="227" t="s">
        <v>3993</v>
      </c>
      <c r="I96" s="33">
        <v>7</v>
      </c>
      <c r="J96" s="220">
        <v>45597</v>
      </c>
      <c r="K96" s="220">
        <v>45626</v>
      </c>
      <c r="L96" s="29" t="s">
        <v>124</v>
      </c>
      <c r="M96" s="33" t="s">
        <v>125</v>
      </c>
      <c r="N96" s="29" t="s">
        <v>396</v>
      </c>
      <c r="O96" s="29" t="s">
        <v>480</v>
      </c>
      <c r="P96" s="29" t="s">
        <v>80</v>
      </c>
      <c r="Q96" s="33">
        <v>7</v>
      </c>
      <c r="R96" s="34"/>
      <c r="S96" s="34"/>
      <c r="T96" s="35"/>
      <c r="U96" s="35"/>
      <c r="V96" s="40"/>
      <c r="W96" s="40"/>
      <c r="X96" s="38"/>
      <c r="Y96" s="34"/>
      <c r="Z96" s="34"/>
      <c r="AA96" s="222"/>
      <c r="AB96" s="222"/>
      <c r="AC96" s="222" t="s">
        <v>3994</v>
      </c>
    </row>
    <row r="97" ht="24" spans="1:29">
      <c r="A97" s="29">
        <v>101</v>
      </c>
      <c r="B97" s="33" t="s">
        <v>117</v>
      </c>
      <c r="C97" s="33" t="s">
        <v>118</v>
      </c>
      <c r="D97" s="33" t="s">
        <v>145</v>
      </c>
      <c r="E97" s="33" t="s">
        <v>250</v>
      </c>
      <c r="F97" s="226" t="s">
        <v>1854</v>
      </c>
      <c r="G97" s="224" t="s">
        <v>3966</v>
      </c>
      <c r="H97" s="227" t="s">
        <v>1741</v>
      </c>
      <c r="I97" s="33">
        <v>2</v>
      </c>
      <c r="J97" s="220">
        <v>45597</v>
      </c>
      <c r="K97" s="220">
        <v>45626</v>
      </c>
      <c r="L97" s="29" t="s">
        <v>124</v>
      </c>
      <c r="M97" s="33" t="s">
        <v>125</v>
      </c>
      <c r="N97" s="29" t="s">
        <v>396</v>
      </c>
      <c r="O97" s="29" t="s">
        <v>480</v>
      </c>
      <c r="P97" s="29" t="s">
        <v>80</v>
      </c>
      <c r="Q97" s="33">
        <v>2</v>
      </c>
      <c r="R97" s="34"/>
      <c r="S97" s="34"/>
      <c r="T97" s="35"/>
      <c r="U97" s="35"/>
      <c r="V97" s="40"/>
      <c r="W97" s="40"/>
      <c r="X97" s="38"/>
      <c r="Y97" s="34"/>
      <c r="Z97" s="34"/>
      <c r="AA97" s="222"/>
      <c r="AB97" s="222"/>
      <c r="AC97" s="222" t="s">
        <v>3903</v>
      </c>
    </row>
    <row r="98" ht="24" spans="1:29">
      <c r="A98" s="29">
        <v>102</v>
      </c>
      <c r="B98" s="33" t="s">
        <v>117</v>
      </c>
      <c r="C98" s="33" t="s">
        <v>118</v>
      </c>
      <c r="D98" s="33" t="s">
        <v>145</v>
      </c>
      <c r="E98" s="33" t="s">
        <v>250</v>
      </c>
      <c r="F98" s="226" t="s">
        <v>1856</v>
      </c>
      <c r="G98" s="224" t="s">
        <v>3966</v>
      </c>
      <c r="H98" s="224" t="s">
        <v>1741</v>
      </c>
      <c r="I98" s="33">
        <v>2</v>
      </c>
      <c r="J98" s="220">
        <v>45597</v>
      </c>
      <c r="K98" s="220">
        <v>45626</v>
      </c>
      <c r="L98" s="29" t="s">
        <v>124</v>
      </c>
      <c r="M98" s="33" t="s">
        <v>125</v>
      </c>
      <c r="N98" s="29" t="s">
        <v>396</v>
      </c>
      <c r="O98" s="29" t="s">
        <v>480</v>
      </c>
      <c r="P98" s="29" t="s">
        <v>80</v>
      </c>
      <c r="Q98" s="33">
        <v>2</v>
      </c>
      <c r="R98" s="34"/>
      <c r="S98" s="34"/>
      <c r="T98" s="35"/>
      <c r="U98" s="35"/>
      <c r="V98" s="40"/>
      <c r="W98" s="40"/>
      <c r="X98" s="38"/>
      <c r="Y98" s="34"/>
      <c r="Z98" s="34"/>
      <c r="AA98" s="222"/>
      <c r="AB98" s="222"/>
      <c r="AC98" s="222" t="s">
        <v>3903</v>
      </c>
    </row>
    <row r="99" ht="409.5" spans="1:30">
      <c r="A99" s="29">
        <v>103</v>
      </c>
      <c r="B99" s="33" t="s">
        <v>117</v>
      </c>
      <c r="C99" s="33" t="s">
        <v>118</v>
      </c>
      <c r="D99" s="33" t="s">
        <v>119</v>
      </c>
      <c r="E99" s="229" t="s">
        <v>120</v>
      </c>
      <c r="F99" s="33" t="s">
        <v>520</v>
      </c>
      <c r="G99" s="33" t="s">
        <v>3996</v>
      </c>
      <c r="H99" s="33" t="s">
        <v>3997</v>
      </c>
      <c r="I99" s="33">
        <v>80</v>
      </c>
      <c r="J99" s="220">
        <v>45627</v>
      </c>
      <c r="K99" s="220">
        <v>45627</v>
      </c>
      <c r="L99" s="29" t="s">
        <v>124</v>
      </c>
      <c r="M99" s="33" t="s">
        <v>125</v>
      </c>
      <c r="N99" s="33" t="s">
        <v>396</v>
      </c>
      <c r="O99" s="29" t="s">
        <v>521</v>
      </c>
      <c r="P99" s="33" t="s">
        <v>80</v>
      </c>
      <c r="Q99" s="33">
        <v>80</v>
      </c>
      <c r="R99" s="34" t="s">
        <v>3998</v>
      </c>
      <c r="S99" s="62">
        <v>45525.4715277778</v>
      </c>
      <c r="T99" s="35"/>
      <c r="U99" s="35"/>
      <c r="V99" s="40"/>
      <c r="W99" s="40"/>
      <c r="X99" s="38"/>
      <c r="Y99" s="34" t="s">
        <v>3999</v>
      </c>
      <c r="Z99" s="34" t="s">
        <v>520</v>
      </c>
      <c r="AA99" s="222" t="s">
        <v>4000</v>
      </c>
      <c r="AB99" s="222"/>
      <c r="AC99" s="222" t="s">
        <v>4001</v>
      </c>
      <c r="AD99" t="s">
        <v>3792</v>
      </c>
    </row>
    <row r="100" ht="409.5" spans="1:30">
      <c r="A100" s="29">
        <v>104</v>
      </c>
      <c r="B100" s="33" t="s">
        <v>117</v>
      </c>
      <c r="C100" s="33" t="s">
        <v>118</v>
      </c>
      <c r="D100" s="33" t="s">
        <v>119</v>
      </c>
      <c r="E100" s="229" t="s">
        <v>120</v>
      </c>
      <c r="F100" s="33" t="s">
        <v>530</v>
      </c>
      <c r="G100" s="33" t="s">
        <v>4002</v>
      </c>
      <c r="H100" s="33" t="s">
        <v>4003</v>
      </c>
      <c r="I100" s="33">
        <v>82</v>
      </c>
      <c r="J100" s="220">
        <v>45627</v>
      </c>
      <c r="K100" s="220">
        <v>45627</v>
      </c>
      <c r="L100" s="29" t="s">
        <v>124</v>
      </c>
      <c r="M100" s="33" t="s">
        <v>125</v>
      </c>
      <c r="N100" s="33" t="s">
        <v>396</v>
      </c>
      <c r="O100" s="29" t="s">
        <v>521</v>
      </c>
      <c r="P100" s="33" t="s">
        <v>80</v>
      </c>
      <c r="Q100" s="33">
        <v>82</v>
      </c>
      <c r="R100" s="34" t="s">
        <v>3998</v>
      </c>
      <c r="S100" s="62">
        <v>45525.4715277778</v>
      </c>
      <c r="T100" s="35"/>
      <c r="U100" s="35"/>
      <c r="V100" s="40"/>
      <c r="W100" s="40"/>
      <c r="X100" s="38"/>
      <c r="Y100" s="34" t="s">
        <v>3999</v>
      </c>
      <c r="Z100" s="34" t="s">
        <v>530</v>
      </c>
      <c r="AA100" s="222" t="s">
        <v>4000</v>
      </c>
      <c r="AB100" s="222"/>
      <c r="AC100" s="222" t="s">
        <v>4004</v>
      </c>
      <c r="AD100" t="s">
        <v>3792</v>
      </c>
    </row>
    <row r="101" ht="252" spans="1:31">
      <c r="A101" s="29">
        <v>105</v>
      </c>
      <c r="B101" s="33" t="s">
        <v>117</v>
      </c>
      <c r="C101" s="33" t="s">
        <v>118</v>
      </c>
      <c r="D101" s="33" t="s">
        <v>145</v>
      </c>
      <c r="E101" s="33" t="s">
        <v>250</v>
      </c>
      <c r="F101" s="230" t="s">
        <v>608</v>
      </c>
      <c r="G101" s="230" t="s">
        <v>4005</v>
      </c>
      <c r="H101" s="230" t="s">
        <v>4006</v>
      </c>
      <c r="I101" s="230">
        <v>6</v>
      </c>
      <c r="J101" s="220">
        <v>45627</v>
      </c>
      <c r="K101" s="220">
        <v>45627</v>
      </c>
      <c r="L101" s="29" t="s">
        <v>124</v>
      </c>
      <c r="M101" s="33" t="s">
        <v>125</v>
      </c>
      <c r="N101" s="33" t="s">
        <v>396</v>
      </c>
      <c r="O101" s="29" t="s">
        <v>609</v>
      </c>
      <c r="P101" s="33" t="s">
        <v>80</v>
      </c>
      <c r="Q101" s="230">
        <v>6</v>
      </c>
      <c r="R101" s="34" t="s">
        <v>4007</v>
      </c>
      <c r="S101" s="62">
        <v>45492.6125</v>
      </c>
      <c r="T101" s="35"/>
      <c r="U101" s="35"/>
      <c r="V101" s="40"/>
      <c r="W101" s="40"/>
      <c r="X101" s="38"/>
      <c r="Y101" s="34" t="s">
        <v>4008</v>
      </c>
      <c r="Z101" s="34" t="s">
        <v>608</v>
      </c>
      <c r="AA101" s="222" t="s">
        <v>4009</v>
      </c>
      <c r="AB101" s="222" t="s">
        <v>4010</v>
      </c>
      <c r="AC101" s="222"/>
      <c r="AD101" t="s">
        <v>132</v>
      </c>
      <c r="AE101" t="s">
        <v>138</v>
      </c>
    </row>
    <row r="102" ht="252" spans="1:31">
      <c r="A102" s="29">
        <v>106</v>
      </c>
      <c r="B102" s="33" t="s">
        <v>117</v>
      </c>
      <c r="C102" s="33" t="s">
        <v>118</v>
      </c>
      <c r="D102" s="33" t="s">
        <v>145</v>
      </c>
      <c r="E102" s="33" t="s">
        <v>250</v>
      </c>
      <c r="F102" s="230" t="s">
        <v>614</v>
      </c>
      <c r="G102" s="230" t="s">
        <v>4005</v>
      </c>
      <c r="H102" s="230" t="s">
        <v>4006</v>
      </c>
      <c r="I102" s="230">
        <v>6</v>
      </c>
      <c r="J102" s="220">
        <v>45627</v>
      </c>
      <c r="K102" s="220">
        <v>45627</v>
      </c>
      <c r="L102" s="29" t="s">
        <v>124</v>
      </c>
      <c r="M102" s="33" t="s">
        <v>125</v>
      </c>
      <c r="N102" s="33" t="s">
        <v>396</v>
      </c>
      <c r="O102" s="29" t="s">
        <v>609</v>
      </c>
      <c r="P102" s="33" t="s">
        <v>80</v>
      </c>
      <c r="Q102" s="230">
        <v>6</v>
      </c>
      <c r="R102" s="34" t="s">
        <v>4007</v>
      </c>
      <c r="S102" s="62">
        <v>45492.6125</v>
      </c>
      <c r="T102" s="35"/>
      <c r="U102" s="35"/>
      <c r="V102" s="40"/>
      <c r="W102" s="40"/>
      <c r="X102" s="38"/>
      <c r="Y102" s="34" t="s">
        <v>4008</v>
      </c>
      <c r="Z102" s="34" t="s">
        <v>614</v>
      </c>
      <c r="AA102" s="222" t="s">
        <v>4009</v>
      </c>
      <c r="AB102" s="222" t="s">
        <v>4010</v>
      </c>
      <c r="AC102" s="222"/>
      <c r="AD102" t="s">
        <v>132</v>
      </c>
      <c r="AE102" t="s">
        <v>138</v>
      </c>
    </row>
    <row r="103" ht="409.5" spans="1:30">
      <c r="A103" s="29">
        <v>107</v>
      </c>
      <c r="B103" s="33" t="s">
        <v>117</v>
      </c>
      <c r="C103" s="33" t="s">
        <v>118</v>
      </c>
      <c r="D103" s="33" t="s">
        <v>145</v>
      </c>
      <c r="E103" s="33" t="s">
        <v>146</v>
      </c>
      <c r="F103" s="230" t="s">
        <v>618</v>
      </c>
      <c r="G103" s="230" t="s">
        <v>4011</v>
      </c>
      <c r="H103" s="230" t="s">
        <v>4012</v>
      </c>
      <c r="I103" s="230">
        <v>11</v>
      </c>
      <c r="J103" s="220">
        <v>45627</v>
      </c>
      <c r="K103" s="220">
        <v>45627</v>
      </c>
      <c r="L103" s="29" t="s">
        <v>124</v>
      </c>
      <c r="M103" s="33" t="s">
        <v>125</v>
      </c>
      <c r="N103" s="33" t="s">
        <v>396</v>
      </c>
      <c r="O103" s="29" t="s">
        <v>557</v>
      </c>
      <c r="P103" s="33" t="s">
        <v>80</v>
      </c>
      <c r="Q103" s="230">
        <v>11</v>
      </c>
      <c r="R103" s="34" t="s">
        <v>4013</v>
      </c>
      <c r="S103" s="62">
        <v>45519.6486111111</v>
      </c>
      <c r="T103" s="35"/>
      <c r="U103" s="35"/>
      <c r="V103" s="40"/>
      <c r="W103" s="40"/>
      <c r="X103" s="38"/>
      <c r="Y103" s="34" t="s">
        <v>4014</v>
      </c>
      <c r="Z103" s="34" t="s">
        <v>618</v>
      </c>
      <c r="AA103" s="222" t="s">
        <v>4015</v>
      </c>
      <c r="AB103" s="222" t="s">
        <v>4016</v>
      </c>
      <c r="AC103" s="222" t="s">
        <v>4017</v>
      </c>
      <c r="AD103" t="s">
        <v>3792</v>
      </c>
    </row>
    <row r="104" ht="409.5" spans="1:30">
      <c r="A104" s="29">
        <v>108</v>
      </c>
      <c r="B104" s="33" t="s">
        <v>117</v>
      </c>
      <c r="C104" s="33" t="s">
        <v>118</v>
      </c>
      <c r="D104" s="33" t="s">
        <v>145</v>
      </c>
      <c r="E104" s="33" t="s">
        <v>146</v>
      </c>
      <c r="F104" s="230" t="s">
        <v>623</v>
      </c>
      <c r="G104" s="230" t="s">
        <v>4011</v>
      </c>
      <c r="H104" s="230" t="s">
        <v>4012</v>
      </c>
      <c r="I104" s="230">
        <v>11</v>
      </c>
      <c r="J104" s="220">
        <v>45627</v>
      </c>
      <c r="K104" s="220">
        <v>45627</v>
      </c>
      <c r="L104" s="29" t="s">
        <v>124</v>
      </c>
      <c r="M104" s="33" t="s">
        <v>125</v>
      </c>
      <c r="N104" s="33" t="s">
        <v>396</v>
      </c>
      <c r="O104" s="29" t="s">
        <v>557</v>
      </c>
      <c r="P104" s="33" t="s">
        <v>80</v>
      </c>
      <c r="Q104" s="230">
        <v>11</v>
      </c>
      <c r="R104" s="34" t="s">
        <v>4013</v>
      </c>
      <c r="S104" s="62">
        <v>45519.6486111111</v>
      </c>
      <c r="T104" s="35"/>
      <c r="U104" s="35"/>
      <c r="V104" s="40"/>
      <c r="W104" s="40"/>
      <c r="X104" s="38"/>
      <c r="Y104" s="34" t="s">
        <v>4014</v>
      </c>
      <c r="Z104" s="34" t="s">
        <v>623</v>
      </c>
      <c r="AA104" s="222" t="s">
        <v>4015</v>
      </c>
      <c r="AB104" s="222" t="s">
        <v>4016</v>
      </c>
      <c r="AC104" s="222" t="s">
        <v>4017</v>
      </c>
      <c r="AD104" t="s">
        <v>3792</v>
      </c>
    </row>
    <row r="105" ht="409.5" spans="1:30">
      <c r="A105" s="29">
        <v>109</v>
      </c>
      <c r="B105" s="33" t="s">
        <v>117</v>
      </c>
      <c r="C105" s="33" t="s">
        <v>118</v>
      </c>
      <c r="D105" s="33" t="s">
        <v>361</v>
      </c>
      <c r="E105" s="230" t="s">
        <v>146</v>
      </c>
      <c r="F105" s="33" t="s">
        <v>535</v>
      </c>
      <c r="G105" s="33" t="s">
        <v>4018</v>
      </c>
      <c r="H105" s="33" t="s">
        <v>4019</v>
      </c>
      <c r="I105" s="33">
        <v>6</v>
      </c>
      <c r="J105" s="220">
        <v>45627</v>
      </c>
      <c r="K105" s="220">
        <v>45627</v>
      </c>
      <c r="L105" s="29" t="s">
        <v>124</v>
      </c>
      <c r="M105" s="33" t="s">
        <v>125</v>
      </c>
      <c r="N105" s="33" t="s">
        <v>396</v>
      </c>
      <c r="O105" s="29" t="s">
        <v>536</v>
      </c>
      <c r="P105" s="33" t="s">
        <v>80</v>
      </c>
      <c r="Q105" s="33">
        <v>6</v>
      </c>
      <c r="R105" s="34" t="s">
        <v>4020</v>
      </c>
      <c r="S105" s="62">
        <v>45408.6534722222</v>
      </c>
      <c r="T105" s="35"/>
      <c r="U105" s="35"/>
      <c r="V105" s="40"/>
      <c r="W105" s="40"/>
      <c r="X105" s="38"/>
      <c r="Y105" s="34" t="s">
        <v>4021</v>
      </c>
      <c r="Z105" s="34" t="s">
        <v>535</v>
      </c>
      <c r="AA105" s="222" t="s">
        <v>4022</v>
      </c>
      <c r="AB105" s="222" t="s">
        <v>4023</v>
      </c>
      <c r="AC105" s="222" t="s">
        <v>4024</v>
      </c>
      <c r="AD105" t="s">
        <v>3792</v>
      </c>
    </row>
    <row r="106" ht="409.5" spans="1:30">
      <c r="A106" s="29">
        <v>110</v>
      </c>
      <c r="B106" s="33" t="s">
        <v>117</v>
      </c>
      <c r="C106" s="33" t="s">
        <v>118</v>
      </c>
      <c r="D106" s="33" t="s">
        <v>361</v>
      </c>
      <c r="E106" s="230" t="s">
        <v>146</v>
      </c>
      <c r="F106" s="33" t="s">
        <v>541</v>
      </c>
      <c r="G106" s="33" t="s">
        <v>4018</v>
      </c>
      <c r="H106" s="33" t="s">
        <v>4019</v>
      </c>
      <c r="I106" s="33">
        <v>6</v>
      </c>
      <c r="J106" s="220">
        <v>45627</v>
      </c>
      <c r="K106" s="220">
        <v>45627</v>
      </c>
      <c r="L106" s="29" t="s">
        <v>124</v>
      </c>
      <c r="M106" s="33" t="s">
        <v>125</v>
      </c>
      <c r="N106" s="33" t="s">
        <v>396</v>
      </c>
      <c r="O106" s="29" t="s">
        <v>536</v>
      </c>
      <c r="P106" s="33" t="s">
        <v>80</v>
      </c>
      <c r="Q106" s="33">
        <v>6</v>
      </c>
      <c r="R106" s="34" t="s">
        <v>4025</v>
      </c>
      <c r="S106" s="62">
        <v>45490.5034722222</v>
      </c>
      <c r="T106" s="35"/>
      <c r="U106" s="35"/>
      <c r="V106" s="40"/>
      <c r="W106" s="40"/>
      <c r="X106" s="38"/>
      <c r="Y106" s="34" t="s">
        <v>4026</v>
      </c>
      <c r="Z106" s="34" t="s">
        <v>541</v>
      </c>
      <c r="AA106" s="222" t="s">
        <v>4027</v>
      </c>
      <c r="AB106" s="222" t="s">
        <v>4023</v>
      </c>
      <c r="AC106" s="222" t="s">
        <v>4024</v>
      </c>
      <c r="AD106" t="s">
        <v>3792</v>
      </c>
    </row>
    <row r="107" ht="204" spans="1:31">
      <c r="A107" s="29">
        <v>111</v>
      </c>
      <c r="B107" s="33" t="s">
        <v>117</v>
      </c>
      <c r="C107" s="33" t="s">
        <v>118</v>
      </c>
      <c r="D107" s="33" t="s">
        <v>361</v>
      </c>
      <c r="E107" s="230" t="s">
        <v>146</v>
      </c>
      <c r="F107" s="230" t="s">
        <v>570</v>
      </c>
      <c r="G107" s="33" t="s">
        <v>4028</v>
      </c>
      <c r="H107" s="230" t="s">
        <v>4029</v>
      </c>
      <c r="I107" s="230">
        <v>3</v>
      </c>
      <c r="J107" s="220">
        <v>45627</v>
      </c>
      <c r="K107" s="220">
        <v>45627</v>
      </c>
      <c r="L107" s="29" t="s">
        <v>124</v>
      </c>
      <c r="M107" s="33" t="s">
        <v>125</v>
      </c>
      <c r="N107" s="33" t="s">
        <v>396</v>
      </c>
      <c r="O107" s="29" t="s">
        <v>571</v>
      </c>
      <c r="P107" s="33" t="s">
        <v>80</v>
      </c>
      <c r="Q107" s="230">
        <v>3</v>
      </c>
      <c r="R107" s="34" t="s">
        <v>4030</v>
      </c>
      <c r="S107" s="62">
        <v>45491.48125</v>
      </c>
      <c r="T107" s="35"/>
      <c r="U107" s="35"/>
      <c r="V107" s="40"/>
      <c r="W107" s="40"/>
      <c r="X107" s="38"/>
      <c r="Y107" s="34" t="s">
        <v>4031</v>
      </c>
      <c r="Z107" s="34" t="s">
        <v>570</v>
      </c>
      <c r="AA107" s="222" t="s">
        <v>4032</v>
      </c>
      <c r="AB107" s="222" t="s">
        <v>3790</v>
      </c>
      <c r="AC107" s="222"/>
      <c r="AD107" t="s">
        <v>132</v>
      </c>
      <c r="AE107" t="s">
        <v>138</v>
      </c>
    </row>
    <row r="108" ht="204" spans="1:31">
      <c r="A108" s="29">
        <v>112</v>
      </c>
      <c r="B108" s="33" t="s">
        <v>117</v>
      </c>
      <c r="C108" s="33" t="s">
        <v>118</v>
      </c>
      <c r="D108" s="33" t="s">
        <v>361</v>
      </c>
      <c r="E108" s="230" t="s">
        <v>146</v>
      </c>
      <c r="F108" s="230" t="s">
        <v>576</v>
      </c>
      <c r="G108" s="33" t="s">
        <v>4028</v>
      </c>
      <c r="H108" s="230" t="s">
        <v>4029</v>
      </c>
      <c r="I108" s="230">
        <v>3</v>
      </c>
      <c r="J108" s="220">
        <v>45627</v>
      </c>
      <c r="K108" s="220">
        <v>45627</v>
      </c>
      <c r="L108" s="29" t="s">
        <v>124</v>
      </c>
      <c r="M108" s="33" t="s">
        <v>125</v>
      </c>
      <c r="N108" s="33" t="s">
        <v>396</v>
      </c>
      <c r="O108" s="29" t="s">
        <v>571</v>
      </c>
      <c r="P108" s="33" t="s">
        <v>80</v>
      </c>
      <c r="Q108" s="230">
        <v>3</v>
      </c>
      <c r="R108" s="34" t="s">
        <v>4030</v>
      </c>
      <c r="S108" s="62">
        <v>45491.48125</v>
      </c>
      <c r="T108" s="35"/>
      <c r="U108" s="35"/>
      <c r="V108" s="40"/>
      <c r="W108" s="40"/>
      <c r="X108" s="38"/>
      <c r="Y108" s="34" t="s">
        <v>4031</v>
      </c>
      <c r="Z108" s="34" t="s">
        <v>576</v>
      </c>
      <c r="AA108" s="222" t="s">
        <v>4032</v>
      </c>
      <c r="AB108" s="222" t="s">
        <v>3790</v>
      </c>
      <c r="AC108" s="222"/>
      <c r="AD108" t="s">
        <v>132</v>
      </c>
      <c r="AE108" t="s">
        <v>138</v>
      </c>
    </row>
    <row r="109" ht="240" spans="1:31">
      <c r="A109" s="29">
        <v>113</v>
      </c>
      <c r="B109" s="33" t="s">
        <v>117</v>
      </c>
      <c r="C109" s="33" t="s">
        <v>118</v>
      </c>
      <c r="D109" s="33" t="s">
        <v>145</v>
      </c>
      <c r="E109" s="230" t="s">
        <v>250</v>
      </c>
      <c r="F109" s="230" t="s">
        <v>641</v>
      </c>
      <c r="G109" s="33" t="s">
        <v>4033</v>
      </c>
      <c r="H109" s="230" t="s">
        <v>4034</v>
      </c>
      <c r="I109" s="230">
        <v>76</v>
      </c>
      <c r="J109" s="220">
        <v>45627</v>
      </c>
      <c r="K109" s="220">
        <v>45627</v>
      </c>
      <c r="L109" s="29" t="s">
        <v>124</v>
      </c>
      <c r="M109" s="33" t="s">
        <v>125</v>
      </c>
      <c r="N109" s="33" t="s">
        <v>396</v>
      </c>
      <c r="O109" s="29" t="s">
        <v>632</v>
      </c>
      <c r="P109" s="33" t="s">
        <v>80</v>
      </c>
      <c r="Q109" s="230">
        <v>76</v>
      </c>
      <c r="R109" s="34" t="s">
        <v>4035</v>
      </c>
      <c r="S109" s="62">
        <v>45489.4833333333</v>
      </c>
      <c r="T109" s="35"/>
      <c r="U109" s="35"/>
      <c r="V109" s="40"/>
      <c r="W109" s="40"/>
      <c r="X109" s="38"/>
      <c r="Y109" s="34" t="s">
        <v>4036</v>
      </c>
      <c r="Z109" s="34" t="s">
        <v>641</v>
      </c>
      <c r="AA109" s="222" t="s">
        <v>4037</v>
      </c>
      <c r="AB109" s="222" t="s">
        <v>4038</v>
      </c>
      <c r="AC109" s="222"/>
      <c r="AD109" t="s">
        <v>132</v>
      </c>
      <c r="AE109" t="s">
        <v>138</v>
      </c>
    </row>
    <row r="110" ht="240" spans="1:31">
      <c r="A110" s="29">
        <v>114</v>
      </c>
      <c r="B110" s="33" t="s">
        <v>117</v>
      </c>
      <c r="C110" s="33" t="s">
        <v>118</v>
      </c>
      <c r="D110" s="33" t="s">
        <v>145</v>
      </c>
      <c r="E110" s="230" t="s">
        <v>250</v>
      </c>
      <c r="F110" s="33" t="s">
        <v>646</v>
      </c>
      <c r="G110" s="33" t="s">
        <v>4039</v>
      </c>
      <c r="H110" s="33" t="s">
        <v>4040</v>
      </c>
      <c r="I110" s="33">
        <v>6</v>
      </c>
      <c r="J110" s="220">
        <v>45627</v>
      </c>
      <c r="K110" s="220">
        <v>45627</v>
      </c>
      <c r="L110" s="29" t="s">
        <v>124</v>
      </c>
      <c r="M110" s="33" t="s">
        <v>125</v>
      </c>
      <c r="N110" s="33" t="s">
        <v>396</v>
      </c>
      <c r="O110" s="29" t="s">
        <v>632</v>
      </c>
      <c r="P110" s="33" t="s">
        <v>80</v>
      </c>
      <c r="Q110" s="33">
        <v>6</v>
      </c>
      <c r="R110" s="34" t="s">
        <v>4035</v>
      </c>
      <c r="S110" s="62">
        <v>45489.4833333333</v>
      </c>
      <c r="T110" s="35"/>
      <c r="U110" s="35"/>
      <c r="V110" s="40"/>
      <c r="W110" s="40"/>
      <c r="X110" s="38"/>
      <c r="Y110" s="34" t="s">
        <v>4036</v>
      </c>
      <c r="Z110" s="34" t="s">
        <v>646</v>
      </c>
      <c r="AA110" s="222" t="s">
        <v>4037</v>
      </c>
      <c r="AB110" s="222" t="s">
        <v>4041</v>
      </c>
      <c r="AC110" s="222"/>
      <c r="AD110" t="s">
        <v>132</v>
      </c>
      <c r="AE110" t="s">
        <v>138</v>
      </c>
    </row>
    <row r="111" ht="252" spans="1:31">
      <c r="A111" s="29">
        <v>115</v>
      </c>
      <c r="B111" s="33" t="s">
        <v>117</v>
      </c>
      <c r="C111" s="33" t="s">
        <v>118</v>
      </c>
      <c r="D111" s="33" t="s">
        <v>361</v>
      </c>
      <c r="E111" s="230" t="s">
        <v>146</v>
      </c>
      <c r="F111" s="230" t="s">
        <v>585</v>
      </c>
      <c r="G111" s="33" t="s">
        <v>4042</v>
      </c>
      <c r="H111" s="230" t="s">
        <v>4043</v>
      </c>
      <c r="I111" s="230">
        <v>6</v>
      </c>
      <c r="J111" s="220">
        <v>45627</v>
      </c>
      <c r="K111" s="220">
        <v>45627</v>
      </c>
      <c r="L111" s="29" t="s">
        <v>124</v>
      </c>
      <c r="M111" s="33" t="s">
        <v>125</v>
      </c>
      <c r="N111" s="33" t="s">
        <v>396</v>
      </c>
      <c r="O111" s="29" t="s">
        <v>557</v>
      </c>
      <c r="P111" s="33" t="s">
        <v>80</v>
      </c>
      <c r="Q111" s="230">
        <v>6</v>
      </c>
      <c r="R111" s="34" t="s">
        <v>4044</v>
      </c>
      <c r="S111" s="62">
        <v>45526.6847222222</v>
      </c>
      <c r="T111" s="35"/>
      <c r="U111" s="35"/>
      <c r="V111" s="40"/>
      <c r="W111" s="40"/>
      <c r="X111" s="38"/>
      <c r="Y111" s="34" t="s">
        <v>4045</v>
      </c>
      <c r="Z111" s="34" t="s">
        <v>585</v>
      </c>
      <c r="AA111" s="222" t="s">
        <v>4046</v>
      </c>
      <c r="AB111" s="222" t="s">
        <v>4047</v>
      </c>
      <c r="AC111" s="222"/>
      <c r="AD111" t="s">
        <v>132</v>
      </c>
      <c r="AE111" t="s">
        <v>852</v>
      </c>
    </row>
    <row r="112" ht="252" spans="1:31">
      <c r="A112" s="29">
        <v>116</v>
      </c>
      <c r="B112" s="33" t="s">
        <v>117</v>
      </c>
      <c r="C112" s="33" t="s">
        <v>118</v>
      </c>
      <c r="D112" s="33" t="s">
        <v>361</v>
      </c>
      <c r="E112" s="230" t="s">
        <v>146</v>
      </c>
      <c r="F112" s="230" t="s">
        <v>590</v>
      </c>
      <c r="G112" s="33" t="s">
        <v>4042</v>
      </c>
      <c r="H112" s="230" t="s">
        <v>4043</v>
      </c>
      <c r="I112" s="230">
        <v>6</v>
      </c>
      <c r="J112" s="220">
        <v>45627</v>
      </c>
      <c r="K112" s="220">
        <v>45627</v>
      </c>
      <c r="L112" s="29" t="s">
        <v>124</v>
      </c>
      <c r="M112" s="33" t="s">
        <v>125</v>
      </c>
      <c r="N112" s="33" t="s">
        <v>396</v>
      </c>
      <c r="O112" s="29" t="s">
        <v>557</v>
      </c>
      <c r="P112" s="33" t="s">
        <v>80</v>
      </c>
      <c r="Q112" s="230">
        <v>6</v>
      </c>
      <c r="R112" s="34" t="s">
        <v>4044</v>
      </c>
      <c r="S112" s="62">
        <v>45526.6847222222</v>
      </c>
      <c r="T112" s="35"/>
      <c r="U112" s="35"/>
      <c r="V112" s="40"/>
      <c r="W112" s="40"/>
      <c r="X112" s="38"/>
      <c r="Y112" s="34" t="s">
        <v>4045</v>
      </c>
      <c r="Z112" s="34" t="s">
        <v>590</v>
      </c>
      <c r="AA112" s="222" t="s">
        <v>4046</v>
      </c>
      <c r="AB112" s="222" t="s">
        <v>4047</v>
      </c>
      <c r="AC112" s="222"/>
      <c r="AD112" t="s">
        <v>132</v>
      </c>
      <c r="AE112" t="s">
        <v>852</v>
      </c>
    </row>
    <row r="113" ht="108" spans="1:31">
      <c r="A113" s="29">
        <v>117</v>
      </c>
      <c r="B113" s="33" t="s">
        <v>117</v>
      </c>
      <c r="C113" s="33" t="s">
        <v>118</v>
      </c>
      <c r="D113" s="33" t="s">
        <v>145</v>
      </c>
      <c r="E113" s="230" t="s">
        <v>146</v>
      </c>
      <c r="F113" s="230" t="s">
        <v>631</v>
      </c>
      <c r="G113" s="33" t="s">
        <v>4048</v>
      </c>
      <c r="H113" s="230" t="s">
        <v>4049</v>
      </c>
      <c r="I113" s="230">
        <v>58</v>
      </c>
      <c r="J113" s="220">
        <v>45627</v>
      </c>
      <c r="K113" s="220">
        <v>45627</v>
      </c>
      <c r="L113" s="29" t="s">
        <v>124</v>
      </c>
      <c r="M113" s="33" t="s">
        <v>125</v>
      </c>
      <c r="N113" s="33" t="s">
        <v>396</v>
      </c>
      <c r="O113" s="29" t="s">
        <v>632</v>
      </c>
      <c r="P113" s="33" t="s">
        <v>80</v>
      </c>
      <c r="Q113" s="230">
        <v>58</v>
      </c>
      <c r="R113" s="34" t="s">
        <v>4050</v>
      </c>
      <c r="S113" s="62">
        <v>45492.6243055556</v>
      </c>
      <c r="T113" s="35"/>
      <c r="U113" s="35"/>
      <c r="V113" s="40"/>
      <c r="W113" s="40"/>
      <c r="X113" s="38"/>
      <c r="Y113" s="34" t="s">
        <v>4051</v>
      </c>
      <c r="Z113" s="34" t="s">
        <v>631</v>
      </c>
      <c r="AA113" s="222" t="s">
        <v>4052</v>
      </c>
      <c r="AB113" s="222" t="s">
        <v>4053</v>
      </c>
      <c r="AC113" s="222"/>
      <c r="AD113" t="s">
        <v>132</v>
      </c>
      <c r="AE113" t="s">
        <v>138</v>
      </c>
    </row>
    <row r="114" ht="204" spans="1:31">
      <c r="A114" s="29">
        <v>118</v>
      </c>
      <c r="B114" s="33" t="s">
        <v>117</v>
      </c>
      <c r="C114" s="33" t="s">
        <v>118</v>
      </c>
      <c r="D114" s="33" t="s">
        <v>145</v>
      </c>
      <c r="E114" s="230" t="s">
        <v>250</v>
      </c>
      <c r="F114" s="231" t="s">
        <v>651</v>
      </c>
      <c r="G114" s="33" t="s">
        <v>4054</v>
      </c>
      <c r="H114" s="231" t="s">
        <v>4055</v>
      </c>
      <c r="I114" s="231">
        <v>41</v>
      </c>
      <c r="J114" s="220">
        <v>45627</v>
      </c>
      <c r="K114" s="220">
        <v>45627</v>
      </c>
      <c r="L114" s="29" t="s">
        <v>124</v>
      </c>
      <c r="M114" s="33" t="s">
        <v>125</v>
      </c>
      <c r="N114" s="33" t="s">
        <v>396</v>
      </c>
      <c r="O114" s="29" t="s">
        <v>632</v>
      </c>
      <c r="P114" s="33" t="s">
        <v>80</v>
      </c>
      <c r="Q114" s="231">
        <v>41</v>
      </c>
      <c r="R114" s="34" t="s">
        <v>4056</v>
      </c>
      <c r="S114" s="62">
        <v>45525.5895833333</v>
      </c>
      <c r="T114" s="35"/>
      <c r="U114" s="35"/>
      <c r="V114" s="40"/>
      <c r="W114" s="40"/>
      <c r="X114" s="38"/>
      <c r="Y114" s="34" t="s">
        <v>4057</v>
      </c>
      <c r="Z114" s="34" t="s">
        <v>651</v>
      </c>
      <c r="AA114" s="222" t="s">
        <v>4058</v>
      </c>
      <c r="AB114" s="222" t="s">
        <v>4059</v>
      </c>
      <c r="AC114" s="222"/>
      <c r="AD114" t="s">
        <v>132</v>
      </c>
      <c r="AE114" t="s">
        <v>852</v>
      </c>
    </row>
    <row r="115" ht="204" spans="1:31">
      <c r="A115" s="29">
        <v>119</v>
      </c>
      <c r="B115" s="33" t="s">
        <v>117</v>
      </c>
      <c r="C115" s="33" t="s">
        <v>118</v>
      </c>
      <c r="D115" s="33" t="s">
        <v>145</v>
      </c>
      <c r="E115" s="230" t="s">
        <v>250</v>
      </c>
      <c r="F115" s="232" t="s">
        <v>660</v>
      </c>
      <c r="G115" s="33" t="s">
        <v>4054</v>
      </c>
      <c r="H115" s="231" t="s">
        <v>4055</v>
      </c>
      <c r="I115" s="231">
        <v>41</v>
      </c>
      <c r="J115" s="220">
        <v>45627</v>
      </c>
      <c r="K115" s="220">
        <v>45627</v>
      </c>
      <c r="L115" s="29" t="s">
        <v>124</v>
      </c>
      <c r="M115" s="33" t="s">
        <v>125</v>
      </c>
      <c r="N115" s="33" t="s">
        <v>396</v>
      </c>
      <c r="O115" s="29" t="s">
        <v>632</v>
      </c>
      <c r="P115" s="33" t="s">
        <v>80</v>
      </c>
      <c r="Q115" s="231">
        <v>41</v>
      </c>
      <c r="R115" s="34" t="s">
        <v>4056</v>
      </c>
      <c r="S115" s="62">
        <v>45525.5895833333</v>
      </c>
      <c r="T115" s="35"/>
      <c r="U115" s="35"/>
      <c r="V115" s="40"/>
      <c r="W115" s="40"/>
      <c r="X115" s="38"/>
      <c r="Y115" s="34" t="s">
        <v>4057</v>
      </c>
      <c r="Z115" s="34" t="s">
        <v>660</v>
      </c>
      <c r="AA115" s="222" t="s">
        <v>4058</v>
      </c>
      <c r="AB115" s="222" t="s">
        <v>4059</v>
      </c>
      <c r="AC115" s="222"/>
      <c r="AD115" t="s">
        <v>132</v>
      </c>
      <c r="AE115" t="s">
        <v>852</v>
      </c>
    </row>
    <row r="116" ht="24" spans="1:29">
      <c r="A116" s="31" t="s">
        <v>459</v>
      </c>
      <c r="B116" s="217" t="s">
        <v>117</v>
      </c>
      <c r="C116" s="217" t="s">
        <v>118</v>
      </c>
      <c r="D116" s="217" t="s">
        <v>145</v>
      </c>
      <c r="E116" s="233" t="s">
        <v>146</v>
      </c>
      <c r="F116" s="234" t="s">
        <v>4060</v>
      </c>
      <c r="G116" s="217" t="s">
        <v>4061</v>
      </c>
      <c r="H116" s="235" t="s">
        <v>4062</v>
      </c>
      <c r="I116" s="235">
        <v>39</v>
      </c>
      <c r="J116" s="239">
        <v>45627</v>
      </c>
      <c r="K116" s="239">
        <v>45627</v>
      </c>
      <c r="L116" s="31" t="s">
        <v>124</v>
      </c>
      <c r="M116" s="217" t="s">
        <v>125</v>
      </c>
      <c r="N116" s="217" t="s">
        <v>396</v>
      </c>
      <c r="O116" s="31" t="s">
        <v>674</v>
      </c>
      <c r="P116" s="217" t="s">
        <v>80</v>
      </c>
      <c r="Q116" s="235">
        <v>39</v>
      </c>
      <c r="R116" s="34"/>
      <c r="S116" s="34"/>
      <c r="T116" s="35"/>
      <c r="U116" s="35"/>
      <c r="V116" s="40"/>
      <c r="W116" s="40"/>
      <c r="X116" s="38"/>
      <c r="Y116" s="34"/>
      <c r="Z116" s="34"/>
      <c r="AA116" s="222"/>
      <c r="AB116" s="222"/>
      <c r="AC116" s="222" t="s">
        <v>4063</v>
      </c>
    </row>
    <row r="117" ht="24" spans="1:29">
      <c r="A117" s="29">
        <v>120</v>
      </c>
      <c r="B117" s="236" t="s">
        <v>117</v>
      </c>
      <c r="C117" s="236" t="s">
        <v>118</v>
      </c>
      <c r="D117" s="236" t="s">
        <v>119</v>
      </c>
      <c r="E117" s="237" t="s">
        <v>120</v>
      </c>
      <c r="F117" s="237" t="s">
        <v>895</v>
      </c>
      <c r="G117" s="237" t="s">
        <v>4064</v>
      </c>
      <c r="H117" s="237" t="s">
        <v>4065</v>
      </c>
      <c r="I117" s="236">
        <v>112</v>
      </c>
      <c r="J117" s="240">
        <v>45352</v>
      </c>
      <c r="K117" s="240">
        <v>45352</v>
      </c>
      <c r="L117" s="241" t="s">
        <v>124</v>
      </c>
      <c r="M117" s="236" t="s">
        <v>125</v>
      </c>
      <c r="N117" s="241" t="s">
        <v>896</v>
      </c>
      <c r="O117" s="241" t="s">
        <v>897</v>
      </c>
      <c r="P117" s="241" t="s">
        <v>81</v>
      </c>
      <c r="Q117" s="236">
        <v>112</v>
      </c>
      <c r="R117" s="34"/>
      <c r="S117" s="34"/>
      <c r="T117" s="35"/>
      <c r="U117" s="35"/>
      <c r="V117" s="40"/>
      <c r="W117" s="40"/>
      <c r="X117" s="38"/>
      <c r="Y117" s="34"/>
      <c r="Z117" s="34"/>
      <c r="AA117" s="222"/>
      <c r="AB117" s="222"/>
      <c r="AC117" s="222" t="s">
        <v>4066</v>
      </c>
    </row>
    <row r="118" ht="276" spans="1:30">
      <c r="A118" s="29">
        <v>121</v>
      </c>
      <c r="B118" s="236" t="s">
        <v>117</v>
      </c>
      <c r="C118" s="236" t="s">
        <v>118</v>
      </c>
      <c r="D118" s="236" t="s">
        <v>119</v>
      </c>
      <c r="E118" s="238" t="s">
        <v>120</v>
      </c>
      <c r="F118" s="237" t="s">
        <v>906</v>
      </c>
      <c r="G118" s="237" t="s">
        <v>4064</v>
      </c>
      <c r="H118" s="237" t="s">
        <v>4065</v>
      </c>
      <c r="I118" s="236">
        <v>112</v>
      </c>
      <c r="J118" s="240">
        <v>45352</v>
      </c>
      <c r="K118" s="240">
        <v>45352</v>
      </c>
      <c r="L118" s="241" t="s">
        <v>124</v>
      </c>
      <c r="M118" s="236" t="s">
        <v>125</v>
      </c>
      <c r="N118" s="241" t="s">
        <v>896</v>
      </c>
      <c r="O118" s="241" t="s">
        <v>897</v>
      </c>
      <c r="P118" s="241" t="s">
        <v>81</v>
      </c>
      <c r="Q118" s="236">
        <v>112</v>
      </c>
      <c r="R118" s="34" t="s">
        <v>4067</v>
      </c>
      <c r="S118" s="62">
        <v>45344.5354166667</v>
      </c>
      <c r="T118" s="35"/>
      <c r="U118" s="35"/>
      <c r="V118" s="40"/>
      <c r="W118" s="40"/>
      <c r="X118" s="38"/>
      <c r="Y118" s="34" t="s">
        <v>4068</v>
      </c>
      <c r="Z118" s="34" t="s">
        <v>906</v>
      </c>
      <c r="AA118" s="222" t="s">
        <v>4069</v>
      </c>
      <c r="AB118" s="222"/>
      <c r="AC118" s="222" t="s">
        <v>4066</v>
      </c>
      <c r="AD118" t="s">
        <v>3792</v>
      </c>
    </row>
    <row r="119" ht="24" spans="1:29">
      <c r="A119" s="29">
        <v>122</v>
      </c>
      <c r="B119" s="236" t="s">
        <v>117</v>
      </c>
      <c r="C119" s="236" t="s">
        <v>118</v>
      </c>
      <c r="D119" s="236" t="s">
        <v>119</v>
      </c>
      <c r="E119" s="237" t="s">
        <v>120</v>
      </c>
      <c r="F119" s="237" t="s">
        <v>915</v>
      </c>
      <c r="G119" s="237" t="s">
        <v>4070</v>
      </c>
      <c r="H119" s="237" t="s">
        <v>4071</v>
      </c>
      <c r="I119" s="236">
        <v>21</v>
      </c>
      <c r="J119" s="240">
        <v>45383</v>
      </c>
      <c r="K119" s="240">
        <v>45383</v>
      </c>
      <c r="L119" s="241" t="s">
        <v>124</v>
      </c>
      <c r="M119" s="236" t="s">
        <v>125</v>
      </c>
      <c r="N119" s="241" t="s">
        <v>896</v>
      </c>
      <c r="O119" s="241" t="s">
        <v>897</v>
      </c>
      <c r="P119" s="241" t="s">
        <v>81</v>
      </c>
      <c r="Q119" s="236">
        <v>21</v>
      </c>
      <c r="R119" s="34"/>
      <c r="S119" s="34"/>
      <c r="T119" s="35"/>
      <c r="U119" s="35"/>
      <c r="V119" s="40"/>
      <c r="W119" s="40"/>
      <c r="X119" s="38"/>
      <c r="Y119" s="34"/>
      <c r="Z119" s="34"/>
      <c r="AA119" s="222"/>
      <c r="AB119" s="222"/>
      <c r="AC119" s="222" t="s">
        <v>4072</v>
      </c>
    </row>
    <row r="120" ht="24" spans="1:29">
      <c r="A120" s="29">
        <v>123</v>
      </c>
      <c r="B120" s="236" t="s">
        <v>117</v>
      </c>
      <c r="C120" s="236" t="s">
        <v>118</v>
      </c>
      <c r="D120" s="236" t="s">
        <v>119</v>
      </c>
      <c r="E120" s="237" t="s">
        <v>120</v>
      </c>
      <c r="F120" s="237" t="s">
        <v>924</v>
      </c>
      <c r="G120" s="237" t="s">
        <v>4070</v>
      </c>
      <c r="H120" s="237" t="s">
        <v>4071</v>
      </c>
      <c r="I120" s="236">
        <v>21</v>
      </c>
      <c r="J120" s="240">
        <v>45383</v>
      </c>
      <c r="K120" s="240">
        <v>45383</v>
      </c>
      <c r="L120" s="241" t="s">
        <v>124</v>
      </c>
      <c r="M120" s="236" t="s">
        <v>125</v>
      </c>
      <c r="N120" s="241" t="s">
        <v>896</v>
      </c>
      <c r="O120" s="241" t="s">
        <v>897</v>
      </c>
      <c r="P120" s="241" t="s">
        <v>81</v>
      </c>
      <c r="Q120" s="236">
        <v>21</v>
      </c>
      <c r="R120" s="34"/>
      <c r="S120" s="34"/>
      <c r="T120" s="35"/>
      <c r="U120" s="35"/>
      <c r="V120" s="40"/>
      <c r="W120" s="40"/>
      <c r="X120" s="38"/>
      <c r="Y120" s="34"/>
      <c r="Z120" s="34"/>
      <c r="AA120" s="222"/>
      <c r="AB120" s="222"/>
      <c r="AC120" s="222" t="s">
        <v>4072</v>
      </c>
    </row>
    <row r="121" ht="36" spans="1:29">
      <c r="A121" s="29">
        <v>124</v>
      </c>
      <c r="B121" s="236" t="s">
        <v>117</v>
      </c>
      <c r="C121" s="236" t="s">
        <v>118</v>
      </c>
      <c r="D121" s="236" t="s">
        <v>119</v>
      </c>
      <c r="E121" s="237" t="s">
        <v>120</v>
      </c>
      <c r="F121" s="237" t="s">
        <v>932</v>
      </c>
      <c r="G121" s="237" t="s">
        <v>4073</v>
      </c>
      <c r="H121" s="237" t="s">
        <v>4074</v>
      </c>
      <c r="I121" s="236">
        <v>6</v>
      </c>
      <c r="J121" s="240">
        <v>45413</v>
      </c>
      <c r="K121" s="240">
        <v>45413</v>
      </c>
      <c r="L121" s="241" t="s">
        <v>124</v>
      </c>
      <c r="M121" s="236" t="s">
        <v>125</v>
      </c>
      <c r="N121" s="241" t="s">
        <v>896</v>
      </c>
      <c r="O121" s="241" t="s">
        <v>933</v>
      </c>
      <c r="P121" s="241" t="s">
        <v>81</v>
      </c>
      <c r="Q121" s="236">
        <v>6</v>
      </c>
      <c r="R121" s="34"/>
      <c r="S121" s="34"/>
      <c r="T121" s="35"/>
      <c r="U121" s="35"/>
      <c r="V121" s="40"/>
      <c r="W121" s="40"/>
      <c r="X121" s="38"/>
      <c r="Y121" s="34"/>
      <c r="Z121" s="34"/>
      <c r="AA121" s="222"/>
      <c r="AB121" s="222"/>
      <c r="AC121" s="222" t="s">
        <v>4075</v>
      </c>
    </row>
    <row r="122" ht="36" spans="1:29">
      <c r="A122" s="29">
        <v>125</v>
      </c>
      <c r="B122" s="236" t="s">
        <v>117</v>
      </c>
      <c r="C122" s="236" t="s">
        <v>118</v>
      </c>
      <c r="D122" s="236" t="s">
        <v>119</v>
      </c>
      <c r="E122" s="237" t="s">
        <v>120</v>
      </c>
      <c r="F122" s="237" t="s">
        <v>942</v>
      </c>
      <c r="G122" s="237" t="s">
        <v>4073</v>
      </c>
      <c r="H122" s="237" t="s">
        <v>4074</v>
      </c>
      <c r="I122" s="236">
        <v>6</v>
      </c>
      <c r="J122" s="240">
        <v>45413</v>
      </c>
      <c r="K122" s="240">
        <v>45413</v>
      </c>
      <c r="L122" s="241" t="s">
        <v>124</v>
      </c>
      <c r="M122" s="236" t="s">
        <v>125</v>
      </c>
      <c r="N122" s="241" t="s">
        <v>896</v>
      </c>
      <c r="O122" s="241" t="s">
        <v>933</v>
      </c>
      <c r="P122" s="241" t="s">
        <v>81</v>
      </c>
      <c r="Q122" s="236">
        <v>6</v>
      </c>
      <c r="R122" s="34"/>
      <c r="S122" s="34"/>
      <c r="T122" s="35"/>
      <c r="U122" s="35"/>
      <c r="V122" s="40"/>
      <c r="W122" s="40"/>
      <c r="X122" s="38"/>
      <c r="Y122" s="34"/>
      <c r="Z122" s="34"/>
      <c r="AA122" s="222"/>
      <c r="AB122" s="222"/>
      <c r="AC122" s="222" t="s">
        <v>4075</v>
      </c>
    </row>
    <row r="123" ht="24" spans="1:29">
      <c r="A123" s="29">
        <v>126</v>
      </c>
      <c r="B123" s="236" t="s">
        <v>117</v>
      </c>
      <c r="C123" s="236" t="s">
        <v>118</v>
      </c>
      <c r="D123" s="236" t="s">
        <v>361</v>
      </c>
      <c r="E123" s="237" t="s">
        <v>239</v>
      </c>
      <c r="F123" s="237" t="s">
        <v>1020</v>
      </c>
      <c r="G123" s="237" t="s">
        <v>4076</v>
      </c>
      <c r="H123" s="237" t="s">
        <v>4077</v>
      </c>
      <c r="I123" s="236">
        <v>45</v>
      </c>
      <c r="J123" s="240">
        <v>45413</v>
      </c>
      <c r="K123" s="240">
        <v>45413</v>
      </c>
      <c r="L123" s="241" t="s">
        <v>124</v>
      </c>
      <c r="M123" s="236" t="s">
        <v>125</v>
      </c>
      <c r="N123" s="241" t="s">
        <v>896</v>
      </c>
      <c r="O123" s="241" t="s">
        <v>1021</v>
      </c>
      <c r="P123" s="241" t="s">
        <v>81</v>
      </c>
      <c r="Q123" s="236">
        <v>45</v>
      </c>
      <c r="R123" s="34"/>
      <c r="S123" s="34"/>
      <c r="T123" s="35"/>
      <c r="U123" s="35"/>
      <c r="V123" s="40"/>
      <c r="W123" s="40"/>
      <c r="X123" s="38"/>
      <c r="Y123" s="34"/>
      <c r="Z123" s="34"/>
      <c r="AA123" s="222"/>
      <c r="AB123" s="222"/>
      <c r="AC123" s="222" t="s">
        <v>4078</v>
      </c>
    </row>
    <row r="124" ht="24" spans="1:29">
      <c r="A124" s="29">
        <v>127</v>
      </c>
      <c r="B124" s="236" t="s">
        <v>117</v>
      </c>
      <c r="C124" s="236" t="s">
        <v>118</v>
      </c>
      <c r="D124" s="236" t="s">
        <v>361</v>
      </c>
      <c r="E124" s="237" t="s">
        <v>239</v>
      </c>
      <c r="F124" s="237" t="s">
        <v>1029</v>
      </c>
      <c r="G124" s="237" t="s">
        <v>4076</v>
      </c>
      <c r="H124" s="237" t="s">
        <v>4077</v>
      </c>
      <c r="I124" s="236">
        <v>45</v>
      </c>
      <c r="J124" s="240">
        <v>45413</v>
      </c>
      <c r="K124" s="240">
        <v>45413</v>
      </c>
      <c r="L124" s="241" t="s">
        <v>124</v>
      </c>
      <c r="M124" s="236" t="s">
        <v>125</v>
      </c>
      <c r="N124" s="241" t="s">
        <v>896</v>
      </c>
      <c r="O124" s="241" t="s">
        <v>1021</v>
      </c>
      <c r="P124" s="241" t="s">
        <v>81</v>
      </c>
      <c r="Q124" s="236">
        <v>45</v>
      </c>
      <c r="R124" s="34"/>
      <c r="S124" s="34"/>
      <c r="T124" s="35"/>
      <c r="U124" s="35"/>
      <c r="V124" s="40"/>
      <c r="W124" s="40"/>
      <c r="X124" s="38"/>
      <c r="Y124" s="34"/>
      <c r="Z124" s="34"/>
      <c r="AA124" s="222"/>
      <c r="AB124" s="222"/>
      <c r="AC124" s="222" t="s">
        <v>4078</v>
      </c>
    </row>
    <row r="125" ht="24" spans="1:29">
      <c r="A125" s="29">
        <v>128</v>
      </c>
      <c r="B125" s="236" t="s">
        <v>117</v>
      </c>
      <c r="C125" s="236" t="s">
        <v>118</v>
      </c>
      <c r="D125" s="236" t="s">
        <v>361</v>
      </c>
      <c r="E125" s="237" t="s">
        <v>1419</v>
      </c>
      <c r="F125" s="237" t="s">
        <v>1003</v>
      </c>
      <c r="G125" s="237" t="s">
        <v>4079</v>
      </c>
      <c r="H125" s="237" t="s">
        <v>4080</v>
      </c>
      <c r="I125" s="236">
        <v>115</v>
      </c>
      <c r="J125" s="240">
        <v>45444</v>
      </c>
      <c r="K125" s="240">
        <v>45444</v>
      </c>
      <c r="L125" s="241" t="s">
        <v>124</v>
      </c>
      <c r="M125" s="236" t="s">
        <v>125</v>
      </c>
      <c r="N125" s="241" t="s">
        <v>896</v>
      </c>
      <c r="O125" s="241" t="s">
        <v>1004</v>
      </c>
      <c r="P125" s="241" t="s">
        <v>81</v>
      </c>
      <c r="Q125" s="236">
        <v>115</v>
      </c>
      <c r="R125" s="34"/>
      <c r="S125" s="34"/>
      <c r="T125" s="35"/>
      <c r="U125" s="35"/>
      <c r="V125" s="40"/>
      <c r="W125" s="40"/>
      <c r="X125" s="38"/>
      <c r="Y125" s="34"/>
      <c r="Z125" s="34"/>
      <c r="AA125" s="222"/>
      <c r="AB125" s="222"/>
      <c r="AC125" s="222" t="s">
        <v>4081</v>
      </c>
    </row>
    <row r="126" ht="24" spans="1:29">
      <c r="A126" s="29">
        <v>129</v>
      </c>
      <c r="B126" s="236" t="s">
        <v>117</v>
      </c>
      <c r="C126" s="236" t="s">
        <v>118</v>
      </c>
      <c r="D126" s="236" t="s">
        <v>361</v>
      </c>
      <c r="E126" s="237" t="s">
        <v>1419</v>
      </c>
      <c r="F126" s="237" t="s">
        <v>1013</v>
      </c>
      <c r="G126" s="237" t="s">
        <v>4079</v>
      </c>
      <c r="H126" s="237" t="s">
        <v>4080</v>
      </c>
      <c r="I126" s="236">
        <v>115</v>
      </c>
      <c r="J126" s="240">
        <v>45444</v>
      </c>
      <c r="K126" s="240">
        <v>45444</v>
      </c>
      <c r="L126" s="241" t="s">
        <v>124</v>
      </c>
      <c r="M126" s="236" t="s">
        <v>125</v>
      </c>
      <c r="N126" s="241" t="s">
        <v>896</v>
      </c>
      <c r="O126" s="241" t="s">
        <v>1004</v>
      </c>
      <c r="P126" s="241" t="s">
        <v>81</v>
      </c>
      <c r="Q126" s="236">
        <v>115</v>
      </c>
      <c r="R126" s="34"/>
      <c r="S126" s="34"/>
      <c r="T126" s="35"/>
      <c r="U126" s="35"/>
      <c r="V126" s="40"/>
      <c r="W126" s="40"/>
      <c r="X126" s="38"/>
      <c r="Y126" s="34"/>
      <c r="Z126" s="34"/>
      <c r="AA126" s="222"/>
      <c r="AB126" s="222"/>
      <c r="AC126" s="222" t="s">
        <v>4081</v>
      </c>
    </row>
    <row r="127" ht="36" spans="1:29">
      <c r="A127" s="29">
        <v>130</v>
      </c>
      <c r="B127" s="236" t="s">
        <v>117</v>
      </c>
      <c r="C127" s="236" t="s">
        <v>118</v>
      </c>
      <c r="D127" s="236" t="s">
        <v>361</v>
      </c>
      <c r="E127" s="237" t="s">
        <v>239</v>
      </c>
      <c r="F127" s="237" t="s">
        <v>1037</v>
      </c>
      <c r="G127" s="237" t="s">
        <v>4076</v>
      </c>
      <c r="H127" s="237" t="s">
        <v>4082</v>
      </c>
      <c r="I127" s="236">
        <v>6</v>
      </c>
      <c r="J127" s="240">
        <v>45413</v>
      </c>
      <c r="K127" s="240">
        <v>45413</v>
      </c>
      <c r="L127" s="241" t="s">
        <v>124</v>
      </c>
      <c r="M127" s="236" t="s">
        <v>125</v>
      </c>
      <c r="N127" s="241" t="s">
        <v>896</v>
      </c>
      <c r="O127" s="241" t="s">
        <v>1021</v>
      </c>
      <c r="P127" s="241" t="s">
        <v>81</v>
      </c>
      <c r="Q127" s="236">
        <v>6</v>
      </c>
      <c r="R127" s="34"/>
      <c r="S127" s="34"/>
      <c r="T127" s="35"/>
      <c r="U127" s="35"/>
      <c r="V127" s="40"/>
      <c r="W127" s="40"/>
      <c r="X127" s="38"/>
      <c r="Y127" s="34"/>
      <c r="Z127" s="34"/>
      <c r="AA127" s="222"/>
      <c r="AB127" s="222"/>
      <c r="AC127" s="222" t="s">
        <v>4083</v>
      </c>
    </row>
    <row r="128" ht="36" spans="1:29">
      <c r="A128" s="29">
        <v>131</v>
      </c>
      <c r="B128" s="236" t="s">
        <v>117</v>
      </c>
      <c r="C128" s="236" t="s">
        <v>118</v>
      </c>
      <c r="D128" s="236" t="s">
        <v>361</v>
      </c>
      <c r="E128" s="237" t="s">
        <v>239</v>
      </c>
      <c r="F128" s="237" t="s">
        <v>1041</v>
      </c>
      <c r="G128" s="237" t="s">
        <v>4076</v>
      </c>
      <c r="H128" s="237" t="s">
        <v>4082</v>
      </c>
      <c r="I128" s="236">
        <v>6</v>
      </c>
      <c r="J128" s="240">
        <v>45413</v>
      </c>
      <c r="K128" s="240">
        <v>45413</v>
      </c>
      <c r="L128" s="241" t="s">
        <v>124</v>
      </c>
      <c r="M128" s="236" t="s">
        <v>125</v>
      </c>
      <c r="N128" s="241" t="s">
        <v>896</v>
      </c>
      <c r="O128" s="241" t="s">
        <v>1021</v>
      </c>
      <c r="P128" s="241" t="s">
        <v>81</v>
      </c>
      <c r="Q128" s="236">
        <v>6</v>
      </c>
      <c r="R128" s="34"/>
      <c r="S128" s="34"/>
      <c r="T128" s="35"/>
      <c r="U128" s="35"/>
      <c r="V128" s="40"/>
      <c r="W128" s="40"/>
      <c r="X128" s="38"/>
      <c r="Y128" s="34"/>
      <c r="Z128" s="34"/>
      <c r="AA128" s="222"/>
      <c r="AB128" s="222"/>
      <c r="AC128" s="222" t="s">
        <v>4083</v>
      </c>
    </row>
    <row r="129" ht="36" spans="1:29">
      <c r="A129" s="29">
        <v>132</v>
      </c>
      <c r="B129" s="236" t="s">
        <v>117</v>
      </c>
      <c r="C129" s="236" t="s">
        <v>118</v>
      </c>
      <c r="D129" s="236" t="s">
        <v>361</v>
      </c>
      <c r="E129" s="237" t="s">
        <v>239</v>
      </c>
      <c r="F129" s="237" t="s">
        <v>945</v>
      </c>
      <c r="G129" s="237" t="s">
        <v>4084</v>
      </c>
      <c r="H129" s="237" t="s">
        <v>4085</v>
      </c>
      <c r="I129" s="236">
        <v>6</v>
      </c>
      <c r="J129" s="240">
        <v>45444</v>
      </c>
      <c r="K129" s="240">
        <v>45444</v>
      </c>
      <c r="L129" s="241" t="s">
        <v>124</v>
      </c>
      <c r="M129" s="236" t="s">
        <v>125</v>
      </c>
      <c r="N129" s="241" t="s">
        <v>896</v>
      </c>
      <c r="O129" s="241" t="s">
        <v>946</v>
      </c>
      <c r="P129" s="241" t="s">
        <v>81</v>
      </c>
      <c r="Q129" s="236">
        <v>6</v>
      </c>
      <c r="R129" s="34"/>
      <c r="S129" s="34"/>
      <c r="T129" s="35"/>
      <c r="U129" s="35"/>
      <c r="V129" s="40"/>
      <c r="W129" s="40"/>
      <c r="X129" s="38"/>
      <c r="Y129" s="34"/>
      <c r="Z129" s="34"/>
      <c r="AA129" s="222"/>
      <c r="AB129" s="222"/>
      <c r="AC129" s="222" t="s">
        <v>4086</v>
      </c>
    </row>
    <row r="130" ht="36" spans="1:29">
      <c r="A130" s="29">
        <v>133</v>
      </c>
      <c r="B130" s="236" t="s">
        <v>117</v>
      </c>
      <c r="C130" s="236" t="s">
        <v>118</v>
      </c>
      <c r="D130" s="236" t="s">
        <v>361</v>
      </c>
      <c r="E130" s="237" t="s">
        <v>239</v>
      </c>
      <c r="F130" s="237" t="s">
        <v>955</v>
      </c>
      <c r="G130" s="237" t="s">
        <v>4084</v>
      </c>
      <c r="H130" s="237" t="s">
        <v>4085</v>
      </c>
      <c r="I130" s="236">
        <v>6</v>
      </c>
      <c r="J130" s="240">
        <v>45444</v>
      </c>
      <c r="K130" s="240">
        <v>45444</v>
      </c>
      <c r="L130" s="241" t="s">
        <v>124</v>
      </c>
      <c r="M130" s="236" t="s">
        <v>125</v>
      </c>
      <c r="N130" s="241" t="s">
        <v>896</v>
      </c>
      <c r="O130" s="241" t="s">
        <v>946</v>
      </c>
      <c r="P130" s="241" t="s">
        <v>81</v>
      </c>
      <c r="Q130" s="236">
        <v>6</v>
      </c>
      <c r="R130" s="34"/>
      <c r="S130" s="34"/>
      <c r="T130" s="35"/>
      <c r="U130" s="35"/>
      <c r="V130" s="40"/>
      <c r="W130" s="40"/>
      <c r="X130" s="38"/>
      <c r="Y130" s="34"/>
      <c r="Z130" s="34"/>
      <c r="AA130" s="222"/>
      <c r="AB130" s="222"/>
      <c r="AC130" s="222" t="s">
        <v>4086</v>
      </c>
    </row>
    <row r="131" ht="60" spans="1:29">
      <c r="A131" s="29">
        <v>134</v>
      </c>
      <c r="B131" s="236" t="s">
        <v>117</v>
      </c>
      <c r="C131" s="236" t="s">
        <v>118</v>
      </c>
      <c r="D131" s="236" t="s">
        <v>361</v>
      </c>
      <c r="E131" s="237" t="s">
        <v>120</v>
      </c>
      <c r="F131" s="237" t="s">
        <v>974</v>
      </c>
      <c r="G131" s="237" t="s">
        <v>4087</v>
      </c>
      <c r="H131" s="237" t="s">
        <v>4088</v>
      </c>
      <c r="I131" s="236">
        <v>12</v>
      </c>
      <c r="J131" s="240">
        <v>45474</v>
      </c>
      <c r="K131" s="240">
        <v>45444</v>
      </c>
      <c r="L131" s="241" t="s">
        <v>124</v>
      </c>
      <c r="M131" s="236" t="s">
        <v>125</v>
      </c>
      <c r="N131" s="241" t="s">
        <v>896</v>
      </c>
      <c r="O131" s="241" t="s">
        <v>964</v>
      </c>
      <c r="P131" s="241" t="s">
        <v>81</v>
      </c>
      <c r="Q131" s="236">
        <v>12</v>
      </c>
      <c r="R131" s="34"/>
      <c r="S131" s="34"/>
      <c r="T131" s="35"/>
      <c r="U131" s="35"/>
      <c r="V131" s="40"/>
      <c r="W131" s="40"/>
      <c r="X131" s="38"/>
      <c r="Y131" s="34"/>
      <c r="Z131" s="34"/>
      <c r="AA131" s="222"/>
      <c r="AB131" s="222"/>
      <c r="AC131" s="222" t="s">
        <v>4089</v>
      </c>
    </row>
    <row r="132" ht="384" spans="1:30">
      <c r="A132" s="29">
        <v>135</v>
      </c>
      <c r="B132" s="236" t="s">
        <v>117</v>
      </c>
      <c r="C132" s="236" t="s">
        <v>118</v>
      </c>
      <c r="D132" s="236" t="s">
        <v>361</v>
      </c>
      <c r="E132" s="237" t="s">
        <v>120</v>
      </c>
      <c r="F132" s="237" t="s">
        <v>983</v>
      </c>
      <c r="G132" s="237" t="s">
        <v>4087</v>
      </c>
      <c r="H132" s="237" t="s">
        <v>4088</v>
      </c>
      <c r="I132" s="236">
        <v>12</v>
      </c>
      <c r="J132" s="240">
        <v>45474</v>
      </c>
      <c r="K132" s="240">
        <v>45444</v>
      </c>
      <c r="L132" s="241" t="s">
        <v>124</v>
      </c>
      <c r="M132" s="236" t="s">
        <v>125</v>
      </c>
      <c r="N132" s="241" t="s">
        <v>896</v>
      </c>
      <c r="O132" s="241" t="s">
        <v>964</v>
      </c>
      <c r="P132" s="241" t="s">
        <v>81</v>
      </c>
      <c r="Q132" s="236">
        <v>12</v>
      </c>
      <c r="R132" s="34" t="s">
        <v>4090</v>
      </c>
      <c r="S132" s="62">
        <v>45344.6888888889</v>
      </c>
      <c r="T132" s="35"/>
      <c r="U132" s="35"/>
      <c r="V132" s="40"/>
      <c r="W132" s="40"/>
      <c r="X132" s="38"/>
      <c r="Y132" s="34" t="s">
        <v>4091</v>
      </c>
      <c r="Z132" s="34" t="s">
        <v>983</v>
      </c>
      <c r="AA132" s="222" t="s">
        <v>4092</v>
      </c>
      <c r="AB132" s="222" t="s">
        <v>4093</v>
      </c>
      <c r="AC132" s="222" t="s">
        <v>4094</v>
      </c>
      <c r="AD132" t="s">
        <v>3792</v>
      </c>
    </row>
    <row r="133" ht="36" spans="1:29">
      <c r="A133" s="29">
        <v>136</v>
      </c>
      <c r="B133" s="236" t="s">
        <v>117</v>
      </c>
      <c r="C133" s="236" t="s">
        <v>118</v>
      </c>
      <c r="D133" s="236" t="s">
        <v>361</v>
      </c>
      <c r="E133" s="237" t="s">
        <v>146</v>
      </c>
      <c r="F133" s="237" t="s">
        <v>963</v>
      </c>
      <c r="G133" s="237" t="s">
        <v>4095</v>
      </c>
      <c r="H133" s="237" t="s">
        <v>4096</v>
      </c>
      <c r="I133" s="236">
        <v>6</v>
      </c>
      <c r="J133" s="240">
        <v>45474</v>
      </c>
      <c r="K133" s="240">
        <v>45444</v>
      </c>
      <c r="L133" s="241" t="s">
        <v>124</v>
      </c>
      <c r="M133" s="236" t="s">
        <v>125</v>
      </c>
      <c r="N133" s="241" t="s">
        <v>896</v>
      </c>
      <c r="O133" s="241" t="s">
        <v>964</v>
      </c>
      <c r="P133" s="241" t="s">
        <v>81</v>
      </c>
      <c r="Q133" s="236">
        <v>6</v>
      </c>
      <c r="R133" s="34"/>
      <c r="S133" s="34"/>
      <c r="T133" s="35"/>
      <c r="U133" s="35"/>
      <c r="V133" s="40"/>
      <c r="W133" s="40"/>
      <c r="X133" s="38"/>
      <c r="Y133" s="34"/>
      <c r="Z133" s="34"/>
      <c r="AA133" s="222"/>
      <c r="AB133" s="222"/>
      <c r="AC133" s="222" t="s">
        <v>4097</v>
      </c>
    </row>
    <row r="134" ht="36" spans="1:29">
      <c r="A134" s="29">
        <v>137</v>
      </c>
      <c r="B134" s="236" t="s">
        <v>117</v>
      </c>
      <c r="C134" s="236" t="s">
        <v>118</v>
      </c>
      <c r="D134" s="236" t="s">
        <v>361</v>
      </c>
      <c r="E134" s="237" t="s">
        <v>146</v>
      </c>
      <c r="F134" s="237" t="s">
        <v>969</v>
      </c>
      <c r="G134" s="237" t="s">
        <v>4098</v>
      </c>
      <c r="H134" s="237" t="s">
        <v>4096</v>
      </c>
      <c r="I134" s="236">
        <v>6</v>
      </c>
      <c r="J134" s="240">
        <v>45474</v>
      </c>
      <c r="K134" s="240">
        <v>45444</v>
      </c>
      <c r="L134" s="241" t="s">
        <v>124</v>
      </c>
      <c r="M134" s="236" t="s">
        <v>125</v>
      </c>
      <c r="N134" s="241" t="s">
        <v>896</v>
      </c>
      <c r="O134" s="241" t="s">
        <v>964</v>
      </c>
      <c r="P134" s="241" t="s">
        <v>81</v>
      </c>
      <c r="Q134" s="236">
        <v>6</v>
      </c>
      <c r="R134" s="34"/>
      <c r="S134" s="34"/>
      <c r="T134" s="35"/>
      <c r="U134" s="35"/>
      <c r="V134" s="40"/>
      <c r="W134" s="40"/>
      <c r="X134" s="38"/>
      <c r="Y134" s="34"/>
      <c r="Z134" s="34"/>
      <c r="AA134" s="222"/>
      <c r="AB134" s="222"/>
      <c r="AC134" s="222" t="s">
        <v>4097</v>
      </c>
    </row>
    <row r="135" ht="36" spans="1:29">
      <c r="A135" s="29">
        <v>138</v>
      </c>
      <c r="B135" s="236" t="s">
        <v>117</v>
      </c>
      <c r="C135" s="236" t="s">
        <v>118</v>
      </c>
      <c r="D135" s="236" t="s">
        <v>361</v>
      </c>
      <c r="E135" s="237" t="s">
        <v>146</v>
      </c>
      <c r="F135" s="237" t="s">
        <v>991</v>
      </c>
      <c r="G135" s="237" t="s">
        <v>4099</v>
      </c>
      <c r="H135" s="237" t="s">
        <v>4100</v>
      </c>
      <c r="I135" s="236">
        <v>6</v>
      </c>
      <c r="J135" s="240">
        <v>45474</v>
      </c>
      <c r="K135" s="240">
        <v>45444</v>
      </c>
      <c r="L135" s="241" t="s">
        <v>124</v>
      </c>
      <c r="M135" s="236" t="s">
        <v>125</v>
      </c>
      <c r="N135" s="241" t="s">
        <v>896</v>
      </c>
      <c r="O135" s="241" t="s">
        <v>992</v>
      </c>
      <c r="P135" s="241" t="s">
        <v>81</v>
      </c>
      <c r="Q135" s="236">
        <v>6</v>
      </c>
      <c r="R135" s="34"/>
      <c r="S135" s="34"/>
      <c r="T135" s="35"/>
      <c r="U135" s="35"/>
      <c r="V135" s="40"/>
      <c r="W135" s="40"/>
      <c r="X135" s="38"/>
      <c r="Y135" s="34"/>
      <c r="Z135" s="34"/>
      <c r="AA135" s="222"/>
      <c r="AB135" s="222"/>
      <c r="AC135" s="222" t="s">
        <v>4101</v>
      </c>
    </row>
    <row r="136" ht="36" spans="1:29">
      <c r="A136" s="29">
        <v>139</v>
      </c>
      <c r="B136" s="236" t="s">
        <v>117</v>
      </c>
      <c r="C136" s="236" t="s">
        <v>118</v>
      </c>
      <c r="D136" s="236" t="s">
        <v>361</v>
      </c>
      <c r="E136" s="237" t="s">
        <v>146</v>
      </c>
      <c r="F136" s="237" t="s">
        <v>997</v>
      </c>
      <c r="G136" s="237" t="s">
        <v>4099</v>
      </c>
      <c r="H136" s="237" t="s">
        <v>4100</v>
      </c>
      <c r="I136" s="236">
        <v>6</v>
      </c>
      <c r="J136" s="240">
        <v>45474</v>
      </c>
      <c r="K136" s="240">
        <v>45444</v>
      </c>
      <c r="L136" s="241" t="s">
        <v>124</v>
      </c>
      <c r="M136" s="236" t="s">
        <v>125</v>
      </c>
      <c r="N136" s="241" t="s">
        <v>896</v>
      </c>
      <c r="O136" s="241" t="s">
        <v>992</v>
      </c>
      <c r="P136" s="241" t="s">
        <v>81</v>
      </c>
      <c r="Q136" s="236">
        <v>6</v>
      </c>
      <c r="R136" s="34"/>
      <c r="S136" s="34"/>
      <c r="T136" s="35"/>
      <c r="U136" s="35"/>
      <c r="V136" s="40"/>
      <c r="W136" s="40"/>
      <c r="X136" s="38"/>
      <c r="Y136" s="34"/>
      <c r="Z136" s="34"/>
      <c r="AA136" s="222"/>
      <c r="AB136" s="222"/>
      <c r="AC136" s="222" t="s">
        <v>4101</v>
      </c>
    </row>
    <row r="137" ht="192" spans="1:31">
      <c r="A137" s="29">
        <v>140</v>
      </c>
      <c r="B137" s="236" t="s">
        <v>117</v>
      </c>
      <c r="C137" s="236" t="s">
        <v>118</v>
      </c>
      <c r="D137" s="236" t="s">
        <v>145</v>
      </c>
      <c r="E137" s="237" t="s">
        <v>146</v>
      </c>
      <c r="F137" s="237" t="s">
        <v>1048</v>
      </c>
      <c r="G137" s="237" t="s">
        <v>4102</v>
      </c>
      <c r="H137" s="237" t="s">
        <v>4103</v>
      </c>
      <c r="I137" s="236">
        <v>6</v>
      </c>
      <c r="J137" s="240">
        <v>45505</v>
      </c>
      <c r="K137" s="240">
        <v>45505</v>
      </c>
      <c r="L137" s="241" t="s">
        <v>124</v>
      </c>
      <c r="M137" s="236" t="s">
        <v>125</v>
      </c>
      <c r="N137" s="241" t="s">
        <v>896</v>
      </c>
      <c r="O137" s="241" t="s">
        <v>1049</v>
      </c>
      <c r="P137" s="241" t="s">
        <v>81</v>
      </c>
      <c r="Q137" s="236">
        <v>6</v>
      </c>
      <c r="R137" s="34" t="s">
        <v>4104</v>
      </c>
      <c r="S137" s="62">
        <v>45455.5069444444</v>
      </c>
      <c r="T137" s="35"/>
      <c r="U137" s="35"/>
      <c r="V137" s="40"/>
      <c r="W137" s="40"/>
      <c r="X137" s="38"/>
      <c r="Y137" s="34" t="s">
        <v>4105</v>
      </c>
      <c r="Z137" s="34" t="s">
        <v>1048</v>
      </c>
      <c r="AA137" s="222" t="s">
        <v>4106</v>
      </c>
      <c r="AB137" s="222" t="s">
        <v>4107</v>
      </c>
      <c r="AC137" s="222"/>
      <c r="AD137" t="s">
        <v>132</v>
      </c>
      <c r="AE137" t="s">
        <v>422</v>
      </c>
    </row>
    <row r="138" ht="24" spans="1:29">
      <c r="A138" s="29">
        <v>141</v>
      </c>
      <c r="B138" s="236" t="s">
        <v>117</v>
      </c>
      <c r="C138" s="236" t="s">
        <v>118</v>
      </c>
      <c r="D138" s="236" t="s">
        <v>145</v>
      </c>
      <c r="E138" s="237" t="s">
        <v>146</v>
      </c>
      <c r="F138" s="237" t="s">
        <v>1054</v>
      </c>
      <c r="G138" s="237" t="s">
        <v>4108</v>
      </c>
      <c r="H138" s="237" t="s">
        <v>4109</v>
      </c>
      <c r="I138" s="236">
        <v>3</v>
      </c>
      <c r="J138" s="240">
        <v>45505</v>
      </c>
      <c r="K138" s="240">
        <v>45505</v>
      </c>
      <c r="L138" s="241" t="s">
        <v>124</v>
      </c>
      <c r="M138" s="236" t="s">
        <v>125</v>
      </c>
      <c r="N138" s="241" t="s">
        <v>896</v>
      </c>
      <c r="O138" s="241" t="s">
        <v>1049</v>
      </c>
      <c r="P138" s="241" t="s">
        <v>81</v>
      </c>
      <c r="Q138" s="236">
        <v>3</v>
      </c>
      <c r="R138" s="34"/>
      <c r="S138" s="34"/>
      <c r="T138" s="35"/>
      <c r="U138" s="35"/>
      <c r="V138" s="40"/>
      <c r="W138" s="40"/>
      <c r="X138" s="38"/>
      <c r="Y138" s="34"/>
      <c r="Z138" s="34"/>
      <c r="AA138" s="222"/>
      <c r="AB138" s="222"/>
      <c r="AC138" s="222" t="s">
        <v>4110</v>
      </c>
    </row>
    <row r="139" ht="24" spans="1:29">
      <c r="A139" s="29">
        <v>142</v>
      </c>
      <c r="B139" s="236" t="s">
        <v>117</v>
      </c>
      <c r="C139" s="236" t="s">
        <v>118</v>
      </c>
      <c r="D139" s="236" t="s">
        <v>145</v>
      </c>
      <c r="E139" s="237" t="s">
        <v>146</v>
      </c>
      <c r="F139" s="237" t="s">
        <v>4111</v>
      </c>
      <c r="G139" s="237" t="s">
        <v>4112</v>
      </c>
      <c r="H139" s="237" t="s">
        <v>4112</v>
      </c>
      <c r="I139" s="236">
        <v>1</v>
      </c>
      <c r="J139" s="240">
        <v>45505</v>
      </c>
      <c r="K139" s="240">
        <v>45505</v>
      </c>
      <c r="L139" s="241" t="s">
        <v>124</v>
      </c>
      <c r="M139" s="236" t="s">
        <v>125</v>
      </c>
      <c r="N139" s="241" t="s">
        <v>896</v>
      </c>
      <c r="O139" s="241" t="s">
        <v>1049</v>
      </c>
      <c r="P139" s="241" t="s">
        <v>81</v>
      </c>
      <c r="Q139" s="236">
        <v>1</v>
      </c>
      <c r="R139" s="34"/>
      <c r="S139" s="34"/>
      <c r="T139" s="35"/>
      <c r="U139" s="35"/>
      <c r="V139" s="40"/>
      <c r="W139" s="40"/>
      <c r="X139" s="38"/>
      <c r="Y139" s="34"/>
      <c r="Z139" s="34"/>
      <c r="AA139" s="222"/>
      <c r="AB139" s="222"/>
      <c r="AC139" s="222" t="s">
        <v>3935</v>
      </c>
    </row>
    <row r="140" ht="36" spans="1:29">
      <c r="A140" s="29">
        <v>143</v>
      </c>
      <c r="B140" s="236" t="s">
        <v>117</v>
      </c>
      <c r="C140" s="236" t="s">
        <v>118</v>
      </c>
      <c r="D140" s="236" t="s">
        <v>145</v>
      </c>
      <c r="E140" s="237" t="s">
        <v>146</v>
      </c>
      <c r="F140" s="237" t="s">
        <v>1059</v>
      </c>
      <c r="G140" s="237" t="s">
        <v>4113</v>
      </c>
      <c r="H140" s="237" t="s">
        <v>4114</v>
      </c>
      <c r="I140" s="236">
        <v>6</v>
      </c>
      <c r="J140" s="240">
        <v>45505</v>
      </c>
      <c r="K140" s="240">
        <v>45505</v>
      </c>
      <c r="L140" s="241" t="s">
        <v>124</v>
      </c>
      <c r="M140" s="236" t="s">
        <v>125</v>
      </c>
      <c r="N140" s="241" t="s">
        <v>896</v>
      </c>
      <c r="O140" s="241" t="s">
        <v>1049</v>
      </c>
      <c r="P140" s="241" t="s">
        <v>81</v>
      </c>
      <c r="Q140" s="236">
        <v>6</v>
      </c>
      <c r="R140" s="34"/>
      <c r="S140" s="34"/>
      <c r="T140" s="35"/>
      <c r="U140" s="35"/>
      <c r="V140" s="40"/>
      <c r="W140" s="40"/>
      <c r="X140" s="38"/>
      <c r="Y140" s="34"/>
      <c r="Z140" s="34"/>
      <c r="AA140" s="222"/>
      <c r="AB140" s="222"/>
      <c r="AC140" s="222" t="s">
        <v>4115</v>
      </c>
    </row>
    <row r="141" ht="144" spans="1:30">
      <c r="A141" s="29">
        <v>144</v>
      </c>
      <c r="B141" s="236" t="s">
        <v>117</v>
      </c>
      <c r="C141" s="236" t="s">
        <v>118</v>
      </c>
      <c r="D141" s="236" t="s">
        <v>145</v>
      </c>
      <c r="E141" s="237" t="s">
        <v>146</v>
      </c>
      <c r="F141" s="237" t="s">
        <v>1064</v>
      </c>
      <c r="G141" s="237" t="s">
        <v>4116</v>
      </c>
      <c r="H141" s="237" t="s">
        <v>4117</v>
      </c>
      <c r="I141" s="236">
        <v>6</v>
      </c>
      <c r="J141" s="240">
        <v>45505</v>
      </c>
      <c r="K141" s="240">
        <v>45505</v>
      </c>
      <c r="L141" s="241" t="s">
        <v>124</v>
      </c>
      <c r="M141" s="236" t="s">
        <v>125</v>
      </c>
      <c r="N141" s="241" t="s">
        <v>896</v>
      </c>
      <c r="O141" s="241" t="s">
        <v>1070</v>
      </c>
      <c r="P141" s="241" t="s">
        <v>81</v>
      </c>
      <c r="Q141" s="236">
        <v>6</v>
      </c>
      <c r="R141" s="34" t="s">
        <v>4118</v>
      </c>
      <c r="S141" s="62">
        <v>45443.5138888889</v>
      </c>
      <c r="T141" s="35"/>
      <c r="U141" s="35"/>
      <c r="V141" s="40"/>
      <c r="W141" s="40"/>
      <c r="X141" s="38"/>
      <c r="Y141" s="34" t="s">
        <v>4119</v>
      </c>
      <c r="Z141" s="34" t="s">
        <v>1064</v>
      </c>
      <c r="AA141" s="222" t="s">
        <v>4120</v>
      </c>
      <c r="AB141" s="222" t="s">
        <v>3790</v>
      </c>
      <c r="AC141" s="222" t="s">
        <v>4121</v>
      </c>
      <c r="AD141" t="s">
        <v>3792</v>
      </c>
    </row>
    <row r="142" ht="24" spans="1:29">
      <c r="A142" s="29">
        <v>145</v>
      </c>
      <c r="B142" s="236" t="s">
        <v>117</v>
      </c>
      <c r="C142" s="236" t="s">
        <v>118</v>
      </c>
      <c r="D142" s="236" t="s">
        <v>145</v>
      </c>
      <c r="E142" s="242" t="s">
        <v>146</v>
      </c>
      <c r="F142" s="237" t="s">
        <v>4122</v>
      </c>
      <c r="G142" s="237" t="s">
        <v>4123</v>
      </c>
      <c r="H142" s="237" t="s">
        <v>4123</v>
      </c>
      <c r="I142" s="33">
        <v>17</v>
      </c>
      <c r="J142" s="240">
        <v>45505</v>
      </c>
      <c r="K142" s="240">
        <v>45505</v>
      </c>
      <c r="L142" s="241" t="s">
        <v>124</v>
      </c>
      <c r="M142" s="236" t="s">
        <v>125</v>
      </c>
      <c r="N142" s="241" t="s">
        <v>896</v>
      </c>
      <c r="O142" s="29" t="s">
        <v>1021</v>
      </c>
      <c r="P142" s="241" t="s">
        <v>81</v>
      </c>
      <c r="Q142" s="33">
        <v>17</v>
      </c>
      <c r="R142" s="34"/>
      <c r="S142" s="34"/>
      <c r="T142" s="35"/>
      <c r="U142" s="35"/>
      <c r="V142" s="40"/>
      <c r="W142" s="40"/>
      <c r="X142" s="38"/>
      <c r="Y142" s="34"/>
      <c r="Z142" s="34"/>
      <c r="AA142" s="222"/>
      <c r="AB142" s="222"/>
      <c r="AC142" s="222" t="s">
        <v>4124</v>
      </c>
    </row>
    <row r="143" ht="24" spans="1:29">
      <c r="A143" s="29">
        <v>146</v>
      </c>
      <c r="B143" s="236" t="s">
        <v>117</v>
      </c>
      <c r="C143" s="236" t="s">
        <v>118</v>
      </c>
      <c r="D143" s="236" t="s">
        <v>145</v>
      </c>
      <c r="E143" s="242" t="s">
        <v>146</v>
      </c>
      <c r="F143" s="237" t="s">
        <v>4125</v>
      </c>
      <c r="G143" s="237" t="s">
        <v>4126</v>
      </c>
      <c r="H143" s="237" t="s">
        <v>4127</v>
      </c>
      <c r="I143" s="33">
        <v>18</v>
      </c>
      <c r="J143" s="240">
        <v>45505</v>
      </c>
      <c r="K143" s="240">
        <v>45505</v>
      </c>
      <c r="L143" s="241" t="s">
        <v>124</v>
      </c>
      <c r="M143" s="236" t="s">
        <v>125</v>
      </c>
      <c r="N143" s="241" t="s">
        <v>896</v>
      </c>
      <c r="O143" s="29" t="s">
        <v>1021</v>
      </c>
      <c r="P143" s="241" t="s">
        <v>81</v>
      </c>
      <c r="Q143" s="33">
        <v>18</v>
      </c>
      <c r="R143" s="34"/>
      <c r="S143" s="34"/>
      <c r="T143" s="35"/>
      <c r="U143" s="35"/>
      <c r="V143" s="40"/>
      <c r="W143" s="40"/>
      <c r="X143" s="38"/>
      <c r="Y143" s="34"/>
      <c r="Z143" s="34"/>
      <c r="AA143" s="222"/>
      <c r="AB143" s="222"/>
      <c r="AC143" s="222" t="s">
        <v>4128</v>
      </c>
    </row>
    <row r="144" ht="409.5" spans="1:31">
      <c r="A144" s="29">
        <v>147</v>
      </c>
      <c r="B144" s="236" t="s">
        <v>117</v>
      </c>
      <c r="C144" s="236" t="s">
        <v>118</v>
      </c>
      <c r="D144" s="236" t="s">
        <v>361</v>
      </c>
      <c r="E144" s="237" t="s">
        <v>146</v>
      </c>
      <c r="F144" s="237" t="s">
        <v>4129</v>
      </c>
      <c r="G144" s="237" t="s">
        <v>4130</v>
      </c>
      <c r="H144" s="237" t="s">
        <v>4131</v>
      </c>
      <c r="I144" s="33">
        <v>3</v>
      </c>
      <c r="J144" s="240">
        <v>45474</v>
      </c>
      <c r="K144" s="240">
        <v>45474</v>
      </c>
      <c r="L144" s="241" t="s">
        <v>124</v>
      </c>
      <c r="M144" s="236" t="s">
        <v>125</v>
      </c>
      <c r="N144" s="241" t="s">
        <v>896</v>
      </c>
      <c r="O144" s="29" t="s">
        <v>933</v>
      </c>
      <c r="P144" s="241" t="s">
        <v>81</v>
      </c>
      <c r="Q144" s="33">
        <v>3</v>
      </c>
      <c r="R144" s="34" t="s">
        <v>4132</v>
      </c>
      <c r="S144" s="62">
        <v>45502.7083333333</v>
      </c>
      <c r="T144" s="35"/>
      <c r="U144" s="35"/>
      <c r="V144" s="40"/>
      <c r="W144" s="40"/>
      <c r="X144" s="38"/>
      <c r="Y144" s="34" t="s">
        <v>4133</v>
      </c>
      <c r="Z144" s="34" t="s">
        <v>4129</v>
      </c>
      <c r="AA144" s="222" t="s">
        <v>4134</v>
      </c>
      <c r="AB144" s="222" t="s">
        <v>3790</v>
      </c>
      <c r="AC144" s="222"/>
      <c r="AD144" t="s">
        <v>132</v>
      </c>
      <c r="AE144" t="s">
        <v>138</v>
      </c>
    </row>
    <row r="145" ht="409.5" spans="1:31">
      <c r="A145" s="29">
        <v>148</v>
      </c>
      <c r="B145" s="236" t="s">
        <v>117</v>
      </c>
      <c r="C145" s="236" t="s">
        <v>118</v>
      </c>
      <c r="D145" s="236" t="s">
        <v>361</v>
      </c>
      <c r="E145" s="237" t="s">
        <v>146</v>
      </c>
      <c r="F145" s="237" t="s">
        <v>4135</v>
      </c>
      <c r="G145" s="237" t="s">
        <v>4130</v>
      </c>
      <c r="H145" s="237" t="s">
        <v>4131</v>
      </c>
      <c r="I145" s="33">
        <v>3</v>
      </c>
      <c r="J145" s="240">
        <v>45474</v>
      </c>
      <c r="K145" s="240">
        <v>45474</v>
      </c>
      <c r="L145" s="241" t="s">
        <v>124</v>
      </c>
      <c r="M145" s="236" t="s">
        <v>125</v>
      </c>
      <c r="N145" s="241" t="s">
        <v>896</v>
      </c>
      <c r="O145" s="29" t="s">
        <v>933</v>
      </c>
      <c r="P145" s="241" t="s">
        <v>81</v>
      </c>
      <c r="Q145" s="33">
        <v>3</v>
      </c>
      <c r="R145" s="34" t="s">
        <v>4132</v>
      </c>
      <c r="S145" s="62">
        <v>45502.7083333333</v>
      </c>
      <c r="T145" s="35"/>
      <c r="U145" s="35"/>
      <c r="V145" s="40"/>
      <c r="W145" s="40"/>
      <c r="X145" s="38"/>
      <c r="Y145" s="34" t="s">
        <v>4133</v>
      </c>
      <c r="Z145" s="34" t="s">
        <v>4135</v>
      </c>
      <c r="AA145" s="222" t="s">
        <v>4134</v>
      </c>
      <c r="AB145" s="222" t="s">
        <v>3790</v>
      </c>
      <c r="AC145" s="222"/>
      <c r="AD145" t="s">
        <v>132</v>
      </c>
      <c r="AE145" t="s">
        <v>138</v>
      </c>
    </row>
    <row r="146" ht="24" spans="1:29">
      <c r="A146" s="29">
        <v>149</v>
      </c>
      <c r="B146" s="236" t="s">
        <v>117</v>
      </c>
      <c r="C146" s="236" t="s">
        <v>118</v>
      </c>
      <c r="D146" s="236" t="s">
        <v>361</v>
      </c>
      <c r="E146" s="237" t="s">
        <v>146</v>
      </c>
      <c r="F146" s="237" t="s">
        <v>4136</v>
      </c>
      <c r="G146" s="237" t="s">
        <v>4137</v>
      </c>
      <c r="H146" s="237" t="s">
        <v>4137</v>
      </c>
      <c r="I146" s="33">
        <v>28</v>
      </c>
      <c r="J146" s="240">
        <v>45352</v>
      </c>
      <c r="K146" s="240">
        <v>45352</v>
      </c>
      <c r="L146" s="241" t="s">
        <v>124</v>
      </c>
      <c r="M146" s="236" t="s">
        <v>125</v>
      </c>
      <c r="N146" s="241" t="s">
        <v>896</v>
      </c>
      <c r="O146" s="29" t="s">
        <v>897</v>
      </c>
      <c r="P146" s="241" t="s">
        <v>81</v>
      </c>
      <c r="Q146" s="33">
        <v>28</v>
      </c>
      <c r="R146" s="34"/>
      <c r="S146" s="34"/>
      <c r="T146" s="35"/>
      <c r="U146" s="35"/>
      <c r="V146" s="40"/>
      <c r="W146" s="40"/>
      <c r="X146" s="38"/>
      <c r="Y146" s="34"/>
      <c r="Z146" s="34"/>
      <c r="AA146" s="222"/>
      <c r="AB146" s="222"/>
      <c r="AC146" s="222" t="s">
        <v>4138</v>
      </c>
    </row>
    <row r="147" ht="24" spans="1:29">
      <c r="A147" s="29">
        <v>150</v>
      </c>
      <c r="B147" s="236" t="s">
        <v>117</v>
      </c>
      <c r="C147" s="236" t="s">
        <v>118</v>
      </c>
      <c r="D147" s="236" t="s">
        <v>361</v>
      </c>
      <c r="E147" s="237" t="s">
        <v>146</v>
      </c>
      <c r="F147" s="237" t="s">
        <v>4139</v>
      </c>
      <c r="G147" s="237" t="s">
        <v>4137</v>
      </c>
      <c r="H147" s="237" t="s">
        <v>4137</v>
      </c>
      <c r="I147" s="33">
        <v>28</v>
      </c>
      <c r="J147" s="240">
        <v>45352</v>
      </c>
      <c r="K147" s="240">
        <v>45352</v>
      </c>
      <c r="L147" s="241" t="s">
        <v>124</v>
      </c>
      <c r="M147" s="236" t="s">
        <v>125</v>
      </c>
      <c r="N147" s="241" t="s">
        <v>896</v>
      </c>
      <c r="O147" s="29" t="s">
        <v>897</v>
      </c>
      <c r="P147" s="241" t="s">
        <v>81</v>
      </c>
      <c r="Q147" s="33">
        <v>28</v>
      </c>
      <c r="R147" s="34"/>
      <c r="S147" s="34"/>
      <c r="T147" s="35"/>
      <c r="U147" s="35"/>
      <c r="V147" s="40"/>
      <c r="W147" s="40"/>
      <c r="X147" s="38"/>
      <c r="Y147" s="34"/>
      <c r="Z147" s="34"/>
      <c r="AA147" s="222"/>
      <c r="AB147" s="222"/>
      <c r="AC147" s="222" t="s">
        <v>4138</v>
      </c>
    </row>
    <row r="148" ht="36" spans="1:29">
      <c r="A148" s="29">
        <v>151</v>
      </c>
      <c r="B148" s="33" t="s">
        <v>117</v>
      </c>
      <c r="C148" s="33" t="s">
        <v>118</v>
      </c>
      <c r="D148" s="29" t="s">
        <v>361</v>
      </c>
      <c r="E148" s="33" t="s">
        <v>250</v>
      </c>
      <c r="F148" s="33" t="s">
        <v>4140</v>
      </c>
      <c r="G148" s="33" t="s">
        <v>4141</v>
      </c>
      <c r="H148" s="33" t="s">
        <v>4142</v>
      </c>
      <c r="I148" s="33">
        <v>16</v>
      </c>
      <c r="J148" s="243">
        <v>45566</v>
      </c>
      <c r="K148" s="243">
        <v>45595</v>
      </c>
      <c r="L148" s="29" t="s">
        <v>124</v>
      </c>
      <c r="M148" s="33" t="s">
        <v>125</v>
      </c>
      <c r="N148" s="33" t="s">
        <v>1117</v>
      </c>
      <c r="O148" s="29" t="s">
        <v>1118</v>
      </c>
      <c r="P148" s="29" t="s">
        <v>78</v>
      </c>
      <c r="Q148" s="33">
        <v>16</v>
      </c>
      <c r="R148" s="34"/>
      <c r="S148" s="34"/>
      <c r="T148" s="35"/>
      <c r="U148" s="35"/>
      <c r="V148" s="40"/>
      <c r="W148" s="40"/>
      <c r="X148" s="38"/>
      <c r="Y148" s="34"/>
      <c r="Z148" s="34"/>
      <c r="AA148" s="222"/>
      <c r="AB148" s="222"/>
      <c r="AC148" s="222" t="s">
        <v>4143</v>
      </c>
    </row>
    <row r="149" ht="144" spans="1:30">
      <c r="A149" s="29">
        <v>152</v>
      </c>
      <c r="B149" s="33" t="s">
        <v>117</v>
      </c>
      <c r="C149" s="33" t="s">
        <v>118</v>
      </c>
      <c r="D149" s="29" t="s">
        <v>361</v>
      </c>
      <c r="E149" s="33" t="s">
        <v>250</v>
      </c>
      <c r="F149" s="33" t="s">
        <v>4144</v>
      </c>
      <c r="G149" s="33" t="s">
        <v>4145</v>
      </c>
      <c r="H149" s="33" t="s">
        <v>4146</v>
      </c>
      <c r="I149" s="33">
        <v>16</v>
      </c>
      <c r="J149" s="243">
        <v>45566</v>
      </c>
      <c r="K149" s="243">
        <v>45595</v>
      </c>
      <c r="L149" s="29" t="s">
        <v>124</v>
      </c>
      <c r="M149" s="33" t="s">
        <v>125</v>
      </c>
      <c r="N149" s="33" t="s">
        <v>1117</v>
      </c>
      <c r="O149" s="29" t="s">
        <v>1118</v>
      </c>
      <c r="P149" s="29" t="s">
        <v>78</v>
      </c>
      <c r="Q149" s="33">
        <v>16</v>
      </c>
      <c r="R149" s="34" t="s">
        <v>4147</v>
      </c>
      <c r="S149" s="62">
        <v>45537.5270833333</v>
      </c>
      <c r="T149" s="35"/>
      <c r="U149" s="35"/>
      <c r="V149" s="40"/>
      <c r="W149" s="40"/>
      <c r="X149" s="38"/>
      <c r="Y149" s="34" t="s">
        <v>4148</v>
      </c>
      <c r="Z149" s="34" t="s">
        <v>4144</v>
      </c>
      <c r="AA149" s="222" t="s">
        <v>4149</v>
      </c>
      <c r="AB149" s="222"/>
      <c r="AC149" s="222" t="s">
        <v>4150</v>
      </c>
      <c r="AD149" t="s">
        <v>3792</v>
      </c>
    </row>
    <row r="150" ht="36" spans="1:29">
      <c r="A150" s="29">
        <v>153</v>
      </c>
      <c r="B150" s="33" t="s">
        <v>117</v>
      </c>
      <c r="C150" s="33" t="s">
        <v>118</v>
      </c>
      <c r="D150" s="33" t="s">
        <v>361</v>
      </c>
      <c r="E150" s="33" t="s">
        <v>146</v>
      </c>
      <c r="F150" s="33" t="s">
        <v>4151</v>
      </c>
      <c r="G150" s="33" t="s">
        <v>4152</v>
      </c>
      <c r="H150" s="33" t="s">
        <v>4153</v>
      </c>
      <c r="I150" s="33">
        <v>6</v>
      </c>
      <c r="J150" s="243">
        <v>45566</v>
      </c>
      <c r="K150" s="243">
        <v>45595</v>
      </c>
      <c r="L150" s="29" t="s">
        <v>124</v>
      </c>
      <c r="M150" s="33" t="s">
        <v>125</v>
      </c>
      <c r="N150" s="33" t="s">
        <v>1117</v>
      </c>
      <c r="O150" s="29" t="s">
        <v>1118</v>
      </c>
      <c r="P150" s="29" t="s">
        <v>78</v>
      </c>
      <c r="Q150" s="33">
        <v>6</v>
      </c>
      <c r="R150" s="34"/>
      <c r="S150" s="34"/>
      <c r="T150" s="35"/>
      <c r="U150" s="35"/>
      <c r="V150" s="40"/>
      <c r="W150" s="40"/>
      <c r="X150" s="38"/>
      <c r="Y150" s="34"/>
      <c r="Z150" s="34"/>
      <c r="AA150" s="222"/>
      <c r="AB150" s="222"/>
      <c r="AC150" s="222" t="s">
        <v>4154</v>
      </c>
    </row>
    <row r="151" ht="36" spans="1:29">
      <c r="A151" s="29">
        <v>154</v>
      </c>
      <c r="B151" s="33" t="s">
        <v>117</v>
      </c>
      <c r="C151" s="33" t="s">
        <v>118</v>
      </c>
      <c r="D151" s="33" t="s">
        <v>361</v>
      </c>
      <c r="E151" s="33" t="s">
        <v>146</v>
      </c>
      <c r="F151" s="33" t="s">
        <v>4155</v>
      </c>
      <c r="G151" s="33" t="s">
        <v>4152</v>
      </c>
      <c r="H151" s="33" t="s">
        <v>4153</v>
      </c>
      <c r="I151" s="33">
        <v>6</v>
      </c>
      <c r="J151" s="243">
        <v>45566</v>
      </c>
      <c r="K151" s="243">
        <v>45595</v>
      </c>
      <c r="L151" s="29" t="s">
        <v>124</v>
      </c>
      <c r="M151" s="33" t="s">
        <v>125</v>
      </c>
      <c r="N151" s="33" t="s">
        <v>1117</v>
      </c>
      <c r="O151" s="29" t="s">
        <v>1118</v>
      </c>
      <c r="P151" s="29" t="s">
        <v>78</v>
      </c>
      <c r="Q151" s="33">
        <v>6</v>
      </c>
      <c r="R151" s="34"/>
      <c r="S151" s="34"/>
      <c r="T151" s="35"/>
      <c r="U151" s="35"/>
      <c r="V151" s="40"/>
      <c r="W151" s="40"/>
      <c r="X151" s="38"/>
      <c r="Y151" s="34"/>
      <c r="Z151" s="34"/>
      <c r="AA151" s="222"/>
      <c r="AB151" s="222"/>
      <c r="AC151" s="222" t="s">
        <v>4154</v>
      </c>
    </row>
    <row r="152" ht="24" spans="1:29">
      <c r="A152" s="29">
        <v>155</v>
      </c>
      <c r="B152" s="33" t="s">
        <v>117</v>
      </c>
      <c r="C152" s="33" t="s">
        <v>118</v>
      </c>
      <c r="D152" s="29" t="s">
        <v>361</v>
      </c>
      <c r="E152" s="33" t="s">
        <v>1148</v>
      </c>
      <c r="F152" s="33" t="s">
        <v>1149</v>
      </c>
      <c r="G152" s="33" t="s">
        <v>4156</v>
      </c>
      <c r="H152" s="33" t="s">
        <v>3843</v>
      </c>
      <c r="I152" s="33">
        <v>12</v>
      </c>
      <c r="J152" s="243">
        <v>45566</v>
      </c>
      <c r="K152" s="243">
        <v>45595</v>
      </c>
      <c r="L152" s="29" t="s">
        <v>124</v>
      </c>
      <c r="M152" s="33" t="s">
        <v>125</v>
      </c>
      <c r="N152" s="33" t="s">
        <v>1117</v>
      </c>
      <c r="O152" s="29" t="s">
        <v>1150</v>
      </c>
      <c r="P152" s="29" t="s">
        <v>78</v>
      </c>
      <c r="Q152" s="33">
        <v>12</v>
      </c>
      <c r="R152" s="34"/>
      <c r="S152" s="34"/>
      <c r="T152" s="35"/>
      <c r="U152" s="35"/>
      <c r="V152" s="40"/>
      <c r="W152" s="40"/>
      <c r="X152" s="38"/>
      <c r="Y152" s="34"/>
      <c r="Z152" s="34"/>
      <c r="AA152" s="222"/>
      <c r="AB152" s="222"/>
      <c r="AC152" s="222" t="s">
        <v>3844</v>
      </c>
    </row>
    <row r="153" ht="24" spans="1:29">
      <c r="A153" s="29">
        <v>156</v>
      </c>
      <c r="B153" s="33" t="s">
        <v>117</v>
      </c>
      <c r="C153" s="33" t="s">
        <v>118</v>
      </c>
      <c r="D153" s="29" t="s">
        <v>361</v>
      </c>
      <c r="E153" s="33" t="s">
        <v>1148</v>
      </c>
      <c r="F153" s="33" t="s">
        <v>1155</v>
      </c>
      <c r="G153" s="33" t="s">
        <v>4156</v>
      </c>
      <c r="H153" s="33" t="s">
        <v>3843</v>
      </c>
      <c r="I153" s="33">
        <v>12</v>
      </c>
      <c r="J153" s="243">
        <v>45566</v>
      </c>
      <c r="K153" s="243">
        <v>45595</v>
      </c>
      <c r="L153" s="29" t="s">
        <v>124</v>
      </c>
      <c r="M153" s="33" t="s">
        <v>125</v>
      </c>
      <c r="N153" s="33" t="s">
        <v>1117</v>
      </c>
      <c r="O153" s="29" t="s">
        <v>1150</v>
      </c>
      <c r="P153" s="29" t="s">
        <v>78</v>
      </c>
      <c r="Q153" s="33">
        <v>12</v>
      </c>
      <c r="R153" s="34"/>
      <c r="S153" s="34"/>
      <c r="T153" s="35"/>
      <c r="U153" s="35"/>
      <c r="V153" s="40"/>
      <c r="W153" s="40"/>
      <c r="X153" s="38"/>
      <c r="Y153" s="34"/>
      <c r="Z153" s="34"/>
      <c r="AA153" s="222"/>
      <c r="AB153" s="222"/>
      <c r="AC153" s="222" t="s">
        <v>3844</v>
      </c>
    </row>
    <row r="154" ht="409.5" spans="1:30">
      <c r="A154" s="29">
        <v>157</v>
      </c>
      <c r="B154" s="33" t="s">
        <v>117</v>
      </c>
      <c r="C154" s="33" t="s">
        <v>118</v>
      </c>
      <c r="D154" s="29" t="s">
        <v>119</v>
      </c>
      <c r="E154" s="33" t="s">
        <v>120</v>
      </c>
      <c r="F154" s="33" t="s">
        <v>1164</v>
      </c>
      <c r="G154" s="33" t="s">
        <v>4157</v>
      </c>
      <c r="H154" s="33" t="s">
        <v>4158</v>
      </c>
      <c r="I154" s="33">
        <v>46</v>
      </c>
      <c r="J154" s="243">
        <v>45383</v>
      </c>
      <c r="K154" s="243">
        <v>45412</v>
      </c>
      <c r="L154" s="29" t="s">
        <v>124</v>
      </c>
      <c r="M154" s="33" t="s">
        <v>125</v>
      </c>
      <c r="N154" s="33" t="s">
        <v>1117</v>
      </c>
      <c r="O154" s="29" t="s">
        <v>1165</v>
      </c>
      <c r="P154" s="29" t="s">
        <v>78</v>
      </c>
      <c r="Q154" s="33">
        <v>46</v>
      </c>
      <c r="R154" s="34" t="s">
        <v>4159</v>
      </c>
      <c r="S154" s="62">
        <v>45400.6243055556</v>
      </c>
      <c r="T154" s="35"/>
      <c r="U154" s="35"/>
      <c r="V154" s="40"/>
      <c r="W154" s="40"/>
      <c r="X154" s="38"/>
      <c r="Y154" s="34" t="s">
        <v>4160</v>
      </c>
      <c r="Z154" s="34" t="s">
        <v>1164</v>
      </c>
      <c r="AA154" s="222" t="s">
        <v>4161</v>
      </c>
      <c r="AB154" s="222"/>
      <c r="AC154" s="222" t="s">
        <v>4162</v>
      </c>
      <c r="AD154" t="s">
        <v>3792</v>
      </c>
    </row>
    <row r="155" ht="409.5" spans="1:30">
      <c r="A155" s="29">
        <v>158</v>
      </c>
      <c r="B155" s="33" t="s">
        <v>117</v>
      </c>
      <c r="C155" s="33" t="s">
        <v>118</v>
      </c>
      <c r="D155" s="29" t="s">
        <v>119</v>
      </c>
      <c r="E155" s="33" t="s">
        <v>120</v>
      </c>
      <c r="F155" s="33" t="s">
        <v>1174</v>
      </c>
      <c r="G155" s="33" t="s">
        <v>4163</v>
      </c>
      <c r="H155" s="33" t="s">
        <v>4164</v>
      </c>
      <c r="I155" s="33">
        <v>46</v>
      </c>
      <c r="J155" s="243">
        <v>45383</v>
      </c>
      <c r="K155" s="243">
        <v>45412</v>
      </c>
      <c r="L155" s="29" t="s">
        <v>124</v>
      </c>
      <c r="M155" s="33" t="s">
        <v>125</v>
      </c>
      <c r="N155" s="33" t="s">
        <v>1117</v>
      </c>
      <c r="O155" s="29" t="s">
        <v>1175</v>
      </c>
      <c r="P155" s="29" t="s">
        <v>78</v>
      </c>
      <c r="Q155" s="33">
        <v>46</v>
      </c>
      <c r="R155" s="34" t="s">
        <v>4165</v>
      </c>
      <c r="S155" s="62">
        <v>45411.5326388889</v>
      </c>
      <c r="T155" s="35"/>
      <c r="U155" s="35"/>
      <c r="V155" s="40"/>
      <c r="W155" s="40"/>
      <c r="X155" s="38"/>
      <c r="Y155" s="34" t="s">
        <v>4166</v>
      </c>
      <c r="Z155" s="34" t="s">
        <v>1174</v>
      </c>
      <c r="AA155" s="222" t="s">
        <v>4167</v>
      </c>
      <c r="AB155" s="222" t="s">
        <v>4168</v>
      </c>
      <c r="AC155" s="222" t="s">
        <v>4162</v>
      </c>
      <c r="AD155" t="s">
        <v>3792</v>
      </c>
    </row>
    <row r="156" ht="48" spans="1:29">
      <c r="A156" s="29">
        <v>159</v>
      </c>
      <c r="B156" s="33" t="s">
        <v>117</v>
      </c>
      <c r="C156" s="33" t="s">
        <v>118</v>
      </c>
      <c r="D156" s="29" t="s">
        <v>145</v>
      </c>
      <c r="E156" s="33" t="s">
        <v>146</v>
      </c>
      <c r="F156" s="33" t="s">
        <v>1183</v>
      </c>
      <c r="G156" s="33" t="s">
        <v>4169</v>
      </c>
      <c r="H156" s="33" t="s">
        <v>4170</v>
      </c>
      <c r="I156" s="33">
        <v>6</v>
      </c>
      <c r="J156" s="243">
        <v>45566</v>
      </c>
      <c r="K156" s="243">
        <v>45595</v>
      </c>
      <c r="L156" s="29" t="s">
        <v>124</v>
      </c>
      <c r="M156" s="33" t="s">
        <v>125</v>
      </c>
      <c r="N156" s="33" t="s">
        <v>1117</v>
      </c>
      <c r="O156" s="29" t="s">
        <v>1184</v>
      </c>
      <c r="P156" s="29" t="s">
        <v>78</v>
      </c>
      <c r="Q156" s="33">
        <v>6</v>
      </c>
      <c r="R156" s="34"/>
      <c r="S156" s="34"/>
      <c r="T156" s="35"/>
      <c r="U156" s="35"/>
      <c r="V156" s="40"/>
      <c r="W156" s="40"/>
      <c r="X156" s="38"/>
      <c r="Y156" s="34"/>
      <c r="Z156" s="34"/>
      <c r="AA156" s="222"/>
      <c r="AB156" s="222"/>
      <c r="AC156" s="222" t="s">
        <v>4171</v>
      </c>
    </row>
    <row r="157" ht="72" spans="1:29">
      <c r="A157" s="29">
        <v>160</v>
      </c>
      <c r="B157" s="33" t="s">
        <v>117</v>
      </c>
      <c r="C157" s="33" t="s">
        <v>118</v>
      </c>
      <c r="D157" s="29" t="s">
        <v>145</v>
      </c>
      <c r="E157" s="33" t="s">
        <v>250</v>
      </c>
      <c r="F157" s="33" t="s">
        <v>1189</v>
      </c>
      <c r="G157" s="33" t="s">
        <v>4172</v>
      </c>
      <c r="H157" s="33" t="s">
        <v>4173</v>
      </c>
      <c r="I157" s="33">
        <v>10</v>
      </c>
      <c r="J157" s="243">
        <v>45566</v>
      </c>
      <c r="K157" s="243">
        <v>45595</v>
      </c>
      <c r="L157" s="29" t="s">
        <v>124</v>
      </c>
      <c r="M157" s="33" t="s">
        <v>125</v>
      </c>
      <c r="N157" s="33" t="s">
        <v>1117</v>
      </c>
      <c r="O157" s="29" t="s">
        <v>1184</v>
      </c>
      <c r="P157" s="29" t="s">
        <v>78</v>
      </c>
      <c r="Q157" s="33">
        <v>10</v>
      </c>
      <c r="R157" s="34"/>
      <c r="S157" s="34"/>
      <c r="T157" s="35"/>
      <c r="U157" s="35"/>
      <c r="V157" s="40"/>
      <c r="W157" s="40"/>
      <c r="X157" s="38"/>
      <c r="Y157" s="34"/>
      <c r="Z157" s="34"/>
      <c r="AA157" s="222"/>
      <c r="AB157" s="222"/>
      <c r="AC157" s="222" t="s">
        <v>4174</v>
      </c>
    </row>
    <row r="158" ht="48" spans="1:29">
      <c r="A158" s="29">
        <v>161</v>
      </c>
      <c r="B158" s="33" t="s">
        <v>117</v>
      </c>
      <c r="C158" s="33" t="s">
        <v>118</v>
      </c>
      <c r="D158" s="29" t="s">
        <v>145</v>
      </c>
      <c r="E158" s="33" t="s">
        <v>250</v>
      </c>
      <c r="F158" s="33" t="s">
        <v>1441</v>
      </c>
      <c r="G158" s="33" t="s">
        <v>4175</v>
      </c>
      <c r="H158" s="33" t="s">
        <v>4176</v>
      </c>
      <c r="I158" s="33">
        <v>11</v>
      </c>
      <c r="J158" s="243">
        <v>45566</v>
      </c>
      <c r="K158" s="243">
        <v>45595</v>
      </c>
      <c r="L158" s="29" t="s">
        <v>124</v>
      </c>
      <c r="M158" s="33" t="s">
        <v>125</v>
      </c>
      <c r="N158" s="33" t="s">
        <v>1117</v>
      </c>
      <c r="O158" s="29" t="s">
        <v>1184</v>
      </c>
      <c r="P158" s="29" t="s">
        <v>78</v>
      </c>
      <c r="Q158" s="33">
        <v>11</v>
      </c>
      <c r="R158" s="34"/>
      <c r="S158" s="34"/>
      <c r="T158" s="35"/>
      <c r="U158" s="35"/>
      <c r="V158" s="40"/>
      <c r="W158" s="40"/>
      <c r="X158" s="38"/>
      <c r="Y158" s="34"/>
      <c r="Z158" s="34"/>
      <c r="AA158" s="222"/>
      <c r="AB158" s="222"/>
      <c r="AC158" s="222" t="s">
        <v>4177</v>
      </c>
    </row>
    <row r="159" ht="48" spans="1:29">
      <c r="A159" s="29">
        <v>162</v>
      </c>
      <c r="B159" s="33" t="s">
        <v>117</v>
      </c>
      <c r="C159" s="33" t="s">
        <v>118</v>
      </c>
      <c r="D159" s="29" t="s">
        <v>145</v>
      </c>
      <c r="E159" s="33" t="s">
        <v>250</v>
      </c>
      <c r="F159" s="33" t="s">
        <v>1194</v>
      </c>
      <c r="G159" s="33" t="s">
        <v>4178</v>
      </c>
      <c r="H159" s="33" t="s">
        <v>4179</v>
      </c>
      <c r="I159" s="33">
        <v>11</v>
      </c>
      <c r="J159" s="243">
        <v>45566</v>
      </c>
      <c r="K159" s="243">
        <v>45595</v>
      </c>
      <c r="L159" s="29" t="s">
        <v>124</v>
      </c>
      <c r="M159" s="33" t="s">
        <v>125</v>
      </c>
      <c r="N159" s="33" t="s">
        <v>1117</v>
      </c>
      <c r="O159" s="29" t="s">
        <v>1184</v>
      </c>
      <c r="P159" s="29" t="s">
        <v>78</v>
      </c>
      <c r="Q159" s="33">
        <v>11</v>
      </c>
      <c r="R159" s="34"/>
      <c r="S159" s="34"/>
      <c r="T159" s="35"/>
      <c r="U159" s="35"/>
      <c r="V159" s="40"/>
      <c r="W159" s="40"/>
      <c r="X159" s="38"/>
      <c r="Y159" s="34"/>
      <c r="Z159" s="34"/>
      <c r="AA159" s="222"/>
      <c r="AB159" s="222"/>
      <c r="AC159" s="222" t="s">
        <v>4180</v>
      </c>
    </row>
    <row r="160" ht="48" spans="1:29">
      <c r="A160" s="29">
        <v>163</v>
      </c>
      <c r="B160" s="33" t="s">
        <v>117</v>
      </c>
      <c r="C160" s="33" t="s">
        <v>118</v>
      </c>
      <c r="D160" s="33" t="s">
        <v>145</v>
      </c>
      <c r="E160" s="33" t="s">
        <v>250</v>
      </c>
      <c r="F160" s="33" t="s">
        <v>1204</v>
      </c>
      <c r="G160" s="33" t="s">
        <v>4181</v>
      </c>
      <c r="H160" s="33" t="s">
        <v>4182</v>
      </c>
      <c r="I160" s="33">
        <v>17</v>
      </c>
      <c r="J160" s="243">
        <v>45566</v>
      </c>
      <c r="K160" s="243">
        <v>45595</v>
      </c>
      <c r="L160" s="29" t="s">
        <v>124</v>
      </c>
      <c r="M160" s="33" t="s">
        <v>125</v>
      </c>
      <c r="N160" s="33" t="s">
        <v>1117</v>
      </c>
      <c r="O160" s="29" t="s">
        <v>1205</v>
      </c>
      <c r="P160" s="29" t="s">
        <v>78</v>
      </c>
      <c r="Q160" s="33">
        <v>17</v>
      </c>
      <c r="R160" s="34"/>
      <c r="S160" s="34"/>
      <c r="T160" s="35"/>
      <c r="U160" s="35"/>
      <c r="V160" s="40"/>
      <c r="W160" s="40"/>
      <c r="X160" s="38"/>
      <c r="Y160" s="34"/>
      <c r="Z160" s="34"/>
      <c r="AA160" s="222"/>
      <c r="AB160" s="222"/>
      <c r="AC160" s="222" t="s">
        <v>4183</v>
      </c>
    </row>
    <row r="161" ht="24" spans="1:29">
      <c r="A161" s="29">
        <v>164</v>
      </c>
      <c r="B161" s="33" t="s">
        <v>117</v>
      </c>
      <c r="C161" s="33" t="s">
        <v>118</v>
      </c>
      <c r="D161" s="33" t="s">
        <v>145</v>
      </c>
      <c r="E161" s="33" t="s">
        <v>250</v>
      </c>
      <c r="F161" s="33" t="s">
        <v>1210</v>
      </c>
      <c r="G161" s="33" t="s">
        <v>4184</v>
      </c>
      <c r="H161" s="33" t="s">
        <v>4184</v>
      </c>
      <c r="I161" s="33">
        <v>3</v>
      </c>
      <c r="J161" s="243">
        <v>45566</v>
      </c>
      <c r="K161" s="243">
        <v>45595</v>
      </c>
      <c r="L161" s="29" t="s">
        <v>124</v>
      </c>
      <c r="M161" s="33" t="s">
        <v>125</v>
      </c>
      <c r="N161" s="33" t="s">
        <v>1117</v>
      </c>
      <c r="O161" s="29" t="s">
        <v>1205</v>
      </c>
      <c r="P161" s="29" t="s">
        <v>78</v>
      </c>
      <c r="Q161" s="33">
        <v>3</v>
      </c>
      <c r="R161" s="34"/>
      <c r="S161" s="34"/>
      <c r="T161" s="35"/>
      <c r="U161" s="35"/>
      <c r="V161" s="40"/>
      <c r="W161" s="40"/>
      <c r="X161" s="38"/>
      <c r="Y161" s="34"/>
      <c r="Z161" s="34"/>
      <c r="AA161" s="222"/>
      <c r="AB161" s="222"/>
      <c r="AC161" s="222" t="s">
        <v>3803</v>
      </c>
    </row>
    <row r="162" ht="144" spans="1:30">
      <c r="A162" s="29">
        <v>165</v>
      </c>
      <c r="B162" s="33" t="s">
        <v>117</v>
      </c>
      <c r="C162" s="33" t="s">
        <v>118</v>
      </c>
      <c r="D162" s="33" t="s">
        <v>145</v>
      </c>
      <c r="E162" s="33" t="s">
        <v>250</v>
      </c>
      <c r="F162" s="33" t="s">
        <v>1215</v>
      </c>
      <c r="G162" s="33" t="s">
        <v>4185</v>
      </c>
      <c r="H162" s="33" t="s">
        <v>3872</v>
      </c>
      <c r="I162" s="33">
        <v>17</v>
      </c>
      <c r="J162" s="243">
        <v>45566</v>
      </c>
      <c r="K162" s="243">
        <v>45595</v>
      </c>
      <c r="L162" s="29" t="s">
        <v>124</v>
      </c>
      <c r="M162" s="33" t="s">
        <v>125</v>
      </c>
      <c r="N162" s="33" t="s">
        <v>1117</v>
      </c>
      <c r="O162" s="29" t="s">
        <v>1205</v>
      </c>
      <c r="P162" s="29" t="s">
        <v>78</v>
      </c>
      <c r="Q162" s="33">
        <v>17</v>
      </c>
      <c r="R162" s="34" t="s">
        <v>4147</v>
      </c>
      <c r="S162" s="62">
        <v>45537.5270833333</v>
      </c>
      <c r="T162" s="35"/>
      <c r="U162" s="35"/>
      <c r="V162" s="40"/>
      <c r="W162" s="40"/>
      <c r="X162" s="38"/>
      <c r="Y162" s="34" t="s">
        <v>4148</v>
      </c>
      <c r="Z162" s="34" t="s">
        <v>1215</v>
      </c>
      <c r="AA162" s="222" t="s">
        <v>4149</v>
      </c>
      <c r="AB162" s="222"/>
      <c r="AC162" s="222" t="s">
        <v>3876</v>
      </c>
      <c r="AD162" t="s">
        <v>3792</v>
      </c>
    </row>
    <row r="163" ht="24" spans="1:29">
      <c r="A163" s="29">
        <v>166</v>
      </c>
      <c r="B163" s="33" t="s">
        <v>117</v>
      </c>
      <c r="C163" s="33" t="s">
        <v>118</v>
      </c>
      <c r="D163" s="33" t="s">
        <v>145</v>
      </c>
      <c r="E163" s="33" t="s">
        <v>250</v>
      </c>
      <c r="F163" s="33" t="s">
        <v>1220</v>
      </c>
      <c r="G163" s="33" t="s">
        <v>4184</v>
      </c>
      <c r="H163" s="33" t="s">
        <v>4184</v>
      </c>
      <c r="I163" s="33">
        <v>3</v>
      </c>
      <c r="J163" s="243">
        <v>45566</v>
      </c>
      <c r="K163" s="243">
        <v>45595</v>
      </c>
      <c r="L163" s="29" t="s">
        <v>124</v>
      </c>
      <c r="M163" s="33" t="s">
        <v>125</v>
      </c>
      <c r="N163" s="33" t="s">
        <v>1117</v>
      </c>
      <c r="O163" s="29" t="s">
        <v>1205</v>
      </c>
      <c r="P163" s="29" t="s">
        <v>78</v>
      </c>
      <c r="Q163" s="33">
        <v>3</v>
      </c>
      <c r="R163" s="34"/>
      <c r="S163" s="34"/>
      <c r="T163" s="35"/>
      <c r="U163" s="35"/>
      <c r="V163" s="40"/>
      <c r="W163" s="40"/>
      <c r="X163" s="38"/>
      <c r="Y163" s="34"/>
      <c r="Z163" s="34"/>
      <c r="AA163" s="222"/>
      <c r="AB163" s="222"/>
      <c r="AC163" s="222" t="s">
        <v>3803</v>
      </c>
    </row>
    <row r="164" ht="24" spans="1:29">
      <c r="A164" s="29">
        <v>167</v>
      </c>
      <c r="B164" s="33" t="s">
        <v>117</v>
      </c>
      <c r="C164" s="33" t="s">
        <v>118</v>
      </c>
      <c r="D164" s="29" t="s">
        <v>145</v>
      </c>
      <c r="E164" s="33" t="s">
        <v>1148</v>
      </c>
      <c r="F164" s="33" t="s">
        <v>1224</v>
      </c>
      <c r="G164" s="33" t="s">
        <v>4186</v>
      </c>
      <c r="H164" s="33" t="s">
        <v>4187</v>
      </c>
      <c r="I164" s="33">
        <v>51</v>
      </c>
      <c r="J164" s="243">
        <v>45566</v>
      </c>
      <c r="K164" s="243">
        <v>45595</v>
      </c>
      <c r="L164" s="29" t="s">
        <v>124</v>
      </c>
      <c r="M164" s="33" t="s">
        <v>125</v>
      </c>
      <c r="N164" s="33" t="s">
        <v>1117</v>
      </c>
      <c r="O164" s="29" t="s">
        <v>1235</v>
      </c>
      <c r="P164" s="29" t="s">
        <v>78</v>
      </c>
      <c r="Q164" s="33">
        <v>51</v>
      </c>
      <c r="R164" s="34"/>
      <c r="S164" s="34"/>
      <c r="T164" s="35"/>
      <c r="U164" s="35"/>
      <c r="V164" s="40"/>
      <c r="W164" s="40"/>
      <c r="X164" s="38"/>
      <c r="Y164" s="34"/>
      <c r="Z164" s="34"/>
      <c r="AA164" s="222"/>
      <c r="AB164" s="222"/>
      <c r="AC164" s="222" t="s">
        <v>4188</v>
      </c>
    </row>
    <row r="165" ht="36" spans="1:29">
      <c r="A165" s="29">
        <v>168</v>
      </c>
      <c r="B165" s="33" t="s">
        <v>117</v>
      </c>
      <c r="C165" s="33" t="s">
        <v>118</v>
      </c>
      <c r="D165" s="29" t="s">
        <v>145</v>
      </c>
      <c r="E165" s="33" t="s">
        <v>1148</v>
      </c>
      <c r="F165" s="33" t="s">
        <v>1234</v>
      </c>
      <c r="G165" s="33" t="s">
        <v>4189</v>
      </c>
      <c r="H165" s="33" t="s">
        <v>4190</v>
      </c>
      <c r="I165" s="33">
        <v>22</v>
      </c>
      <c r="J165" s="243">
        <v>45566</v>
      </c>
      <c r="K165" s="243">
        <v>45595</v>
      </c>
      <c r="L165" s="29" t="s">
        <v>124</v>
      </c>
      <c r="M165" s="33" t="s">
        <v>125</v>
      </c>
      <c r="N165" s="33" t="s">
        <v>1117</v>
      </c>
      <c r="O165" s="29" t="s">
        <v>1235</v>
      </c>
      <c r="P165" s="29" t="s">
        <v>78</v>
      </c>
      <c r="Q165" s="33">
        <v>22</v>
      </c>
      <c r="R165" s="34"/>
      <c r="S165" s="34"/>
      <c r="T165" s="35"/>
      <c r="U165" s="35"/>
      <c r="V165" s="40"/>
      <c r="W165" s="40"/>
      <c r="X165" s="38"/>
      <c r="Y165" s="34"/>
      <c r="Z165" s="34"/>
      <c r="AA165" s="222"/>
      <c r="AB165" s="222"/>
      <c r="AC165" s="222" t="s">
        <v>4191</v>
      </c>
    </row>
    <row r="166" ht="36" spans="1:29">
      <c r="A166" s="29">
        <v>169</v>
      </c>
      <c r="B166" s="33" t="s">
        <v>117</v>
      </c>
      <c r="C166" s="33" t="s">
        <v>118</v>
      </c>
      <c r="D166" s="29" t="s">
        <v>145</v>
      </c>
      <c r="E166" s="33" t="s">
        <v>1148</v>
      </c>
      <c r="F166" s="33" t="s">
        <v>1241</v>
      </c>
      <c r="G166" s="33" t="s">
        <v>4192</v>
      </c>
      <c r="H166" s="33" t="s">
        <v>4193</v>
      </c>
      <c r="I166" s="33">
        <v>14</v>
      </c>
      <c r="J166" s="243">
        <v>45566</v>
      </c>
      <c r="K166" s="243">
        <v>45595</v>
      </c>
      <c r="L166" s="29" t="s">
        <v>124</v>
      </c>
      <c r="M166" s="33" t="s">
        <v>125</v>
      </c>
      <c r="N166" s="33" t="s">
        <v>1117</v>
      </c>
      <c r="O166" s="29" t="s">
        <v>1150</v>
      </c>
      <c r="P166" s="29" t="s">
        <v>78</v>
      </c>
      <c r="Q166" s="33">
        <v>14</v>
      </c>
      <c r="R166" s="34"/>
      <c r="S166" s="34"/>
      <c r="T166" s="35"/>
      <c r="U166" s="35"/>
      <c r="V166" s="40"/>
      <c r="W166" s="40"/>
      <c r="X166" s="38"/>
      <c r="Y166" s="34"/>
      <c r="Z166" s="34"/>
      <c r="AA166" s="222"/>
      <c r="AB166" s="222"/>
      <c r="AC166" s="222" t="s">
        <v>4194</v>
      </c>
    </row>
    <row r="167" ht="36" spans="1:29">
      <c r="A167" s="29">
        <v>170</v>
      </c>
      <c r="B167" s="33" t="s">
        <v>117</v>
      </c>
      <c r="C167" s="33" t="s">
        <v>118</v>
      </c>
      <c r="D167" s="33" t="s">
        <v>145</v>
      </c>
      <c r="E167" s="33" t="s">
        <v>250</v>
      </c>
      <c r="F167" s="33" t="s">
        <v>1255</v>
      </c>
      <c r="G167" s="33" t="s">
        <v>4195</v>
      </c>
      <c r="H167" s="33" t="s">
        <v>4196</v>
      </c>
      <c r="I167" s="33">
        <v>39</v>
      </c>
      <c r="J167" s="243">
        <v>45566</v>
      </c>
      <c r="K167" s="243">
        <v>45595</v>
      </c>
      <c r="L167" s="29" t="s">
        <v>124</v>
      </c>
      <c r="M167" s="33" t="s">
        <v>125</v>
      </c>
      <c r="N167" s="33" t="s">
        <v>1117</v>
      </c>
      <c r="O167" s="29" t="s">
        <v>4197</v>
      </c>
      <c r="P167" s="29" t="s">
        <v>78</v>
      </c>
      <c r="Q167" s="33">
        <v>39</v>
      </c>
      <c r="R167" s="34"/>
      <c r="S167" s="34"/>
      <c r="T167" s="35"/>
      <c r="U167" s="35"/>
      <c r="V167" s="40"/>
      <c r="W167" s="40"/>
      <c r="X167" s="38"/>
      <c r="Y167" s="34"/>
      <c r="Z167" s="34"/>
      <c r="AA167" s="222"/>
      <c r="AB167" s="222"/>
      <c r="AC167" s="222" t="s">
        <v>4198</v>
      </c>
    </row>
    <row r="168" ht="156" spans="1:29">
      <c r="A168" s="29">
        <v>171</v>
      </c>
      <c r="B168" s="33" t="s">
        <v>117</v>
      </c>
      <c r="C168" s="33" t="s">
        <v>118</v>
      </c>
      <c r="D168" s="33" t="s">
        <v>145</v>
      </c>
      <c r="E168" s="33" t="s">
        <v>250</v>
      </c>
      <c r="F168" s="33" t="s">
        <v>1261</v>
      </c>
      <c r="G168" s="33" t="s">
        <v>4199</v>
      </c>
      <c r="H168" s="33" t="s">
        <v>4200</v>
      </c>
      <c r="I168" s="33">
        <v>4</v>
      </c>
      <c r="J168" s="243">
        <v>45566</v>
      </c>
      <c r="K168" s="243">
        <v>45595</v>
      </c>
      <c r="L168" s="29" t="s">
        <v>124</v>
      </c>
      <c r="M168" s="33" t="s">
        <v>125</v>
      </c>
      <c r="N168" s="33" t="s">
        <v>1117</v>
      </c>
      <c r="O168" s="29" t="s">
        <v>4197</v>
      </c>
      <c r="P168" s="29" t="s">
        <v>78</v>
      </c>
      <c r="Q168" s="33">
        <v>4</v>
      </c>
      <c r="R168" s="34"/>
      <c r="S168" s="34"/>
      <c r="T168" s="35"/>
      <c r="U168" s="35"/>
      <c r="V168" s="40"/>
      <c r="W168" s="40"/>
      <c r="X168" s="38"/>
      <c r="Y168" s="34"/>
      <c r="Z168" s="34"/>
      <c r="AA168" s="222"/>
      <c r="AB168" s="222" t="s">
        <v>4201</v>
      </c>
      <c r="AC168" s="222" t="s">
        <v>4202</v>
      </c>
    </row>
    <row r="169" ht="36" spans="1:29">
      <c r="A169" s="29">
        <v>172</v>
      </c>
      <c r="B169" s="33" t="s">
        <v>117</v>
      </c>
      <c r="C169" s="33" t="s">
        <v>118</v>
      </c>
      <c r="D169" s="33" t="s">
        <v>145</v>
      </c>
      <c r="E169" s="33" t="s">
        <v>250</v>
      </c>
      <c r="F169" s="33" t="s">
        <v>1266</v>
      </c>
      <c r="G169" s="33" t="s">
        <v>4203</v>
      </c>
      <c r="H169" s="33" t="s">
        <v>4196</v>
      </c>
      <c r="I169" s="33">
        <v>39</v>
      </c>
      <c r="J169" s="243">
        <v>45566</v>
      </c>
      <c r="K169" s="243">
        <v>45595</v>
      </c>
      <c r="L169" s="29" t="s">
        <v>124</v>
      </c>
      <c r="M169" s="33" t="s">
        <v>125</v>
      </c>
      <c r="N169" s="33" t="s">
        <v>1117</v>
      </c>
      <c r="O169" s="29" t="s">
        <v>4197</v>
      </c>
      <c r="P169" s="29" t="s">
        <v>78</v>
      </c>
      <c r="Q169" s="33">
        <v>39</v>
      </c>
      <c r="R169" s="34"/>
      <c r="S169" s="34"/>
      <c r="T169" s="35"/>
      <c r="U169" s="35"/>
      <c r="V169" s="40"/>
      <c r="W169" s="40"/>
      <c r="X169" s="38"/>
      <c r="Y169" s="34"/>
      <c r="Z169" s="34"/>
      <c r="AA169" s="222"/>
      <c r="AB169" s="222"/>
      <c r="AC169" s="222" t="s">
        <v>4198</v>
      </c>
    </row>
    <row r="170" ht="156" spans="1:29">
      <c r="A170" s="29">
        <v>173</v>
      </c>
      <c r="B170" s="33" t="s">
        <v>117</v>
      </c>
      <c r="C170" s="33" t="s">
        <v>118</v>
      </c>
      <c r="D170" s="33" t="s">
        <v>145</v>
      </c>
      <c r="E170" s="33" t="s">
        <v>250</v>
      </c>
      <c r="F170" s="33" t="s">
        <v>1271</v>
      </c>
      <c r="G170" s="33" t="s">
        <v>4199</v>
      </c>
      <c r="H170" s="33" t="s">
        <v>4200</v>
      </c>
      <c r="I170" s="33">
        <v>4</v>
      </c>
      <c r="J170" s="243">
        <v>45566</v>
      </c>
      <c r="K170" s="243">
        <v>45595</v>
      </c>
      <c r="L170" s="29" t="s">
        <v>124</v>
      </c>
      <c r="M170" s="33" t="s">
        <v>125</v>
      </c>
      <c r="N170" s="33" t="s">
        <v>1117</v>
      </c>
      <c r="O170" s="29" t="s">
        <v>4197</v>
      </c>
      <c r="P170" s="29" t="s">
        <v>78</v>
      </c>
      <c r="Q170" s="33">
        <v>4</v>
      </c>
      <c r="R170" s="34"/>
      <c r="S170" s="34"/>
      <c r="T170" s="35"/>
      <c r="U170" s="35"/>
      <c r="V170" s="40"/>
      <c r="W170" s="40"/>
      <c r="X170" s="38"/>
      <c r="Y170" s="34"/>
      <c r="Z170" s="34"/>
      <c r="AA170" s="222"/>
      <c r="AB170" s="222" t="s">
        <v>4201</v>
      </c>
      <c r="AC170" s="222" t="s">
        <v>4202</v>
      </c>
    </row>
    <row r="171" ht="24" spans="1:29">
      <c r="A171" s="29">
        <v>174</v>
      </c>
      <c r="B171" s="33" t="s">
        <v>117</v>
      </c>
      <c r="C171" s="33" t="s">
        <v>118</v>
      </c>
      <c r="D171" s="29" t="s">
        <v>145</v>
      </c>
      <c r="E171" s="33" t="s">
        <v>250</v>
      </c>
      <c r="F171" s="33" t="s">
        <v>1272</v>
      </c>
      <c r="G171" s="33" t="s">
        <v>4204</v>
      </c>
      <c r="H171" s="33" t="s">
        <v>4205</v>
      </c>
      <c r="I171" s="33">
        <v>33</v>
      </c>
      <c r="J171" s="243">
        <v>45566</v>
      </c>
      <c r="K171" s="243">
        <v>45595</v>
      </c>
      <c r="L171" s="29" t="s">
        <v>124</v>
      </c>
      <c r="M171" s="33" t="s">
        <v>125</v>
      </c>
      <c r="N171" s="33" t="s">
        <v>1117</v>
      </c>
      <c r="O171" s="29" t="s">
        <v>1273</v>
      </c>
      <c r="P171" s="29" t="s">
        <v>78</v>
      </c>
      <c r="Q171" s="33">
        <v>33</v>
      </c>
      <c r="R171" s="34"/>
      <c r="S171" s="34"/>
      <c r="T171" s="35"/>
      <c r="U171" s="35"/>
      <c r="V171" s="40"/>
      <c r="W171" s="40"/>
      <c r="X171" s="38"/>
      <c r="Y171" s="34"/>
      <c r="Z171" s="34"/>
      <c r="AA171" s="222"/>
      <c r="AB171" s="222"/>
      <c r="AC171" s="222" t="s">
        <v>4206</v>
      </c>
    </row>
    <row r="172" ht="36" spans="1:29">
      <c r="A172" s="29">
        <v>175</v>
      </c>
      <c r="B172" s="33" t="s">
        <v>117</v>
      </c>
      <c r="C172" s="33" t="s">
        <v>118</v>
      </c>
      <c r="D172" s="29" t="s">
        <v>145</v>
      </c>
      <c r="E172" s="33" t="s">
        <v>250</v>
      </c>
      <c r="F172" s="33" t="s">
        <v>1278</v>
      </c>
      <c r="G172" s="33" t="s">
        <v>4207</v>
      </c>
      <c r="H172" s="33" t="s">
        <v>4208</v>
      </c>
      <c r="I172" s="33">
        <v>17</v>
      </c>
      <c r="J172" s="243">
        <v>45566</v>
      </c>
      <c r="K172" s="243">
        <v>45595</v>
      </c>
      <c r="L172" s="29" t="s">
        <v>124</v>
      </c>
      <c r="M172" s="33" t="s">
        <v>125</v>
      </c>
      <c r="N172" s="33" t="s">
        <v>1117</v>
      </c>
      <c r="O172" s="29" t="s">
        <v>1273</v>
      </c>
      <c r="P172" s="29" t="s">
        <v>78</v>
      </c>
      <c r="Q172" s="33">
        <v>17</v>
      </c>
      <c r="R172" s="34"/>
      <c r="S172" s="34"/>
      <c r="T172" s="35"/>
      <c r="U172" s="35"/>
      <c r="V172" s="40"/>
      <c r="W172" s="40"/>
      <c r="X172" s="38"/>
      <c r="Y172" s="34"/>
      <c r="Z172" s="34"/>
      <c r="AA172" s="222"/>
      <c r="AB172" s="222"/>
      <c r="AC172" s="222" t="s">
        <v>4209</v>
      </c>
    </row>
    <row r="173" ht="48" spans="1:29">
      <c r="A173" s="29">
        <v>176</v>
      </c>
      <c r="B173" s="33" t="s">
        <v>117</v>
      </c>
      <c r="C173" s="33" t="s">
        <v>118</v>
      </c>
      <c r="D173" s="33" t="s">
        <v>145</v>
      </c>
      <c r="E173" s="33" t="s">
        <v>1148</v>
      </c>
      <c r="F173" s="33" t="s">
        <v>1283</v>
      </c>
      <c r="G173" s="33" t="s">
        <v>4210</v>
      </c>
      <c r="H173" s="28" t="s">
        <v>4211</v>
      </c>
      <c r="I173" s="33">
        <v>6</v>
      </c>
      <c r="J173" s="243">
        <v>45566</v>
      </c>
      <c r="K173" s="243">
        <v>45595</v>
      </c>
      <c r="L173" s="29" t="s">
        <v>124</v>
      </c>
      <c r="M173" s="33" t="s">
        <v>125</v>
      </c>
      <c r="N173" s="33" t="s">
        <v>1117</v>
      </c>
      <c r="O173" s="29" t="s">
        <v>1284</v>
      </c>
      <c r="P173" s="29" t="s">
        <v>78</v>
      </c>
      <c r="Q173" s="33">
        <v>6</v>
      </c>
      <c r="R173" s="34"/>
      <c r="S173" s="34"/>
      <c r="T173" s="35"/>
      <c r="U173" s="35"/>
      <c r="V173" s="40"/>
      <c r="W173" s="40"/>
      <c r="X173" s="38"/>
      <c r="Y173" s="34"/>
      <c r="Z173" s="34"/>
      <c r="AA173" s="222"/>
      <c r="AB173" s="222"/>
      <c r="AC173" s="222" t="s">
        <v>4212</v>
      </c>
    </row>
    <row r="174" ht="48" spans="1:29">
      <c r="A174" s="29">
        <v>177</v>
      </c>
      <c r="B174" s="33" t="s">
        <v>117</v>
      </c>
      <c r="C174" s="33" t="s">
        <v>118</v>
      </c>
      <c r="D174" s="29" t="s">
        <v>145</v>
      </c>
      <c r="E174" s="27" t="s">
        <v>1148</v>
      </c>
      <c r="F174" s="33" t="s">
        <v>1293</v>
      </c>
      <c r="G174" s="33" t="s">
        <v>4213</v>
      </c>
      <c r="H174" s="33" t="s">
        <v>4214</v>
      </c>
      <c r="I174" s="33">
        <v>27</v>
      </c>
      <c r="J174" s="243">
        <v>45566</v>
      </c>
      <c r="K174" s="243">
        <v>45595</v>
      </c>
      <c r="L174" s="29" t="s">
        <v>124</v>
      </c>
      <c r="M174" s="33" t="s">
        <v>125</v>
      </c>
      <c r="N174" s="33" t="s">
        <v>1117</v>
      </c>
      <c r="O174" s="29" t="s">
        <v>1273</v>
      </c>
      <c r="P174" s="29" t="s">
        <v>78</v>
      </c>
      <c r="Q174" s="33">
        <v>27</v>
      </c>
      <c r="R174" s="34"/>
      <c r="S174" s="34"/>
      <c r="T174" s="35"/>
      <c r="U174" s="35"/>
      <c r="V174" s="40"/>
      <c r="W174" s="40"/>
      <c r="X174" s="38"/>
      <c r="Y174" s="34"/>
      <c r="Z174" s="34"/>
      <c r="AA174" s="222"/>
      <c r="AB174" s="222"/>
      <c r="AC174" s="222" t="s">
        <v>4215</v>
      </c>
    </row>
    <row r="175" ht="36" spans="1:29">
      <c r="A175" s="29">
        <v>178</v>
      </c>
      <c r="B175" s="33" t="s">
        <v>117</v>
      </c>
      <c r="C175" s="33" t="s">
        <v>118</v>
      </c>
      <c r="D175" s="29" t="s">
        <v>145</v>
      </c>
      <c r="E175" s="33" t="s">
        <v>250</v>
      </c>
      <c r="F175" s="33" t="s">
        <v>1301</v>
      </c>
      <c r="G175" s="33" t="s">
        <v>4216</v>
      </c>
      <c r="H175" s="33" t="s">
        <v>4217</v>
      </c>
      <c r="I175" s="33">
        <v>38</v>
      </c>
      <c r="J175" s="243">
        <v>45566</v>
      </c>
      <c r="K175" s="243">
        <v>45595</v>
      </c>
      <c r="L175" s="29" t="s">
        <v>124</v>
      </c>
      <c r="M175" s="33" t="s">
        <v>125</v>
      </c>
      <c r="N175" s="33" t="s">
        <v>1117</v>
      </c>
      <c r="O175" s="29" t="s">
        <v>1273</v>
      </c>
      <c r="P175" s="29" t="s">
        <v>78</v>
      </c>
      <c r="Q175" s="33">
        <v>38</v>
      </c>
      <c r="R175" s="34"/>
      <c r="S175" s="34"/>
      <c r="T175" s="35"/>
      <c r="U175" s="35"/>
      <c r="V175" s="40"/>
      <c r="W175" s="40"/>
      <c r="X175" s="38"/>
      <c r="Y175" s="34"/>
      <c r="Z175" s="34"/>
      <c r="AA175" s="222"/>
      <c r="AB175" s="222"/>
      <c r="AC175" s="222" t="s">
        <v>4218</v>
      </c>
    </row>
    <row r="176" ht="48" spans="1:29">
      <c r="A176" s="29">
        <v>179</v>
      </c>
      <c r="B176" s="33" t="s">
        <v>117</v>
      </c>
      <c r="C176" s="33" t="s">
        <v>118</v>
      </c>
      <c r="D176" s="29" t="s">
        <v>145</v>
      </c>
      <c r="E176" s="33" t="s">
        <v>1148</v>
      </c>
      <c r="F176" s="33" t="s">
        <v>1305</v>
      </c>
      <c r="G176" s="33" t="s">
        <v>4175</v>
      </c>
      <c r="H176" s="33" t="s">
        <v>4176</v>
      </c>
      <c r="I176" s="33">
        <v>11</v>
      </c>
      <c r="J176" s="243">
        <v>45566</v>
      </c>
      <c r="K176" s="243">
        <v>45595</v>
      </c>
      <c r="L176" s="29" t="s">
        <v>124</v>
      </c>
      <c r="M176" s="33" t="s">
        <v>125</v>
      </c>
      <c r="N176" s="33" t="s">
        <v>1117</v>
      </c>
      <c r="O176" s="29" t="s">
        <v>1306</v>
      </c>
      <c r="P176" s="29" t="s">
        <v>78</v>
      </c>
      <c r="Q176" s="33">
        <v>11</v>
      </c>
      <c r="R176" s="34"/>
      <c r="S176" s="34"/>
      <c r="T176" s="35"/>
      <c r="U176" s="35"/>
      <c r="V176" s="40"/>
      <c r="W176" s="40"/>
      <c r="X176" s="38"/>
      <c r="Y176" s="34"/>
      <c r="Z176" s="34"/>
      <c r="AA176" s="222"/>
      <c r="AB176" s="222"/>
      <c r="AC176" s="222" t="s">
        <v>4177</v>
      </c>
    </row>
    <row r="177" ht="36" spans="1:29">
      <c r="A177" s="29">
        <v>180</v>
      </c>
      <c r="B177" s="33" t="s">
        <v>117</v>
      </c>
      <c r="C177" s="33" t="s">
        <v>118</v>
      </c>
      <c r="D177" s="33" t="s">
        <v>145</v>
      </c>
      <c r="E177" s="33" t="s">
        <v>1148</v>
      </c>
      <c r="F177" s="33" t="s">
        <v>1314</v>
      </c>
      <c r="G177" s="33" t="s">
        <v>4219</v>
      </c>
      <c r="H177" s="33" t="s">
        <v>4220</v>
      </c>
      <c r="I177" s="33">
        <v>6</v>
      </c>
      <c r="J177" s="243">
        <v>45566</v>
      </c>
      <c r="K177" s="243">
        <v>45595</v>
      </c>
      <c r="L177" s="29" t="s">
        <v>124</v>
      </c>
      <c r="M177" s="33" t="s">
        <v>125</v>
      </c>
      <c r="N177" s="33" t="s">
        <v>1117</v>
      </c>
      <c r="O177" s="29" t="s">
        <v>1306</v>
      </c>
      <c r="P177" s="29" t="s">
        <v>78</v>
      </c>
      <c r="Q177" s="33">
        <v>6</v>
      </c>
      <c r="R177" s="34"/>
      <c r="S177" s="34"/>
      <c r="T177" s="35"/>
      <c r="U177" s="35"/>
      <c r="V177" s="40"/>
      <c r="W177" s="40"/>
      <c r="X177" s="38"/>
      <c r="Y177" s="34"/>
      <c r="Z177" s="34"/>
      <c r="AA177" s="222"/>
      <c r="AB177" s="222"/>
      <c r="AC177" s="222" t="s">
        <v>4221</v>
      </c>
    </row>
    <row r="178" ht="24" spans="1:29">
      <c r="A178" s="29">
        <v>181</v>
      </c>
      <c r="B178" s="33" t="s">
        <v>117</v>
      </c>
      <c r="C178" s="33" t="s">
        <v>118</v>
      </c>
      <c r="D178" s="29" t="s">
        <v>145</v>
      </c>
      <c r="E178" s="33" t="s">
        <v>250</v>
      </c>
      <c r="F178" s="100" t="s">
        <v>1251</v>
      </c>
      <c r="G178" s="100" t="s">
        <v>4222</v>
      </c>
      <c r="H178" s="33" t="s">
        <v>4223</v>
      </c>
      <c r="I178" s="100">
        <v>8</v>
      </c>
      <c r="J178" s="243">
        <v>45566</v>
      </c>
      <c r="K178" s="243">
        <v>45595</v>
      </c>
      <c r="L178" s="29" t="s">
        <v>124</v>
      </c>
      <c r="M178" s="33" t="s">
        <v>125</v>
      </c>
      <c r="N178" s="33" t="s">
        <v>1117</v>
      </c>
      <c r="O178" s="29" t="s">
        <v>1184</v>
      </c>
      <c r="P178" s="29" t="s">
        <v>78</v>
      </c>
      <c r="Q178" s="100">
        <v>8</v>
      </c>
      <c r="R178" s="34"/>
      <c r="S178" s="34"/>
      <c r="T178" s="35"/>
      <c r="U178" s="35"/>
      <c r="V178" s="40"/>
      <c r="W178" s="40"/>
      <c r="X178" s="38"/>
      <c r="Y178" s="34"/>
      <c r="Z178" s="34"/>
      <c r="AA178" s="222"/>
      <c r="AB178" s="222"/>
      <c r="AC178" s="222" t="s">
        <v>4224</v>
      </c>
    </row>
    <row r="179" ht="24" spans="1:29">
      <c r="A179" s="29">
        <v>182</v>
      </c>
      <c r="B179" s="33" t="s">
        <v>117</v>
      </c>
      <c r="C179" s="33" t="s">
        <v>118</v>
      </c>
      <c r="D179" s="33" t="s">
        <v>145</v>
      </c>
      <c r="E179" s="33" t="s">
        <v>146</v>
      </c>
      <c r="F179" s="33" t="s">
        <v>1321</v>
      </c>
      <c r="G179" s="33" t="s">
        <v>4225</v>
      </c>
      <c r="H179" s="33" t="s">
        <v>4225</v>
      </c>
      <c r="I179" s="33">
        <v>5</v>
      </c>
      <c r="J179" s="243">
        <v>45566</v>
      </c>
      <c r="K179" s="243">
        <v>45595</v>
      </c>
      <c r="L179" s="29" t="s">
        <v>124</v>
      </c>
      <c r="M179" s="33" t="s">
        <v>125</v>
      </c>
      <c r="N179" s="33" t="s">
        <v>1117</v>
      </c>
      <c r="O179" s="29" t="s">
        <v>1322</v>
      </c>
      <c r="P179" s="29" t="s">
        <v>78</v>
      </c>
      <c r="Q179" s="33">
        <v>5</v>
      </c>
      <c r="R179" s="34"/>
      <c r="S179" s="34"/>
      <c r="T179" s="35"/>
      <c r="U179" s="35"/>
      <c r="V179" s="40"/>
      <c r="W179" s="40"/>
      <c r="X179" s="38"/>
      <c r="Y179" s="34"/>
      <c r="Z179" s="34"/>
      <c r="AA179" s="222"/>
      <c r="AB179" s="222"/>
      <c r="AC179" s="222" t="s">
        <v>4226</v>
      </c>
    </row>
    <row r="180" ht="24" spans="1:29">
      <c r="A180" s="29">
        <v>183</v>
      </c>
      <c r="B180" s="33" t="s">
        <v>117</v>
      </c>
      <c r="C180" s="33" t="s">
        <v>118</v>
      </c>
      <c r="D180" s="33" t="s">
        <v>145</v>
      </c>
      <c r="E180" s="33" t="s">
        <v>146</v>
      </c>
      <c r="F180" s="33" t="s">
        <v>1327</v>
      </c>
      <c r="G180" s="33" t="s">
        <v>4225</v>
      </c>
      <c r="H180" s="33" t="s">
        <v>4225</v>
      </c>
      <c r="I180" s="33">
        <v>5</v>
      </c>
      <c r="J180" s="243">
        <v>45566</v>
      </c>
      <c r="K180" s="243">
        <v>45595</v>
      </c>
      <c r="L180" s="29" t="s">
        <v>124</v>
      </c>
      <c r="M180" s="33" t="s">
        <v>125</v>
      </c>
      <c r="N180" s="33" t="s">
        <v>1117</v>
      </c>
      <c r="O180" s="29" t="s">
        <v>1322</v>
      </c>
      <c r="P180" s="29" t="s">
        <v>78</v>
      </c>
      <c r="Q180" s="33">
        <v>5</v>
      </c>
      <c r="R180" s="34"/>
      <c r="S180" s="34"/>
      <c r="T180" s="35"/>
      <c r="U180" s="35"/>
      <c r="V180" s="40"/>
      <c r="W180" s="40"/>
      <c r="X180" s="38"/>
      <c r="Y180" s="34"/>
      <c r="Z180" s="34"/>
      <c r="AA180" s="222"/>
      <c r="AB180" s="222"/>
      <c r="AC180" s="222" t="s">
        <v>4226</v>
      </c>
    </row>
    <row r="181" ht="36" spans="1:29">
      <c r="A181" s="29">
        <v>184</v>
      </c>
      <c r="B181" s="33" t="s">
        <v>117</v>
      </c>
      <c r="C181" s="33" t="s">
        <v>118</v>
      </c>
      <c r="D181" s="33" t="s">
        <v>145</v>
      </c>
      <c r="E181" s="33" t="s">
        <v>146</v>
      </c>
      <c r="F181" s="33" t="s">
        <v>1332</v>
      </c>
      <c r="G181" s="33" t="s">
        <v>4227</v>
      </c>
      <c r="H181" s="33" t="s">
        <v>4228</v>
      </c>
      <c r="I181" s="33">
        <v>6</v>
      </c>
      <c r="J181" s="243">
        <v>45566</v>
      </c>
      <c r="K181" s="243">
        <v>45595</v>
      </c>
      <c r="L181" s="29" t="s">
        <v>124</v>
      </c>
      <c r="M181" s="33" t="s">
        <v>125</v>
      </c>
      <c r="N181" s="33" t="s">
        <v>1117</v>
      </c>
      <c r="O181" s="29" t="s">
        <v>1333</v>
      </c>
      <c r="P181" s="29" t="s">
        <v>78</v>
      </c>
      <c r="Q181" s="33">
        <v>6</v>
      </c>
      <c r="R181" s="34"/>
      <c r="S181" s="34"/>
      <c r="T181" s="35"/>
      <c r="U181" s="35"/>
      <c r="V181" s="40"/>
      <c r="W181" s="40"/>
      <c r="X181" s="38"/>
      <c r="Y181" s="34"/>
      <c r="Z181" s="34"/>
      <c r="AA181" s="222"/>
      <c r="AB181" s="222"/>
      <c r="AC181" s="222" t="s">
        <v>3824</v>
      </c>
    </row>
    <row r="182" ht="36" spans="1:29">
      <c r="A182" s="29">
        <v>185</v>
      </c>
      <c r="B182" s="33" t="s">
        <v>117</v>
      </c>
      <c r="C182" s="33" t="s">
        <v>118</v>
      </c>
      <c r="D182" s="33" t="s">
        <v>361</v>
      </c>
      <c r="E182" s="33" t="s">
        <v>146</v>
      </c>
      <c r="F182" s="33" t="s">
        <v>1338</v>
      </c>
      <c r="G182" s="33" t="s">
        <v>4227</v>
      </c>
      <c r="H182" s="33" t="s">
        <v>4228</v>
      </c>
      <c r="I182" s="33">
        <v>6</v>
      </c>
      <c r="J182" s="243">
        <v>45566</v>
      </c>
      <c r="K182" s="243">
        <v>45595</v>
      </c>
      <c r="L182" s="29" t="s">
        <v>124</v>
      </c>
      <c r="M182" s="33" t="s">
        <v>125</v>
      </c>
      <c r="N182" s="33" t="s">
        <v>1117</v>
      </c>
      <c r="O182" s="29" t="s">
        <v>1333</v>
      </c>
      <c r="P182" s="29" t="s">
        <v>78</v>
      </c>
      <c r="Q182" s="33">
        <v>6</v>
      </c>
      <c r="R182" s="34"/>
      <c r="S182" s="34"/>
      <c r="T182" s="35"/>
      <c r="U182" s="35"/>
      <c r="V182" s="40"/>
      <c r="W182" s="40"/>
      <c r="X182" s="38"/>
      <c r="Y182" s="34"/>
      <c r="Z182" s="34"/>
      <c r="AA182" s="222"/>
      <c r="AB182" s="222"/>
      <c r="AC182" s="222" t="s">
        <v>3824</v>
      </c>
    </row>
    <row r="183" ht="36" spans="1:29">
      <c r="A183" s="29">
        <v>186</v>
      </c>
      <c r="B183" s="33" t="s">
        <v>117</v>
      </c>
      <c r="C183" s="33" t="s">
        <v>118</v>
      </c>
      <c r="D183" s="29" t="s">
        <v>145</v>
      </c>
      <c r="E183" s="33" t="s">
        <v>1148</v>
      </c>
      <c r="F183" s="33" t="s">
        <v>1343</v>
      </c>
      <c r="G183" s="33" t="s">
        <v>4229</v>
      </c>
      <c r="H183" s="33" t="s">
        <v>4230</v>
      </c>
      <c r="I183" s="33">
        <v>22</v>
      </c>
      <c r="J183" s="243">
        <v>45566</v>
      </c>
      <c r="K183" s="243">
        <v>45595</v>
      </c>
      <c r="L183" s="29" t="s">
        <v>124</v>
      </c>
      <c r="M183" s="33" t="s">
        <v>125</v>
      </c>
      <c r="N183" s="33" t="s">
        <v>1117</v>
      </c>
      <c r="O183" s="29" t="s">
        <v>1235</v>
      </c>
      <c r="P183" s="29" t="s">
        <v>78</v>
      </c>
      <c r="Q183" s="33">
        <v>22</v>
      </c>
      <c r="R183" s="34"/>
      <c r="S183" s="34"/>
      <c r="T183" s="35"/>
      <c r="U183" s="35"/>
      <c r="V183" s="40"/>
      <c r="W183" s="40"/>
      <c r="X183" s="38"/>
      <c r="Y183" s="34"/>
      <c r="Z183" s="34"/>
      <c r="AA183" s="222"/>
      <c r="AB183" s="222"/>
      <c r="AC183" s="222" t="s">
        <v>4231</v>
      </c>
    </row>
    <row r="184" ht="24" spans="1:29">
      <c r="A184" s="29">
        <v>187</v>
      </c>
      <c r="B184" s="33" t="s">
        <v>117</v>
      </c>
      <c r="C184" s="33" t="s">
        <v>118</v>
      </c>
      <c r="D184" s="29" t="s">
        <v>145</v>
      </c>
      <c r="E184" s="33" t="s">
        <v>146</v>
      </c>
      <c r="F184" s="33" t="s">
        <v>1351</v>
      </c>
      <c r="G184" s="33" t="s">
        <v>4232</v>
      </c>
      <c r="H184" s="33" t="s">
        <v>4233</v>
      </c>
      <c r="I184" s="33">
        <v>13</v>
      </c>
      <c r="J184" s="243">
        <v>45566</v>
      </c>
      <c r="K184" s="243">
        <v>45595</v>
      </c>
      <c r="L184" s="29" t="s">
        <v>124</v>
      </c>
      <c r="M184" s="33" t="s">
        <v>125</v>
      </c>
      <c r="N184" s="33" t="s">
        <v>1117</v>
      </c>
      <c r="O184" s="29" t="s">
        <v>1352</v>
      </c>
      <c r="P184" s="29" t="s">
        <v>78</v>
      </c>
      <c r="Q184" s="33">
        <v>13</v>
      </c>
      <c r="R184" s="34"/>
      <c r="S184" s="34"/>
      <c r="T184" s="35"/>
      <c r="U184" s="35"/>
      <c r="V184" s="40"/>
      <c r="W184" s="40"/>
      <c r="X184" s="38"/>
      <c r="Y184" s="34"/>
      <c r="Z184" s="34"/>
      <c r="AA184" s="222"/>
      <c r="AB184" s="222"/>
      <c r="AC184" s="222" t="s">
        <v>4234</v>
      </c>
    </row>
    <row r="185" ht="168" spans="1:30">
      <c r="A185" s="29">
        <v>188</v>
      </c>
      <c r="B185" s="33" t="s">
        <v>117</v>
      </c>
      <c r="C185" s="33" t="s">
        <v>118</v>
      </c>
      <c r="D185" s="29" t="s">
        <v>145</v>
      </c>
      <c r="E185" s="33" t="s">
        <v>1148</v>
      </c>
      <c r="F185" s="33" t="s">
        <v>1357</v>
      </c>
      <c r="G185" s="33" t="s">
        <v>4235</v>
      </c>
      <c r="H185" s="33" t="s">
        <v>4236</v>
      </c>
      <c r="I185" s="33">
        <v>22</v>
      </c>
      <c r="J185" s="243">
        <v>45566</v>
      </c>
      <c r="K185" s="243">
        <v>45595</v>
      </c>
      <c r="L185" s="29" t="s">
        <v>124</v>
      </c>
      <c r="M185" s="33" t="s">
        <v>125</v>
      </c>
      <c r="N185" s="33" t="s">
        <v>1117</v>
      </c>
      <c r="O185" s="29" t="s">
        <v>1150</v>
      </c>
      <c r="P185" s="29" t="s">
        <v>78</v>
      </c>
      <c r="Q185" s="33">
        <v>22</v>
      </c>
      <c r="R185" s="34" t="s">
        <v>4237</v>
      </c>
      <c r="S185" s="62">
        <v>45537.5006944444</v>
      </c>
      <c r="T185" s="35"/>
      <c r="U185" s="35"/>
      <c r="V185" s="40"/>
      <c r="W185" s="40"/>
      <c r="X185" s="38"/>
      <c r="Y185" s="34" t="s">
        <v>4238</v>
      </c>
      <c r="Z185" s="34" t="s">
        <v>1357</v>
      </c>
      <c r="AA185" s="222" t="s">
        <v>4239</v>
      </c>
      <c r="AB185" s="222"/>
      <c r="AC185" s="222" t="s">
        <v>4240</v>
      </c>
      <c r="AD185" t="s">
        <v>3792</v>
      </c>
    </row>
    <row r="186" ht="168" spans="1:30">
      <c r="A186" s="29">
        <v>189</v>
      </c>
      <c r="B186" s="33" t="s">
        <v>117</v>
      </c>
      <c r="C186" s="33" t="s">
        <v>118</v>
      </c>
      <c r="D186" s="29" t="s">
        <v>145</v>
      </c>
      <c r="E186" s="33" t="s">
        <v>1148</v>
      </c>
      <c r="F186" s="33" t="s">
        <v>1366</v>
      </c>
      <c r="G186" s="33" t="s">
        <v>4241</v>
      </c>
      <c r="H186" s="33" t="s">
        <v>4193</v>
      </c>
      <c r="I186" s="33">
        <v>14</v>
      </c>
      <c r="J186" s="243">
        <v>45566</v>
      </c>
      <c r="K186" s="243">
        <v>45595</v>
      </c>
      <c r="L186" s="29" t="s">
        <v>124</v>
      </c>
      <c r="M186" s="33" t="s">
        <v>125</v>
      </c>
      <c r="N186" s="33" t="s">
        <v>1117</v>
      </c>
      <c r="O186" s="29" t="s">
        <v>1150</v>
      </c>
      <c r="P186" s="29" t="s">
        <v>78</v>
      </c>
      <c r="Q186" s="33">
        <v>14</v>
      </c>
      <c r="R186" s="34" t="s">
        <v>4237</v>
      </c>
      <c r="S186" s="62">
        <v>45537.5006944444</v>
      </c>
      <c r="T186" s="35"/>
      <c r="U186" s="35"/>
      <c r="V186" s="40"/>
      <c r="W186" s="40"/>
      <c r="X186" s="38"/>
      <c r="Y186" s="34" t="s">
        <v>4238</v>
      </c>
      <c r="Z186" s="34" t="s">
        <v>1366</v>
      </c>
      <c r="AA186" s="222" t="s">
        <v>4239</v>
      </c>
      <c r="AB186" s="222"/>
      <c r="AC186" s="222" t="s">
        <v>4194</v>
      </c>
      <c r="AD186" t="s">
        <v>3792</v>
      </c>
    </row>
    <row r="187" ht="24" spans="1:29">
      <c r="A187" s="29">
        <v>190</v>
      </c>
      <c r="B187" s="33" t="s">
        <v>117</v>
      </c>
      <c r="C187" s="33" t="s">
        <v>118</v>
      </c>
      <c r="D187" s="33" t="s">
        <v>145</v>
      </c>
      <c r="E187" s="33" t="s">
        <v>250</v>
      </c>
      <c r="F187" s="33" t="s">
        <v>1379</v>
      </c>
      <c r="G187" s="33" t="s">
        <v>4242</v>
      </c>
      <c r="H187" s="33" t="s">
        <v>4243</v>
      </c>
      <c r="I187" s="33">
        <v>4</v>
      </c>
      <c r="J187" s="243">
        <v>45566</v>
      </c>
      <c r="K187" s="243">
        <v>45595</v>
      </c>
      <c r="L187" s="29" t="s">
        <v>124</v>
      </c>
      <c r="M187" s="33" t="s">
        <v>125</v>
      </c>
      <c r="N187" s="33" t="s">
        <v>1117</v>
      </c>
      <c r="O187" s="29" t="s">
        <v>1352</v>
      </c>
      <c r="P187" s="29" t="s">
        <v>78</v>
      </c>
      <c r="Q187" s="33">
        <v>4</v>
      </c>
      <c r="R187" s="34"/>
      <c r="S187" s="34"/>
      <c r="T187" s="35"/>
      <c r="U187" s="35"/>
      <c r="V187" s="40"/>
      <c r="W187" s="40"/>
      <c r="X187" s="38"/>
      <c r="Y187" s="34"/>
      <c r="Z187" s="34"/>
      <c r="AA187" s="222"/>
      <c r="AB187" s="222"/>
      <c r="AC187" s="222" t="s">
        <v>4244</v>
      </c>
    </row>
    <row r="188" ht="36" spans="1:29">
      <c r="A188" s="29">
        <v>191</v>
      </c>
      <c r="B188" s="33" t="s">
        <v>117</v>
      </c>
      <c r="C188" s="33" t="s">
        <v>118</v>
      </c>
      <c r="D188" s="33" t="s">
        <v>145</v>
      </c>
      <c r="E188" s="33" t="s">
        <v>239</v>
      </c>
      <c r="F188" s="33" t="s">
        <v>1384</v>
      </c>
      <c r="G188" s="33" t="s">
        <v>4245</v>
      </c>
      <c r="H188" s="33" t="s">
        <v>4246</v>
      </c>
      <c r="I188" s="33">
        <v>6</v>
      </c>
      <c r="J188" s="243">
        <v>45566</v>
      </c>
      <c r="K188" s="243">
        <v>45595</v>
      </c>
      <c r="L188" s="29" t="s">
        <v>124</v>
      </c>
      <c r="M188" s="33" t="s">
        <v>125</v>
      </c>
      <c r="N188" s="33" t="s">
        <v>1117</v>
      </c>
      <c r="O188" s="29" t="s">
        <v>1385</v>
      </c>
      <c r="P188" s="29" t="s">
        <v>78</v>
      </c>
      <c r="Q188" s="33">
        <v>6</v>
      </c>
      <c r="R188" s="34"/>
      <c r="S188" s="34"/>
      <c r="T188" s="35"/>
      <c r="U188" s="35"/>
      <c r="V188" s="40"/>
      <c r="W188" s="40"/>
      <c r="X188" s="38"/>
      <c r="Y188" s="34"/>
      <c r="Z188" s="34"/>
      <c r="AA188" s="222"/>
      <c r="AB188" s="222"/>
      <c r="AC188" s="222" t="s">
        <v>4247</v>
      </c>
    </row>
    <row r="189" ht="36" spans="1:29">
      <c r="A189" s="29">
        <v>192</v>
      </c>
      <c r="B189" s="33" t="s">
        <v>117</v>
      </c>
      <c r="C189" s="33" t="s">
        <v>118</v>
      </c>
      <c r="D189" s="33" t="s">
        <v>145</v>
      </c>
      <c r="E189" s="33" t="s">
        <v>239</v>
      </c>
      <c r="F189" s="33" t="s">
        <v>1394</v>
      </c>
      <c r="G189" s="33" t="s">
        <v>4245</v>
      </c>
      <c r="H189" s="33" t="s">
        <v>4246</v>
      </c>
      <c r="I189" s="33">
        <v>6</v>
      </c>
      <c r="J189" s="243">
        <v>45566</v>
      </c>
      <c r="K189" s="243">
        <v>45595</v>
      </c>
      <c r="L189" s="29" t="s">
        <v>124</v>
      </c>
      <c r="M189" s="33" t="s">
        <v>125</v>
      </c>
      <c r="N189" s="33" t="s">
        <v>1117</v>
      </c>
      <c r="O189" s="29" t="s">
        <v>1385</v>
      </c>
      <c r="P189" s="29" t="s">
        <v>78</v>
      </c>
      <c r="Q189" s="33">
        <v>6</v>
      </c>
      <c r="R189" s="34"/>
      <c r="S189" s="34"/>
      <c r="T189" s="35"/>
      <c r="U189" s="35"/>
      <c r="V189" s="40"/>
      <c r="W189" s="40"/>
      <c r="X189" s="38"/>
      <c r="Y189" s="34"/>
      <c r="Z189" s="34"/>
      <c r="AA189" s="222"/>
      <c r="AB189" s="222"/>
      <c r="AC189" s="222" t="s">
        <v>4247</v>
      </c>
    </row>
    <row r="190" ht="24" spans="1:29">
      <c r="A190" s="29">
        <v>193</v>
      </c>
      <c r="B190" s="33" t="s">
        <v>117</v>
      </c>
      <c r="C190" s="33" t="s">
        <v>118</v>
      </c>
      <c r="D190" s="29" t="s">
        <v>145</v>
      </c>
      <c r="E190" s="33" t="s">
        <v>146</v>
      </c>
      <c r="F190" s="33" t="s">
        <v>1374</v>
      </c>
      <c r="G190" s="33" t="s">
        <v>4248</v>
      </c>
      <c r="H190" s="33" t="s">
        <v>4249</v>
      </c>
      <c r="I190" s="33">
        <v>10</v>
      </c>
      <c r="J190" s="243">
        <v>45566</v>
      </c>
      <c r="K190" s="243">
        <v>45595</v>
      </c>
      <c r="L190" s="29" t="s">
        <v>124</v>
      </c>
      <c r="M190" s="33" t="s">
        <v>125</v>
      </c>
      <c r="N190" s="33" t="s">
        <v>1117</v>
      </c>
      <c r="O190" s="29" t="s">
        <v>1352</v>
      </c>
      <c r="P190" s="29" t="s">
        <v>78</v>
      </c>
      <c r="Q190" s="33">
        <v>10</v>
      </c>
      <c r="R190" s="34"/>
      <c r="S190" s="34"/>
      <c r="T190" s="35"/>
      <c r="U190" s="35"/>
      <c r="V190" s="40"/>
      <c r="W190" s="40"/>
      <c r="X190" s="38"/>
      <c r="Y190" s="34"/>
      <c r="Z190" s="34"/>
      <c r="AA190" s="222"/>
      <c r="AB190" s="222"/>
      <c r="AC190" s="222" t="s">
        <v>4250</v>
      </c>
    </row>
    <row r="191" ht="48" spans="1:29">
      <c r="A191" s="29">
        <v>194</v>
      </c>
      <c r="B191" s="33" t="s">
        <v>117</v>
      </c>
      <c r="C191" s="33" t="s">
        <v>118</v>
      </c>
      <c r="D191" s="33" t="s">
        <v>145</v>
      </c>
      <c r="E191" s="33" t="s">
        <v>250</v>
      </c>
      <c r="F191" s="33" t="s">
        <v>1401</v>
      </c>
      <c r="G191" s="33" t="s">
        <v>4251</v>
      </c>
      <c r="H191" s="33" t="s">
        <v>4252</v>
      </c>
      <c r="I191" s="33">
        <v>16</v>
      </c>
      <c r="J191" s="243">
        <v>45566</v>
      </c>
      <c r="K191" s="243">
        <v>45595</v>
      </c>
      <c r="L191" s="29" t="s">
        <v>124</v>
      </c>
      <c r="M191" s="33" t="s">
        <v>125</v>
      </c>
      <c r="N191" s="33" t="s">
        <v>1117</v>
      </c>
      <c r="O191" s="29" t="s">
        <v>1352</v>
      </c>
      <c r="P191" s="29" t="s">
        <v>78</v>
      </c>
      <c r="Q191" s="33">
        <v>16</v>
      </c>
      <c r="R191" s="34"/>
      <c r="S191" s="34"/>
      <c r="T191" s="35"/>
      <c r="U191" s="35"/>
      <c r="V191" s="40"/>
      <c r="W191" s="40"/>
      <c r="X191" s="38"/>
      <c r="Y191" s="34"/>
      <c r="Z191" s="34"/>
      <c r="AA191" s="222"/>
      <c r="AB191" s="222"/>
      <c r="AC191" s="222" t="s">
        <v>4253</v>
      </c>
    </row>
    <row r="192" ht="24" spans="1:29">
      <c r="A192" s="29">
        <v>195</v>
      </c>
      <c r="B192" s="33" t="s">
        <v>117</v>
      </c>
      <c r="C192" s="33" t="s">
        <v>118</v>
      </c>
      <c r="D192" s="33" t="s">
        <v>361</v>
      </c>
      <c r="E192" s="33" t="s">
        <v>146</v>
      </c>
      <c r="F192" s="33" t="s">
        <v>4254</v>
      </c>
      <c r="G192" s="33" t="s">
        <v>4255</v>
      </c>
      <c r="H192" s="33" t="s">
        <v>4256</v>
      </c>
      <c r="I192" s="33">
        <v>3</v>
      </c>
      <c r="J192" s="243">
        <v>45566</v>
      </c>
      <c r="K192" s="243">
        <v>45595</v>
      </c>
      <c r="L192" s="29" t="s">
        <v>124</v>
      </c>
      <c r="M192" s="33" t="s">
        <v>125</v>
      </c>
      <c r="N192" s="33" t="s">
        <v>1117</v>
      </c>
      <c r="O192" s="29" t="s">
        <v>1118</v>
      </c>
      <c r="P192" s="29" t="s">
        <v>78</v>
      </c>
      <c r="Q192" s="33">
        <v>3</v>
      </c>
      <c r="R192" s="34"/>
      <c r="S192" s="34"/>
      <c r="T192" s="35"/>
      <c r="U192" s="35"/>
      <c r="V192" s="40"/>
      <c r="W192" s="40"/>
      <c r="X192" s="38"/>
      <c r="Y192" s="34"/>
      <c r="Z192" s="34"/>
      <c r="AA192" s="222"/>
      <c r="AB192" s="222"/>
      <c r="AC192" s="222" t="s">
        <v>4017</v>
      </c>
    </row>
    <row r="193" ht="24" spans="1:29">
      <c r="A193" s="29">
        <v>196</v>
      </c>
      <c r="B193" s="33" t="s">
        <v>117</v>
      </c>
      <c r="C193" s="33" t="s">
        <v>118</v>
      </c>
      <c r="D193" s="33" t="s">
        <v>361</v>
      </c>
      <c r="E193" s="33" t="s">
        <v>146</v>
      </c>
      <c r="F193" s="33" t="s">
        <v>4257</v>
      </c>
      <c r="G193" s="33" t="s">
        <v>4258</v>
      </c>
      <c r="H193" s="33" t="s">
        <v>4259</v>
      </c>
      <c r="I193" s="33">
        <v>7</v>
      </c>
      <c r="J193" s="243">
        <v>45566</v>
      </c>
      <c r="K193" s="243">
        <v>45595</v>
      </c>
      <c r="L193" s="29" t="s">
        <v>124</v>
      </c>
      <c r="M193" s="33" t="s">
        <v>125</v>
      </c>
      <c r="N193" s="33" t="s">
        <v>1117</v>
      </c>
      <c r="O193" s="29" t="s">
        <v>1118</v>
      </c>
      <c r="P193" s="29" t="s">
        <v>78</v>
      </c>
      <c r="Q193" s="33">
        <v>7</v>
      </c>
      <c r="R193" s="34"/>
      <c r="S193" s="34"/>
      <c r="T193" s="35"/>
      <c r="U193" s="35"/>
      <c r="V193" s="40"/>
      <c r="W193" s="40"/>
      <c r="X193" s="38"/>
      <c r="Y193" s="34"/>
      <c r="Z193" s="34"/>
      <c r="AA193" s="222"/>
      <c r="AB193" s="222"/>
      <c r="AC193" s="222" t="s">
        <v>4260</v>
      </c>
    </row>
    <row r="194" ht="24" spans="1:29">
      <c r="A194" s="29">
        <v>197</v>
      </c>
      <c r="B194" s="33" t="s">
        <v>117</v>
      </c>
      <c r="C194" s="33" t="s">
        <v>118</v>
      </c>
      <c r="D194" s="33" t="s">
        <v>361</v>
      </c>
      <c r="E194" s="33" t="s">
        <v>146</v>
      </c>
      <c r="F194" s="33" t="s">
        <v>4261</v>
      </c>
      <c r="G194" s="33" t="s">
        <v>4255</v>
      </c>
      <c r="H194" s="33" t="s">
        <v>4256</v>
      </c>
      <c r="I194" s="33">
        <v>3</v>
      </c>
      <c r="J194" s="243">
        <v>45566</v>
      </c>
      <c r="K194" s="243">
        <v>45595</v>
      </c>
      <c r="L194" s="29" t="s">
        <v>124</v>
      </c>
      <c r="M194" s="33" t="s">
        <v>125</v>
      </c>
      <c r="N194" s="33" t="s">
        <v>1117</v>
      </c>
      <c r="O194" s="29" t="s">
        <v>1118</v>
      </c>
      <c r="P194" s="29" t="s">
        <v>78</v>
      </c>
      <c r="Q194" s="33">
        <v>3</v>
      </c>
      <c r="R194" s="34"/>
      <c r="S194" s="34"/>
      <c r="T194" s="35"/>
      <c r="U194" s="35"/>
      <c r="V194" s="40"/>
      <c r="W194" s="40"/>
      <c r="X194" s="38"/>
      <c r="Y194" s="34"/>
      <c r="Z194" s="34"/>
      <c r="AA194" s="222"/>
      <c r="AB194" s="222"/>
      <c r="AC194" s="222" t="s">
        <v>4017</v>
      </c>
    </row>
    <row r="195" ht="24" spans="1:29">
      <c r="A195" s="29">
        <v>198</v>
      </c>
      <c r="B195" s="33" t="s">
        <v>117</v>
      </c>
      <c r="C195" s="33" t="s">
        <v>118</v>
      </c>
      <c r="D195" s="33" t="s">
        <v>361</v>
      </c>
      <c r="E195" s="33" t="s">
        <v>146</v>
      </c>
      <c r="F195" s="33" t="s">
        <v>4262</v>
      </c>
      <c r="G195" s="33" t="s">
        <v>4258</v>
      </c>
      <c r="H195" s="33" t="s">
        <v>4259</v>
      </c>
      <c r="I195" s="33">
        <v>7</v>
      </c>
      <c r="J195" s="243">
        <v>45566</v>
      </c>
      <c r="K195" s="243">
        <v>45595</v>
      </c>
      <c r="L195" s="29" t="s">
        <v>124</v>
      </c>
      <c r="M195" s="33" t="s">
        <v>125</v>
      </c>
      <c r="N195" s="33" t="s">
        <v>1117</v>
      </c>
      <c r="O195" s="29" t="s">
        <v>1118</v>
      </c>
      <c r="P195" s="29" t="s">
        <v>78</v>
      </c>
      <c r="Q195" s="33">
        <v>7</v>
      </c>
      <c r="R195" s="34"/>
      <c r="S195" s="34"/>
      <c r="T195" s="35"/>
      <c r="U195" s="35"/>
      <c r="V195" s="40"/>
      <c r="W195" s="40"/>
      <c r="X195" s="38"/>
      <c r="Y195" s="34"/>
      <c r="Z195" s="34"/>
      <c r="AA195" s="222"/>
      <c r="AB195" s="222"/>
      <c r="AC195" s="222" t="s">
        <v>4260</v>
      </c>
    </row>
    <row r="196" ht="48" spans="1:29">
      <c r="A196" s="29">
        <v>199</v>
      </c>
      <c r="B196" s="33" t="s">
        <v>117</v>
      </c>
      <c r="C196" s="33" t="s">
        <v>118</v>
      </c>
      <c r="D196" s="33" t="s">
        <v>361</v>
      </c>
      <c r="E196" s="33" t="s">
        <v>1419</v>
      </c>
      <c r="F196" s="33" t="s">
        <v>1420</v>
      </c>
      <c r="G196" s="33" t="s">
        <v>4189</v>
      </c>
      <c r="H196" s="33" t="s">
        <v>4263</v>
      </c>
      <c r="I196" s="33">
        <v>49</v>
      </c>
      <c r="J196" s="243">
        <v>45566</v>
      </c>
      <c r="K196" s="243">
        <v>45595</v>
      </c>
      <c r="L196" s="29" t="s">
        <v>124</v>
      </c>
      <c r="M196" s="33" t="s">
        <v>125</v>
      </c>
      <c r="N196" s="33" t="s">
        <v>1117</v>
      </c>
      <c r="O196" s="29" t="s">
        <v>1284</v>
      </c>
      <c r="P196" s="29" t="s">
        <v>78</v>
      </c>
      <c r="Q196" s="33">
        <v>49</v>
      </c>
      <c r="R196" s="34"/>
      <c r="S196" s="34"/>
      <c r="T196" s="35"/>
      <c r="U196" s="35"/>
      <c r="V196" s="40"/>
      <c r="W196" s="40"/>
      <c r="X196" s="38"/>
      <c r="Y196" s="34"/>
      <c r="Z196" s="34"/>
      <c r="AA196" s="222"/>
      <c r="AB196" s="222"/>
      <c r="AC196" s="222" t="s">
        <v>4264</v>
      </c>
    </row>
    <row r="197" ht="48" spans="1:29">
      <c r="A197" s="29">
        <v>200</v>
      </c>
      <c r="B197" s="33" t="s">
        <v>117</v>
      </c>
      <c r="C197" s="33" t="s">
        <v>118</v>
      </c>
      <c r="D197" s="33" t="s">
        <v>361</v>
      </c>
      <c r="E197" s="33" t="s">
        <v>1419</v>
      </c>
      <c r="F197" s="33" t="s">
        <v>1423</v>
      </c>
      <c r="G197" s="33" t="s">
        <v>4189</v>
      </c>
      <c r="H197" s="33" t="s">
        <v>4263</v>
      </c>
      <c r="I197" s="33">
        <v>49</v>
      </c>
      <c r="J197" s="243">
        <v>45566</v>
      </c>
      <c r="K197" s="243">
        <v>45595</v>
      </c>
      <c r="L197" s="29" t="s">
        <v>124</v>
      </c>
      <c r="M197" s="33" t="s">
        <v>125</v>
      </c>
      <c r="N197" s="33" t="s">
        <v>1117</v>
      </c>
      <c r="O197" s="29" t="s">
        <v>1284</v>
      </c>
      <c r="P197" s="29" t="s">
        <v>78</v>
      </c>
      <c r="Q197" s="33">
        <v>49</v>
      </c>
      <c r="R197" s="34"/>
      <c r="S197" s="34"/>
      <c r="T197" s="35"/>
      <c r="U197" s="35"/>
      <c r="V197" s="40"/>
      <c r="W197" s="40"/>
      <c r="X197" s="38"/>
      <c r="Y197" s="34"/>
      <c r="Z197" s="34"/>
      <c r="AA197" s="222"/>
      <c r="AB197" s="222"/>
      <c r="AC197" s="222" t="s">
        <v>4264</v>
      </c>
    </row>
    <row r="198" ht="60" spans="1:29">
      <c r="A198" s="29">
        <v>201</v>
      </c>
      <c r="B198" s="33" t="s">
        <v>117</v>
      </c>
      <c r="C198" s="33" t="s">
        <v>118</v>
      </c>
      <c r="D198" s="33" t="s">
        <v>145</v>
      </c>
      <c r="E198" s="33" t="s">
        <v>250</v>
      </c>
      <c r="F198" s="33" t="s">
        <v>1246</v>
      </c>
      <c r="G198" s="33" t="s">
        <v>4265</v>
      </c>
      <c r="H198" s="33" t="s">
        <v>4266</v>
      </c>
      <c r="I198" s="33">
        <v>12</v>
      </c>
      <c r="J198" s="243">
        <v>45566</v>
      </c>
      <c r="K198" s="243">
        <v>45595</v>
      </c>
      <c r="L198" s="29" t="s">
        <v>124</v>
      </c>
      <c r="M198" s="33" t="s">
        <v>125</v>
      </c>
      <c r="N198" s="33" t="s">
        <v>1117</v>
      </c>
      <c r="O198" s="29" t="s">
        <v>1184</v>
      </c>
      <c r="P198" s="29" t="s">
        <v>78</v>
      </c>
      <c r="Q198" s="33">
        <v>12</v>
      </c>
      <c r="R198" s="34"/>
      <c r="S198" s="34"/>
      <c r="T198" s="35"/>
      <c r="U198" s="35"/>
      <c r="V198" s="40"/>
      <c r="W198" s="40"/>
      <c r="X198" s="38"/>
      <c r="Y198" s="34"/>
      <c r="Z198" s="34"/>
      <c r="AA198" s="222"/>
      <c r="AB198" s="222"/>
      <c r="AC198" s="222" t="s">
        <v>4267</v>
      </c>
    </row>
    <row r="199" ht="48" spans="1:29">
      <c r="A199" s="29">
        <v>202</v>
      </c>
      <c r="B199" s="33" t="s">
        <v>117</v>
      </c>
      <c r="C199" s="33" t="s">
        <v>118</v>
      </c>
      <c r="D199" s="33" t="s">
        <v>145</v>
      </c>
      <c r="E199" s="33" t="s">
        <v>1148</v>
      </c>
      <c r="F199" s="33" t="s">
        <v>1435</v>
      </c>
      <c r="G199" s="33" t="s">
        <v>4268</v>
      </c>
      <c r="H199" s="33" t="s">
        <v>4269</v>
      </c>
      <c r="I199" s="33">
        <v>9</v>
      </c>
      <c r="J199" s="243">
        <v>45566</v>
      </c>
      <c r="K199" s="243">
        <v>45595</v>
      </c>
      <c r="L199" s="29" t="s">
        <v>124</v>
      </c>
      <c r="M199" s="33" t="s">
        <v>125</v>
      </c>
      <c r="N199" s="33" t="s">
        <v>1117</v>
      </c>
      <c r="O199" s="29" t="s">
        <v>1306</v>
      </c>
      <c r="P199" s="29" t="s">
        <v>78</v>
      </c>
      <c r="Q199" s="33">
        <v>9</v>
      </c>
      <c r="R199" s="34"/>
      <c r="S199" s="34"/>
      <c r="T199" s="35"/>
      <c r="U199" s="35"/>
      <c r="V199" s="40"/>
      <c r="W199" s="40"/>
      <c r="X199" s="38"/>
      <c r="Y199" s="34"/>
      <c r="Z199" s="34"/>
      <c r="AA199" s="222"/>
      <c r="AB199" s="222"/>
      <c r="AC199" s="222" t="s">
        <v>4270</v>
      </c>
    </row>
    <row r="200" ht="24" spans="1:29">
      <c r="A200" s="29">
        <v>203</v>
      </c>
      <c r="B200" s="33" t="s">
        <v>117</v>
      </c>
      <c r="C200" s="33" t="s">
        <v>118</v>
      </c>
      <c r="D200" s="33" t="s">
        <v>145</v>
      </c>
      <c r="E200" s="33" t="s">
        <v>250</v>
      </c>
      <c r="F200" s="33" t="s">
        <v>4271</v>
      </c>
      <c r="G200" s="33" t="s">
        <v>4272</v>
      </c>
      <c r="H200" s="33" t="s">
        <v>4273</v>
      </c>
      <c r="I200" s="33">
        <v>52</v>
      </c>
      <c r="J200" s="243">
        <v>45566</v>
      </c>
      <c r="K200" s="243">
        <v>45595</v>
      </c>
      <c r="L200" s="29" t="s">
        <v>124</v>
      </c>
      <c r="M200" s="33" t="s">
        <v>125</v>
      </c>
      <c r="N200" s="33" t="s">
        <v>1117</v>
      </c>
      <c r="O200" s="29" t="s">
        <v>1318</v>
      </c>
      <c r="P200" s="29" t="s">
        <v>78</v>
      </c>
      <c r="Q200" s="33">
        <v>52</v>
      </c>
      <c r="R200" s="34"/>
      <c r="S200" s="34"/>
      <c r="T200" s="35"/>
      <c r="U200" s="35"/>
      <c r="V200" s="40"/>
      <c r="W200" s="40"/>
      <c r="X200" s="38"/>
      <c r="Y200" s="34"/>
      <c r="Z200" s="34"/>
      <c r="AA200" s="222"/>
      <c r="AB200" s="222"/>
      <c r="AC200" s="222" t="s">
        <v>4274</v>
      </c>
    </row>
    <row r="201" ht="36" spans="1:29">
      <c r="A201" s="29">
        <v>204</v>
      </c>
      <c r="B201" s="33" t="s">
        <v>117</v>
      </c>
      <c r="C201" s="33" t="s">
        <v>118</v>
      </c>
      <c r="D201" s="33" t="s">
        <v>145</v>
      </c>
      <c r="E201" s="33" t="s">
        <v>1148</v>
      </c>
      <c r="F201" s="33" t="s">
        <v>1317</v>
      </c>
      <c r="G201" s="33" t="s">
        <v>4275</v>
      </c>
      <c r="H201" s="33" t="s">
        <v>4276</v>
      </c>
      <c r="I201" s="33">
        <v>6</v>
      </c>
      <c r="J201" s="243">
        <v>45566</v>
      </c>
      <c r="K201" s="243">
        <v>45595</v>
      </c>
      <c r="L201" s="29" t="s">
        <v>124</v>
      </c>
      <c r="M201" s="33" t="s">
        <v>125</v>
      </c>
      <c r="N201" s="33" t="s">
        <v>1117</v>
      </c>
      <c r="O201" s="29" t="s">
        <v>1318</v>
      </c>
      <c r="P201" s="29" t="s">
        <v>78</v>
      </c>
      <c r="Q201" s="33">
        <v>6</v>
      </c>
      <c r="R201" s="34"/>
      <c r="S201" s="34"/>
      <c r="T201" s="35"/>
      <c r="U201" s="35"/>
      <c r="V201" s="40"/>
      <c r="W201" s="40"/>
      <c r="X201" s="38"/>
      <c r="Y201" s="34"/>
      <c r="Z201" s="34"/>
      <c r="AA201" s="222"/>
      <c r="AB201" s="222"/>
      <c r="AC201" s="222" t="s">
        <v>4277</v>
      </c>
    </row>
    <row r="202" ht="409.5" spans="1:30">
      <c r="A202" s="29">
        <v>205</v>
      </c>
      <c r="B202" s="33" t="s">
        <v>117</v>
      </c>
      <c r="C202" s="33" t="s">
        <v>118</v>
      </c>
      <c r="D202" s="33" t="s">
        <v>361</v>
      </c>
      <c r="E202" s="33" t="s">
        <v>1419</v>
      </c>
      <c r="F202" s="33" t="s">
        <v>1446</v>
      </c>
      <c r="G202" s="33" t="s">
        <v>3785</v>
      </c>
      <c r="H202" s="33" t="s">
        <v>4278</v>
      </c>
      <c r="I202" s="33">
        <v>17</v>
      </c>
      <c r="J202" s="220">
        <v>45292</v>
      </c>
      <c r="K202" s="220">
        <v>45383</v>
      </c>
      <c r="L202" s="33" t="s">
        <v>124</v>
      </c>
      <c r="M202" s="33" t="s">
        <v>125</v>
      </c>
      <c r="N202" s="33" t="s">
        <v>1117</v>
      </c>
      <c r="O202" s="33" t="s">
        <v>1447</v>
      </c>
      <c r="P202" s="29" t="s">
        <v>78</v>
      </c>
      <c r="Q202" s="33">
        <v>17</v>
      </c>
      <c r="R202" s="34" t="s">
        <v>4279</v>
      </c>
      <c r="S202" s="62">
        <v>45364.5402777778</v>
      </c>
      <c r="T202" s="35"/>
      <c r="U202" s="35"/>
      <c r="V202" s="40"/>
      <c r="W202" s="40"/>
      <c r="X202" s="38"/>
      <c r="Y202" s="34" t="s">
        <v>4280</v>
      </c>
      <c r="Z202" s="34" t="s">
        <v>1446</v>
      </c>
      <c r="AA202" s="113" t="s">
        <v>4281</v>
      </c>
      <c r="AC202" s="113" t="s">
        <v>4282</v>
      </c>
      <c r="AD202" t="s">
        <v>3792</v>
      </c>
    </row>
    <row r="203" ht="409.5" spans="1:30">
      <c r="A203" s="29">
        <v>206</v>
      </c>
      <c r="B203" s="33" t="s">
        <v>117</v>
      </c>
      <c r="C203" s="33" t="s">
        <v>118</v>
      </c>
      <c r="D203" s="33" t="s">
        <v>361</v>
      </c>
      <c r="E203" s="33" t="s">
        <v>1419</v>
      </c>
      <c r="F203" s="33" t="s">
        <v>1452</v>
      </c>
      <c r="G203" s="33" t="s">
        <v>3785</v>
      </c>
      <c r="H203" s="33" t="s">
        <v>4278</v>
      </c>
      <c r="I203" s="33">
        <v>17</v>
      </c>
      <c r="J203" s="220">
        <v>45292</v>
      </c>
      <c r="K203" s="220">
        <v>45383</v>
      </c>
      <c r="L203" s="33" t="s">
        <v>124</v>
      </c>
      <c r="M203" s="33" t="s">
        <v>125</v>
      </c>
      <c r="N203" s="33" t="s">
        <v>1117</v>
      </c>
      <c r="O203" s="33" t="s">
        <v>1447</v>
      </c>
      <c r="P203" s="29" t="s">
        <v>78</v>
      </c>
      <c r="Q203" s="33">
        <v>17</v>
      </c>
      <c r="R203" s="34" t="s">
        <v>4279</v>
      </c>
      <c r="S203" s="62">
        <v>45364.5402777778</v>
      </c>
      <c r="T203" s="35"/>
      <c r="U203" s="35"/>
      <c r="V203" s="40"/>
      <c r="W203" s="40"/>
      <c r="X203" s="38"/>
      <c r="Y203" s="34" t="s">
        <v>4280</v>
      </c>
      <c r="Z203" s="34" t="s">
        <v>1452</v>
      </c>
      <c r="AA203" s="113" t="s">
        <v>4281</v>
      </c>
      <c r="AC203" s="113" t="s">
        <v>4282</v>
      </c>
      <c r="AD203" t="s">
        <v>3792</v>
      </c>
    </row>
    <row r="204" ht="409.5" spans="1:30">
      <c r="A204" s="29">
        <v>207</v>
      </c>
      <c r="B204" s="33" t="s">
        <v>117</v>
      </c>
      <c r="C204" s="33" t="s">
        <v>118</v>
      </c>
      <c r="D204" s="33" t="s">
        <v>361</v>
      </c>
      <c r="E204" s="33" t="s">
        <v>1419</v>
      </c>
      <c r="F204" s="33" t="s">
        <v>1461</v>
      </c>
      <c r="G204" s="33" t="s">
        <v>4283</v>
      </c>
      <c r="H204" s="33" t="s">
        <v>4284</v>
      </c>
      <c r="I204" s="33">
        <v>62</v>
      </c>
      <c r="J204" s="220">
        <v>45292</v>
      </c>
      <c r="K204" s="220">
        <v>45383</v>
      </c>
      <c r="L204" s="33" t="s">
        <v>124</v>
      </c>
      <c r="M204" s="33" t="s">
        <v>125</v>
      </c>
      <c r="N204" s="33" t="s">
        <v>1117</v>
      </c>
      <c r="O204" s="33" t="s">
        <v>1462</v>
      </c>
      <c r="P204" s="29" t="s">
        <v>78</v>
      </c>
      <c r="Q204" s="33">
        <v>62</v>
      </c>
      <c r="R204" s="34" t="s">
        <v>4285</v>
      </c>
      <c r="S204" s="62">
        <v>45364.5402777778</v>
      </c>
      <c r="T204" s="35"/>
      <c r="U204" s="35"/>
      <c r="V204" s="40"/>
      <c r="W204" s="40"/>
      <c r="X204" s="38"/>
      <c r="Y204" s="34" t="s">
        <v>4286</v>
      </c>
      <c r="Z204" s="34" t="s">
        <v>1461</v>
      </c>
      <c r="AA204" s="113" t="s">
        <v>4287</v>
      </c>
      <c r="AC204" s="113" t="s">
        <v>4288</v>
      </c>
      <c r="AD204" t="s">
        <v>3792</v>
      </c>
    </row>
    <row r="205" ht="409.5" spans="1:30">
      <c r="A205" s="29">
        <v>208</v>
      </c>
      <c r="B205" s="33" t="s">
        <v>117</v>
      </c>
      <c r="C205" s="33" t="s">
        <v>118</v>
      </c>
      <c r="D205" s="33" t="s">
        <v>361</v>
      </c>
      <c r="E205" s="33" t="s">
        <v>1419</v>
      </c>
      <c r="F205" s="33" t="s">
        <v>1470</v>
      </c>
      <c r="G205" s="33" t="s">
        <v>4289</v>
      </c>
      <c r="H205" s="33" t="s">
        <v>4284</v>
      </c>
      <c r="I205" s="33">
        <v>61</v>
      </c>
      <c r="J205" s="220">
        <v>45292</v>
      </c>
      <c r="K205" s="220">
        <v>45383</v>
      </c>
      <c r="L205" s="33" t="s">
        <v>124</v>
      </c>
      <c r="M205" s="33" t="s">
        <v>125</v>
      </c>
      <c r="N205" s="33" t="s">
        <v>1117</v>
      </c>
      <c r="O205" s="33" t="s">
        <v>1462</v>
      </c>
      <c r="P205" s="29" t="s">
        <v>78</v>
      </c>
      <c r="Q205" s="33">
        <v>61</v>
      </c>
      <c r="R205" s="34" t="s">
        <v>4285</v>
      </c>
      <c r="S205" s="62">
        <v>45364.5402777778</v>
      </c>
      <c r="T205" s="35"/>
      <c r="U205" s="35"/>
      <c r="V205" s="40"/>
      <c r="W205" s="40"/>
      <c r="X205" s="38"/>
      <c r="Y205" s="34" t="s">
        <v>4286</v>
      </c>
      <c r="Z205" s="34" t="s">
        <v>1470</v>
      </c>
      <c r="AA205" s="113" t="s">
        <v>4287</v>
      </c>
      <c r="AC205" s="113" t="s">
        <v>4288</v>
      </c>
      <c r="AD205" t="s">
        <v>3792</v>
      </c>
    </row>
    <row r="206" ht="409.5" spans="1:30">
      <c r="A206" s="29">
        <v>209</v>
      </c>
      <c r="B206" s="33" t="s">
        <v>117</v>
      </c>
      <c r="C206" s="33" t="s">
        <v>118</v>
      </c>
      <c r="D206" s="33" t="s">
        <v>361</v>
      </c>
      <c r="E206" s="33" t="s">
        <v>1419</v>
      </c>
      <c r="F206" s="33" t="s">
        <v>1479</v>
      </c>
      <c r="G206" s="33" t="s">
        <v>4290</v>
      </c>
      <c r="H206" s="33" t="s">
        <v>4291</v>
      </c>
      <c r="I206" s="33">
        <v>62</v>
      </c>
      <c r="J206" s="220">
        <v>45292</v>
      </c>
      <c r="K206" s="220">
        <v>45383</v>
      </c>
      <c r="L206" s="33" t="s">
        <v>124</v>
      </c>
      <c r="M206" s="33" t="s">
        <v>125</v>
      </c>
      <c r="N206" s="33" t="s">
        <v>1117</v>
      </c>
      <c r="O206" s="33" t="s">
        <v>1480</v>
      </c>
      <c r="P206" s="29" t="s">
        <v>78</v>
      </c>
      <c r="Q206" s="33">
        <v>62</v>
      </c>
      <c r="R206" s="34" t="s">
        <v>4285</v>
      </c>
      <c r="S206" s="62">
        <v>45364.5402777778</v>
      </c>
      <c r="T206" s="35"/>
      <c r="U206" s="35"/>
      <c r="V206" s="40"/>
      <c r="W206" s="40"/>
      <c r="X206" s="38"/>
      <c r="Y206" s="34" t="s">
        <v>4286</v>
      </c>
      <c r="Z206" s="34" t="s">
        <v>1479</v>
      </c>
      <c r="AA206" s="113" t="s">
        <v>4287</v>
      </c>
      <c r="AC206" s="113" t="s">
        <v>4292</v>
      </c>
      <c r="AD206" t="s">
        <v>3792</v>
      </c>
    </row>
    <row r="207" ht="409.5" spans="1:30">
      <c r="A207" s="29">
        <v>210</v>
      </c>
      <c r="B207" s="33" t="s">
        <v>117</v>
      </c>
      <c r="C207" s="33" t="s">
        <v>118</v>
      </c>
      <c r="D207" s="33" t="s">
        <v>361</v>
      </c>
      <c r="E207" s="33" t="s">
        <v>1419</v>
      </c>
      <c r="F207" s="33" t="s">
        <v>1488</v>
      </c>
      <c r="G207" s="33" t="s">
        <v>4290</v>
      </c>
      <c r="H207" s="33" t="s">
        <v>4291</v>
      </c>
      <c r="I207" s="33">
        <v>62</v>
      </c>
      <c r="J207" s="220">
        <v>45292</v>
      </c>
      <c r="K207" s="220">
        <v>45383</v>
      </c>
      <c r="L207" s="33" t="s">
        <v>124</v>
      </c>
      <c r="M207" s="33" t="s">
        <v>125</v>
      </c>
      <c r="N207" s="33" t="s">
        <v>1117</v>
      </c>
      <c r="O207" s="33" t="s">
        <v>1480</v>
      </c>
      <c r="P207" s="29" t="s">
        <v>78</v>
      </c>
      <c r="Q207" s="33">
        <v>62</v>
      </c>
      <c r="R207" s="34" t="s">
        <v>4285</v>
      </c>
      <c r="S207" s="62">
        <v>45364.5402777778</v>
      </c>
      <c r="T207" s="35"/>
      <c r="U207" s="35"/>
      <c r="V207" s="40"/>
      <c r="W207" s="40"/>
      <c r="X207" s="38"/>
      <c r="Y207" s="34" t="s">
        <v>4286</v>
      </c>
      <c r="Z207" s="34" t="s">
        <v>1488</v>
      </c>
      <c r="AA207" s="113" t="s">
        <v>4287</v>
      </c>
      <c r="AC207" s="113" t="s">
        <v>4292</v>
      </c>
      <c r="AD207" t="s">
        <v>3792</v>
      </c>
    </row>
    <row r="208" ht="409.5" spans="1:31">
      <c r="A208" s="29">
        <v>211</v>
      </c>
      <c r="B208" s="33" t="s">
        <v>117</v>
      </c>
      <c r="C208" s="33" t="s">
        <v>118</v>
      </c>
      <c r="D208" s="33" t="s">
        <v>145</v>
      </c>
      <c r="E208" s="152" t="s">
        <v>120</v>
      </c>
      <c r="F208" s="33" t="s">
        <v>1497</v>
      </c>
      <c r="G208" s="33" t="s">
        <v>4293</v>
      </c>
      <c r="H208" s="33" t="s">
        <v>4294</v>
      </c>
      <c r="I208" s="33">
        <v>6</v>
      </c>
      <c r="J208" s="220">
        <v>45292</v>
      </c>
      <c r="K208" s="220">
        <v>45383</v>
      </c>
      <c r="L208" s="33" t="s">
        <v>124</v>
      </c>
      <c r="M208" s="33" t="s">
        <v>125</v>
      </c>
      <c r="N208" s="33" t="s">
        <v>1117</v>
      </c>
      <c r="O208" s="33" t="s">
        <v>1498</v>
      </c>
      <c r="P208" s="29" t="s">
        <v>78</v>
      </c>
      <c r="Q208" s="33">
        <v>6</v>
      </c>
      <c r="R208" s="34" t="s">
        <v>4295</v>
      </c>
      <c r="S208" s="62">
        <v>45384.5055555556</v>
      </c>
      <c r="T208" s="35"/>
      <c r="U208" s="35"/>
      <c r="V208" s="40"/>
      <c r="W208" s="40"/>
      <c r="X208" s="38"/>
      <c r="Y208" s="34" t="s">
        <v>4296</v>
      </c>
      <c r="Z208" s="34" t="s">
        <v>1497</v>
      </c>
      <c r="AA208" s="222" t="s">
        <v>4297</v>
      </c>
      <c r="AB208" s="222" t="s">
        <v>4298</v>
      </c>
      <c r="AC208" s="222"/>
      <c r="AD208" t="s">
        <v>132</v>
      </c>
      <c r="AE208" t="s">
        <v>144</v>
      </c>
    </row>
    <row r="209" ht="409.5" spans="1:31">
      <c r="A209" s="29">
        <v>212</v>
      </c>
      <c r="B209" s="33" t="s">
        <v>117</v>
      </c>
      <c r="C209" s="33" t="s">
        <v>118</v>
      </c>
      <c r="D209" s="33" t="s">
        <v>145</v>
      </c>
      <c r="E209" s="152" t="s">
        <v>120</v>
      </c>
      <c r="F209" s="33" t="s">
        <v>1507</v>
      </c>
      <c r="G209" s="33" t="s">
        <v>4299</v>
      </c>
      <c r="H209" s="33" t="s">
        <v>4300</v>
      </c>
      <c r="I209" s="33">
        <v>7</v>
      </c>
      <c r="J209" s="220">
        <v>45292</v>
      </c>
      <c r="K209" s="220">
        <v>45383</v>
      </c>
      <c r="L209" s="33" t="s">
        <v>124</v>
      </c>
      <c r="M209" s="33" t="s">
        <v>125</v>
      </c>
      <c r="N209" s="33" t="s">
        <v>1117</v>
      </c>
      <c r="O209" s="33" t="s">
        <v>1498</v>
      </c>
      <c r="P209" s="29" t="s">
        <v>78</v>
      </c>
      <c r="Q209" s="33">
        <v>7</v>
      </c>
      <c r="R209" s="34" t="s">
        <v>4295</v>
      </c>
      <c r="S209" s="62">
        <v>45384.5055555556</v>
      </c>
      <c r="T209" s="35"/>
      <c r="U209" s="35"/>
      <c r="V209" s="40"/>
      <c r="W209" s="40"/>
      <c r="X209" s="38"/>
      <c r="Y209" s="34" t="s">
        <v>4296</v>
      </c>
      <c r="Z209" s="34" t="s">
        <v>1507</v>
      </c>
      <c r="AA209" s="222" t="s">
        <v>4297</v>
      </c>
      <c r="AB209" s="222" t="s">
        <v>4301</v>
      </c>
      <c r="AC209" s="222"/>
      <c r="AD209" t="s">
        <v>132</v>
      </c>
      <c r="AE209" t="s">
        <v>144</v>
      </c>
    </row>
    <row r="210" ht="409.5" spans="1:31">
      <c r="A210" s="29">
        <v>213</v>
      </c>
      <c r="B210" s="33" t="s">
        <v>117</v>
      </c>
      <c r="C210" s="33" t="s">
        <v>118</v>
      </c>
      <c r="D210" s="33" t="s">
        <v>145</v>
      </c>
      <c r="E210" s="152" t="s">
        <v>120</v>
      </c>
      <c r="F210" s="33" t="s">
        <v>1516</v>
      </c>
      <c r="G210" s="33" t="s">
        <v>4293</v>
      </c>
      <c r="H210" s="33" t="s">
        <v>4294</v>
      </c>
      <c r="I210" s="33">
        <v>6</v>
      </c>
      <c r="J210" s="220">
        <v>45292</v>
      </c>
      <c r="K210" s="220">
        <v>45383</v>
      </c>
      <c r="L210" s="33" t="s">
        <v>124</v>
      </c>
      <c r="M210" s="33" t="s">
        <v>125</v>
      </c>
      <c r="N210" s="33" t="s">
        <v>1117</v>
      </c>
      <c r="O210" s="33" t="s">
        <v>1498</v>
      </c>
      <c r="P210" s="29" t="s">
        <v>78</v>
      </c>
      <c r="Q210" s="33">
        <v>6</v>
      </c>
      <c r="R210" s="34" t="s">
        <v>4295</v>
      </c>
      <c r="S210" s="62">
        <v>45384.5055555556</v>
      </c>
      <c r="T210" s="35"/>
      <c r="U210" s="35"/>
      <c r="V210" s="40"/>
      <c r="W210" s="40"/>
      <c r="X210" s="38"/>
      <c r="Y210" s="34" t="s">
        <v>4296</v>
      </c>
      <c r="Z210" s="34" t="s">
        <v>1516</v>
      </c>
      <c r="AA210" s="222" t="s">
        <v>4297</v>
      </c>
      <c r="AB210" s="222" t="s">
        <v>4298</v>
      </c>
      <c r="AC210" s="222"/>
      <c r="AD210" t="s">
        <v>132</v>
      </c>
      <c r="AE210" t="s">
        <v>144</v>
      </c>
    </row>
    <row r="211" ht="409.5" spans="1:31">
      <c r="A211" s="29">
        <v>214</v>
      </c>
      <c r="B211" s="33" t="s">
        <v>117</v>
      </c>
      <c r="C211" s="33" t="s">
        <v>118</v>
      </c>
      <c r="D211" s="33" t="s">
        <v>145</v>
      </c>
      <c r="E211" s="152" t="s">
        <v>120</v>
      </c>
      <c r="F211" s="33" t="s">
        <v>1525</v>
      </c>
      <c r="G211" s="33" t="s">
        <v>4299</v>
      </c>
      <c r="H211" s="33" t="s">
        <v>4300</v>
      </c>
      <c r="I211" s="33">
        <v>7</v>
      </c>
      <c r="J211" s="220">
        <v>45292</v>
      </c>
      <c r="K211" s="220">
        <v>45383</v>
      </c>
      <c r="L211" s="33" t="s">
        <v>124</v>
      </c>
      <c r="M211" s="33" t="s">
        <v>125</v>
      </c>
      <c r="N211" s="33" t="s">
        <v>1117</v>
      </c>
      <c r="O211" s="33" t="s">
        <v>1498</v>
      </c>
      <c r="P211" s="29" t="s">
        <v>78</v>
      </c>
      <c r="Q211" s="33">
        <v>7</v>
      </c>
      <c r="R211" s="34" t="s">
        <v>4295</v>
      </c>
      <c r="S211" s="62">
        <v>45384.5055555556</v>
      </c>
      <c r="T211" s="35"/>
      <c r="U211" s="35"/>
      <c r="V211" s="40"/>
      <c r="W211" s="40"/>
      <c r="X211" s="38"/>
      <c r="Y211" s="34" t="s">
        <v>4296</v>
      </c>
      <c r="Z211" s="34" t="s">
        <v>1525</v>
      </c>
      <c r="AA211" s="222" t="s">
        <v>4297</v>
      </c>
      <c r="AB211" s="222" t="s">
        <v>4301</v>
      </c>
      <c r="AC211" s="222"/>
      <c r="AD211" t="s">
        <v>132</v>
      </c>
      <c r="AE211" t="s">
        <v>144</v>
      </c>
    </row>
    <row r="212" ht="409.5" spans="1:31">
      <c r="A212" s="29">
        <v>215</v>
      </c>
      <c r="B212" s="33" t="s">
        <v>117</v>
      </c>
      <c r="C212" s="33" t="s">
        <v>118</v>
      </c>
      <c r="D212" s="33" t="s">
        <v>145</v>
      </c>
      <c r="E212" s="152" t="s">
        <v>250</v>
      </c>
      <c r="F212" s="33" t="s">
        <v>4302</v>
      </c>
      <c r="G212" s="33" t="s">
        <v>4303</v>
      </c>
      <c r="H212" s="33" t="s">
        <v>4109</v>
      </c>
      <c r="I212" s="33">
        <v>3</v>
      </c>
      <c r="J212" s="220">
        <v>45292</v>
      </c>
      <c r="K212" s="220">
        <v>45383</v>
      </c>
      <c r="L212" s="33" t="s">
        <v>124</v>
      </c>
      <c r="M212" s="33" t="s">
        <v>125</v>
      </c>
      <c r="N212" s="33" t="s">
        <v>1117</v>
      </c>
      <c r="O212" s="33" t="s">
        <v>1498</v>
      </c>
      <c r="P212" s="29" t="s">
        <v>78</v>
      </c>
      <c r="Q212" s="33">
        <v>3</v>
      </c>
      <c r="R212" s="34" t="s">
        <v>4295</v>
      </c>
      <c r="S212" s="62">
        <v>45384.5055555556</v>
      </c>
      <c r="T212" s="35"/>
      <c r="U212" s="35"/>
      <c r="V212" s="40"/>
      <c r="W212" s="40"/>
      <c r="X212" s="38"/>
      <c r="Y212" s="34" t="s">
        <v>4296</v>
      </c>
      <c r="Z212" s="34" t="s">
        <v>4302</v>
      </c>
      <c r="AA212" s="222" t="s">
        <v>4297</v>
      </c>
      <c r="AB212" s="222" t="s">
        <v>4304</v>
      </c>
      <c r="AC212" s="222"/>
      <c r="AD212" t="s">
        <v>132</v>
      </c>
      <c r="AE212" t="s">
        <v>144</v>
      </c>
    </row>
    <row r="213" ht="409.5" spans="1:31">
      <c r="A213" s="29">
        <v>216</v>
      </c>
      <c r="B213" s="33" t="s">
        <v>117</v>
      </c>
      <c r="C213" s="33" t="s">
        <v>118</v>
      </c>
      <c r="D213" s="33" t="s">
        <v>145</v>
      </c>
      <c r="E213" s="33" t="s">
        <v>1148</v>
      </c>
      <c r="F213" s="33" t="s">
        <v>1534</v>
      </c>
      <c r="G213" s="33" t="s">
        <v>4305</v>
      </c>
      <c r="H213" s="33" t="s">
        <v>4306</v>
      </c>
      <c r="I213" s="33">
        <v>6</v>
      </c>
      <c r="J213" s="220">
        <v>45292</v>
      </c>
      <c r="K213" s="220">
        <v>45383</v>
      </c>
      <c r="L213" s="33" t="s">
        <v>124</v>
      </c>
      <c r="M213" s="33" t="s">
        <v>125</v>
      </c>
      <c r="N213" s="33" t="s">
        <v>1117</v>
      </c>
      <c r="O213" s="33" t="s">
        <v>1498</v>
      </c>
      <c r="P213" s="29" t="s">
        <v>78</v>
      </c>
      <c r="Q213" s="33">
        <v>6</v>
      </c>
      <c r="R213" s="34" t="s">
        <v>4295</v>
      </c>
      <c r="S213" s="62">
        <v>45384.5055555556</v>
      </c>
      <c r="T213" s="35"/>
      <c r="U213" s="35"/>
      <c r="V213" s="40"/>
      <c r="W213" s="40"/>
      <c r="X213" s="38"/>
      <c r="Y213" s="34" t="s">
        <v>4296</v>
      </c>
      <c r="Z213" s="34" t="s">
        <v>1534</v>
      </c>
      <c r="AA213" s="222" t="s">
        <v>4297</v>
      </c>
      <c r="AB213" s="222" t="s">
        <v>4307</v>
      </c>
      <c r="AC213" s="222"/>
      <c r="AD213" t="s">
        <v>132</v>
      </c>
      <c r="AE213" t="s">
        <v>144</v>
      </c>
    </row>
    <row r="214" ht="409.5" spans="1:30">
      <c r="A214" s="29">
        <v>217</v>
      </c>
      <c r="B214" s="33" t="s">
        <v>117</v>
      </c>
      <c r="C214" s="33" t="s">
        <v>118</v>
      </c>
      <c r="D214" s="33" t="s">
        <v>145</v>
      </c>
      <c r="E214" s="152" t="s">
        <v>239</v>
      </c>
      <c r="F214" s="33" t="s">
        <v>1539</v>
      </c>
      <c r="G214" s="33" t="s">
        <v>3826</v>
      </c>
      <c r="H214" s="33" t="s">
        <v>4308</v>
      </c>
      <c r="I214" s="33">
        <v>33</v>
      </c>
      <c r="J214" s="220">
        <v>45292</v>
      </c>
      <c r="K214" s="220">
        <v>45383</v>
      </c>
      <c r="L214" s="33" t="s">
        <v>124</v>
      </c>
      <c r="M214" s="33" t="s">
        <v>125</v>
      </c>
      <c r="N214" s="33" t="s">
        <v>1117</v>
      </c>
      <c r="O214" s="33" t="s">
        <v>1540</v>
      </c>
      <c r="P214" s="29" t="s">
        <v>78</v>
      </c>
      <c r="Q214" s="33">
        <v>33</v>
      </c>
      <c r="R214" s="34" t="s">
        <v>4309</v>
      </c>
      <c r="S214" s="62">
        <v>45294.6034722222</v>
      </c>
      <c r="T214" s="35"/>
      <c r="U214" s="35"/>
      <c r="V214" s="40"/>
      <c r="W214" s="40"/>
      <c r="X214" s="38"/>
      <c r="Y214" s="34" t="s">
        <v>4310</v>
      </c>
      <c r="Z214" s="34" t="s">
        <v>1539</v>
      </c>
      <c r="AA214" s="113" t="s">
        <v>4311</v>
      </c>
      <c r="AB214" s="113" t="s">
        <v>3790</v>
      </c>
      <c r="AC214" s="113" t="s">
        <v>4312</v>
      </c>
      <c r="AD214" t="s">
        <v>3792</v>
      </c>
    </row>
    <row r="215" ht="409.5" spans="1:31">
      <c r="A215" s="29">
        <v>218</v>
      </c>
      <c r="B215" s="33" t="s">
        <v>117</v>
      </c>
      <c r="C215" s="33" t="s">
        <v>118</v>
      </c>
      <c r="D215" s="33" t="s">
        <v>145</v>
      </c>
      <c r="E215" s="152" t="s">
        <v>239</v>
      </c>
      <c r="F215" s="33" t="s">
        <v>1549</v>
      </c>
      <c r="G215" s="33" t="s">
        <v>3966</v>
      </c>
      <c r="H215" s="33" t="s">
        <v>3966</v>
      </c>
      <c r="I215" s="33">
        <v>1</v>
      </c>
      <c r="J215" s="220">
        <v>45292</v>
      </c>
      <c r="K215" s="220">
        <v>45383</v>
      </c>
      <c r="L215" s="33" t="s">
        <v>124</v>
      </c>
      <c r="M215" s="33" t="s">
        <v>125</v>
      </c>
      <c r="N215" s="33" t="s">
        <v>1117</v>
      </c>
      <c r="O215" s="33" t="s">
        <v>1540</v>
      </c>
      <c r="P215" s="29" t="s">
        <v>78</v>
      </c>
      <c r="Q215" s="33">
        <v>12</v>
      </c>
      <c r="R215" s="34" t="s">
        <v>4313</v>
      </c>
      <c r="S215" s="62">
        <v>45294.6041666667</v>
      </c>
      <c r="T215" s="35"/>
      <c r="U215" s="35"/>
      <c r="V215" s="40"/>
      <c r="W215" s="40"/>
      <c r="X215" s="38"/>
      <c r="Y215" s="34" t="s">
        <v>4314</v>
      </c>
      <c r="Z215" s="34" t="s">
        <v>1549</v>
      </c>
      <c r="AA215" s="113" t="s">
        <v>4315</v>
      </c>
      <c r="AB215" s="113" t="s">
        <v>4316</v>
      </c>
      <c r="AD215" t="s">
        <v>132</v>
      </c>
      <c r="AE215" t="s">
        <v>133</v>
      </c>
    </row>
    <row r="216" ht="216" spans="1:31">
      <c r="A216" s="29">
        <v>219</v>
      </c>
      <c r="B216" s="33" t="s">
        <v>117</v>
      </c>
      <c r="C216" s="33" t="s">
        <v>118</v>
      </c>
      <c r="D216" s="33" t="s">
        <v>145</v>
      </c>
      <c r="E216" s="152" t="s">
        <v>239</v>
      </c>
      <c r="F216" s="33" t="s">
        <v>1550</v>
      </c>
      <c r="G216" s="33" t="s">
        <v>4317</v>
      </c>
      <c r="H216" s="33" t="s">
        <v>4317</v>
      </c>
      <c r="I216" s="33">
        <v>12</v>
      </c>
      <c r="J216" s="220">
        <v>45292</v>
      </c>
      <c r="K216" s="220">
        <v>45383</v>
      </c>
      <c r="L216" s="33" t="s">
        <v>124</v>
      </c>
      <c r="M216" s="33" t="s">
        <v>125</v>
      </c>
      <c r="N216" s="33" t="s">
        <v>1117</v>
      </c>
      <c r="O216" s="33" t="s">
        <v>1540</v>
      </c>
      <c r="P216" s="29" t="s">
        <v>78</v>
      </c>
      <c r="Q216" s="33">
        <v>12</v>
      </c>
      <c r="R216" s="34" t="s">
        <v>4318</v>
      </c>
      <c r="S216" s="62">
        <v>45293.5194444444</v>
      </c>
      <c r="T216" s="35"/>
      <c r="U216" s="35"/>
      <c r="V216" s="40"/>
      <c r="W216" s="40"/>
      <c r="X216" s="38"/>
      <c r="Y216" s="34" t="s">
        <v>4319</v>
      </c>
      <c r="Z216" s="34" t="s">
        <v>1550</v>
      </c>
      <c r="AA216" s="113" t="s">
        <v>4320</v>
      </c>
      <c r="AB216" s="113" t="s">
        <v>4321</v>
      </c>
      <c r="AD216" t="s">
        <v>132</v>
      </c>
      <c r="AE216" t="s">
        <v>133</v>
      </c>
    </row>
    <row r="217" ht="409.5" spans="1:30">
      <c r="A217" s="29">
        <v>220</v>
      </c>
      <c r="B217" s="33" t="s">
        <v>117</v>
      </c>
      <c r="C217" s="33" t="s">
        <v>118</v>
      </c>
      <c r="D217" s="33" t="s">
        <v>145</v>
      </c>
      <c r="E217" s="33" t="s">
        <v>250</v>
      </c>
      <c r="F217" s="33" t="s">
        <v>1559</v>
      </c>
      <c r="G217" s="33" t="s">
        <v>4322</v>
      </c>
      <c r="H217" s="33" t="s">
        <v>4323</v>
      </c>
      <c r="I217" s="33">
        <v>34</v>
      </c>
      <c r="J217" s="220">
        <v>45292</v>
      </c>
      <c r="K217" s="220">
        <v>45383</v>
      </c>
      <c r="L217" s="33" t="s">
        <v>124</v>
      </c>
      <c r="M217" s="33" t="s">
        <v>125</v>
      </c>
      <c r="N217" s="33" t="s">
        <v>1117</v>
      </c>
      <c r="O217" s="33" t="s">
        <v>1540</v>
      </c>
      <c r="P217" s="29" t="s">
        <v>78</v>
      </c>
      <c r="Q217" s="33">
        <v>34</v>
      </c>
      <c r="R217" s="34" t="s">
        <v>4309</v>
      </c>
      <c r="S217" s="62">
        <v>45294.6034722222</v>
      </c>
      <c r="T217" s="35"/>
      <c r="U217" s="35"/>
      <c r="V217" s="40"/>
      <c r="W217" s="40"/>
      <c r="X217" s="38"/>
      <c r="Y217" s="34" t="s">
        <v>4310</v>
      </c>
      <c r="Z217" s="34" t="s">
        <v>1559</v>
      </c>
      <c r="AA217" s="113" t="s">
        <v>4311</v>
      </c>
      <c r="AB217" s="113" t="s">
        <v>3790</v>
      </c>
      <c r="AC217" s="113" t="s">
        <v>4324</v>
      </c>
      <c r="AD217" t="s">
        <v>3792</v>
      </c>
    </row>
    <row r="218" ht="409.5" spans="1:30">
      <c r="A218" s="29">
        <v>221</v>
      </c>
      <c r="B218" s="33" t="s">
        <v>117</v>
      </c>
      <c r="C218" s="33" t="s">
        <v>118</v>
      </c>
      <c r="D218" s="33" t="s">
        <v>145</v>
      </c>
      <c r="E218" s="33" t="s">
        <v>239</v>
      </c>
      <c r="F218" s="33" t="s">
        <v>1564</v>
      </c>
      <c r="G218" s="33" t="s">
        <v>4325</v>
      </c>
      <c r="H218" s="33" t="s">
        <v>4317</v>
      </c>
      <c r="I218" s="33">
        <v>12</v>
      </c>
      <c r="J218" s="220">
        <v>45292</v>
      </c>
      <c r="K218" s="220">
        <v>45383</v>
      </c>
      <c r="L218" s="33" t="s">
        <v>124</v>
      </c>
      <c r="M218" s="33" t="s">
        <v>125</v>
      </c>
      <c r="N218" s="33" t="s">
        <v>1117</v>
      </c>
      <c r="O218" s="33" t="s">
        <v>1540</v>
      </c>
      <c r="P218" s="29" t="s">
        <v>78</v>
      </c>
      <c r="Q218" s="33">
        <v>12</v>
      </c>
      <c r="R218" s="34" t="s">
        <v>4326</v>
      </c>
      <c r="S218" s="62">
        <v>45294.6041666667</v>
      </c>
      <c r="T218" s="35"/>
      <c r="U218" s="35"/>
      <c r="V218" s="40"/>
      <c r="W218" s="40"/>
      <c r="X218" s="38"/>
      <c r="Y218" s="34" t="s">
        <v>4327</v>
      </c>
      <c r="Z218" s="34" t="s">
        <v>1564</v>
      </c>
      <c r="AA218" s="113" t="s">
        <v>4328</v>
      </c>
      <c r="AC218" s="113" t="s">
        <v>4329</v>
      </c>
      <c r="AD218" t="s">
        <v>3792</v>
      </c>
    </row>
    <row r="219" ht="409.5" spans="1:31">
      <c r="A219" s="29">
        <v>222</v>
      </c>
      <c r="B219" s="33" t="s">
        <v>117</v>
      </c>
      <c r="C219" s="33" t="s">
        <v>118</v>
      </c>
      <c r="D219" s="33" t="s">
        <v>361</v>
      </c>
      <c r="E219" s="152" t="s">
        <v>120</v>
      </c>
      <c r="F219" s="33" t="s">
        <v>1576</v>
      </c>
      <c r="G219" s="33" t="s">
        <v>4330</v>
      </c>
      <c r="H219" s="33" t="s">
        <v>3786</v>
      </c>
      <c r="I219" s="33">
        <v>6</v>
      </c>
      <c r="J219" s="220">
        <v>45292</v>
      </c>
      <c r="K219" s="220">
        <v>45383</v>
      </c>
      <c r="L219" s="33" t="s">
        <v>124</v>
      </c>
      <c r="M219" s="33" t="s">
        <v>125</v>
      </c>
      <c r="N219" s="33" t="s">
        <v>1117</v>
      </c>
      <c r="O219" s="33" t="s">
        <v>1577</v>
      </c>
      <c r="P219" s="29" t="s">
        <v>78</v>
      </c>
      <c r="Q219" s="33">
        <v>6</v>
      </c>
      <c r="R219" s="34" t="s">
        <v>4331</v>
      </c>
      <c r="S219" s="62">
        <v>45390.5048611111</v>
      </c>
      <c r="T219" s="35"/>
      <c r="U219" s="35"/>
      <c r="V219" s="40"/>
      <c r="W219" s="40"/>
      <c r="X219" s="38"/>
      <c r="Y219" s="34" t="s">
        <v>4332</v>
      </c>
      <c r="Z219" s="34" t="s">
        <v>1576</v>
      </c>
      <c r="AA219" s="113" t="s">
        <v>4333</v>
      </c>
      <c r="AB219" s="113" t="s">
        <v>4334</v>
      </c>
      <c r="AC219" s="113"/>
      <c r="AD219" t="s">
        <v>132</v>
      </c>
      <c r="AE219" t="s">
        <v>144</v>
      </c>
    </row>
    <row r="220" ht="409.5" spans="1:31">
      <c r="A220" s="29">
        <v>223</v>
      </c>
      <c r="B220" s="33" t="s">
        <v>117</v>
      </c>
      <c r="C220" s="33" t="s">
        <v>118</v>
      </c>
      <c r="D220" s="33" t="s">
        <v>361</v>
      </c>
      <c r="E220" s="152" t="s">
        <v>120</v>
      </c>
      <c r="F220" s="33" t="s">
        <v>1586</v>
      </c>
      <c r="G220" s="33" t="s">
        <v>4335</v>
      </c>
      <c r="H220" s="33" t="s">
        <v>4336</v>
      </c>
      <c r="I220" s="33">
        <v>6</v>
      </c>
      <c r="J220" s="220">
        <v>45292</v>
      </c>
      <c r="K220" s="220">
        <v>45383</v>
      </c>
      <c r="L220" s="33" t="s">
        <v>124</v>
      </c>
      <c r="M220" s="33" t="s">
        <v>125</v>
      </c>
      <c r="N220" s="33" t="s">
        <v>1117</v>
      </c>
      <c r="O220" s="33" t="s">
        <v>1577</v>
      </c>
      <c r="P220" s="29" t="s">
        <v>78</v>
      </c>
      <c r="Q220" s="33">
        <v>6</v>
      </c>
      <c r="R220" s="34" t="s">
        <v>4337</v>
      </c>
      <c r="S220" s="62">
        <v>45384.5006944444</v>
      </c>
      <c r="T220" s="35"/>
      <c r="U220" s="35"/>
      <c r="V220" s="40"/>
      <c r="W220" s="40"/>
      <c r="X220" s="38"/>
      <c r="Y220" s="34" t="s">
        <v>4338</v>
      </c>
      <c r="Z220" s="34" t="s">
        <v>1586</v>
      </c>
      <c r="AA220" s="222" t="s">
        <v>4339</v>
      </c>
      <c r="AB220" s="222" t="s">
        <v>4340</v>
      </c>
      <c r="AC220" s="222"/>
      <c r="AD220" t="s">
        <v>132</v>
      </c>
      <c r="AE220" t="s">
        <v>144</v>
      </c>
    </row>
    <row r="221" ht="409.5" spans="1:31">
      <c r="A221" s="29">
        <v>224</v>
      </c>
      <c r="B221" s="33" t="s">
        <v>117</v>
      </c>
      <c r="C221" s="33" t="s">
        <v>118</v>
      </c>
      <c r="D221" s="33" t="s">
        <v>145</v>
      </c>
      <c r="E221" s="152" t="s">
        <v>250</v>
      </c>
      <c r="F221" s="33" t="s">
        <v>1595</v>
      </c>
      <c r="G221" s="33" t="s">
        <v>3816</v>
      </c>
      <c r="H221" s="33" t="s">
        <v>4341</v>
      </c>
      <c r="I221" s="33">
        <v>6</v>
      </c>
      <c r="J221" s="220">
        <v>45292</v>
      </c>
      <c r="K221" s="220">
        <v>45383</v>
      </c>
      <c r="L221" s="33" t="s">
        <v>124</v>
      </c>
      <c r="M221" s="33" t="s">
        <v>125</v>
      </c>
      <c r="N221" s="33" t="s">
        <v>1117</v>
      </c>
      <c r="O221" s="33" t="s">
        <v>1577</v>
      </c>
      <c r="P221" s="29" t="s">
        <v>78</v>
      </c>
      <c r="Q221" s="33">
        <v>6</v>
      </c>
      <c r="R221" s="34" t="s">
        <v>4331</v>
      </c>
      <c r="S221" s="62">
        <v>45390.5048611111</v>
      </c>
      <c r="T221" s="35"/>
      <c r="U221" s="35"/>
      <c r="V221" s="40"/>
      <c r="W221" s="40"/>
      <c r="X221" s="38"/>
      <c r="Y221" s="34" t="s">
        <v>4332</v>
      </c>
      <c r="Z221" s="34" t="s">
        <v>1595</v>
      </c>
      <c r="AA221" s="222" t="s">
        <v>4333</v>
      </c>
      <c r="AB221" s="222" t="s">
        <v>4342</v>
      </c>
      <c r="AC221" s="222"/>
      <c r="AD221" t="s">
        <v>132</v>
      </c>
      <c r="AE221" t="s">
        <v>144</v>
      </c>
    </row>
    <row r="222" ht="409.5" spans="1:31">
      <c r="A222" s="29">
        <v>225</v>
      </c>
      <c r="B222" s="33" t="s">
        <v>117</v>
      </c>
      <c r="C222" s="33" t="s">
        <v>118</v>
      </c>
      <c r="D222" s="33" t="s">
        <v>145</v>
      </c>
      <c r="E222" s="152" t="s">
        <v>250</v>
      </c>
      <c r="F222" s="33" t="s">
        <v>1600</v>
      </c>
      <c r="G222" s="33" t="s">
        <v>3816</v>
      </c>
      <c r="H222" s="33" t="s">
        <v>4341</v>
      </c>
      <c r="I222" s="33">
        <v>6</v>
      </c>
      <c r="J222" s="220">
        <v>45292</v>
      </c>
      <c r="K222" s="220">
        <v>45383</v>
      </c>
      <c r="L222" s="33" t="s">
        <v>124</v>
      </c>
      <c r="M222" s="33" t="s">
        <v>125</v>
      </c>
      <c r="N222" s="33" t="s">
        <v>1117</v>
      </c>
      <c r="O222" s="33" t="s">
        <v>1577</v>
      </c>
      <c r="P222" s="29" t="s">
        <v>78</v>
      </c>
      <c r="Q222" s="33">
        <v>6</v>
      </c>
      <c r="R222" s="34" t="s">
        <v>4331</v>
      </c>
      <c r="S222" s="62">
        <v>45390.5048611111</v>
      </c>
      <c r="T222" s="35"/>
      <c r="U222" s="35"/>
      <c r="V222" s="40"/>
      <c r="W222" s="40"/>
      <c r="X222" s="38"/>
      <c r="Y222" s="34" t="s">
        <v>4332</v>
      </c>
      <c r="Z222" s="34" t="s">
        <v>1600</v>
      </c>
      <c r="AA222" s="222" t="s">
        <v>4333</v>
      </c>
      <c r="AB222" s="222" t="s">
        <v>4342</v>
      </c>
      <c r="AC222" s="222"/>
      <c r="AD222" t="s">
        <v>132</v>
      </c>
      <c r="AE222" t="s">
        <v>144</v>
      </c>
    </row>
    <row r="223" ht="409.5" spans="1:31">
      <c r="A223" s="29">
        <v>226</v>
      </c>
      <c r="B223" s="33" t="s">
        <v>117</v>
      </c>
      <c r="C223" s="33" t="s">
        <v>118</v>
      </c>
      <c r="D223" s="33" t="s">
        <v>145</v>
      </c>
      <c r="E223" s="152" t="s">
        <v>120</v>
      </c>
      <c r="F223" s="33" t="s">
        <v>1605</v>
      </c>
      <c r="G223" s="33" t="s">
        <v>4343</v>
      </c>
      <c r="H223" s="33" t="s">
        <v>4131</v>
      </c>
      <c r="I223" s="33">
        <v>3</v>
      </c>
      <c r="J223" s="220">
        <v>45292</v>
      </c>
      <c r="K223" s="220">
        <v>45383</v>
      </c>
      <c r="L223" s="33" t="s">
        <v>124</v>
      </c>
      <c r="M223" s="33" t="s">
        <v>125</v>
      </c>
      <c r="N223" s="33" t="s">
        <v>1117</v>
      </c>
      <c r="O223" s="33" t="s">
        <v>1498</v>
      </c>
      <c r="P223" s="29" t="s">
        <v>78</v>
      </c>
      <c r="Q223" s="33">
        <v>3</v>
      </c>
      <c r="R223" s="34" t="s">
        <v>4331</v>
      </c>
      <c r="S223" s="62">
        <v>45390.5048611111</v>
      </c>
      <c r="T223" s="35"/>
      <c r="U223" s="35"/>
      <c r="V223" s="40"/>
      <c r="W223" s="40"/>
      <c r="X223" s="38"/>
      <c r="Y223" s="34" t="s">
        <v>4332</v>
      </c>
      <c r="Z223" s="34" t="s">
        <v>1605</v>
      </c>
      <c r="AA223" s="222" t="s">
        <v>4333</v>
      </c>
      <c r="AB223" s="222" t="s">
        <v>3790</v>
      </c>
      <c r="AC223" s="222"/>
      <c r="AD223" t="s">
        <v>132</v>
      </c>
      <c r="AE223" t="s">
        <v>144</v>
      </c>
    </row>
    <row r="224" ht="409.5" spans="1:31">
      <c r="A224" s="29">
        <v>227</v>
      </c>
      <c r="B224" s="33" t="s">
        <v>117</v>
      </c>
      <c r="C224" s="33" t="s">
        <v>118</v>
      </c>
      <c r="D224" s="33" t="s">
        <v>145</v>
      </c>
      <c r="E224" s="152" t="s">
        <v>120</v>
      </c>
      <c r="F224" s="33" t="s">
        <v>1614</v>
      </c>
      <c r="G224" s="33" t="s">
        <v>4344</v>
      </c>
      <c r="H224" s="33" t="s">
        <v>4131</v>
      </c>
      <c r="I224" s="33">
        <v>3</v>
      </c>
      <c r="J224" s="220">
        <v>45292</v>
      </c>
      <c r="K224" s="220">
        <v>45383</v>
      </c>
      <c r="L224" s="33" t="s">
        <v>124</v>
      </c>
      <c r="M224" s="33" t="s">
        <v>125</v>
      </c>
      <c r="N224" s="33" t="s">
        <v>1117</v>
      </c>
      <c r="O224" s="33" t="s">
        <v>1498</v>
      </c>
      <c r="P224" s="29" t="s">
        <v>78</v>
      </c>
      <c r="Q224" s="33">
        <v>3</v>
      </c>
      <c r="R224" s="34" t="s">
        <v>4331</v>
      </c>
      <c r="S224" s="62">
        <v>45390.5048611111</v>
      </c>
      <c r="T224" s="35"/>
      <c r="U224" s="35"/>
      <c r="V224" s="40"/>
      <c r="W224" s="40"/>
      <c r="X224" s="38"/>
      <c r="Y224" s="34" t="s">
        <v>4332</v>
      </c>
      <c r="Z224" s="34" t="s">
        <v>1614</v>
      </c>
      <c r="AA224" s="222" t="s">
        <v>4333</v>
      </c>
      <c r="AB224" s="222" t="s">
        <v>3790</v>
      </c>
      <c r="AC224" s="222"/>
      <c r="AD224" t="s">
        <v>132</v>
      </c>
      <c r="AE224" t="s">
        <v>144</v>
      </c>
    </row>
    <row r="225" ht="409.5" spans="1:31">
      <c r="A225" s="29">
        <v>228</v>
      </c>
      <c r="B225" s="33" t="s">
        <v>117</v>
      </c>
      <c r="C225" s="33" t="s">
        <v>118</v>
      </c>
      <c r="D225" s="33" t="s">
        <v>145</v>
      </c>
      <c r="E225" s="152" t="s">
        <v>146</v>
      </c>
      <c r="F225" s="33" t="s">
        <v>1619</v>
      </c>
      <c r="G225" s="33" t="s">
        <v>4345</v>
      </c>
      <c r="H225" s="33" t="s">
        <v>4346</v>
      </c>
      <c r="I225" s="33">
        <v>6</v>
      </c>
      <c r="J225" s="220">
        <v>45292</v>
      </c>
      <c r="K225" s="220">
        <v>45383</v>
      </c>
      <c r="L225" s="33" t="s">
        <v>124</v>
      </c>
      <c r="M225" s="33" t="s">
        <v>125</v>
      </c>
      <c r="N225" s="33" t="s">
        <v>1117</v>
      </c>
      <c r="O225" s="33" t="s">
        <v>1620</v>
      </c>
      <c r="P225" s="29" t="s">
        <v>78</v>
      </c>
      <c r="Q225" s="33">
        <v>6</v>
      </c>
      <c r="R225" s="34" t="s">
        <v>4347</v>
      </c>
      <c r="S225" s="62">
        <v>45326.5833333333</v>
      </c>
      <c r="T225" s="35"/>
      <c r="U225" s="35"/>
      <c r="V225" s="40"/>
      <c r="W225" s="40"/>
      <c r="X225" s="38"/>
      <c r="Y225" s="34" t="s">
        <v>4348</v>
      </c>
      <c r="Z225" s="34" t="s">
        <v>1619</v>
      </c>
      <c r="AA225" s="113" t="s">
        <v>4349</v>
      </c>
      <c r="AB225" s="113" t="s">
        <v>4350</v>
      </c>
      <c r="AC225" s="113"/>
      <c r="AD225" t="s">
        <v>132</v>
      </c>
      <c r="AE225" t="s">
        <v>153</v>
      </c>
    </row>
    <row r="226" ht="409.5" spans="1:31">
      <c r="A226" s="29">
        <v>229</v>
      </c>
      <c r="B226" s="33" t="s">
        <v>117</v>
      </c>
      <c r="C226" s="33" t="s">
        <v>118</v>
      </c>
      <c r="D226" s="33" t="s">
        <v>145</v>
      </c>
      <c r="E226" s="152" t="s">
        <v>146</v>
      </c>
      <c r="F226" s="33" t="s">
        <v>1625</v>
      </c>
      <c r="G226" s="33" t="s">
        <v>4345</v>
      </c>
      <c r="H226" s="33" t="s">
        <v>4346</v>
      </c>
      <c r="I226" s="33">
        <v>6</v>
      </c>
      <c r="J226" s="220">
        <v>45292</v>
      </c>
      <c r="K226" s="220">
        <v>45383</v>
      </c>
      <c r="L226" s="33" t="s">
        <v>124</v>
      </c>
      <c r="M226" s="33" t="s">
        <v>125</v>
      </c>
      <c r="N226" s="33" t="s">
        <v>1117</v>
      </c>
      <c r="O226" s="33" t="s">
        <v>1620</v>
      </c>
      <c r="P226" s="29" t="s">
        <v>78</v>
      </c>
      <c r="Q226" s="33">
        <v>6</v>
      </c>
      <c r="R226" s="34" t="s">
        <v>4347</v>
      </c>
      <c r="S226" s="62">
        <v>45326.5833333333</v>
      </c>
      <c r="T226" s="35"/>
      <c r="U226" s="35"/>
      <c r="V226" s="40"/>
      <c r="W226" s="40"/>
      <c r="X226" s="38"/>
      <c r="Y226" s="34" t="s">
        <v>4348</v>
      </c>
      <c r="Z226" s="34" t="s">
        <v>1625</v>
      </c>
      <c r="AA226" s="113" t="s">
        <v>4349</v>
      </c>
      <c r="AB226" s="113" t="s">
        <v>4350</v>
      </c>
      <c r="AC226" s="113"/>
      <c r="AD226" t="s">
        <v>132</v>
      </c>
      <c r="AE226" t="s">
        <v>153</v>
      </c>
    </row>
    <row r="227" ht="409.5" spans="1:30">
      <c r="A227" s="29">
        <v>230</v>
      </c>
      <c r="B227" s="33" t="s">
        <v>117</v>
      </c>
      <c r="C227" s="33" t="s">
        <v>118</v>
      </c>
      <c r="D227" s="33" t="s">
        <v>119</v>
      </c>
      <c r="E227" s="152" t="s">
        <v>120</v>
      </c>
      <c r="F227" s="33" t="s">
        <v>1630</v>
      </c>
      <c r="G227" s="33" t="s">
        <v>4351</v>
      </c>
      <c r="H227" s="33" t="s">
        <v>4351</v>
      </c>
      <c r="I227" s="33">
        <v>30</v>
      </c>
      <c r="J227" s="220">
        <v>45292</v>
      </c>
      <c r="K227" s="220">
        <v>45383</v>
      </c>
      <c r="L227" s="33" t="s">
        <v>124</v>
      </c>
      <c r="M227" s="33" t="s">
        <v>125</v>
      </c>
      <c r="N227" s="33" t="s">
        <v>1117</v>
      </c>
      <c r="O227" s="33" t="s">
        <v>1447</v>
      </c>
      <c r="P227" s="29" t="s">
        <v>78</v>
      </c>
      <c r="Q227" s="33">
        <v>30</v>
      </c>
      <c r="R227" s="34" t="s">
        <v>4352</v>
      </c>
      <c r="S227" s="62">
        <v>45392.4916666667</v>
      </c>
      <c r="T227" s="35"/>
      <c r="U227" s="35"/>
      <c r="V227" s="40"/>
      <c r="W227" s="40"/>
      <c r="X227" s="38"/>
      <c r="Y227" s="34" t="s">
        <v>4353</v>
      </c>
      <c r="Z227" s="34" t="s">
        <v>1630</v>
      </c>
      <c r="AA227" s="222" t="s">
        <v>4354</v>
      </c>
      <c r="AB227" s="222"/>
      <c r="AC227" s="222" t="s">
        <v>4355</v>
      </c>
      <c r="AD227" t="s">
        <v>3792</v>
      </c>
    </row>
    <row r="228" ht="409.5" spans="1:30">
      <c r="A228" s="29">
        <v>231</v>
      </c>
      <c r="B228" s="33" t="s">
        <v>117</v>
      </c>
      <c r="C228" s="33" t="s">
        <v>118</v>
      </c>
      <c r="D228" s="33" t="s">
        <v>119</v>
      </c>
      <c r="E228" s="152" t="s">
        <v>120</v>
      </c>
      <c r="F228" s="33" t="s">
        <v>1639</v>
      </c>
      <c r="G228" s="33" t="s">
        <v>4356</v>
      </c>
      <c r="H228" s="33" t="s">
        <v>4356</v>
      </c>
      <c r="I228" s="33">
        <v>29</v>
      </c>
      <c r="J228" s="220">
        <v>45292</v>
      </c>
      <c r="K228" s="220">
        <v>45383</v>
      </c>
      <c r="L228" s="33" t="s">
        <v>124</v>
      </c>
      <c r="M228" s="33" t="s">
        <v>125</v>
      </c>
      <c r="N228" s="33" t="s">
        <v>1117</v>
      </c>
      <c r="O228" s="33" t="s">
        <v>1447</v>
      </c>
      <c r="P228" s="29" t="s">
        <v>78</v>
      </c>
      <c r="Q228" s="33">
        <v>29</v>
      </c>
      <c r="R228" s="34" t="s">
        <v>4352</v>
      </c>
      <c r="S228" s="62">
        <v>45392.4916666667</v>
      </c>
      <c r="T228" s="35"/>
      <c r="U228" s="35"/>
      <c r="V228" s="40"/>
      <c r="W228" s="40"/>
      <c r="X228" s="38"/>
      <c r="Y228" s="34" t="s">
        <v>4353</v>
      </c>
      <c r="Z228" s="34" t="s">
        <v>1639</v>
      </c>
      <c r="AA228" s="222" t="s">
        <v>4354</v>
      </c>
      <c r="AB228" s="222"/>
      <c r="AC228" s="222" t="s">
        <v>4357</v>
      </c>
      <c r="AD228" t="s">
        <v>3792</v>
      </c>
    </row>
    <row r="229" ht="409.5" spans="1:31">
      <c r="A229" s="29">
        <v>232</v>
      </c>
      <c r="B229" s="33" t="s">
        <v>117</v>
      </c>
      <c r="C229" s="33" t="s">
        <v>118</v>
      </c>
      <c r="D229" s="33" t="s">
        <v>145</v>
      </c>
      <c r="E229" s="33" t="s">
        <v>1148</v>
      </c>
      <c r="F229" s="33" t="s">
        <v>1644</v>
      </c>
      <c r="G229" s="33" t="s">
        <v>4325</v>
      </c>
      <c r="H229" s="33" t="s">
        <v>4358</v>
      </c>
      <c r="I229" s="33">
        <v>6</v>
      </c>
      <c r="J229" s="220">
        <v>45292</v>
      </c>
      <c r="K229" s="220">
        <v>45383</v>
      </c>
      <c r="L229" s="33" t="s">
        <v>124</v>
      </c>
      <c r="M229" s="33" t="s">
        <v>125</v>
      </c>
      <c r="N229" s="33" t="s">
        <v>1117</v>
      </c>
      <c r="O229" s="33" t="s">
        <v>1620</v>
      </c>
      <c r="P229" s="29" t="s">
        <v>78</v>
      </c>
      <c r="Q229" s="33">
        <v>6</v>
      </c>
      <c r="R229" s="34" t="s">
        <v>4347</v>
      </c>
      <c r="S229" s="62">
        <v>45326.5833333333</v>
      </c>
      <c r="T229" s="35"/>
      <c r="U229" s="35"/>
      <c r="V229" s="40"/>
      <c r="W229" s="40"/>
      <c r="X229" s="38"/>
      <c r="Y229" s="34" t="s">
        <v>4348</v>
      </c>
      <c r="Z229" s="34" t="s">
        <v>1644</v>
      </c>
      <c r="AA229" s="113" t="s">
        <v>4349</v>
      </c>
      <c r="AB229" s="113" t="s">
        <v>4359</v>
      </c>
      <c r="AC229" s="113"/>
      <c r="AD229" t="s">
        <v>132</v>
      </c>
      <c r="AE229" t="s">
        <v>153</v>
      </c>
    </row>
    <row r="230" ht="409.5" spans="1:31">
      <c r="A230" s="29">
        <v>233</v>
      </c>
      <c r="B230" s="33" t="s">
        <v>117</v>
      </c>
      <c r="C230" s="33" t="s">
        <v>118</v>
      </c>
      <c r="D230" s="33" t="s">
        <v>145</v>
      </c>
      <c r="E230" s="33" t="s">
        <v>1148</v>
      </c>
      <c r="F230" s="33" t="s">
        <v>1652</v>
      </c>
      <c r="G230" s="33" t="s">
        <v>4360</v>
      </c>
      <c r="H230" s="33" t="s">
        <v>4361</v>
      </c>
      <c r="I230" s="33">
        <v>2</v>
      </c>
      <c r="J230" s="220">
        <v>45292</v>
      </c>
      <c r="K230" s="220">
        <v>45383</v>
      </c>
      <c r="L230" s="33" t="s">
        <v>124</v>
      </c>
      <c r="M230" s="33" t="s">
        <v>125</v>
      </c>
      <c r="N230" s="33" t="s">
        <v>1117</v>
      </c>
      <c r="O230" s="33" t="s">
        <v>1620</v>
      </c>
      <c r="P230" s="29" t="s">
        <v>78</v>
      </c>
      <c r="Q230" s="33">
        <v>2</v>
      </c>
      <c r="R230" s="34" t="s">
        <v>4347</v>
      </c>
      <c r="S230" s="62">
        <v>45326.5833333333</v>
      </c>
      <c r="T230" s="35"/>
      <c r="U230" s="35"/>
      <c r="V230" s="40"/>
      <c r="W230" s="40"/>
      <c r="X230" s="38"/>
      <c r="Y230" s="34" t="s">
        <v>4348</v>
      </c>
      <c r="Z230" s="34" t="s">
        <v>1652</v>
      </c>
      <c r="AA230" s="113" t="s">
        <v>4349</v>
      </c>
      <c r="AB230" s="113" t="s">
        <v>4362</v>
      </c>
      <c r="AC230" s="113"/>
      <c r="AD230" t="s">
        <v>132</v>
      </c>
      <c r="AE230" t="s">
        <v>153</v>
      </c>
    </row>
    <row r="231" ht="409.5" spans="1:31">
      <c r="A231" s="29">
        <v>234</v>
      </c>
      <c r="B231" s="33" t="s">
        <v>117</v>
      </c>
      <c r="C231" s="33" t="s">
        <v>118</v>
      </c>
      <c r="D231" s="33" t="s">
        <v>145</v>
      </c>
      <c r="E231" s="152" t="s">
        <v>1148</v>
      </c>
      <c r="F231" s="33" t="s">
        <v>1661</v>
      </c>
      <c r="G231" s="33" t="s">
        <v>4363</v>
      </c>
      <c r="H231" s="33" t="s">
        <v>3846</v>
      </c>
      <c r="I231" s="33">
        <v>6</v>
      </c>
      <c r="J231" s="220">
        <v>45292</v>
      </c>
      <c r="K231" s="220">
        <v>45383</v>
      </c>
      <c r="L231" s="33" t="s">
        <v>124</v>
      </c>
      <c r="M231" s="33" t="s">
        <v>125</v>
      </c>
      <c r="N231" s="33" t="s">
        <v>1117</v>
      </c>
      <c r="O231" s="33" t="s">
        <v>1620</v>
      </c>
      <c r="P231" s="29" t="s">
        <v>78</v>
      </c>
      <c r="Q231" s="33">
        <v>6</v>
      </c>
      <c r="R231" s="34" t="s">
        <v>4347</v>
      </c>
      <c r="S231" s="62">
        <v>45326.5833333333</v>
      </c>
      <c r="T231" s="35"/>
      <c r="U231" s="35"/>
      <c r="V231" s="40"/>
      <c r="W231" s="40"/>
      <c r="X231" s="38"/>
      <c r="Y231" s="34" t="s">
        <v>4348</v>
      </c>
      <c r="Z231" s="34" t="s">
        <v>1661</v>
      </c>
      <c r="AA231" s="113" t="s">
        <v>4349</v>
      </c>
      <c r="AB231" s="113" t="s">
        <v>4364</v>
      </c>
      <c r="AC231" s="113"/>
      <c r="AD231" t="s">
        <v>132</v>
      </c>
      <c r="AE231" t="s">
        <v>153</v>
      </c>
    </row>
    <row r="232" ht="409.5" spans="1:30">
      <c r="A232" s="29">
        <v>235</v>
      </c>
      <c r="B232" s="33" t="s">
        <v>117</v>
      </c>
      <c r="C232" s="33" t="s">
        <v>118</v>
      </c>
      <c r="D232" s="33" t="s">
        <v>145</v>
      </c>
      <c r="E232" s="152" t="s">
        <v>1148</v>
      </c>
      <c r="F232" s="33" t="s">
        <v>1670</v>
      </c>
      <c r="G232" s="33" t="s">
        <v>4108</v>
      </c>
      <c r="H232" s="33" t="s">
        <v>4109</v>
      </c>
      <c r="I232" s="33">
        <v>3</v>
      </c>
      <c r="J232" s="220">
        <v>45292</v>
      </c>
      <c r="K232" s="220">
        <v>45383</v>
      </c>
      <c r="L232" s="33" t="s">
        <v>124</v>
      </c>
      <c r="M232" s="33" t="s">
        <v>125</v>
      </c>
      <c r="N232" s="33" t="s">
        <v>1117</v>
      </c>
      <c r="O232" s="33" t="s">
        <v>1620</v>
      </c>
      <c r="P232" s="29" t="s">
        <v>78</v>
      </c>
      <c r="Q232" s="33">
        <v>3</v>
      </c>
      <c r="R232" s="34" t="s">
        <v>4347</v>
      </c>
      <c r="S232" s="62">
        <v>45326.5833333333</v>
      </c>
      <c r="T232" s="35"/>
      <c r="U232" s="35"/>
      <c r="V232" s="40"/>
      <c r="W232" s="40"/>
      <c r="X232" s="38"/>
      <c r="Y232" s="34" t="s">
        <v>4348</v>
      </c>
      <c r="Z232" s="34" t="s">
        <v>1670</v>
      </c>
      <c r="AA232" s="113" t="s">
        <v>4349</v>
      </c>
      <c r="AC232" s="113" t="s">
        <v>4110</v>
      </c>
      <c r="AD232" t="s">
        <v>3792</v>
      </c>
    </row>
    <row r="233" ht="409.5" spans="1:31">
      <c r="A233" s="29">
        <v>236</v>
      </c>
      <c r="B233" s="33" t="s">
        <v>117</v>
      </c>
      <c r="C233" s="33" t="s">
        <v>118</v>
      </c>
      <c r="D233" s="33" t="s">
        <v>361</v>
      </c>
      <c r="E233" s="152" t="s">
        <v>120</v>
      </c>
      <c r="F233" s="33" t="s">
        <v>1675</v>
      </c>
      <c r="G233" s="33" t="s">
        <v>4325</v>
      </c>
      <c r="H233" s="33" t="s">
        <v>4358</v>
      </c>
      <c r="I233" s="33">
        <v>6</v>
      </c>
      <c r="J233" s="220">
        <v>45292</v>
      </c>
      <c r="K233" s="220">
        <v>45383</v>
      </c>
      <c r="L233" s="33" t="s">
        <v>124</v>
      </c>
      <c r="M233" s="33" t="s">
        <v>125</v>
      </c>
      <c r="N233" s="33" t="s">
        <v>1117</v>
      </c>
      <c r="O233" s="33" t="s">
        <v>1577</v>
      </c>
      <c r="P233" s="29" t="s">
        <v>78</v>
      </c>
      <c r="Q233" s="33">
        <v>6</v>
      </c>
      <c r="R233" s="34" t="s">
        <v>4365</v>
      </c>
      <c r="S233" s="62">
        <v>45384.5006944444</v>
      </c>
      <c r="T233" s="35"/>
      <c r="U233" s="35"/>
      <c r="V233" s="40"/>
      <c r="W233" s="40"/>
      <c r="X233" s="38"/>
      <c r="Y233" s="34" t="s">
        <v>4366</v>
      </c>
      <c r="Z233" s="34" t="s">
        <v>1675</v>
      </c>
      <c r="AA233" s="222" t="s">
        <v>4367</v>
      </c>
      <c r="AB233" s="222" t="s">
        <v>4359</v>
      </c>
      <c r="AC233" s="222"/>
      <c r="AD233" t="s">
        <v>132</v>
      </c>
      <c r="AE233" t="s">
        <v>144</v>
      </c>
    </row>
    <row r="234" ht="409.5" spans="1:31">
      <c r="A234" s="29">
        <v>237</v>
      </c>
      <c r="B234" s="33" t="s">
        <v>117</v>
      </c>
      <c r="C234" s="33" t="s">
        <v>118</v>
      </c>
      <c r="D234" s="33" t="s">
        <v>145</v>
      </c>
      <c r="E234" s="152" t="s">
        <v>146</v>
      </c>
      <c r="F234" s="33" t="s">
        <v>1684</v>
      </c>
      <c r="G234" s="33" t="s">
        <v>4368</v>
      </c>
      <c r="H234" s="33" t="s">
        <v>4368</v>
      </c>
      <c r="I234" s="33">
        <v>6</v>
      </c>
      <c r="J234" s="220">
        <v>45292</v>
      </c>
      <c r="K234" s="220">
        <v>45383</v>
      </c>
      <c r="L234" s="33" t="s">
        <v>124</v>
      </c>
      <c r="M234" s="33" t="s">
        <v>125</v>
      </c>
      <c r="N234" s="33" t="s">
        <v>1117</v>
      </c>
      <c r="O234" s="33" t="s">
        <v>1577</v>
      </c>
      <c r="P234" s="29" t="s">
        <v>78</v>
      </c>
      <c r="Q234" s="33">
        <v>6</v>
      </c>
      <c r="R234" s="34" t="s">
        <v>4365</v>
      </c>
      <c r="S234" s="62">
        <v>45384.5006944444</v>
      </c>
      <c r="T234" s="35"/>
      <c r="U234" s="35"/>
      <c r="V234" s="40"/>
      <c r="W234" s="40"/>
      <c r="X234" s="38"/>
      <c r="Y234" s="34" t="s">
        <v>4366</v>
      </c>
      <c r="Z234" s="34" t="s">
        <v>1684</v>
      </c>
      <c r="AA234" s="222" t="s">
        <v>4367</v>
      </c>
      <c r="AB234" s="222" t="s">
        <v>4369</v>
      </c>
      <c r="AC234" s="222"/>
      <c r="AD234" t="s">
        <v>132</v>
      </c>
      <c r="AE234" t="s">
        <v>144</v>
      </c>
    </row>
    <row r="235" ht="409.5" spans="1:31">
      <c r="A235" s="29">
        <v>238</v>
      </c>
      <c r="B235" s="33" t="s">
        <v>117</v>
      </c>
      <c r="C235" s="33" t="s">
        <v>118</v>
      </c>
      <c r="D235" s="33" t="s">
        <v>145</v>
      </c>
      <c r="E235" s="152" t="s">
        <v>146</v>
      </c>
      <c r="F235" s="33" t="s">
        <v>1689</v>
      </c>
      <c r="G235" s="33" t="s">
        <v>4112</v>
      </c>
      <c r="H235" s="33" t="s">
        <v>4112</v>
      </c>
      <c r="I235" s="33">
        <v>1</v>
      </c>
      <c r="J235" s="220">
        <v>45292</v>
      </c>
      <c r="K235" s="220">
        <v>45383</v>
      </c>
      <c r="L235" s="33" t="s">
        <v>124</v>
      </c>
      <c r="M235" s="33" t="s">
        <v>125</v>
      </c>
      <c r="N235" s="33" t="s">
        <v>1117</v>
      </c>
      <c r="O235" s="33" t="s">
        <v>1577</v>
      </c>
      <c r="P235" s="29" t="s">
        <v>78</v>
      </c>
      <c r="Q235" s="33">
        <v>1</v>
      </c>
      <c r="R235" s="34" t="s">
        <v>4365</v>
      </c>
      <c r="S235" s="62">
        <v>45384.5006944444</v>
      </c>
      <c r="T235" s="35"/>
      <c r="U235" s="35"/>
      <c r="V235" s="40"/>
      <c r="W235" s="40"/>
      <c r="X235" s="38"/>
      <c r="Y235" s="34" t="s">
        <v>4366</v>
      </c>
      <c r="Z235" s="34" t="s">
        <v>1689</v>
      </c>
      <c r="AA235" s="222" t="s">
        <v>4367</v>
      </c>
      <c r="AB235" s="222" t="s">
        <v>4370</v>
      </c>
      <c r="AC235" s="222"/>
      <c r="AD235" t="s">
        <v>132</v>
      </c>
      <c r="AE235" t="s">
        <v>144</v>
      </c>
    </row>
    <row r="236" ht="409.5" spans="1:31">
      <c r="A236" s="29">
        <v>239</v>
      </c>
      <c r="B236" s="33" t="s">
        <v>117</v>
      </c>
      <c r="C236" s="33" t="s">
        <v>118</v>
      </c>
      <c r="D236" s="33" t="s">
        <v>145</v>
      </c>
      <c r="E236" s="33" t="s">
        <v>1148</v>
      </c>
      <c r="F236" s="33" t="s">
        <v>1698</v>
      </c>
      <c r="G236" s="33" t="s">
        <v>4371</v>
      </c>
      <c r="H236" s="33" t="s">
        <v>4131</v>
      </c>
      <c r="I236" s="33">
        <v>3</v>
      </c>
      <c r="J236" s="220">
        <v>45292</v>
      </c>
      <c r="K236" s="220">
        <v>45383</v>
      </c>
      <c r="L236" s="33" t="s">
        <v>124</v>
      </c>
      <c r="M236" s="33" t="s">
        <v>125</v>
      </c>
      <c r="N236" s="33" t="s">
        <v>1117</v>
      </c>
      <c r="O236" s="33" t="s">
        <v>1620</v>
      </c>
      <c r="P236" s="29" t="s">
        <v>78</v>
      </c>
      <c r="Q236" s="33">
        <v>3</v>
      </c>
      <c r="R236" s="34" t="s">
        <v>4347</v>
      </c>
      <c r="S236" s="62">
        <v>45326.5833333333</v>
      </c>
      <c r="T236" s="35"/>
      <c r="U236" s="35"/>
      <c r="V236" s="40"/>
      <c r="W236" s="40"/>
      <c r="X236" s="38"/>
      <c r="Y236" s="34" t="s">
        <v>4348</v>
      </c>
      <c r="Z236" s="34" t="s">
        <v>1698</v>
      </c>
      <c r="AA236" s="113" t="s">
        <v>4349</v>
      </c>
      <c r="AB236" s="113" t="s">
        <v>3790</v>
      </c>
      <c r="AC236" s="113"/>
      <c r="AD236" t="s">
        <v>132</v>
      </c>
      <c r="AE236" t="s">
        <v>153</v>
      </c>
    </row>
    <row r="237" ht="409.5" spans="1:31">
      <c r="A237" s="29">
        <v>240</v>
      </c>
      <c r="B237" s="33" t="s">
        <v>117</v>
      </c>
      <c r="C237" s="33" t="s">
        <v>118</v>
      </c>
      <c r="D237" s="33" t="s">
        <v>145</v>
      </c>
      <c r="E237" s="33" t="s">
        <v>1148</v>
      </c>
      <c r="F237" s="33" t="s">
        <v>1717</v>
      </c>
      <c r="G237" s="33" t="s">
        <v>4372</v>
      </c>
      <c r="H237" s="33" t="s">
        <v>4131</v>
      </c>
      <c r="I237" s="33">
        <v>3</v>
      </c>
      <c r="J237" s="220">
        <v>45292</v>
      </c>
      <c r="K237" s="220">
        <v>45383</v>
      </c>
      <c r="L237" s="33" t="s">
        <v>124</v>
      </c>
      <c r="M237" s="33" t="s">
        <v>125</v>
      </c>
      <c r="N237" s="33" t="s">
        <v>1117</v>
      </c>
      <c r="O237" s="33" t="s">
        <v>1620</v>
      </c>
      <c r="P237" s="29" t="s">
        <v>78</v>
      </c>
      <c r="Q237" s="33">
        <v>3</v>
      </c>
      <c r="R237" s="34" t="s">
        <v>4347</v>
      </c>
      <c r="S237" s="62">
        <v>45326.5833333333</v>
      </c>
      <c r="T237" s="35"/>
      <c r="U237" s="35"/>
      <c r="V237" s="40"/>
      <c r="W237" s="40"/>
      <c r="X237" s="38"/>
      <c r="Y237" s="34" t="s">
        <v>4348</v>
      </c>
      <c r="Z237" s="34" t="s">
        <v>1717</v>
      </c>
      <c r="AA237" s="113" t="s">
        <v>4349</v>
      </c>
      <c r="AB237" s="113" t="s">
        <v>3790</v>
      </c>
      <c r="AC237" s="113"/>
      <c r="AD237" t="s">
        <v>132</v>
      </c>
      <c r="AE237" t="s">
        <v>153</v>
      </c>
    </row>
    <row r="238" ht="409.5" spans="1:31">
      <c r="A238" s="29">
        <v>241</v>
      </c>
      <c r="B238" s="33" t="s">
        <v>117</v>
      </c>
      <c r="C238" s="33" t="s">
        <v>118</v>
      </c>
      <c r="D238" s="33" t="s">
        <v>145</v>
      </c>
      <c r="E238" s="33" t="s">
        <v>1148</v>
      </c>
      <c r="F238" s="33" t="s">
        <v>1726</v>
      </c>
      <c r="G238" s="33" t="s">
        <v>4372</v>
      </c>
      <c r="H238" s="33" t="s">
        <v>4131</v>
      </c>
      <c r="I238" s="33">
        <v>3</v>
      </c>
      <c r="J238" s="220">
        <v>45292</v>
      </c>
      <c r="K238" s="220">
        <v>45383</v>
      </c>
      <c r="L238" s="33" t="s">
        <v>124</v>
      </c>
      <c r="M238" s="33" t="s">
        <v>125</v>
      </c>
      <c r="N238" s="33" t="s">
        <v>1117</v>
      </c>
      <c r="O238" s="33" t="s">
        <v>1620</v>
      </c>
      <c r="P238" s="29" t="s">
        <v>78</v>
      </c>
      <c r="Q238" s="33">
        <v>3</v>
      </c>
      <c r="R238" s="34" t="s">
        <v>4347</v>
      </c>
      <c r="S238" s="62">
        <v>45326.5833333333</v>
      </c>
      <c r="T238" s="35"/>
      <c r="U238" s="35"/>
      <c r="V238" s="40"/>
      <c r="W238" s="40"/>
      <c r="X238" s="38"/>
      <c r="Y238" s="34" t="s">
        <v>4348</v>
      </c>
      <c r="Z238" s="34" t="s">
        <v>1726</v>
      </c>
      <c r="AA238" s="113" t="s">
        <v>4349</v>
      </c>
      <c r="AB238" s="113" t="s">
        <v>3790</v>
      </c>
      <c r="AC238" s="113"/>
      <c r="AD238" t="s">
        <v>132</v>
      </c>
      <c r="AE238" t="s">
        <v>153</v>
      </c>
    </row>
    <row r="239" ht="391.5" spans="1:30">
      <c r="A239" s="29">
        <v>242</v>
      </c>
      <c r="B239" s="33" t="s">
        <v>117</v>
      </c>
      <c r="C239" s="33" t="s">
        <v>118</v>
      </c>
      <c r="D239" s="33" t="s">
        <v>145</v>
      </c>
      <c r="E239" s="152" t="s">
        <v>250</v>
      </c>
      <c r="F239" s="33" t="s">
        <v>1731</v>
      </c>
      <c r="G239" s="33" t="s">
        <v>4373</v>
      </c>
      <c r="H239" s="33" t="s">
        <v>4374</v>
      </c>
      <c r="I239" s="33">
        <v>17</v>
      </c>
      <c r="J239" s="220">
        <v>45292</v>
      </c>
      <c r="K239" s="220">
        <v>45383</v>
      </c>
      <c r="L239" s="33" t="s">
        <v>124</v>
      </c>
      <c r="M239" s="33" t="s">
        <v>125</v>
      </c>
      <c r="N239" s="33" t="s">
        <v>1117</v>
      </c>
      <c r="O239" s="33" t="s">
        <v>1732</v>
      </c>
      <c r="P239" s="29" t="s">
        <v>78</v>
      </c>
      <c r="Q239" s="33">
        <v>17</v>
      </c>
      <c r="R239" s="34" t="s">
        <v>4375</v>
      </c>
      <c r="S239" s="62">
        <v>45327.5131944444</v>
      </c>
      <c r="T239" s="35"/>
      <c r="U239" s="35"/>
      <c r="V239" s="40"/>
      <c r="W239" s="40"/>
      <c r="X239" s="38"/>
      <c r="Y239" s="34" t="s">
        <v>4376</v>
      </c>
      <c r="Z239" s="34" t="s">
        <v>1731</v>
      </c>
      <c r="AA239" s="113" t="s">
        <v>4377</v>
      </c>
      <c r="AC239" s="113" t="s">
        <v>4378</v>
      </c>
      <c r="AD239" t="s">
        <v>3792</v>
      </c>
    </row>
    <row r="240" ht="391.5" spans="1:31">
      <c r="A240" s="29">
        <v>243</v>
      </c>
      <c r="B240" s="33" t="s">
        <v>117</v>
      </c>
      <c r="C240" s="33" t="s">
        <v>118</v>
      </c>
      <c r="D240" s="33" t="s">
        <v>145</v>
      </c>
      <c r="E240" s="152" t="s">
        <v>250</v>
      </c>
      <c r="F240" s="33" t="s">
        <v>1737</v>
      </c>
      <c r="G240" s="33" t="s">
        <v>3966</v>
      </c>
      <c r="H240" s="33" t="s">
        <v>3966</v>
      </c>
      <c r="I240" s="33">
        <v>2</v>
      </c>
      <c r="J240" s="220">
        <v>45292</v>
      </c>
      <c r="K240" s="220">
        <v>45383</v>
      </c>
      <c r="L240" s="33" t="s">
        <v>124</v>
      </c>
      <c r="M240" s="33" t="s">
        <v>125</v>
      </c>
      <c r="N240" s="33" t="s">
        <v>1117</v>
      </c>
      <c r="O240" s="33" t="s">
        <v>1732</v>
      </c>
      <c r="P240" s="29" t="s">
        <v>78</v>
      </c>
      <c r="Q240" s="33">
        <v>2</v>
      </c>
      <c r="R240" s="34" t="s">
        <v>4375</v>
      </c>
      <c r="S240" s="62">
        <v>45327.5131944444</v>
      </c>
      <c r="T240" s="35"/>
      <c r="U240" s="35"/>
      <c r="V240" s="40"/>
      <c r="W240" s="40"/>
      <c r="X240" s="38"/>
      <c r="Y240" s="34" t="s">
        <v>4376</v>
      </c>
      <c r="Z240" s="34" t="s">
        <v>1737</v>
      </c>
      <c r="AA240" s="113" t="s">
        <v>4377</v>
      </c>
      <c r="AB240" s="113" t="s">
        <v>4316</v>
      </c>
      <c r="AC240" s="113"/>
      <c r="AD240" t="s">
        <v>132</v>
      </c>
      <c r="AE240" t="s">
        <v>153</v>
      </c>
    </row>
    <row r="241" ht="391.5" spans="1:30">
      <c r="A241" s="29">
        <v>244</v>
      </c>
      <c r="B241" s="33" t="s">
        <v>117</v>
      </c>
      <c r="C241" s="33" t="s">
        <v>118</v>
      </c>
      <c r="D241" s="33" t="s">
        <v>145</v>
      </c>
      <c r="E241" s="152" t="s">
        <v>250</v>
      </c>
      <c r="F241" s="33" t="s">
        <v>1742</v>
      </c>
      <c r="G241" s="33" t="s">
        <v>4373</v>
      </c>
      <c r="H241" s="33" t="s">
        <v>4374</v>
      </c>
      <c r="I241" s="33">
        <v>17</v>
      </c>
      <c r="J241" s="220">
        <v>45292</v>
      </c>
      <c r="K241" s="220">
        <v>45383</v>
      </c>
      <c r="L241" s="33" t="s">
        <v>124</v>
      </c>
      <c r="M241" s="33" t="s">
        <v>125</v>
      </c>
      <c r="N241" s="33" t="s">
        <v>1117</v>
      </c>
      <c r="O241" s="33" t="s">
        <v>1743</v>
      </c>
      <c r="P241" s="29" t="s">
        <v>78</v>
      </c>
      <c r="Q241" s="33">
        <v>17</v>
      </c>
      <c r="R241" s="34" t="s">
        <v>4375</v>
      </c>
      <c r="S241" s="62">
        <v>45327.5131944444</v>
      </c>
      <c r="T241" s="35"/>
      <c r="U241" s="35"/>
      <c r="V241" s="40"/>
      <c r="W241" s="40"/>
      <c r="X241" s="38"/>
      <c r="Y241" s="34" t="s">
        <v>4376</v>
      </c>
      <c r="Z241" s="34" t="s">
        <v>1742</v>
      </c>
      <c r="AA241" s="113" t="s">
        <v>4377</v>
      </c>
      <c r="AC241" s="113" t="s">
        <v>4378</v>
      </c>
      <c r="AD241" t="s">
        <v>3792</v>
      </c>
    </row>
    <row r="242" ht="391.5" spans="1:31">
      <c r="A242" s="29">
        <v>245</v>
      </c>
      <c r="B242" s="33" t="s">
        <v>117</v>
      </c>
      <c r="C242" s="33" t="s">
        <v>118</v>
      </c>
      <c r="D242" s="33" t="s">
        <v>145</v>
      </c>
      <c r="E242" s="152" t="s">
        <v>250</v>
      </c>
      <c r="F242" s="33" t="s">
        <v>1748</v>
      </c>
      <c r="G242" s="33" t="s">
        <v>3966</v>
      </c>
      <c r="H242" s="33" t="s">
        <v>3966</v>
      </c>
      <c r="I242" s="33">
        <v>2</v>
      </c>
      <c r="J242" s="220">
        <v>45292</v>
      </c>
      <c r="K242" s="220">
        <v>45383</v>
      </c>
      <c r="L242" s="33" t="s">
        <v>124</v>
      </c>
      <c r="M242" s="33" t="s">
        <v>125</v>
      </c>
      <c r="N242" s="33" t="s">
        <v>1117</v>
      </c>
      <c r="O242" s="33" t="s">
        <v>1743</v>
      </c>
      <c r="P242" s="29" t="s">
        <v>78</v>
      </c>
      <c r="Q242" s="33">
        <v>2</v>
      </c>
      <c r="R242" s="34" t="s">
        <v>4375</v>
      </c>
      <c r="S242" s="62">
        <v>45327.5131944444</v>
      </c>
      <c r="T242" s="35"/>
      <c r="U242" s="35"/>
      <c r="V242" s="40"/>
      <c r="W242" s="40"/>
      <c r="X242" s="38"/>
      <c r="Y242" s="34" t="s">
        <v>4376</v>
      </c>
      <c r="Z242" s="34" t="s">
        <v>1748</v>
      </c>
      <c r="AA242" s="113" t="s">
        <v>4377</v>
      </c>
      <c r="AB242" s="113" t="s">
        <v>4316</v>
      </c>
      <c r="AC242" s="113"/>
      <c r="AD242" t="s">
        <v>132</v>
      </c>
      <c r="AE242" t="s">
        <v>153</v>
      </c>
    </row>
    <row r="243" ht="409.5" spans="1:31">
      <c r="A243" s="29">
        <v>246</v>
      </c>
      <c r="B243" s="33" t="s">
        <v>117</v>
      </c>
      <c r="C243" s="33" t="s">
        <v>118</v>
      </c>
      <c r="D243" s="33" t="s">
        <v>145</v>
      </c>
      <c r="E243" s="152" t="s">
        <v>146</v>
      </c>
      <c r="F243" s="33" t="s">
        <v>1762</v>
      </c>
      <c r="G243" s="33" t="s">
        <v>4379</v>
      </c>
      <c r="H243" s="33" t="s">
        <v>4379</v>
      </c>
      <c r="I243" s="33">
        <v>5</v>
      </c>
      <c r="J243" s="220">
        <v>45292</v>
      </c>
      <c r="K243" s="220">
        <v>45383</v>
      </c>
      <c r="L243" s="33" t="s">
        <v>124</v>
      </c>
      <c r="M243" s="33" t="s">
        <v>125</v>
      </c>
      <c r="N243" s="33" t="s">
        <v>1117</v>
      </c>
      <c r="O243" s="33" t="s">
        <v>1577</v>
      </c>
      <c r="P243" s="29" t="s">
        <v>78</v>
      </c>
      <c r="Q243" s="33">
        <v>5</v>
      </c>
      <c r="R243" s="34" t="s">
        <v>4365</v>
      </c>
      <c r="S243" s="62">
        <v>45384.5006944444</v>
      </c>
      <c r="T243" s="35"/>
      <c r="U243" s="35"/>
      <c r="V243" s="40"/>
      <c r="W243" s="40"/>
      <c r="X243" s="38"/>
      <c r="Y243" s="34" t="s">
        <v>4366</v>
      </c>
      <c r="Z243" s="34" t="s">
        <v>1762</v>
      </c>
      <c r="AA243" s="222" t="s">
        <v>4367</v>
      </c>
      <c r="AB243" s="222" t="s">
        <v>4380</v>
      </c>
      <c r="AC243" s="222"/>
      <c r="AD243" t="s">
        <v>132</v>
      </c>
      <c r="AE243" t="s">
        <v>144</v>
      </c>
    </row>
    <row r="244" ht="409.5" spans="1:31">
      <c r="A244" s="29">
        <v>247</v>
      </c>
      <c r="B244" s="33" t="s">
        <v>117</v>
      </c>
      <c r="C244" s="33" t="s">
        <v>118</v>
      </c>
      <c r="D244" s="33" t="s">
        <v>145</v>
      </c>
      <c r="E244" s="152" t="s">
        <v>146</v>
      </c>
      <c r="F244" s="33" t="s">
        <v>1775</v>
      </c>
      <c r="G244" s="33" t="s">
        <v>4379</v>
      </c>
      <c r="H244" s="33" t="s">
        <v>4379</v>
      </c>
      <c r="I244" s="33">
        <v>5</v>
      </c>
      <c r="J244" s="220">
        <v>45292</v>
      </c>
      <c r="K244" s="220">
        <v>45383</v>
      </c>
      <c r="L244" s="33" t="s">
        <v>124</v>
      </c>
      <c r="M244" s="33" t="s">
        <v>125</v>
      </c>
      <c r="N244" s="33" t="s">
        <v>1117</v>
      </c>
      <c r="O244" s="33" t="s">
        <v>1577</v>
      </c>
      <c r="P244" s="29" t="s">
        <v>78</v>
      </c>
      <c r="Q244" s="33">
        <v>5</v>
      </c>
      <c r="R244" s="34" t="s">
        <v>4365</v>
      </c>
      <c r="S244" s="62">
        <v>45384.5006944444</v>
      </c>
      <c r="T244" s="35"/>
      <c r="U244" s="35"/>
      <c r="V244" s="40"/>
      <c r="W244" s="40"/>
      <c r="X244" s="38"/>
      <c r="Y244" s="34" t="s">
        <v>4366</v>
      </c>
      <c r="Z244" s="34" t="s">
        <v>1775</v>
      </c>
      <c r="AA244" s="222" t="s">
        <v>4367</v>
      </c>
      <c r="AB244" s="222" t="s">
        <v>4380</v>
      </c>
      <c r="AC244" s="222"/>
      <c r="AD244" t="s">
        <v>132</v>
      </c>
      <c r="AE244" t="s">
        <v>144</v>
      </c>
    </row>
    <row r="245" ht="409.5" spans="1:31">
      <c r="A245" s="29">
        <v>248</v>
      </c>
      <c r="B245" s="33" t="s">
        <v>117</v>
      </c>
      <c r="C245" s="33" t="s">
        <v>118</v>
      </c>
      <c r="D245" s="33" t="s">
        <v>145</v>
      </c>
      <c r="E245" s="152" t="s">
        <v>146</v>
      </c>
      <c r="F245" s="33" t="s">
        <v>1767</v>
      </c>
      <c r="G245" s="33" t="s">
        <v>3966</v>
      </c>
      <c r="H245" s="33" t="s">
        <v>3966</v>
      </c>
      <c r="I245" s="33">
        <v>2</v>
      </c>
      <c r="J245" s="220">
        <v>45292</v>
      </c>
      <c r="K245" s="220">
        <v>45383</v>
      </c>
      <c r="L245" s="33" t="s">
        <v>124</v>
      </c>
      <c r="M245" s="33" t="s">
        <v>125</v>
      </c>
      <c r="N245" s="33" t="s">
        <v>1117</v>
      </c>
      <c r="O245" s="33" t="s">
        <v>1577</v>
      </c>
      <c r="P245" s="29" t="s">
        <v>78</v>
      </c>
      <c r="Q245" s="33">
        <v>2</v>
      </c>
      <c r="R245" s="34" t="s">
        <v>4365</v>
      </c>
      <c r="S245" s="62">
        <v>45384.5006944444</v>
      </c>
      <c r="T245" s="35"/>
      <c r="U245" s="35"/>
      <c r="V245" s="40"/>
      <c r="W245" s="40"/>
      <c r="X245" s="38"/>
      <c r="Y245" s="34" t="s">
        <v>4366</v>
      </c>
      <c r="Z245" s="34" t="s">
        <v>1767</v>
      </c>
      <c r="AA245" s="222" t="s">
        <v>4367</v>
      </c>
      <c r="AB245" s="222" t="s">
        <v>4316</v>
      </c>
      <c r="AC245" s="222"/>
      <c r="AD245" t="s">
        <v>132</v>
      </c>
      <c r="AE245" t="s">
        <v>144</v>
      </c>
    </row>
    <row r="246" ht="409.5" spans="1:31">
      <c r="A246" s="29">
        <v>249</v>
      </c>
      <c r="B246" s="33" t="s">
        <v>117</v>
      </c>
      <c r="C246" s="33" t="s">
        <v>118</v>
      </c>
      <c r="D246" s="33" t="s">
        <v>145</v>
      </c>
      <c r="E246" s="152" t="s">
        <v>146</v>
      </c>
      <c r="F246" s="33" t="s">
        <v>1771</v>
      </c>
      <c r="G246" s="33" t="s">
        <v>4381</v>
      </c>
      <c r="H246" s="33" t="s">
        <v>4381</v>
      </c>
      <c r="I246" s="33">
        <v>5</v>
      </c>
      <c r="J246" s="220">
        <v>45292</v>
      </c>
      <c r="K246" s="220">
        <v>45383</v>
      </c>
      <c r="L246" s="33" t="s">
        <v>124</v>
      </c>
      <c r="M246" s="33" t="s">
        <v>125</v>
      </c>
      <c r="N246" s="33" t="s">
        <v>1117</v>
      </c>
      <c r="O246" s="33" t="s">
        <v>1577</v>
      </c>
      <c r="P246" s="29" t="s">
        <v>78</v>
      </c>
      <c r="Q246" s="33">
        <v>5</v>
      </c>
      <c r="R246" s="34" t="s">
        <v>4365</v>
      </c>
      <c r="S246" s="62">
        <v>45384.5006944444</v>
      </c>
      <c r="T246" s="35"/>
      <c r="U246" s="35"/>
      <c r="V246" s="40"/>
      <c r="W246" s="40"/>
      <c r="X246" s="38"/>
      <c r="Y246" s="34" t="s">
        <v>4366</v>
      </c>
      <c r="Z246" s="34" t="s">
        <v>1771</v>
      </c>
      <c r="AA246" s="222" t="s">
        <v>4367</v>
      </c>
      <c r="AB246" s="222" t="s">
        <v>4382</v>
      </c>
      <c r="AC246" s="222"/>
      <c r="AD246" t="s">
        <v>132</v>
      </c>
      <c r="AE246" t="s">
        <v>144</v>
      </c>
    </row>
    <row r="247" ht="409.5" spans="1:31">
      <c r="A247" s="29">
        <v>250</v>
      </c>
      <c r="B247" s="33" t="s">
        <v>117</v>
      </c>
      <c r="C247" s="33" t="s">
        <v>118</v>
      </c>
      <c r="D247" s="33" t="s">
        <v>145</v>
      </c>
      <c r="E247" s="152" t="s">
        <v>146</v>
      </c>
      <c r="F247" s="33" t="s">
        <v>1779</v>
      </c>
      <c r="G247" s="33" t="s">
        <v>4381</v>
      </c>
      <c r="H247" s="33" t="s">
        <v>4381</v>
      </c>
      <c r="I247" s="33">
        <v>5</v>
      </c>
      <c r="J247" s="220">
        <v>45292</v>
      </c>
      <c r="K247" s="220">
        <v>45383</v>
      </c>
      <c r="L247" s="33" t="s">
        <v>124</v>
      </c>
      <c r="M247" s="33" t="s">
        <v>125</v>
      </c>
      <c r="N247" s="33" t="s">
        <v>1117</v>
      </c>
      <c r="O247" s="33" t="s">
        <v>1577</v>
      </c>
      <c r="P247" s="29" t="s">
        <v>78</v>
      </c>
      <c r="Q247" s="33">
        <v>5</v>
      </c>
      <c r="R247" s="34" t="s">
        <v>4365</v>
      </c>
      <c r="S247" s="62">
        <v>45384.5006944444</v>
      </c>
      <c r="T247" s="35"/>
      <c r="U247" s="35"/>
      <c r="V247" s="40"/>
      <c r="W247" s="40"/>
      <c r="X247" s="38"/>
      <c r="Y247" s="34" t="s">
        <v>4366</v>
      </c>
      <c r="Z247" s="34" t="s">
        <v>1779</v>
      </c>
      <c r="AA247" s="222" t="s">
        <v>4367</v>
      </c>
      <c r="AB247" s="222" t="s">
        <v>4382</v>
      </c>
      <c r="AC247" s="222"/>
      <c r="AD247" t="s">
        <v>132</v>
      </c>
      <c r="AE247" t="s">
        <v>144</v>
      </c>
    </row>
    <row r="248" ht="409.5" spans="1:31">
      <c r="A248" s="29">
        <v>251</v>
      </c>
      <c r="B248" s="33" t="s">
        <v>117</v>
      </c>
      <c r="C248" s="33" t="s">
        <v>118</v>
      </c>
      <c r="D248" s="33" t="s">
        <v>145</v>
      </c>
      <c r="E248" s="152" t="s">
        <v>146</v>
      </c>
      <c r="F248" s="33" t="s">
        <v>1787</v>
      </c>
      <c r="G248" s="33" t="s">
        <v>4383</v>
      </c>
      <c r="H248" s="33" t="s">
        <v>4384</v>
      </c>
      <c r="I248" s="33">
        <v>3</v>
      </c>
      <c r="J248" s="220">
        <v>45292</v>
      </c>
      <c r="K248" s="220">
        <v>45383</v>
      </c>
      <c r="L248" s="33" t="s">
        <v>124</v>
      </c>
      <c r="M248" s="33" t="s">
        <v>125</v>
      </c>
      <c r="N248" s="33" t="s">
        <v>1117</v>
      </c>
      <c r="O248" s="33" t="s">
        <v>1577</v>
      </c>
      <c r="P248" s="29" t="s">
        <v>78</v>
      </c>
      <c r="Q248" s="33">
        <v>3</v>
      </c>
      <c r="R248" s="34" t="s">
        <v>4365</v>
      </c>
      <c r="S248" s="62">
        <v>45384.5006944444</v>
      </c>
      <c r="T248" s="35"/>
      <c r="U248" s="35"/>
      <c r="V248" s="40"/>
      <c r="W248" s="40"/>
      <c r="X248" s="38"/>
      <c r="Y248" s="34" t="s">
        <v>4366</v>
      </c>
      <c r="Z248" s="34" t="s">
        <v>1787</v>
      </c>
      <c r="AA248" s="222" t="s">
        <v>4367</v>
      </c>
      <c r="AB248" s="222" t="s">
        <v>4385</v>
      </c>
      <c r="AC248" s="222"/>
      <c r="AD248" t="s">
        <v>132</v>
      </c>
      <c r="AE248" t="s">
        <v>144</v>
      </c>
    </row>
    <row r="249" ht="409.5" spans="1:31">
      <c r="A249" s="29">
        <v>252</v>
      </c>
      <c r="B249" s="33" t="s">
        <v>117</v>
      </c>
      <c r="C249" s="33" t="s">
        <v>118</v>
      </c>
      <c r="D249" s="33" t="s">
        <v>145</v>
      </c>
      <c r="E249" s="152" t="s">
        <v>146</v>
      </c>
      <c r="F249" s="33" t="s">
        <v>1783</v>
      </c>
      <c r="G249" s="33" t="s">
        <v>4386</v>
      </c>
      <c r="H249" s="33" t="s">
        <v>4387</v>
      </c>
      <c r="I249" s="33">
        <v>3</v>
      </c>
      <c r="J249" s="220">
        <v>45292</v>
      </c>
      <c r="K249" s="220">
        <v>45383</v>
      </c>
      <c r="L249" s="33" t="s">
        <v>124</v>
      </c>
      <c r="M249" s="33" t="s">
        <v>125</v>
      </c>
      <c r="N249" s="33" t="s">
        <v>1117</v>
      </c>
      <c r="O249" s="33" t="s">
        <v>1577</v>
      </c>
      <c r="P249" s="29" t="s">
        <v>78</v>
      </c>
      <c r="Q249" s="33">
        <v>3</v>
      </c>
      <c r="R249" s="34" t="s">
        <v>4365</v>
      </c>
      <c r="S249" s="62">
        <v>45384.5006944444</v>
      </c>
      <c r="T249" s="35"/>
      <c r="U249" s="35"/>
      <c r="V249" s="40"/>
      <c r="W249" s="40"/>
      <c r="X249" s="38"/>
      <c r="Y249" s="34" t="s">
        <v>4366</v>
      </c>
      <c r="Z249" s="34" t="s">
        <v>1783</v>
      </c>
      <c r="AA249" s="222" t="s">
        <v>4367</v>
      </c>
      <c r="AB249" s="222" t="s">
        <v>4388</v>
      </c>
      <c r="AC249" s="222"/>
      <c r="AD249" t="s">
        <v>132</v>
      </c>
      <c r="AE249" t="s">
        <v>144</v>
      </c>
    </row>
    <row r="250" ht="409.5" spans="1:31">
      <c r="A250" s="29">
        <v>253</v>
      </c>
      <c r="B250" s="33" t="s">
        <v>117</v>
      </c>
      <c r="C250" s="33" t="s">
        <v>118</v>
      </c>
      <c r="D250" s="33" t="s">
        <v>145</v>
      </c>
      <c r="E250" s="152" t="s">
        <v>146</v>
      </c>
      <c r="F250" s="33" t="s">
        <v>4389</v>
      </c>
      <c r="G250" s="33" t="s">
        <v>4390</v>
      </c>
      <c r="H250" s="33" t="s">
        <v>4390</v>
      </c>
      <c r="I250" s="33">
        <v>4</v>
      </c>
      <c r="J250" s="220">
        <v>45292</v>
      </c>
      <c r="K250" s="220">
        <v>45383</v>
      </c>
      <c r="L250" s="33" t="s">
        <v>124</v>
      </c>
      <c r="M250" s="33" t="s">
        <v>125</v>
      </c>
      <c r="N250" s="33" t="s">
        <v>1117</v>
      </c>
      <c r="O250" s="33" t="s">
        <v>1577</v>
      </c>
      <c r="P250" s="29" t="s">
        <v>78</v>
      </c>
      <c r="Q250" s="33">
        <v>4</v>
      </c>
      <c r="R250" s="34" t="s">
        <v>4365</v>
      </c>
      <c r="S250" s="62">
        <v>45384.5006944444</v>
      </c>
      <c r="T250" s="35"/>
      <c r="U250" s="35"/>
      <c r="V250" s="40"/>
      <c r="W250" s="40"/>
      <c r="X250" s="38"/>
      <c r="Y250" s="34" t="s">
        <v>4366</v>
      </c>
      <c r="Z250" s="34" t="s">
        <v>4389</v>
      </c>
      <c r="AA250" s="222" t="s">
        <v>4367</v>
      </c>
      <c r="AB250" s="222" t="s">
        <v>4391</v>
      </c>
      <c r="AC250" s="222"/>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workbookViewId="0">
      <selection activeCell="E76" sqref="E76"/>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8" t="s">
        <v>4392</v>
      </c>
      <c r="B1" s="198"/>
      <c r="C1" s="198"/>
      <c r="D1" s="198"/>
      <c r="E1" s="198"/>
      <c r="F1" s="198"/>
      <c r="G1" s="198"/>
      <c r="H1" s="198"/>
      <c r="I1" s="198"/>
      <c r="J1" s="198"/>
      <c r="K1" s="198"/>
      <c r="L1" s="198"/>
      <c r="M1" s="198"/>
      <c r="N1" s="198"/>
      <c r="O1" s="198"/>
      <c r="P1" s="198"/>
      <c r="Q1" s="198"/>
      <c r="R1" s="198"/>
      <c r="S1" s="198"/>
      <c r="T1" s="198"/>
      <c r="U1" s="198"/>
      <c r="V1" s="198"/>
      <c r="W1" s="209"/>
      <c r="X1" s="198"/>
      <c r="Y1" s="198"/>
      <c r="Z1" s="198"/>
      <c r="AA1" s="198"/>
      <c r="AB1" s="198"/>
      <c r="AC1" s="198"/>
      <c r="AD1" s="198"/>
      <c r="AE1" s="198"/>
    </row>
    <row r="2" ht="88" customHeight="1" spans="1:33">
      <c r="A2" s="198"/>
      <c r="B2" s="198"/>
      <c r="C2" s="198"/>
      <c r="D2" s="198"/>
      <c r="E2" s="198"/>
      <c r="F2" s="198"/>
      <c r="G2" s="198"/>
      <c r="H2" s="198"/>
      <c r="I2" s="198"/>
      <c r="J2" s="198"/>
      <c r="K2" s="198"/>
      <c r="L2" s="198"/>
      <c r="M2" s="198"/>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9" t="s">
        <v>84</v>
      </c>
      <c r="B3" s="199" t="s">
        <v>85</v>
      </c>
      <c r="C3" s="199" t="s">
        <v>87</v>
      </c>
      <c r="D3" s="199" t="s">
        <v>4393</v>
      </c>
      <c r="E3" s="199" t="s">
        <v>88</v>
      </c>
      <c r="F3" s="199" t="s">
        <v>4394</v>
      </c>
      <c r="G3" s="200" t="s">
        <v>4395</v>
      </c>
      <c r="H3" s="199" t="s">
        <v>95</v>
      </c>
      <c r="I3" s="199" t="s">
        <v>96</v>
      </c>
      <c r="J3" s="199" t="s">
        <v>97</v>
      </c>
      <c r="K3" s="199" t="s">
        <v>98</v>
      </c>
      <c r="L3" s="36" t="s">
        <v>99</v>
      </c>
      <c r="M3" s="36" t="s">
        <v>101</v>
      </c>
      <c r="N3" s="108" t="s">
        <v>103</v>
      </c>
      <c r="O3" s="108" t="s">
        <v>104</v>
      </c>
      <c r="P3" s="199" t="s">
        <v>4396</v>
      </c>
      <c r="Q3" s="199" t="s">
        <v>105</v>
      </c>
      <c r="R3" s="199" t="s">
        <v>106</v>
      </c>
      <c r="S3" s="210" t="s">
        <v>107</v>
      </c>
      <c r="T3" s="210" t="s">
        <v>108</v>
      </c>
      <c r="U3" s="199" t="s">
        <v>4397</v>
      </c>
      <c r="V3" s="199" t="s">
        <v>105</v>
      </c>
      <c r="W3" s="211" t="s">
        <v>4398</v>
      </c>
      <c r="X3" s="199" t="s">
        <v>107</v>
      </c>
      <c r="Y3" s="199" t="s">
        <v>108</v>
      </c>
      <c r="Z3" s="199" t="s">
        <v>4399</v>
      </c>
      <c r="AA3" s="199" t="s">
        <v>105</v>
      </c>
      <c r="AB3" s="199" t="s">
        <v>4398</v>
      </c>
      <c r="AC3" s="199" t="s">
        <v>107</v>
      </c>
      <c r="AD3" s="199" t="s">
        <v>108</v>
      </c>
      <c r="AE3" s="199" t="s">
        <v>4400</v>
      </c>
      <c r="AF3" s="108" t="s">
        <v>110</v>
      </c>
      <c r="AG3" s="108" t="s">
        <v>111</v>
      </c>
      <c r="AH3" s="108" t="s">
        <v>112</v>
      </c>
      <c r="AI3" s="108" t="s">
        <v>4401</v>
      </c>
      <c r="AJ3" s="108" t="s">
        <v>4402</v>
      </c>
      <c r="AK3" s="108" t="s">
        <v>2073</v>
      </c>
    </row>
    <row r="4" spans="1:36">
      <c r="A4" s="96">
        <v>1</v>
      </c>
      <c r="B4" s="98" t="s">
        <v>117</v>
      </c>
      <c r="C4" s="99" t="s">
        <v>361</v>
      </c>
      <c r="D4" s="147" t="s">
        <v>718</v>
      </c>
      <c r="E4" s="201" t="s">
        <v>250</v>
      </c>
      <c r="F4" s="98" t="s">
        <v>4403</v>
      </c>
      <c r="G4" s="181">
        <v>45627</v>
      </c>
      <c r="H4" s="181">
        <v>45292</v>
      </c>
      <c r="I4" s="181">
        <v>45627</v>
      </c>
      <c r="J4" s="48" t="s">
        <v>4404</v>
      </c>
      <c r="K4" s="48" t="s">
        <v>125</v>
      </c>
      <c r="L4" s="48" t="s">
        <v>396</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361</v>
      </c>
      <c r="D5" s="147" t="s">
        <v>4405</v>
      </c>
      <c r="E5" s="48" t="s">
        <v>146</v>
      </c>
      <c r="F5" s="98" t="s">
        <v>4403</v>
      </c>
      <c r="G5" s="181">
        <v>45627</v>
      </c>
      <c r="H5" s="181">
        <v>45292</v>
      </c>
      <c r="I5" s="181">
        <v>45627</v>
      </c>
      <c r="J5" s="48" t="s">
        <v>4404</v>
      </c>
      <c r="K5" s="48" t="s">
        <v>125</v>
      </c>
      <c r="L5" s="48" t="s">
        <v>396</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361</v>
      </c>
      <c r="D6" s="147" t="s">
        <v>4406</v>
      </c>
      <c r="E6" s="48" t="s">
        <v>146</v>
      </c>
      <c r="F6" s="98" t="s">
        <v>4403</v>
      </c>
      <c r="G6" s="181">
        <v>45627</v>
      </c>
      <c r="H6" s="181">
        <v>45292</v>
      </c>
      <c r="I6" s="181">
        <v>45627</v>
      </c>
      <c r="J6" s="48" t="s">
        <v>4404</v>
      </c>
      <c r="K6" s="48" t="s">
        <v>125</v>
      </c>
      <c r="L6" s="48" t="s">
        <v>396</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361</v>
      </c>
      <c r="D7" s="147" t="s">
        <v>710</v>
      </c>
      <c r="E7" s="202" t="s">
        <v>146</v>
      </c>
      <c r="F7" s="98" t="s">
        <v>4403</v>
      </c>
      <c r="G7" s="181">
        <v>45627</v>
      </c>
      <c r="H7" s="181">
        <v>45292</v>
      </c>
      <c r="I7" s="181">
        <v>45627</v>
      </c>
      <c r="J7" s="48" t="s">
        <v>4404</v>
      </c>
      <c r="K7" s="48" t="s">
        <v>125</v>
      </c>
      <c r="L7" s="48" t="s">
        <v>396</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361</v>
      </c>
      <c r="D8" s="96" t="s">
        <v>714</v>
      </c>
      <c r="E8" s="202" t="s">
        <v>146</v>
      </c>
      <c r="F8" s="98" t="s">
        <v>4403</v>
      </c>
      <c r="G8" s="181">
        <v>45627</v>
      </c>
      <c r="H8" s="181">
        <v>45292</v>
      </c>
      <c r="I8" s="181">
        <v>45627</v>
      </c>
      <c r="J8" s="48" t="s">
        <v>4404</v>
      </c>
      <c r="K8" s="48" t="s">
        <v>125</v>
      </c>
      <c r="L8" s="48" t="s">
        <v>396</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4407</v>
      </c>
      <c r="E9" s="48" t="s">
        <v>146</v>
      </c>
      <c r="F9" s="98" t="s">
        <v>4403</v>
      </c>
      <c r="G9" s="181">
        <v>45627</v>
      </c>
      <c r="H9" s="181">
        <v>45292</v>
      </c>
      <c r="I9" s="181">
        <v>45627</v>
      </c>
      <c r="J9" s="48" t="s">
        <v>4404</v>
      </c>
      <c r="K9" s="48" t="s">
        <v>125</v>
      </c>
      <c r="L9" s="48" t="s">
        <v>396</v>
      </c>
      <c r="M9" s="48" t="s">
        <v>80</v>
      </c>
      <c r="N9" s="62" t="s">
        <v>4408</v>
      </c>
      <c r="O9" s="62">
        <v>45431.7291666667</v>
      </c>
      <c r="P9" s="48"/>
      <c r="Q9" s="35"/>
      <c r="R9" s="35"/>
      <c r="S9" s="40"/>
      <c r="T9" s="40"/>
      <c r="U9" s="48"/>
      <c r="V9" s="35"/>
      <c r="W9" s="35"/>
      <c r="X9" s="40"/>
      <c r="Y9" s="40"/>
      <c r="Z9" s="48"/>
      <c r="AA9" s="35"/>
      <c r="AB9" s="35"/>
      <c r="AC9" s="40"/>
      <c r="AD9" s="40"/>
      <c r="AE9" s="135"/>
      <c r="AF9" s="34" t="s">
        <v>4409</v>
      </c>
      <c r="AG9" s="34" t="s">
        <v>4407</v>
      </c>
      <c r="AH9" s="113" t="s">
        <v>4410</v>
      </c>
      <c r="AI9" s="114" t="s">
        <v>132</v>
      </c>
      <c r="AJ9" s="113" t="s">
        <v>435</v>
      </c>
    </row>
    <row r="10" ht="36" spans="1:36">
      <c r="A10" s="96">
        <v>7</v>
      </c>
      <c r="B10" s="98" t="s">
        <v>117</v>
      </c>
      <c r="C10" s="99" t="s">
        <v>145</v>
      </c>
      <c r="D10" s="96" t="s">
        <v>4411</v>
      </c>
      <c r="E10" s="48" t="s">
        <v>146</v>
      </c>
      <c r="F10" s="98" t="s">
        <v>4403</v>
      </c>
      <c r="G10" s="181">
        <v>45627</v>
      </c>
      <c r="H10" s="181">
        <v>45292</v>
      </c>
      <c r="I10" s="181">
        <v>45627</v>
      </c>
      <c r="J10" s="48" t="s">
        <v>4404</v>
      </c>
      <c r="K10" s="48" t="s">
        <v>125</v>
      </c>
      <c r="L10" s="48" t="s">
        <v>396</v>
      </c>
      <c r="M10" s="48" t="s">
        <v>80</v>
      </c>
      <c r="N10" s="34" t="s">
        <v>4412</v>
      </c>
      <c r="O10" s="62">
        <v>45509.4784722222</v>
      </c>
      <c r="P10" s="48"/>
      <c r="Q10" s="35"/>
      <c r="R10" s="35"/>
      <c r="S10" s="40"/>
      <c r="T10" s="40"/>
      <c r="U10" s="48"/>
      <c r="V10" s="35"/>
      <c r="W10" s="35"/>
      <c r="X10" s="40"/>
      <c r="Y10" s="40"/>
      <c r="Z10" s="48"/>
      <c r="AA10" s="35"/>
      <c r="AB10" s="35"/>
      <c r="AC10" s="40"/>
      <c r="AD10" s="40"/>
      <c r="AE10" s="135"/>
      <c r="AF10" s="34" t="s">
        <v>4413</v>
      </c>
      <c r="AG10" s="34" t="s">
        <v>4411</v>
      </c>
      <c r="AH10" t="s">
        <v>4414</v>
      </c>
      <c r="AI10" t="s">
        <v>132</v>
      </c>
      <c r="AJ10" s="113" t="s">
        <v>852</v>
      </c>
    </row>
    <row r="11" ht="148.5" spans="1:36">
      <c r="A11" s="96">
        <v>8</v>
      </c>
      <c r="B11" s="98" t="s">
        <v>117</v>
      </c>
      <c r="C11" s="99" t="s">
        <v>145</v>
      </c>
      <c r="D11" s="96" t="s">
        <v>4415</v>
      </c>
      <c r="E11" s="201" t="s">
        <v>250</v>
      </c>
      <c r="F11" s="98" t="s">
        <v>4403</v>
      </c>
      <c r="G11" s="181">
        <v>45352</v>
      </c>
      <c r="H11" s="181">
        <v>45292</v>
      </c>
      <c r="I11" s="181">
        <v>45352</v>
      </c>
      <c r="J11" s="48" t="s">
        <v>4404</v>
      </c>
      <c r="K11" s="48" t="s">
        <v>125</v>
      </c>
      <c r="L11" s="48" t="s">
        <v>396</v>
      </c>
      <c r="M11" s="48" t="s">
        <v>80</v>
      </c>
      <c r="N11" s="62" t="s">
        <v>4416</v>
      </c>
      <c r="O11" s="62">
        <v>45358.6444444444</v>
      </c>
      <c r="P11" s="48"/>
      <c r="Q11" s="35"/>
      <c r="R11" s="35"/>
      <c r="S11" s="40"/>
      <c r="T11" s="40"/>
      <c r="U11" s="48"/>
      <c r="V11" s="35"/>
      <c r="W11" s="35"/>
      <c r="X11" s="40"/>
      <c r="Y11" s="40"/>
      <c r="Z11" s="48"/>
      <c r="AA11" s="35"/>
      <c r="AB11" s="135"/>
      <c r="AC11" s="40"/>
      <c r="AD11" s="40"/>
      <c r="AE11" s="96"/>
      <c r="AF11" s="34" t="s">
        <v>4417</v>
      </c>
      <c r="AG11" s="34" t="s">
        <v>4415</v>
      </c>
      <c r="AH11" s="113" t="s">
        <v>4418</v>
      </c>
      <c r="AI11" s="114" t="s">
        <v>132</v>
      </c>
      <c r="AJ11" s="113" t="s">
        <v>159</v>
      </c>
    </row>
    <row r="12" ht="148.5" spans="1:36">
      <c r="A12" s="96">
        <v>9</v>
      </c>
      <c r="B12" s="98" t="s">
        <v>117</v>
      </c>
      <c r="C12" s="99" t="s">
        <v>145</v>
      </c>
      <c r="D12" s="147" t="s">
        <v>890</v>
      </c>
      <c r="E12" s="201" t="s">
        <v>250</v>
      </c>
      <c r="F12" s="98" t="s">
        <v>4403</v>
      </c>
      <c r="G12" s="203" t="s">
        <v>4419</v>
      </c>
      <c r="H12" s="204">
        <v>45292</v>
      </c>
      <c r="I12" s="204">
        <v>45597</v>
      </c>
      <c r="J12" s="48" t="s">
        <v>4404</v>
      </c>
      <c r="K12" s="48" t="s">
        <v>125</v>
      </c>
      <c r="L12" s="48" t="s">
        <v>396</v>
      </c>
      <c r="M12" s="48" t="s">
        <v>80</v>
      </c>
      <c r="N12" s="62" t="s">
        <v>4420</v>
      </c>
      <c r="O12" s="62">
        <v>45313.6979166667</v>
      </c>
      <c r="P12" s="48"/>
      <c r="Q12" s="35"/>
      <c r="R12" s="35"/>
      <c r="S12" s="40"/>
      <c r="T12" s="40"/>
      <c r="U12" s="48"/>
      <c r="V12" s="35"/>
      <c r="W12" s="35"/>
      <c r="X12" s="40"/>
      <c r="Y12" s="40"/>
      <c r="Z12" s="48"/>
      <c r="AA12" s="35"/>
      <c r="AB12" s="135"/>
      <c r="AC12" s="40"/>
      <c r="AD12" s="40"/>
      <c r="AE12" s="96"/>
      <c r="AF12" s="34" t="s">
        <v>4421</v>
      </c>
      <c r="AG12" s="34" t="s">
        <v>890</v>
      </c>
      <c r="AH12" s="113" t="s">
        <v>4422</v>
      </c>
      <c r="AI12" s="114" t="s">
        <v>132</v>
      </c>
      <c r="AJ12" s="113" t="s">
        <v>133</v>
      </c>
    </row>
    <row r="13" ht="148.5" spans="1:36">
      <c r="A13" s="96">
        <v>10</v>
      </c>
      <c r="B13" s="98" t="s">
        <v>117</v>
      </c>
      <c r="C13" s="99" t="s">
        <v>145</v>
      </c>
      <c r="D13" s="147" t="s">
        <v>862</v>
      </c>
      <c r="E13" s="201" t="s">
        <v>250</v>
      </c>
      <c r="F13" s="98" t="s">
        <v>4403</v>
      </c>
      <c r="G13" s="203" t="s">
        <v>4423</v>
      </c>
      <c r="H13" s="204">
        <v>45292</v>
      </c>
      <c r="I13" s="204">
        <v>45474</v>
      </c>
      <c r="J13" s="48" t="s">
        <v>4404</v>
      </c>
      <c r="K13" s="48" t="s">
        <v>125</v>
      </c>
      <c r="L13" s="48" t="s">
        <v>396</v>
      </c>
      <c r="M13" s="48" t="s">
        <v>80</v>
      </c>
      <c r="N13" s="62" t="s">
        <v>4424</v>
      </c>
      <c r="O13" s="62">
        <v>45441.6826388889</v>
      </c>
      <c r="P13" s="48"/>
      <c r="Q13" s="35"/>
      <c r="R13" s="35"/>
      <c r="S13" s="40"/>
      <c r="T13" s="40"/>
      <c r="U13" s="48"/>
      <c r="V13" s="35"/>
      <c r="W13" s="35"/>
      <c r="X13" s="40"/>
      <c r="Y13" s="40"/>
      <c r="Z13" s="48"/>
      <c r="AA13" s="35"/>
      <c r="AB13" s="35"/>
      <c r="AC13" s="40"/>
      <c r="AD13" s="40"/>
      <c r="AE13" s="135"/>
      <c r="AF13" s="34" t="s">
        <v>4425</v>
      </c>
      <c r="AG13" s="34" t="s">
        <v>862</v>
      </c>
      <c r="AH13" s="113" t="s">
        <v>4426</v>
      </c>
      <c r="AI13" s="114" t="s">
        <v>132</v>
      </c>
      <c r="AJ13" s="113" t="s">
        <v>435</v>
      </c>
    </row>
    <row r="14" spans="1:36">
      <c r="A14" s="96">
        <v>11</v>
      </c>
      <c r="B14" s="98" t="s">
        <v>117</v>
      </c>
      <c r="C14" s="99" t="s">
        <v>145</v>
      </c>
      <c r="D14" s="96" t="s">
        <v>734</v>
      </c>
      <c r="E14" s="201" t="s">
        <v>250</v>
      </c>
      <c r="F14" s="98" t="s">
        <v>4403</v>
      </c>
      <c r="G14" s="203" t="s">
        <v>4427</v>
      </c>
      <c r="H14" s="204">
        <v>45292</v>
      </c>
      <c r="I14" s="204">
        <v>45627</v>
      </c>
      <c r="J14" s="48" t="s">
        <v>4404</v>
      </c>
      <c r="K14" s="48" t="s">
        <v>125</v>
      </c>
      <c r="L14" s="48" t="s">
        <v>396</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4428</v>
      </c>
      <c r="E15" s="48" t="s">
        <v>146</v>
      </c>
      <c r="F15" s="98" t="s">
        <v>4403</v>
      </c>
      <c r="G15" s="203" t="s">
        <v>4419</v>
      </c>
      <c r="H15" s="204">
        <v>45292</v>
      </c>
      <c r="I15" s="203" t="s">
        <v>4419</v>
      </c>
      <c r="J15" s="48" t="s">
        <v>4404</v>
      </c>
      <c r="K15" s="48" t="s">
        <v>125</v>
      </c>
      <c r="L15" s="48" t="s">
        <v>396</v>
      </c>
      <c r="M15" s="48" t="s">
        <v>80</v>
      </c>
      <c r="N15" s="62" t="s">
        <v>4429</v>
      </c>
      <c r="O15" s="62">
        <v>45375.6520833333</v>
      </c>
      <c r="P15" s="48"/>
      <c r="Q15" s="35"/>
      <c r="R15" s="35"/>
      <c r="S15" s="40"/>
      <c r="T15" s="40"/>
      <c r="U15" s="48"/>
      <c r="V15" s="35"/>
      <c r="W15" s="35"/>
      <c r="X15" s="40"/>
      <c r="Y15" s="40"/>
      <c r="Z15" s="48"/>
      <c r="AA15" s="35"/>
      <c r="AB15" s="135"/>
      <c r="AC15" s="40"/>
      <c r="AD15" s="40"/>
      <c r="AE15" s="96"/>
      <c r="AF15" s="34" t="s">
        <v>4430</v>
      </c>
      <c r="AG15" s="34" t="s">
        <v>4428</v>
      </c>
      <c r="AH15" s="113" t="s">
        <v>4431</v>
      </c>
      <c r="AI15" s="114" t="s">
        <v>132</v>
      </c>
      <c r="AJ15" s="113" t="s">
        <v>159</v>
      </c>
    </row>
    <row r="16" spans="1:36">
      <c r="A16" s="96">
        <v>13</v>
      </c>
      <c r="B16" s="98" t="s">
        <v>117</v>
      </c>
      <c r="C16" s="99" t="s">
        <v>145</v>
      </c>
      <c r="D16" s="96" t="s">
        <v>4432</v>
      </c>
      <c r="E16" s="48" t="s">
        <v>146</v>
      </c>
      <c r="F16" s="98" t="s">
        <v>4403</v>
      </c>
      <c r="G16" s="203" t="s">
        <v>4433</v>
      </c>
      <c r="H16" s="204">
        <v>45292</v>
      </c>
      <c r="I16" s="204">
        <v>45627</v>
      </c>
      <c r="J16" s="48" t="s">
        <v>4404</v>
      </c>
      <c r="K16" s="48" t="s">
        <v>125</v>
      </c>
      <c r="L16" s="48" t="s">
        <v>396</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361</v>
      </c>
      <c r="D17" s="96" t="s">
        <v>4434</v>
      </c>
      <c r="E17" s="201" t="s">
        <v>239</v>
      </c>
      <c r="F17" s="98" t="s">
        <v>4403</v>
      </c>
      <c r="G17" s="203" t="s">
        <v>4435</v>
      </c>
      <c r="H17" s="204">
        <v>45292</v>
      </c>
      <c r="I17" s="203" t="s">
        <v>4435</v>
      </c>
      <c r="J17" s="48" t="s">
        <v>4404</v>
      </c>
      <c r="K17" s="48" t="s">
        <v>125</v>
      </c>
      <c r="L17" s="48" t="s">
        <v>396</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361</v>
      </c>
      <c r="D18" s="96" t="s">
        <v>4436</v>
      </c>
      <c r="E18" s="53" t="s">
        <v>239</v>
      </c>
      <c r="F18" s="98" t="s">
        <v>4403</v>
      </c>
      <c r="G18" s="203" t="s">
        <v>4419</v>
      </c>
      <c r="H18" s="204">
        <v>45292</v>
      </c>
      <c r="I18" s="203" t="s">
        <v>4419</v>
      </c>
      <c r="J18" s="48" t="s">
        <v>4404</v>
      </c>
      <c r="K18" s="48" t="s">
        <v>125</v>
      </c>
      <c r="L18" s="48" t="s">
        <v>396</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501</v>
      </c>
      <c r="E19" s="48" t="s">
        <v>146</v>
      </c>
      <c r="F19" s="98" t="s">
        <v>4403</v>
      </c>
      <c r="G19" s="181">
        <v>45748</v>
      </c>
      <c r="H19" s="181">
        <v>45292</v>
      </c>
      <c r="I19" s="181">
        <v>45627</v>
      </c>
      <c r="J19" s="48" t="s">
        <v>4404</v>
      </c>
      <c r="K19" s="48" t="s">
        <v>125</v>
      </c>
      <c r="L19" s="48" t="s">
        <v>396</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507</v>
      </c>
      <c r="E20" s="144" t="s">
        <v>146</v>
      </c>
      <c r="F20" s="98" t="s">
        <v>4403</v>
      </c>
      <c r="G20" s="181">
        <v>45689</v>
      </c>
      <c r="H20" s="181">
        <v>45292</v>
      </c>
      <c r="I20" s="181">
        <v>45627</v>
      </c>
      <c r="J20" s="48" t="s">
        <v>4404</v>
      </c>
      <c r="K20" s="48" t="s">
        <v>125</v>
      </c>
      <c r="L20" s="48" t="s">
        <v>396</v>
      </c>
      <c r="M20" s="48" t="s">
        <v>80</v>
      </c>
      <c r="N20" s="34"/>
      <c r="O20" s="34"/>
      <c r="P20" s="207"/>
      <c r="Q20" s="212"/>
      <c r="R20" s="35"/>
      <c r="S20" s="40"/>
      <c r="T20" s="40"/>
      <c r="U20" s="135"/>
      <c r="V20" s="35"/>
      <c r="W20" s="35"/>
      <c r="X20" s="40"/>
      <c r="Y20" s="40"/>
      <c r="Z20" s="213"/>
      <c r="AA20" s="212"/>
      <c r="AB20" s="35"/>
      <c r="AC20" s="40"/>
      <c r="AD20" s="40"/>
      <c r="AE20" s="135"/>
      <c r="AF20" s="34"/>
      <c r="AG20" s="34"/>
      <c r="AJ20" s="113"/>
    </row>
    <row r="21" ht="378" spans="1:36">
      <c r="A21" s="96">
        <v>18</v>
      </c>
      <c r="B21" s="98" t="s">
        <v>117</v>
      </c>
      <c r="C21" s="99" t="s">
        <v>145</v>
      </c>
      <c r="D21" s="147" t="s">
        <v>4437</v>
      </c>
      <c r="E21" s="48" t="s">
        <v>146</v>
      </c>
      <c r="F21" s="98" t="s">
        <v>4403</v>
      </c>
      <c r="G21" s="181">
        <v>45597</v>
      </c>
      <c r="H21" s="181">
        <v>45292</v>
      </c>
      <c r="I21" s="181">
        <v>45597</v>
      </c>
      <c r="J21" s="48" t="s">
        <v>4404</v>
      </c>
      <c r="K21" s="48" t="s">
        <v>125</v>
      </c>
      <c r="L21" s="48" t="s">
        <v>396</v>
      </c>
      <c r="M21" s="48" t="s">
        <v>80</v>
      </c>
      <c r="N21" s="62" t="s">
        <v>4438</v>
      </c>
      <c r="O21" s="62">
        <v>45423.5083333333</v>
      </c>
      <c r="P21" s="207"/>
      <c r="Q21" s="212"/>
      <c r="R21" s="35"/>
      <c r="S21" s="40"/>
      <c r="T21" s="40"/>
      <c r="U21" s="135"/>
      <c r="V21" s="35"/>
      <c r="W21" s="35"/>
      <c r="X21" s="40"/>
      <c r="Y21" s="40"/>
      <c r="Z21" s="213"/>
      <c r="AA21" s="212"/>
      <c r="AB21" s="35"/>
      <c r="AC21" s="40"/>
      <c r="AD21" s="40"/>
      <c r="AE21" s="135"/>
      <c r="AF21" s="34" t="s">
        <v>4439</v>
      </c>
      <c r="AG21" s="34" t="s">
        <v>4437</v>
      </c>
      <c r="AH21" s="113" t="s">
        <v>4440</v>
      </c>
      <c r="AI21" s="114" t="s">
        <v>132</v>
      </c>
      <c r="AJ21" s="113" t="s">
        <v>435</v>
      </c>
    </row>
    <row r="22" ht="36" spans="1:36">
      <c r="A22" s="96">
        <v>19</v>
      </c>
      <c r="B22" s="98" t="s">
        <v>117</v>
      </c>
      <c r="C22" s="99" t="s">
        <v>145</v>
      </c>
      <c r="D22" s="147" t="s">
        <v>4441</v>
      </c>
      <c r="E22" s="48" t="s">
        <v>146</v>
      </c>
      <c r="F22" s="98" t="s">
        <v>4403</v>
      </c>
      <c r="G22" s="181">
        <v>45627</v>
      </c>
      <c r="H22" s="181">
        <v>45292</v>
      </c>
      <c r="I22" s="181">
        <v>45627</v>
      </c>
      <c r="J22" s="48" t="s">
        <v>4404</v>
      </c>
      <c r="K22" s="48" t="s">
        <v>125</v>
      </c>
      <c r="L22" s="48" t="s">
        <v>396</v>
      </c>
      <c r="M22" s="48" t="s">
        <v>80</v>
      </c>
      <c r="N22" s="62" t="s">
        <v>4442</v>
      </c>
      <c r="O22" s="62">
        <v>45398.525</v>
      </c>
      <c r="P22" s="100"/>
      <c r="Q22" s="35"/>
      <c r="R22" s="35"/>
      <c r="S22" s="40"/>
      <c r="T22" s="40"/>
      <c r="U22" s="135"/>
      <c r="V22" s="35"/>
      <c r="W22" s="35"/>
      <c r="X22" s="40"/>
      <c r="Y22" s="40"/>
      <c r="Z22" s="135"/>
      <c r="AA22" s="35"/>
      <c r="AB22" s="35"/>
      <c r="AC22" s="40"/>
      <c r="AD22" s="40"/>
      <c r="AE22" s="135"/>
      <c r="AF22" s="34" t="s">
        <v>4443</v>
      </c>
      <c r="AG22" s="34" t="s">
        <v>4441</v>
      </c>
      <c r="AH22" t="s">
        <v>4444</v>
      </c>
      <c r="AI22" s="114" t="s">
        <v>132</v>
      </c>
      <c r="AJ22" s="113" t="s">
        <v>144</v>
      </c>
    </row>
    <row r="23" ht="94.5" spans="1:36">
      <c r="A23" s="96">
        <v>20</v>
      </c>
      <c r="B23" s="98" t="s">
        <v>117</v>
      </c>
      <c r="C23" s="99" t="s">
        <v>145</v>
      </c>
      <c r="D23" s="147" t="s">
        <v>4445</v>
      </c>
      <c r="E23" s="48" t="s">
        <v>1148</v>
      </c>
      <c r="F23" s="98" t="s">
        <v>4403</v>
      </c>
      <c r="G23" s="181">
        <v>45352</v>
      </c>
      <c r="H23" s="181">
        <v>45352</v>
      </c>
      <c r="I23" s="181">
        <v>45382</v>
      </c>
      <c r="J23" s="48" t="s">
        <v>4404</v>
      </c>
      <c r="K23" s="48" t="s">
        <v>125</v>
      </c>
      <c r="L23" s="48" t="s">
        <v>896</v>
      </c>
      <c r="M23" s="48" t="s">
        <v>81</v>
      </c>
      <c r="N23" s="62" t="s">
        <v>4446</v>
      </c>
      <c r="O23" s="62">
        <v>45321.6458333333</v>
      </c>
      <c r="P23" s="207"/>
      <c r="Q23" s="212"/>
      <c r="R23" s="35"/>
      <c r="S23" s="40"/>
      <c r="T23" s="40"/>
      <c r="U23" s="135"/>
      <c r="V23" s="35"/>
      <c r="W23" s="35"/>
      <c r="X23" s="40"/>
      <c r="Y23" s="40"/>
      <c r="Z23" s="213"/>
      <c r="AA23" s="212"/>
      <c r="AB23" s="135"/>
      <c r="AC23" s="40"/>
      <c r="AD23" s="40"/>
      <c r="AE23" s="135"/>
      <c r="AF23" s="34" t="s">
        <v>4447</v>
      </c>
      <c r="AG23" s="34" t="s">
        <v>4445</v>
      </c>
      <c r="AH23" s="113" t="s">
        <v>4448</v>
      </c>
      <c r="AI23" s="114" t="s">
        <v>132</v>
      </c>
      <c r="AJ23" s="113" t="s">
        <v>133</v>
      </c>
    </row>
    <row r="24" spans="1:36">
      <c r="A24" s="96">
        <v>21</v>
      </c>
      <c r="B24" s="98" t="s">
        <v>117</v>
      </c>
      <c r="C24" s="99" t="s">
        <v>145</v>
      </c>
      <c r="D24" s="147" t="s">
        <v>4449</v>
      </c>
      <c r="E24" s="48" t="s">
        <v>239</v>
      </c>
      <c r="F24" s="98" t="s">
        <v>4403</v>
      </c>
      <c r="G24" s="181">
        <v>45627</v>
      </c>
      <c r="H24" s="181">
        <v>45627</v>
      </c>
      <c r="I24" s="181">
        <v>45657</v>
      </c>
      <c r="J24" s="48" t="s">
        <v>4404</v>
      </c>
      <c r="K24" s="48" t="s">
        <v>125</v>
      </c>
      <c r="L24" s="48" t="s">
        <v>896</v>
      </c>
      <c r="M24" s="48" t="s">
        <v>81</v>
      </c>
      <c r="N24" s="34"/>
      <c r="O24" s="34"/>
      <c r="P24" s="207"/>
      <c r="Q24" s="212"/>
      <c r="R24" s="35"/>
      <c r="S24" s="40"/>
      <c r="T24" s="40"/>
      <c r="U24" s="135"/>
      <c r="V24" s="35"/>
      <c r="W24" s="35"/>
      <c r="X24" s="40"/>
      <c r="Y24" s="40"/>
      <c r="Z24" s="213"/>
      <c r="AA24" s="212"/>
      <c r="AB24" s="35"/>
      <c r="AC24" s="40"/>
      <c r="AD24" s="40"/>
      <c r="AE24" s="135"/>
      <c r="AF24" s="34"/>
      <c r="AG24" s="34"/>
      <c r="AJ24" s="113"/>
    </row>
    <row r="25" spans="1:36">
      <c r="A25" s="96">
        <v>22</v>
      </c>
      <c r="B25" s="98" t="s">
        <v>117</v>
      </c>
      <c r="C25" s="99" t="s">
        <v>145</v>
      </c>
      <c r="D25" s="147" t="s">
        <v>4450</v>
      </c>
      <c r="E25" s="48" t="s">
        <v>239</v>
      </c>
      <c r="F25" s="98" t="s">
        <v>4403</v>
      </c>
      <c r="G25" s="181">
        <v>45383</v>
      </c>
      <c r="H25" s="181">
        <v>45383</v>
      </c>
      <c r="I25" s="181">
        <v>45383</v>
      </c>
      <c r="J25" s="48" t="s">
        <v>4404</v>
      </c>
      <c r="K25" s="48" t="s">
        <v>125</v>
      </c>
      <c r="L25" s="48" t="s">
        <v>896</v>
      </c>
      <c r="M25" s="48" t="s">
        <v>81</v>
      </c>
      <c r="N25" s="34"/>
      <c r="O25" s="34"/>
      <c r="P25" s="207"/>
      <c r="Q25" s="212"/>
      <c r="R25" s="35"/>
      <c r="S25" s="40"/>
      <c r="T25" s="40"/>
      <c r="U25" s="135"/>
      <c r="V25" s="35"/>
      <c r="W25" s="35"/>
      <c r="X25" s="40"/>
      <c r="Y25" s="40"/>
      <c r="Z25" s="213"/>
      <c r="AA25" s="212"/>
      <c r="AB25" s="35"/>
      <c r="AC25" s="40"/>
      <c r="AD25" s="40"/>
      <c r="AE25" s="135"/>
      <c r="AF25" s="34"/>
      <c r="AG25" s="34"/>
      <c r="AJ25" s="113"/>
    </row>
    <row r="26" ht="81" spans="1:36">
      <c r="A26" s="96">
        <v>23</v>
      </c>
      <c r="B26" s="98" t="s">
        <v>117</v>
      </c>
      <c r="C26" s="99" t="s">
        <v>145</v>
      </c>
      <c r="D26" s="147" t="s">
        <v>4451</v>
      </c>
      <c r="E26" s="48" t="s">
        <v>146</v>
      </c>
      <c r="F26" s="98" t="s">
        <v>4403</v>
      </c>
      <c r="G26" s="181">
        <v>45413</v>
      </c>
      <c r="H26" s="181">
        <v>45413</v>
      </c>
      <c r="I26" s="181">
        <v>45413</v>
      </c>
      <c r="J26" s="48" t="s">
        <v>4404</v>
      </c>
      <c r="K26" s="48" t="s">
        <v>125</v>
      </c>
      <c r="L26" s="48" t="s">
        <v>896</v>
      </c>
      <c r="M26" s="48" t="s">
        <v>81</v>
      </c>
      <c r="N26" s="62" t="s">
        <v>4452</v>
      </c>
      <c r="O26" s="62">
        <v>45366.6708333333</v>
      </c>
      <c r="P26" s="207"/>
      <c r="Q26" s="212"/>
      <c r="R26" s="35"/>
      <c r="S26" s="40"/>
      <c r="T26" s="40"/>
      <c r="U26" s="135"/>
      <c r="V26" s="35"/>
      <c r="W26" s="35"/>
      <c r="X26" s="40"/>
      <c r="Y26" s="40"/>
      <c r="Z26" s="213"/>
      <c r="AA26" s="212"/>
      <c r="AB26" s="135"/>
      <c r="AC26" s="40"/>
      <c r="AD26" s="40"/>
      <c r="AE26" s="135"/>
      <c r="AF26" s="34" t="s">
        <v>4453</v>
      </c>
      <c r="AG26" s="34" t="s">
        <v>4451</v>
      </c>
      <c r="AH26" s="113" t="s">
        <v>4454</v>
      </c>
      <c r="AI26" s="114" t="s">
        <v>132</v>
      </c>
      <c r="AJ26" s="113" t="s">
        <v>159</v>
      </c>
    </row>
    <row r="27" ht="36" spans="1:36">
      <c r="A27" s="96">
        <v>24</v>
      </c>
      <c r="B27" s="98" t="s">
        <v>117</v>
      </c>
      <c r="C27" s="99" t="s">
        <v>145</v>
      </c>
      <c r="D27" s="147" t="s">
        <v>4455</v>
      </c>
      <c r="E27" s="48" t="s">
        <v>239</v>
      </c>
      <c r="F27" s="98" t="s">
        <v>4403</v>
      </c>
      <c r="G27" s="181">
        <v>45413</v>
      </c>
      <c r="H27" s="181">
        <v>45413</v>
      </c>
      <c r="I27" s="181">
        <v>45413</v>
      </c>
      <c r="J27" s="48" t="s">
        <v>4404</v>
      </c>
      <c r="K27" s="48" t="s">
        <v>125</v>
      </c>
      <c r="L27" s="48" t="s">
        <v>896</v>
      </c>
      <c r="M27" s="48" t="s">
        <v>81</v>
      </c>
      <c r="N27" s="62" t="s">
        <v>4456</v>
      </c>
      <c r="O27" s="62">
        <v>45350.7</v>
      </c>
      <c r="P27" s="207"/>
      <c r="Q27" s="212"/>
      <c r="R27" s="35"/>
      <c r="S27" s="40"/>
      <c r="T27" s="40"/>
      <c r="U27" s="135"/>
      <c r="V27" s="35"/>
      <c r="W27" s="35"/>
      <c r="X27" s="40"/>
      <c r="Y27" s="40"/>
      <c r="Z27" s="213"/>
      <c r="AA27" s="212"/>
      <c r="AB27" s="135"/>
      <c r="AC27" s="40"/>
      <c r="AD27" s="40"/>
      <c r="AE27" s="135"/>
      <c r="AF27" s="34" t="s">
        <v>4457</v>
      </c>
      <c r="AG27" s="34" t="s">
        <v>4455</v>
      </c>
      <c r="AH27" t="s">
        <v>4458</v>
      </c>
      <c r="AI27" s="114" t="s">
        <v>132</v>
      </c>
      <c r="AJ27" s="113" t="s">
        <v>153</v>
      </c>
    </row>
    <row r="28" spans="1:36">
      <c r="A28" s="96">
        <v>25</v>
      </c>
      <c r="B28" s="98" t="s">
        <v>117</v>
      </c>
      <c r="C28" s="99" t="s">
        <v>145</v>
      </c>
      <c r="D28" s="147" t="s">
        <v>4459</v>
      </c>
      <c r="E28" s="33" t="s">
        <v>1419</v>
      </c>
      <c r="F28" s="98" t="s">
        <v>4403</v>
      </c>
      <c r="G28" s="181">
        <v>45597</v>
      </c>
      <c r="H28" s="181">
        <v>45597</v>
      </c>
      <c r="I28" s="181">
        <v>45597</v>
      </c>
      <c r="J28" s="48" t="s">
        <v>4404</v>
      </c>
      <c r="K28" s="48" t="s">
        <v>125</v>
      </c>
      <c r="L28" s="48" t="s">
        <v>896</v>
      </c>
      <c r="M28" s="48" t="s">
        <v>81</v>
      </c>
      <c r="N28" s="34"/>
      <c r="O28" s="34"/>
      <c r="P28" s="207"/>
      <c r="Q28" s="212"/>
      <c r="R28" s="35"/>
      <c r="S28" s="40"/>
      <c r="T28" s="40"/>
      <c r="U28" s="135"/>
      <c r="V28" s="35"/>
      <c r="W28" s="35"/>
      <c r="X28" s="40"/>
      <c r="Y28" s="40"/>
      <c r="Z28" s="213"/>
      <c r="AA28" s="212"/>
      <c r="AB28" s="35"/>
      <c r="AC28" s="40"/>
      <c r="AD28" s="40"/>
      <c r="AE28" s="135"/>
      <c r="AF28" s="34"/>
      <c r="AG28" s="34"/>
      <c r="AJ28" s="113"/>
    </row>
    <row r="29" ht="36" spans="1:36">
      <c r="A29" s="96">
        <v>26</v>
      </c>
      <c r="B29" s="98" t="s">
        <v>117</v>
      </c>
      <c r="C29" s="99" t="s">
        <v>145</v>
      </c>
      <c r="D29" s="147" t="s">
        <v>1048</v>
      </c>
      <c r="E29" s="48" t="s">
        <v>1419</v>
      </c>
      <c r="F29" s="98" t="s">
        <v>4403</v>
      </c>
      <c r="G29" s="181">
        <v>45597</v>
      </c>
      <c r="H29" s="181">
        <v>45597</v>
      </c>
      <c r="I29" s="181">
        <v>45597</v>
      </c>
      <c r="J29" s="48" t="s">
        <v>4404</v>
      </c>
      <c r="K29" s="48" t="s">
        <v>125</v>
      </c>
      <c r="L29" s="48" t="s">
        <v>896</v>
      </c>
      <c r="M29" s="48" t="s">
        <v>81</v>
      </c>
      <c r="N29" s="62" t="s">
        <v>4460</v>
      </c>
      <c r="O29" s="62">
        <v>45351.6979166667</v>
      </c>
      <c r="P29" s="207"/>
      <c r="Q29" s="212"/>
      <c r="R29" s="35"/>
      <c r="S29" s="40"/>
      <c r="T29" s="40"/>
      <c r="U29" s="135"/>
      <c r="V29" s="35"/>
      <c r="W29" s="35"/>
      <c r="X29" s="40"/>
      <c r="Y29" s="40"/>
      <c r="Z29" s="213"/>
      <c r="AA29" s="212"/>
      <c r="AB29" s="135"/>
      <c r="AC29" s="40"/>
      <c r="AD29" s="40"/>
      <c r="AE29" s="135"/>
      <c r="AF29" s="34" t="s">
        <v>4461</v>
      </c>
      <c r="AG29" s="34" t="s">
        <v>1048</v>
      </c>
      <c r="AH29" t="s">
        <v>4462</v>
      </c>
      <c r="AI29" s="114" t="s">
        <v>132</v>
      </c>
      <c r="AJ29" s="113" t="s">
        <v>153</v>
      </c>
    </row>
    <row r="30" spans="1:36">
      <c r="A30" s="96">
        <v>27</v>
      </c>
      <c r="B30" s="98" t="s">
        <v>117</v>
      </c>
      <c r="C30" s="99" t="s">
        <v>145</v>
      </c>
      <c r="D30" s="147" t="s">
        <v>4463</v>
      </c>
      <c r="E30" s="33" t="s">
        <v>1148</v>
      </c>
      <c r="F30" s="98" t="s">
        <v>4403</v>
      </c>
      <c r="G30" s="181">
        <v>45597</v>
      </c>
      <c r="H30" s="181">
        <v>45597</v>
      </c>
      <c r="I30" s="181">
        <v>45597</v>
      </c>
      <c r="J30" s="48" t="s">
        <v>4404</v>
      </c>
      <c r="K30" s="48" t="s">
        <v>125</v>
      </c>
      <c r="L30" s="48" t="s">
        <v>896</v>
      </c>
      <c r="M30" s="48" t="s">
        <v>81</v>
      </c>
      <c r="N30" s="34"/>
      <c r="O30" s="34"/>
      <c r="P30" s="207"/>
      <c r="Q30" s="212"/>
      <c r="R30" s="35"/>
      <c r="S30" s="40"/>
      <c r="T30" s="40"/>
      <c r="U30" s="135"/>
      <c r="V30" s="35"/>
      <c r="W30" s="35"/>
      <c r="X30" s="40"/>
      <c r="Y30" s="40"/>
      <c r="Z30" s="213"/>
      <c r="AA30" s="212"/>
      <c r="AB30" s="35"/>
      <c r="AC30" s="40"/>
      <c r="AD30" s="40"/>
      <c r="AE30" s="135"/>
      <c r="AF30" s="34"/>
      <c r="AG30" s="34"/>
      <c r="AJ30" s="113"/>
    </row>
    <row r="31" ht="216" spans="1:36">
      <c r="A31" s="96">
        <v>28</v>
      </c>
      <c r="B31" s="98" t="s">
        <v>117</v>
      </c>
      <c r="C31" s="99" t="s">
        <v>145</v>
      </c>
      <c r="D31" s="147" t="s">
        <v>4464</v>
      </c>
      <c r="E31" s="48" t="s">
        <v>250</v>
      </c>
      <c r="F31" s="98" t="s">
        <v>4403</v>
      </c>
      <c r="G31" s="181">
        <v>45627</v>
      </c>
      <c r="H31" s="181">
        <v>45627</v>
      </c>
      <c r="I31" s="181">
        <v>45627</v>
      </c>
      <c r="J31" s="48" t="s">
        <v>4404</v>
      </c>
      <c r="K31" s="48" t="s">
        <v>125</v>
      </c>
      <c r="L31" s="48" t="s">
        <v>896</v>
      </c>
      <c r="M31" s="48" t="s">
        <v>81</v>
      </c>
      <c r="N31" s="62" t="s">
        <v>4465</v>
      </c>
      <c r="O31" s="62">
        <v>45368.6604166667</v>
      </c>
      <c r="P31" s="207"/>
      <c r="Q31" s="212"/>
      <c r="R31" s="35"/>
      <c r="S31" s="40"/>
      <c r="T31" s="40"/>
      <c r="U31" s="135"/>
      <c r="V31" s="35"/>
      <c r="W31" s="35"/>
      <c r="X31" s="40"/>
      <c r="Y31" s="40"/>
      <c r="Z31" s="213"/>
      <c r="AA31" s="212"/>
      <c r="AB31" s="135"/>
      <c r="AC31" s="40"/>
      <c r="AD31" s="40"/>
      <c r="AE31" s="135"/>
      <c r="AF31" s="34" t="s">
        <v>4466</v>
      </c>
      <c r="AG31" s="34" t="s">
        <v>4464</v>
      </c>
      <c r="AH31" s="113" t="s">
        <v>4467</v>
      </c>
      <c r="AI31" s="114" t="s">
        <v>132</v>
      </c>
      <c r="AJ31" s="113" t="s">
        <v>159</v>
      </c>
    </row>
    <row r="32" ht="94.5" spans="1:36">
      <c r="A32" s="96">
        <v>29</v>
      </c>
      <c r="B32" s="98" t="s">
        <v>117</v>
      </c>
      <c r="C32" s="99" t="s">
        <v>145</v>
      </c>
      <c r="D32" s="147" t="s">
        <v>4468</v>
      </c>
      <c r="E32" s="48" t="s">
        <v>239</v>
      </c>
      <c r="F32" s="98" t="s">
        <v>4403</v>
      </c>
      <c r="G32" s="181">
        <v>45627</v>
      </c>
      <c r="H32" s="181">
        <v>45627</v>
      </c>
      <c r="I32" s="181">
        <v>45627</v>
      </c>
      <c r="J32" s="48" t="s">
        <v>4404</v>
      </c>
      <c r="K32" s="48" t="s">
        <v>125</v>
      </c>
      <c r="L32" s="48" t="s">
        <v>896</v>
      </c>
      <c r="M32" s="48" t="s">
        <v>81</v>
      </c>
      <c r="N32" s="62" t="s">
        <v>4469</v>
      </c>
      <c r="O32" s="62">
        <v>45308.4590277778</v>
      </c>
      <c r="P32" s="207"/>
      <c r="Q32" s="212"/>
      <c r="R32" s="35"/>
      <c r="S32" s="40"/>
      <c r="T32" s="40"/>
      <c r="U32" s="135"/>
      <c r="V32" s="35"/>
      <c r="W32" s="35"/>
      <c r="X32" s="40"/>
      <c r="Y32" s="40"/>
      <c r="Z32" s="213"/>
      <c r="AA32" s="212"/>
      <c r="AB32" s="135"/>
      <c r="AC32" s="40"/>
      <c r="AD32" s="40"/>
      <c r="AE32" s="135"/>
      <c r="AF32" s="34" t="s">
        <v>4470</v>
      </c>
      <c r="AG32" s="34" t="s">
        <v>4468</v>
      </c>
      <c r="AH32" s="113" t="s">
        <v>4471</v>
      </c>
      <c r="AI32" s="114" t="s">
        <v>132</v>
      </c>
      <c r="AJ32" s="113" t="s">
        <v>133</v>
      </c>
    </row>
    <row r="33" spans="1:36">
      <c r="A33" s="96">
        <v>30</v>
      </c>
      <c r="B33" s="98" t="s">
        <v>117</v>
      </c>
      <c r="C33" s="99" t="s">
        <v>361</v>
      </c>
      <c r="D33" s="96" t="s">
        <v>4472</v>
      </c>
      <c r="E33" s="48" t="s">
        <v>146</v>
      </c>
      <c r="F33" s="98" t="s">
        <v>4403</v>
      </c>
      <c r="G33" s="181">
        <v>45627</v>
      </c>
      <c r="H33" s="181">
        <v>45627</v>
      </c>
      <c r="I33" s="181">
        <v>45627</v>
      </c>
      <c r="J33" s="48" t="s">
        <v>4404</v>
      </c>
      <c r="K33" s="48" t="s">
        <v>125</v>
      </c>
      <c r="L33" s="48" t="s">
        <v>896</v>
      </c>
      <c r="M33" s="48" t="s">
        <v>81</v>
      </c>
      <c r="N33" s="34"/>
      <c r="O33" s="34"/>
      <c r="P33" s="207"/>
      <c r="Q33" s="212"/>
      <c r="R33" s="35"/>
      <c r="S33" s="40"/>
      <c r="T33" s="40"/>
      <c r="U33" s="135"/>
      <c r="V33" s="35"/>
      <c r="W33" s="35"/>
      <c r="X33" s="40"/>
      <c r="Y33" s="40"/>
      <c r="Z33" s="213"/>
      <c r="AA33" s="212"/>
      <c r="AB33" s="35"/>
      <c r="AC33" s="40"/>
      <c r="AD33" s="40"/>
      <c r="AE33" s="135"/>
      <c r="AF33" s="34"/>
      <c r="AG33" s="34"/>
      <c r="AJ33" s="113"/>
    </row>
    <row r="34" ht="36" spans="1:36">
      <c r="A34" s="96">
        <v>31</v>
      </c>
      <c r="B34" s="98" t="s">
        <v>117</v>
      </c>
      <c r="C34" s="99" t="s">
        <v>145</v>
      </c>
      <c r="D34" s="147" t="s">
        <v>4473</v>
      </c>
      <c r="E34" s="48" t="s">
        <v>146</v>
      </c>
      <c r="F34" s="98" t="s">
        <v>4403</v>
      </c>
      <c r="G34" s="181">
        <v>45658</v>
      </c>
      <c r="H34" s="181">
        <v>45566</v>
      </c>
      <c r="I34" s="181">
        <v>45566</v>
      </c>
      <c r="J34" s="48" t="s">
        <v>4404</v>
      </c>
      <c r="K34" s="48" t="s">
        <v>125</v>
      </c>
      <c r="L34" s="48" t="s">
        <v>896</v>
      </c>
      <c r="M34" s="48" t="s">
        <v>81</v>
      </c>
      <c r="N34" s="34" t="s">
        <v>4474</v>
      </c>
      <c r="O34" s="62">
        <v>45422.6708333333</v>
      </c>
      <c r="P34" s="207"/>
      <c r="Q34" s="212"/>
      <c r="R34" s="35"/>
      <c r="S34" s="40"/>
      <c r="T34" s="40"/>
      <c r="U34" s="135"/>
      <c r="V34" s="35"/>
      <c r="W34" s="35"/>
      <c r="X34" s="40"/>
      <c r="Y34" s="40"/>
      <c r="Z34" s="213"/>
      <c r="AA34" s="212"/>
      <c r="AB34" s="35"/>
      <c r="AC34" s="40"/>
      <c r="AD34" s="40"/>
      <c r="AE34" s="135"/>
      <c r="AF34" s="34" t="s">
        <v>4475</v>
      </c>
      <c r="AG34" s="34" t="s">
        <v>4473</v>
      </c>
      <c r="AH34" t="s">
        <v>4476</v>
      </c>
      <c r="AI34" t="s">
        <v>132</v>
      </c>
      <c r="AJ34" s="113" t="s">
        <v>435</v>
      </c>
    </row>
    <row r="35" spans="1:36">
      <c r="A35" s="96">
        <v>32</v>
      </c>
      <c r="B35" s="98" t="s">
        <v>117</v>
      </c>
      <c r="C35" s="99" t="s">
        <v>145</v>
      </c>
      <c r="D35" s="96" t="s">
        <v>4477</v>
      </c>
      <c r="E35" s="48" t="s">
        <v>146</v>
      </c>
      <c r="F35" s="98" t="s">
        <v>4403</v>
      </c>
      <c r="G35" s="181">
        <v>45658</v>
      </c>
      <c r="H35" s="181">
        <v>45566</v>
      </c>
      <c r="I35" s="181">
        <v>45566</v>
      </c>
      <c r="J35" s="48" t="s">
        <v>4404</v>
      </c>
      <c r="K35" s="48" t="s">
        <v>125</v>
      </c>
      <c r="L35" s="48" t="s">
        <v>896</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361</v>
      </c>
      <c r="D36" s="96" t="s">
        <v>4478</v>
      </c>
      <c r="E36" s="48" t="s">
        <v>239</v>
      </c>
      <c r="F36" s="98" t="s">
        <v>4403</v>
      </c>
      <c r="G36" s="181">
        <v>45689</v>
      </c>
      <c r="H36" s="181">
        <v>45566</v>
      </c>
      <c r="I36" s="181">
        <v>45566</v>
      </c>
      <c r="J36" s="48" t="s">
        <v>4404</v>
      </c>
      <c r="K36" s="48" t="s">
        <v>125</v>
      </c>
      <c r="L36" s="48" t="s">
        <v>896</v>
      </c>
      <c r="M36" s="48" t="s">
        <v>81</v>
      </c>
      <c r="N36" s="34" t="s">
        <v>4479</v>
      </c>
      <c r="O36" s="62">
        <v>45380.5951388889</v>
      </c>
      <c r="P36" s="100"/>
      <c r="Q36" s="35"/>
      <c r="R36" s="35"/>
      <c r="S36" s="40"/>
      <c r="T36" s="40"/>
      <c r="U36" s="135"/>
      <c r="V36" s="35"/>
      <c r="W36" s="35"/>
      <c r="X36" s="40"/>
      <c r="Y36" s="40"/>
      <c r="Z36" s="135"/>
      <c r="AA36" s="35"/>
      <c r="AB36" s="135"/>
      <c r="AC36" s="40"/>
      <c r="AD36" s="40"/>
      <c r="AE36" s="135"/>
      <c r="AF36" s="34" t="s">
        <v>4480</v>
      </c>
      <c r="AG36" s="34" t="s">
        <v>4478</v>
      </c>
      <c r="AH36" t="s">
        <v>4481</v>
      </c>
      <c r="AI36" t="s">
        <v>132</v>
      </c>
      <c r="AJ36" s="113" t="s">
        <v>159</v>
      </c>
    </row>
    <row r="37" ht="81" spans="1:36">
      <c r="A37" s="96">
        <v>34</v>
      </c>
      <c r="B37" s="98" t="s">
        <v>117</v>
      </c>
      <c r="C37" s="99" t="s">
        <v>361</v>
      </c>
      <c r="D37" s="96" t="s">
        <v>4482</v>
      </c>
      <c r="E37" s="48" t="s">
        <v>146</v>
      </c>
      <c r="F37" s="98" t="s">
        <v>4403</v>
      </c>
      <c r="G37" s="181">
        <v>45717</v>
      </c>
      <c r="H37" s="181">
        <v>45627</v>
      </c>
      <c r="I37" s="181">
        <v>45627</v>
      </c>
      <c r="J37" s="48" t="s">
        <v>4404</v>
      </c>
      <c r="K37" s="48" t="s">
        <v>125</v>
      </c>
      <c r="L37" s="48" t="s">
        <v>896</v>
      </c>
      <c r="M37" s="48" t="s">
        <v>81</v>
      </c>
      <c r="N37" s="62" t="s">
        <v>4483</v>
      </c>
      <c r="O37" s="62">
        <v>45294.7069444444</v>
      </c>
      <c r="P37" s="207"/>
      <c r="Q37" s="212"/>
      <c r="R37" s="35"/>
      <c r="S37" s="40"/>
      <c r="T37" s="40"/>
      <c r="U37" s="135"/>
      <c r="V37" s="35"/>
      <c r="W37" s="35"/>
      <c r="X37" s="40"/>
      <c r="Y37" s="40"/>
      <c r="Z37" s="213"/>
      <c r="AA37" s="212"/>
      <c r="AB37" s="135"/>
      <c r="AC37" s="40"/>
      <c r="AD37" s="40"/>
      <c r="AE37" s="135"/>
      <c r="AF37" s="34" t="s">
        <v>4484</v>
      </c>
      <c r="AG37" s="34" t="s">
        <v>4482</v>
      </c>
      <c r="AH37" s="113" t="s">
        <v>4485</v>
      </c>
      <c r="AI37" t="s">
        <v>132</v>
      </c>
      <c r="AJ37" s="113" t="s">
        <v>133</v>
      </c>
    </row>
    <row r="38" spans="1:36">
      <c r="A38" s="96">
        <v>35</v>
      </c>
      <c r="B38" s="98" t="s">
        <v>117</v>
      </c>
      <c r="C38" s="99" t="s">
        <v>145</v>
      </c>
      <c r="D38" s="96" t="s">
        <v>4472</v>
      </c>
      <c r="E38" s="48" t="s">
        <v>146</v>
      </c>
      <c r="F38" s="98" t="s">
        <v>4403</v>
      </c>
      <c r="G38" s="181">
        <v>45627</v>
      </c>
      <c r="H38" s="181">
        <v>45352</v>
      </c>
      <c r="I38" s="181">
        <v>45352</v>
      </c>
      <c r="J38" s="48" t="s">
        <v>4404</v>
      </c>
      <c r="K38" s="48" t="s">
        <v>125</v>
      </c>
      <c r="L38" s="48" t="s">
        <v>896</v>
      </c>
      <c r="M38" s="48" t="s">
        <v>81</v>
      </c>
      <c r="N38" s="34"/>
      <c r="O38" s="34"/>
      <c r="P38" s="207"/>
      <c r="Q38" s="212"/>
      <c r="R38" s="35"/>
      <c r="S38" s="40"/>
      <c r="T38" s="40"/>
      <c r="U38" s="135"/>
      <c r="V38" s="35"/>
      <c r="W38" s="35"/>
      <c r="X38" s="40"/>
      <c r="Y38" s="40"/>
      <c r="Z38" s="213"/>
      <c r="AA38" s="212"/>
      <c r="AB38" s="135"/>
      <c r="AC38" s="40"/>
      <c r="AD38" s="40"/>
      <c r="AE38" s="135"/>
      <c r="AF38" s="34"/>
      <c r="AG38" s="34"/>
      <c r="AJ38" s="113"/>
    </row>
    <row r="39" ht="81" spans="1:36">
      <c r="A39" s="96">
        <v>36</v>
      </c>
      <c r="B39" s="98" t="s">
        <v>117</v>
      </c>
      <c r="C39" s="99" t="s">
        <v>145</v>
      </c>
      <c r="D39" s="96" t="s">
        <v>4486</v>
      </c>
      <c r="E39" s="48" t="s">
        <v>146</v>
      </c>
      <c r="F39" s="98" t="s">
        <v>4403</v>
      </c>
      <c r="G39" s="181">
        <v>45505</v>
      </c>
      <c r="H39" s="181">
        <v>45352</v>
      </c>
      <c r="I39" s="181">
        <v>45352</v>
      </c>
      <c r="J39" s="48" t="s">
        <v>4404</v>
      </c>
      <c r="K39" s="48" t="s">
        <v>125</v>
      </c>
      <c r="L39" s="48" t="s">
        <v>896</v>
      </c>
      <c r="M39" s="48" t="s">
        <v>81</v>
      </c>
      <c r="N39" s="62" t="s">
        <v>4487</v>
      </c>
      <c r="O39" s="62">
        <v>45376.6666666667</v>
      </c>
      <c r="P39" s="207"/>
      <c r="Q39" s="212"/>
      <c r="R39" s="35"/>
      <c r="S39" s="40"/>
      <c r="T39" s="40"/>
      <c r="U39" s="135"/>
      <c r="V39" s="35"/>
      <c r="W39" s="35"/>
      <c r="X39" s="40"/>
      <c r="Y39" s="40"/>
      <c r="Z39" s="213"/>
      <c r="AA39" s="212"/>
      <c r="AB39" s="135"/>
      <c r="AC39" s="40"/>
      <c r="AD39" s="40"/>
      <c r="AE39" s="135"/>
      <c r="AF39" s="34" t="s">
        <v>4488</v>
      </c>
      <c r="AG39" s="34" t="s">
        <v>4486</v>
      </c>
      <c r="AH39" s="113" t="s">
        <v>4489</v>
      </c>
      <c r="AI39" t="s">
        <v>132</v>
      </c>
      <c r="AJ39" s="113" t="s">
        <v>159</v>
      </c>
    </row>
    <row r="40" ht="36" spans="1:36">
      <c r="A40" s="96">
        <v>37</v>
      </c>
      <c r="B40" s="98" t="s">
        <v>117</v>
      </c>
      <c r="C40" s="99" t="s">
        <v>145</v>
      </c>
      <c r="D40" s="96" t="s">
        <v>4490</v>
      </c>
      <c r="E40" s="48" t="s">
        <v>1419</v>
      </c>
      <c r="F40" s="98" t="s">
        <v>4403</v>
      </c>
      <c r="G40" s="181">
        <v>45444</v>
      </c>
      <c r="H40" s="181">
        <v>45383</v>
      </c>
      <c r="I40" s="181">
        <v>45383</v>
      </c>
      <c r="J40" s="48" t="s">
        <v>4404</v>
      </c>
      <c r="K40" s="48" t="s">
        <v>125</v>
      </c>
      <c r="L40" s="48" t="s">
        <v>896</v>
      </c>
      <c r="M40" s="48" t="s">
        <v>81</v>
      </c>
      <c r="N40" s="62" t="s">
        <v>4491</v>
      </c>
      <c r="O40" s="62">
        <v>45391.6729166667</v>
      </c>
      <c r="P40" s="207"/>
      <c r="Q40" s="212"/>
      <c r="R40" s="35"/>
      <c r="S40" s="40"/>
      <c r="T40" s="40"/>
      <c r="U40" s="135"/>
      <c r="V40" s="35"/>
      <c r="W40" s="35"/>
      <c r="X40" s="40"/>
      <c r="Y40" s="40"/>
      <c r="Z40" s="213"/>
      <c r="AA40" s="212"/>
      <c r="AB40" s="35"/>
      <c r="AC40" s="40"/>
      <c r="AD40" s="40"/>
      <c r="AE40" s="135"/>
      <c r="AF40" s="34" t="s">
        <v>4492</v>
      </c>
      <c r="AG40" s="34" t="s">
        <v>4490</v>
      </c>
      <c r="AH40" t="s">
        <v>4493</v>
      </c>
      <c r="AI40" t="s">
        <v>132</v>
      </c>
      <c r="AJ40" s="113" t="s">
        <v>144</v>
      </c>
    </row>
    <row r="41" spans="1:36">
      <c r="A41" s="96">
        <v>37</v>
      </c>
      <c r="B41" s="98" t="s">
        <v>117</v>
      </c>
      <c r="C41" s="99" t="s">
        <v>145</v>
      </c>
      <c r="D41" s="96" t="s">
        <v>4494</v>
      </c>
      <c r="E41" s="48" t="s">
        <v>239</v>
      </c>
      <c r="F41" s="98" t="s">
        <v>4403</v>
      </c>
      <c r="G41" s="181">
        <v>45444</v>
      </c>
      <c r="H41" s="181">
        <v>45383</v>
      </c>
      <c r="I41" s="181">
        <v>45383</v>
      </c>
      <c r="J41" s="48" t="s">
        <v>4404</v>
      </c>
      <c r="K41" s="48" t="s">
        <v>125</v>
      </c>
      <c r="L41" s="48" t="s">
        <v>896</v>
      </c>
      <c r="M41" s="48" t="s">
        <v>81</v>
      </c>
      <c r="N41" s="34"/>
      <c r="O41" s="34"/>
      <c r="P41" s="207"/>
      <c r="Q41" s="212"/>
      <c r="R41" s="35"/>
      <c r="S41" s="40"/>
      <c r="T41" s="40"/>
      <c r="U41" s="135"/>
      <c r="V41" s="35"/>
      <c r="W41" s="35"/>
      <c r="X41" s="40"/>
      <c r="Y41" s="40"/>
      <c r="Z41" s="213"/>
      <c r="AA41" s="212"/>
      <c r="AB41" s="35"/>
      <c r="AC41" s="40"/>
      <c r="AD41" s="40"/>
      <c r="AE41" s="135"/>
      <c r="AF41" s="34"/>
      <c r="AG41" s="34"/>
      <c r="AJ41" s="113"/>
    </row>
    <row r="42" ht="175.5" spans="1:36">
      <c r="A42" s="96">
        <v>38</v>
      </c>
      <c r="B42" s="98" t="s">
        <v>117</v>
      </c>
      <c r="C42" s="188" t="s">
        <v>145</v>
      </c>
      <c r="D42" s="96" t="s">
        <v>1183</v>
      </c>
      <c r="E42" s="48" t="s">
        <v>146</v>
      </c>
      <c r="F42" s="98" t="s">
        <v>4403</v>
      </c>
      <c r="G42" s="203" t="s">
        <v>4495</v>
      </c>
      <c r="H42" s="204">
        <v>45292</v>
      </c>
      <c r="I42" s="204">
        <v>45383</v>
      </c>
      <c r="J42" s="48" t="s">
        <v>4404</v>
      </c>
      <c r="K42" s="48" t="s">
        <v>125</v>
      </c>
      <c r="L42" s="48" t="s">
        <v>1117</v>
      </c>
      <c r="M42" s="96" t="s">
        <v>78</v>
      </c>
      <c r="N42" s="62" t="s">
        <v>4496</v>
      </c>
      <c r="O42" s="62">
        <v>45313.7291666667</v>
      </c>
      <c r="P42" s="208"/>
      <c r="Q42" s="212"/>
      <c r="R42" s="35"/>
      <c r="S42" s="40"/>
      <c r="T42" s="40"/>
      <c r="U42" s="48"/>
      <c r="V42" s="35"/>
      <c r="W42" s="35"/>
      <c r="X42" s="40"/>
      <c r="Y42" s="40"/>
      <c r="Z42" s="208"/>
      <c r="AA42" s="212"/>
      <c r="AB42" s="135"/>
      <c r="AC42" s="40"/>
      <c r="AD42" s="40"/>
      <c r="AE42" s="96"/>
      <c r="AF42" s="34" t="s">
        <v>4497</v>
      </c>
      <c r="AG42" s="34" t="s">
        <v>1183</v>
      </c>
      <c r="AH42" s="113" t="s">
        <v>4498</v>
      </c>
      <c r="AI42" t="s">
        <v>132</v>
      </c>
      <c r="AJ42" s="113" t="s">
        <v>133</v>
      </c>
    </row>
    <row r="43" ht="36" spans="1:36">
      <c r="A43" s="96">
        <v>39</v>
      </c>
      <c r="B43" s="98" t="s">
        <v>117</v>
      </c>
      <c r="C43" s="188" t="s">
        <v>145</v>
      </c>
      <c r="D43" s="96" t="s">
        <v>1374</v>
      </c>
      <c r="E43" s="48" t="s">
        <v>146</v>
      </c>
      <c r="F43" s="98" t="s">
        <v>4403</v>
      </c>
      <c r="G43" s="203" t="s">
        <v>4433</v>
      </c>
      <c r="H43" s="204">
        <v>45293</v>
      </c>
      <c r="I43" s="204">
        <v>45628</v>
      </c>
      <c r="J43" s="48" t="s">
        <v>4404</v>
      </c>
      <c r="K43" s="48" t="s">
        <v>125</v>
      </c>
      <c r="L43" s="48" t="s">
        <v>1117</v>
      </c>
      <c r="M43" s="96" t="s">
        <v>78</v>
      </c>
      <c r="N43" s="62" t="s">
        <v>4499</v>
      </c>
      <c r="O43" s="62">
        <v>45393.7145833333</v>
      </c>
      <c r="P43" s="208"/>
      <c r="Q43" s="212"/>
      <c r="R43" s="35"/>
      <c r="S43" s="40"/>
      <c r="T43" s="40"/>
      <c r="U43" s="48"/>
      <c r="V43" s="35"/>
      <c r="W43" s="35"/>
      <c r="X43" s="40"/>
      <c r="Y43" s="40"/>
      <c r="Z43" s="208"/>
      <c r="AA43" s="212"/>
      <c r="AB43" s="35"/>
      <c r="AC43" s="40"/>
      <c r="AD43" s="40"/>
      <c r="AE43" s="96"/>
      <c r="AF43" s="34" t="s">
        <v>4500</v>
      </c>
      <c r="AG43" s="34" t="s">
        <v>1374</v>
      </c>
      <c r="AH43" t="s">
        <v>4501</v>
      </c>
      <c r="AI43" t="s">
        <v>132</v>
      </c>
      <c r="AJ43" s="113" t="s">
        <v>144</v>
      </c>
    </row>
    <row r="44" spans="1:36">
      <c r="A44" s="96">
        <v>40</v>
      </c>
      <c r="B44" s="98" t="s">
        <v>117</v>
      </c>
      <c r="C44" s="188" t="s">
        <v>145</v>
      </c>
      <c r="D44" s="96" t="s">
        <v>4502</v>
      </c>
      <c r="E44" s="48" t="s">
        <v>1148</v>
      </c>
      <c r="F44" s="98" t="s">
        <v>4403</v>
      </c>
      <c r="G44" s="203" t="s">
        <v>4427</v>
      </c>
      <c r="H44" s="204">
        <v>45295</v>
      </c>
      <c r="I44" s="204">
        <v>45627</v>
      </c>
      <c r="J44" s="48" t="s">
        <v>4404</v>
      </c>
      <c r="K44" s="48" t="s">
        <v>125</v>
      </c>
      <c r="L44" s="48" t="s">
        <v>1117</v>
      </c>
      <c r="M44" s="96" t="s">
        <v>78</v>
      </c>
      <c r="N44" s="34"/>
      <c r="O44" s="34"/>
      <c r="P44" s="208"/>
      <c r="Q44" s="212"/>
      <c r="R44" s="35"/>
      <c r="S44" s="40"/>
      <c r="T44" s="40"/>
      <c r="U44" s="48"/>
      <c r="V44" s="35"/>
      <c r="W44" s="35"/>
      <c r="X44" s="40"/>
      <c r="Y44" s="40"/>
      <c r="Z44" s="208"/>
      <c r="AA44" s="212"/>
      <c r="AB44" s="35"/>
      <c r="AC44" s="40"/>
      <c r="AD44" s="40"/>
      <c r="AE44" s="135"/>
      <c r="AF44" s="34"/>
      <c r="AG44" s="34"/>
      <c r="AJ44" s="113"/>
    </row>
    <row r="45" ht="36" spans="1:36">
      <c r="A45" s="96">
        <v>41</v>
      </c>
      <c r="B45" s="98" t="s">
        <v>117</v>
      </c>
      <c r="C45" s="188" t="s">
        <v>145</v>
      </c>
      <c r="D45" s="96" t="s">
        <v>4503</v>
      </c>
      <c r="E45" s="48" t="s">
        <v>1419</v>
      </c>
      <c r="F45" s="98" t="s">
        <v>4403</v>
      </c>
      <c r="G45" s="203" t="s">
        <v>4427</v>
      </c>
      <c r="H45" s="204">
        <v>45295</v>
      </c>
      <c r="I45" s="204">
        <v>45627</v>
      </c>
      <c r="J45" s="48" t="s">
        <v>4404</v>
      </c>
      <c r="K45" s="48" t="s">
        <v>125</v>
      </c>
      <c r="L45" s="48" t="s">
        <v>1117</v>
      </c>
      <c r="M45" s="96" t="s">
        <v>78</v>
      </c>
      <c r="N45" s="62" t="s">
        <v>4504</v>
      </c>
      <c r="O45" s="62">
        <v>45411.4993055556</v>
      </c>
      <c r="P45" s="208"/>
      <c r="Q45" s="212"/>
      <c r="R45" s="35"/>
      <c r="S45" s="40"/>
      <c r="T45" s="40"/>
      <c r="U45" s="48"/>
      <c r="V45" s="35"/>
      <c r="W45" s="35"/>
      <c r="X45" s="40"/>
      <c r="Y45" s="40"/>
      <c r="Z45" s="208"/>
      <c r="AA45" s="212"/>
      <c r="AB45" s="35"/>
      <c r="AC45" s="40"/>
      <c r="AD45" s="40"/>
      <c r="AE45" s="96"/>
      <c r="AF45" s="34" t="s">
        <v>4505</v>
      </c>
      <c r="AG45" s="34" t="s">
        <v>4503</v>
      </c>
      <c r="AH45" t="s">
        <v>4506</v>
      </c>
      <c r="AI45" t="s">
        <v>132</v>
      </c>
      <c r="AJ45" s="113" t="s">
        <v>144</v>
      </c>
    </row>
    <row r="46" ht="36" spans="1:36">
      <c r="A46" s="96">
        <v>42</v>
      </c>
      <c r="B46" s="98" t="s">
        <v>117</v>
      </c>
      <c r="C46" s="188" t="s">
        <v>145</v>
      </c>
      <c r="D46" s="147" t="s">
        <v>4507</v>
      </c>
      <c r="E46" s="48" t="s">
        <v>146</v>
      </c>
      <c r="F46" s="98" t="s">
        <v>4403</v>
      </c>
      <c r="G46" s="203" t="s">
        <v>4427</v>
      </c>
      <c r="H46" s="204">
        <v>45295</v>
      </c>
      <c r="I46" s="204">
        <v>45627</v>
      </c>
      <c r="J46" s="48" t="s">
        <v>4404</v>
      </c>
      <c r="K46" s="48" t="s">
        <v>125</v>
      </c>
      <c r="L46" s="48" t="s">
        <v>1117</v>
      </c>
      <c r="M46" s="96" t="s">
        <v>78</v>
      </c>
      <c r="N46" s="62" t="s">
        <v>4508</v>
      </c>
      <c r="O46" s="62">
        <v>45411.6965277778</v>
      </c>
      <c r="P46" s="208"/>
      <c r="Q46" s="212"/>
      <c r="R46" s="35"/>
      <c r="S46" s="40"/>
      <c r="T46" s="40"/>
      <c r="U46" s="48"/>
      <c r="V46" s="35"/>
      <c r="W46" s="35"/>
      <c r="X46" s="40"/>
      <c r="Y46" s="40"/>
      <c r="Z46" s="208"/>
      <c r="AA46" s="212"/>
      <c r="AB46" s="35"/>
      <c r="AC46" s="40"/>
      <c r="AD46" s="40"/>
      <c r="AE46" s="96"/>
      <c r="AF46" s="34" t="s">
        <v>4509</v>
      </c>
      <c r="AG46" s="34" t="s">
        <v>4507</v>
      </c>
      <c r="AH46" t="s">
        <v>4510</v>
      </c>
      <c r="AI46" t="s">
        <v>132</v>
      </c>
      <c r="AJ46" s="113" t="s">
        <v>144</v>
      </c>
    </row>
    <row r="47" spans="1:36">
      <c r="A47" s="96">
        <v>43</v>
      </c>
      <c r="B47" s="98" t="s">
        <v>117</v>
      </c>
      <c r="C47" s="188" t="s">
        <v>361</v>
      </c>
      <c r="D47" s="147" t="s">
        <v>4511</v>
      </c>
      <c r="E47" s="48" t="s">
        <v>239</v>
      </c>
      <c r="F47" s="98" t="s">
        <v>4403</v>
      </c>
      <c r="G47" s="203" t="s">
        <v>4427</v>
      </c>
      <c r="H47" s="204">
        <v>45295</v>
      </c>
      <c r="I47" s="204">
        <v>45627</v>
      </c>
      <c r="J47" s="48" t="s">
        <v>4404</v>
      </c>
      <c r="K47" s="48" t="s">
        <v>125</v>
      </c>
      <c r="L47" s="48" t="s">
        <v>1117</v>
      </c>
      <c r="M47" s="96" t="s">
        <v>78</v>
      </c>
      <c r="N47" s="34"/>
      <c r="O47" s="34"/>
      <c r="P47" s="208"/>
      <c r="Q47" s="212"/>
      <c r="R47" s="35"/>
      <c r="S47" s="40"/>
      <c r="T47" s="40"/>
      <c r="U47" s="48"/>
      <c r="V47" s="35"/>
      <c r="W47" s="35"/>
      <c r="X47" s="40"/>
      <c r="Y47" s="40"/>
      <c r="Z47" s="208"/>
      <c r="AA47" s="212"/>
      <c r="AB47" s="35"/>
      <c r="AC47" s="40"/>
      <c r="AD47" s="40"/>
      <c r="AE47" s="135"/>
      <c r="AF47" s="34"/>
      <c r="AG47" s="34"/>
      <c r="AJ47" s="113"/>
    </row>
    <row r="48" spans="1:36">
      <c r="A48" s="96">
        <v>44</v>
      </c>
      <c r="B48" s="98" t="s">
        <v>117</v>
      </c>
      <c r="C48" s="99">
        <v>110</v>
      </c>
      <c r="D48" s="205" t="s">
        <v>4512</v>
      </c>
      <c r="E48" s="48" t="s">
        <v>120</v>
      </c>
      <c r="F48" s="98" t="s">
        <v>4403</v>
      </c>
      <c r="G48" s="194" t="s">
        <v>4513</v>
      </c>
      <c r="H48" s="204">
        <v>45295</v>
      </c>
      <c r="I48" s="194" t="s">
        <v>4427</v>
      </c>
      <c r="J48" s="48" t="s">
        <v>4404</v>
      </c>
      <c r="K48" s="48" t="s">
        <v>125</v>
      </c>
      <c r="L48" s="48" t="s">
        <v>1117</v>
      </c>
      <c r="M48" s="48" t="s">
        <v>78</v>
      </c>
      <c r="N48" s="34"/>
      <c r="O48" s="34"/>
      <c r="P48" s="207"/>
      <c r="Q48" s="212"/>
      <c r="R48" s="35"/>
      <c r="S48" s="40"/>
      <c r="T48" s="40"/>
      <c r="U48" s="135"/>
      <c r="V48" s="35"/>
      <c r="W48" s="35"/>
      <c r="X48" s="40"/>
      <c r="Y48" s="40"/>
      <c r="Z48" s="213"/>
      <c r="AA48" s="212"/>
      <c r="AB48" s="35"/>
      <c r="AC48" s="40"/>
      <c r="AD48" s="40"/>
      <c r="AE48" s="135"/>
      <c r="AF48" s="34"/>
      <c r="AG48" s="34"/>
      <c r="AJ48" s="113"/>
    </row>
    <row r="49" spans="1:36">
      <c r="A49" s="96">
        <v>45</v>
      </c>
      <c r="B49" s="98" t="s">
        <v>117</v>
      </c>
      <c r="C49" s="99">
        <v>110</v>
      </c>
      <c r="D49" s="205" t="s">
        <v>4514</v>
      </c>
      <c r="E49" s="48" t="s">
        <v>120</v>
      </c>
      <c r="F49" s="98" t="s">
        <v>4403</v>
      </c>
      <c r="G49" s="194" t="s">
        <v>4435</v>
      </c>
      <c r="H49" s="204">
        <v>45295</v>
      </c>
      <c r="I49" s="194" t="s">
        <v>4435</v>
      </c>
      <c r="J49" s="48" t="s">
        <v>4404</v>
      </c>
      <c r="K49" s="48" t="s">
        <v>125</v>
      </c>
      <c r="L49" s="48" t="s">
        <v>1117</v>
      </c>
      <c r="M49" s="48" t="s">
        <v>78</v>
      </c>
      <c r="N49" s="34"/>
      <c r="O49" s="34"/>
      <c r="P49" s="207"/>
      <c r="Q49" s="212"/>
      <c r="R49" s="35"/>
      <c r="S49" s="40"/>
      <c r="T49" s="40"/>
      <c r="U49" s="135"/>
      <c r="V49" s="35"/>
      <c r="W49" s="35"/>
      <c r="X49" s="40"/>
      <c r="Y49" s="40"/>
      <c r="Z49" s="213"/>
      <c r="AA49" s="212"/>
      <c r="AB49" s="35"/>
      <c r="AC49" s="40"/>
      <c r="AD49" s="40"/>
      <c r="AE49" s="135"/>
      <c r="AF49" s="34"/>
      <c r="AG49" s="34"/>
      <c r="AJ49" s="113"/>
    </row>
    <row r="50" ht="36" spans="1:36">
      <c r="A50" s="96">
        <v>46</v>
      </c>
      <c r="B50" s="98" t="s">
        <v>117</v>
      </c>
      <c r="C50" s="99">
        <v>110</v>
      </c>
      <c r="D50" s="205" t="s">
        <v>1564</v>
      </c>
      <c r="E50" s="48" t="s">
        <v>239</v>
      </c>
      <c r="F50" s="98" t="s">
        <v>4403</v>
      </c>
      <c r="G50" s="194" t="s">
        <v>4515</v>
      </c>
      <c r="H50" s="204">
        <v>45295</v>
      </c>
      <c r="I50" s="194" t="s">
        <v>4515</v>
      </c>
      <c r="J50" s="48" t="s">
        <v>4404</v>
      </c>
      <c r="K50" s="48" t="s">
        <v>125</v>
      </c>
      <c r="L50" s="48" t="s">
        <v>1117</v>
      </c>
      <c r="M50" s="48" t="s">
        <v>78</v>
      </c>
      <c r="N50" s="62" t="s">
        <v>4516</v>
      </c>
      <c r="O50" s="62">
        <v>45462.7173611111</v>
      </c>
      <c r="P50" s="207"/>
      <c r="Q50" s="212"/>
      <c r="R50" s="35"/>
      <c r="S50" s="40"/>
      <c r="T50" s="40"/>
      <c r="U50" s="135"/>
      <c r="V50" s="35"/>
      <c r="W50" s="35"/>
      <c r="X50" s="40"/>
      <c r="Y50" s="40"/>
      <c r="Z50" s="213"/>
      <c r="AA50" s="212"/>
      <c r="AB50" s="35"/>
      <c r="AC50" s="40"/>
      <c r="AD50" s="40"/>
      <c r="AE50" s="135"/>
      <c r="AF50" s="34" t="s">
        <v>4517</v>
      </c>
      <c r="AG50" s="34" t="s">
        <v>1564</v>
      </c>
      <c r="AH50" t="s">
        <v>4518</v>
      </c>
      <c r="AI50" t="s">
        <v>132</v>
      </c>
      <c r="AJ50" s="113" t="s">
        <v>422</v>
      </c>
    </row>
    <row r="51" ht="189" spans="1:36">
      <c r="A51" s="96">
        <v>47</v>
      </c>
      <c r="B51" s="98" t="s">
        <v>117</v>
      </c>
      <c r="C51" s="99">
        <v>110</v>
      </c>
      <c r="D51" s="205" t="s">
        <v>1595</v>
      </c>
      <c r="E51" s="48" t="s">
        <v>1148</v>
      </c>
      <c r="F51" s="98" t="s">
        <v>4403</v>
      </c>
      <c r="G51" s="194" t="s">
        <v>4519</v>
      </c>
      <c r="H51" s="204">
        <v>45295</v>
      </c>
      <c r="I51" s="194" t="s">
        <v>4519</v>
      </c>
      <c r="J51" s="48" t="s">
        <v>4404</v>
      </c>
      <c r="K51" s="48" t="s">
        <v>125</v>
      </c>
      <c r="L51" s="48" t="s">
        <v>1117</v>
      </c>
      <c r="M51" s="48" t="s">
        <v>78</v>
      </c>
      <c r="N51" s="62" t="s">
        <v>4520</v>
      </c>
      <c r="O51" s="62">
        <v>45376.6458333333</v>
      </c>
      <c r="P51" s="207"/>
      <c r="Q51" s="212"/>
      <c r="R51" s="35"/>
      <c r="S51" s="40"/>
      <c r="T51" s="40"/>
      <c r="U51" s="135"/>
      <c r="V51" s="35"/>
      <c r="W51" s="35"/>
      <c r="X51" s="40"/>
      <c r="Y51" s="40"/>
      <c r="Z51" s="213"/>
      <c r="AA51" s="212"/>
      <c r="AB51" s="135"/>
      <c r="AC51" s="40"/>
      <c r="AD51" s="40"/>
      <c r="AE51" s="135"/>
      <c r="AF51" s="34" t="s">
        <v>4521</v>
      </c>
      <c r="AG51" s="34" t="s">
        <v>1595</v>
      </c>
      <c r="AH51" s="113" t="s">
        <v>4522</v>
      </c>
      <c r="AI51" t="s">
        <v>132</v>
      </c>
      <c r="AJ51" s="113" t="s">
        <v>159</v>
      </c>
    </row>
    <row r="52" ht="189" spans="1:36">
      <c r="A52" s="96">
        <v>48</v>
      </c>
      <c r="B52" s="98" t="s">
        <v>117</v>
      </c>
      <c r="C52" s="188">
        <v>110</v>
      </c>
      <c r="D52" s="205" t="s">
        <v>1600</v>
      </c>
      <c r="E52" s="48" t="s">
        <v>1148</v>
      </c>
      <c r="F52" s="98" t="s">
        <v>4403</v>
      </c>
      <c r="G52" s="194" t="s">
        <v>4519</v>
      </c>
      <c r="H52" s="204">
        <v>45295</v>
      </c>
      <c r="I52" s="194" t="s">
        <v>4519</v>
      </c>
      <c r="J52" s="48" t="s">
        <v>4404</v>
      </c>
      <c r="K52" s="48" t="s">
        <v>125</v>
      </c>
      <c r="L52" s="48" t="s">
        <v>1117</v>
      </c>
      <c r="M52" s="48" t="s">
        <v>78</v>
      </c>
      <c r="N52" s="62" t="s">
        <v>4523</v>
      </c>
      <c r="O52" s="62">
        <v>45378.6083333333</v>
      </c>
      <c r="P52" s="208"/>
      <c r="Q52" s="212"/>
      <c r="R52" s="35"/>
      <c r="S52" s="40"/>
      <c r="T52" s="40"/>
      <c r="U52" s="48"/>
      <c r="V52" s="35"/>
      <c r="W52" s="35"/>
      <c r="X52" s="40"/>
      <c r="Y52" s="40"/>
      <c r="Z52" s="208"/>
      <c r="AA52" s="212"/>
      <c r="AB52" s="135"/>
      <c r="AC52" s="40"/>
      <c r="AD52" s="40"/>
      <c r="AE52" s="96"/>
      <c r="AF52" s="34" t="s">
        <v>4524</v>
      </c>
      <c r="AG52" s="34" t="s">
        <v>1600</v>
      </c>
      <c r="AH52" s="113" t="s">
        <v>4525</v>
      </c>
      <c r="AI52" t="s">
        <v>132</v>
      </c>
      <c r="AJ52" s="113" t="s">
        <v>159</v>
      </c>
    </row>
    <row r="53" ht="189" spans="1:36">
      <c r="A53" s="96">
        <v>49</v>
      </c>
      <c r="B53" s="98" t="s">
        <v>117</v>
      </c>
      <c r="C53" s="188">
        <v>110</v>
      </c>
      <c r="D53" s="205" t="s">
        <v>4526</v>
      </c>
      <c r="E53" s="48" t="s">
        <v>146</v>
      </c>
      <c r="F53" s="98" t="s">
        <v>4403</v>
      </c>
      <c r="G53" s="194" t="s">
        <v>4419</v>
      </c>
      <c r="H53" s="204">
        <v>45295</v>
      </c>
      <c r="I53" s="194" t="s">
        <v>4419</v>
      </c>
      <c r="J53" s="48" t="s">
        <v>4404</v>
      </c>
      <c r="K53" s="48" t="s">
        <v>125</v>
      </c>
      <c r="L53" s="48" t="s">
        <v>1117</v>
      </c>
      <c r="M53" s="48" t="s">
        <v>78</v>
      </c>
      <c r="N53" s="62" t="s">
        <v>4527</v>
      </c>
      <c r="O53" s="62">
        <v>45432.6486111111</v>
      </c>
      <c r="P53" s="208"/>
      <c r="Q53" s="212"/>
      <c r="R53" s="35"/>
      <c r="S53" s="40"/>
      <c r="T53" s="40"/>
      <c r="U53" s="48"/>
      <c r="V53" s="35"/>
      <c r="W53" s="35"/>
      <c r="X53" s="40"/>
      <c r="Y53" s="40"/>
      <c r="Z53" s="208"/>
      <c r="AA53" s="212"/>
      <c r="AB53" s="35"/>
      <c r="AC53" s="40"/>
      <c r="AD53" s="40"/>
      <c r="AE53" s="135"/>
      <c r="AF53" s="34" t="s">
        <v>4528</v>
      </c>
      <c r="AG53" s="34" t="s">
        <v>4526</v>
      </c>
      <c r="AH53" s="113" t="s">
        <v>4529</v>
      </c>
      <c r="AI53" t="s">
        <v>132</v>
      </c>
      <c r="AJ53" s="113" t="s">
        <v>435</v>
      </c>
    </row>
    <row r="54" spans="1:36">
      <c r="A54" s="96">
        <v>50</v>
      </c>
      <c r="B54" s="98" t="s">
        <v>117</v>
      </c>
      <c r="C54" s="188">
        <v>110</v>
      </c>
      <c r="D54" s="205" t="s">
        <v>4530</v>
      </c>
      <c r="E54" s="48" t="s">
        <v>239</v>
      </c>
      <c r="F54" s="98" t="s">
        <v>4403</v>
      </c>
      <c r="G54" s="203" t="s">
        <v>4531</v>
      </c>
      <c r="H54" s="204">
        <v>45295</v>
      </c>
      <c r="I54" s="194" t="s">
        <v>4427</v>
      </c>
      <c r="J54" s="48" t="s">
        <v>4404</v>
      </c>
      <c r="K54" s="48" t="s">
        <v>125</v>
      </c>
      <c r="L54" s="48" t="s">
        <v>1117</v>
      </c>
      <c r="M54" s="48" t="s">
        <v>78</v>
      </c>
      <c r="N54" s="34"/>
      <c r="O54" s="34"/>
      <c r="P54" s="208"/>
      <c r="Q54" s="212"/>
      <c r="R54" s="35"/>
      <c r="S54" s="40"/>
      <c r="T54" s="40"/>
      <c r="U54" s="48"/>
      <c r="V54" s="35"/>
      <c r="W54" s="35"/>
      <c r="X54" s="40"/>
      <c r="Y54" s="40"/>
      <c r="Z54" s="208"/>
      <c r="AA54" s="212"/>
      <c r="AB54" s="35"/>
      <c r="AC54" s="40"/>
      <c r="AD54" s="40"/>
      <c r="AE54" s="135"/>
      <c r="AF54" s="34"/>
      <c r="AG54" s="34"/>
      <c r="AJ54" s="113"/>
    </row>
    <row r="55" ht="189" spans="1:36">
      <c r="A55" s="96">
        <v>51</v>
      </c>
      <c r="B55" s="98" t="s">
        <v>117</v>
      </c>
      <c r="C55" s="188">
        <v>110</v>
      </c>
      <c r="D55" s="205" t="s">
        <v>1698</v>
      </c>
      <c r="E55" s="206" t="s">
        <v>1148</v>
      </c>
      <c r="F55" s="98" t="s">
        <v>4403</v>
      </c>
      <c r="G55" s="194" t="s">
        <v>4419</v>
      </c>
      <c r="H55" s="204">
        <v>45295</v>
      </c>
      <c r="I55" s="194" t="s">
        <v>4419</v>
      </c>
      <c r="J55" s="48" t="s">
        <v>4404</v>
      </c>
      <c r="K55" s="48" t="s">
        <v>125</v>
      </c>
      <c r="L55" s="48" t="s">
        <v>1117</v>
      </c>
      <c r="M55" s="48" t="s">
        <v>78</v>
      </c>
      <c r="N55" s="62" t="s">
        <v>4532</v>
      </c>
      <c r="O55" s="62">
        <v>45381.7069444444</v>
      </c>
      <c r="P55" s="48"/>
      <c r="Q55" s="35"/>
      <c r="R55" s="35"/>
      <c r="S55" s="40"/>
      <c r="T55" s="40"/>
      <c r="U55" s="48"/>
      <c r="V55" s="35"/>
      <c r="W55" s="35"/>
      <c r="X55" s="40"/>
      <c r="Y55" s="40"/>
      <c r="Z55" s="48"/>
      <c r="AA55" s="35"/>
      <c r="AB55" s="135"/>
      <c r="AC55" s="40"/>
      <c r="AD55" s="40"/>
      <c r="AE55" s="96"/>
      <c r="AF55" s="34" t="s">
        <v>4533</v>
      </c>
      <c r="AG55" s="34" t="s">
        <v>1698</v>
      </c>
      <c r="AH55" s="113" t="s">
        <v>4534</v>
      </c>
      <c r="AI55" t="s">
        <v>132</v>
      </c>
      <c r="AJ55" s="113" t="s">
        <v>159</v>
      </c>
    </row>
    <row r="56" ht="36" spans="1:36">
      <c r="A56" s="96">
        <v>52</v>
      </c>
      <c r="B56" s="98" t="s">
        <v>117</v>
      </c>
      <c r="C56" s="188">
        <v>110</v>
      </c>
      <c r="D56" s="205" t="s">
        <v>1717</v>
      </c>
      <c r="E56" s="206" t="s">
        <v>1148</v>
      </c>
      <c r="F56" s="98" t="s">
        <v>4403</v>
      </c>
      <c r="G56" s="194" t="s">
        <v>4535</v>
      </c>
      <c r="H56" s="204">
        <v>45295</v>
      </c>
      <c r="I56" s="194" t="s">
        <v>4535</v>
      </c>
      <c r="J56" s="48" t="s">
        <v>4404</v>
      </c>
      <c r="K56" s="48" t="s">
        <v>125</v>
      </c>
      <c r="L56" s="48" t="s">
        <v>1117</v>
      </c>
      <c r="M56" s="48" t="s">
        <v>78</v>
      </c>
      <c r="N56" s="62" t="s">
        <v>4536</v>
      </c>
      <c r="O56" s="62">
        <v>45351.5020833333</v>
      </c>
      <c r="P56" s="48"/>
      <c r="Q56" s="35"/>
      <c r="R56" s="35"/>
      <c r="S56" s="40"/>
      <c r="T56" s="40"/>
      <c r="U56" s="48"/>
      <c r="V56" s="35"/>
      <c r="W56" s="35"/>
      <c r="X56" s="40"/>
      <c r="Y56" s="40"/>
      <c r="Z56" s="48"/>
      <c r="AA56" s="35"/>
      <c r="AB56" s="135"/>
      <c r="AC56" s="40"/>
      <c r="AD56" s="40"/>
      <c r="AE56" s="96"/>
      <c r="AF56" s="34" t="s">
        <v>4537</v>
      </c>
      <c r="AG56" s="34" t="s">
        <v>1717</v>
      </c>
      <c r="AH56" t="s">
        <v>4538</v>
      </c>
      <c r="AI56" t="s">
        <v>132</v>
      </c>
      <c r="AJ56" s="113" t="s">
        <v>153</v>
      </c>
    </row>
    <row r="57" spans="1:36">
      <c r="A57" s="96">
        <v>53</v>
      </c>
      <c r="B57" s="98" t="s">
        <v>117</v>
      </c>
      <c r="C57" s="188">
        <v>110</v>
      </c>
      <c r="D57" s="205" t="s">
        <v>1726</v>
      </c>
      <c r="E57" s="206" t="s">
        <v>1148</v>
      </c>
      <c r="F57" s="98" t="s">
        <v>4403</v>
      </c>
      <c r="G57" s="194" t="s">
        <v>4435</v>
      </c>
      <c r="H57" s="204">
        <v>45295</v>
      </c>
      <c r="I57" s="194" t="s">
        <v>4435</v>
      </c>
      <c r="J57" s="48" t="s">
        <v>4404</v>
      </c>
      <c r="K57" s="48" t="s">
        <v>125</v>
      </c>
      <c r="L57" s="48" t="s">
        <v>1117</v>
      </c>
      <c r="M57" s="48" t="s">
        <v>78</v>
      </c>
      <c r="N57" s="34"/>
      <c r="O57" s="34"/>
      <c r="P57" s="48"/>
      <c r="Q57" s="35"/>
      <c r="R57" s="35"/>
      <c r="S57" s="40"/>
      <c r="T57" s="40"/>
      <c r="U57" s="48"/>
      <c r="V57" s="35"/>
      <c r="W57" s="35"/>
      <c r="X57" s="40"/>
      <c r="Y57" s="40"/>
      <c r="Z57" s="48"/>
      <c r="AA57" s="35"/>
      <c r="AB57" s="35"/>
      <c r="AC57" s="40"/>
      <c r="AD57" s="40"/>
      <c r="AE57" s="135"/>
      <c r="AF57" s="34"/>
      <c r="AG57" s="34"/>
      <c r="AJ57" s="113"/>
    </row>
    <row r="58" ht="409.5" spans="1:36">
      <c r="A58" s="96">
        <v>54</v>
      </c>
      <c r="B58" s="98" t="s">
        <v>117</v>
      </c>
      <c r="C58" s="188">
        <v>110</v>
      </c>
      <c r="D58" s="205" t="s">
        <v>1775</v>
      </c>
      <c r="E58" s="206" t="s">
        <v>146</v>
      </c>
      <c r="F58" s="98" t="s">
        <v>4403</v>
      </c>
      <c r="G58" s="203" t="s">
        <v>4433</v>
      </c>
      <c r="H58" s="204">
        <v>45295</v>
      </c>
      <c r="I58" s="194" t="s">
        <v>4427</v>
      </c>
      <c r="J58" s="48" t="s">
        <v>4404</v>
      </c>
      <c r="K58" s="48" t="s">
        <v>125</v>
      </c>
      <c r="L58" s="48" t="s">
        <v>1117</v>
      </c>
      <c r="M58" s="48" t="s">
        <v>78</v>
      </c>
      <c r="N58" s="34" t="s">
        <v>4539</v>
      </c>
      <c r="O58" s="62">
        <v>45526.7138888889</v>
      </c>
      <c r="P58" s="48"/>
      <c r="Q58" s="35"/>
      <c r="R58" s="35"/>
      <c r="S58" s="40"/>
      <c r="T58" s="40"/>
      <c r="U58" s="48"/>
      <c r="V58" s="35"/>
      <c r="W58" s="35"/>
      <c r="X58" s="40"/>
      <c r="Y58" s="40"/>
      <c r="Z58" s="48"/>
      <c r="AA58" s="35"/>
      <c r="AB58" s="35"/>
      <c r="AC58" s="40"/>
      <c r="AD58" s="40"/>
      <c r="AE58" s="135"/>
      <c r="AF58" s="34" t="s">
        <v>4540</v>
      </c>
      <c r="AG58" s="34" t="s">
        <v>1775</v>
      </c>
      <c r="AH58" s="113" t="s">
        <v>4541</v>
      </c>
      <c r="AI58" t="s">
        <v>132</v>
      </c>
      <c r="AJ58" s="113" t="s">
        <v>852</v>
      </c>
    </row>
    <row r="59" ht="36" spans="1:36">
      <c r="A59" s="96">
        <v>55</v>
      </c>
      <c r="B59" s="98" t="s">
        <v>117</v>
      </c>
      <c r="C59" s="188">
        <v>110</v>
      </c>
      <c r="D59" s="205" t="s">
        <v>1779</v>
      </c>
      <c r="E59" s="206" t="s">
        <v>146</v>
      </c>
      <c r="F59" s="98" t="s">
        <v>4403</v>
      </c>
      <c r="G59" s="203" t="s">
        <v>4433</v>
      </c>
      <c r="H59" s="204">
        <v>45295</v>
      </c>
      <c r="I59" s="194" t="s">
        <v>4427</v>
      </c>
      <c r="J59" s="48" t="s">
        <v>4404</v>
      </c>
      <c r="K59" s="48" t="s">
        <v>125</v>
      </c>
      <c r="L59" s="48" t="s">
        <v>1117</v>
      </c>
      <c r="M59" s="48" t="s">
        <v>78</v>
      </c>
      <c r="N59" s="34" t="s">
        <v>4542</v>
      </c>
      <c r="O59" s="62">
        <v>45526.7138888889</v>
      </c>
      <c r="P59" s="48"/>
      <c r="Q59" s="35"/>
      <c r="R59" s="35"/>
      <c r="S59" s="40"/>
      <c r="T59" s="40"/>
      <c r="U59" s="48"/>
      <c r="V59" s="35"/>
      <c r="W59" s="35"/>
      <c r="X59" s="40"/>
      <c r="Y59" s="40"/>
      <c r="Z59" s="48"/>
      <c r="AA59" s="35"/>
      <c r="AB59" s="35"/>
      <c r="AC59" s="40"/>
      <c r="AD59" s="40"/>
      <c r="AE59" s="135"/>
      <c r="AF59" s="34" t="s">
        <v>4543</v>
      </c>
      <c r="AG59" s="34" t="s">
        <v>1779</v>
      </c>
      <c r="AH59" t="s">
        <v>4544</v>
      </c>
      <c r="AI59" t="s">
        <v>132</v>
      </c>
      <c r="AJ59" s="113" t="s">
        <v>852</v>
      </c>
    </row>
    <row r="60" spans="1:36">
      <c r="A60" s="96">
        <v>56</v>
      </c>
      <c r="B60" s="98" t="s">
        <v>117</v>
      </c>
      <c r="C60" s="188">
        <v>220</v>
      </c>
      <c r="D60" s="205" t="s">
        <v>4545</v>
      </c>
      <c r="E60" s="48" t="s">
        <v>239</v>
      </c>
      <c r="F60" s="98" t="s">
        <v>4403</v>
      </c>
      <c r="G60" s="194" t="s">
        <v>4419</v>
      </c>
      <c r="H60" s="204">
        <v>45295</v>
      </c>
      <c r="I60" s="194" t="s">
        <v>4419</v>
      </c>
      <c r="J60" s="48" t="s">
        <v>4404</v>
      </c>
      <c r="K60" s="48" t="s">
        <v>125</v>
      </c>
      <c r="L60" s="48" t="s">
        <v>1117</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8">
        <v>110</v>
      </c>
      <c r="D61" s="205" t="s">
        <v>4546</v>
      </c>
      <c r="E61" s="201" t="s">
        <v>146</v>
      </c>
      <c r="F61" s="98" t="s">
        <v>4403</v>
      </c>
      <c r="G61" s="194" t="s">
        <v>4419</v>
      </c>
      <c r="H61" s="204">
        <v>45295</v>
      </c>
      <c r="I61" s="194" t="s">
        <v>4419</v>
      </c>
      <c r="J61" s="48" t="s">
        <v>4404</v>
      </c>
      <c r="K61" s="48" t="s">
        <v>125</v>
      </c>
      <c r="L61" s="48" t="s">
        <v>1117</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8">
        <v>110</v>
      </c>
      <c r="D62" s="205" t="s">
        <v>4547</v>
      </c>
      <c r="E62" s="206" t="s">
        <v>1148</v>
      </c>
      <c r="F62" s="98" t="s">
        <v>4403</v>
      </c>
      <c r="G62" s="194" t="s">
        <v>4535</v>
      </c>
      <c r="H62" s="204">
        <v>45295</v>
      </c>
      <c r="I62" s="194" t="s">
        <v>4535</v>
      </c>
      <c r="J62" s="48" t="s">
        <v>4404</v>
      </c>
      <c r="K62" s="48" t="s">
        <v>125</v>
      </c>
      <c r="L62" s="48" t="s">
        <v>1117</v>
      </c>
      <c r="M62" s="48" t="s">
        <v>78</v>
      </c>
      <c r="N62" s="62" t="s">
        <v>4548</v>
      </c>
      <c r="O62" s="62">
        <v>45433.6756944444</v>
      </c>
      <c r="P62" s="48"/>
      <c r="Q62" s="35"/>
      <c r="R62" s="35"/>
      <c r="S62" s="40"/>
      <c r="T62" s="40"/>
      <c r="U62" s="48"/>
      <c r="V62" s="35"/>
      <c r="W62" s="35"/>
      <c r="X62" s="40"/>
      <c r="Y62" s="40"/>
      <c r="Z62" s="48"/>
      <c r="AA62" s="35"/>
      <c r="AB62" s="35"/>
      <c r="AC62" s="40"/>
      <c r="AD62" s="40"/>
      <c r="AE62" s="135"/>
      <c r="AF62" s="34" t="s">
        <v>4549</v>
      </c>
      <c r="AG62" s="34" t="s">
        <v>4547</v>
      </c>
      <c r="AH62" s="113" t="s">
        <v>4550</v>
      </c>
      <c r="AI62" t="s">
        <v>132</v>
      </c>
      <c r="AJ62" s="113" t="s">
        <v>435</v>
      </c>
    </row>
    <row r="63" ht="108" spans="1:36">
      <c r="A63" s="96">
        <v>59</v>
      </c>
      <c r="B63" s="98" t="s">
        <v>117</v>
      </c>
      <c r="C63" s="188">
        <v>110</v>
      </c>
      <c r="D63" s="205" t="s">
        <v>4551</v>
      </c>
      <c r="E63" s="27" t="s">
        <v>146</v>
      </c>
      <c r="F63" s="98" t="s">
        <v>4403</v>
      </c>
      <c r="G63" s="194" t="s">
        <v>4552</v>
      </c>
      <c r="H63" s="204">
        <v>45295</v>
      </c>
      <c r="I63" s="194" t="s">
        <v>4552</v>
      </c>
      <c r="J63" s="48" t="s">
        <v>4404</v>
      </c>
      <c r="K63" s="48" t="s">
        <v>125</v>
      </c>
      <c r="L63" s="48" t="s">
        <v>1117</v>
      </c>
      <c r="M63" s="48" t="s">
        <v>78</v>
      </c>
      <c r="N63" s="62" t="s">
        <v>4553</v>
      </c>
      <c r="O63" s="62">
        <v>45380.60625</v>
      </c>
      <c r="P63" s="48"/>
      <c r="Q63" s="35"/>
      <c r="R63" s="35"/>
      <c r="S63" s="40"/>
      <c r="T63" s="40"/>
      <c r="U63" s="48"/>
      <c r="V63" s="35"/>
      <c r="W63" s="35"/>
      <c r="X63" s="40"/>
      <c r="Y63" s="40"/>
      <c r="Z63" s="48"/>
      <c r="AA63" s="35"/>
      <c r="AB63" s="135"/>
      <c r="AC63" s="40"/>
      <c r="AD63" s="40"/>
      <c r="AE63" s="96"/>
      <c r="AF63" s="34" t="s">
        <v>4554</v>
      </c>
      <c r="AG63" s="34" t="s">
        <v>4551</v>
      </c>
      <c r="AH63" s="113" t="s">
        <v>4555</v>
      </c>
      <c r="AI63" t="s">
        <v>132</v>
      </c>
      <c r="AJ63" s="113" t="s">
        <v>159</v>
      </c>
    </row>
    <row r="64" ht="36" spans="1:36">
      <c r="A64" s="96">
        <v>60</v>
      </c>
      <c r="B64" s="98" t="s">
        <v>117</v>
      </c>
      <c r="C64" s="188">
        <v>110</v>
      </c>
      <c r="D64" s="205" t="s">
        <v>4556</v>
      </c>
      <c r="E64" s="48" t="s">
        <v>146</v>
      </c>
      <c r="F64" s="98" t="s">
        <v>4403</v>
      </c>
      <c r="G64" s="194" t="s">
        <v>4552</v>
      </c>
      <c r="H64" s="204">
        <v>45295</v>
      </c>
      <c r="I64" s="194" t="s">
        <v>4552</v>
      </c>
      <c r="J64" s="48" t="s">
        <v>4404</v>
      </c>
      <c r="K64" s="48" t="s">
        <v>125</v>
      </c>
      <c r="L64" s="48" t="s">
        <v>1117</v>
      </c>
      <c r="M64" s="48" t="s">
        <v>78</v>
      </c>
      <c r="N64" s="62" t="s">
        <v>4557</v>
      </c>
      <c r="O64" s="62">
        <v>45383.6347222222</v>
      </c>
      <c r="P64" s="48"/>
      <c r="Q64" s="35"/>
      <c r="R64" s="35"/>
      <c r="S64" s="40"/>
      <c r="T64" s="40"/>
      <c r="U64" s="87"/>
      <c r="V64" s="35"/>
      <c r="W64" s="35"/>
      <c r="X64" s="40"/>
      <c r="Y64" s="40"/>
      <c r="Z64" s="87"/>
      <c r="AA64" s="35"/>
      <c r="AB64" s="35"/>
      <c r="AC64" s="40"/>
      <c r="AD64" s="40"/>
      <c r="AE64" s="88"/>
      <c r="AF64" s="34" t="s">
        <v>4558</v>
      </c>
      <c r="AG64" s="34" t="s">
        <v>4556</v>
      </c>
      <c r="AH64" t="s">
        <v>4559</v>
      </c>
      <c r="AI64" t="s">
        <v>132</v>
      </c>
      <c r="AJ64" s="113" t="s">
        <v>144</v>
      </c>
    </row>
    <row r="65" ht="135" spans="1:36">
      <c r="A65" s="96">
        <v>61</v>
      </c>
      <c r="B65" s="98" t="s">
        <v>117</v>
      </c>
      <c r="C65" s="188">
        <v>110</v>
      </c>
      <c r="D65" s="205" t="s">
        <v>4560</v>
      </c>
      <c r="E65" s="206" t="s">
        <v>1148</v>
      </c>
      <c r="F65" s="98" t="s">
        <v>4403</v>
      </c>
      <c r="G65" s="194" t="s">
        <v>4419</v>
      </c>
      <c r="H65" s="204">
        <v>45295</v>
      </c>
      <c r="I65" s="194" t="s">
        <v>4419</v>
      </c>
      <c r="J65" s="48" t="s">
        <v>4404</v>
      </c>
      <c r="K65" s="48" t="s">
        <v>125</v>
      </c>
      <c r="L65" s="48" t="s">
        <v>1117</v>
      </c>
      <c r="M65" s="48" t="s">
        <v>78</v>
      </c>
      <c r="N65" s="62" t="s">
        <v>4561</v>
      </c>
      <c r="O65" s="62">
        <v>45429.71875</v>
      </c>
      <c r="P65" s="48"/>
      <c r="Q65" s="35"/>
      <c r="R65" s="35"/>
      <c r="S65" s="40"/>
      <c r="T65" s="40"/>
      <c r="U65" s="48"/>
      <c r="V65" s="35"/>
      <c r="W65" s="35"/>
      <c r="X65" s="40"/>
      <c r="Y65" s="40"/>
      <c r="Z65" s="48"/>
      <c r="AA65" s="35"/>
      <c r="AB65" s="35"/>
      <c r="AC65" s="40"/>
      <c r="AD65" s="40"/>
      <c r="AE65" s="135"/>
      <c r="AF65" s="34" t="s">
        <v>4562</v>
      </c>
      <c r="AG65" s="34" t="s">
        <v>4563</v>
      </c>
      <c r="AH65" s="113" t="s">
        <v>4564</v>
      </c>
      <c r="AI65" t="s">
        <v>132</v>
      </c>
      <c r="AJ65" s="113" t="s">
        <v>435</v>
      </c>
    </row>
    <row r="66" spans="1:36">
      <c r="A66" s="94"/>
      <c r="B66" s="98" t="s">
        <v>117</v>
      </c>
      <c r="C66" s="188">
        <v>110</v>
      </c>
      <c r="D66" s="205" t="s">
        <v>4565</v>
      </c>
      <c r="E66" s="48" t="s">
        <v>239</v>
      </c>
      <c r="F66" s="98" t="s">
        <v>4403</v>
      </c>
      <c r="G66" s="203" t="s">
        <v>4566</v>
      </c>
      <c r="H66" s="204">
        <v>45295</v>
      </c>
      <c r="I66" s="194" t="s">
        <v>4427</v>
      </c>
      <c r="J66" s="48" t="s">
        <v>4404</v>
      </c>
      <c r="K66" s="48" t="s">
        <v>125</v>
      </c>
      <c r="L66" s="48" t="s">
        <v>1117</v>
      </c>
      <c r="M66" s="48" t="s">
        <v>78</v>
      </c>
      <c r="N66" s="34"/>
      <c r="O66" s="34"/>
      <c r="P66" s="48"/>
      <c r="Q66" s="35"/>
      <c r="R66" s="35"/>
      <c r="S66" s="40"/>
      <c r="T66" s="40"/>
      <c r="U66" s="214"/>
      <c r="V66" s="35"/>
      <c r="W66" s="35"/>
      <c r="X66" s="40"/>
      <c r="Y66" s="40"/>
      <c r="Z66" s="214"/>
      <c r="AA66" s="35"/>
      <c r="AB66" s="35"/>
      <c r="AC66" s="40"/>
      <c r="AD66" s="40"/>
      <c r="AE66" s="135"/>
      <c r="AF66" s="34"/>
      <c r="AG66" s="34"/>
      <c r="AJ66" s="113"/>
    </row>
    <row r="67" ht="36" spans="1:36">
      <c r="A67" s="94"/>
      <c r="B67" s="98" t="s">
        <v>117</v>
      </c>
      <c r="C67" s="188">
        <v>110</v>
      </c>
      <c r="D67" s="205" t="s">
        <v>4567</v>
      </c>
      <c r="E67" s="48" t="s">
        <v>239</v>
      </c>
      <c r="F67" s="98" t="s">
        <v>4403</v>
      </c>
      <c r="G67" s="203" t="s">
        <v>4568</v>
      </c>
      <c r="H67" s="204">
        <v>45295</v>
      </c>
      <c r="I67" s="194" t="s">
        <v>4427</v>
      </c>
      <c r="J67" s="48" t="s">
        <v>4404</v>
      </c>
      <c r="K67" s="48" t="s">
        <v>125</v>
      </c>
      <c r="L67" s="48" t="s">
        <v>1117</v>
      </c>
      <c r="M67" s="48" t="s">
        <v>78</v>
      </c>
      <c r="N67" s="34" t="s">
        <v>4569</v>
      </c>
      <c r="O67" s="62">
        <v>45532.6625</v>
      </c>
      <c r="P67" s="48"/>
      <c r="Q67" s="35"/>
      <c r="R67" s="35"/>
      <c r="S67" s="40"/>
      <c r="T67" s="40"/>
      <c r="U67" s="214"/>
      <c r="V67" s="35"/>
      <c r="W67" s="35"/>
      <c r="X67" s="40"/>
      <c r="Y67" s="40"/>
      <c r="Z67" s="214"/>
      <c r="AA67" s="35"/>
      <c r="AB67" s="35"/>
      <c r="AC67" s="40"/>
      <c r="AD67" s="40"/>
      <c r="AE67" s="135"/>
      <c r="AF67" s="34" t="s">
        <v>4570</v>
      </c>
      <c r="AG67" s="34" t="s">
        <v>4567</v>
      </c>
      <c r="AH67" t="s">
        <v>4571</v>
      </c>
      <c r="AI67" t="s">
        <v>132</v>
      </c>
      <c r="AJ67" s="113" t="s">
        <v>852</v>
      </c>
    </row>
    <row r="68" spans="1:36">
      <c r="A68" s="94"/>
      <c r="B68" s="98" t="s">
        <v>117</v>
      </c>
      <c r="C68" s="188">
        <v>110</v>
      </c>
      <c r="D68" s="205" t="s">
        <v>1694</v>
      </c>
      <c r="E68" s="48" t="s">
        <v>146</v>
      </c>
      <c r="F68" s="98" t="s">
        <v>4403</v>
      </c>
      <c r="G68" s="203" t="s">
        <v>4572</v>
      </c>
      <c r="H68" s="204">
        <v>45295</v>
      </c>
      <c r="I68" s="194" t="s">
        <v>4427</v>
      </c>
      <c r="J68" s="48" t="s">
        <v>4404</v>
      </c>
      <c r="K68" s="48" t="s">
        <v>125</v>
      </c>
      <c r="L68" s="48" t="s">
        <v>1117</v>
      </c>
      <c r="M68" s="48" t="s">
        <v>78</v>
      </c>
      <c r="N68" s="34"/>
      <c r="O68" s="34"/>
      <c r="P68" s="48"/>
      <c r="Q68" s="35"/>
      <c r="R68" s="35"/>
      <c r="S68" s="40"/>
      <c r="T68" s="40"/>
      <c r="U68" s="214"/>
      <c r="V68" s="35"/>
      <c r="W68" s="35"/>
      <c r="X68" s="40"/>
      <c r="Y68" s="40"/>
      <c r="Z68" s="214"/>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workbookViewId="0">
      <selection activeCell="AC7" sqref="AC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9" t="s">
        <v>4573</v>
      </c>
      <c r="B1" s="179"/>
      <c r="C1" s="179"/>
      <c r="D1" s="179"/>
      <c r="E1" s="179"/>
      <c r="F1" s="179"/>
      <c r="G1" s="179"/>
      <c r="H1" s="179"/>
      <c r="I1" s="179"/>
      <c r="J1" s="179"/>
      <c r="K1" s="179"/>
      <c r="L1" s="179"/>
      <c r="M1" s="179"/>
      <c r="N1" s="179"/>
      <c r="O1" s="179"/>
      <c r="P1" s="179"/>
      <c r="Q1" s="179"/>
      <c r="R1" s="179"/>
      <c r="S1" s="179"/>
      <c r="T1" s="179"/>
      <c r="U1" s="179"/>
      <c r="V1" s="179"/>
    </row>
    <row r="2" ht="156" customHeight="1" spans="1:24">
      <c r="A2" s="179"/>
      <c r="B2" s="179"/>
      <c r="C2" s="179"/>
      <c r="D2" s="179"/>
      <c r="E2" s="179"/>
      <c r="F2" s="179"/>
      <c r="G2" s="179"/>
      <c r="H2" s="179"/>
      <c r="I2" s="179"/>
      <c r="J2" s="179"/>
      <c r="K2" s="179"/>
      <c r="L2" s="179"/>
      <c r="M2" s="179"/>
      <c r="N2" s="179"/>
      <c r="O2" s="179"/>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4393</v>
      </c>
      <c r="E3" s="36" t="s">
        <v>88</v>
      </c>
      <c r="F3" s="36" t="s">
        <v>91</v>
      </c>
      <c r="G3" s="36" t="s">
        <v>4394</v>
      </c>
      <c r="H3" s="180" t="s">
        <v>4395</v>
      </c>
      <c r="I3" s="180" t="s">
        <v>95</v>
      </c>
      <c r="J3" s="180" t="s">
        <v>96</v>
      </c>
      <c r="K3" s="36" t="s">
        <v>97</v>
      </c>
      <c r="L3" s="36" t="s">
        <v>98</v>
      </c>
      <c r="M3" s="36" t="s">
        <v>99</v>
      </c>
      <c r="N3" s="36" t="s">
        <v>101</v>
      </c>
      <c r="O3" s="36" t="s">
        <v>4574</v>
      </c>
      <c r="P3" s="108" t="s">
        <v>103</v>
      </c>
      <c r="Q3" s="108" t="s">
        <v>104</v>
      </c>
      <c r="R3" s="36" t="s">
        <v>105</v>
      </c>
      <c r="S3" s="36" t="s">
        <v>106</v>
      </c>
      <c r="T3" s="185" t="s">
        <v>107</v>
      </c>
      <c r="U3" s="185" t="s">
        <v>108</v>
      </c>
      <c r="V3" s="36" t="s">
        <v>4400</v>
      </c>
      <c r="W3" s="108" t="s">
        <v>110</v>
      </c>
      <c r="X3" s="108" t="s">
        <v>111</v>
      </c>
      <c r="Y3" s="108" t="s">
        <v>112</v>
      </c>
      <c r="Z3" s="108" t="s">
        <v>4401</v>
      </c>
      <c r="AA3" s="108" t="s">
        <v>4402</v>
      </c>
      <c r="AB3" s="108" t="s">
        <v>2073</v>
      </c>
    </row>
    <row r="4" ht="14.25" spans="1:24">
      <c r="A4" s="98">
        <v>1</v>
      </c>
      <c r="B4" s="98" t="s">
        <v>117</v>
      </c>
      <c r="C4" s="99" t="s">
        <v>145</v>
      </c>
      <c r="D4" s="100" t="s">
        <v>147</v>
      </c>
      <c r="E4" s="101" t="s">
        <v>146</v>
      </c>
      <c r="F4" s="100" t="s">
        <v>4575</v>
      </c>
      <c r="G4" s="101" t="s">
        <v>4576</v>
      </c>
      <c r="H4" s="165">
        <v>45443</v>
      </c>
      <c r="I4" s="165">
        <v>45413</v>
      </c>
      <c r="J4" s="165">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4577</v>
      </c>
      <c r="G5" s="101" t="s">
        <v>4576</v>
      </c>
      <c r="H5" s="165">
        <v>45443</v>
      </c>
      <c r="I5" s="165">
        <v>45413</v>
      </c>
      <c r="J5" s="165">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4577</v>
      </c>
      <c r="G6" s="101" t="s">
        <v>4576</v>
      </c>
      <c r="H6" s="165">
        <v>45443</v>
      </c>
      <c r="I6" s="165">
        <v>45413</v>
      </c>
      <c r="J6" s="165">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4577</v>
      </c>
      <c r="G7" s="101" t="s">
        <v>4576</v>
      </c>
      <c r="H7" s="165">
        <v>45443</v>
      </c>
      <c r="I7" s="165">
        <v>45413</v>
      </c>
      <c r="J7" s="165">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192</v>
      </c>
      <c r="E8" s="101" t="s">
        <v>146</v>
      </c>
      <c r="F8" s="100" t="s">
        <v>4577</v>
      </c>
      <c r="G8" s="101" t="s">
        <v>4576</v>
      </c>
      <c r="H8" s="165">
        <v>45443</v>
      </c>
      <c r="I8" s="165">
        <v>45413</v>
      </c>
      <c r="J8" s="165">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4577</v>
      </c>
      <c r="G9" s="101" t="s">
        <v>4576</v>
      </c>
      <c r="H9" s="165">
        <v>45443</v>
      </c>
      <c r="I9" s="165">
        <v>45413</v>
      </c>
      <c r="J9" s="165">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197</v>
      </c>
      <c r="E10" s="101" t="s">
        <v>146</v>
      </c>
      <c r="F10" s="100" t="s">
        <v>4577</v>
      </c>
      <c r="G10" s="101" t="s">
        <v>4576</v>
      </c>
      <c r="H10" s="165">
        <v>45443</v>
      </c>
      <c r="I10" s="165">
        <v>45413</v>
      </c>
      <c r="J10" s="165">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208</v>
      </c>
      <c r="E11" s="101" t="s">
        <v>146</v>
      </c>
      <c r="F11" s="100" t="s">
        <v>4577</v>
      </c>
      <c r="G11" s="101" t="s">
        <v>4576</v>
      </c>
      <c r="H11" s="165">
        <v>45443</v>
      </c>
      <c r="I11" s="165">
        <v>45413</v>
      </c>
      <c r="J11" s="165">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213</v>
      </c>
      <c r="E12" s="101" t="s">
        <v>146</v>
      </c>
      <c r="F12" s="100" t="s">
        <v>4577</v>
      </c>
      <c r="G12" s="101" t="s">
        <v>4576</v>
      </c>
      <c r="H12" s="165">
        <v>45443</v>
      </c>
      <c r="I12" s="165">
        <v>45413</v>
      </c>
      <c r="J12" s="165">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251</v>
      </c>
      <c r="E13" s="101" t="s">
        <v>250</v>
      </c>
      <c r="F13" s="100" t="s">
        <v>251</v>
      </c>
      <c r="G13" s="101" t="s">
        <v>4576</v>
      </c>
      <c r="H13" s="165">
        <v>45443</v>
      </c>
      <c r="I13" s="165">
        <v>45413</v>
      </c>
      <c r="J13" s="165">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257</v>
      </c>
      <c r="E14" s="101" t="s">
        <v>146</v>
      </c>
      <c r="F14" s="100" t="s">
        <v>257</v>
      </c>
      <c r="G14" s="101" t="s">
        <v>4576</v>
      </c>
      <c r="H14" s="165">
        <v>45443</v>
      </c>
      <c r="I14" s="165">
        <v>45413</v>
      </c>
      <c r="J14" s="165">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308</v>
      </c>
      <c r="E15" s="101" t="s">
        <v>146</v>
      </c>
      <c r="F15" s="103" t="s">
        <v>4578</v>
      </c>
      <c r="G15" s="101" t="s">
        <v>4576</v>
      </c>
      <c r="H15" s="165">
        <v>45443</v>
      </c>
      <c r="I15" s="165">
        <v>45413</v>
      </c>
      <c r="J15" s="165">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322</v>
      </c>
      <c r="E16" s="101" t="s">
        <v>146</v>
      </c>
      <c r="F16" s="103" t="s">
        <v>4578</v>
      </c>
      <c r="G16" s="101" t="s">
        <v>4576</v>
      </c>
      <c r="H16" s="165">
        <v>45443</v>
      </c>
      <c r="I16" s="165">
        <v>45413</v>
      </c>
      <c r="J16" s="165">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350</v>
      </c>
      <c r="E17" s="101" t="s">
        <v>146</v>
      </c>
      <c r="F17" s="100" t="s">
        <v>4579</v>
      </c>
      <c r="G17" s="101" t="s">
        <v>4576</v>
      </c>
      <c r="H17" s="165">
        <v>45443</v>
      </c>
      <c r="I17" s="165">
        <v>45413</v>
      </c>
      <c r="J17" s="165">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356</v>
      </c>
      <c r="E18" s="101" t="s">
        <v>250</v>
      </c>
      <c r="F18" s="100" t="s">
        <v>4579</v>
      </c>
      <c r="G18" s="101" t="s">
        <v>4576</v>
      </c>
      <c r="H18" s="165">
        <v>45443</v>
      </c>
      <c r="I18" s="165">
        <v>45413</v>
      </c>
      <c r="J18" s="165">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890</v>
      </c>
      <c r="E19" s="101" t="s">
        <v>250</v>
      </c>
      <c r="F19" s="100" t="s">
        <v>4580</v>
      </c>
      <c r="G19" s="101" t="s">
        <v>4581</v>
      </c>
      <c r="H19" s="181">
        <v>45597</v>
      </c>
      <c r="I19" s="165">
        <v>45292</v>
      </c>
      <c r="J19" s="165">
        <v>45627</v>
      </c>
      <c r="K19" s="101" t="s">
        <v>4404</v>
      </c>
      <c r="L19" s="109" t="s">
        <v>125</v>
      </c>
      <c r="M19" s="47" t="s">
        <v>396</v>
      </c>
      <c r="N19" s="47" t="s">
        <v>80</v>
      </c>
      <c r="O19" s="110">
        <v>3</v>
      </c>
      <c r="P19" s="62" t="s">
        <v>4420</v>
      </c>
      <c r="Q19" s="62">
        <v>45313.6979166667</v>
      </c>
      <c r="R19" s="35"/>
      <c r="S19" s="35"/>
      <c r="T19" s="40"/>
      <c r="U19" s="40"/>
      <c r="V19" s="36"/>
      <c r="W19" s="34" t="s">
        <v>4582</v>
      </c>
      <c r="X19" s="34" t="s">
        <v>890</v>
      </c>
      <c r="Y19" t="s">
        <v>4583</v>
      </c>
      <c r="Z19" s="114" t="s">
        <v>132</v>
      </c>
      <c r="AA19" t="s">
        <v>133</v>
      </c>
    </row>
    <row r="20" ht="162" spans="1:27">
      <c r="A20" s="98">
        <v>17</v>
      </c>
      <c r="B20" s="109" t="s">
        <v>117</v>
      </c>
      <c r="C20" s="100" t="s">
        <v>145</v>
      </c>
      <c r="D20" s="100" t="s">
        <v>862</v>
      </c>
      <c r="E20" s="101" t="s">
        <v>250</v>
      </c>
      <c r="F20" s="100" t="s">
        <v>4580</v>
      </c>
      <c r="G20" s="101" t="s">
        <v>4581</v>
      </c>
      <c r="H20" s="181">
        <v>45474</v>
      </c>
      <c r="I20" s="165">
        <v>45292</v>
      </c>
      <c r="J20" s="181">
        <v>45474</v>
      </c>
      <c r="K20" s="101" t="s">
        <v>4404</v>
      </c>
      <c r="L20" s="109" t="s">
        <v>125</v>
      </c>
      <c r="M20" s="47" t="s">
        <v>396</v>
      </c>
      <c r="N20" s="47" t="s">
        <v>80</v>
      </c>
      <c r="O20" s="110">
        <v>3</v>
      </c>
      <c r="P20" s="62" t="s">
        <v>4424</v>
      </c>
      <c r="Q20" s="62">
        <v>45441.6826388889</v>
      </c>
      <c r="R20" s="35"/>
      <c r="S20" s="35"/>
      <c r="T20" s="40"/>
      <c r="U20" s="40"/>
      <c r="V20" s="36"/>
      <c r="W20" s="34" t="s">
        <v>4584</v>
      </c>
      <c r="X20" s="34" t="s">
        <v>862</v>
      </c>
      <c r="Y20" s="113" t="s">
        <v>4585</v>
      </c>
      <c r="Z20" s="114" t="s">
        <v>132</v>
      </c>
      <c r="AA20" t="s">
        <v>435</v>
      </c>
    </row>
    <row r="21" ht="14.25" spans="1:24">
      <c r="A21" s="98">
        <v>18</v>
      </c>
      <c r="B21" s="109" t="s">
        <v>117</v>
      </c>
      <c r="C21" s="100" t="s">
        <v>145</v>
      </c>
      <c r="D21" s="100" t="s">
        <v>4586</v>
      </c>
      <c r="E21" s="101" t="s">
        <v>250</v>
      </c>
      <c r="F21" s="100" t="s">
        <v>4587</v>
      </c>
      <c r="G21" s="101" t="s">
        <v>4581</v>
      </c>
      <c r="H21" s="181">
        <v>45627</v>
      </c>
      <c r="I21" s="165">
        <v>45292</v>
      </c>
      <c r="J21" s="165">
        <v>45627</v>
      </c>
      <c r="K21" s="101" t="s">
        <v>4404</v>
      </c>
      <c r="L21" s="109" t="s">
        <v>125</v>
      </c>
      <c r="M21" s="47" t="s">
        <v>396</v>
      </c>
      <c r="N21" s="47" t="s">
        <v>80</v>
      </c>
      <c r="O21" s="110">
        <v>3</v>
      </c>
      <c r="P21" s="34"/>
      <c r="Q21" s="34"/>
      <c r="R21" s="35"/>
      <c r="S21" s="35"/>
      <c r="T21" s="40"/>
      <c r="U21" s="40"/>
      <c r="V21" s="36"/>
      <c r="W21" s="34"/>
      <c r="X21" s="34"/>
    </row>
    <row r="22" ht="14.25" spans="1:26">
      <c r="A22" s="98">
        <v>19</v>
      </c>
      <c r="B22" s="109" t="s">
        <v>117</v>
      </c>
      <c r="C22" s="100" t="s">
        <v>361</v>
      </c>
      <c r="D22" s="100" t="s">
        <v>718</v>
      </c>
      <c r="E22" s="101" t="s">
        <v>250</v>
      </c>
      <c r="F22" s="100" t="s">
        <v>4588</v>
      </c>
      <c r="G22" s="101" t="s">
        <v>4581</v>
      </c>
      <c r="H22" s="181">
        <v>45627</v>
      </c>
      <c r="I22" s="165">
        <v>45292</v>
      </c>
      <c r="J22" s="165">
        <v>45627</v>
      </c>
      <c r="K22" s="101" t="s">
        <v>4404</v>
      </c>
      <c r="L22" s="109" t="s">
        <v>125</v>
      </c>
      <c r="M22" s="47" t="s">
        <v>396</v>
      </c>
      <c r="N22" s="47" t="s">
        <v>80</v>
      </c>
      <c r="O22" s="110">
        <v>3</v>
      </c>
      <c r="P22" s="62"/>
      <c r="Q22" s="62"/>
      <c r="R22" s="35"/>
      <c r="S22" s="35"/>
      <c r="T22" s="40"/>
      <c r="U22" s="40"/>
      <c r="V22" s="36"/>
      <c r="W22" s="34"/>
      <c r="X22" s="34"/>
      <c r="Z22" s="114"/>
    </row>
    <row r="23" ht="14.25" spans="1:26">
      <c r="A23" s="98">
        <v>20</v>
      </c>
      <c r="B23" s="109" t="s">
        <v>117</v>
      </c>
      <c r="C23" s="100" t="s">
        <v>361</v>
      </c>
      <c r="D23" s="110" t="s">
        <v>710</v>
      </c>
      <c r="E23" s="182" t="s">
        <v>146</v>
      </c>
      <c r="F23" s="110" t="s">
        <v>4589</v>
      </c>
      <c r="G23" s="101" t="s">
        <v>4581</v>
      </c>
      <c r="H23" s="181">
        <v>45627</v>
      </c>
      <c r="I23" s="165">
        <v>45292</v>
      </c>
      <c r="J23" s="165">
        <v>45627</v>
      </c>
      <c r="K23" s="101" t="s">
        <v>4404</v>
      </c>
      <c r="L23" s="109" t="s">
        <v>125</v>
      </c>
      <c r="M23" s="47" t="s">
        <v>396</v>
      </c>
      <c r="N23" s="47" t="s">
        <v>80</v>
      </c>
      <c r="O23" s="110">
        <v>3</v>
      </c>
      <c r="P23" s="62"/>
      <c r="Q23" s="62"/>
      <c r="R23" s="35"/>
      <c r="S23" s="35"/>
      <c r="T23" s="40"/>
      <c r="U23" s="40"/>
      <c r="V23" s="36"/>
      <c r="W23" s="34"/>
      <c r="X23" s="34"/>
      <c r="Z23" s="114"/>
    </row>
    <row r="24" ht="14.25" spans="1:26">
      <c r="A24" s="98">
        <v>21</v>
      </c>
      <c r="B24" s="109" t="s">
        <v>117</v>
      </c>
      <c r="C24" s="100" t="s">
        <v>361</v>
      </c>
      <c r="D24" s="110" t="s">
        <v>714</v>
      </c>
      <c r="E24" s="182" t="s">
        <v>146</v>
      </c>
      <c r="F24" s="110" t="s">
        <v>4589</v>
      </c>
      <c r="G24" s="101" t="s">
        <v>4581</v>
      </c>
      <c r="H24" s="181">
        <v>45627</v>
      </c>
      <c r="I24" s="165">
        <v>45292</v>
      </c>
      <c r="J24" s="165">
        <v>45627</v>
      </c>
      <c r="K24" s="101" t="s">
        <v>4404</v>
      </c>
      <c r="L24" s="109" t="s">
        <v>125</v>
      </c>
      <c r="M24" s="47" t="s">
        <v>396</v>
      </c>
      <c r="N24" s="47" t="s">
        <v>80</v>
      </c>
      <c r="O24" s="110">
        <v>3</v>
      </c>
      <c r="P24" s="62"/>
      <c r="Q24" s="62"/>
      <c r="R24" s="35"/>
      <c r="S24" s="35"/>
      <c r="T24" s="40"/>
      <c r="U24" s="40"/>
      <c r="V24" s="36"/>
      <c r="W24" s="34"/>
      <c r="X24" s="34"/>
      <c r="Z24" s="114"/>
    </row>
    <row r="25" ht="36" spans="1:27">
      <c r="A25" s="98">
        <v>22</v>
      </c>
      <c r="B25" s="109" t="s">
        <v>117</v>
      </c>
      <c r="C25" s="100" t="s">
        <v>145</v>
      </c>
      <c r="D25" s="100" t="s">
        <v>803</v>
      </c>
      <c r="E25" s="101" t="s">
        <v>250</v>
      </c>
      <c r="F25" s="100" t="s">
        <v>4590</v>
      </c>
      <c r="G25" s="101" t="s">
        <v>4576</v>
      </c>
      <c r="H25" s="181">
        <v>45383</v>
      </c>
      <c r="I25" s="165">
        <v>45292</v>
      </c>
      <c r="J25" s="165">
        <v>45383</v>
      </c>
      <c r="K25" s="101" t="s">
        <v>124</v>
      </c>
      <c r="L25" s="109" t="s">
        <v>125</v>
      </c>
      <c r="M25" s="47" t="s">
        <v>396</v>
      </c>
      <c r="N25" s="47" t="s">
        <v>80</v>
      </c>
      <c r="O25" s="110">
        <v>3</v>
      </c>
      <c r="P25" s="62" t="s">
        <v>4591</v>
      </c>
      <c r="Q25" s="62">
        <v>45377.4861111111</v>
      </c>
      <c r="R25" s="35"/>
      <c r="S25" s="35"/>
      <c r="T25" s="40"/>
      <c r="U25" s="40"/>
      <c r="V25" s="36"/>
      <c r="W25" s="34" t="s">
        <v>4592</v>
      </c>
      <c r="X25" s="34" t="s">
        <v>803</v>
      </c>
      <c r="Y25" t="s">
        <v>4593</v>
      </c>
      <c r="Z25" s="114" t="s">
        <v>132</v>
      </c>
      <c r="AA25" t="s">
        <v>159</v>
      </c>
    </row>
    <row r="26" ht="36" spans="1:27">
      <c r="A26" s="98">
        <v>23</v>
      </c>
      <c r="B26" s="109" t="s">
        <v>117</v>
      </c>
      <c r="C26" s="100" t="s">
        <v>145</v>
      </c>
      <c r="D26" s="100" t="s">
        <v>780</v>
      </c>
      <c r="E26" s="182" t="s">
        <v>1148</v>
      </c>
      <c r="F26" s="100" t="s">
        <v>4590</v>
      </c>
      <c r="G26" s="101" t="s">
        <v>4576</v>
      </c>
      <c r="H26" s="181">
        <v>45383</v>
      </c>
      <c r="I26" s="165">
        <v>45292</v>
      </c>
      <c r="J26" s="165">
        <v>45383</v>
      </c>
      <c r="K26" s="101" t="s">
        <v>124</v>
      </c>
      <c r="L26" s="109" t="s">
        <v>125</v>
      </c>
      <c r="M26" s="47" t="s">
        <v>396</v>
      </c>
      <c r="N26" s="47" t="s">
        <v>80</v>
      </c>
      <c r="O26" s="110">
        <v>3</v>
      </c>
      <c r="P26" s="62" t="s">
        <v>4591</v>
      </c>
      <c r="Q26" s="62">
        <v>45377.4861111111</v>
      </c>
      <c r="R26" s="35"/>
      <c r="S26" s="35"/>
      <c r="T26" s="40"/>
      <c r="U26" s="40"/>
      <c r="V26" s="36"/>
      <c r="W26" s="34" t="s">
        <v>4592</v>
      </c>
      <c r="X26" s="34" t="s">
        <v>780</v>
      </c>
      <c r="Y26" t="s">
        <v>4593</v>
      </c>
      <c r="Z26" s="114" t="s">
        <v>132</v>
      </c>
      <c r="AA26" t="s">
        <v>159</v>
      </c>
    </row>
    <row r="27" ht="36" spans="1:27">
      <c r="A27" s="98">
        <v>24</v>
      </c>
      <c r="B27" s="110" t="s">
        <v>117</v>
      </c>
      <c r="C27" s="100" t="s">
        <v>361</v>
      </c>
      <c r="D27" s="100" t="s">
        <v>703</v>
      </c>
      <c r="E27" s="101" t="s">
        <v>146</v>
      </c>
      <c r="F27" s="100" t="s">
        <v>4594</v>
      </c>
      <c r="G27" s="101" t="s">
        <v>4576</v>
      </c>
      <c r="H27" s="181">
        <v>45383</v>
      </c>
      <c r="I27" s="165">
        <v>45292</v>
      </c>
      <c r="J27" s="165">
        <v>45383</v>
      </c>
      <c r="K27" s="101" t="s">
        <v>124</v>
      </c>
      <c r="L27" s="109" t="s">
        <v>125</v>
      </c>
      <c r="M27" s="47" t="s">
        <v>396</v>
      </c>
      <c r="N27" s="47" t="s">
        <v>80</v>
      </c>
      <c r="O27" s="110">
        <v>3</v>
      </c>
      <c r="P27" s="62" t="s">
        <v>4595</v>
      </c>
      <c r="Q27" s="62">
        <v>45378.6347222222</v>
      </c>
      <c r="R27" s="35"/>
      <c r="S27" s="35"/>
      <c r="T27" s="40"/>
      <c r="U27" s="40"/>
      <c r="V27" s="36"/>
      <c r="W27" s="34" t="s">
        <v>4596</v>
      </c>
      <c r="X27" s="34" t="s">
        <v>703</v>
      </c>
      <c r="Y27" t="s">
        <v>4597</v>
      </c>
      <c r="Z27" s="114" t="s">
        <v>132</v>
      </c>
      <c r="AA27" t="s">
        <v>159</v>
      </c>
    </row>
    <row r="28" ht="36" spans="1:27">
      <c r="A28" s="98">
        <v>25</v>
      </c>
      <c r="B28" s="110" t="s">
        <v>117</v>
      </c>
      <c r="C28" s="100" t="s">
        <v>361</v>
      </c>
      <c r="D28" s="100" t="s">
        <v>708</v>
      </c>
      <c r="E28" s="101" t="s">
        <v>146</v>
      </c>
      <c r="F28" s="100" t="s">
        <v>4594</v>
      </c>
      <c r="G28" s="101" t="s">
        <v>4576</v>
      </c>
      <c r="H28" s="181">
        <v>45383</v>
      </c>
      <c r="I28" s="165">
        <v>45292</v>
      </c>
      <c r="J28" s="165">
        <v>45383</v>
      </c>
      <c r="K28" s="101" t="s">
        <v>124</v>
      </c>
      <c r="L28" s="109" t="s">
        <v>125</v>
      </c>
      <c r="M28" s="47" t="s">
        <v>396</v>
      </c>
      <c r="N28" s="47" t="s">
        <v>80</v>
      </c>
      <c r="O28" s="110">
        <v>3</v>
      </c>
      <c r="P28" s="62" t="s">
        <v>4595</v>
      </c>
      <c r="Q28" s="62">
        <v>45378.6347222222</v>
      </c>
      <c r="R28" s="35"/>
      <c r="S28" s="35"/>
      <c r="T28" s="40"/>
      <c r="U28" s="40"/>
      <c r="V28" s="36"/>
      <c r="W28" s="34" t="s">
        <v>4596</v>
      </c>
      <c r="X28" s="34" t="s">
        <v>708</v>
      </c>
      <c r="Y28" t="s">
        <v>4597</v>
      </c>
      <c r="Z28" s="114" t="s">
        <v>132</v>
      </c>
      <c r="AA28" t="s">
        <v>159</v>
      </c>
    </row>
    <row r="29" ht="36" spans="1:27">
      <c r="A29" s="98">
        <v>26</v>
      </c>
      <c r="B29" s="110" t="s">
        <v>117</v>
      </c>
      <c r="C29" s="100" t="s">
        <v>361</v>
      </c>
      <c r="D29" s="100" t="s">
        <v>683</v>
      </c>
      <c r="E29" s="101" t="s">
        <v>250</v>
      </c>
      <c r="F29" s="100" t="s">
        <v>4598</v>
      </c>
      <c r="G29" s="101" t="s">
        <v>4576</v>
      </c>
      <c r="H29" s="181">
        <v>45383</v>
      </c>
      <c r="I29" s="165">
        <v>45292</v>
      </c>
      <c r="J29" s="165">
        <v>45383</v>
      </c>
      <c r="K29" s="101" t="s">
        <v>124</v>
      </c>
      <c r="L29" s="109" t="s">
        <v>125</v>
      </c>
      <c r="M29" s="47" t="s">
        <v>396</v>
      </c>
      <c r="N29" s="47" t="s">
        <v>80</v>
      </c>
      <c r="O29" s="110">
        <v>3</v>
      </c>
      <c r="P29" s="62" t="s">
        <v>4595</v>
      </c>
      <c r="Q29" s="62">
        <v>45378.6347222222</v>
      </c>
      <c r="R29" s="35"/>
      <c r="S29" s="35"/>
      <c r="T29" s="40"/>
      <c r="U29" s="40"/>
      <c r="V29" s="36"/>
      <c r="W29" s="34" t="s">
        <v>4599</v>
      </c>
      <c r="X29" s="34" t="s">
        <v>683</v>
      </c>
      <c r="Y29" t="s">
        <v>4600</v>
      </c>
      <c r="Z29" s="114" t="s">
        <v>132</v>
      </c>
      <c r="AA29" t="s">
        <v>159</v>
      </c>
    </row>
    <row r="30" ht="36" spans="1:27">
      <c r="A30" s="98">
        <v>27</v>
      </c>
      <c r="B30" s="110" t="s">
        <v>117</v>
      </c>
      <c r="C30" s="100" t="s">
        <v>361</v>
      </c>
      <c r="D30" s="100" t="s">
        <v>689</v>
      </c>
      <c r="E30" s="101" t="s">
        <v>250</v>
      </c>
      <c r="F30" s="100" t="s">
        <v>4598</v>
      </c>
      <c r="G30" s="101" t="s">
        <v>4576</v>
      </c>
      <c r="H30" s="181">
        <v>45383</v>
      </c>
      <c r="I30" s="165">
        <v>45292</v>
      </c>
      <c r="J30" s="165">
        <v>45383</v>
      </c>
      <c r="K30" s="101" t="s">
        <v>124</v>
      </c>
      <c r="L30" s="109" t="s">
        <v>125</v>
      </c>
      <c r="M30" s="47" t="s">
        <v>396</v>
      </c>
      <c r="N30" s="47" t="s">
        <v>80</v>
      </c>
      <c r="O30" s="110">
        <v>3</v>
      </c>
      <c r="P30" s="62" t="s">
        <v>4595</v>
      </c>
      <c r="Q30" s="62">
        <v>45378.6347222222</v>
      </c>
      <c r="R30" s="35"/>
      <c r="S30" s="35"/>
      <c r="T30" s="40"/>
      <c r="U30" s="40"/>
      <c r="V30" s="36"/>
      <c r="W30" s="34" t="s">
        <v>4599</v>
      </c>
      <c r="X30" s="34" t="s">
        <v>689</v>
      </c>
      <c r="Y30" t="s">
        <v>4600</v>
      </c>
      <c r="Z30" s="114" t="s">
        <v>132</v>
      </c>
      <c r="AA30" t="s">
        <v>159</v>
      </c>
    </row>
    <row r="31" ht="36" spans="1:27">
      <c r="A31" s="98">
        <v>28</v>
      </c>
      <c r="B31" s="110" t="s">
        <v>117</v>
      </c>
      <c r="C31" s="100" t="s">
        <v>361</v>
      </c>
      <c r="D31" s="100" t="s">
        <v>718</v>
      </c>
      <c r="E31" s="101" t="s">
        <v>250</v>
      </c>
      <c r="F31" s="100" t="s">
        <v>4588</v>
      </c>
      <c r="G31" s="101" t="s">
        <v>4576</v>
      </c>
      <c r="H31" s="181">
        <v>45383</v>
      </c>
      <c r="I31" s="165">
        <v>45292</v>
      </c>
      <c r="J31" s="165">
        <v>45383</v>
      </c>
      <c r="K31" s="101" t="s">
        <v>124</v>
      </c>
      <c r="L31" s="109" t="s">
        <v>125</v>
      </c>
      <c r="M31" s="47" t="s">
        <v>396</v>
      </c>
      <c r="N31" s="47" t="s">
        <v>80</v>
      </c>
      <c r="O31" s="110">
        <v>3</v>
      </c>
      <c r="P31" s="62" t="s">
        <v>4595</v>
      </c>
      <c r="Q31" s="62">
        <v>45378.6347222222</v>
      </c>
      <c r="R31" s="35"/>
      <c r="S31" s="35"/>
      <c r="T31" s="40"/>
      <c r="U31" s="40"/>
      <c r="V31" s="36"/>
      <c r="W31" s="34" t="s">
        <v>4601</v>
      </c>
      <c r="X31" s="34" t="s">
        <v>718</v>
      </c>
      <c r="Y31" t="s">
        <v>4602</v>
      </c>
      <c r="Z31" s="114" t="s">
        <v>132</v>
      </c>
      <c r="AA31" t="s">
        <v>159</v>
      </c>
    </row>
    <row r="32" ht="36" spans="1:27">
      <c r="A32" s="98">
        <v>29</v>
      </c>
      <c r="B32" s="110" t="s">
        <v>117</v>
      </c>
      <c r="C32" s="100" t="s">
        <v>361</v>
      </c>
      <c r="D32" s="110" t="s">
        <v>710</v>
      </c>
      <c r="E32" s="182" t="s">
        <v>146</v>
      </c>
      <c r="F32" s="110" t="s">
        <v>4589</v>
      </c>
      <c r="G32" s="101" t="s">
        <v>4576</v>
      </c>
      <c r="H32" s="181">
        <v>45383</v>
      </c>
      <c r="I32" s="165">
        <v>45292</v>
      </c>
      <c r="J32" s="165">
        <v>45383</v>
      </c>
      <c r="K32" s="101" t="s">
        <v>124</v>
      </c>
      <c r="L32" s="109" t="s">
        <v>125</v>
      </c>
      <c r="M32" s="47" t="s">
        <v>396</v>
      </c>
      <c r="N32" s="47" t="s">
        <v>80</v>
      </c>
      <c r="O32" s="110">
        <v>3</v>
      </c>
      <c r="P32" s="62" t="s">
        <v>4595</v>
      </c>
      <c r="Q32" s="62">
        <v>45378.6347222222</v>
      </c>
      <c r="R32" s="35"/>
      <c r="S32" s="35"/>
      <c r="T32" s="40"/>
      <c r="U32" s="40"/>
      <c r="V32" s="36"/>
      <c r="W32" s="34" t="s">
        <v>4603</v>
      </c>
      <c r="X32" s="34" t="s">
        <v>710</v>
      </c>
      <c r="Y32" t="s">
        <v>4604</v>
      </c>
      <c r="Z32" s="114" t="s">
        <v>132</v>
      </c>
      <c r="AA32" t="s">
        <v>159</v>
      </c>
    </row>
    <row r="33" ht="36" spans="1:27">
      <c r="A33" s="98">
        <v>30</v>
      </c>
      <c r="B33" s="110" t="s">
        <v>117</v>
      </c>
      <c r="C33" s="100" t="s">
        <v>361</v>
      </c>
      <c r="D33" s="110" t="s">
        <v>714</v>
      </c>
      <c r="E33" s="182" t="s">
        <v>146</v>
      </c>
      <c r="F33" s="110" t="s">
        <v>4589</v>
      </c>
      <c r="G33" s="101" t="s">
        <v>4576</v>
      </c>
      <c r="H33" s="181">
        <v>45383</v>
      </c>
      <c r="I33" s="165">
        <v>45292</v>
      </c>
      <c r="J33" s="165">
        <v>45383</v>
      </c>
      <c r="K33" s="101" t="s">
        <v>124</v>
      </c>
      <c r="L33" s="109" t="s">
        <v>125</v>
      </c>
      <c r="M33" s="47" t="s">
        <v>396</v>
      </c>
      <c r="N33" s="47" t="s">
        <v>80</v>
      </c>
      <c r="O33" s="110">
        <v>3</v>
      </c>
      <c r="P33" s="62" t="s">
        <v>4595</v>
      </c>
      <c r="Q33" s="62">
        <v>45378.6347222222</v>
      </c>
      <c r="R33" s="35"/>
      <c r="S33" s="35"/>
      <c r="T33" s="40"/>
      <c r="U33" s="40"/>
      <c r="V33" s="36"/>
      <c r="W33" s="34" t="s">
        <v>4603</v>
      </c>
      <c r="X33" s="34" t="s">
        <v>714</v>
      </c>
      <c r="Y33" t="s">
        <v>4604</v>
      </c>
      <c r="Z33" s="114" t="s">
        <v>132</v>
      </c>
      <c r="AA33" t="s">
        <v>159</v>
      </c>
    </row>
    <row r="34" ht="14.25" spans="1:24">
      <c r="A34" s="98">
        <v>31</v>
      </c>
      <c r="B34" s="98" t="s">
        <v>117</v>
      </c>
      <c r="C34" s="99" t="s">
        <v>145</v>
      </c>
      <c r="D34" s="147" t="s">
        <v>501</v>
      </c>
      <c r="E34" s="48" t="s">
        <v>146</v>
      </c>
      <c r="F34" s="47" t="s">
        <v>4605</v>
      </c>
      <c r="G34" s="47" t="s">
        <v>4581</v>
      </c>
      <c r="H34" s="181">
        <v>45748</v>
      </c>
      <c r="I34" s="181">
        <v>45292</v>
      </c>
      <c r="J34" s="181">
        <v>45627</v>
      </c>
      <c r="K34" s="48" t="s">
        <v>4404</v>
      </c>
      <c r="L34" s="48" t="s">
        <v>125</v>
      </c>
      <c r="M34" s="48" t="s">
        <v>396</v>
      </c>
      <c r="N34" s="48" t="s">
        <v>80</v>
      </c>
      <c r="O34" s="109">
        <v>3</v>
      </c>
      <c r="P34" s="34"/>
      <c r="Q34" s="34"/>
      <c r="R34" s="35"/>
      <c r="S34" s="35"/>
      <c r="T34" s="40"/>
      <c r="U34" s="40"/>
      <c r="V34" s="36"/>
      <c r="W34" s="34"/>
      <c r="X34" s="34"/>
    </row>
    <row r="35" ht="14.25" spans="1:24">
      <c r="A35" s="98">
        <v>32</v>
      </c>
      <c r="B35" s="98" t="s">
        <v>117</v>
      </c>
      <c r="C35" s="99" t="s">
        <v>145</v>
      </c>
      <c r="D35" s="147" t="s">
        <v>507</v>
      </c>
      <c r="E35" s="144" t="s">
        <v>146</v>
      </c>
      <c r="F35" s="47" t="s">
        <v>4605</v>
      </c>
      <c r="G35" s="47" t="s">
        <v>4581</v>
      </c>
      <c r="H35" s="181">
        <v>45689</v>
      </c>
      <c r="I35" s="181">
        <v>45292</v>
      </c>
      <c r="J35" s="181">
        <v>45627</v>
      </c>
      <c r="K35" s="48" t="s">
        <v>4404</v>
      </c>
      <c r="L35" s="48" t="s">
        <v>125</v>
      </c>
      <c r="M35" s="48" t="s">
        <v>396</v>
      </c>
      <c r="N35" s="48" t="s">
        <v>80</v>
      </c>
      <c r="O35" s="109">
        <v>3</v>
      </c>
      <c r="P35" s="34"/>
      <c r="Q35" s="34"/>
      <c r="R35" s="35"/>
      <c r="S35" s="35"/>
      <c r="T35" s="40"/>
      <c r="U35" s="40"/>
      <c r="V35" s="36"/>
      <c r="W35" s="34"/>
      <c r="X35" s="34"/>
    </row>
    <row r="36" ht="270" spans="1:27">
      <c r="A36" s="98">
        <v>33</v>
      </c>
      <c r="B36" s="109" t="s">
        <v>117</v>
      </c>
      <c r="C36" s="146" t="s">
        <v>145</v>
      </c>
      <c r="D36" s="183" t="s">
        <v>4606</v>
      </c>
      <c r="E36" s="48" t="s">
        <v>146</v>
      </c>
      <c r="F36" s="173" t="s">
        <v>4607</v>
      </c>
      <c r="G36" s="101" t="s">
        <v>4576</v>
      </c>
      <c r="H36" s="181">
        <v>45413</v>
      </c>
      <c r="I36" s="181">
        <v>45413</v>
      </c>
      <c r="J36" s="181">
        <v>45413</v>
      </c>
      <c r="K36" s="101" t="s">
        <v>124</v>
      </c>
      <c r="L36" s="109" t="s">
        <v>125</v>
      </c>
      <c r="M36" s="101" t="s">
        <v>396</v>
      </c>
      <c r="N36" s="109" t="s">
        <v>80</v>
      </c>
      <c r="O36" s="110">
        <v>3</v>
      </c>
      <c r="P36" s="62" t="s">
        <v>4608</v>
      </c>
      <c r="Q36" s="62">
        <v>45399.5083333333</v>
      </c>
      <c r="R36" s="35"/>
      <c r="S36" s="35"/>
      <c r="T36" s="40"/>
      <c r="U36" s="40"/>
      <c r="V36" s="36"/>
      <c r="W36" s="34" t="s">
        <v>4609</v>
      </c>
      <c r="X36" s="34" t="s">
        <v>4606</v>
      </c>
      <c r="Y36" s="113" t="s">
        <v>4610</v>
      </c>
      <c r="Z36" s="114" t="s">
        <v>132</v>
      </c>
      <c r="AA36" t="s">
        <v>144</v>
      </c>
    </row>
    <row r="37" ht="36" spans="1:27">
      <c r="A37" s="98">
        <v>34</v>
      </c>
      <c r="B37" s="109" t="s">
        <v>117</v>
      </c>
      <c r="C37" s="146" t="s">
        <v>145</v>
      </c>
      <c r="D37" s="183" t="s">
        <v>4611</v>
      </c>
      <c r="E37" s="48" t="s">
        <v>146</v>
      </c>
      <c r="F37" s="173" t="s">
        <v>4607</v>
      </c>
      <c r="G37" s="101" t="s">
        <v>4576</v>
      </c>
      <c r="H37" s="181">
        <v>45413</v>
      </c>
      <c r="I37" s="181">
        <v>45413</v>
      </c>
      <c r="J37" s="181">
        <v>45413</v>
      </c>
      <c r="K37" s="101" t="s">
        <v>124</v>
      </c>
      <c r="L37" s="109" t="s">
        <v>125</v>
      </c>
      <c r="M37" s="101" t="s">
        <v>396</v>
      </c>
      <c r="N37" s="109" t="s">
        <v>80</v>
      </c>
      <c r="O37" s="110">
        <v>3</v>
      </c>
      <c r="P37" s="62" t="s">
        <v>4608</v>
      </c>
      <c r="Q37" s="62">
        <v>45399.5083333333</v>
      </c>
      <c r="R37" s="35"/>
      <c r="S37" s="35"/>
      <c r="T37" s="40"/>
      <c r="U37" s="40"/>
      <c r="V37" s="36"/>
      <c r="W37" s="34" t="s">
        <v>4609</v>
      </c>
      <c r="X37" s="34" t="s">
        <v>4611</v>
      </c>
      <c r="Y37" t="s">
        <v>4610</v>
      </c>
      <c r="Z37" s="114" t="s">
        <v>132</v>
      </c>
      <c r="AA37" t="s">
        <v>144</v>
      </c>
    </row>
    <row r="38" ht="36" spans="1:27">
      <c r="A38" s="98">
        <v>35</v>
      </c>
      <c r="B38" s="109" t="s">
        <v>117</v>
      </c>
      <c r="C38" s="146" t="s">
        <v>145</v>
      </c>
      <c r="D38" s="100" t="s">
        <v>673</v>
      </c>
      <c r="E38" s="101" t="s">
        <v>250</v>
      </c>
      <c r="F38" s="100" t="s">
        <v>4612</v>
      </c>
      <c r="G38" s="101" t="s">
        <v>4576</v>
      </c>
      <c r="H38" s="181">
        <v>45413</v>
      </c>
      <c r="I38" s="181">
        <v>45413</v>
      </c>
      <c r="J38" s="181">
        <v>45413</v>
      </c>
      <c r="K38" s="101" t="s">
        <v>124</v>
      </c>
      <c r="L38" s="109" t="s">
        <v>125</v>
      </c>
      <c r="M38" s="101" t="s">
        <v>396</v>
      </c>
      <c r="N38" s="109" t="s">
        <v>80</v>
      </c>
      <c r="O38" s="110">
        <v>3</v>
      </c>
      <c r="P38" s="62" t="s">
        <v>4608</v>
      </c>
      <c r="Q38" s="62">
        <v>45399.5083333333</v>
      </c>
      <c r="R38" s="35"/>
      <c r="S38" s="35"/>
      <c r="T38" s="40"/>
      <c r="U38" s="40"/>
      <c r="V38" s="36"/>
      <c r="W38" s="34" t="s">
        <v>4613</v>
      </c>
      <c r="X38" s="34" t="s">
        <v>673</v>
      </c>
      <c r="Y38" t="s">
        <v>4614</v>
      </c>
      <c r="Z38" s="114" t="s">
        <v>132</v>
      </c>
      <c r="AA38" t="s">
        <v>144</v>
      </c>
    </row>
    <row r="39" ht="409.5" spans="1:27">
      <c r="A39" s="98">
        <v>67</v>
      </c>
      <c r="B39" s="109" t="s">
        <v>117</v>
      </c>
      <c r="C39" s="100" t="s">
        <v>145</v>
      </c>
      <c r="D39" s="100" t="s">
        <v>1048</v>
      </c>
      <c r="E39" s="101" t="s">
        <v>1419</v>
      </c>
      <c r="F39" s="100" t="s">
        <v>4615</v>
      </c>
      <c r="G39" s="101" t="s">
        <v>4576</v>
      </c>
      <c r="H39" s="181">
        <v>45423</v>
      </c>
      <c r="I39" s="181">
        <v>45423</v>
      </c>
      <c r="J39" s="181">
        <v>45423</v>
      </c>
      <c r="K39" s="101" t="s">
        <v>124</v>
      </c>
      <c r="L39" s="109" t="s">
        <v>125</v>
      </c>
      <c r="M39" s="101" t="s">
        <v>896</v>
      </c>
      <c r="N39" s="109" t="s">
        <v>81</v>
      </c>
      <c r="O39" s="110">
        <v>3</v>
      </c>
      <c r="P39" s="62" t="s">
        <v>4616</v>
      </c>
      <c r="Q39" s="62">
        <v>45419.6666666667</v>
      </c>
      <c r="R39" s="35"/>
      <c r="S39" s="35"/>
      <c r="T39" s="40"/>
      <c r="U39" s="40"/>
      <c r="V39" s="36"/>
      <c r="W39" s="34" t="s">
        <v>4617</v>
      </c>
      <c r="X39" s="34" t="s">
        <v>1048</v>
      </c>
      <c r="Y39" s="113" t="s">
        <v>4618</v>
      </c>
      <c r="Z39" s="114" t="s">
        <v>132</v>
      </c>
      <c r="AA39" t="s">
        <v>435</v>
      </c>
    </row>
    <row r="40" ht="409.5" spans="1:27">
      <c r="A40" s="98">
        <v>68</v>
      </c>
      <c r="B40" s="109" t="s">
        <v>117</v>
      </c>
      <c r="C40" s="100" t="s">
        <v>145</v>
      </c>
      <c r="D40" s="100" t="s">
        <v>4111</v>
      </c>
      <c r="E40" s="101" t="s">
        <v>1419</v>
      </c>
      <c r="F40" s="100" t="s">
        <v>4619</v>
      </c>
      <c r="G40" s="101" t="s">
        <v>4576</v>
      </c>
      <c r="H40" s="181">
        <v>45423</v>
      </c>
      <c r="I40" s="181">
        <v>45423</v>
      </c>
      <c r="J40" s="181">
        <v>45423</v>
      </c>
      <c r="K40" s="101" t="s">
        <v>124</v>
      </c>
      <c r="L40" s="109" t="s">
        <v>125</v>
      </c>
      <c r="M40" s="101" t="s">
        <v>896</v>
      </c>
      <c r="N40" s="109" t="s">
        <v>81</v>
      </c>
      <c r="O40" s="110">
        <v>3</v>
      </c>
      <c r="P40" s="62" t="s">
        <v>4616</v>
      </c>
      <c r="Q40" s="62">
        <v>45419.6666666667</v>
      </c>
      <c r="R40" s="35"/>
      <c r="S40" s="35"/>
      <c r="T40" s="40"/>
      <c r="U40" s="40"/>
      <c r="V40" s="36"/>
      <c r="W40" s="34" t="s">
        <v>4617</v>
      </c>
      <c r="X40" s="34" t="s">
        <v>4111</v>
      </c>
      <c r="Y40" s="113" t="s">
        <v>4618</v>
      </c>
      <c r="Z40" s="114" t="s">
        <v>132</v>
      </c>
      <c r="AA40" t="s">
        <v>435</v>
      </c>
    </row>
    <row r="41" ht="409.5" spans="1:27">
      <c r="A41" s="98">
        <v>69</v>
      </c>
      <c r="B41" s="109" t="s">
        <v>117</v>
      </c>
      <c r="C41" s="100" t="s">
        <v>145</v>
      </c>
      <c r="D41" s="100" t="s">
        <v>1059</v>
      </c>
      <c r="E41" s="101" t="s">
        <v>146</v>
      </c>
      <c r="F41" s="100" t="s">
        <v>4620</v>
      </c>
      <c r="G41" s="101" t="s">
        <v>4576</v>
      </c>
      <c r="H41" s="181">
        <v>45423</v>
      </c>
      <c r="I41" s="181">
        <v>45423</v>
      </c>
      <c r="J41" s="181">
        <v>45423</v>
      </c>
      <c r="K41" s="101" t="s">
        <v>124</v>
      </c>
      <c r="L41" s="109" t="s">
        <v>125</v>
      </c>
      <c r="M41" s="101" t="s">
        <v>896</v>
      </c>
      <c r="N41" s="109" t="s">
        <v>81</v>
      </c>
      <c r="O41" s="110">
        <v>3</v>
      </c>
      <c r="P41" s="62" t="s">
        <v>4616</v>
      </c>
      <c r="Q41" s="62">
        <v>45419.6666666667</v>
      </c>
      <c r="R41" s="35"/>
      <c r="S41" s="35"/>
      <c r="T41" s="40"/>
      <c r="U41" s="40"/>
      <c r="V41" s="36"/>
      <c r="W41" s="34" t="s">
        <v>4617</v>
      </c>
      <c r="X41" s="34" t="s">
        <v>1059</v>
      </c>
      <c r="Y41" s="113" t="s">
        <v>4618</v>
      </c>
      <c r="Z41" s="114" t="s">
        <v>132</v>
      </c>
      <c r="AA41" t="s">
        <v>435</v>
      </c>
    </row>
    <row r="42" ht="409.5" spans="1:27">
      <c r="A42" s="98">
        <v>70</v>
      </c>
      <c r="B42" s="109" t="s">
        <v>117</v>
      </c>
      <c r="C42" s="100" t="s">
        <v>145</v>
      </c>
      <c r="D42" s="100" t="s">
        <v>1059</v>
      </c>
      <c r="E42" s="101" t="s">
        <v>146</v>
      </c>
      <c r="F42" s="100" t="s">
        <v>4621</v>
      </c>
      <c r="G42" s="101" t="s">
        <v>4576</v>
      </c>
      <c r="H42" s="181">
        <v>45423</v>
      </c>
      <c r="I42" s="181">
        <v>45423</v>
      </c>
      <c r="J42" s="181">
        <v>45423</v>
      </c>
      <c r="K42" s="101" t="s">
        <v>124</v>
      </c>
      <c r="L42" s="109" t="s">
        <v>125</v>
      </c>
      <c r="M42" s="101" t="s">
        <v>896</v>
      </c>
      <c r="N42" s="109" t="s">
        <v>81</v>
      </c>
      <c r="O42" s="110">
        <v>3</v>
      </c>
      <c r="P42" s="62" t="s">
        <v>4616</v>
      </c>
      <c r="Q42" s="62">
        <v>45419.6666666667</v>
      </c>
      <c r="R42" s="35"/>
      <c r="S42" s="35"/>
      <c r="T42" s="40"/>
      <c r="U42" s="40"/>
      <c r="V42" s="36"/>
      <c r="W42" s="34" t="s">
        <v>4617</v>
      </c>
      <c r="X42" s="34" t="s">
        <v>1059</v>
      </c>
      <c r="Y42" s="113" t="s">
        <v>4618</v>
      </c>
      <c r="Z42" s="114" t="s">
        <v>132</v>
      </c>
      <c r="AA42" t="s">
        <v>435</v>
      </c>
    </row>
    <row r="43" ht="409.5" spans="1:27">
      <c r="A43" s="98">
        <v>71</v>
      </c>
      <c r="B43" s="109" t="s">
        <v>117</v>
      </c>
      <c r="C43" s="100" t="s">
        <v>145</v>
      </c>
      <c r="D43" s="110" t="s">
        <v>1069</v>
      </c>
      <c r="E43" s="101" t="s">
        <v>146</v>
      </c>
      <c r="F43" s="110" t="s">
        <v>4622</v>
      </c>
      <c r="G43" s="101" t="s">
        <v>4576</v>
      </c>
      <c r="H43" s="181">
        <v>45423</v>
      </c>
      <c r="I43" s="165">
        <v>45383</v>
      </c>
      <c r="J43" s="165">
        <v>45383</v>
      </c>
      <c r="K43" s="101" t="s">
        <v>124</v>
      </c>
      <c r="L43" s="109" t="s">
        <v>125</v>
      </c>
      <c r="M43" s="101" t="s">
        <v>896</v>
      </c>
      <c r="N43" s="109" t="s">
        <v>81</v>
      </c>
      <c r="O43" s="110">
        <v>3</v>
      </c>
      <c r="P43" s="62" t="s">
        <v>4623</v>
      </c>
      <c r="Q43" s="62">
        <v>45419.7034722222</v>
      </c>
      <c r="R43" s="35"/>
      <c r="S43" s="35"/>
      <c r="T43" s="40"/>
      <c r="U43" s="40"/>
      <c r="V43" s="36"/>
      <c r="W43" s="34" t="s">
        <v>4624</v>
      </c>
      <c r="X43" s="34" t="s">
        <v>1069</v>
      </c>
      <c r="Y43" s="113" t="s">
        <v>4625</v>
      </c>
      <c r="Z43" s="114" t="s">
        <v>132</v>
      </c>
      <c r="AA43" t="s">
        <v>435</v>
      </c>
    </row>
    <row r="44" ht="409.5" spans="1:27">
      <c r="A44" s="98">
        <v>72</v>
      </c>
      <c r="B44" s="109" t="s">
        <v>117</v>
      </c>
      <c r="C44" s="100" t="s">
        <v>145</v>
      </c>
      <c r="D44" s="110" t="s">
        <v>1069</v>
      </c>
      <c r="E44" s="101" t="s">
        <v>146</v>
      </c>
      <c r="F44" s="110" t="s">
        <v>4626</v>
      </c>
      <c r="G44" s="101" t="s">
        <v>4576</v>
      </c>
      <c r="H44" s="181">
        <v>45424</v>
      </c>
      <c r="I44" s="165">
        <v>45384</v>
      </c>
      <c r="J44" s="165">
        <v>45384</v>
      </c>
      <c r="K44" s="101" t="s">
        <v>124</v>
      </c>
      <c r="L44" s="109" t="s">
        <v>125</v>
      </c>
      <c r="M44" s="101" t="s">
        <v>896</v>
      </c>
      <c r="N44" s="109" t="s">
        <v>81</v>
      </c>
      <c r="O44" s="110">
        <v>3</v>
      </c>
      <c r="P44" s="62" t="s">
        <v>4623</v>
      </c>
      <c r="Q44" s="62">
        <v>45419.7034722222</v>
      </c>
      <c r="R44" s="35"/>
      <c r="S44" s="35"/>
      <c r="T44" s="40"/>
      <c r="U44" s="40"/>
      <c r="V44" s="36"/>
      <c r="W44" s="34" t="s">
        <v>4624</v>
      </c>
      <c r="X44" s="34" t="s">
        <v>1069</v>
      </c>
      <c r="Y44" s="113" t="s">
        <v>4625</v>
      </c>
      <c r="Z44" s="114" t="s">
        <v>132</v>
      </c>
      <c r="AA44" t="s">
        <v>435</v>
      </c>
    </row>
    <row r="45" ht="409.5" spans="1:27">
      <c r="A45" s="98">
        <v>73</v>
      </c>
      <c r="B45" s="109" t="s">
        <v>117</v>
      </c>
      <c r="C45" s="100" t="s">
        <v>145</v>
      </c>
      <c r="D45" s="100" t="s">
        <v>1075</v>
      </c>
      <c r="E45" s="101" t="s">
        <v>1419</v>
      </c>
      <c r="F45" s="100" t="s">
        <v>4627</v>
      </c>
      <c r="G45" s="101" t="s">
        <v>4576</v>
      </c>
      <c r="H45" s="181">
        <v>45425</v>
      </c>
      <c r="I45" s="165">
        <v>45385</v>
      </c>
      <c r="J45" s="165">
        <v>45385</v>
      </c>
      <c r="K45" s="101" t="s">
        <v>124</v>
      </c>
      <c r="L45" s="109" t="s">
        <v>125</v>
      </c>
      <c r="M45" s="101" t="s">
        <v>896</v>
      </c>
      <c r="N45" s="109" t="s">
        <v>81</v>
      </c>
      <c r="O45" s="110">
        <v>3</v>
      </c>
      <c r="P45" s="62" t="s">
        <v>4623</v>
      </c>
      <c r="Q45" s="62">
        <v>45419.7034722222</v>
      </c>
      <c r="R45" s="35"/>
      <c r="S45" s="35"/>
      <c r="T45" s="40"/>
      <c r="U45" s="40"/>
      <c r="V45" s="36"/>
      <c r="W45" s="34" t="s">
        <v>4624</v>
      </c>
      <c r="X45" s="34" t="s">
        <v>1075</v>
      </c>
      <c r="Y45" s="113" t="s">
        <v>4625</v>
      </c>
      <c r="Z45" s="114" t="s">
        <v>132</v>
      </c>
      <c r="AA45" t="s">
        <v>435</v>
      </c>
    </row>
    <row r="46" ht="409.5" spans="1:27">
      <c r="A46" s="98">
        <v>74</v>
      </c>
      <c r="B46" s="110" t="s">
        <v>117</v>
      </c>
      <c r="C46" s="100" t="s">
        <v>145</v>
      </c>
      <c r="D46" s="100" t="s">
        <v>1075</v>
      </c>
      <c r="E46" s="101" t="s">
        <v>1419</v>
      </c>
      <c r="F46" s="100" t="s">
        <v>4628</v>
      </c>
      <c r="G46" s="109" t="s">
        <v>4576</v>
      </c>
      <c r="H46" s="181">
        <v>45426</v>
      </c>
      <c r="I46" s="165">
        <v>45386</v>
      </c>
      <c r="J46" s="165">
        <v>45386</v>
      </c>
      <c r="K46" s="101" t="s">
        <v>124</v>
      </c>
      <c r="L46" s="110" t="s">
        <v>125</v>
      </c>
      <c r="M46" s="101" t="s">
        <v>896</v>
      </c>
      <c r="N46" s="109" t="s">
        <v>81</v>
      </c>
      <c r="O46" s="110">
        <v>3</v>
      </c>
      <c r="P46" s="62" t="s">
        <v>4623</v>
      </c>
      <c r="Q46" s="62">
        <v>45419.7034722222</v>
      </c>
      <c r="R46" s="35"/>
      <c r="S46" s="35"/>
      <c r="T46" s="40"/>
      <c r="U46" s="40"/>
      <c r="V46" s="36"/>
      <c r="W46" s="34" t="s">
        <v>4624</v>
      </c>
      <c r="X46" s="34" t="s">
        <v>1075</v>
      </c>
      <c r="Y46" s="113" t="s">
        <v>4625</v>
      </c>
      <c r="Z46" s="114" t="s">
        <v>132</v>
      </c>
      <c r="AA46" t="s">
        <v>435</v>
      </c>
    </row>
    <row r="47" ht="409.5" spans="1:27">
      <c r="A47" s="98">
        <v>75</v>
      </c>
      <c r="B47" s="110" t="s">
        <v>117</v>
      </c>
      <c r="C47" s="100" t="s">
        <v>145</v>
      </c>
      <c r="D47" s="100" t="s">
        <v>4629</v>
      </c>
      <c r="E47" s="101" t="s">
        <v>1148</v>
      </c>
      <c r="F47" s="100" t="s">
        <v>4630</v>
      </c>
      <c r="G47" s="109" t="s">
        <v>4576</v>
      </c>
      <c r="H47" s="181">
        <v>45427</v>
      </c>
      <c r="I47" s="165">
        <v>45387</v>
      </c>
      <c r="J47" s="165">
        <v>45387</v>
      </c>
      <c r="K47" s="101" t="s">
        <v>124</v>
      </c>
      <c r="L47" s="110" t="s">
        <v>125</v>
      </c>
      <c r="M47" s="101" t="s">
        <v>896</v>
      </c>
      <c r="N47" s="109" t="s">
        <v>81</v>
      </c>
      <c r="O47" s="110">
        <v>3</v>
      </c>
      <c r="P47" s="62" t="s">
        <v>4623</v>
      </c>
      <c r="Q47" s="62">
        <v>45419.7034722222</v>
      </c>
      <c r="R47" s="35"/>
      <c r="S47" s="35"/>
      <c r="T47" s="40"/>
      <c r="U47" s="40"/>
      <c r="V47" s="36"/>
      <c r="W47" s="34" t="s">
        <v>4624</v>
      </c>
      <c r="X47" s="34" t="s">
        <v>4629</v>
      </c>
      <c r="Y47" s="113" t="s">
        <v>4625</v>
      </c>
      <c r="Z47" s="114" t="s">
        <v>132</v>
      </c>
      <c r="AA47" t="s">
        <v>435</v>
      </c>
    </row>
    <row r="48" ht="409.5" spans="1:27">
      <c r="A48" s="98">
        <v>76</v>
      </c>
      <c r="B48" s="110" t="s">
        <v>117</v>
      </c>
      <c r="C48" s="100" t="s">
        <v>145</v>
      </c>
      <c r="D48" s="100" t="s">
        <v>4477</v>
      </c>
      <c r="E48" s="101" t="s">
        <v>146</v>
      </c>
      <c r="F48" s="100" t="s">
        <v>4630</v>
      </c>
      <c r="G48" s="109" t="s">
        <v>4576</v>
      </c>
      <c r="H48" s="181">
        <v>45428</v>
      </c>
      <c r="I48" s="165">
        <v>45388</v>
      </c>
      <c r="J48" s="165">
        <v>45388</v>
      </c>
      <c r="K48" s="101" t="s">
        <v>124</v>
      </c>
      <c r="L48" s="110" t="s">
        <v>125</v>
      </c>
      <c r="M48" s="101" t="s">
        <v>896</v>
      </c>
      <c r="N48" s="109" t="s">
        <v>81</v>
      </c>
      <c r="O48" s="110">
        <v>3</v>
      </c>
      <c r="P48" s="62" t="s">
        <v>4623</v>
      </c>
      <c r="Q48" s="62">
        <v>45419.7034722222</v>
      </c>
      <c r="R48" s="35"/>
      <c r="S48" s="35"/>
      <c r="T48" s="40"/>
      <c r="U48" s="40"/>
      <c r="V48" s="36"/>
      <c r="W48" s="34" t="s">
        <v>4624</v>
      </c>
      <c r="X48" s="34" t="s">
        <v>4477</v>
      </c>
      <c r="Y48" s="113" t="s">
        <v>4625</v>
      </c>
      <c r="Z48" s="114" t="s">
        <v>132</v>
      </c>
      <c r="AA48" t="s">
        <v>435</v>
      </c>
    </row>
    <row r="49" ht="409.5" spans="1:27">
      <c r="A49" s="98">
        <v>77</v>
      </c>
      <c r="B49" s="110" t="s">
        <v>117</v>
      </c>
      <c r="C49" s="100" t="s">
        <v>145</v>
      </c>
      <c r="D49" s="100" t="s">
        <v>4631</v>
      </c>
      <c r="E49" s="101" t="s">
        <v>146</v>
      </c>
      <c r="F49" s="100" t="s">
        <v>4632</v>
      </c>
      <c r="G49" s="109" t="s">
        <v>4576</v>
      </c>
      <c r="H49" s="181">
        <v>45429</v>
      </c>
      <c r="I49" s="165">
        <v>45389</v>
      </c>
      <c r="J49" s="165">
        <v>45389</v>
      </c>
      <c r="K49" s="101" t="s">
        <v>124</v>
      </c>
      <c r="L49" s="110" t="s">
        <v>125</v>
      </c>
      <c r="M49" s="101" t="s">
        <v>896</v>
      </c>
      <c r="N49" s="109" t="s">
        <v>81</v>
      </c>
      <c r="O49" s="110">
        <v>3</v>
      </c>
      <c r="P49" s="62" t="s">
        <v>4623</v>
      </c>
      <c r="Q49" s="62">
        <v>45419.7034722222</v>
      </c>
      <c r="R49" s="35"/>
      <c r="S49" s="35"/>
      <c r="T49" s="40"/>
      <c r="U49" s="40"/>
      <c r="V49" s="36"/>
      <c r="W49" s="34" t="s">
        <v>4624</v>
      </c>
      <c r="X49" s="34" t="s">
        <v>4631</v>
      </c>
      <c r="Y49" s="113" t="s">
        <v>4625</v>
      </c>
      <c r="Z49" t="s">
        <v>132</v>
      </c>
      <c r="AA49" t="s">
        <v>435</v>
      </c>
    </row>
    <row r="50" ht="409.5" spans="1:27">
      <c r="A50" s="98">
        <v>78</v>
      </c>
      <c r="B50" s="110" t="s">
        <v>117</v>
      </c>
      <c r="C50" s="100" t="s">
        <v>145</v>
      </c>
      <c r="D50" s="100" t="s">
        <v>4633</v>
      </c>
      <c r="E50" s="101" t="s">
        <v>250</v>
      </c>
      <c r="F50" s="100" t="s">
        <v>4630</v>
      </c>
      <c r="G50" s="109" t="s">
        <v>4576</v>
      </c>
      <c r="H50" s="181">
        <v>45430</v>
      </c>
      <c r="I50" s="165">
        <v>45390</v>
      </c>
      <c r="J50" s="165">
        <v>45390</v>
      </c>
      <c r="K50" s="101" t="s">
        <v>124</v>
      </c>
      <c r="L50" s="110" t="s">
        <v>125</v>
      </c>
      <c r="M50" s="101" t="s">
        <v>896</v>
      </c>
      <c r="N50" s="109" t="s">
        <v>81</v>
      </c>
      <c r="O50" s="110">
        <v>3</v>
      </c>
      <c r="P50" s="62" t="s">
        <v>4623</v>
      </c>
      <c r="Q50" s="62">
        <v>45419.7034722222</v>
      </c>
      <c r="R50" s="35"/>
      <c r="S50" s="35"/>
      <c r="T50" s="40"/>
      <c r="U50" s="40"/>
      <c r="V50" s="36"/>
      <c r="W50" s="34" t="s">
        <v>4624</v>
      </c>
      <c r="X50" s="34" t="s">
        <v>4633</v>
      </c>
      <c r="Y50" s="113" t="s">
        <v>4625</v>
      </c>
      <c r="Z50" t="s">
        <v>132</v>
      </c>
      <c r="AA50" t="s">
        <v>435</v>
      </c>
    </row>
    <row r="51" ht="409.5" spans="1:27">
      <c r="A51" s="98">
        <v>79</v>
      </c>
      <c r="B51" s="110" t="s">
        <v>117</v>
      </c>
      <c r="C51" s="100" t="s">
        <v>145</v>
      </c>
      <c r="D51" s="100" t="s">
        <v>4634</v>
      </c>
      <c r="E51" s="101" t="s">
        <v>1148</v>
      </c>
      <c r="F51" s="100" t="s">
        <v>4635</v>
      </c>
      <c r="G51" s="109" t="s">
        <v>4576</v>
      </c>
      <c r="H51" s="181">
        <v>45431</v>
      </c>
      <c r="I51" s="165">
        <v>45391</v>
      </c>
      <c r="J51" s="165">
        <v>45391</v>
      </c>
      <c r="K51" s="101" t="s">
        <v>124</v>
      </c>
      <c r="L51" s="110" t="s">
        <v>125</v>
      </c>
      <c r="M51" s="101" t="s">
        <v>896</v>
      </c>
      <c r="N51" s="109" t="s">
        <v>81</v>
      </c>
      <c r="O51" s="110">
        <v>3</v>
      </c>
      <c r="P51" s="62" t="s">
        <v>4616</v>
      </c>
      <c r="Q51" s="62">
        <v>45419.6666666667</v>
      </c>
      <c r="R51" s="35"/>
      <c r="S51" s="35"/>
      <c r="T51" s="40"/>
      <c r="U51" s="40"/>
      <c r="V51" s="36"/>
      <c r="W51" s="34" t="s">
        <v>4617</v>
      </c>
      <c r="X51" s="34" t="s">
        <v>4634</v>
      </c>
      <c r="Y51" s="113" t="s">
        <v>4618</v>
      </c>
      <c r="Z51" t="s">
        <v>132</v>
      </c>
      <c r="AA51" t="s">
        <v>435</v>
      </c>
    </row>
    <row r="52" ht="409.5" spans="1:27">
      <c r="A52" s="98">
        <v>80</v>
      </c>
      <c r="B52" s="110" t="s">
        <v>117</v>
      </c>
      <c r="C52" s="100" t="s">
        <v>145</v>
      </c>
      <c r="D52" s="100" t="s">
        <v>1083</v>
      </c>
      <c r="E52" s="101" t="s">
        <v>146</v>
      </c>
      <c r="F52" s="100" t="s">
        <v>4636</v>
      </c>
      <c r="G52" s="109" t="s">
        <v>4576</v>
      </c>
      <c r="H52" s="181">
        <v>45432</v>
      </c>
      <c r="I52" s="165">
        <v>45392</v>
      </c>
      <c r="J52" s="165">
        <v>45392</v>
      </c>
      <c r="K52" s="101" t="s">
        <v>124</v>
      </c>
      <c r="L52" s="110" t="s">
        <v>125</v>
      </c>
      <c r="M52" s="101" t="s">
        <v>896</v>
      </c>
      <c r="N52" s="109" t="s">
        <v>81</v>
      </c>
      <c r="O52" s="110">
        <v>3</v>
      </c>
      <c r="P52" s="62" t="s">
        <v>4616</v>
      </c>
      <c r="Q52" s="62">
        <v>45419.6666666667</v>
      </c>
      <c r="R52" s="35"/>
      <c r="S52" s="35"/>
      <c r="T52" s="40"/>
      <c r="U52" s="40"/>
      <c r="V52" s="36"/>
      <c r="W52" s="34" t="s">
        <v>4617</v>
      </c>
      <c r="X52" s="34" t="s">
        <v>1083</v>
      </c>
      <c r="Y52" s="113" t="s">
        <v>4618</v>
      </c>
      <c r="Z52" t="s">
        <v>132</v>
      </c>
      <c r="AA52" t="s">
        <v>435</v>
      </c>
    </row>
    <row r="53" ht="409.5" spans="1:27">
      <c r="A53" s="98">
        <v>81</v>
      </c>
      <c r="B53" s="110" t="s">
        <v>117</v>
      </c>
      <c r="C53" s="100" t="s">
        <v>145</v>
      </c>
      <c r="D53" s="100" t="s">
        <v>1088</v>
      </c>
      <c r="E53" s="101" t="s">
        <v>146</v>
      </c>
      <c r="F53" s="100" t="s">
        <v>4637</v>
      </c>
      <c r="G53" s="109" t="s">
        <v>4576</v>
      </c>
      <c r="H53" s="181">
        <v>45433</v>
      </c>
      <c r="I53" s="165">
        <v>45393</v>
      </c>
      <c r="J53" s="165">
        <v>45393</v>
      </c>
      <c r="K53" s="101" t="s">
        <v>124</v>
      </c>
      <c r="L53" s="110" t="s">
        <v>125</v>
      </c>
      <c r="M53" s="101" t="s">
        <v>896</v>
      </c>
      <c r="N53" s="109" t="s">
        <v>81</v>
      </c>
      <c r="O53" s="110">
        <v>3</v>
      </c>
      <c r="P53" s="62" t="s">
        <v>4616</v>
      </c>
      <c r="Q53" s="62">
        <v>45419.6666666667</v>
      </c>
      <c r="R53" s="35"/>
      <c r="S53" s="35"/>
      <c r="T53" s="40"/>
      <c r="U53" s="40"/>
      <c r="V53" s="36"/>
      <c r="W53" s="34" t="s">
        <v>4617</v>
      </c>
      <c r="X53" s="34" t="s">
        <v>1088</v>
      </c>
      <c r="Y53" s="113" t="s">
        <v>4618</v>
      </c>
      <c r="Z53" t="s">
        <v>132</v>
      </c>
      <c r="AA53" t="s">
        <v>435</v>
      </c>
    </row>
    <row r="54" ht="409.5" spans="1:27">
      <c r="A54" s="98">
        <v>82</v>
      </c>
      <c r="B54" s="110" t="s">
        <v>117</v>
      </c>
      <c r="C54" s="100" t="s">
        <v>145</v>
      </c>
      <c r="D54" s="100" t="s">
        <v>1094</v>
      </c>
      <c r="E54" s="101" t="s">
        <v>1148</v>
      </c>
      <c r="F54" s="100" t="s">
        <v>4638</v>
      </c>
      <c r="G54" s="109" t="s">
        <v>4576</v>
      </c>
      <c r="H54" s="181">
        <v>45434</v>
      </c>
      <c r="I54" s="165">
        <v>45394</v>
      </c>
      <c r="J54" s="165">
        <v>45394</v>
      </c>
      <c r="K54" s="101" t="s">
        <v>124</v>
      </c>
      <c r="L54" s="110" t="s">
        <v>125</v>
      </c>
      <c r="M54" s="101" t="s">
        <v>896</v>
      </c>
      <c r="N54" s="109" t="s">
        <v>81</v>
      </c>
      <c r="O54" s="110">
        <v>3</v>
      </c>
      <c r="P54" s="62" t="s">
        <v>4616</v>
      </c>
      <c r="Q54" s="62">
        <v>45419.6666666667</v>
      </c>
      <c r="R54" s="35"/>
      <c r="S54" s="35"/>
      <c r="T54" s="40"/>
      <c r="U54" s="40"/>
      <c r="V54" s="36"/>
      <c r="W54" s="34" t="s">
        <v>4617</v>
      </c>
      <c r="X54" s="34" t="s">
        <v>1094</v>
      </c>
      <c r="Y54" s="113" t="s">
        <v>4618</v>
      </c>
      <c r="Z54" t="s">
        <v>132</v>
      </c>
      <c r="AA54" t="s">
        <v>435</v>
      </c>
    </row>
    <row r="55" ht="409.5" spans="1:27">
      <c r="A55" s="98">
        <v>83</v>
      </c>
      <c r="B55" s="110" t="s">
        <v>117</v>
      </c>
      <c r="C55" s="100" t="s">
        <v>145</v>
      </c>
      <c r="D55" s="100" t="s">
        <v>1105</v>
      </c>
      <c r="E55" s="101" t="s">
        <v>1148</v>
      </c>
      <c r="F55" s="100" t="s">
        <v>4639</v>
      </c>
      <c r="G55" s="109" t="s">
        <v>4576</v>
      </c>
      <c r="H55" s="181">
        <v>45435</v>
      </c>
      <c r="I55" s="165">
        <v>45395</v>
      </c>
      <c r="J55" s="165">
        <v>45395</v>
      </c>
      <c r="K55" s="101" t="s">
        <v>124</v>
      </c>
      <c r="L55" s="110" t="s">
        <v>125</v>
      </c>
      <c r="M55" s="101" t="s">
        <v>896</v>
      </c>
      <c r="N55" s="109" t="s">
        <v>81</v>
      </c>
      <c r="O55" s="110">
        <v>3</v>
      </c>
      <c r="P55" s="62" t="s">
        <v>4616</v>
      </c>
      <c r="Q55" s="62">
        <v>45419.6666666667</v>
      </c>
      <c r="R55" s="35"/>
      <c r="S55" s="35"/>
      <c r="T55" s="40"/>
      <c r="U55" s="40"/>
      <c r="V55" s="36"/>
      <c r="W55" s="34" t="s">
        <v>4617</v>
      </c>
      <c r="X55" s="34" t="s">
        <v>1105</v>
      </c>
      <c r="Y55" s="113" t="s">
        <v>4618</v>
      </c>
      <c r="Z55" t="s">
        <v>132</v>
      </c>
      <c r="AA55" t="s">
        <v>435</v>
      </c>
    </row>
    <row r="56" ht="409.5" spans="1:27">
      <c r="A56" s="98">
        <v>84</v>
      </c>
      <c r="B56" s="110" t="s">
        <v>117</v>
      </c>
      <c r="C56" s="100" t="s">
        <v>145</v>
      </c>
      <c r="D56" s="100" t="s">
        <v>4640</v>
      </c>
      <c r="E56" s="101" t="s">
        <v>1419</v>
      </c>
      <c r="F56" s="100" t="s">
        <v>4641</v>
      </c>
      <c r="G56" s="109" t="s">
        <v>4576</v>
      </c>
      <c r="H56" s="181">
        <v>45436</v>
      </c>
      <c r="I56" s="165">
        <v>45396</v>
      </c>
      <c r="J56" s="165">
        <v>45396</v>
      </c>
      <c r="K56" s="101" t="s">
        <v>124</v>
      </c>
      <c r="L56" s="110" t="s">
        <v>125</v>
      </c>
      <c r="M56" s="101" t="s">
        <v>896</v>
      </c>
      <c r="N56" s="109" t="s">
        <v>81</v>
      </c>
      <c r="O56" s="110">
        <v>3</v>
      </c>
      <c r="P56" s="62" t="s">
        <v>4616</v>
      </c>
      <c r="Q56" s="62">
        <v>45419.6666666667</v>
      </c>
      <c r="R56" s="35"/>
      <c r="S56" s="35"/>
      <c r="T56" s="40"/>
      <c r="U56" s="40"/>
      <c r="V56" s="36"/>
      <c r="W56" s="34" t="s">
        <v>4617</v>
      </c>
      <c r="X56" s="34" t="s">
        <v>4640</v>
      </c>
      <c r="Y56" s="113" t="s">
        <v>4618</v>
      </c>
      <c r="Z56" t="s">
        <v>132</v>
      </c>
      <c r="AA56" t="s">
        <v>435</v>
      </c>
    </row>
    <row r="57" ht="409.5" spans="1:27">
      <c r="A57" s="98">
        <v>85</v>
      </c>
      <c r="B57" s="110" t="s">
        <v>117</v>
      </c>
      <c r="C57" s="100" t="s">
        <v>145</v>
      </c>
      <c r="D57" s="100" t="s">
        <v>4642</v>
      </c>
      <c r="E57" s="101" t="s">
        <v>1419</v>
      </c>
      <c r="F57" s="100" t="s">
        <v>4643</v>
      </c>
      <c r="G57" s="109" t="s">
        <v>4576</v>
      </c>
      <c r="H57" s="181">
        <v>45437</v>
      </c>
      <c r="I57" s="165">
        <v>45397</v>
      </c>
      <c r="J57" s="165">
        <v>45397</v>
      </c>
      <c r="K57" s="101" t="s">
        <v>124</v>
      </c>
      <c r="L57" s="110" t="s">
        <v>125</v>
      </c>
      <c r="M57" s="101" t="s">
        <v>896</v>
      </c>
      <c r="N57" s="109" t="s">
        <v>81</v>
      </c>
      <c r="O57" s="110">
        <v>3</v>
      </c>
      <c r="P57" s="62" t="s">
        <v>4616</v>
      </c>
      <c r="Q57" s="62">
        <v>45419.6666666667</v>
      </c>
      <c r="R57" s="35"/>
      <c r="S57" s="35"/>
      <c r="T57" s="40"/>
      <c r="U57" s="40"/>
      <c r="V57" s="36"/>
      <c r="W57" s="34" t="s">
        <v>4617</v>
      </c>
      <c r="X57" s="34" t="s">
        <v>4642</v>
      </c>
      <c r="Y57" s="113" t="s">
        <v>4618</v>
      </c>
      <c r="Z57" t="s">
        <v>132</v>
      </c>
      <c r="AA57" t="s">
        <v>435</v>
      </c>
    </row>
    <row r="58" ht="409.5" spans="1:27">
      <c r="A58" s="98">
        <v>86</v>
      </c>
      <c r="B58" s="110" t="s">
        <v>117</v>
      </c>
      <c r="C58" s="100" t="s">
        <v>145</v>
      </c>
      <c r="D58" s="100" t="s">
        <v>4644</v>
      </c>
      <c r="E58" s="101" t="s">
        <v>239</v>
      </c>
      <c r="F58" s="100" t="s">
        <v>4645</v>
      </c>
      <c r="G58" s="109" t="s">
        <v>4576</v>
      </c>
      <c r="H58" s="181">
        <v>45438</v>
      </c>
      <c r="I58" s="165">
        <v>45398</v>
      </c>
      <c r="J58" s="165">
        <v>45398</v>
      </c>
      <c r="K58" s="101" t="s">
        <v>124</v>
      </c>
      <c r="L58" s="110" t="s">
        <v>125</v>
      </c>
      <c r="M58" s="101" t="s">
        <v>896</v>
      </c>
      <c r="N58" s="109" t="s">
        <v>81</v>
      </c>
      <c r="O58" s="110">
        <v>3</v>
      </c>
      <c r="P58" s="62" t="s">
        <v>4616</v>
      </c>
      <c r="Q58" s="62">
        <v>45419.6666666667</v>
      </c>
      <c r="R58" s="35"/>
      <c r="S58" s="35"/>
      <c r="T58" s="40"/>
      <c r="U58" s="40"/>
      <c r="V58" s="36"/>
      <c r="W58" s="34" t="s">
        <v>4617</v>
      </c>
      <c r="X58" s="34" t="s">
        <v>4644</v>
      </c>
      <c r="Y58" s="113" t="s">
        <v>4618</v>
      </c>
      <c r="Z58" t="s">
        <v>132</v>
      </c>
      <c r="AA58" t="s">
        <v>435</v>
      </c>
    </row>
    <row r="59" ht="409.5" spans="1:27">
      <c r="A59" s="98">
        <v>87</v>
      </c>
      <c r="B59" s="110" t="s">
        <v>117</v>
      </c>
      <c r="C59" s="100" t="s">
        <v>145</v>
      </c>
      <c r="D59" s="100" t="s">
        <v>4646</v>
      </c>
      <c r="E59" s="101" t="s">
        <v>1148</v>
      </c>
      <c r="F59" s="100" t="s">
        <v>4647</v>
      </c>
      <c r="G59" s="109" t="s">
        <v>4576</v>
      </c>
      <c r="H59" s="181">
        <v>45439</v>
      </c>
      <c r="I59" s="165">
        <v>45399</v>
      </c>
      <c r="J59" s="165">
        <v>45399</v>
      </c>
      <c r="K59" s="101" t="s">
        <v>124</v>
      </c>
      <c r="L59" s="110" t="s">
        <v>125</v>
      </c>
      <c r="M59" s="101" t="s">
        <v>896</v>
      </c>
      <c r="N59" s="109" t="s">
        <v>81</v>
      </c>
      <c r="O59" s="110">
        <v>3</v>
      </c>
      <c r="P59" s="62" t="s">
        <v>4616</v>
      </c>
      <c r="Q59" s="62">
        <v>45419.6666666667</v>
      </c>
      <c r="R59" s="35"/>
      <c r="S59" s="35"/>
      <c r="T59" s="40"/>
      <c r="U59" s="40"/>
      <c r="V59" s="36"/>
      <c r="W59" s="34" t="s">
        <v>4617</v>
      </c>
      <c r="X59" s="34" t="s">
        <v>4646</v>
      </c>
      <c r="Y59" s="113" t="s">
        <v>4618</v>
      </c>
      <c r="Z59" t="s">
        <v>132</v>
      </c>
      <c r="AA59" t="s">
        <v>435</v>
      </c>
    </row>
    <row r="60" ht="409.5" spans="1:27">
      <c r="A60" s="98">
        <v>88</v>
      </c>
      <c r="B60" s="110" t="s">
        <v>117</v>
      </c>
      <c r="C60" s="100" t="s">
        <v>145</v>
      </c>
      <c r="D60" s="100" t="s">
        <v>4648</v>
      </c>
      <c r="E60" s="101" t="s">
        <v>1148</v>
      </c>
      <c r="F60" s="100" t="s">
        <v>4647</v>
      </c>
      <c r="G60" s="109" t="s">
        <v>4576</v>
      </c>
      <c r="H60" s="181">
        <v>45440</v>
      </c>
      <c r="I60" s="165">
        <v>45400</v>
      </c>
      <c r="J60" s="165">
        <v>45400</v>
      </c>
      <c r="K60" s="101" t="s">
        <v>124</v>
      </c>
      <c r="L60" s="110" t="s">
        <v>125</v>
      </c>
      <c r="M60" s="101" t="s">
        <v>896</v>
      </c>
      <c r="N60" s="109" t="s">
        <v>81</v>
      </c>
      <c r="O60" s="110">
        <v>3</v>
      </c>
      <c r="P60" s="62" t="s">
        <v>4616</v>
      </c>
      <c r="Q60" s="62">
        <v>45419.6666666667</v>
      </c>
      <c r="R60" s="35"/>
      <c r="S60" s="35"/>
      <c r="T60" s="40"/>
      <c r="U60" s="40"/>
      <c r="V60" s="36"/>
      <c r="W60" s="34" t="s">
        <v>4617</v>
      </c>
      <c r="X60" s="34" t="s">
        <v>4648</v>
      </c>
      <c r="Y60" s="113" t="s">
        <v>4618</v>
      </c>
      <c r="Z60" t="s">
        <v>132</v>
      </c>
      <c r="AA60" t="s">
        <v>435</v>
      </c>
    </row>
    <row r="61" ht="36" spans="1:27">
      <c r="A61" s="98">
        <v>89</v>
      </c>
      <c r="B61" s="110" t="s">
        <v>117</v>
      </c>
      <c r="C61" s="100" t="s">
        <v>361</v>
      </c>
      <c r="D61" s="100" t="s">
        <v>1020</v>
      </c>
      <c r="E61" s="184" t="s">
        <v>1148</v>
      </c>
      <c r="F61" s="100" t="s">
        <v>4649</v>
      </c>
      <c r="G61" s="109" t="s">
        <v>4576</v>
      </c>
      <c r="H61" s="181">
        <v>45441</v>
      </c>
      <c r="I61" s="165">
        <v>45401</v>
      </c>
      <c r="J61" s="165">
        <v>45401</v>
      </c>
      <c r="K61" s="101" t="s">
        <v>124</v>
      </c>
      <c r="L61" s="110" t="s">
        <v>125</v>
      </c>
      <c r="M61" s="101" t="s">
        <v>896</v>
      </c>
      <c r="N61" s="109" t="s">
        <v>81</v>
      </c>
      <c r="O61" s="110">
        <v>3</v>
      </c>
      <c r="P61" s="62" t="s">
        <v>4650</v>
      </c>
      <c r="Q61" s="62">
        <v>45393.6333333333</v>
      </c>
      <c r="R61" s="35"/>
      <c r="S61" s="35"/>
      <c r="T61" s="40"/>
      <c r="U61" s="40"/>
      <c r="V61" s="36"/>
      <c r="W61" s="34" t="s">
        <v>4651</v>
      </c>
      <c r="X61" s="34" t="s">
        <v>1020</v>
      </c>
      <c r="Y61" t="s">
        <v>4652</v>
      </c>
      <c r="Z61" t="s">
        <v>132</v>
      </c>
      <c r="AA61" t="s">
        <v>144</v>
      </c>
    </row>
    <row r="62" ht="36" spans="1:27">
      <c r="A62" s="98">
        <v>90</v>
      </c>
      <c r="B62" s="110" t="s">
        <v>117</v>
      </c>
      <c r="C62" s="100" t="s">
        <v>361</v>
      </c>
      <c r="D62" s="100" t="s">
        <v>1029</v>
      </c>
      <c r="E62" s="184" t="s">
        <v>1148</v>
      </c>
      <c r="F62" s="100" t="s">
        <v>4649</v>
      </c>
      <c r="G62" s="109" t="s">
        <v>4576</v>
      </c>
      <c r="H62" s="181">
        <v>45442</v>
      </c>
      <c r="I62" s="165">
        <v>45402</v>
      </c>
      <c r="J62" s="165">
        <v>45402</v>
      </c>
      <c r="K62" s="101" t="s">
        <v>124</v>
      </c>
      <c r="L62" s="110" t="s">
        <v>125</v>
      </c>
      <c r="M62" s="101" t="s">
        <v>896</v>
      </c>
      <c r="N62" s="109" t="s">
        <v>81</v>
      </c>
      <c r="O62" s="110">
        <v>3</v>
      </c>
      <c r="P62" s="62" t="s">
        <v>4650</v>
      </c>
      <c r="Q62" s="62">
        <v>45393.6333333333</v>
      </c>
      <c r="R62" s="35"/>
      <c r="S62" s="35"/>
      <c r="T62" s="40"/>
      <c r="U62" s="40"/>
      <c r="V62" s="36"/>
      <c r="W62" s="34" t="s">
        <v>4651</v>
      </c>
      <c r="X62" s="34" t="s">
        <v>1029</v>
      </c>
      <c r="Y62" t="s">
        <v>4652</v>
      </c>
      <c r="Z62" t="s">
        <v>132</v>
      </c>
      <c r="AA62" t="s">
        <v>144</v>
      </c>
    </row>
    <row r="63" ht="14.25" spans="1:25">
      <c r="A63" s="98">
        <v>91</v>
      </c>
      <c r="B63" s="110" t="s">
        <v>117</v>
      </c>
      <c r="C63" s="100" t="s">
        <v>145</v>
      </c>
      <c r="D63" s="100" t="s">
        <v>4477</v>
      </c>
      <c r="E63" s="101" t="s">
        <v>239</v>
      </c>
      <c r="F63" s="100" t="s">
        <v>4630</v>
      </c>
      <c r="G63" s="109" t="s">
        <v>4581</v>
      </c>
      <c r="H63" s="181">
        <v>45658</v>
      </c>
      <c r="I63" s="165">
        <v>45566</v>
      </c>
      <c r="J63" s="165">
        <v>45586</v>
      </c>
      <c r="K63" s="101" t="s">
        <v>124</v>
      </c>
      <c r="L63" s="110" t="s">
        <v>125</v>
      </c>
      <c r="M63" s="101" t="s">
        <v>896</v>
      </c>
      <c r="N63" s="109" t="s">
        <v>81</v>
      </c>
      <c r="O63" s="110">
        <v>3</v>
      </c>
      <c r="P63" s="34"/>
      <c r="Q63" s="62"/>
      <c r="R63" s="35"/>
      <c r="S63" s="35"/>
      <c r="T63" s="40"/>
      <c r="U63" s="40"/>
      <c r="V63" s="36"/>
      <c r="W63" s="34"/>
      <c r="X63" s="34"/>
      <c r="Y63" s="113"/>
    </row>
    <row r="64" ht="36" spans="1:27">
      <c r="A64" s="98">
        <v>36</v>
      </c>
      <c r="B64" s="110" t="s">
        <v>117</v>
      </c>
      <c r="C64" s="110" t="s">
        <v>145</v>
      </c>
      <c r="D64" s="110" t="s">
        <v>1183</v>
      </c>
      <c r="E64" s="101" t="s">
        <v>146</v>
      </c>
      <c r="F64" s="110" t="s">
        <v>4653</v>
      </c>
      <c r="G64" s="109" t="s">
        <v>4581</v>
      </c>
      <c r="H64" s="165">
        <v>45412</v>
      </c>
      <c r="I64" s="165">
        <v>45292</v>
      </c>
      <c r="J64" s="165">
        <v>45412</v>
      </c>
      <c r="K64" s="101" t="s">
        <v>4404</v>
      </c>
      <c r="L64" s="109" t="s">
        <v>125</v>
      </c>
      <c r="M64" s="87" t="s">
        <v>1117</v>
      </c>
      <c r="N64" s="88" t="s">
        <v>78</v>
      </c>
      <c r="O64" s="47">
        <v>3</v>
      </c>
      <c r="P64" s="62" t="s">
        <v>4496</v>
      </c>
      <c r="Q64" s="62">
        <v>45313.7291666667</v>
      </c>
      <c r="R64" s="35"/>
      <c r="S64" s="35"/>
      <c r="T64" s="40"/>
      <c r="U64" s="40"/>
      <c r="V64" s="36"/>
      <c r="W64" s="34" t="s">
        <v>4497</v>
      </c>
      <c r="X64" s="34" t="s">
        <v>1183</v>
      </c>
      <c r="Y64" t="s">
        <v>4498</v>
      </c>
      <c r="Z64" t="s">
        <v>132</v>
      </c>
      <c r="AA64" t="s">
        <v>133</v>
      </c>
    </row>
    <row r="65" ht="14.25" spans="1:24">
      <c r="A65" s="98">
        <v>37</v>
      </c>
      <c r="B65" s="110" t="s">
        <v>117</v>
      </c>
      <c r="C65" s="110" t="s">
        <v>361</v>
      </c>
      <c r="D65" s="110" t="s">
        <v>1013</v>
      </c>
      <c r="E65" s="101" t="s">
        <v>1419</v>
      </c>
      <c r="F65" s="110" t="s">
        <v>4654</v>
      </c>
      <c r="G65" s="109" t="s">
        <v>4581</v>
      </c>
      <c r="H65" s="165">
        <v>45636</v>
      </c>
      <c r="I65" s="165">
        <v>45292</v>
      </c>
      <c r="J65" s="165">
        <v>45636</v>
      </c>
      <c r="K65" s="101" t="s">
        <v>4404</v>
      </c>
      <c r="L65" s="109" t="s">
        <v>125</v>
      </c>
      <c r="M65" s="87" t="s">
        <v>1117</v>
      </c>
      <c r="N65" s="88" t="s">
        <v>78</v>
      </c>
      <c r="O65" s="47">
        <v>3</v>
      </c>
      <c r="P65" s="62"/>
      <c r="Q65" s="62"/>
      <c r="R65" s="35"/>
      <c r="S65" s="35"/>
      <c r="T65" s="40"/>
      <c r="U65" s="40"/>
      <c r="V65" s="36"/>
      <c r="W65" s="34"/>
      <c r="X65" s="34"/>
    </row>
    <row r="66" ht="36" spans="1:27">
      <c r="A66" s="98">
        <v>38</v>
      </c>
      <c r="B66" s="110" t="s">
        <v>117</v>
      </c>
      <c r="C66" s="110" t="s">
        <v>361</v>
      </c>
      <c r="D66" s="110" t="s">
        <v>1374</v>
      </c>
      <c r="E66" s="101" t="s">
        <v>146</v>
      </c>
      <c r="F66" s="110" t="s">
        <v>4655</v>
      </c>
      <c r="G66" s="109" t="s">
        <v>4581</v>
      </c>
      <c r="H66" s="165">
        <v>45746</v>
      </c>
      <c r="I66" s="165">
        <v>45292</v>
      </c>
      <c r="J66" s="165">
        <v>45636</v>
      </c>
      <c r="K66" s="101" t="s">
        <v>4404</v>
      </c>
      <c r="L66" s="109" t="s">
        <v>125</v>
      </c>
      <c r="M66" s="87" t="s">
        <v>1117</v>
      </c>
      <c r="N66" s="88" t="s">
        <v>78</v>
      </c>
      <c r="O66" s="47">
        <v>3</v>
      </c>
      <c r="P66" s="34" t="s">
        <v>4499</v>
      </c>
      <c r="Q66" s="62">
        <v>45393.7145833333</v>
      </c>
      <c r="R66" s="35"/>
      <c r="S66" s="35"/>
      <c r="T66" s="40"/>
      <c r="U66" s="40"/>
      <c r="V66" s="36"/>
      <c r="W66" s="34" t="s">
        <v>4500</v>
      </c>
      <c r="X66" s="34" t="s">
        <v>1374</v>
      </c>
      <c r="Y66" t="s">
        <v>4501</v>
      </c>
      <c r="Z66" t="s">
        <v>132</v>
      </c>
      <c r="AA66" t="s">
        <v>144</v>
      </c>
    </row>
    <row r="67" ht="36" spans="1:27">
      <c r="A67" s="98">
        <v>39</v>
      </c>
      <c r="B67" s="110" t="s">
        <v>117</v>
      </c>
      <c r="C67" s="100" t="s">
        <v>145</v>
      </c>
      <c r="D67" s="101" t="s">
        <v>1317</v>
      </c>
      <c r="E67" s="186" t="s">
        <v>1148</v>
      </c>
      <c r="F67" s="109" t="s">
        <v>4656</v>
      </c>
      <c r="G67" s="109" t="s">
        <v>4576</v>
      </c>
      <c r="H67" s="165">
        <v>45412</v>
      </c>
      <c r="I67" s="165">
        <v>45292</v>
      </c>
      <c r="J67" s="165">
        <v>45412</v>
      </c>
      <c r="K67" s="101" t="s">
        <v>4404</v>
      </c>
      <c r="L67" s="109" t="s">
        <v>125</v>
      </c>
      <c r="M67" s="87" t="s">
        <v>1117</v>
      </c>
      <c r="N67" s="88" t="s">
        <v>78</v>
      </c>
      <c r="O67" s="47">
        <v>3</v>
      </c>
      <c r="P67" s="62" t="s">
        <v>4657</v>
      </c>
      <c r="Q67" s="62">
        <v>45350.4305555556</v>
      </c>
      <c r="R67" s="35"/>
      <c r="S67" s="35"/>
      <c r="T67" s="40"/>
      <c r="U67" s="40"/>
      <c r="V67" s="36"/>
      <c r="W67" s="34" t="s">
        <v>4658</v>
      </c>
      <c r="X67" s="34" t="s">
        <v>1317</v>
      </c>
      <c r="Y67" t="s">
        <v>4659</v>
      </c>
      <c r="Z67" t="s">
        <v>132</v>
      </c>
      <c r="AA67" t="s">
        <v>153</v>
      </c>
    </row>
    <row r="68" ht="36" spans="1:27">
      <c r="A68" s="98">
        <v>40</v>
      </c>
      <c r="B68" s="110" t="s">
        <v>117</v>
      </c>
      <c r="C68" s="109" t="s">
        <v>145</v>
      </c>
      <c r="D68" s="101" t="s">
        <v>4660</v>
      </c>
      <c r="E68" s="186" t="s">
        <v>1148</v>
      </c>
      <c r="F68" s="109" t="s">
        <v>4656</v>
      </c>
      <c r="G68" s="109" t="s">
        <v>4576</v>
      </c>
      <c r="H68" s="165">
        <v>45412</v>
      </c>
      <c r="I68" s="165">
        <v>45412</v>
      </c>
      <c r="J68" s="165">
        <v>45412</v>
      </c>
      <c r="K68" s="101" t="s">
        <v>124</v>
      </c>
      <c r="L68" s="109" t="s">
        <v>125</v>
      </c>
      <c r="M68" s="87" t="s">
        <v>1117</v>
      </c>
      <c r="N68" s="88" t="s">
        <v>78</v>
      </c>
      <c r="O68" s="47">
        <v>3</v>
      </c>
      <c r="P68" s="62" t="s">
        <v>4657</v>
      </c>
      <c r="Q68" s="62">
        <v>45350.4305555556</v>
      </c>
      <c r="R68" s="35"/>
      <c r="S68" s="35"/>
      <c r="T68" s="40"/>
      <c r="U68" s="40"/>
      <c r="V68" s="36"/>
      <c r="W68" s="34" t="s">
        <v>4658</v>
      </c>
      <c r="X68" s="34" t="s">
        <v>4660</v>
      </c>
      <c r="Y68" t="s">
        <v>4659</v>
      </c>
      <c r="Z68" t="s">
        <v>132</v>
      </c>
      <c r="AA68" t="s">
        <v>153</v>
      </c>
    </row>
    <row r="69" ht="36" spans="1:27">
      <c r="A69" s="98">
        <v>41</v>
      </c>
      <c r="B69" s="110" t="s">
        <v>117</v>
      </c>
      <c r="C69" s="110" t="s">
        <v>361</v>
      </c>
      <c r="D69" s="110" t="s">
        <v>1332</v>
      </c>
      <c r="E69" s="186" t="s">
        <v>146</v>
      </c>
      <c r="F69" s="110" t="s">
        <v>4661</v>
      </c>
      <c r="G69" s="109" t="s">
        <v>4576</v>
      </c>
      <c r="H69" s="165">
        <v>45412</v>
      </c>
      <c r="I69" s="165">
        <v>45292</v>
      </c>
      <c r="J69" s="165">
        <v>45412</v>
      </c>
      <c r="K69" s="101" t="s">
        <v>4404</v>
      </c>
      <c r="L69" s="109" t="s">
        <v>125</v>
      </c>
      <c r="M69" s="87" t="s">
        <v>1117</v>
      </c>
      <c r="N69" s="88" t="s">
        <v>78</v>
      </c>
      <c r="O69" s="47">
        <v>3</v>
      </c>
      <c r="P69" s="62" t="s">
        <v>4662</v>
      </c>
      <c r="Q69" s="62">
        <v>45350.5</v>
      </c>
      <c r="R69" s="35"/>
      <c r="S69" s="35"/>
      <c r="T69" s="40"/>
      <c r="U69" s="40"/>
      <c r="V69" s="36"/>
      <c r="W69" s="34" t="s">
        <v>4663</v>
      </c>
      <c r="X69" s="34" t="s">
        <v>1332</v>
      </c>
      <c r="Y69" t="s">
        <v>4664</v>
      </c>
      <c r="Z69" t="s">
        <v>132</v>
      </c>
      <c r="AA69" t="s">
        <v>153</v>
      </c>
    </row>
    <row r="70" ht="36" spans="1:27">
      <c r="A70" s="98">
        <v>42</v>
      </c>
      <c r="B70" s="110" t="s">
        <v>117</v>
      </c>
      <c r="C70" s="110" t="s">
        <v>361</v>
      </c>
      <c r="D70" s="110" t="s">
        <v>1338</v>
      </c>
      <c r="E70" s="186" t="s">
        <v>146</v>
      </c>
      <c r="F70" s="110" t="s">
        <v>4661</v>
      </c>
      <c r="G70" s="109" t="s">
        <v>4576</v>
      </c>
      <c r="H70" s="165">
        <v>45412</v>
      </c>
      <c r="I70" s="165">
        <v>45292</v>
      </c>
      <c r="J70" s="165">
        <v>45412</v>
      </c>
      <c r="K70" s="101" t="s">
        <v>4404</v>
      </c>
      <c r="L70" s="109" t="s">
        <v>125</v>
      </c>
      <c r="M70" s="87" t="s">
        <v>1117</v>
      </c>
      <c r="N70" s="88" t="s">
        <v>78</v>
      </c>
      <c r="O70" s="47">
        <v>3</v>
      </c>
      <c r="P70" s="62" t="s">
        <v>4662</v>
      </c>
      <c r="Q70" s="62">
        <v>45350.5</v>
      </c>
      <c r="R70" s="35"/>
      <c r="S70" s="35"/>
      <c r="T70" s="40"/>
      <c r="U70" s="40"/>
      <c r="V70" s="36"/>
      <c r="W70" s="34" t="s">
        <v>4663</v>
      </c>
      <c r="X70" s="34" t="s">
        <v>1338</v>
      </c>
      <c r="Y70" t="s">
        <v>4664</v>
      </c>
      <c r="Z70" t="s">
        <v>132</v>
      </c>
      <c r="AA70" t="s">
        <v>153</v>
      </c>
    </row>
    <row r="71" ht="36" spans="1:27">
      <c r="A71" s="98">
        <v>43</v>
      </c>
      <c r="B71" s="110" t="s">
        <v>117</v>
      </c>
      <c r="C71" s="110" t="s">
        <v>361</v>
      </c>
      <c r="D71" s="110" t="s">
        <v>1003</v>
      </c>
      <c r="E71" s="101" t="s">
        <v>1419</v>
      </c>
      <c r="F71" s="110" t="s">
        <v>4654</v>
      </c>
      <c r="G71" s="109" t="s">
        <v>4576</v>
      </c>
      <c r="H71" s="165">
        <v>45412</v>
      </c>
      <c r="I71" s="165">
        <v>45292</v>
      </c>
      <c r="J71" s="165">
        <v>45412</v>
      </c>
      <c r="K71" s="101" t="s">
        <v>4404</v>
      </c>
      <c r="L71" s="109" t="s">
        <v>125</v>
      </c>
      <c r="M71" s="87" t="s">
        <v>1117</v>
      </c>
      <c r="N71" s="88" t="s">
        <v>78</v>
      </c>
      <c r="O71" s="47">
        <v>3</v>
      </c>
      <c r="P71" s="62" t="s">
        <v>4662</v>
      </c>
      <c r="Q71" s="62">
        <v>45350.5</v>
      </c>
      <c r="R71" s="35"/>
      <c r="S71" s="35"/>
      <c r="T71" s="40"/>
      <c r="U71" s="40"/>
      <c r="V71" s="36"/>
      <c r="W71" s="34" t="s">
        <v>4663</v>
      </c>
      <c r="X71" s="34" t="s">
        <v>1003</v>
      </c>
      <c r="Y71" t="s">
        <v>4664</v>
      </c>
      <c r="Z71" t="s">
        <v>132</v>
      </c>
      <c r="AA71" t="s">
        <v>153</v>
      </c>
    </row>
    <row r="72" ht="36" spans="1:27">
      <c r="A72" s="98">
        <v>44</v>
      </c>
      <c r="B72" s="110" t="s">
        <v>117</v>
      </c>
      <c r="C72" s="110" t="s">
        <v>361</v>
      </c>
      <c r="D72" s="110" t="s">
        <v>1013</v>
      </c>
      <c r="E72" s="101" t="s">
        <v>1419</v>
      </c>
      <c r="F72" s="110" t="s">
        <v>4654</v>
      </c>
      <c r="G72" s="109" t="s">
        <v>4576</v>
      </c>
      <c r="H72" s="165">
        <v>45412</v>
      </c>
      <c r="I72" s="165">
        <v>45292</v>
      </c>
      <c r="J72" s="165">
        <v>45412</v>
      </c>
      <c r="K72" s="101" t="s">
        <v>4404</v>
      </c>
      <c r="L72" s="109" t="s">
        <v>125</v>
      </c>
      <c r="M72" s="87" t="s">
        <v>1117</v>
      </c>
      <c r="N72" s="88" t="s">
        <v>78</v>
      </c>
      <c r="O72" s="47">
        <v>3</v>
      </c>
      <c r="P72" s="62" t="s">
        <v>4662</v>
      </c>
      <c r="Q72" s="62">
        <v>45350.5</v>
      </c>
      <c r="R72" s="35"/>
      <c r="S72" s="35"/>
      <c r="T72" s="40"/>
      <c r="U72" s="40"/>
      <c r="V72" s="36"/>
      <c r="W72" s="34" t="s">
        <v>4663</v>
      </c>
      <c r="X72" s="34" t="s">
        <v>1013</v>
      </c>
      <c r="Y72" t="s">
        <v>4664</v>
      </c>
      <c r="Z72" t="s">
        <v>132</v>
      </c>
      <c r="AA72" t="s">
        <v>153</v>
      </c>
    </row>
    <row r="73" ht="14.25" spans="1:24">
      <c r="A73" s="98">
        <v>45</v>
      </c>
      <c r="B73" s="109" t="s">
        <v>117</v>
      </c>
      <c r="C73" s="101" t="s">
        <v>145</v>
      </c>
      <c r="D73" s="109" t="s">
        <v>4512</v>
      </c>
      <c r="E73" s="101" t="s">
        <v>120</v>
      </c>
      <c r="F73" s="109" t="s">
        <v>4665</v>
      </c>
      <c r="G73" s="98" t="s">
        <v>4581</v>
      </c>
      <c r="H73" s="165">
        <v>45689</v>
      </c>
      <c r="I73" s="165">
        <v>45292</v>
      </c>
      <c r="J73" s="165">
        <v>45636</v>
      </c>
      <c r="K73" s="48" t="s">
        <v>4404</v>
      </c>
      <c r="L73" s="48" t="s">
        <v>125</v>
      </c>
      <c r="M73" s="48" t="s">
        <v>1117</v>
      </c>
      <c r="N73" s="48" t="s">
        <v>78</v>
      </c>
      <c r="O73" s="110">
        <v>3</v>
      </c>
      <c r="P73" s="34"/>
      <c r="Q73" s="34"/>
      <c r="R73" s="35"/>
      <c r="S73" s="35"/>
      <c r="T73" s="40"/>
      <c r="U73" s="40"/>
      <c r="V73" s="36"/>
      <c r="W73" s="34"/>
      <c r="X73" s="34"/>
    </row>
    <row r="74" ht="14.25" spans="1:24">
      <c r="A74" s="98">
        <v>46</v>
      </c>
      <c r="B74" s="109" t="s">
        <v>117</v>
      </c>
      <c r="C74" s="101" t="s">
        <v>145</v>
      </c>
      <c r="D74" s="109" t="s">
        <v>4514</v>
      </c>
      <c r="E74" s="101" t="s">
        <v>120</v>
      </c>
      <c r="F74" s="109" t="s">
        <v>4665</v>
      </c>
      <c r="G74" s="98" t="s">
        <v>4581</v>
      </c>
      <c r="H74" s="165" t="s">
        <v>4435</v>
      </c>
      <c r="I74" s="165">
        <v>45292</v>
      </c>
      <c r="J74" s="194" t="s">
        <v>4435</v>
      </c>
      <c r="K74" s="48" t="s">
        <v>4404</v>
      </c>
      <c r="L74" s="48" t="s">
        <v>125</v>
      </c>
      <c r="M74" s="48" t="s">
        <v>1117</v>
      </c>
      <c r="N74" s="48" t="s">
        <v>78</v>
      </c>
      <c r="O74" s="110">
        <v>3</v>
      </c>
      <c r="P74" s="34"/>
      <c r="Q74" s="34"/>
      <c r="R74" s="35"/>
      <c r="S74" s="35"/>
      <c r="T74" s="40"/>
      <c r="U74" s="40"/>
      <c r="V74" s="36"/>
      <c r="W74" s="34"/>
      <c r="X74" s="34"/>
    </row>
    <row r="75" ht="189" spans="1:27">
      <c r="A75" s="98">
        <v>47</v>
      </c>
      <c r="B75" s="109" t="s">
        <v>117</v>
      </c>
      <c r="C75" s="101" t="s">
        <v>145</v>
      </c>
      <c r="D75" s="109" t="s">
        <v>1564</v>
      </c>
      <c r="E75" s="48" t="s">
        <v>239</v>
      </c>
      <c r="F75" s="187" t="s">
        <v>4666</v>
      </c>
      <c r="G75" s="98" t="s">
        <v>4581</v>
      </c>
      <c r="H75" s="165" t="s">
        <v>4515</v>
      </c>
      <c r="I75" s="165">
        <v>45292</v>
      </c>
      <c r="J75" s="165" t="s">
        <v>4667</v>
      </c>
      <c r="K75" s="48" t="s">
        <v>4404</v>
      </c>
      <c r="L75" s="48" t="s">
        <v>125</v>
      </c>
      <c r="M75" s="48" t="s">
        <v>1117</v>
      </c>
      <c r="N75" s="48" t="s">
        <v>78</v>
      </c>
      <c r="O75" s="110">
        <v>9</v>
      </c>
      <c r="P75" s="62" t="s">
        <v>4516</v>
      </c>
      <c r="Q75" s="62">
        <v>45462.7173611111</v>
      </c>
      <c r="R75" s="35"/>
      <c r="S75" s="35"/>
      <c r="T75" s="40"/>
      <c r="U75" s="40"/>
      <c r="V75" s="36"/>
      <c r="W75" s="34" t="s">
        <v>4517</v>
      </c>
      <c r="X75" s="34" t="s">
        <v>1564</v>
      </c>
      <c r="Y75" s="113" t="s">
        <v>4518</v>
      </c>
      <c r="Z75" t="s">
        <v>132</v>
      </c>
      <c r="AA75" t="s">
        <v>422</v>
      </c>
    </row>
    <row r="76" ht="24" spans="1:24">
      <c r="A76" s="98">
        <v>48</v>
      </c>
      <c r="B76" s="109" t="s">
        <v>117</v>
      </c>
      <c r="C76" s="101" t="s">
        <v>361</v>
      </c>
      <c r="D76" s="109" t="s">
        <v>1576</v>
      </c>
      <c r="E76" s="101" t="s">
        <v>120</v>
      </c>
      <c r="F76" s="100" t="s">
        <v>4668</v>
      </c>
      <c r="G76" s="98" t="s">
        <v>4581</v>
      </c>
      <c r="H76" s="165">
        <v>45747</v>
      </c>
      <c r="I76" s="165">
        <v>45292</v>
      </c>
      <c r="J76" s="165" t="s">
        <v>4669</v>
      </c>
      <c r="K76" s="48" t="s">
        <v>4404</v>
      </c>
      <c r="L76" s="48" t="s">
        <v>125</v>
      </c>
      <c r="M76" s="48" t="s">
        <v>1117</v>
      </c>
      <c r="N76" s="48" t="s">
        <v>78</v>
      </c>
      <c r="O76" s="110">
        <v>6</v>
      </c>
      <c r="P76" s="62"/>
      <c r="Q76" s="62"/>
      <c r="R76" s="35"/>
      <c r="S76" s="35"/>
      <c r="T76" s="40"/>
      <c r="U76" s="40"/>
      <c r="V76" s="36"/>
      <c r="W76" s="34"/>
      <c r="X76" s="34"/>
    </row>
    <row r="77" ht="409.5" spans="1:27">
      <c r="A77" s="98">
        <v>49</v>
      </c>
      <c r="B77" s="109" t="s">
        <v>117</v>
      </c>
      <c r="C77" s="101" t="s">
        <v>145</v>
      </c>
      <c r="D77" s="109" t="s">
        <v>1775</v>
      </c>
      <c r="E77" s="92" t="s">
        <v>146</v>
      </c>
      <c r="F77" s="110" t="s">
        <v>4670</v>
      </c>
      <c r="G77" s="98" t="s">
        <v>4581</v>
      </c>
      <c r="H77" s="165">
        <v>45747</v>
      </c>
      <c r="I77" s="165">
        <v>45292</v>
      </c>
      <c r="J77" s="165" t="s">
        <v>4669</v>
      </c>
      <c r="K77" s="48" t="s">
        <v>4404</v>
      </c>
      <c r="L77" s="48" t="s">
        <v>125</v>
      </c>
      <c r="M77" s="48" t="s">
        <v>1117</v>
      </c>
      <c r="N77" s="48" t="s">
        <v>78</v>
      </c>
      <c r="O77" s="110">
        <v>3</v>
      </c>
      <c r="P77" s="34" t="s">
        <v>4539</v>
      </c>
      <c r="Q77" s="62">
        <v>45526.7138888889</v>
      </c>
      <c r="R77" s="35"/>
      <c r="S77" s="35"/>
      <c r="T77" s="40"/>
      <c r="U77" s="40"/>
      <c r="V77" s="36"/>
      <c r="W77" s="34" t="s">
        <v>4540</v>
      </c>
      <c r="X77" s="34" t="s">
        <v>1775</v>
      </c>
      <c r="Y77" s="113" t="s">
        <v>4541</v>
      </c>
      <c r="Z77" t="s">
        <v>132</v>
      </c>
      <c r="AA77" t="s">
        <v>852</v>
      </c>
    </row>
    <row r="78" ht="36" spans="1:27">
      <c r="A78" s="98">
        <v>50</v>
      </c>
      <c r="B78" s="109" t="s">
        <v>117</v>
      </c>
      <c r="C78" s="101" t="s">
        <v>145</v>
      </c>
      <c r="D78" s="109" t="s">
        <v>1779</v>
      </c>
      <c r="E78" s="92" t="s">
        <v>146</v>
      </c>
      <c r="F78" s="110" t="s">
        <v>4670</v>
      </c>
      <c r="G78" s="98" t="s">
        <v>4581</v>
      </c>
      <c r="H78" s="165">
        <v>45747</v>
      </c>
      <c r="I78" s="165">
        <v>45292</v>
      </c>
      <c r="J78" s="165" t="s">
        <v>4669</v>
      </c>
      <c r="K78" s="48" t="s">
        <v>4404</v>
      </c>
      <c r="L78" s="48" t="s">
        <v>125</v>
      </c>
      <c r="M78" s="48" t="s">
        <v>1117</v>
      </c>
      <c r="N78" s="48" t="s">
        <v>78</v>
      </c>
      <c r="O78" s="110">
        <v>3</v>
      </c>
      <c r="P78" s="34" t="s">
        <v>4542</v>
      </c>
      <c r="Q78" s="62">
        <v>45526.7138888889</v>
      </c>
      <c r="R78" s="35"/>
      <c r="S78" s="35"/>
      <c r="T78" s="40"/>
      <c r="U78" s="40"/>
      <c r="V78" s="36"/>
      <c r="W78" s="34" t="s">
        <v>4543</v>
      </c>
      <c r="X78" s="34" t="s">
        <v>1779</v>
      </c>
      <c r="Y78" t="s">
        <v>4544</v>
      </c>
      <c r="Z78" t="s">
        <v>132</v>
      </c>
      <c r="AA78" t="s">
        <v>852</v>
      </c>
    </row>
    <row r="79" ht="216" spans="1:27">
      <c r="A79" s="98">
        <v>51</v>
      </c>
      <c r="B79" s="98" t="s">
        <v>117</v>
      </c>
      <c r="C79" s="188">
        <v>110</v>
      </c>
      <c r="D79" s="109" t="s">
        <v>4547</v>
      </c>
      <c r="E79" s="92" t="s">
        <v>1148</v>
      </c>
      <c r="F79" s="110" t="s">
        <v>4671</v>
      </c>
      <c r="G79" s="98" t="s">
        <v>4581</v>
      </c>
      <c r="H79" s="165">
        <v>45565</v>
      </c>
      <c r="I79" s="165">
        <v>45292</v>
      </c>
      <c r="J79" s="165" t="s">
        <v>4672</v>
      </c>
      <c r="K79" s="48" t="s">
        <v>4404</v>
      </c>
      <c r="L79" s="48" t="s">
        <v>125</v>
      </c>
      <c r="M79" s="48" t="s">
        <v>1117</v>
      </c>
      <c r="N79" s="48" t="s">
        <v>78</v>
      </c>
      <c r="O79" s="110">
        <v>3</v>
      </c>
      <c r="P79" s="62" t="s">
        <v>4548</v>
      </c>
      <c r="Q79" s="62">
        <v>45433.6756944444</v>
      </c>
      <c r="R79" s="35"/>
      <c r="S79" s="35"/>
      <c r="T79" s="40"/>
      <c r="U79" s="40"/>
      <c r="V79" s="36"/>
      <c r="W79" s="34" t="s">
        <v>4549</v>
      </c>
      <c r="X79" s="34" t="s">
        <v>4547</v>
      </c>
      <c r="Y79" s="113" t="s">
        <v>4550</v>
      </c>
      <c r="Z79" t="s">
        <v>132</v>
      </c>
      <c r="AA79" t="s">
        <v>435</v>
      </c>
    </row>
    <row r="80" ht="36" spans="1:27">
      <c r="A80" s="98">
        <v>52</v>
      </c>
      <c r="B80" s="98" t="s">
        <v>117</v>
      </c>
      <c r="C80" s="188">
        <v>110</v>
      </c>
      <c r="D80" s="109" t="s">
        <v>1698</v>
      </c>
      <c r="E80" s="92" t="s">
        <v>1148</v>
      </c>
      <c r="F80" s="110" t="s">
        <v>4673</v>
      </c>
      <c r="G80" s="98" t="s">
        <v>4581</v>
      </c>
      <c r="H80" s="165">
        <v>45626</v>
      </c>
      <c r="I80" s="165">
        <v>45292</v>
      </c>
      <c r="J80" s="165" t="s">
        <v>4674</v>
      </c>
      <c r="K80" s="48" t="s">
        <v>4404</v>
      </c>
      <c r="L80" s="48" t="s">
        <v>125</v>
      </c>
      <c r="M80" s="48" t="s">
        <v>1117</v>
      </c>
      <c r="N80" s="48" t="s">
        <v>78</v>
      </c>
      <c r="O80" s="110">
        <v>3</v>
      </c>
      <c r="P80" s="62" t="s">
        <v>4532</v>
      </c>
      <c r="Q80" s="62">
        <v>45381.7069444444</v>
      </c>
      <c r="R80" s="35"/>
      <c r="S80" s="35"/>
      <c r="T80" s="40"/>
      <c r="U80" s="40"/>
      <c r="V80" s="36"/>
      <c r="W80" s="34" t="s">
        <v>4533</v>
      </c>
      <c r="X80" s="34" t="s">
        <v>1698</v>
      </c>
      <c r="Y80" t="s">
        <v>4534</v>
      </c>
      <c r="Z80" t="s">
        <v>132</v>
      </c>
      <c r="AA80" t="s">
        <v>159</v>
      </c>
    </row>
    <row r="81" ht="36" spans="1:27">
      <c r="A81" s="98">
        <v>53</v>
      </c>
      <c r="B81" s="109" t="s">
        <v>117</v>
      </c>
      <c r="C81" s="101" t="s">
        <v>361</v>
      </c>
      <c r="D81" s="109" t="s">
        <v>1576</v>
      </c>
      <c r="E81" s="101" t="s">
        <v>120</v>
      </c>
      <c r="F81" s="189" t="s">
        <v>4675</v>
      </c>
      <c r="G81" s="101" t="s">
        <v>4576</v>
      </c>
      <c r="H81" s="165">
        <v>45383</v>
      </c>
      <c r="I81" s="165">
        <v>45292</v>
      </c>
      <c r="J81" s="165">
        <v>45383</v>
      </c>
      <c r="K81" s="101" t="s">
        <v>124</v>
      </c>
      <c r="L81" s="109" t="s">
        <v>125</v>
      </c>
      <c r="M81" s="87" t="s">
        <v>1117</v>
      </c>
      <c r="N81" s="88" t="s">
        <v>78</v>
      </c>
      <c r="O81" s="110">
        <v>6</v>
      </c>
      <c r="P81" s="62" t="s">
        <v>4676</v>
      </c>
      <c r="Q81" s="62">
        <v>45373.4791666667</v>
      </c>
      <c r="R81" s="35"/>
      <c r="S81" s="35"/>
      <c r="T81" s="40"/>
      <c r="U81" s="40"/>
      <c r="V81" s="36"/>
      <c r="W81" s="34" t="s">
        <v>4677</v>
      </c>
      <c r="X81" s="34" t="s">
        <v>1576</v>
      </c>
      <c r="Y81" t="s">
        <v>4678</v>
      </c>
      <c r="Z81" t="s">
        <v>132</v>
      </c>
      <c r="AA81" t="s">
        <v>159</v>
      </c>
    </row>
    <row r="82" ht="36" spans="1:27">
      <c r="A82" s="98">
        <v>54</v>
      </c>
      <c r="B82" s="109" t="s">
        <v>117</v>
      </c>
      <c r="C82" s="101" t="s">
        <v>361</v>
      </c>
      <c r="D82" s="109" t="s">
        <v>1586</v>
      </c>
      <c r="E82" s="101" t="s">
        <v>120</v>
      </c>
      <c r="F82" s="189" t="s">
        <v>4675</v>
      </c>
      <c r="G82" s="101" t="s">
        <v>4576</v>
      </c>
      <c r="H82" s="165">
        <v>45383</v>
      </c>
      <c r="I82" s="165">
        <v>45292</v>
      </c>
      <c r="J82" s="165">
        <v>45383</v>
      </c>
      <c r="K82" s="101" t="s">
        <v>124</v>
      </c>
      <c r="L82" s="109" t="s">
        <v>125</v>
      </c>
      <c r="M82" s="87" t="s">
        <v>1117</v>
      </c>
      <c r="N82" s="88" t="s">
        <v>78</v>
      </c>
      <c r="O82" s="110">
        <v>6</v>
      </c>
      <c r="P82" s="62" t="s">
        <v>4676</v>
      </c>
      <c r="Q82" s="62">
        <v>45373.4791666667</v>
      </c>
      <c r="R82" s="35"/>
      <c r="S82" s="35"/>
      <c r="T82" s="40"/>
      <c r="U82" s="40"/>
      <c r="V82" s="36"/>
      <c r="W82" s="34" t="s">
        <v>4677</v>
      </c>
      <c r="X82" s="34" t="s">
        <v>1586</v>
      </c>
      <c r="Y82" t="s">
        <v>4678</v>
      </c>
      <c r="Z82" t="s">
        <v>132</v>
      </c>
      <c r="AA82" t="s">
        <v>159</v>
      </c>
    </row>
    <row r="83" ht="36" spans="1:27">
      <c r="A83" s="98">
        <v>55</v>
      </c>
      <c r="B83" s="109" t="s">
        <v>117</v>
      </c>
      <c r="C83" s="101" t="s">
        <v>145</v>
      </c>
      <c r="D83" s="109" t="s">
        <v>1694</v>
      </c>
      <c r="E83" s="101" t="s">
        <v>146</v>
      </c>
      <c r="F83" s="109" t="s">
        <v>4679</v>
      </c>
      <c r="G83" s="101" t="s">
        <v>4576</v>
      </c>
      <c r="H83" s="165">
        <v>45383</v>
      </c>
      <c r="I83" s="165">
        <v>45292</v>
      </c>
      <c r="J83" s="165">
        <v>45383</v>
      </c>
      <c r="K83" s="101" t="s">
        <v>124</v>
      </c>
      <c r="L83" s="109" t="s">
        <v>125</v>
      </c>
      <c r="M83" s="87" t="s">
        <v>1117</v>
      </c>
      <c r="N83" s="88" t="s">
        <v>78</v>
      </c>
      <c r="O83" s="110">
        <v>3</v>
      </c>
      <c r="P83" s="62" t="s">
        <v>4680</v>
      </c>
      <c r="Q83" s="62">
        <v>45372.5458333333</v>
      </c>
      <c r="R83" s="35"/>
      <c r="S83" s="35"/>
      <c r="T83" s="40"/>
      <c r="U83" s="40"/>
      <c r="V83" s="36"/>
      <c r="W83" s="34" t="s">
        <v>4681</v>
      </c>
      <c r="X83" s="34" t="s">
        <v>1694</v>
      </c>
      <c r="Y83" t="s">
        <v>4682</v>
      </c>
      <c r="Z83" t="s">
        <v>132</v>
      </c>
      <c r="AA83" t="s">
        <v>159</v>
      </c>
    </row>
    <row r="84" ht="36" spans="1:27">
      <c r="A84" s="98">
        <v>56</v>
      </c>
      <c r="B84" s="109" t="s">
        <v>117</v>
      </c>
      <c r="C84" s="101" t="s">
        <v>145</v>
      </c>
      <c r="D84" s="109" t="s">
        <v>4546</v>
      </c>
      <c r="E84" s="101" t="s">
        <v>146</v>
      </c>
      <c r="F84" s="109" t="s">
        <v>4683</v>
      </c>
      <c r="G84" s="101" t="s">
        <v>4576</v>
      </c>
      <c r="H84" s="165">
        <v>45383</v>
      </c>
      <c r="I84" s="165">
        <v>45292</v>
      </c>
      <c r="J84" s="165">
        <v>45383</v>
      </c>
      <c r="K84" s="101" t="s">
        <v>124</v>
      </c>
      <c r="L84" s="109" t="s">
        <v>125</v>
      </c>
      <c r="M84" s="87" t="s">
        <v>1117</v>
      </c>
      <c r="N84" s="88" t="s">
        <v>78</v>
      </c>
      <c r="O84" s="110">
        <v>3</v>
      </c>
      <c r="P84" s="62" t="s">
        <v>4684</v>
      </c>
      <c r="Q84" s="62">
        <v>45384.6173611111</v>
      </c>
      <c r="R84" s="35"/>
      <c r="S84" s="35"/>
      <c r="T84" s="40"/>
      <c r="U84" s="40"/>
      <c r="V84" s="36"/>
      <c r="W84" s="34" t="s">
        <v>4685</v>
      </c>
      <c r="X84" s="34" t="s">
        <v>4546</v>
      </c>
      <c r="Y84" t="s">
        <v>4686</v>
      </c>
      <c r="Z84" t="s">
        <v>132</v>
      </c>
      <c r="AA84" t="s">
        <v>144</v>
      </c>
    </row>
    <row r="85" ht="36" spans="1:27">
      <c r="A85" s="98">
        <v>57</v>
      </c>
      <c r="B85" s="109" t="s">
        <v>117</v>
      </c>
      <c r="C85" s="101" t="s">
        <v>145</v>
      </c>
      <c r="D85" s="109" t="s">
        <v>1605</v>
      </c>
      <c r="E85" s="101" t="s">
        <v>120</v>
      </c>
      <c r="F85" s="109" t="s">
        <v>4687</v>
      </c>
      <c r="G85" s="101" t="s">
        <v>4576</v>
      </c>
      <c r="H85" s="165">
        <v>45383</v>
      </c>
      <c r="I85" s="165">
        <v>45292</v>
      </c>
      <c r="J85" s="165">
        <v>45383</v>
      </c>
      <c r="K85" s="101" t="s">
        <v>124</v>
      </c>
      <c r="L85" s="109" t="s">
        <v>125</v>
      </c>
      <c r="M85" s="87" t="s">
        <v>1117</v>
      </c>
      <c r="N85" s="88" t="s">
        <v>78</v>
      </c>
      <c r="O85" s="110">
        <v>3</v>
      </c>
      <c r="P85" s="62" t="s">
        <v>4680</v>
      </c>
      <c r="Q85" s="62">
        <v>45372.5458333333</v>
      </c>
      <c r="R85" s="35"/>
      <c r="S85" s="35"/>
      <c r="T85" s="40"/>
      <c r="U85" s="40"/>
      <c r="V85" s="36"/>
      <c r="W85" s="34" t="s">
        <v>4681</v>
      </c>
      <c r="X85" s="34" t="s">
        <v>1605</v>
      </c>
      <c r="Y85" t="s">
        <v>4682</v>
      </c>
      <c r="Z85" t="s">
        <v>132</v>
      </c>
      <c r="AA85" t="s">
        <v>159</v>
      </c>
    </row>
    <row r="86" ht="36" spans="1:27">
      <c r="A86" s="98">
        <v>58</v>
      </c>
      <c r="B86" s="109" t="s">
        <v>117</v>
      </c>
      <c r="C86" s="101" t="s">
        <v>145</v>
      </c>
      <c r="D86" s="109" t="s">
        <v>1614</v>
      </c>
      <c r="E86" s="101" t="s">
        <v>1419</v>
      </c>
      <c r="F86" s="109" t="s">
        <v>4687</v>
      </c>
      <c r="G86" s="101" t="s">
        <v>4576</v>
      </c>
      <c r="H86" s="165">
        <v>45383</v>
      </c>
      <c r="I86" s="165">
        <v>45292</v>
      </c>
      <c r="J86" s="165">
        <v>45383</v>
      </c>
      <c r="K86" s="101" t="s">
        <v>124</v>
      </c>
      <c r="L86" s="109" t="s">
        <v>125</v>
      </c>
      <c r="M86" s="87" t="s">
        <v>1117</v>
      </c>
      <c r="N86" s="88" t="s">
        <v>78</v>
      </c>
      <c r="O86" s="110">
        <v>3</v>
      </c>
      <c r="P86" s="62" t="s">
        <v>4680</v>
      </c>
      <c r="Q86" s="62">
        <v>45372.5458333333</v>
      </c>
      <c r="R86" s="35"/>
      <c r="S86" s="35"/>
      <c r="T86" s="40"/>
      <c r="U86" s="40"/>
      <c r="V86" s="36"/>
      <c r="W86" s="34" t="s">
        <v>4681</v>
      </c>
      <c r="X86" s="34" t="s">
        <v>1614</v>
      </c>
      <c r="Y86" t="s">
        <v>4682</v>
      </c>
      <c r="Z86" t="s">
        <v>132</v>
      </c>
      <c r="AA86" t="s">
        <v>159</v>
      </c>
    </row>
    <row r="87" ht="36" spans="1:27">
      <c r="A87" s="98">
        <v>59</v>
      </c>
      <c r="B87" s="109" t="s">
        <v>117</v>
      </c>
      <c r="C87" s="101" t="s">
        <v>145</v>
      </c>
      <c r="D87" s="109" t="s">
        <v>4688</v>
      </c>
      <c r="E87" s="101" t="s">
        <v>250</v>
      </c>
      <c r="F87" s="109" t="s">
        <v>4689</v>
      </c>
      <c r="G87" s="101" t="s">
        <v>4576</v>
      </c>
      <c r="H87" s="165">
        <v>45383</v>
      </c>
      <c r="I87" s="165">
        <v>45292</v>
      </c>
      <c r="J87" s="165">
        <v>45383</v>
      </c>
      <c r="K87" s="101" t="s">
        <v>124</v>
      </c>
      <c r="L87" s="109" t="s">
        <v>125</v>
      </c>
      <c r="M87" s="87" t="s">
        <v>1117</v>
      </c>
      <c r="N87" s="88" t="s">
        <v>78</v>
      </c>
      <c r="O87" s="110">
        <v>3</v>
      </c>
      <c r="P87" s="62" t="s">
        <v>4680</v>
      </c>
      <c r="Q87" s="62">
        <v>45372.5458333333</v>
      </c>
      <c r="R87" s="35"/>
      <c r="S87" s="35"/>
      <c r="T87" s="40"/>
      <c r="U87" s="40"/>
      <c r="V87" s="36"/>
      <c r="W87" s="34" t="s">
        <v>4681</v>
      </c>
      <c r="X87" s="34" t="s">
        <v>4688</v>
      </c>
      <c r="Y87" t="s">
        <v>4682</v>
      </c>
      <c r="Z87" t="s">
        <v>132</v>
      </c>
      <c r="AA87" t="s">
        <v>159</v>
      </c>
    </row>
    <row r="88" ht="36" spans="1:27">
      <c r="A88" s="98">
        <v>60</v>
      </c>
      <c r="B88" s="109" t="s">
        <v>117</v>
      </c>
      <c r="C88" s="101" t="s">
        <v>145</v>
      </c>
      <c r="D88" s="109" t="s">
        <v>4688</v>
      </c>
      <c r="E88" s="101" t="s">
        <v>250</v>
      </c>
      <c r="F88" s="109" t="s">
        <v>4690</v>
      </c>
      <c r="G88" s="101" t="s">
        <v>4576</v>
      </c>
      <c r="H88" s="165">
        <v>45383</v>
      </c>
      <c r="I88" s="165">
        <v>45292</v>
      </c>
      <c r="J88" s="165">
        <v>45383</v>
      </c>
      <c r="K88" s="101" t="s">
        <v>124</v>
      </c>
      <c r="L88" s="109" t="s">
        <v>125</v>
      </c>
      <c r="M88" s="87" t="s">
        <v>1117</v>
      </c>
      <c r="N88" s="88" t="s">
        <v>78</v>
      </c>
      <c r="O88" s="110">
        <v>3</v>
      </c>
      <c r="P88" s="62" t="s">
        <v>4680</v>
      </c>
      <c r="Q88" s="62">
        <v>45372.5458333333</v>
      </c>
      <c r="R88" s="35"/>
      <c r="S88" s="35"/>
      <c r="T88" s="40"/>
      <c r="U88" s="40"/>
      <c r="V88" s="36"/>
      <c r="W88" s="34" t="s">
        <v>4681</v>
      </c>
      <c r="X88" s="34" t="s">
        <v>4688</v>
      </c>
      <c r="Y88" t="s">
        <v>4682</v>
      </c>
      <c r="Z88" t="s">
        <v>132</v>
      </c>
      <c r="AA88" t="s">
        <v>159</v>
      </c>
    </row>
    <row r="89" ht="36" spans="1:27">
      <c r="A89" s="98">
        <v>61</v>
      </c>
      <c r="B89" s="110" t="s">
        <v>117</v>
      </c>
      <c r="C89" s="110" t="s">
        <v>145</v>
      </c>
      <c r="D89" s="109" t="s">
        <v>1731</v>
      </c>
      <c r="E89" s="101" t="s">
        <v>250</v>
      </c>
      <c r="F89" s="110" t="s">
        <v>4691</v>
      </c>
      <c r="G89" s="109" t="s">
        <v>4576</v>
      </c>
      <c r="H89" s="165">
        <v>45384</v>
      </c>
      <c r="I89" s="165">
        <v>45293</v>
      </c>
      <c r="J89" s="165">
        <v>45384</v>
      </c>
      <c r="K89" s="101" t="s">
        <v>124</v>
      </c>
      <c r="L89" s="109" t="s">
        <v>125</v>
      </c>
      <c r="M89" s="87" t="s">
        <v>1117</v>
      </c>
      <c r="N89" s="88" t="s">
        <v>78</v>
      </c>
      <c r="O89" s="110">
        <v>3</v>
      </c>
      <c r="P89" s="62" t="s">
        <v>4692</v>
      </c>
      <c r="Q89" s="62">
        <v>45371.4395833333</v>
      </c>
      <c r="R89" s="35"/>
      <c r="S89" s="35"/>
      <c r="T89" s="40"/>
      <c r="U89" s="40"/>
      <c r="V89" s="36"/>
      <c r="W89" s="34" t="s">
        <v>4693</v>
      </c>
      <c r="X89" s="34" t="s">
        <v>1731</v>
      </c>
      <c r="Y89" t="s">
        <v>4694</v>
      </c>
      <c r="Z89" t="s">
        <v>132</v>
      </c>
      <c r="AA89" t="s">
        <v>159</v>
      </c>
    </row>
    <row r="90" ht="36" spans="1:27">
      <c r="A90" s="98">
        <v>62</v>
      </c>
      <c r="B90" s="110" t="s">
        <v>117</v>
      </c>
      <c r="C90" s="110" t="s">
        <v>145</v>
      </c>
      <c r="D90" s="109" t="s">
        <v>1742</v>
      </c>
      <c r="E90" s="101" t="s">
        <v>250</v>
      </c>
      <c r="F90" s="110" t="s">
        <v>4691</v>
      </c>
      <c r="G90" s="109" t="s">
        <v>4576</v>
      </c>
      <c r="H90" s="165">
        <v>45385</v>
      </c>
      <c r="I90" s="165">
        <v>45294</v>
      </c>
      <c r="J90" s="165">
        <v>45385</v>
      </c>
      <c r="K90" s="101" t="s">
        <v>124</v>
      </c>
      <c r="L90" s="109" t="s">
        <v>125</v>
      </c>
      <c r="M90" s="87" t="s">
        <v>1117</v>
      </c>
      <c r="N90" s="88" t="s">
        <v>78</v>
      </c>
      <c r="O90" s="110">
        <v>3</v>
      </c>
      <c r="P90" s="62" t="s">
        <v>4692</v>
      </c>
      <c r="Q90" s="62">
        <v>45371.4395833333</v>
      </c>
      <c r="R90" s="35"/>
      <c r="S90" s="35"/>
      <c r="T90" s="40"/>
      <c r="U90" s="40"/>
      <c r="V90" s="36"/>
      <c r="W90" s="34" t="s">
        <v>4693</v>
      </c>
      <c r="X90" s="34" t="s">
        <v>1742</v>
      </c>
      <c r="Y90" t="s">
        <v>4694</v>
      </c>
      <c r="Z90" t="s">
        <v>132</v>
      </c>
      <c r="AA90" t="s">
        <v>159</v>
      </c>
    </row>
    <row r="91" ht="405" spans="1:27">
      <c r="A91" s="98">
        <v>63</v>
      </c>
      <c r="B91" s="110" t="s">
        <v>117</v>
      </c>
      <c r="C91" s="110" t="s">
        <v>145</v>
      </c>
      <c r="D91" s="109" t="s">
        <v>1564</v>
      </c>
      <c r="E91" s="184" t="s">
        <v>250</v>
      </c>
      <c r="F91" s="100" t="s">
        <v>4695</v>
      </c>
      <c r="G91" s="109" t="s">
        <v>4576</v>
      </c>
      <c r="H91" s="165">
        <v>45386</v>
      </c>
      <c r="I91" s="165">
        <v>45295</v>
      </c>
      <c r="J91" s="165">
        <v>45386</v>
      </c>
      <c r="K91" s="101" t="s">
        <v>124</v>
      </c>
      <c r="L91" s="109" t="s">
        <v>125</v>
      </c>
      <c r="M91" s="87" t="s">
        <v>1117</v>
      </c>
      <c r="N91" s="88" t="s">
        <v>78</v>
      </c>
      <c r="O91" s="110">
        <v>3</v>
      </c>
      <c r="P91" s="62" t="s">
        <v>4696</v>
      </c>
      <c r="Q91" s="62">
        <v>45371.5923611111</v>
      </c>
      <c r="R91" s="35"/>
      <c r="S91" s="35"/>
      <c r="T91" s="40"/>
      <c r="U91" s="40"/>
      <c r="V91" s="36"/>
      <c r="W91" s="34" t="s">
        <v>4697</v>
      </c>
      <c r="X91" s="34" t="s">
        <v>1564</v>
      </c>
      <c r="Y91" s="113" t="s">
        <v>4698</v>
      </c>
      <c r="Z91" t="s">
        <v>132</v>
      </c>
      <c r="AA91" t="s">
        <v>159</v>
      </c>
    </row>
    <row r="92" ht="36" spans="1:27">
      <c r="A92" s="98">
        <v>64</v>
      </c>
      <c r="B92" s="110" t="s">
        <v>117</v>
      </c>
      <c r="C92" s="110" t="s">
        <v>145</v>
      </c>
      <c r="D92" s="109" t="s">
        <v>1549</v>
      </c>
      <c r="E92" s="101" t="s">
        <v>239</v>
      </c>
      <c r="F92" s="100" t="s">
        <v>4695</v>
      </c>
      <c r="G92" s="109" t="s">
        <v>4576</v>
      </c>
      <c r="H92" s="165">
        <v>45387</v>
      </c>
      <c r="I92" s="165">
        <v>45296</v>
      </c>
      <c r="J92" s="165">
        <v>45387</v>
      </c>
      <c r="K92" s="101" t="s">
        <v>124</v>
      </c>
      <c r="L92" s="109" t="s">
        <v>125</v>
      </c>
      <c r="M92" s="87" t="s">
        <v>1117</v>
      </c>
      <c r="N92" s="88" t="s">
        <v>78</v>
      </c>
      <c r="O92" s="110">
        <v>3</v>
      </c>
      <c r="P92" s="62" t="s">
        <v>4696</v>
      </c>
      <c r="Q92" s="62">
        <v>45371.5923611111</v>
      </c>
      <c r="R92" s="35"/>
      <c r="S92" s="35"/>
      <c r="T92" s="40"/>
      <c r="U92" s="40"/>
      <c r="V92" s="36"/>
      <c r="W92" s="34" t="s">
        <v>4697</v>
      </c>
      <c r="X92" s="34" t="s">
        <v>1549</v>
      </c>
      <c r="Y92" t="s">
        <v>4698</v>
      </c>
      <c r="Z92" t="s">
        <v>132</v>
      </c>
      <c r="AA92" t="s">
        <v>159</v>
      </c>
    </row>
    <row r="93" ht="36" spans="1:27">
      <c r="A93" s="98">
        <v>65</v>
      </c>
      <c r="B93" s="110" t="s">
        <v>117</v>
      </c>
      <c r="C93" s="110" t="s">
        <v>145</v>
      </c>
      <c r="D93" s="109" t="s">
        <v>4699</v>
      </c>
      <c r="E93" s="101" t="s">
        <v>239</v>
      </c>
      <c r="F93" s="100" t="s">
        <v>4700</v>
      </c>
      <c r="G93" s="109" t="s">
        <v>4576</v>
      </c>
      <c r="H93" s="165">
        <v>45388</v>
      </c>
      <c r="I93" s="165">
        <v>45297</v>
      </c>
      <c r="J93" s="165">
        <v>45388</v>
      </c>
      <c r="K93" s="101" t="s">
        <v>124</v>
      </c>
      <c r="L93" s="109" t="s">
        <v>125</v>
      </c>
      <c r="M93" s="87" t="s">
        <v>1117</v>
      </c>
      <c r="N93" s="88" t="s">
        <v>78</v>
      </c>
      <c r="O93" s="110">
        <v>3</v>
      </c>
      <c r="P93" s="62" t="s">
        <v>4696</v>
      </c>
      <c r="Q93" s="62">
        <v>45371.5923611111</v>
      </c>
      <c r="R93" s="35"/>
      <c r="S93" s="35"/>
      <c r="T93" s="40"/>
      <c r="U93" s="40"/>
      <c r="V93" s="36"/>
      <c r="W93" s="34" t="s">
        <v>4697</v>
      </c>
      <c r="X93" s="34" t="s">
        <v>4699</v>
      </c>
      <c r="Y93" t="s">
        <v>4698</v>
      </c>
      <c r="Z93" t="s">
        <v>132</v>
      </c>
      <c r="AA93" t="s">
        <v>159</v>
      </c>
    </row>
    <row r="94" ht="36" spans="1:27">
      <c r="A94" s="98">
        <v>66</v>
      </c>
      <c r="B94" s="110" t="s">
        <v>117</v>
      </c>
      <c r="C94" s="110" t="s">
        <v>145</v>
      </c>
      <c r="D94" s="109" t="s">
        <v>4701</v>
      </c>
      <c r="E94" s="101" t="s">
        <v>250</v>
      </c>
      <c r="F94" s="100" t="s">
        <v>4700</v>
      </c>
      <c r="G94" s="109" t="s">
        <v>4576</v>
      </c>
      <c r="H94" s="165">
        <v>45389</v>
      </c>
      <c r="I94" s="165">
        <v>45298</v>
      </c>
      <c r="J94" s="165">
        <v>45389</v>
      </c>
      <c r="K94" s="101" t="s">
        <v>124</v>
      </c>
      <c r="L94" s="109" t="s">
        <v>125</v>
      </c>
      <c r="M94" s="87" t="s">
        <v>1117</v>
      </c>
      <c r="N94" s="88" t="s">
        <v>78</v>
      </c>
      <c r="O94" s="110">
        <v>3</v>
      </c>
      <c r="P94" s="62" t="s">
        <v>4696</v>
      </c>
      <c r="Q94" s="62">
        <v>45371.5923611111</v>
      </c>
      <c r="R94" s="35"/>
      <c r="S94" s="35"/>
      <c r="T94" s="40"/>
      <c r="U94" s="40"/>
      <c r="V94" s="36"/>
      <c r="W94" s="34" t="s">
        <v>4697</v>
      </c>
      <c r="X94" s="34" t="s">
        <v>4701</v>
      </c>
      <c r="Y94" t="s">
        <v>4698</v>
      </c>
      <c r="Z94" t="s">
        <v>132</v>
      </c>
      <c r="AA94" t="s">
        <v>159</v>
      </c>
    </row>
    <row r="95" ht="36" spans="1:27">
      <c r="A95" s="98">
        <v>67</v>
      </c>
      <c r="B95" s="110" t="s">
        <v>117</v>
      </c>
      <c r="C95" s="110" t="s">
        <v>145</v>
      </c>
      <c r="D95" s="109" t="s">
        <v>4702</v>
      </c>
      <c r="E95" s="101" t="s">
        <v>146</v>
      </c>
      <c r="F95" s="100" t="s">
        <v>4703</v>
      </c>
      <c r="G95" s="109" t="s">
        <v>4576</v>
      </c>
      <c r="H95" s="165">
        <v>45389</v>
      </c>
      <c r="I95" s="165">
        <v>45298</v>
      </c>
      <c r="J95" s="165">
        <v>45389</v>
      </c>
      <c r="K95" s="101" t="s">
        <v>124</v>
      </c>
      <c r="L95" s="109" t="s">
        <v>125</v>
      </c>
      <c r="M95" s="87" t="s">
        <v>1117</v>
      </c>
      <c r="N95" s="88" t="s">
        <v>78</v>
      </c>
      <c r="O95" s="110">
        <v>3</v>
      </c>
      <c r="P95" s="62" t="s">
        <v>4680</v>
      </c>
      <c r="Q95" s="62">
        <v>45372.5458333333</v>
      </c>
      <c r="R95" s="35"/>
      <c r="S95" s="35"/>
      <c r="T95" s="40"/>
      <c r="U95" s="40"/>
      <c r="V95" s="36"/>
      <c r="W95" s="34" t="s">
        <v>4681</v>
      </c>
      <c r="X95" s="34" t="s">
        <v>4702</v>
      </c>
      <c r="Y95" t="s">
        <v>4682</v>
      </c>
      <c r="Z95" t="s">
        <v>132</v>
      </c>
      <c r="AA95" t="s">
        <v>159</v>
      </c>
    </row>
    <row r="96" ht="14.25" spans="1:24">
      <c r="A96" s="94">
        <v>68</v>
      </c>
      <c r="B96" s="190" t="s">
        <v>117</v>
      </c>
      <c r="C96" s="191">
        <v>110</v>
      </c>
      <c r="D96" s="192" t="s">
        <v>4546</v>
      </c>
      <c r="E96" s="192" t="s">
        <v>146</v>
      </c>
      <c r="F96" s="192" t="s">
        <v>4683</v>
      </c>
      <c r="G96" s="190" t="s">
        <v>4581</v>
      </c>
      <c r="H96" s="193">
        <v>45636</v>
      </c>
      <c r="I96" s="193">
        <v>45292</v>
      </c>
      <c r="J96" s="193">
        <v>45636</v>
      </c>
      <c r="K96" s="195" t="s">
        <v>4404</v>
      </c>
      <c r="L96" s="195" t="s">
        <v>125</v>
      </c>
      <c r="M96" s="195" t="s">
        <v>1117</v>
      </c>
      <c r="N96" s="195" t="s">
        <v>78</v>
      </c>
      <c r="O96" s="196">
        <v>3</v>
      </c>
      <c r="P96" s="62"/>
      <c r="Q96" s="62"/>
      <c r="R96" s="35"/>
      <c r="S96" s="35"/>
      <c r="T96" s="40"/>
      <c r="U96" s="40"/>
      <c r="V96" s="36"/>
      <c r="W96" s="34"/>
      <c r="X96" s="34"/>
    </row>
    <row r="97" ht="14.25" spans="1:24">
      <c r="A97" s="94">
        <v>69</v>
      </c>
      <c r="B97" s="190" t="s">
        <v>117</v>
      </c>
      <c r="C97" s="191">
        <v>110</v>
      </c>
      <c r="D97" s="192" t="s">
        <v>1694</v>
      </c>
      <c r="E97" s="192" t="s">
        <v>146</v>
      </c>
      <c r="F97" s="192" t="s">
        <v>4679</v>
      </c>
      <c r="G97" s="190" t="s">
        <v>4581</v>
      </c>
      <c r="H97" s="193">
        <v>45636</v>
      </c>
      <c r="I97" s="193">
        <v>45292</v>
      </c>
      <c r="J97" s="193">
        <v>45636</v>
      </c>
      <c r="K97" s="195" t="s">
        <v>4404</v>
      </c>
      <c r="L97" s="195" t="s">
        <v>125</v>
      </c>
      <c r="M97" s="195" t="s">
        <v>1117</v>
      </c>
      <c r="N97" s="195" t="s">
        <v>78</v>
      </c>
      <c r="O97" s="196">
        <v>3</v>
      </c>
      <c r="P97" s="62"/>
      <c r="Q97" s="62"/>
      <c r="R97" s="35"/>
      <c r="S97" s="35"/>
      <c r="T97" s="40"/>
      <c r="U97" s="40"/>
      <c r="V97" s="36"/>
      <c r="W97" s="34"/>
      <c r="X97" s="34"/>
    </row>
    <row r="98" spans="16:25">
      <c r="P98" s="197"/>
      <c r="Q98" s="114"/>
      <c r="W98" s="113"/>
      <c r="Y98" s="11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D296" sqref="D296"/>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2" t="s">
        <v>4704</v>
      </c>
      <c r="B1" s="163"/>
      <c r="C1" s="163"/>
      <c r="D1" s="163"/>
      <c r="E1" s="163"/>
      <c r="F1" s="163"/>
      <c r="G1" s="163"/>
      <c r="H1" s="163"/>
      <c r="I1" s="163"/>
      <c r="J1" s="163"/>
      <c r="K1" s="163"/>
      <c r="L1" s="163"/>
      <c r="M1" s="163"/>
      <c r="N1" s="166"/>
      <c r="O1" s="166"/>
      <c r="P1" s="163"/>
      <c r="Q1" s="163"/>
      <c r="R1" s="163"/>
      <c r="S1" s="163"/>
      <c r="T1" s="167"/>
    </row>
    <row r="2" ht="63" customHeight="1" spans="1:22">
      <c r="A2" s="162"/>
      <c r="B2" s="163"/>
      <c r="C2" s="163"/>
      <c r="D2" s="163"/>
      <c r="E2" s="163"/>
      <c r="F2" s="163"/>
      <c r="G2" s="163"/>
      <c r="H2" s="163"/>
      <c r="I2" s="163"/>
      <c r="J2" s="163"/>
      <c r="K2" s="163"/>
      <c r="L2" s="163"/>
      <c r="M2" s="163"/>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4" t="s">
        <v>84</v>
      </c>
      <c r="B3" s="36" t="s">
        <v>85</v>
      </c>
      <c r="C3" s="36" t="s">
        <v>87</v>
      </c>
      <c r="D3" s="36" t="s">
        <v>4393</v>
      </c>
      <c r="E3" s="36" t="s">
        <v>88</v>
      </c>
      <c r="F3" s="36" t="s">
        <v>4394</v>
      </c>
      <c r="G3" s="97" t="s">
        <v>95</v>
      </c>
      <c r="H3" s="97" t="s">
        <v>96</v>
      </c>
      <c r="I3" s="36" t="s">
        <v>97</v>
      </c>
      <c r="J3" s="36" t="s">
        <v>98</v>
      </c>
      <c r="K3" s="36" t="s">
        <v>99</v>
      </c>
      <c r="L3" s="36" t="s">
        <v>101</v>
      </c>
      <c r="M3" s="36" t="s">
        <v>4705</v>
      </c>
      <c r="N3" s="108" t="s">
        <v>103</v>
      </c>
      <c r="O3" s="108" t="s">
        <v>104</v>
      </c>
      <c r="P3" s="36" t="s">
        <v>105</v>
      </c>
      <c r="Q3" s="36" t="s">
        <v>106</v>
      </c>
      <c r="R3" s="36" t="s">
        <v>107</v>
      </c>
      <c r="S3" s="36" t="s">
        <v>108</v>
      </c>
      <c r="T3" s="36" t="s">
        <v>109</v>
      </c>
      <c r="U3" s="108" t="s">
        <v>110</v>
      </c>
      <c r="V3" s="108" t="s">
        <v>111</v>
      </c>
      <c r="W3" s="108" t="s">
        <v>112</v>
      </c>
      <c r="X3" s="108" t="s">
        <v>4401</v>
      </c>
      <c r="Y3" s="108" t="s">
        <v>4402</v>
      </c>
      <c r="Z3" s="108" t="s">
        <v>2073</v>
      </c>
    </row>
    <row r="4" ht="297" spans="1:25">
      <c r="A4" s="96">
        <v>1</v>
      </c>
      <c r="B4" s="98" t="s">
        <v>117</v>
      </c>
      <c r="C4" s="99" t="s">
        <v>145</v>
      </c>
      <c r="D4" s="100" t="s">
        <v>147</v>
      </c>
      <c r="E4" s="101" t="s">
        <v>146</v>
      </c>
      <c r="F4" s="53" t="s">
        <v>4706</v>
      </c>
      <c r="G4" s="165">
        <v>45444</v>
      </c>
      <c r="H4" s="165">
        <v>45473</v>
      </c>
      <c r="I4" s="101" t="s">
        <v>124</v>
      </c>
      <c r="J4" s="109" t="s">
        <v>125</v>
      </c>
      <c r="K4" s="101" t="s">
        <v>126</v>
      </c>
      <c r="L4" s="109" t="s">
        <v>79</v>
      </c>
      <c r="M4" s="110">
        <v>12</v>
      </c>
      <c r="N4" s="34" t="s">
        <v>4707</v>
      </c>
      <c r="O4" s="62">
        <v>45471.6479166667</v>
      </c>
      <c r="P4" s="35"/>
      <c r="Q4" s="35"/>
      <c r="R4" s="40"/>
      <c r="S4" s="40"/>
      <c r="T4" s="36"/>
      <c r="U4" s="34" t="s">
        <v>4708</v>
      </c>
      <c r="V4" s="34" t="s">
        <v>147</v>
      </c>
      <c r="W4" s="113" t="s">
        <v>4709</v>
      </c>
      <c r="X4" s="114" t="s">
        <v>132</v>
      </c>
      <c r="Y4" s="114" t="s">
        <v>422</v>
      </c>
    </row>
    <row r="5" ht="297" spans="1:25">
      <c r="A5" s="96">
        <v>2</v>
      </c>
      <c r="B5" s="98" t="s">
        <v>117</v>
      </c>
      <c r="C5" s="99" t="s">
        <v>145</v>
      </c>
      <c r="D5" s="100" t="s">
        <v>228</v>
      </c>
      <c r="E5" s="101" t="s">
        <v>146</v>
      </c>
      <c r="F5" s="53" t="s">
        <v>4706</v>
      </c>
      <c r="G5" s="165">
        <v>45444</v>
      </c>
      <c r="H5" s="165">
        <v>45473</v>
      </c>
      <c r="I5" s="101" t="s">
        <v>124</v>
      </c>
      <c r="J5" s="109" t="s">
        <v>125</v>
      </c>
      <c r="K5" s="101" t="s">
        <v>126</v>
      </c>
      <c r="L5" s="109" t="s">
        <v>79</v>
      </c>
      <c r="M5" s="110">
        <v>3</v>
      </c>
      <c r="N5" s="34" t="s">
        <v>4707</v>
      </c>
      <c r="O5" s="62">
        <v>45471.6479166667</v>
      </c>
      <c r="P5" s="35"/>
      <c r="Q5" s="35"/>
      <c r="R5" s="40"/>
      <c r="S5" s="40"/>
      <c r="T5" s="36"/>
      <c r="U5" s="34" t="s">
        <v>4708</v>
      </c>
      <c r="V5" s="34" t="s">
        <v>228</v>
      </c>
      <c r="W5" s="113" t="s">
        <v>4709</v>
      </c>
      <c r="X5" s="114" t="s">
        <v>132</v>
      </c>
      <c r="Y5" s="114" t="s">
        <v>422</v>
      </c>
    </row>
    <row r="6" ht="297" spans="1:25">
      <c r="A6" s="96">
        <v>3</v>
      </c>
      <c r="B6" s="98" t="s">
        <v>117</v>
      </c>
      <c r="C6" s="99" t="s">
        <v>145</v>
      </c>
      <c r="D6" s="100" t="s">
        <v>177</v>
      </c>
      <c r="E6" s="101" t="s">
        <v>146</v>
      </c>
      <c r="F6" s="53" t="s">
        <v>4706</v>
      </c>
      <c r="G6" s="165">
        <v>45444</v>
      </c>
      <c r="H6" s="165">
        <v>45473</v>
      </c>
      <c r="I6" s="101" t="s">
        <v>124</v>
      </c>
      <c r="J6" s="109" t="s">
        <v>125</v>
      </c>
      <c r="K6" s="101" t="s">
        <v>126</v>
      </c>
      <c r="L6" s="109" t="s">
        <v>79</v>
      </c>
      <c r="M6" s="110">
        <v>3</v>
      </c>
      <c r="N6" s="34" t="s">
        <v>4707</v>
      </c>
      <c r="O6" s="62">
        <v>45471.6479166667</v>
      </c>
      <c r="P6" s="35"/>
      <c r="Q6" s="35"/>
      <c r="R6" s="40"/>
      <c r="S6" s="40"/>
      <c r="T6" s="36"/>
      <c r="U6" s="34" t="s">
        <v>4708</v>
      </c>
      <c r="V6" s="34" t="s">
        <v>177</v>
      </c>
      <c r="W6" s="113" t="s">
        <v>4709</v>
      </c>
      <c r="X6" s="114" t="s">
        <v>132</v>
      </c>
      <c r="Y6" s="114" t="s">
        <v>422</v>
      </c>
    </row>
    <row r="7" ht="297" spans="1:25">
      <c r="A7" s="96">
        <v>4</v>
      </c>
      <c r="B7" s="98" t="s">
        <v>117</v>
      </c>
      <c r="C7" s="99" t="s">
        <v>145</v>
      </c>
      <c r="D7" s="100" t="s">
        <v>183</v>
      </c>
      <c r="E7" s="101" t="s">
        <v>146</v>
      </c>
      <c r="F7" s="53" t="s">
        <v>4706</v>
      </c>
      <c r="G7" s="165">
        <v>45444</v>
      </c>
      <c r="H7" s="165">
        <v>45473</v>
      </c>
      <c r="I7" s="101" t="s">
        <v>124</v>
      </c>
      <c r="J7" s="109" t="s">
        <v>125</v>
      </c>
      <c r="K7" s="101" t="s">
        <v>126</v>
      </c>
      <c r="L7" s="109" t="s">
        <v>79</v>
      </c>
      <c r="M7" s="110">
        <v>3</v>
      </c>
      <c r="N7" s="34" t="s">
        <v>4707</v>
      </c>
      <c r="O7" s="62">
        <v>45471.6479166667</v>
      </c>
      <c r="P7" s="35"/>
      <c r="Q7" s="35"/>
      <c r="R7" s="40"/>
      <c r="S7" s="40"/>
      <c r="T7" s="36"/>
      <c r="U7" s="34" t="s">
        <v>4708</v>
      </c>
      <c r="V7" s="34" t="s">
        <v>183</v>
      </c>
      <c r="W7" s="113" t="s">
        <v>4709</v>
      </c>
      <c r="X7" s="114" t="s">
        <v>132</v>
      </c>
      <c r="Y7" s="114" t="s">
        <v>422</v>
      </c>
    </row>
    <row r="8" ht="297" spans="1:25">
      <c r="A8" s="96">
        <v>5</v>
      </c>
      <c r="B8" s="98" t="s">
        <v>117</v>
      </c>
      <c r="C8" s="99" t="s">
        <v>145</v>
      </c>
      <c r="D8" s="100" t="s">
        <v>192</v>
      </c>
      <c r="E8" s="101" t="s">
        <v>146</v>
      </c>
      <c r="F8" s="53" t="s">
        <v>4706</v>
      </c>
      <c r="G8" s="165">
        <v>45444</v>
      </c>
      <c r="H8" s="165">
        <v>45473</v>
      </c>
      <c r="I8" s="101" t="s">
        <v>124</v>
      </c>
      <c r="J8" s="109" t="s">
        <v>125</v>
      </c>
      <c r="K8" s="101" t="s">
        <v>126</v>
      </c>
      <c r="L8" s="109" t="s">
        <v>79</v>
      </c>
      <c r="M8" s="110">
        <v>3</v>
      </c>
      <c r="N8" s="34" t="s">
        <v>4707</v>
      </c>
      <c r="O8" s="62">
        <v>45471.6479166667</v>
      </c>
      <c r="P8" s="35"/>
      <c r="Q8" s="35"/>
      <c r="R8" s="40"/>
      <c r="S8" s="40"/>
      <c r="T8" s="36"/>
      <c r="U8" s="34" t="s">
        <v>4708</v>
      </c>
      <c r="V8" s="34" t="s">
        <v>192</v>
      </c>
      <c r="W8" s="113" t="s">
        <v>4709</v>
      </c>
      <c r="X8" s="114" t="s">
        <v>132</v>
      </c>
      <c r="Y8" s="114" t="s">
        <v>422</v>
      </c>
    </row>
    <row r="9" ht="297" spans="1:25">
      <c r="A9" s="96">
        <v>6</v>
      </c>
      <c r="B9" s="98" t="s">
        <v>117</v>
      </c>
      <c r="C9" s="99" t="s">
        <v>145</v>
      </c>
      <c r="D9" s="100" t="s">
        <v>188</v>
      </c>
      <c r="E9" s="101" t="s">
        <v>146</v>
      </c>
      <c r="F9" s="53" t="s">
        <v>4706</v>
      </c>
      <c r="G9" s="165">
        <v>45444</v>
      </c>
      <c r="H9" s="165">
        <v>45473</v>
      </c>
      <c r="I9" s="101" t="s">
        <v>124</v>
      </c>
      <c r="J9" s="109" t="s">
        <v>125</v>
      </c>
      <c r="K9" s="101" t="s">
        <v>126</v>
      </c>
      <c r="L9" s="109" t="s">
        <v>79</v>
      </c>
      <c r="M9" s="110">
        <v>3</v>
      </c>
      <c r="N9" s="34" t="s">
        <v>4707</v>
      </c>
      <c r="O9" s="62">
        <v>45471.6479166667</v>
      </c>
      <c r="P9" s="35"/>
      <c r="Q9" s="35"/>
      <c r="R9" s="40"/>
      <c r="S9" s="40"/>
      <c r="T9" s="36"/>
      <c r="U9" s="34" t="s">
        <v>4708</v>
      </c>
      <c r="V9" s="34" t="s">
        <v>188</v>
      </c>
      <c r="W9" s="113" t="s">
        <v>4709</v>
      </c>
      <c r="X9" s="114" t="s">
        <v>132</v>
      </c>
      <c r="Y9" s="114" t="s">
        <v>422</v>
      </c>
    </row>
    <row r="10" ht="297" spans="1:25">
      <c r="A10" s="96">
        <v>7</v>
      </c>
      <c r="B10" s="98" t="s">
        <v>117</v>
      </c>
      <c r="C10" s="99" t="s">
        <v>145</v>
      </c>
      <c r="D10" s="100" t="s">
        <v>197</v>
      </c>
      <c r="E10" s="101" t="s">
        <v>146</v>
      </c>
      <c r="F10" s="53" t="s">
        <v>4706</v>
      </c>
      <c r="G10" s="165">
        <v>45444</v>
      </c>
      <c r="H10" s="165">
        <v>45473</v>
      </c>
      <c r="I10" s="101" t="s">
        <v>124</v>
      </c>
      <c r="J10" s="109" t="s">
        <v>125</v>
      </c>
      <c r="K10" s="101" t="s">
        <v>126</v>
      </c>
      <c r="L10" s="109" t="s">
        <v>79</v>
      </c>
      <c r="M10" s="110">
        <v>3</v>
      </c>
      <c r="N10" s="34" t="s">
        <v>4707</v>
      </c>
      <c r="O10" s="62">
        <v>45471.6479166667</v>
      </c>
      <c r="P10" s="35"/>
      <c r="Q10" s="35"/>
      <c r="R10" s="40"/>
      <c r="S10" s="40"/>
      <c r="T10" s="36"/>
      <c r="U10" s="34" t="s">
        <v>4708</v>
      </c>
      <c r="V10" s="34" t="s">
        <v>197</v>
      </c>
      <c r="W10" s="113" t="s">
        <v>4709</v>
      </c>
      <c r="X10" s="114" t="s">
        <v>132</v>
      </c>
      <c r="Y10" s="114" t="s">
        <v>422</v>
      </c>
    </row>
    <row r="11" ht="297" spans="1:25">
      <c r="A11" s="96">
        <v>8</v>
      </c>
      <c r="B11" s="98" t="s">
        <v>117</v>
      </c>
      <c r="C11" s="99" t="s">
        <v>145</v>
      </c>
      <c r="D11" s="100" t="s">
        <v>208</v>
      </c>
      <c r="E11" s="101" t="s">
        <v>146</v>
      </c>
      <c r="F11" s="53" t="s">
        <v>4706</v>
      </c>
      <c r="G11" s="165">
        <v>45444</v>
      </c>
      <c r="H11" s="165">
        <v>45473</v>
      </c>
      <c r="I11" s="101" t="s">
        <v>124</v>
      </c>
      <c r="J11" s="109" t="s">
        <v>125</v>
      </c>
      <c r="K11" s="101" t="s">
        <v>126</v>
      </c>
      <c r="L11" s="109" t="s">
        <v>79</v>
      </c>
      <c r="M11" s="110">
        <v>3</v>
      </c>
      <c r="N11" s="34" t="s">
        <v>4707</v>
      </c>
      <c r="O11" s="62">
        <v>45471.6479166667</v>
      </c>
      <c r="P11" s="35"/>
      <c r="Q11" s="35"/>
      <c r="R11" s="40"/>
      <c r="S11" s="40"/>
      <c r="T11" s="36"/>
      <c r="U11" s="34" t="s">
        <v>4708</v>
      </c>
      <c r="V11" s="34" t="s">
        <v>208</v>
      </c>
      <c r="W11" s="113" t="s">
        <v>4709</v>
      </c>
      <c r="X11" s="114" t="s">
        <v>132</v>
      </c>
      <c r="Y11" s="114" t="s">
        <v>422</v>
      </c>
    </row>
    <row r="12" ht="297" spans="1:25">
      <c r="A12" s="96">
        <v>9</v>
      </c>
      <c r="B12" s="98" t="s">
        <v>117</v>
      </c>
      <c r="C12" s="99" t="s">
        <v>145</v>
      </c>
      <c r="D12" s="100" t="s">
        <v>213</v>
      </c>
      <c r="E12" s="101" t="s">
        <v>146</v>
      </c>
      <c r="F12" s="53" t="s">
        <v>4706</v>
      </c>
      <c r="G12" s="165">
        <v>45444</v>
      </c>
      <c r="H12" s="165">
        <v>45473</v>
      </c>
      <c r="I12" s="101" t="s">
        <v>124</v>
      </c>
      <c r="J12" s="109" t="s">
        <v>125</v>
      </c>
      <c r="K12" s="101" t="s">
        <v>126</v>
      </c>
      <c r="L12" s="109" t="s">
        <v>79</v>
      </c>
      <c r="M12" s="110">
        <v>3</v>
      </c>
      <c r="N12" s="34" t="s">
        <v>4707</v>
      </c>
      <c r="O12" s="62">
        <v>45471.6479166667</v>
      </c>
      <c r="P12" s="35"/>
      <c r="Q12" s="35"/>
      <c r="R12" s="40"/>
      <c r="S12" s="40"/>
      <c r="T12" s="36"/>
      <c r="U12" s="34" t="s">
        <v>4708</v>
      </c>
      <c r="V12" s="34" t="s">
        <v>213</v>
      </c>
      <c r="W12" s="113" t="s">
        <v>4709</v>
      </c>
      <c r="X12" s="114" t="s">
        <v>132</v>
      </c>
      <c r="Y12" s="114" t="s">
        <v>422</v>
      </c>
    </row>
    <row r="13" ht="256.5" spans="1:25">
      <c r="A13" s="96">
        <v>10</v>
      </c>
      <c r="B13" s="98" t="s">
        <v>117</v>
      </c>
      <c r="C13" s="47" t="s">
        <v>145</v>
      </c>
      <c r="D13" s="100" t="s">
        <v>251</v>
      </c>
      <c r="E13" s="101" t="s">
        <v>250</v>
      </c>
      <c r="F13" s="53" t="s">
        <v>4706</v>
      </c>
      <c r="G13" s="165">
        <v>45444</v>
      </c>
      <c r="H13" s="165">
        <v>45473</v>
      </c>
      <c r="I13" s="34" t="s">
        <v>124</v>
      </c>
      <c r="J13" s="109" t="s">
        <v>125</v>
      </c>
      <c r="K13" s="101" t="s">
        <v>126</v>
      </c>
      <c r="L13" s="109" t="s">
        <v>79</v>
      </c>
      <c r="M13" s="110">
        <v>3</v>
      </c>
      <c r="N13" s="34" t="s">
        <v>4710</v>
      </c>
      <c r="O13" s="62">
        <v>45429.6388888889</v>
      </c>
      <c r="P13" s="35"/>
      <c r="Q13" s="35"/>
      <c r="R13" s="40"/>
      <c r="S13" s="40"/>
      <c r="T13" s="36"/>
      <c r="U13" s="34" t="s">
        <v>4711</v>
      </c>
      <c r="V13" s="34" t="s">
        <v>251</v>
      </c>
      <c r="W13" s="113" t="s">
        <v>4712</v>
      </c>
      <c r="X13" s="114" t="s">
        <v>132</v>
      </c>
      <c r="Y13" s="114" t="s">
        <v>435</v>
      </c>
    </row>
    <row r="14" ht="256.5" spans="1:25">
      <c r="A14" s="96">
        <v>11</v>
      </c>
      <c r="B14" s="98" t="s">
        <v>117</v>
      </c>
      <c r="C14" s="47" t="s">
        <v>145</v>
      </c>
      <c r="D14" s="100" t="s">
        <v>257</v>
      </c>
      <c r="E14" s="101" t="s">
        <v>146</v>
      </c>
      <c r="F14" s="53" t="s">
        <v>4706</v>
      </c>
      <c r="G14" s="165">
        <v>45444</v>
      </c>
      <c r="H14" s="165">
        <v>45473</v>
      </c>
      <c r="I14" s="34" t="s">
        <v>124</v>
      </c>
      <c r="J14" s="109" t="s">
        <v>125</v>
      </c>
      <c r="K14" s="101" t="s">
        <v>126</v>
      </c>
      <c r="L14" s="109" t="s">
        <v>79</v>
      </c>
      <c r="M14" s="110">
        <v>6</v>
      </c>
      <c r="N14" s="34" t="s">
        <v>4710</v>
      </c>
      <c r="O14" s="62">
        <v>45429.6388888889</v>
      </c>
      <c r="P14" s="35"/>
      <c r="Q14" s="35"/>
      <c r="R14" s="40"/>
      <c r="S14" s="40"/>
      <c r="T14" s="36"/>
      <c r="U14" s="34" t="s">
        <v>4711</v>
      </c>
      <c r="V14" s="34" t="s">
        <v>257</v>
      </c>
      <c r="W14" s="113" t="s">
        <v>4712</v>
      </c>
      <c r="X14" s="114" t="s">
        <v>132</v>
      </c>
      <c r="Y14" s="114" t="s">
        <v>435</v>
      </c>
    </row>
    <row r="15" ht="256.5" spans="1:25">
      <c r="A15" s="96">
        <v>12</v>
      </c>
      <c r="B15" s="98" t="s">
        <v>117</v>
      </c>
      <c r="C15" s="47" t="s">
        <v>145</v>
      </c>
      <c r="D15" s="103" t="s">
        <v>308</v>
      </c>
      <c r="E15" s="101" t="s">
        <v>146</v>
      </c>
      <c r="F15" s="53" t="s">
        <v>4706</v>
      </c>
      <c r="G15" s="165">
        <v>45444</v>
      </c>
      <c r="H15" s="165">
        <v>45473</v>
      </c>
      <c r="I15" s="34" t="s">
        <v>124</v>
      </c>
      <c r="J15" s="109" t="s">
        <v>125</v>
      </c>
      <c r="K15" s="101" t="s">
        <v>126</v>
      </c>
      <c r="L15" s="109" t="s">
        <v>79</v>
      </c>
      <c r="M15" s="110">
        <v>3</v>
      </c>
      <c r="N15" s="34" t="s">
        <v>4710</v>
      </c>
      <c r="O15" s="62">
        <v>45429.6388888889</v>
      </c>
      <c r="P15" s="35"/>
      <c r="Q15" s="35"/>
      <c r="R15" s="40"/>
      <c r="S15" s="40"/>
      <c r="T15" s="36"/>
      <c r="U15" s="34" t="s">
        <v>4711</v>
      </c>
      <c r="V15" s="34" t="s">
        <v>308</v>
      </c>
      <c r="W15" s="113" t="s">
        <v>4712</v>
      </c>
      <c r="X15" s="114" t="s">
        <v>132</v>
      </c>
      <c r="Y15" s="114" t="s">
        <v>435</v>
      </c>
    </row>
    <row r="16" ht="256.5" spans="1:25">
      <c r="A16" s="96">
        <v>13</v>
      </c>
      <c r="B16" s="98" t="s">
        <v>117</v>
      </c>
      <c r="C16" s="47" t="s">
        <v>145</v>
      </c>
      <c r="D16" s="103" t="s">
        <v>322</v>
      </c>
      <c r="E16" s="101" t="s">
        <v>146</v>
      </c>
      <c r="F16" s="53" t="s">
        <v>4706</v>
      </c>
      <c r="G16" s="165">
        <v>45444</v>
      </c>
      <c r="H16" s="165">
        <v>45473</v>
      </c>
      <c r="I16" s="34" t="s">
        <v>124</v>
      </c>
      <c r="J16" s="109" t="s">
        <v>125</v>
      </c>
      <c r="K16" s="101" t="s">
        <v>126</v>
      </c>
      <c r="L16" s="109" t="s">
        <v>79</v>
      </c>
      <c r="M16" s="110">
        <v>3</v>
      </c>
      <c r="N16" s="34" t="s">
        <v>4710</v>
      </c>
      <c r="O16" s="62">
        <v>45429.6388888889</v>
      </c>
      <c r="P16" s="35"/>
      <c r="Q16" s="35"/>
      <c r="R16" s="40"/>
      <c r="S16" s="40"/>
      <c r="T16" s="36"/>
      <c r="U16" s="34" t="s">
        <v>4711</v>
      </c>
      <c r="V16" s="34" t="s">
        <v>322</v>
      </c>
      <c r="W16" s="113" t="s">
        <v>4712</v>
      </c>
      <c r="X16" s="114" t="s">
        <v>132</v>
      </c>
      <c r="Y16" s="114" t="s">
        <v>435</v>
      </c>
    </row>
    <row r="17" ht="256.5" spans="1:25">
      <c r="A17" s="96">
        <v>14</v>
      </c>
      <c r="B17" s="98" t="s">
        <v>117</v>
      </c>
      <c r="C17" s="47" t="s">
        <v>145</v>
      </c>
      <c r="D17" s="100" t="s">
        <v>350</v>
      </c>
      <c r="E17" s="101" t="s">
        <v>146</v>
      </c>
      <c r="F17" s="53" t="s">
        <v>4706</v>
      </c>
      <c r="G17" s="165">
        <v>45444</v>
      </c>
      <c r="H17" s="165">
        <v>45473</v>
      </c>
      <c r="I17" s="34" t="s">
        <v>124</v>
      </c>
      <c r="J17" s="109" t="s">
        <v>125</v>
      </c>
      <c r="K17" s="101" t="s">
        <v>126</v>
      </c>
      <c r="L17" s="109" t="s">
        <v>79</v>
      </c>
      <c r="M17" s="110">
        <v>3</v>
      </c>
      <c r="N17" s="34" t="s">
        <v>4710</v>
      </c>
      <c r="O17" s="62">
        <v>45429.6388888889</v>
      </c>
      <c r="P17" s="35"/>
      <c r="Q17" s="35"/>
      <c r="R17" s="40"/>
      <c r="S17" s="40"/>
      <c r="T17" s="36"/>
      <c r="U17" s="34" t="s">
        <v>4711</v>
      </c>
      <c r="V17" s="34" t="s">
        <v>350</v>
      </c>
      <c r="W17" s="113" t="s">
        <v>4712</v>
      </c>
      <c r="X17" s="114" t="s">
        <v>132</v>
      </c>
      <c r="Y17" s="114" t="s">
        <v>435</v>
      </c>
    </row>
    <row r="18" ht="256.5" spans="1:25">
      <c r="A18" s="96">
        <v>15</v>
      </c>
      <c r="B18" s="98" t="s">
        <v>117</v>
      </c>
      <c r="C18" s="47" t="s">
        <v>145</v>
      </c>
      <c r="D18" s="100" t="s">
        <v>356</v>
      </c>
      <c r="E18" s="101" t="s">
        <v>250</v>
      </c>
      <c r="F18" s="53" t="s">
        <v>4706</v>
      </c>
      <c r="G18" s="165">
        <v>45444</v>
      </c>
      <c r="H18" s="165">
        <v>45473</v>
      </c>
      <c r="I18" s="34" t="s">
        <v>124</v>
      </c>
      <c r="J18" s="109" t="s">
        <v>125</v>
      </c>
      <c r="K18" s="101" t="s">
        <v>126</v>
      </c>
      <c r="L18" s="109" t="s">
        <v>79</v>
      </c>
      <c r="M18" s="110">
        <v>3</v>
      </c>
      <c r="N18" s="34" t="s">
        <v>4710</v>
      </c>
      <c r="O18" s="62">
        <v>45429.6388888889</v>
      </c>
      <c r="P18" s="35"/>
      <c r="Q18" s="35"/>
      <c r="R18" s="40"/>
      <c r="S18" s="40"/>
      <c r="T18" s="36"/>
      <c r="U18" s="34" t="s">
        <v>4711</v>
      </c>
      <c r="V18" s="34" t="s">
        <v>356</v>
      </c>
      <c r="W18" s="113" t="s">
        <v>4712</v>
      </c>
      <c r="X18" s="114" t="s">
        <v>132</v>
      </c>
      <c r="Y18" s="114" t="s">
        <v>435</v>
      </c>
    </row>
    <row r="19" ht="14.25" spans="1:25">
      <c r="A19" s="96">
        <v>16</v>
      </c>
      <c r="B19" s="98" t="s">
        <v>117</v>
      </c>
      <c r="C19" s="99" t="s">
        <v>145</v>
      </c>
      <c r="D19" s="100" t="s">
        <v>147</v>
      </c>
      <c r="E19" s="101" t="s">
        <v>146</v>
      </c>
      <c r="F19" s="53" t="s">
        <v>4706</v>
      </c>
      <c r="G19" s="165">
        <v>45627</v>
      </c>
      <c r="H19" s="165">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4706</v>
      </c>
      <c r="G20" s="165">
        <v>45627</v>
      </c>
      <c r="H20" s="165">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4706</v>
      </c>
      <c r="G21" s="165">
        <v>45627</v>
      </c>
      <c r="H21" s="165">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4706</v>
      </c>
      <c r="G22" s="165">
        <v>45627</v>
      </c>
      <c r="H22" s="165">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192</v>
      </c>
      <c r="E23" s="101" t="s">
        <v>146</v>
      </c>
      <c r="F23" s="53" t="s">
        <v>4706</v>
      </c>
      <c r="G23" s="165">
        <v>45627</v>
      </c>
      <c r="H23" s="165">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4706</v>
      </c>
      <c r="G24" s="165">
        <v>45627</v>
      </c>
      <c r="H24" s="165">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197</v>
      </c>
      <c r="E25" s="101" t="s">
        <v>146</v>
      </c>
      <c r="F25" s="53" t="s">
        <v>4706</v>
      </c>
      <c r="G25" s="165">
        <v>45627</v>
      </c>
      <c r="H25" s="165">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208</v>
      </c>
      <c r="E26" s="101" t="s">
        <v>146</v>
      </c>
      <c r="F26" s="53" t="s">
        <v>4706</v>
      </c>
      <c r="G26" s="165">
        <v>45627</v>
      </c>
      <c r="H26" s="165">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213</v>
      </c>
      <c r="E27" s="101" t="s">
        <v>146</v>
      </c>
      <c r="F27" s="53" t="s">
        <v>4706</v>
      </c>
      <c r="G27" s="165">
        <v>45627</v>
      </c>
      <c r="H27" s="165">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251</v>
      </c>
      <c r="E28" s="101" t="s">
        <v>250</v>
      </c>
      <c r="F28" s="53" t="s">
        <v>4706</v>
      </c>
      <c r="G28" s="165">
        <v>45627</v>
      </c>
      <c r="H28" s="165">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257</v>
      </c>
      <c r="E29" s="101" t="s">
        <v>146</v>
      </c>
      <c r="F29" s="53" t="s">
        <v>4706</v>
      </c>
      <c r="G29" s="165">
        <v>45627</v>
      </c>
      <c r="H29" s="165">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308</v>
      </c>
      <c r="E30" s="101" t="s">
        <v>146</v>
      </c>
      <c r="F30" s="53" t="s">
        <v>4706</v>
      </c>
      <c r="G30" s="165">
        <v>45627</v>
      </c>
      <c r="H30" s="165">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322</v>
      </c>
      <c r="E31" s="101" t="s">
        <v>146</v>
      </c>
      <c r="F31" s="53" t="s">
        <v>4706</v>
      </c>
      <c r="G31" s="165">
        <v>45627</v>
      </c>
      <c r="H31" s="165">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350</v>
      </c>
      <c r="E32" s="101" t="s">
        <v>146</v>
      </c>
      <c r="F32" s="53" t="s">
        <v>4706</v>
      </c>
      <c r="G32" s="165">
        <v>45627</v>
      </c>
      <c r="H32" s="165">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356</v>
      </c>
      <c r="E33" s="101" t="s">
        <v>250</v>
      </c>
      <c r="F33" s="53" t="s">
        <v>4706</v>
      </c>
      <c r="G33" s="165">
        <v>45627</v>
      </c>
      <c r="H33" s="165">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4713</v>
      </c>
      <c r="E34" s="28" t="s">
        <v>239</v>
      </c>
      <c r="F34" s="53" t="s">
        <v>4706</v>
      </c>
      <c r="G34" s="74">
        <v>45323</v>
      </c>
      <c r="H34" s="74">
        <v>45323</v>
      </c>
      <c r="I34" s="34" t="s">
        <v>124</v>
      </c>
      <c r="J34" s="34" t="s">
        <v>125</v>
      </c>
      <c r="K34" s="34" t="s">
        <v>396</v>
      </c>
      <c r="L34" s="47" t="s">
        <v>80</v>
      </c>
      <c r="M34" s="47">
        <v>6</v>
      </c>
      <c r="N34" s="34" t="s">
        <v>4714</v>
      </c>
      <c r="O34" s="62">
        <v>45350.7083333333</v>
      </c>
      <c r="P34" s="35"/>
      <c r="Q34" s="35"/>
      <c r="R34" s="40"/>
      <c r="S34" s="40"/>
      <c r="T34" s="36"/>
      <c r="U34" s="34" t="s">
        <v>4715</v>
      </c>
      <c r="V34" s="34" t="s">
        <v>4713</v>
      </c>
      <c r="W34" s="113" t="s">
        <v>4716</v>
      </c>
      <c r="X34" t="s">
        <v>132</v>
      </c>
      <c r="Y34" t="s">
        <v>153</v>
      </c>
    </row>
    <row r="35" ht="148.5" spans="1:25">
      <c r="A35" s="96">
        <v>32</v>
      </c>
      <c r="B35" s="34" t="s">
        <v>117</v>
      </c>
      <c r="C35" s="77" t="s">
        <v>145</v>
      </c>
      <c r="D35" s="77" t="s">
        <v>4713</v>
      </c>
      <c r="E35" s="28" t="s">
        <v>239</v>
      </c>
      <c r="F35" s="53" t="s">
        <v>4706</v>
      </c>
      <c r="G35" s="74">
        <v>45383</v>
      </c>
      <c r="H35" s="74">
        <v>45383</v>
      </c>
      <c r="I35" s="34" t="s">
        <v>124</v>
      </c>
      <c r="J35" s="34" t="s">
        <v>125</v>
      </c>
      <c r="K35" s="34" t="s">
        <v>396</v>
      </c>
      <c r="L35" s="47" t="s">
        <v>80</v>
      </c>
      <c r="M35" s="47">
        <v>6</v>
      </c>
      <c r="N35" s="34" t="s">
        <v>4717</v>
      </c>
      <c r="O35" s="62">
        <v>45407.5208333333</v>
      </c>
      <c r="P35" s="35"/>
      <c r="Q35" s="35"/>
      <c r="R35" s="40"/>
      <c r="S35" s="40"/>
      <c r="T35" s="36"/>
      <c r="U35" s="34" t="s">
        <v>4718</v>
      </c>
      <c r="V35" s="34" t="s">
        <v>4713</v>
      </c>
      <c r="W35" s="113" t="s">
        <v>4719</v>
      </c>
      <c r="X35" t="s">
        <v>132</v>
      </c>
      <c r="Y35" t="s">
        <v>144</v>
      </c>
    </row>
    <row r="36" ht="148.5" spans="1:25">
      <c r="A36" s="96">
        <v>33</v>
      </c>
      <c r="B36" s="34" t="s">
        <v>117</v>
      </c>
      <c r="C36" s="77" t="s">
        <v>145</v>
      </c>
      <c r="D36" s="77" t="s">
        <v>4713</v>
      </c>
      <c r="E36" s="28" t="s">
        <v>239</v>
      </c>
      <c r="F36" s="53" t="s">
        <v>4706</v>
      </c>
      <c r="G36" s="74">
        <v>45444</v>
      </c>
      <c r="H36" s="74">
        <v>45444</v>
      </c>
      <c r="I36" s="34" t="s">
        <v>124</v>
      </c>
      <c r="J36" s="34" t="s">
        <v>125</v>
      </c>
      <c r="K36" s="34" t="s">
        <v>396</v>
      </c>
      <c r="L36" s="47" t="s">
        <v>80</v>
      </c>
      <c r="M36" s="47">
        <v>6</v>
      </c>
      <c r="N36" s="34" t="s">
        <v>4720</v>
      </c>
      <c r="O36" s="62">
        <v>45469.5826388889</v>
      </c>
      <c r="P36" s="35"/>
      <c r="Q36" s="35"/>
      <c r="R36" s="40"/>
      <c r="S36" s="40"/>
      <c r="T36" s="36"/>
      <c r="U36" s="34" t="s">
        <v>4721</v>
      </c>
      <c r="V36" s="34" t="s">
        <v>4713</v>
      </c>
      <c r="W36" s="113" t="s">
        <v>4722</v>
      </c>
      <c r="X36" s="114" t="s">
        <v>132</v>
      </c>
      <c r="Y36" s="114" t="s">
        <v>422</v>
      </c>
    </row>
    <row r="37" ht="14.25" spans="1:25">
      <c r="A37" s="96">
        <v>34</v>
      </c>
      <c r="B37" s="34" t="s">
        <v>117</v>
      </c>
      <c r="C37" s="77" t="s">
        <v>145</v>
      </c>
      <c r="D37" s="77" t="s">
        <v>4713</v>
      </c>
      <c r="E37" s="28" t="s">
        <v>239</v>
      </c>
      <c r="F37" s="53" t="s">
        <v>4706</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6">
        <v>35</v>
      </c>
      <c r="B38" s="34" t="s">
        <v>117</v>
      </c>
      <c r="C38" s="77" t="s">
        <v>145</v>
      </c>
      <c r="D38" s="77" t="s">
        <v>4713</v>
      </c>
      <c r="E38" s="28" t="s">
        <v>239</v>
      </c>
      <c r="F38" s="53" t="s">
        <v>4706</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6">
        <v>36</v>
      </c>
      <c r="B39" s="34" t="s">
        <v>117</v>
      </c>
      <c r="C39" s="77" t="s">
        <v>145</v>
      </c>
      <c r="D39" s="77" t="s">
        <v>4713</v>
      </c>
      <c r="E39" s="28" t="s">
        <v>239</v>
      </c>
      <c r="F39" s="53" t="s">
        <v>4706</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135" spans="1:25">
      <c r="A40" s="96">
        <v>37</v>
      </c>
      <c r="B40" s="34" t="s">
        <v>117</v>
      </c>
      <c r="C40" s="77" t="s">
        <v>145</v>
      </c>
      <c r="D40" s="77" t="s">
        <v>4723</v>
      </c>
      <c r="E40" s="28" t="s">
        <v>239</v>
      </c>
      <c r="F40" s="53" t="s">
        <v>4706</v>
      </c>
      <c r="G40" s="74">
        <v>45323</v>
      </c>
      <c r="H40" s="74">
        <v>45323</v>
      </c>
      <c r="I40" s="34" t="s">
        <v>124</v>
      </c>
      <c r="J40" s="34" t="s">
        <v>125</v>
      </c>
      <c r="K40" s="34" t="s">
        <v>396</v>
      </c>
      <c r="L40" s="47" t="s">
        <v>80</v>
      </c>
      <c r="M40" s="47">
        <v>6</v>
      </c>
      <c r="N40" s="34" t="s">
        <v>4714</v>
      </c>
      <c r="O40" s="62">
        <v>45350.7083333333</v>
      </c>
      <c r="P40" s="35"/>
      <c r="Q40" s="35"/>
      <c r="R40" s="40"/>
      <c r="S40" s="40"/>
      <c r="T40" s="36"/>
      <c r="U40" s="34" t="s">
        <v>4715</v>
      </c>
      <c r="V40" s="34" t="s">
        <v>4723</v>
      </c>
      <c r="W40" s="113" t="s">
        <v>4716</v>
      </c>
      <c r="X40" s="114" t="s">
        <v>132</v>
      </c>
      <c r="Y40" s="114" t="s">
        <v>153</v>
      </c>
    </row>
    <row r="41" ht="148.5" spans="1:25">
      <c r="A41" s="96">
        <v>38</v>
      </c>
      <c r="B41" s="34" t="s">
        <v>117</v>
      </c>
      <c r="C41" s="77" t="s">
        <v>145</v>
      </c>
      <c r="D41" s="77" t="s">
        <v>4723</v>
      </c>
      <c r="E41" s="28" t="s">
        <v>239</v>
      </c>
      <c r="F41" s="53" t="s">
        <v>4706</v>
      </c>
      <c r="G41" s="74">
        <v>45383</v>
      </c>
      <c r="H41" s="74">
        <v>45383</v>
      </c>
      <c r="I41" s="34" t="s">
        <v>124</v>
      </c>
      <c r="J41" s="34" t="s">
        <v>125</v>
      </c>
      <c r="K41" s="34" t="s">
        <v>396</v>
      </c>
      <c r="L41" s="47" t="s">
        <v>80</v>
      </c>
      <c r="M41" s="47">
        <v>6</v>
      </c>
      <c r="N41" s="34" t="s">
        <v>4717</v>
      </c>
      <c r="O41" s="62">
        <v>45407.5208333333</v>
      </c>
      <c r="P41" s="35"/>
      <c r="Q41" s="35"/>
      <c r="R41" s="40"/>
      <c r="S41" s="40"/>
      <c r="T41" s="36"/>
      <c r="U41" s="34" t="s">
        <v>4718</v>
      </c>
      <c r="V41" s="34" t="s">
        <v>4723</v>
      </c>
      <c r="W41" s="113" t="s">
        <v>4719</v>
      </c>
      <c r="X41" s="114" t="s">
        <v>132</v>
      </c>
      <c r="Y41" s="114" t="s">
        <v>144</v>
      </c>
    </row>
    <row r="42" ht="148.5" spans="1:25">
      <c r="A42" s="96">
        <v>39</v>
      </c>
      <c r="B42" s="34" t="s">
        <v>117</v>
      </c>
      <c r="C42" s="77" t="s">
        <v>145</v>
      </c>
      <c r="D42" s="77" t="s">
        <v>4723</v>
      </c>
      <c r="E42" s="28" t="s">
        <v>239</v>
      </c>
      <c r="F42" s="53" t="s">
        <v>4706</v>
      </c>
      <c r="G42" s="74">
        <v>45444</v>
      </c>
      <c r="H42" s="74">
        <v>45444</v>
      </c>
      <c r="I42" s="34" t="s">
        <v>124</v>
      </c>
      <c r="J42" s="34" t="s">
        <v>125</v>
      </c>
      <c r="K42" s="34" t="s">
        <v>396</v>
      </c>
      <c r="L42" s="47" t="s">
        <v>80</v>
      </c>
      <c r="M42" s="47">
        <v>6</v>
      </c>
      <c r="N42" s="34" t="s">
        <v>4720</v>
      </c>
      <c r="O42" s="62">
        <v>45469.5826388889</v>
      </c>
      <c r="P42" s="35"/>
      <c r="Q42" s="35"/>
      <c r="R42" s="40"/>
      <c r="S42" s="40"/>
      <c r="T42" s="36"/>
      <c r="U42" s="34" t="s">
        <v>4721</v>
      </c>
      <c r="V42" s="34" t="s">
        <v>4723</v>
      </c>
      <c r="W42" s="113" t="s">
        <v>4722</v>
      </c>
      <c r="X42" s="114" t="s">
        <v>132</v>
      </c>
      <c r="Y42" s="114" t="s">
        <v>422</v>
      </c>
    </row>
    <row r="43" ht="14.25" spans="1:25">
      <c r="A43" s="96">
        <v>40</v>
      </c>
      <c r="B43" s="34" t="s">
        <v>117</v>
      </c>
      <c r="C43" s="77" t="s">
        <v>145</v>
      </c>
      <c r="D43" s="77" t="s">
        <v>4723</v>
      </c>
      <c r="E43" s="28" t="s">
        <v>239</v>
      </c>
      <c r="F43" s="53" t="s">
        <v>4706</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6">
        <v>41</v>
      </c>
      <c r="B44" s="34" t="s">
        <v>117</v>
      </c>
      <c r="C44" s="77" t="s">
        <v>145</v>
      </c>
      <c r="D44" s="77" t="s">
        <v>4723</v>
      </c>
      <c r="E44" s="28" t="s">
        <v>239</v>
      </c>
      <c r="F44" s="53" t="s">
        <v>4706</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6">
        <v>42</v>
      </c>
      <c r="B45" s="34" t="s">
        <v>117</v>
      </c>
      <c r="C45" s="77" t="s">
        <v>145</v>
      </c>
      <c r="D45" s="77" t="s">
        <v>4723</v>
      </c>
      <c r="E45" s="28" t="s">
        <v>239</v>
      </c>
      <c r="F45" s="53" t="s">
        <v>4706</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9.5" spans="1:25">
      <c r="A46" s="96">
        <v>43</v>
      </c>
      <c r="B46" s="34" t="s">
        <v>117</v>
      </c>
      <c r="C46" s="47" t="s">
        <v>145</v>
      </c>
      <c r="D46" s="45" t="s">
        <v>723</v>
      </c>
      <c r="E46" s="45" t="s">
        <v>250</v>
      </c>
      <c r="F46" s="53" t="s">
        <v>4706</v>
      </c>
      <c r="G46" s="74">
        <v>45413</v>
      </c>
      <c r="H46" s="75">
        <v>45413</v>
      </c>
      <c r="I46" s="34" t="s">
        <v>124</v>
      </c>
      <c r="J46" s="34" t="s">
        <v>125</v>
      </c>
      <c r="K46" s="34" t="s">
        <v>396</v>
      </c>
      <c r="L46" s="47" t="s">
        <v>80</v>
      </c>
      <c r="M46" s="47">
        <v>21</v>
      </c>
      <c r="N46" s="34" t="s">
        <v>4724</v>
      </c>
      <c r="O46" s="62">
        <v>45442.5</v>
      </c>
      <c r="P46" s="35"/>
      <c r="Q46" s="35"/>
      <c r="R46" s="40"/>
      <c r="S46" s="40"/>
      <c r="T46" s="36"/>
      <c r="U46" s="34" t="s">
        <v>4725</v>
      </c>
      <c r="V46" s="34" t="s">
        <v>723</v>
      </c>
      <c r="W46" s="113" t="s">
        <v>4726</v>
      </c>
      <c r="X46" s="114" t="s">
        <v>132</v>
      </c>
      <c r="Y46" s="114" t="s">
        <v>435</v>
      </c>
    </row>
    <row r="47" ht="14.25" spans="1:25">
      <c r="A47" s="96">
        <v>44</v>
      </c>
      <c r="B47" s="34" t="s">
        <v>117</v>
      </c>
      <c r="C47" s="47" t="s">
        <v>145</v>
      </c>
      <c r="D47" s="45" t="s">
        <v>723</v>
      </c>
      <c r="E47" s="45" t="s">
        <v>250</v>
      </c>
      <c r="F47" s="53" t="s">
        <v>4706</v>
      </c>
      <c r="G47" s="74">
        <v>45597</v>
      </c>
      <c r="H47" s="74">
        <v>45597</v>
      </c>
      <c r="I47" s="34" t="s">
        <v>124</v>
      </c>
      <c r="J47" s="34" t="s">
        <v>125</v>
      </c>
      <c r="K47" s="34" t="s">
        <v>396</v>
      </c>
      <c r="L47" s="47" t="s">
        <v>80</v>
      </c>
      <c r="M47" s="47">
        <v>21</v>
      </c>
      <c r="N47" s="34"/>
      <c r="O47" s="34"/>
      <c r="P47" s="35"/>
      <c r="Q47" s="35"/>
      <c r="R47" s="40"/>
      <c r="S47" s="40"/>
      <c r="T47" s="36"/>
      <c r="U47" s="34"/>
      <c r="V47" s="34"/>
      <c r="X47" s="114"/>
      <c r="Y47" s="114"/>
    </row>
    <row r="48" ht="409.5" spans="1:25">
      <c r="A48" s="96">
        <v>45</v>
      </c>
      <c r="B48" s="34" t="s">
        <v>117</v>
      </c>
      <c r="C48" s="77" t="s">
        <v>145</v>
      </c>
      <c r="D48" s="77" t="s">
        <v>734</v>
      </c>
      <c r="E48" s="28" t="s">
        <v>250</v>
      </c>
      <c r="F48" s="53" t="s">
        <v>4706</v>
      </c>
      <c r="G48" s="74">
        <v>45413</v>
      </c>
      <c r="H48" s="74">
        <v>45413</v>
      </c>
      <c r="I48" s="34" t="s">
        <v>124</v>
      </c>
      <c r="J48" s="34" t="s">
        <v>125</v>
      </c>
      <c r="K48" s="34" t="s">
        <v>396</v>
      </c>
      <c r="L48" s="47" t="s">
        <v>80</v>
      </c>
      <c r="M48" s="47">
        <v>12</v>
      </c>
      <c r="N48" s="34" t="s">
        <v>4727</v>
      </c>
      <c r="O48" s="62">
        <v>45429.5208333333</v>
      </c>
      <c r="P48" s="35"/>
      <c r="Q48" s="35"/>
      <c r="R48" s="40"/>
      <c r="S48" s="40"/>
      <c r="T48" s="36"/>
      <c r="U48" s="34" t="s">
        <v>4728</v>
      </c>
      <c r="V48" s="34" t="s">
        <v>734</v>
      </c>
      <c r="W48" s="113" t="s">
        <v>4729</v>
      </c>
      <c r="X48" s="114" t="s">
        <v>132</v>
      </c>
      <c r="Y48" s="114" t="s">
        <v>435</v>
      </c>
    </row>
    <row r="49" ht="14.25" spans="1:25">
      <c r="A49" s="96">
        <v>46</v>
      </c>
      <c r="B49" s="34" t="s">
        <v>117</v>
      </c>
      <c r="C49" s="77" t="s">
        <v>145</v>
      </c>
      <c r="D49" s="77" t="s">
        <v>734</v>
      </c>
      <c r="E49" s="28" t="s">
        <v>250</v>
      </c>
      <c r="F49" s="53" t="s">
        <v>4706</v>
      </c>
      <c r="G49" s="74">
        <v>45597</v>
      </c>
      <c r="H49" s="74">
        <v>45597</v>
      </c>
      <c r="I49" s="34" t="s">
        <v>124</v>
      </c>
      <c r="J49" s="34" t="s">
        <v>125</v>
      </c>
      <c r="K49" s="34" t="s">
        <v>396</v>
      </c>
      <c r="L49" s="47" t="s">
        <v>80</v>
      </c>
      <c r="M49" s="47">
        <v>12</v>
      </c>
      <c r="N49" s="34"/>
      <c r="O49" s="34"/>
      <c r="P49" s="35"/>
      <c r="Q49" s="35"/>
      <c r="R49" s="40"/>
      <c r="S49" s="40"/>
      <c r="T49" s="36"/>
      <c r="U49" s="34"/>
      <c r="V49" s="34"/>
      <c r="X49" s="114"/>
      <c r="Y49" s="114"/>
    </row>
    <row r="50" ht="409.5" spans="1:25">
      <c r="A50" s="96">
        <v>47</v>
      </c>
      <c r="B50" s="34" t="s">
        <v>117</v>
      </c>
      <c r="C50" s="77" t="s">
        <v>145</v>
      </c>
      <c r="D50" s="77" t="s">
        <v>4586</v>
      </c>
      <c r="E50" s="28" t="s">
        <v>250</v>
      </c>
      <c r="F50" s="53" t="s">
        <v>4706</v>
      </c>
      <c r="G50" s="74">
        <v>45413</v>
      </c>
      <c r="H50" s="74">
        <v>45413</v>
      </c>
      <c r="I50" s="34" t="s">
        <v>124</v>
      </c>
      <c r="J50" s="34" t="s">
        <v>125</v>
      </c>
      <c r="K50" s="34" t="s">
        <v>396</v>
      </c>
      <c r="L50" s="47" t="s">
        <v>80</v>
      </c>
      <c r="M50" s="47">
        <v>6</v>
      </c>
      <c r="N50" s="34" t="s">
        <v>4727</v>
      </c>
      <c r="O50" s="62">
        <v>45429.5208333333</v>
      </c>
      <c r="P50" s="35"/>
      <c r="Q50" s="35"/>
      <c r="R50" s="40"/>
      <c r="S50" s="40"/>
      <c r="T50" s="36"/>
      <c r="U50" s="34" t="s">
        <v>4728</v>
      </c>
      <c r="V50" s="34" t="s">
        <v>4586</v>
      </c>
      <c r="W50" s="113" t="s">
        <v>4729</v>
      </c>
      <c r="X50" s="114" t="s">
        <v>132</v>
      </c>
      <c r="Y50" s="114" t="s">
        <v>435</v>
      </c>
    </row>
    <row r="51" ht="14.25" spans="1:25">
      <c r="A51" s="96">
        <v>48</v>
      </c>
      <c r="B51" s="34" t="s">
        <v>117</v>
      </c>
      <c r="C51" s="77" t="s">
        <v>145</v>
      </c>
      <c r="D51" s="77" t="s">
        <v>4586</v>
      </c>
      <c r="E51" s="28" t="s">
        <v>250</v>
      </c>
      <c r="F51" s="53" t="s">
        <v>4706</v>
      </c>
      <c r="G51" s="74">
        <v>45597</v>
      </c>
      <c r="H51" s="74">
        <v>45597</v>
      </c>
      <c r="I51" s="34" t="s">
        <v>124</v>
      </c>
      <c r="J51" s="34" t="s">
        <v>125</v>
      </c>
      <c r="K51" s="34" t="s">
        <v>396</v>
      </c>
      <c r="L51" s="47" t="s">
        <v>80</v>
      </c>
      <c r="M51" s="47">
        <v>6</v>
      </c>
      <c r="N51" s="34"/>
      <c r="O51" s="34"/>
      <c r="P51" s="35"/>
      <c r="Q51" s="35"/>
      <c r="R51" s="40"/>
      <c r="S51" s="40"/>
      <c r="T51" s="36"/>
      <c r="U51" s="34"/>
      <c r="V51" s="34"/>
      <c r="X51" s="114"/>
      <c r="Y51" s="114"/>
    </row>
    <row r="52" ht="409.5" spans="1:25">
      <c r="A52" s="96">
        <v>49</v>
      </c>
      <c r="B52" s="34" t="s">
        <v>117</v>
      </c>
      <c r="C52" s="77" t="s">
        <v>145</v>
      </c>
      <c r="D52" s="77" t="s">
        <v>4730</v>
      </c>
      <c r="E52" s="28" t="s">
        <v>146</v>
      </c>
      <c r="F52" s="53" t="s">
        <v>4706</v>
      </c>
      <c r="G52" s="74">
        <v>45413</v>
      </c>
      <c r="H52" s="74">
        <v>45413</v>
      </c>
      <c r="I52" s="34" t="s">
        <v>124</v>
      </c>
      <c r="J52" s="34" t="s">
        <v>125</v>
      </c>
      <c r="K52" s="34" t="s">
        <v>396</v>
      </c>
      <c r="L52" s="47" t="s">
        <v>80</v>
      </c>
      <c r="M52" s="47">
        <v>6</v>
      </c>
      <c r="N52" s="34" t="s">
        <v>4727</v>
      </c>
      <c r="O52" s="62">
        <v>45429.5208333333</v>
      </c>
      <c r="P52" s="35"/>
      <c r="Q52" s="35"/>
      <c r="R52" s="40"/>
      <c r="S52" s="40"/>
      <c r="T52" s="36"/>
      <c r="U52" s="34" t="s">
        <v>4728</v>
      </c>
      <c r="V52" s="34" t="s">
        <v>4730</v>
      </c>
      <c r="W52" s="113" t="s">
        <v>4729</v>
      </c>
      <c r="X52" s="114" t="s">
        <v>132</v>
      </c>
      <c r="Y52" s="114" t="s">
        <v>435</v>
      </c>
    </row>
    <row r="53" ht="14.25" spans="1:25">
      <c r="A53" s="96">
        <v>50</v>
      </c>
      <c r="B53" s="34" t="s">
        <v>117</v>
      </c>
      <c r="C53" s="77" t="s">
        <v>145</v>
      </c>
      <c r="D53" s="77" t="s">
        <v>4730</v>
      </c>
      <c r="E53" s="28" t="s">
        <v>146</v>
      </c>
      <c r="F53" s="53" t="s">
        <v>4706</v>
      </c>
      <c r="G53" s="74">
        <v>45597</v>
      </c>
      <c r="H53" s="74">
        <v>45597</v>
      </c>
      <c r="I53" s="34" t="s">
        <v>124</v>
      </c>
      <c r="J53" s="34" t="s">
        <v>125</v>
      </c>
      <c r="K53" s="34" t="s">
        <v>396</v>
      </c>
      <c r="L53" s="47" t="s">
        <v>80</v>
      </c>
      <c r="M53" s="47">
        <v>6</v>
      </c>
      <c r="N53" s="34"/>
      <c r="O53" s="34"/>
      <c r="P53" s="35"/>
      <c r="Q53" s="35"/>
      <c r="R53" s="40"/>
      <c r="S53" s="40"/>
      <c r="T53" s="36"/>
      <c r="U53" s="34"/>
      <c r="V53" s="34"/>
      <c r="X53" s="114"/>
      <c r="Y53" s="114"/>
    </row>
    <row r="54" ht="409.5" spans="1:25">
      <c r="A54" s="96">
        <v>51</v>
      </c>
      <c r="B54" s="34" t="s">
        <v>117</v>
      </c>
      <c r="C54" s="77" t="s">
        <v>145</v>
      </c>
      <c r="D54" s="77" t="s">
        <v>4731</v>
      </c>
      <c r="E54" s="28" t="s">
        <v>146</v>
      </c>
      <c r="F54" s="53" t="s">
        <v>4706</v>
      </c>
      <c r="G54" s="74">
        <v>45413</v>
      </c>
      <c r="H54" s="74">
        <v>45413</v>
      </c>
      <c r="I54" s="34" t="s">
        <v>124</v>
      </c>
      <c r="J54" s="34" t="s">
        <v>125</v>
      </c>
      <c r="K54" s="34" t="s">
        <v>396</v>
      </c>
      <c r="L54" s="47" t="s">
        <v>80</v>
      </c>
      <c r="M54" s="47">
        <v>6</v>
      </c>
      <c r="N54" s="34" t="s">
        <v>4727</v>
      </c>
      <c r="O54" s="62">
        <v>45429.5208333333</v>
      </c>
      <c r="P54" s="35"/>
      <c r="Q54" s="35"/>
      <c r="R54" s="40"/>
      <c r="S54" s="40"/>
      <c r="T54" s="36"/>
      <c r="U54" s="34" t="s">
        <v>4728</v>
      </c>
      <c r="V54" s="34" t="s">
        <v>4731</v>
      </c>
      <c r="W54" s="113" t="s">
        <v>4729</v>
      </c>
      <c r="X54" s="114" t="s">
        <v>132</v>
      </c>
      <c r="Y54" s="114" t="s">
        <v>435</v>
      </c>
    </row>
    <row r="55" ht="14.25" spans="1:25">
      <c r="A55" s="96">
        <v>52</v>
      </c>
      <c r="B55" s="34" t="s">
        <v>117</v>
      </c>
      <c r="C55" s="77" t="s">
        <v>145</v>
      </c>
      <c r="D55" s="77" t="s">
        <v>4731</v>
      </c>
      <c r="E55" s="28" t="s">
        <v>146</v>
      </c>
      <c r="F55" s="53" t="s">
        <v>4706</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409.5" spans="1:25">
      <c r="A56" s="96">
        <v>53</v>
      </c>
      <c r="B56" s="34" t="s">
        <v>117</v>
      </c>
      <c r="C56" s="77" t="s">
        <v>145</v>
      </c>
      <c r="D56" s="77" t="s">
        <v>4732</v>
      </c>
      <c r="E56" s="28" t="s">
        <v>146</v>
      </c>
      <c r="F56" s="53" t="s">
        <v>4706</v>
      </c>
      <c r="G56" s="74">
        <v>45413</v>
      </c>
      <c r="H56" s="75">
        <v>45413</v>
      </c>
      <c r="I56" s="34" t="s">
        <v>124</v>
      </c>
      <c r="J56" s="34" t="s">
        <v>125</v>
      </c>
      <c r="K56" s="34" t="s">
        <v>396</v>
      </c>
      <c r="L56" s="47" t="s">
        <v>80</v>
      </c>
      <c r="M56" s="47">
        <v>6</v>
      </c>
      <c r="N56" s="34" t="s">
        <v>4727</v>
      </c>
      <c r="O56" s="62">
        <v>45429.5208333333</v>
      </c>
      <c r="P56" s="35"/>
      <c r="Q56" s="35"/>
      <c r="R56" s="40"/>
      <c r="S56" s="40"/>
      <c r="T56" s="36"/>
      <c r="U56" s="34" t="s">
        <v>4728</v>
      </c>
      <c r="V56" s="34" t="s">
        <v>4732</v>
      </c>
      <c r="W56" s="113" t="s">
        <v>4729</v>
      </c>
      <c r="X56" s="114" t="s">
        <v>132</v>
      </c>
      <c r="Y56" s="114" t="s">
        <v>435</v>
      </c>
    </row>
    <row r="57" ht="14.25" spans="1:22">
      <c r="A57" s="96">
        <v>54</v>
      </c>
      <c r="B57" s="34" t="s">
        <v>117</v>
      </c>
      <c r="C57" s="77" t="s">
        <v>145</v>
      </c>
      <c r="D57" s="77" t="s">
        <v>4732</v>
      </c>
      <c r="E57" s="28" t="s">
        <v>146</v>
      </c>
      <c r="F57" s="53" t="s">
        <v>4706</v>
      </c>
      <c r="G57" s="74">
        <v>45597</v>
      </c>
      <c r="H57" s="74">
        <v>45597</v>
      </c>
      <c r="I57" s="34" t="s">
        <v>124</v>
      </c>
      <c r="J57" s="34" t="s">
        <v>125</v>
      </c>
      <c r="K57" s="34" t="s">
        <v>396</v>
      </c>
      <c r="L57" s="47" t="s">
        <v>80</v>
      </c>
      <c r="M57" s="47">
        <v>6</v>
      </c>
      <c r="N57" s="34"/>
      <c r="O57" s="34"/>
      <c r="P57" s="35"/>
      <c r="Q57" s="35"/>
      <c r="R57" s="40"/>
      <c r="S57" s="40"/>
      <c r="T57" s="36"/>
      <c r="U57" s="34"/>
      <c r="V57" s="34"/>
    </row>
    <row r="58" ht="409.5" spans="1:25">
      <c r="A58" s="96">
        <v>55</v>
      </c>
      <c r="B58" s="34" t="s">
        <v>117</v>
      </c>
      <c r="C58" s="77" t="s">
        <v>145</v>
      </c>
      <c r="D58" s="77" t="s">
        <v>750</v>
      </c>
      <c r="E58" s="106" t="s">
        <v>146</v>
      </c>
      <c r="F58" s="53" t="s">
        <v>4706</v>
      </c>
      <c r="G58" s="74">
        <v>45413</v>
      </c>
      <c r="H58" s="74">
        <v>45413</v>
      </c>
      <c r="I58" s="34" t="s">
        <v>124</v>
      </c>
      <c r="J58" s="34" t="s">
        <v>125</v>
      </c>
      <c r="K58" s="34" t="s">
        <v>396</v>
      </c>
      <c r="L58" s="47" t="s">
        <v>80</v>
      </c>
      <c r="M58" s="47">
        <v>33</v>
      </c>
      <c r="N58" s="34" t="s">
        <v>4724</v>
      </c>
      <c r="O58" s="62">
        <v>45442.5</v>
      </c>
      <c r="P58" s="35"/>
      <c r="Q58" s="35"/>
      <c r="R58" s="40"/>
      <c r="S58" s="40"/>
      <c r="T58" s="36"/>
      <c r="U58" s="34" t="s">
        <v>4733</v>
      </c>
      <c r="V58" s="34" t="s">
        <v>750</v>
      </c>
      <c r="W58" s="113" t="s">
        <v>4734</v>
      </c>
      <c r="X58" t="s">
        <v>132</v>
      </c>
      <c r="Y58" t="s">
        <v>435</v>
      </c>
    </row>
    <row r="59" ht="14.25" spans="1:22">
      <c r="A59" s="96">
        <v>56</v>
      </c>
      <c r="B59" s="34" t="s">
        <v>117</v>
      </c>
      <c r="C59" s="77" t="s">
        <v>145</v>
      </c>
      <c r="D59" s="77" t="s">
        <v>750</v>
      </c>
      <c r="E59" s="106" t="s">
        <v>146</v>
      </c>
      <c r="F59" s="53" t="s">
        <v>4706</v>
      </c>
      <c r="G59" s="74">
        <v>45597</v>
      </c>
      <c r="H59" s="74">
        <v>45597</v>
      </c>
      <c r="I59" s="34" t="s">
        <v>124</v>
      </c>
      <c r="J59" s="34" t="s">
        <v>125</v>
      </c>
      <c r="K59" s="34" t="s">
        <v>396</v>
      </c>
      <c r="L59" s="47" t="s">
        <v>80</v>
      </c>
      <c r="M59" s="47">
        <v>33</v>
      </c>
      <c r="N59" s="34"/>
      <c r="O59" s="34"/>
      <c r="P59" s="35"/>
      <c r="Q59" s="35"/>
      <c r="R59" s="40"/>
      <c r="S59" s="40"/>
      <c r="T59" s="36"/>
      <c r="U59" s="34"/>
      <c r="V59" s="34"/>
    </row>
    <row r="60" ht="409.5" spans="1:25">
      <c r="A60" s="96">
        <v>57</v>
      </c>
      <c r="B60" s="34" t="s">
        <v>117</v>
      </c>
      <c r="C60" s="77" t="s">
        <v>145</v>
      </c>
      <c r="D60" s="77" t="s">
        <v>754</v>
      </c>
      <c r="E60" s="28" t="s">
        <v>250</v>
      </c>
      <c r="F60" s="53" t="s">
        <v>4706</v>
      </c>
      <c r="G60" s="74">
        <v>45413</v>
      </c>
      <c r="H60" s="74">
        <v>45413</v>
      </c>
      <c r="I60" s="34" t="s">
        <v>124</v>
      </c>
      <c r="J60" s="34" t="s">
        <v>125</v>
      </c>
      <c r="K60" s="34" t="s">
        <v>396</v>
      </c>
      <c r="L60" s="47" t="s">
        <v>80</v>
      </c>
      <c r="M60" s="47">
        <v>12</v>
      </c>
      <c r="N60" s="34" t="s">
        <v>4727</v>
      </c>
      <c r="O60" s="62">
        <v>45429.5208333333</v>
      </c>
      <c r="P60" s="35"/>
      <c r="Q60" s="35"/>
      <c r="R60" s="40"/>
      <c r="S60" s="40"/>
      <c r="T60" s="36"/>
      <c r="U60" s="34" t="s">
        <v>4728</v>
      </c>
      <c r="V60" s="34" t="s">
        <v>754</v>
      </c>
      <c r="W60" s="113" t="s">
        <v>4729</v>
      </c>
      <c r="X60" t="s">
        <v>132</v>
      </c>
      <c r="Y60" t="s">
        <v>435</v>
      </c>
    </row>
    <row r="61" ht="14.25" spans="1:22">
      <c r="A61" s="96">
        <v>58</v>
      </c>
      <c r="B61" s="34" t="s">
        <v>117</v>
      </c>
      <c r="C61" s="77" t="s">
        <v>145</v>
      </c>
      <c r="D61" s="77" t="s">
        <v>754</v>
      </c>
      <c r="E61" s="28" t="s">
        <v>250</v>
      </c>
      <c r="F61" s="53" t="s">
        <v>4706</v>
      </c>
      <c r="G61" s="74">
        <v>45597</v>
      </c>
      <c r="H61" s="74">
        <v>45597</v>
      </c>
      <c r="I61" s="34" t="s">
        <v>124</v>
      </c>
      <c r="J61" s="34" t="s">
        <v>125</v>
      </c>
      <c r="K61" s="34" t="s">
        <v>396</v>
      </c>
      <c r="L61" s="47" t="s">
        <v>80</v>
      </c>
      <c r="M61" s="47">
        <v>12</v>
      </c>
      <c r="N61" s="34"/>
      <c r="O61" s="34"/>
      <c r="P61" s="35"/>
      <c r="Q61" s="35"/>
      <c r="R61" s="40"/>
      <c r="S61" s="40"/>
      <c r="T61" s="36"/>
      <c r="U61" s="34"/>
      <c r="V61" s="34"/>
    </row>
    <row r="62" ht="409.5" spans="1:25">
      <c r="A62" s="96">
        <v>59</v>
      </c>
      <c r="B62" s="34" t="s">
        <v>117</v>
      </c>
      <c r="C62" s="77" t="s">
        <v>145</v>
      </c>
      <c r="D62" s="77" t="s">
        <v>759</v>
      </c>
      <c r="E62" s="28" t="s">
        <v>250</v>
      </c>
      <c r="F62" s="53" t="s">
        <v>4706</v>
      </c>
      <c r="G62" s="74">
        <v>45413</v>
      </c>
      <c r="H62" s="74">
        <v>45413</v>
      </c>
      <c r="I62" s="34" t="s">
        <v>124</v>
      </c>
      <c r="J62" s="34" t="s">
        <v>125</v>
      </c>
      <c r="K62" s="34" t="s">
        <v>396</v>
      </c>
      <c r="L62" s="47" t="s">
        <v>80</v>
      </c>
      <c r="M62" s="47">
        <v>9</v>
      </c>
      <c r="N62" s="34" t="s">
        <v>4735</v>
      </c>
      <c r="O62" s="62">
        <v>45442.5</v>
      </c>
      <c r="P62" s="35"/>
      <c r="Q62" s="35"/>
      <c r="R62" s="40"/>
      <c r="S62" s="40"/>
      <c r="T62" s="36"/>
      <c r="U62" s="34" t="s">
        <v>4736</v>
      </c>
      <c r="V62" s="34" t="s">
        <v>759</v>
      </c>
      <c r="W62" s="113" t="s">
        <v>4737</v>
      </c>
      <c r="X62" t="s">
        <v>132</v>
      </c>
      <c r="Y62" t="s">
        <v>435</v>
      </c>
    </row>
    <row r="63" ht="14.25" spans="1:22">
      <c r="A63" s="96">
        <v>60</v>
      </c>
      <c r="B63" s="34" t="s">
        <v>117</v>
      </c>
      <c r="C63" s="77" t="s">
        <v>145</v>
      </c>
      <c r="D63" s="77" t="s">
        <v>759</v>
      </c>
      <c r="E63" s="28" t="s">
        <v>250</v>
      </c>
      <c r="F63" s="53" t="s">
        <v>4706</v>
      </c>
      <c r="G63" s="74">
        <v>45597</v>
      </c>
      <c r="H63" s="74">
        <v>45597</v>
      </c>
      <c r="I63" s="34" t="s">
        <v>124</v>
      </c>
      <c r="J63" s="34" t="s">
        <v>125</v>
      </c>
      <c r="K63" s="34" t="s">
        <v>396</v>
      </c>
      <c r="L63" s="47" t="s">
        <v>80</v>
      </c>
      <c r="M63" s="47">
        <v>9</v>
      </c>
      <c r="N63" s="34"/>
      <c r="O63" s="34"/>
      <c r="P63" s="35"/>
      <c r="Q63" s="35"/>
      <c r="R63" s="40"/>
      <c r="S63" s="40"/>
      <c r="T63" s="36"/>
      <c r="U63" s="34"/>
      <c r="V63" s="34"/>
    </row>
    <row r="64" ht="409.5" spans="1:25">
      <c r="A64" s="96">
        <v>61</v>
      </c>
      <c r="B64" s="34" t="s">
        <v>117</v>
      </c>
      <c r="C64" s="77" t="s">
        <v>145</v>
      </c>
      <c r="D64" s="77" t="s">
        <v>767</v>
      </c>
      <c r="E64" s="28" t="s">
        <v>250</v>
      </c>
      <c r="F64" s="53" t="s">
        <v>4706</v>
      </c>
      <c r="G64" s="74">
        <v>45413</v>
      </c>
      <c r="H64" s="74">
        <v>45413</v>
      </c>
      <c r="I64" s="34" t="s">
        <v>124</v>
      </c>
      <c r="J64" s="34" t="s">
        <v>125</v>
      </c>
      <c r="K64" s="34" t="s">
        <v>396</v>
      </c>
      <c r="L64" s="47" t="s">
        <v>80</v>
      </c>
      <c r="M64" s="47">
        <v>18</v>
      </c>
      <c r="N64" s="34" t="s">
        <v>4727</v>
      </c>
      <c r="O64" s="62">
        <v>45429.5208333333</v>
      </c>
      <c r="P64" s="35"/>
      <c r="Q64" s="35"/>
      <c r="R64" s="40"/>
      <c r="S64" s="40"/>
      <c r="T64" s="36"/>
      <c r="U64" s="34" t="s">
        <v>4728</v>
      </c>
      <c r="V64" s="34" t="s">
        <v>767</v>
      </c>
      <c r="W64" s="113" t="s">
        <v>4729</v>
      </c>
      <c r="X64" t="s">
        <v>132</v>
      </c>
      <c r="Y64" t="s">
        <v>435</v>
      </c>
    </row>
    <row r="65" ht="14.25" spans="1:22">
      <c r="A65" s="96">
        <v>62</v>
      </c>
      <c r="B65" s="34" t="s">
        <v>117</v>
      </c>
      <c r="C65" s="77" t="s">
        <v>145</v>
      </c>
      <c r="D65" s="77" t="s">
        <v>767</v>
      </c>
      <c r="E65" s="28" t="s">
        <v>250</v>
      </c>
      <c r="F65" s="53" t="s">
        <v>4706</v>
      </c>
      <c r="G65" s="74">
        <v>45597</v>
      </c>
      <c r="H65" s="74">
        <v>45597</v>
      </c>
      <c r="I65" s="34" t="s">
        <v>124</v>
      </c>
      <c r="J65" s="34" t="s">
        <v>125</v>
      </c>
      <c r="K65" s="34" t="s">
        <v>396</v>
      </c>
      <c r="L65" s="47" t="s">
        <v>80</v>
      </c>
      <c r="M65" s="47">
        <v>18</v>
      </c>
      <c r="N65" s="34"/>
      <c r="O65" s="34"/>
      <c r="P65" s="35"/>
      <c r="Q65" s="35"/>
      <c r="R65" s="40"/>
      <c r="S65" s="40"/>
      <c r="T65" s="36"/>
      <c r="U65" s="34"/>
      <c r="V65" s="34"/>
    </row>
    <row r="66" ht="135" spans="1:25">
      <c r="A66" s="96">
        <v>63</v>
      </c>
      <c r="B66" s="34" t="s">
        <v>117</v>
      </c>
      <c r="C66" s="77" t="s">
        <v>145</v>
      </c>
      <c r="D66" s="77" t="s">
        <v>780</v>
      </c>
      <c r="E66" s="106" t="s">
        <v>1148</v>
      </c>
      <c r="F66" s="53" t="s">
        <v>4706</v>
      </c>
      <c r="G66" s="74">
        <v>45413</v>
      </c>
      <c r="H66" s="74">
        <v>45413</v>
      </c>
      <c r="I66" s="34" t="s">
        <v>124</v>
      </c>
      <c r="J66" s="34" t="s">
        <v>125</v>
      </c>
      <c r="K66" s="34" t="s">
        <v>396</v>
      </c>
      <c r="L66" s="47" t="s">
        <v>80</v>
      </c>
      <c r="M66" s="47">
        <v>24</v>
      </c>
      <c r="N66" s="34" t="s">
        <v>4727</v>
      </c>
      <c r="O66" s="62">
        <v>45429.5208333333</v>
      </c>
      <c r="P66" s="35"/>
      <c r="Q66" s="35"/>
      <c r="R66" s="40"/>
      <c r="S66" s="40"/>
      <c r="T66" s="36"/>
      <c r="U66" s="34" t="s">
        <v>4738</v>
      </c>
      <c r="V66" s="34" t="s">
        <v>780</v>
      </c>
      <c r="W66" s="113" t="s">
        <v>4739</v>
      </c>
      <c r="X66" t="s">
        <v>132</v>
      </c>
      <c r="Y66" t="s">
        <v>435</v>
      </c>
    </row>
    <row r="67" ht="14.25" spans="1:26">
      <c r="A67" s="96">
        <v>64</v>
      </c>
      <c r="B67" s="34" t="s">
        <v>117</v>
      </c>
      <c r="C67" s="77" t="s">
        <v>145</v>
      </c>
      <c r="D67" s="77" t="s">
        <v>780</v>
      </c>
      <c r="E67" s="106" t="s">
        <v>1148</v>
      </c>
      <c r="F67" s="53" t="s">
        <v>4706</v>
      </c>
      <c r="G67" s="74">
        <v>45474</v>
      </c>
      <c r="H67" s="74">
        <v>45474</v>
      </c>
      <c r="I67" s="34" t="s">
        <v>124</v>
      </c>
      <c r="J67" s="34" t="s">
        <v>125</v>
      </c>
      <c r="K67" s="34" t="s">
        <v>396</v>
      </c>
      <c r="L67" s="47" t="s">
        <v>80</v>
      </c>
      <c r="M67" s="47">
        <v>24</v>
      </c>
      <c r="N67" s="34"/>
      <c r="O67" s="34"/>
      <c r="P67" s="35"/>
      <c r="Q67" s="35"/>
      <c r="R67" s="40"/>
      <c r="S67" s="40"/>
      <c r="T67" s="36"/>
      <c r="U67" s="34"/>
      <c r="V67" s="34"/>
      <c r="W67" s="113"/>
      <c r="Z67" t="s">
        <v>4740</v>
      </c>
    </row>
    <row r="68" ht="14.25" spans="1:23">
      <c r="A68" s="96">
        <v>65</v>
      </c>
      <c r="B68" s="34" t="s">
        <v>117</v>
      </c>
      <c r="C68" s="77" t="s">
        <v>145</v>
      </c>
      <c r="D68" s="77" t="s">
        <v>780</v>
      </c>
      <c r="E68" s="106" t="s">
        <v>1148</v>
      </c>
      <c r="F68" s="53" t="s">
        <v>4706</v>
      </c>
      <c r="G68" s="74">
        <v>45536</v>
      </c>
      <c r="H68" s="74">
        <v>45536</v>
      </c>
      <c r="I68" s="34" t="s">
        <v>124</v>
      </c>
      <c r="J68" s="34" t="s">
        <v>125</v>
      </c>
      <c r="K68" s="34" t="s">
        <v>396</v>
      </c>
      <c r="L68" s="47" t="s">
        <v>80</v>
      </c>
      <c r="M68" s="47">
        <v>24</v>
      </c>
      <c r="N68" s="34"/>
      <c r="O68" s="34"/>
      <c r="P68" s="35"/>
      <c r="Q68" s="35"/>
      <c r="R68" s="40"/>
      <c r="S68" s="40"/>
      <c r="T68" s="36"/>
      <c r="U68" s="34"/>
      <c r="V68" s="34"/>
      <c r="W68" s="113"/>
    </row>
    <row r="69" ht="135" spans="1:25">
      <c r="A69" s="96">
        <v>66</v>
      </c>
      <c r="B69" s="34" t="s">
        <v>117</v>
      </c>
      <c r="C69" s="77" t="s">
        <v>145</v>
      </c>
      <c r="D69" s="77" t="s">
        <v>798</v>
      </c>
      <c r="E69" s="106" t="s">
        <v>1148</v>
      </c>
      <c r="F69" s="53" t="s">
        <v>4706</v>
      </c>
      <c r="G69" s="74">
        <v>45413</v>
      </c>
      <c r="H69" s="74">
        <v>45413</v>
      </c>
      <c r="I69" s="34" t="s">
        <v>124</v>
      </c>
      <c r="J69" s="34" t="s">
        <v>125</v>
      </c>
      <c r="K69" s="34" t="s">
        <v>396</v>
      </c>
      <c r="L69" s="47" t="s">
        <v>80</v>
      </c>
      <c r="M69" s="47">
        <v>6</v>
      </c>
      <c r="N69" s="34" t="s">
        <v>4727</v>
      </c>
      <c r="O69" s="62">
        <v>45429.5208333333</v>
      </c>
      <c r="P69" s="35"/>
      <c r="Q69" s="35"/>
      <c r="R69" s="40"/>
      <c r="S69" s="40"/>
      <c r="T69" s="36"/>
      <c r="U69" s="34" t="s">
        <v>4738</v>
      </c>
      <c r="V69" s="34" t="s">
        <v>798</v>
      </c>
      <c r="W69" s="113" t="s">
        <v>4739</v>
      </c>
      <c r="X69" t="s">
        <v>132</v>
      </c>
      <c r="Y69" t="s">
        <v>435</v>
      </c>
    </row>
    <row r="70" ht="14.25" spans="1:26">
      <c r="A70" s="96">
        <v>67</v>
      </c>
      <c r="B70" s="34" t="s">
        <v>117</v>
      </c>
      <c r="C70" s="77" t="s">
        <v>145</v>
      </c>
      <c r="D70" s="77" t="s">
        <v>798</v>
      </c>
      <c r="E70" s="106" t="s">
        <v>1148</v>
      </c>
      <c r="F70" s="53" t="s">
        <v>4706</v>
      </c>
      <c r="G70" s="74">
        <v>45474</v>
      </c>
      <c r="H70" s="74">
        <v>45474</v>
      </c>
      <c r="I70" s="34" t="s">
        <v>124</v>
      </c>
      <c r="J70" s="34" t="s">
        <v>125</v>
      </c>
      <c r="K70" s="34" t="s">
        <v>396</v>
      </c>
      <c r="L70" s="47" t="s">
        <v>80</v>
      </c>
      <c r="M70" s="47">
        <v>6</v>
      </c>
      <c r="N70" s="34"/>
      <c r="O70" s="34"/>
      <c r="P70" s="35"/>
      <c r="Q70" s="35"/>
      <c r="R70" s="40"/>
      <c r="S70" s="40"/>
      <c r="T70" s="36"/>
      <c r="U70" s="34"/>
      <c r="V70" s="34"/>
      <c r="W70" s="113"/>
      <c r="Z70" t="s">
        <v>4740</v>
      </c>
    </row>
    <row r="71" ht="14.25" spans="1:23">
      <c r="A71" s="96">
        <v>68</v>
      </c>
      <c r="B71" s="34" t="s">
        <v>117</v>
      </c>
      <c r="C71" s="77" t="s">
        <v>145</v>
      </c>
      <c r="D71" s="77" t="s">
        <v>798</v>
      </c>
      <c r="E71" s="106" t="s">
        <v>1148</v>
      </c>
      <c r="F71" s="53" t="s">
        <v>4706</v>
      </c>
      <c r="G71" s="74">
        <v>45536</v>
      </c>
      <c r="H71" s="74">
        <v>45536</v>
      </c>
      <c r="I71" s="34" t="s">
        <v>124</v>
      </c>
      <c r="J71" s="34" t="s">
        <v>125</v>
      </c>
      <c r="K71" s="34" t="s">
        <v>396</v>
      </c>
      <c r="L71" s="47" t="s">
        <v>80</v>
      </c>
      <c r="M71" s="47">
        <v>6</v>
      </c>
      <c r="N71" s="34"/>
      <c r="O71" s="34"/>
      <c r="P71" s="35"/>
      <c r="Q71" s="35"/>
      <c r="R71" s="40"/>
      <c r="S71" s="40"/>
      <c r="T71" s="36"/>
      <c r="U71" s="34"/>
      <c r="V71" s="34"/>
      <c r="W71" s="113"/>
    </row>
    <row r="72" ht="310.5" spans="1:25">
      <c r="A72" s="96">
        <v>69</v>
      </c>
      <c r="B72" s="34" t="s">
        <v>117</v>
      </c>
      <c r="C72" s="77" t="s">
        <v>145</v>
      </c>
      <c r="D72" s="77" t="s">
        <v>803</v>
      </c>
      <c r="E72" s="28" t="s">
        <v>250</v>
      </c>
      <c r="F72" s="53" t="s">
        <v>4706</v>
      </c>
      <c r="G72" s="74">
        <v>45413</v>
      </c>
      <c r="H72" s="74">
        <v>45413</v>
      </c>
      <c r="I72" s="34" t="s">
        <v>124</v>
      </c>
      <c r="J72" s="34" t="s">
        <v>125</v>
      </c>
      <c r="K72" s="34" t="s">
        <v>396</v>
      </c>
      <c r="L72" s="47" t="s">
        <v>80</v>
      </c>
      <c r="M72" s="47">
        <v>12</v>
      </c>
      <c r="N72" s="34" t="s">
        <v>4727</v>
      </c>
      <c r="O72" s="62">
        <v>45429.5208333333</v>
      </c>
      <c r="P72" s="35"/>
      <c r="Q72" s="35"/>
      <c r="R72" s="40"/>
      <c r="S72" s="40"/>
      <c r="T72" s="36"/>
      <c r="U72" s="34" t="s">
        <v>4741</v>
      </c>
      <c r="V72" s="34" t="s">
        <v>803</v>
      </c>
      <c r="W72" s="113" t="s">
        <v>4742</v>
      </c>
      <c r="X72" t="s">
        <v>132</v>
      </c>
      <c r="Y72" t="s">
        <v>435</v>
      </c>
    </row>
    <row r="73" ht="14.25" spans="1:22">
      <c r="A73" s="96">
        <v>70</v>
      </c>
      <c r="B73" s="34" t="s">
        <v>117</v>
      </c>
      <c r="C73" s="77" t="s">
        <v>145</v>
      </c>
      <c r="D73" s="77" t="s">
        <v>803</v>
      </c>
      <c r="E73" s="28" t="s">
        <v>250</v>
      </c>
      <c r="F73" s="53" t="s">
        <v>4706</v>
      </c>
      <c r="G73" s="74">
        <v>45597</v>
      </c>
      <c r="H73" s="74">
        <v>45597</v>
      </c>
      <c r="I73" s="34" t="s">
        <v>124</v>
      </c>
      <c r="J73" s="34" t="s">
        <v>125</v>
      </c>
      <c r="K73" s="34" t="s">
        <v>396</v>
      </c>
      <c r="L73" s="47" t="s">
        <v>80</v>
      </c>
      <c r="M73" s="47">
        <v>12</v>
      </c>
      <c r="N73" s="34"/>
      <c r="O73" s="34"/>
      <c r="P73" s="35"/>
      <c r="Q73" s="35"/>
      <c r="R73" s="40"/>
      <c r="S73" s="40"/>
      <c r="T73" s="36"/>
      <c r="U73" s="34"/>
      <c r="V73" s="34"/>
    </row>
    <row r="74" ht="310.5" spans="1:25">
      <c r="A74" s="96">
        <v>71</v>
      </c>
      <c r="B74" s="34" t="s">
        <v>117</v>
      </c>
      <c r="C74" s="77" t="s">
        <v>145</v>
      </c>
      <c r="D74" s="77" t="s">
        <v>4415</v>
      </c>
      <c r="E74" s="28" t="s">
        <v>250</v>
      </c>
      <c r="F74" s="53" t="s">
        <v>4706</v>
      </c>
      <c r="G74" s="74">
        <v>45413</v>
      </c>
      <c r="H74" s="74">
        <v>45413</v>
      </c>
      <c r="I74" s="34" t="s">
        <v>124</v>
      </c>
      <c r="J74" s="34" t="s">
        <v>125</v>
      </c>
      <c r="K74" s="34" t="s">
        <v>396</v>
      </c>
      <c r="L74" s="47" t="s">
        <v>80</v>
      </c>
      <c r="M74" s="47">
        <v>6</v>
      </c>
      <c r="N74" s="34" t="s">
        <v>4727</v>
      </c>
      <c r="O74" s="62">
        <v>45429.5208333333</v>
      </c>
      <c r="P74" s="35"/>
      <c r="Q74" s="35"/>
      <c r="R74" s="40"/>
      <c r="S74" s="40"/>
      <c r="T74" s="36"/>
      <c r="U74" s="34" t="s">
        <v>4741</v>
      </c>
      <c r="V74" s="34" t="s">
        <v>4415</v>
      </c>
      <c r="W74" s="113" t="s">
        <v>4742</v>
      </c>
      <c r="X74" t="s">
        <v>132</v>
      </c>
      <c r="Y74" t="s">
        <v>435</v>
      </c>
    </row>
    <row r="75" ht="14.25" spans="1:22">
      <c r="A75" s="96">
        <v>72</v>
      </c>
      <c r="B75" s="34" t="s">
        <v>117</v>
      </c>
      <c r="C75" s="77" t="s">
        <v>145</v>
      </c>
      <c r="D75" s="77" t="s">
        <v>4415</v>
      </c>
      <c r="E75" s="28" t="s">
        <v>250</v>
      </c>
      <c r="F75" s="53" t="s">
        <v>4706</v>
      </c>
      <c r="G75" s="74">
        <v>45597</v>
      </c>
      <c r="H75" s="74">
        <v>45597</v>
      </c>
      <c r="I75" s="34" t="s">
        <v>124</v>
      </c>
      <c r="J75" s="34" t="s">
        <v>125</v>
      </c>
      <c r="K75" s="34" t="s">
        <v>396</v>
      </c>
      <c r="L75" s="47" t="s">
        <v>80</v>
      </c>
      <c r="M75" s="47">
        <v>6</v>
      </c>
      <c r="N75" s="34"/>
      <c r="O75" s="34"/>
      <c r="P75" s="35"/>
      <c r="Q75" s="35"/>
      <c r="R75" s="40"/>
      <c r="S75" s="40"/>
      <c r="T75" s="36"/>
      <c r="U75" s="34"/>
      <c r="V75" s="34"/>
    </row>
    <row r="76" ht="310.5" spans="1:25">
      <c r="A76" s="96">
        <v>73</v>
      </c>
      <c r="B76" s="34" t="s">
        <v>117</v>
      </c>
      <c r="C76" s="77" t="s">
        <v>145</v>
      </c>
      <c r="D76" s="77" t="s">
        <v>808</v>
      </c>
      <c r="E76" s="28" t="s">
        <v>250</v>
      </c>
      <c r="F76" s="53" t="s">
        <v>4706</v>
      </c>
      <c r="G76" s="74">
        <v>45413</v>
      </c>
      <c r="H76" s="74">
        <v>45413</v>
      </c>
      <c r="I76" s="34" t="s">
        <v>124</v>
      </c>
      <c r="J76" s="34" t="s">
        <v>125</v>
      </c>
      <c r="K76" s="34" t="s">
        <v>396</v>
      </c>
      <c r="L76" s="47" t="s">
        <v>80</v>
      </c>
      <c r="M76" s="47">
        <v>6</v>
      </c>
      <c r="N76" s="34" t="s">
        <v>4727</v>
      </c>
      <c r="O76" s="62">
        <v>45429.5208333333</v>
      </c>
      <c r="P76" s="35"/>
      <c r="Q76" s="35"/>
      <c r="R76" s="40"/>
      <c r="S76" s="40"/>
      <c r="T76" s="36"/>
      <c r="U76" s="34" t="s">
        <v>4741</v>
      </c>
      <c r="V76" s="34" t="s">
        <v>808</v>
      </c>
      <c r="W76" s="113" t="s">
        <v>4742</v>
      </c>
      <c r="X76" t="s">
        <v>132</v>
      </c>
      <c r="Y76" t="s">
        <v>435</v>
      </c>
    </row>
    <row r="77" ht="14.25" spans="1:22">
      <c r="A77" s="96">
        <v>74</v>
      </c>
      <c r="B77" s="34" t="s">
        <v>117</v>
      </c>
      <c r="C77" s="77" t="s">
        <v>145</v>
      </c>
      <c r="D77" s="77" t="s">
        <v>808</v>
      </c>
      <c r="E77" s="28" t="s">
        <v>250</v>
      </c>
      <c r="F77" s="53" t="s">
        <v>4706</v>
      </c>
      <c r="G77" s="74">
        <v>45597</v>
      </c>
      <c r="H77" s="74">
        <v>45597</v>
      </c>
      <c r="I77" s="34" t="s">
        <v>124</v>
      </c>
      <c r="J77" s="34" t="s">
        <v>125</v>
      </c>
      <c r="K77" s="34" t="s">
        <v>396</v>
      </c>
      <c r="L77" s="47" t="s">
        <v>80</v>
      </c>
      <c r="M77" s="47">
        <v>6</v>
      </c>
      <c r="N77" s="34"/>
      <c r="O77" s="34"/>
      <c r="P77" s="35"/>
      <c r="Q77" s="35"/>
      <c r="R77" s="40"/>
      <c r="S77" s="40"/>
      <c r="T77" s="36"/>
      <c r="U77" s="34"/>
      <c r="V77" s="34"/>
    </row>
    <row r="78" ht="409.5" spans="1:25">
      <c r="A78" s="96">
        <v>75</v>
      </c>
      <c r="B78" s="34" t="s">
        <v>117</v>
      </c>
      <c r="C78" s="77" t="s">
        <v>145</v>
      </c>
      <c r="D78" s="77" t="s">
        <v>813</v>
      </c>
      <c r="E78" s="28" t="s">
        <v>250</v>
      </c>
      <c r="F78" s="53" t="s">
        <v>4706</v>
      </c>
      <c r="G78" s="74">
        <v>45413</v>
      </c>
      <c r="H78" s="74">
        <v>45413</v>
      </c>
      <c r="I78" s="34" t="s">
        <v>124</v>
      </c>
      <c r="J78" s="34" t="s">
        <v>125</v>
      </c>
      <c r="K78" s="34" t="s">
        <v>396</v>
      </c>
      <c r="L78" s="47" t="s">
        <v>80</v>
      </c>
      <c r="M78" s="47">
        <v>6</v>
      </c>
      <c r="N78" s="34" t="s">
        <v>4727</v>
      </c>
      <c r="O78" s="62">
        <v>45429.5208333333</v>
      </c>
      <c r="P78" s="35"/>
      <c r="Q78" s="35"/>
      <c r="R78" s="40"/>
      <c r="S78" s="40"/>
      <c r="T78" s="36"/>
      <c r="U78" s="34" t="s">
        <v>4743</v>
      </c>
      <c r="V78" s="34" t="s">
        <v>813</v>
      </c>
      <c r="W78" s="113" t="s">
        <v>4744</v>
      </c>
      <c r="X78" t="s">
        <v>132</v>
      </c>
      <c r="Y78" t="s">
        <v>435</v>
      </c>
    </row>
    <row r="79" ht="14.25" spans="1:22">
      <c r="A79" s="96">
        <v>76</v>
      </c>
      <c r="B79" s="34" t="s">
        <v>117</v>
      </c>
      <c r="C79" s="77" t="s">
        <v>145</v>
      </c>
      <c r="D79" s="77" t="s">
        <v>813</v>
      </c>
      <c r="E79" s="28" t="s">
        <v>250</v>
      </c>
      <c r="F79" s="53" t="s">
        <v>4706</v>
      </c>
      <c r="G79" s="74">
        <v>45597</v>
      </c>
      <c r="H79" s="74">
        <v>45597</v>
      </c>
      <c r="I79" s="34" t="s">
        <v>124</v>
      </c>
      <c r="J79" s="34" t="s">
        <v>125</v>
      </c>
      <c r="K79" s="34" t="s">
        <v>396</v>
      </c>
      <c r="L79" s="47" t="s">
        <v>80</v>
      </c>
      <c r="M79" s="47">
        <v>6</v>
      </c>
      <c r="N79" s="34"/>
      <c r="O79" s="34"/>
      <c r="P79" s="35"/>
      <c r="Q79" s="35"/>
      <c r="R79" s="40"/>
      <c r="S79" s="40"/>
      <c r="T79" s="36"/>
      <c r="U79" s="34"/>
      <c r="V79" s="34"/>
    </row>
    <row r="80" ht="409.5" spans="1:25">
      <c r="A80" s="96">
        <v>77</v>
      </c>
      <c r="B80" s="34" t="s">
        <v>117</v>
      </c>
      <c r="C80" s="77" t="s">
        <v>145</v>
      </c>
      <c r="D80" s="77" t="s">
        <v>4745</v>
      </c>
      <c r="E80" s="28" t="s">
        <v>250</v>
      </c>
      <c r="F80" s="53" t="s">
        <v>4706</v>
      </c>
      <c r="G80" s="74">
        <v>45413</v>
      </c>
      <c r="H80" s="75">
        <v>45413</v>
      </c>
      <c r="I80" s="34" t="s">
        <v>124</v>
      </c>
      <c r="J80" s="34" t="s">
        <v>125</v>
      </c>
      <c r="K80" s="34" t="s">
        <v>396</v>
      </c>
      <c r="L80" s="47" t="s">
        <v>80</v>
      </c>
      <c r="M80" s="47">
        <v>6</v>
      </c>
      <c r="N80" s="34" t="s">
        <v>4727</v>
      </c>
      <c r="O80" s="62">
        <v>45429.5208333333</v>
      </c>
      <c r="P80" s="35"/>
      <c r="Q80" s="35"/>
      <c r="R80" s="40"/>
      <c r="S80" s="40"/>
      <c r="T80" s="36"/>
      <c r="U80" s="34" t="s">
        <v>4743</v>
      </c>
      <c r="V80" s="34" t="s">
        <v>4745</v>
      </c>
      <c r="W80" s="113" t="s">
        <v>4744</v>
      </c>
      <c r="X80" t="s">
        <v>132</v>
      </c>
      <c r="Y80" t="s">
        <v>435</v>
      </c>
    </row>
    <row r="81" ht="14.25" spans="1:22">
      <c r="A81" s="96">
        <v>78</v>
      </c>
      <c r="B81" s="34" t="s">
        <v>117</v>
      </c>
      <c r="C81" s="77" t="s">
        <v>145</v>
      </c>
      <c r="D81" s="77" t="s">
        <v>4745</v>
      </c>
      <c r="E81" s="28" t="s">
        <v>250</v>
      </c>
      <c r="F81" s="53" t="s">
        <v>4706</v>
      </c>
      <c r="G81" s="74">
        <v>45597</v>
      </c>
      <c r="H81" s="74">
        <v>45597</v>
      </c>
      <c r="I81" s="34" t="s">
        <v>124</v>
      </c>
      <c r="J81" s="34" t="s">
        <v>125</v>
      </c>
      <c r="K81" s="34" t="s">
        <v>396</v>
      </c>
      <c r="L81" s="47" t="s">
        <v>80</v>
      </c>
      <c r="M81" s="47">
        <v>6</v>
      </c>
      <c r="N81" s="34"/>
      <c r="O81" s="34"/>
      <c r="P81" s="35"/>
      <c r="Q81" s="35"/>
      <c r="R81" s="40"/>
      <c r="S81" s="40"/>
      <c r="T81" s="36"/>
      <c r="U81" s="34"/>
      <c r="V81" s="34"/>
    </row>
    <row r="82" ht="121.5" spans="1:25">
      <c r="A82" s="96">
        <v>79</v>
      </c>
      <c r="B82" s="34" t="s">
        <v>117</v>
      </c>
      <c r="C82" s="77" t="s">
        <v>145</v>
      </c>
      <c r="D82" s="77" t="s">
        <v>830</v>
      </c>
      <c r="E82" s="28" t="s">
        <v>146</v>
      </c>
      <c r="F82" s="53" t="s">
        <v>4706</v>
      </c>
      <c r="G82" s="74">
        <v>45413</v>
      </c>
      <c r="H82" s="74">
        <v>45413</v>
      </c>
      <c r="I82" s="34" t="s">
        <v>124</v>
      </c>
      <c r="J82" s="34" t="s">
        <v>125</v>
      </c>
      <c r="K82" s="34" t="s">
        <v>396</v>
      </c>
      <c r="L82" s="47" t="s">
        <v>80</v>
      </c>
      <c r="M82" s="47">
        <v>6</v>
      </c>
      <c r="N82" s="34" t="s">
        <v>4727</v>
      </c>
      <c r="O82" s="62">
        <v>45429.5208333333</v>
      </c>
      <c r="P82" s="35"/>
      <c r="Q82" s="35"/>
      <c r="R82" s="40"/>
      <c r="S82" s="40"/>
      <c r="T82" s="36"/>
      <c r="U82" s="34" t="s">
        <v>4746</v>
      </c>
      <c r="V82" s="34" t="s">
        <v>830</v>
      </c>
      <c r="W82" s="113" t="s">
        <v>4747</v>
      </c>
      <c r="X82" t="s">
        <v>132</v>
      </c>
      <c r="Y82" t="s">
        <v>435</v>
      </c>
    </row>
    <row r="83" ht="14.25" spans="1:22">
      <c r="A83" s="96">
        <v>80</v>
      </c>
      <c r="B83" s="34" t="s">
        <v>117</v>
      </c>
      <c r="C83" s="77" t="s">
        <v>145</v>
      </c>
      <c r="D83" s="77" t="s">
        <v>830</v>
      </c>
      <c r="E83" s="28" t="s">
        <v>146</v>
      </c>
      <c r="F83" s="53" t="s">
        <v>4706</v>
      </c>
      <c r="G83" s="74">
        <v>45597</v>
      </c>
      <c r="H83" s="74">
        <v>45597</v>
      </c>
      <c r="I83" s="34" t="s">
        <v>124</v>
      </c>
      <c r="J83" s="34" t="s">
        <v>125</v>
      </c>
      <c r="K83" s="34" t="s">
        <v>396</v>
      </c>
      <c r="L83" s="47" t="s">
        <v>80</v>
      </c>
      <c r="M83" s="47">
        <v>6</v>
      </c>
      <c r="N83" s="34"/>
      <c r="O83" s="34"/>
      <c r="P83" s="35"/>
      <c r="Q83" s="35"/>
      <c r="R83" s="40"/>
      <c r="S83" s="40"/>
      <c r="T83" s="36"/>
      <c r="U83" s="34"/>
      <c r="V83" s="34"/>
    </row>
    <row r="84" ht="409.5" spans="1:25">
      <c r="A84" s="96">
        <v>81</v>
      </c>
      <c r="B84" s="34" t="s">
        <v>117</v>
      </c>
      <c r="C84" s="77" t="s">
        <v>145</v>
      </c>
      <c r="D84" s="77" t="s">
        <v>4411</v>
      </c>
      <c r="E84" s="28" t="s">
        <v>146</v>
      </c>
      <c r="F84" s="53" t="s">
        <v>4706</v>
      </c>
      <c r="G84" s="74">
        <v>45292</v>
      </c>
      <c r="H84" s="74">
        <v>45292</v>
      </c>
      <c r="I84" s="34" t="s">
        <v>124</v>
      </c>
      <c r="J84" s="34" t="s">
        <v>125</v>
      </c>
      <c r="K84" s="34" t="s">
        <v>396</v>
      </c>
      <c r="L84" s="47" t="s">
        <v>80</v>
      </c>
      <c r="M84" s="47">
        <v>30</v>
      </c>
      <c r="N84" s="34" t="s">
        <v>4748</v>
      </c>
      <c r="O84" s="62">
        <v>45316.6118055556</v>
      </c>
      <c r="P84" s="35"/>
      <c r="Q84" s="35"/>
      <c r="R84" s="40"/>
      <c r="S84" s="40"/>
      <c r="T84" s="36"/>
      <c r="U84" s="34" t="s">
        <v>4749</v>
      </c>
      <c r="V84" s="34" t="s">
        <v>4411</v>
      </c>
      <c r="W84" s="113" t="s">
        <v>4750</v>
      </c>
      <c r="X84" t="s">
        <v>132</v>
      </c>
      <c r="Y84" t="s">
        <v>133</v>
      </c>
    </row>
    <row r="85" ht="14.25" spans="1:22">
      <c r="A85" s="96">
        <v>82</v>
      </c>
      <c r="B85" s="34" t="s">
        <v>117</v>
      </c>
      <c r="C85" s="77" t="s">
        <v>145</v>
      </c>
      <c r="D85" s="77" t="s">
        <v>4411</v>
      </c>
      <c r="E85" s="28" t="s">
        <v>146</v>
      </c>
      <c r="F85" s="53" t="s">
        <v>4706</v>
      </c>
      <c r="G85" s="74">
        <v>45505</v>
      </c>
      <c r="H85" s="74">
        <v>45505</v>
      </c>
      <c r="I85" s="34" t="s">
        <v>124</v>
      </c>
      <c r="J85" s="34" t="s">
        <v>125</v>
      </c>
      <c r="K85" s="34" t="s">
        <v>396</v>
      </c>
      <c r="L85" s="47" t="s">
        <v>80</v>
      </c>
      <c r="M85" s="47"/>
      <c r="N85" s="34"/>
      <c r="O85" s="34"/>
      <c r="P85" s="35"/>
      <c r="Q85" s="35"/>
      <c r="R85" s="40"/>
      <c r="S85" s="40"/>
      <c r="T85" s="36"/>
      <c r="U85" s="34"/>
      <c r="V85" s="34"/>
    </row>
    <row r="86" ht="409.5" spans="1:25">
      <c r="A86" s="96">
        <v>83</v>
      </c>
      <c r="B86" s="34" t="s">
        <v>117</v>
      </c>
      <c r="C86" s="77" t="s">
        <v>145</v>
      </c>
      <c r="D86" s="77" t="s">
        <v>4751</v>
      </c>
      <c r="E86" s="28" t="s">
        <v>146</v>
      </c>
      <c r="F86" s="53" t="s">
        <v>4706</v>
      </c>
      <c r="G86" s="74">
        <v>45292</v>
      </c>
      <c r="H86" s="74">
        <v>45292</v>
      </c>
      <c r="I86" s="34" t="s">
        <v>124</v>
      </c>
      <c r="J86" s="34" t="s">
        <v>125</v>
      </c>
      <c r="K86" s="34" t="s">
        <v>396</v>
      </c>
      <c r="L86" s="47" t="s">
        <v>80</v>
      </c>
      <c r="M86" s="47">
        <v>27</v>
      </c>
      <c r="N86" s="34" t="s">
        <v>4752</v>
      </c>
      <c r="O86" s="62">
        <v>45316.6118055556</v>
      </c>
      <c r="P86" s="35"/>
      <c r="Q86" s="35"/>
      <c r="R86" s="40"/>
      <c r="S86" s="40"/>
      <c r="T86" s="36"/>
      <c r="U86" s="34" t="s">
        <v>4753</v>
      </c>
      <c r="V86" s="34" t="s">
        <v>4751</v>
      </c>
      <c r="W86" s="113" t="s">
        <v>4754</v>
      </c>
      <c r="X86" t="s">
        <v>132</v>
      </c>
      <c r="Y86" t="s">
        <v>133</v>
      </c>
    </row>
    <row r="87" ht="14.25" spans="1:23">
      <c r="A87" s="96">
        <v>84</v>
      </c>
      <c r="B87" s="34" t="s">
        <v>117</v>
      </c>
      <c r="C87" s="77" t="s">
        <v>145</v>
      </c>
      <c r="D87" s="77" t="s">
        <v>4751</v>
      </c>
      <c r="E87" s="28" t="s">
        <v>146</v>
      </c>
      <c r="F87" s="53" t="s">
        <v>4706</v>
      </c>
      <c r="G87" s="74">
        <v>45505</v>
      </c>
      <c r="H87" s="74">
        <v>45505</v>
      </c>
      <c r="I87" s="34" t="s">
        <v>124</v>
      </c>
      <c r="J87" s="34" t="s">
        <v>125</v>
      </c>
      <c r="K87" s="34" t="s">
        <v>396</v>
      </c>
      <c r="L87" s="47" t="s">
        <v>80</v>
      </c>
      <c r="M87" s="47"/>
      <c r="N87" s="34"/>
      <c r="O87" s="34"/>
      <c r="P87" s="35"/>
      <c r="Q87" s="35"/>
      <c r="R87" s="40"/>
      <c r="S87" s="40"/>
      <c r="T87" s="36"/>
      <c r="U87" s="34"/>
      <c r="V87" s="34"/>
      <c r="W87" s="113"/>
    </row>
    <row r="88" ht="216" spans="1:25">
      <c r="A88" s="96">
        <v>85</v>
      </c>
      <c r="B88" s="34" t="s">
        <v>117</v>
      </c>
      <c r="C88" s="77" t="s">
        <v>145</v>
      </c>
      <c r="D88" s="77" t="s">
        <v>4755</v>
      </c>
      <c r="E88" s="106" t="s">
        <v>146</v>
      </c>
      <c r="F88" s="53" t="s">
        <v>4706</v>
      </c>
      <c r="G88" s="74">
        <v>45413</v>
      </c>
      <c r="H88" s="74">
        <v>45413</v>
      </c>
      <c r="I88" s="34" t="s">
        <v>124</v>
      </c>
      <c r="J88" s="34" t="s">
        <v>125</v>
      </c>
      <c r="K88" s="34" t="s">
        <v>396</v>
      </c>
      <c r="L88" s="47" t="s">
        <v>80</v>
      </c>
      <c r="M88" s="47">
        <v>6</v>
      </c>
      <c r="N88" s="34" t="s">
        <v>4727</v>
      </c>
      <c r="O88" s="62">
        <v>45429.5208333333</v>
      </c>
      <c r="P88" s="35"/>
      <c r="Q88" s="35"/>
      <c r="R88" s="40"/>
      <c r="S88" s="40"/>
      <c r="T88" s="36"/>
      <c r="U88" s="34" t="s">
        <v>4756</v>
      </c>
      <c r="V88" s="34" t="s">
        <v>4755</v>
      </c>
      <c r="W88" s="113" t="s">
        <v>4757</v>
      </c>
      <c r="X88" t="s">
        <v>132</v>
      </c>
      <c r="Y88" t="s">
        <v>435</v>
      </c>
    </row>
    <row r="89" ht="14.25" spans="1:22">
      <c r="A89" s="96">
        <v>86</v>
      </c>
      <c r="B89" s="34" t="s">
        <v>117</v>
      </c>
      <c r="C89" s="77" t="s">
        <v>145</v>
      </c>
      <c r="D89" s="77" t="s">
        <v>4755</v>
      </c>
      <c r="E89" s="106" t="s">
        <v>146</v>
      </c>
      <c r="F89" s="53" t="s">
        <v>4706</v>
      </c>
      <c r="G89" s="74">
        <v>45597</v>
      </c>
      <c r="H89" s="74">
        <v>45597</v>
      </c>
      <c r="I89" s="34" t="s">
        <v>124</v>
      </c>
      <c r="J89" s="34" t="s">
        <v>125</v>
      </c>
      <c r="K89" s="34" t="s">
        <v>396</v>
      </c>
      <c r="L89" s="47" t="s">
        <v>80</v>
      </c>
      <c r="M89" s="47">
        <v>6</v>
      </c>
      <c r="N89" s="34"/>
      <c r="O89" s="34"/>
      <c r="P89" s="35"/>
      <c r="Q89" s="35"/>
      <c r="R89" s="40"/>
      <c r="S89" s="40"/>
      <c r="T89" s="36"/>
      <c r="U89" s="34"/>
      <c r="V89" s="34"/>
    </row>
    <row r="90" ht="310.5" spans="1:25">
      <c r="A90" s="96">
        <v>87</v>
      </c>
      <c r="B90" s="34" t="s">
        <v>117</v>
      </c>
      <c r="C90" s="77" t="s">
        <v>145</v>
      </c>
      <c r="D90" s="77" t="s">
        <v>853</v>
      </c>
      <c r="E90" s="28" t="s">
        <v>146</v>
      </c>
      <c r="F90" s="53" t="s">
        <v>4706</v>
      </c>
      <c r="G90" s="74">
        <v>45413</v>
      </c>
      <c r="H90" s="74">
        <v>45413</v>
      </c>
      <c r="I90" s="34" t="s">
        <v>124</v>
      </c>
      <c r="J90" s="34" t="s">
        <v>125</v>
      </c>
      <c r="K90" s="34" t="s">
        <v>396</v>
      </c>
      <c r="L90" s="47" t="s">
        <v>80</v>
      </c>
      <c r="M90" s="47">
        <v>6</v>
      </c>
      <c r="N90" s="34" t="s">
        <v>4727</v>
      </c>
      <c r="O90" s="62">
        <v>45429.5208333333</v>
      </c>
      <c r="P90" s="35"/>
      <c r="Q90" s="35"/>
      <c r="R90" s="40"/>
      <c r="S90" s="40"/>
      <c r="T90" s="36"/>
      <c r="U90" s="34" t="s">
        <v>4741</v>
      </c>
      <c r="V90" s="34" t="s">
        <v>853</v>
      </c>
      <c r="W90" s="113" t="s">
        <v>4742</v>
      </c>
      <c r="X90" t="s">
        <v>132</v>
      </c>
      <c r="Y90" t="s">
        <v>435</v>
      </c>
    </row>
    <row r="91" ht="14.25" spans="1:22">
      <c r="A91" s="96">
        <v>88</v>
      </c>
      <c r="B91" s="34" t="s">
        <v>117</v>
      </c>
      <c r="C91" s="77" t="s">
        <v>145</v>
      </c>
      <c r="D91" s="77" t="s">
        <v>853</v>
      </c>
      <c r="E91" s="28" t="s">
        <v>146</v>
      </c>
      <c r="F91" s="53" t="s">
        <v>4706</v>
      </c>
      <c r="G91" s="74">
        <v>45597</v>
      </c>
      <c r="H91" s="74">
        <v>45597</v>
      </c>
      <c r="I91" s="34" t="s">
        <v>124</v>
      </c>
      <c r="J91" s="34" t="s">
        <v>125</v>
      </c>
      <c r="K91" s="34" t="s">
        <v>396</v>
      </c>
      <c r="L91" s="47" t="s">
        <v>80</v>
      </c>
      <c r="M91" s="47">
        <v>6</v>
      </c>
      <c r="N91" s="34"/>
      <c r="O91" s="34"/>
      <c r="P91" s="35"/>
      <c r="Q91" s="35"/>
      <c r="R91" s="40"/>
      <c r="S91" s="40"/>
      <c r="T91" s="36"/>
      <c r="U91" s="34"/>
      <c r="V91" s="34"/>
    </row>
    <row r="92" ht="409.5" spans="1:25">
      <c r="A92" s="96">
        <v>89</v>
      </c>
      <c r="B92" s="34" t="s">
        <v>117</v>
      </c>
      <c r="C92" s="77" t="s">
        <v>145</v>
      </c>
      <c r="D92" s="77" t="s">
        <v>4428</v>
      </c>
      <c r="E92" s="28" t="s">
        <v>146</v>
      </c>
      <c r="F92" s="53" t="s">
        <v>4706</v>
      </c>
      <c r="G92" s="74">
        <v>45413</v>
      </c>
      <c r="H92" s="74">
        <v>45413</v>
      </c>
      <c r="I92" s="34" t="s">
        <v>124</v>
      </c>
      <c r="J92" s="34" t="s">
        <v>125</v>
      </c>
      <c r="K92" s="34" t="s">
        <v>396</v>
      </c>
      <c r="L92" s="47" t="s">
        <v>80</v>
      </c>
      <c r="M92" s="47">
        <v>12</v>
      </c>
      <c r="N92" s="34" t="s">
        <v>4735</v>
      </c>
      <c r="O92" s="62">
        <v>45442.5</v>
      </c>
      <c r="P92" s="35"/>
      <c r="Q92" s="35"/>
      <c r="R92" s="40"/>
      <c r="S92" s="40"/>
      <c r="T92" s="36"/>
      <c r="U92" s="34" t="s">
        <v>4758</v>
      </c>
      <c r="V92" s="34" t="s">
        <v>4428</v>
      </c>
      <c r="W92" s="113" t="s">
        <v>4759</v>
      </c>
      <c r="X92" t="s">
        <v>132</v>
      </c>
      <c r="Y92" t="s">
        <v>435</v>
      </c>
    </row>
    <row r="93" ht="14.25" spans="1:22">
      <c r="A93" s="96">
        <v>90</v>
      </c>
      <c r="B93" s="34" t="s">
        <v>117</v>
      </c>
      <c r="C93" s="77" t="s">
        <v>145</v>
      </c>
      <c r="D93" s="77" t="s">
        <v>4428</v>
      </c>
      <c r="E93" s="28" t="s">
        <v>146</v>
      </c>
      <c r="F93" s="53" t="s">
        <v>4706</v>
      </c>
      <c r="G93" s="74">
        <v>45597</v>
      </c>
      <c r="H93" s="74">
        <v>45597</v>
      </c>
      <c r="I93" s="34" t="s">
        <v>124</v>
      </c>
      <c r="J93" s="34" t="s">
        <v>125</v>
      </c>
      <c r="K93" s="34" t="s">
        <v>396</v>
      </c>
      <c r="L93" s="47" t="s">
        <v>80</v>
      </c>
      <c r="M93" s="47">
        <v>12</v>
      </c>
      <c r="N93" s="34"/>
      <c r="O93" s="34"/>
      <c r="P93" s="35"/>
      <c r="Q93" s="35"/>
      <c r="R93" s="40"/>
      <c r="S93" s="40"/>
      <c r="T93" s="36"/>
      <c r="U93" s="34"/>
      <c r="V93" s="34"/>
    </row>
    <row r="94" ht="409.5" spans="1:25">
      <c r="A94" s="96">
        <v>91</v>
      </c>
      <c r="B94" s="34" t="s">
        <v>117</v>
      </c>
      <c r="C94" s="77" t="s">
        <v>145</v>
      </c>
      <c r="D94" s="77" t="s">
        <v>4432</v>
      </c>
      <c r="E94" s="28" t="s">
        <v>146</v>
      </c>
      <c r="F94" s="53" t="s">
        <v>4706</v>
      </c>
      <c r="G94" s="74">
        <v>45413</v>
      </c>
      <c r="H94" s="74">
        <v>45413</v>
      </c>
      <c r="I94" s="34" t="s">
        <v>124</v>
      </c>
      <c r="J94" s="34" t="s">
        <v>125</v>
      </c>
      <c r="K94" s="34" t="s">
        <v>396</v>
      </c>
      <c r="L94" s="47" t="s">
        <v>80</v>
      </c>
      <c r="M94" s="47">
        <v>12</v>
      </c>
      <c r="N94" s="34" t="s">
        <v>4735</v>
      </c>
      <c r="O94" s="62">
        <v>45442.5</v>
      </c>
      <c r="P94" s="35"/>
      <c r="Q94" s="35"/>
      <c r="R94" s="40"/>
      <c r="S94" s="40"/>
      <c r="T94" s="36"/>
      <c r="U94" s="34" t="s">
        <v>4758</v>
      </c>
      <c r="V94" s="34" t="s">
        <v>4432</v>
      </c>
      <c r="W94" s="113" t="s">
        <v>4759</v>
      </c>
      <c r="X94" t="s">
        <v>132</v>
      </c>
      <c r="Y94" t="s">
        <v>435</v>
      </c>
    </row>
    <row r="95" ht="14.25" spans="1:22">
      <c r="A95" s="96">
        <v>92</v>
      </c>
      <c r="B95" s="34" t="s">
        <v>117</v>
      </c>
      <c r="C95" s="77" t="s">
        <v>145</v>
      </c>
      <c r="D95" s="77" t="s">
        <v>4432</v>
      </c>
      <c r="E95" s="28" t="s">
        <v>146</v>
      </c>
      <c r="F95" s="53" t="s">
        <v>4706</v>
      </c>
      <c r="G95" s="74">
        <v>45597</v>
      </c>
      <c r="H95" s="74">
        <v>45597</v>
      </c>
      <c r="I95" s="34" t="s">
        <v>124</v>
      </c>
      <c r="J95" s="34" t="s">
        <v>125</v>
      </c>
      <c r="K95" s="34" t="s">
        <v>396</v>
      </c>
      <c r="L95" s="47" t="s">
        <v>80</v>
      </c>
      <c r="M95" s="47">
        <v>12</v>
      </c>
      <c r="N95" s="34"/>
      <c r="O95" s="34"/>
      <c r="P95" s="35"/>
      <c r="Q95" s="35"/>
      <c r="R95" s="40"/>
      <c r="S95" s="40"/>
      <c r="T95" s="36"/>
      <c r="U95" s="34"/>
      <c r="V95" s="34"/>
    </row>
    <row r="96" ht="409.5" spans="1:25">
      <c r="A96" s="96">
        <v>93</v>
      </c>
      <c r="B96" s="34" t="s">
        <v>117</v>
      </c>
      <c r="C96" s="77" t="s">
        <v>145</v>
      </c>
      <c r="D96" s="77" t="s">
        <v>857</v>
      </c>
      <c r="E96" s="28" t="s">
        <v>250</v>
      </c>
      <c r="F96" s="53" t="s">
        <v>4706</v>
      </c>
      <c r="G96" s="74">
        <v>45413</v>
      </c>
      <c r="H96" s="74">
        <v>45413</v>
      </c>
      <c r="I96" s="34" t="s">
        <v>124</v>
      </c>
      <c r="J96" s="34" t="s">
        <v>125</v>
      </c>
      <c r="K96" s="34" t="s">
        <v>396</v>
      </c>
      <c r="L96" s="47" t="s">
        <v>80</v>
      </c>
      <c r="M96" s="47">
        <v>21</v>
      </c>
      <c r="N96" s="34" t="s">
        <v>4760</v>
      </c>
      <c r="O96" s="62">
        <v>45295.5208333333</v>
      </c>
      <c r="P96" s="35"/>
      <c r="Q96" s="35"/>
      <c r="R96" s="40"/>
      <c r="S96" s="40"/>
      <c r="T96" s="36"/>
      <c r="U96" s="34" t="s">
        <v>4761</v>
      </c>
      <c r="V96" s="34" t="s">
        <v>857</v>
      </c>
      <c r="W96" s="113" t="s">
        <v>4762</v>
      </c>
      <c r="X96" t="s">
        <v>132</v>
      </c>
      <c r="Y96" t="s">
        <v>133</v>
      </c>
    </row>
    <row r="97" ht="14.25" spans="1:22">
      <c r="A97" s="96">
        <v>94</v>
      </c>
      <c r="B97" s="34" t="s">
        <v>117</v>
      </c>
      <c r="C97" s="77" t="s">
        <v>145</v>
      </c>
      <c r="D97" s="77" t="s">
        <v>857</v>
      </c>
      <c r="E97" s="28" t="s">
        <v>250</v>
      </c>
      <c r="F97" s="53" t="s">
        <v>4706</v>
      </c>
      <c r="G97" s="74">
        <v>45597</v>
      </c>
      <c r="H97" s="74">
        <v>45597</v>
      </c>
      <c r="I97" s="34" t="s">
        <v>124</v>
      </c>
      <c r="J97" s="34" t="s">
        <v>125</v>
      </c>
      <c r="K97" s="34" t="s">
        <v>396</v>
      </c>
      <c r="L97" s="47" t="s">
        <v>80</v>
      </c>
      <c r="M97" s="47"/>
      <c r="N97" s="34"/>
      <c r="O97" s="34"/>
      <c r="P97" s="35"/>
      <c r="Q97" s="35"/>
      <c r="R97" s="40"/>
      <c r="S97" s="40"/>
      <c r="T97" s="36"/>
      <c r="U97" s="34"/>
      <c r="V97" s="34"/>
    </row>
    <row r="98" ht="409.5" spans="1:25">
      <c r="A98" s="96">
        <v>95</v>
      </c>
      <c r="B98" s="34" t="s">
        <v>117</v>
      </c>
      <c r="C98" s="77" t="s">
        <v>145</v>
      </c>
      <c r="D98" s="77" t="s">
        <v>862</v>
      </c>
      <c r="E98" s="28" t="s">
        <v>250</v>
      </c>
      <c r="F98" s="53" t="s">
        <v>4706</v>
      </c>
      <c r="G98" s="74">
        <v>45413</v>
      </c>
      <c r="H98" s="74">
        <v>45413</v>
      </c>
      <c r="I98" s="34" t="s">
        <v>124</v>
      </c>
      <c r="J98" s="34" t="s">
        <v>125</v>
      </c>
      <c r="K98" s="34" t="s">
        <v>396</v>
      </c>
      <c r="L98" s="47" t="s">
        <v>80</v>
      </c>
      <c r="M98" s="47">
        <v>6</v>
      </c>
      <c r="N98" s="34" t="s">
        <v>4727</v>
      </c>
      <c r="O98" s="62">
        <v>45429.5208333333</v>
      </c>
      <c r="P98" s="35"/>
      <c r="Q98" s="35"/>
      <c r="R98" s="40"/>
      <c r="S98" s="40"/>
      <c r="T98" s="36"/>
      <c r="U98" s="34" t="s">
        <v>4743</v>
      </c>
      <c r="V98" s="34" t="s">
        <v>862</v>
      </c>
      <c r="W98" s="113" t="s">
        <v>4744</v>
      </c>
      <c r="X98" t="s">
        <v>132</v>
      </c>
      <c r="Y98" t="s">
        <v>435</v>
      </c>
    </row>
    <row r="99" ht="14.25" spans="1:22">
      <c r="A99" s="96">
        <v>96</v>
      </c>
      <c r="B99" s="34" t="s">
        <v>117</v>
      </c>
      <c r="C99" s="77" t="s">
        <v>145</v>
      </c>
      <c r="D99" s="77" t="s">
        <v>862</v>
      </c>
      <c r="E99" s="28" t="s">
        <v>250</v>
      </c>
      <c r="F99" s="53" t="s">
        <v>4706</v>
      </c>
      <c r="G99" s="74">
        <v>45597</v>
      </c>
      <c r="H99" s="74">
        <v>45597</v>
      </c>
      <c r="I99" s="34" t="s">
        <v>124</v>
      </c>
      <c r="J99" s="34" t="s">
        <v>125</v>
      </c>
      <c r="K99" s="34" t="s">
        <v>396</v>
      </c>
      <c r="L99" s="47" t="s">
        <v>80</v>
      </c>
      <c r="M99" s="47">
        <v>6</v>
      </c>
      <c r="N99" s="34"/>
      <c r="O99" s="34"/>
      <c r="P99" s="35"/>
      <c r="Q99" s="35"/>
      <c r="R99" s="40"/>
      <c r="S99" s="40"/>
      <c r="T99" s="36"/>
      <c r="U99" s="34"/>
      <c r="V99" s="34"/>
    </row>
    <row r="100" ht="409.5" spans="1:25">
      <c r="A100" s="96">
        <v>97</v>
      </c>
      <c r="B100" s="34" t="s">
        <v>117</v>
      </c>
      <c r="C100" s="77" t="s">
        <v>145</v>
      </c>
      <c r="D100" s="77" t="s">
        <v>4407</v>
      </c>
      <c r="E100" s="28" t="s">
        <v>146</v>
      </c>
      <c r="F100" s="53" t="s">
        <v>4706</v>
      </c>
      <c r="G100" s="74">
        <v>45292</v>
      </c>
      <c r="H100" s="74">
        <v>45292</v>
      </c>
      <c r="I100" s="34" t="s">
        <v>124</v>
      </c>
      <c r="J100" s="34" t="s">
        <v>125</v>
      </c>
      <c r="K100" s="34" t="s">
        <v>396</v>
      </c>
      <c r="L100" s="47" t="s">
        <v>80</v>
      </c>
      <c r="M100" s="47">
        <v>66</v>
      </c>
      <c r="N100" s="34" t="s">
        <v>4763</v>
      </c>
      <c r="O100" s="62">
        <v>45316.6118055556</v>
      </c>
      <c r="P100" s="35"/>
      <c r="Q100" s="35"/>
      <c r="R100" s="40"/>
      <c r="S100" s="40"/>
      <c r="T100" s="36"/>
      <c r="U100" s="34" t="s">
        <v>4764</v>
      </c>
      <c r="V100" s="34" t="s">
        <v>4407</v>
      </c>
      <c r="W100" s="113" t="s">
        <v>4765</v>
      </c>
      <c r="X100" t="s">
        <v>132</v>
      </c>
      <c r="Y100" t="s">
        <v>133</v>
      </c>
    </row>
    <row r="101" ht="14.25" spans="1:23">
      <c r="A101" s="96">
        <v>98</v>
      </c>
      <c r="B101" s="34" t="s">
        <v>117</v>
      </c>
      <c r="C101" s="77" t="s">
        <v>145</v>
      </c>
      <c r="D101" s="77" t="s">
        <v>4407</v>
      </c>
      <c r="E101" s="28" t="s">
        <v>146</v>
      </c>
      <c r="F101" s="53" t="s">
        <v>4706</v>
      </c>
      <c r="G101" s="74">
        <v>45505</v>
      </c>
      <c r="H101" s="74">
        <v>45505</v>
      </c>
      <c r="I101" s="34" t="s">
        <v>124</v>
      </c>
      <c r="J101" s="34" t="s">
        <v>125</v>
      </c>
      <c r="K101" s="34" t="s">
        <v>396</v>
      </c>
      <c r="L101" s="47" t="s">
        <v>80</v>
      </c>
      <c r="M101" s="47"/>
      <c r="N101" s="34"/>
      <c r="O101" s="34"/>
      <c r="P101" s="35"/>
      <c r="Q101" s="35"/>
      <c r="R101" s="40"/>
      <c r="S101" s="40"/>
      <c r="T101" s="36"/>
      <c r="U101" s="34"/>
      <c r="V101" s="34"/>
      <c r="W101" s="113"/>
    </row>
    <row r="102" ht="409.5" spans="1:25">
      <c r="A102" s="96">
        <v>99</v>
      </c>
      <c r="B102" s="34" t="s">
        <v>117</v>
      </c>
      <c r="C102" s="77" t="s">
        <v>145</v>
      </c>
      <c r="D102" s="77" t="s">
        <v>4766</v>
      </c>
      <c r="E102" s="28" t="s">
        <v>146</v>
      </c>
      <c r="F102" s="53" t="s">
        <v>4706</v>
      </c>
      <c r="G102" s="74">
        <v>45413</v>
      </c>
      <c r="H102" s="74">
        <v>45413</v>
      </c>
      <c r="I102" s="34" t="s">
        <v>124</v>
      </c>
      <c r="J102" s="34" t="s">
        <v>125</v>
      </c>
      <c r="K102" s="34" t="s">
        <v>396</v>
      </c>
      <c r="L102" s="47" t="s">
        <v>80</v>
      </c>
      <c r="M102" s="47">
        <v>12</v>
      </c>
      <c r="N102" s="34" t="s">
        <v>4760</v>
      </c>
      <c r="O102" s="62">
        <v>45295.5208333333</v>
      </c>
      <c r="P102" s="35"/>
      <c r="Q102" s="35"/>
      <c r="R102" s="40"/>
      <c r="S102" s="40"/>
      <c r="T102" s="36"/>
      <c r="U102" s="34" t="s">
        <v>4761</v>
      </c>
      <c r="V102" s="34" t="s">
        <v>4766</v>
      </c>
      <c r="W102" s="113" t="s">
        <v>4762</v>
      </c>
      <c r="X102" t="s">
        <v>132</v>
      </c>
      <c r="Y102" t="s">
        <v>133</v>
      </c>
    </row>
    <row r="103" ht="14.25" spans="1:22">
      <c r="A103" s="96">
        <v>100</v>
      </c>
      <c r="B103" s="34" t="s">
        <v>117</v>
      </c>
      <c r="C103" s="77" t="s">
        <v>145</v>
      </c>
      <c r="D103" s="77" t="s">
        <v>4766</v>
      </c>
      <c r="E103" s="28" t="s">
        <v>146</v>
      </c>
      <c r="F103" s="53" t="s">
        <v>4706</v>
      </c>
      <c r="G103" s="74">
        <v>45597</v>
      </c>
      <c r="H103" s="74">
        <v>45597</v>
      </c>
      <c r="I103" s="34" t="s">
        <v>124</v>
      </c>
      <c r="J103" s="34" t="s">
        <v>125</v>
      </c>
      <c r="K103" s="34" t="s">
        <v>396</v>
      </c>
      <c r="L103" s="47" t="s">
        <v>80</v>
      </c>
      <c r="M103" s="47"/>
      <c r="N103" s="34"/>
      <c r="O103" s="34"/>
      <c r="P103" s="35"/>
      <c r="Q103" s="35"/>
      <c r="R103" s="40"/>
      <c r="S103" s="40"/>
      <c r="T103" s="36"/>
      <c r="U103" s="34"/>
      <c r="V103" s="34"/>
    </row>
    <row r="104" ht="310.5" spans="1:25">
      <c r="A104" s="96">
        <v>101</v>
      </c>
      <c r="B104" s="34" t="s">
        <v>117</v>
      </c>
      <c r="C104" s="77" t="s">
        <v>145</v>
      </c>
      <c r="D104" s="77" t="s">
        <v>4767</v>
      </c>
      <c r="E104" s="28" t="s">
        <v>146</v>
      </c>
      <c r="F104" s="53" t="s">
        <v>4706</v>
      </c>
      <c r="G104" s="74">
        <v>45413</v>
      </c>
      <c r="H104" s="74">
        <v>45413</v>
      </c>
      <c r="I104" s="34" t="s">
        <v>124</v>
      </c>
      <c r="J104" s="34" t="s">
        <v>125</v>
      </c>
      <c r="K104" s="34" t="s">
        <v>396</v>
      </c>
      <c r="L104" s="47" t="s">
        <v>80</v>
      </c>
      <c r="M104" s="47">
        <v>6</v>
      </c>
      <c r="N104" s="34" t="s">
        <v>4727</v>
      </c>
      <c r="O104" s="62">
        <v>45429.5208333333</v>
      </c>
      <c r="P104" s="35"/>
      <c r="Q104" s="35"/>
      <c r="R104" s="40"/>
      <c r="S104" s="40"/>
      <c r="T104" s="36"/>
      <c r="U104" s="34" t="s">
        <v>4741</v>
      </c>
      <c r="V104" s="34" t="s">
        <v>4767</v>
      </c>
      <c r="W104" s="113" t="s">
        <v>4742</v>
      </c>
      <c r="X104" t="s">
        <v>132</v>
      </c>
      <c r="Y104" t="s">
        <v>435</v>
      </c>
    </row>
    <row r="105" ht="14.25" spans="1:22">
      <c r="A105" s="96">
        <v>102</v>
      </c>
      <c r="B105" s="34" t="s">
        <v>117</v>
      </c>
      <c r="C105" s="77" t="s">
        <v>145</v>
      </c>
      <c r="D105" s="77" t="s">
        <v>4767</v>
      </c>
      <c r="E105" s="28" t="s">
        <v>146</v>
      </c>
      <c r="F105" s="53" t="s">
        <v>4706</v>
      </c>
      <c r="G105" s="74">
        <v>45597</v>
      </c>
      <c r="H105" s="74">
        <v>45597</v>
      </c>
      <c r="I105" s="34" t="s">
        <v>124</v>
      </c>
      <c r="J105" s="34" t="s">
        <v>125</v>
      </c>
      <c r="K105" s="34" t="s">
        <v>396</v>
      </c>
      <c r="L105" s="47" t="s">
        <v>80</v>
      </c>
      <c r="M105" s="47">
        <v>6</v>
      </c>
      <c r="N105" s="34"/>
      <c r="O105" s="34"/>
      <c r="P105" s="35"/>
      <c r="Q105" s="35"/>
      <c r="R105" s="40"/>
      <c r="S105" s="40"/>
      <c r="T105" s="36"/>
      <c r="U105" s="34"/>
      <c r="V105" s="34"/>
    </row>
    <row r="106" ht="409.5" spans="1:25">
      <c r="A106" s="96">
        <v>103</v>
      </c>
      <c r="B106" s="34" t="s">
        <v>117</v>
      </c>
      <c r="C106" s="77" t="s">
        <v>145</v>
      </c>
      <c r="D106" s="77" t="s">
        <v>890</v>
      </c>
      <c r="E106" s="28" t="s">
        <v>250</v>
      </c>
      <c r="F106" s="53" t="s">
        <v>4706</v>
      </c>
      <c r="G106" s="74">
        <v>45413</v>
      </c>
      <c r="H106" s="75">
        <v>45413</v>
      </c>
      <c r="I106" s="34" t="s">
        <v>124</v>
      </c>
      <c r="J106" s="34" t="s">
        <v>125</v>
      </c>
      <c r="K106" s="34" t="s">
        <v>396</v>
      </c>
      <c r="L106" s="47" t="s">
        <v>80</v>
      </c>
      <c r="M106" s="47">
        <v>6</v>
      </c>
      <c r="N106" s="34" t="s">
        <v>4727</v>
      </c>
      <c r="O106" s="62">
        <v>45429.5208333333</v>
      </c>
      <c r="P106" s="35"/>
      <c r="Q106" s="35"/>
      <c r="R106" s="40"/>
      <c r="S106" s="40"/>
      <c r="T106" s="36"/>
      <c r="U106" s="34" t="s">
        <v>4743</v>
      </c>
      <c r="V106" s="34" t="s">
        <v>890</v>
      </c>
      <c r="W106" s="113" t="s">
        <v>4744</v>
      </c>
      <c r="X106" t="s">
        <v>132</v>
      </c>
      <c r="Y106" t="s">
        <v>435</v>
      </c>
    </row>
    <row r="107" ht="14.25" spans="1:22">
      <c r="A107" s="96">
        <v>104</v>
      </c>
      <c r="B107" s="34" t="s">
        <v>117</v>
      </c>
      <c r="C107" s="77" t="s">
        <v>145</v>
      </c>
      <c r="D107" s="77" t="s">
        <v>890</v>
      </c>
      <c r="E107" s="28" t="s">
        <v>250</v>
      </c>
      <c r="F107" s="53" t="s">
        <v>4706</v>
      </c>
      <c r="G107" s="74">
        <v>45597</v>
      </c>
      <c r="H107" s="74">
        <v>45597</v>
      </c>
      <c r="I107" s="34" t="s">
        <v>124</v>
      </c>
      <c r="J107" s="34" t="s">
        <v>125</v>
      </c>
      <c r="K107" s="34" t="s">
        <v>396</v>
      </c>
      <c r="L107" s="47" t="s">
        <v>80</v>
      </c>
      <c r="M107" s="47">
        <v>6</v>
      </c>
      <c r="N107" s="34"/>
      <c r="O107" s="34"/>
      <c r="P107" s="35"/>
      <c r="Q107" s="35"/>
      <c r="R107" s="40"/>
      <c r="S107" s="40"/>
      <c r="T107" s="36"/>
      <c r="U107" s="34"/>
      <c r="V107" s="34"/>
    </row>
    <row r="108" ht="409.5" spans="1:25">
      <c r="A108" s="96">
        <v>105</v>
      </c>
      <c r="B108" s="34" t="s">
        <v>117</v>
      </c>
      <c r="C108" s="77" t="s">
        <v>145</v>
      </c>
      <c r="D108" s="77" t="s">
        <v>4768</v>
      </c>
      <c r="E108" s="28" t="s">
        <v>250</v>
      </c>
      <c r="F108" s="53" t="s">
        <v>4706</v>
      </c>
      <c r="G108" s="74">
        <v>45413</v>
      </c>
      <c r="H108" s="75">
        <v>45413</v>
      </c>
      <c r="I108" s="34" t="s">
        <v>124</v>
      </c>
      <c r="J108" s="34" t="s">
        <v>125</v>
      </c>
      <c r="K108" s="34" t="s">
        <v>396</v>
      </c>
      <c r="L108" s="47" t="s">
        <v>80</v>
      </c>
      <c r="M108" s="47">
        <v>6</v>
      </c>
      <c r="N108" s="34" t="s">
        <v>4727</v>
      </c>
      <c r="O108" s="62">
        <v>45429.5208333333</v>
      </c>
      <c r="P108" s="35"/>
      <c r="Q108" s="35"/>
      <c r="R108" s="40"/>
      <c r="S108" s="40"/>
      <c r="T108" s="36"/>
      <c r="U108" s="34" t="s">
        <v>4743</v>
      </c>
      <c r="V108" s="34" t="s">
        <v>4768</v>
      </c>
      <c r="W108" s="113" t="s">
        <v>4744</v>
      </c>
      <c r="X108" t="s">
        <v>132</v>
      </c>
      <c r="Y108" t="s">
        <v>435</v>
      </c>
    </row>
    <row r="109" ht="14.25" spans="1:22">
      <c r="A109" s="96">
        <v>106</v>
      </c>
      <c r="B109" s="34" t="s">
        <v>117</v>
      </c>
      <c r="C109" s="77" t="s">
        <v>145</v>
      </c>
      <c r="D109" s="77" t="s">
        <v>4768</v>
      </c>
      <c r="E109" s="28" t="s">
        <v>250</v>
      </c>
      <c r="F109" s="53" t="s">
        <v>4706</v>
      </c>
      <c r="G109" s="74">
        <v>45597</v>
      </c>
      <c r="H109" s="74">
        <v>45597</v>
      </c>
      <c r="I109" s="34" t="s">
        <v>124</v>
      </c>
      <c r="J109" s="34" t="s">
        <v>125</v>
      </c>
      <c r="K109" s="34" t="s">
        <v>396</v>
      </c>
      <c r="L109" s="47" t="s">
        <v>80</v>
      </c>
      <c r="M109" s="47">
        <v>6</v>
      </c>
      <c r="N109" s="34"/>
      <c r="O109" s="34"/>
      <c r="P109" s="35"/>
      <c r="Q109" s="35"/>
      <c r="R109" s="40"/>
      <c r="S109" s="40"/>
      <c r="T109" s="36"/>
      <c r="U109" s="34"/>
      <c r="V109" s="34"/>
    </row>
    <row r="110" ht="162" spans="1:25">
      <c r="A110" s="96">
        <v>107</v>
      </c>
      <c r="B110" s="34" t="s">
        <v>117</v>
      </c>
      <c r="C110" s="77" t="s">
        <v>361</v>
      </c>
      <c r="D110" s="77" t="s">
        <v>703</v>
      </c>
      <c r="E110" s="28" t="s">
        <v>146</v>
      </c>
      <c r="F110" s="53" t="s">
        <v>4706</v>
      </c>
      <c r="G110" s="74">
        <v>45413</v>
      </c>
      <c r="H110" s="74">
        <v>45413</v>
      </c>
      <c r="I110" s="34" t="s">
        <v>124</v>
      </c>
      <c r="J110" s="34" t="s">
        <v>125</v>
      </c>
      <c r="K110" s="34" t="s">
        <v>396</v>
      </c>
      <c r="L110" s="47" t="s">
        <v>80</v>
      </c>
      <c r="M110" s="47">
        <v>6</v>
      </c>
      <c r="N110" s="34" t="s">
        <v>4769</v>
      </c>
      <c r="O110" s="62">
        <v>45442.5</v>
      </c>
      <c r="P110" s="35"/>
      <c r="Q110" s="35"/>
      <c r="R110" s="40"/>
      <c r="S110" s="40"/>
      <c r="T110" s="36"/>
      <c r="U110" s="34" t="s">
        <v>4770</v>
      </c>
      <c r="V110" s="34" t="s">
        <v>703</v>
      </c>
      <c r="W110" s="113" t="s">
        <v>4771</v>
      </c>
      <c r="X110" t="s">
        <v>132</v>
      </c>
      <c r="Y110" t="s">
        <v>435</v>
      </c>
    </row>
    <row r="111" ht="14.25" spans="1:22">
      <c r="A111" s="96">
        <v>108</v>
      </c>
      <c r="B111" s="34" t="s">
        <v>117</v>
      </c>
      <c r="C111" s="77" t="s">
        <v>361</v>
      </c>
      <c r="D111" s="77" t="s">
        <v>703</v>
      </c>
      <c r="E111" s="28" t="s">
        <v>146</v>
      </c>
      <c r="F111" s="53" t="s">
        <v>4706</v>
      </c>
      <c r="G111" s="74">
        <v>45597</v>
      </c>
      <c r="H111" s="74">
        <v>45597</v>
      </c>
      <c r="I111" s="34" t="s">
        <v>124</v>
      </c>
      <c r="J111" s="34" t="s">
        <v>125</v>
      </c>
      <c r="K111" s="34" t="s">
        <v>396</v>
      </c>
      <c r="L111" s="47" t="s">
        <v>80</v>
      </c>
      <c r="M111" s="47">
        <v>6</v>
      </c>
      <c r="N111" s="34"/>
      <c r="O111" s="34"/>
      <c r="P111" s="35"/>
      <c r="Q111" s="35"/>
      <c r="R111" s="40"/>
      <c r="S111" s="40"/>
      <c r="T111" s="36"/>
      <c r="U111" s="34"/>
      <c r="V111" s="34"/>
    </row>
    <row r="112" ht="162" spans="1:25">
      <c r="A112" s="96">
        <v>109</v>
      </c>
      <c r="B112" s="34" t="s">
        <v>117</v>
      </c>
      <c r="C112" s="77" t="s">
        <v>361</v>
      </c>
      <c r="D112" s="77" t="s">
        <v>708</v>
      </c>
      <c r="E112" s="28" t="s">
        <v>146</v>
      </c>
      <c r="F112" s="53" t="s">
        <v>4706</v>
      </c>
      <c r="G112" s="74">
        <v>45413</v>
      </c>
      <c r="H112" s="74">
        <v>45413</v>
      </c>
      <c r="I112" s="34" t="s">
        <v>124</v>
      </c>
      <c r="J112" s="34" t="s">
        <v>125</v>
      </c>
      <c r="K112" s="34" t="s">
        <v>396</v>
      </c>
      <c r="L112" s="47" t="s">
        <v>80</v>
      </c>
      <c r="M112" s="47">
        <v>6</v>
      </c>
      <c r="N112" s="34" t="s">
        <v>4769</v>
      </c>
      <c r="O112" s="62">
        <v>45442.5</v>
      </c>
      <c r="P112" s="35"/>
      <c r="Q112" s="35"/>
      <c r="R112" s="40"/>
      <c r="S112" s="40"/>
      <c r="T112" s="36"/>
      <c r="U112" s="34" t="s">
        <v>4770</v>
      </c>
      <c r="V112" s="34" t="s">
        <v>708</v>
      </c>
      <c r="W112" s="113" t="s">
        <v>4771</v>
      </c>
      <c r="X112" t="s">
        <v>132</v>
      </c>
      <c r="Y112" t="s">
        <v>435</v>
      </c>
    </row>
    <row r="113" ht="14.25" spans="1:22">
      <c r="A113" s="96">
        <v>110</v>
      </c>
      <c r="B113" s="34" t="s">
        <v>117</v>
      </c>
      <c r="C113" s="77" t="s">
        <v>361</v>
      </c>
      <c r="D113" s="77" t="s">
        <v>708</v>
      </c>
      <c r="E113" s="28" t="s">
        <v>146</v>
      </c>
      <c r="F113" s="53" t="s">
        <v>4706</v>
      </c>
      <c r="G113" s="74">
        <v>45597</v>
      </c>
      <c r="H113" s="74">
        <v>45597</v>
      </c>
      <c r="I113" s="34" t="s">
        <v>124</v>
      </c>
      <c r="J113" s="34" t="s">
        <v>125</v>
      </c>
      <c r="K113" s="34" t="s">
        <v>396</v>
      </c>
      <c r="L113" s="47" t="s">
        <v>80</v>
      </c>
      <c r="M113" s="47">
        <v>6</v>
      </c>
      <c r="N113" s="34"/>
      <c r="O113" s="34"/>
      <c r="P113" s="35"/>
      <c r="Q113" s="35"/>
      <c r="R113" s="40"/>
      <c r="S113" s="40"/>
      <c r="T113" s="36"/>
      <c r="U113" s="34"/>
      <c r="V113" s="34"/>
    </row>
    <row r="114" ht="409.5" spans="1:25">
      <c r="A114" s="96">
        <v>111</v>
      </c>
      <c r="B114" s="34" t="s">
        <v>117</v>
      </c>
      <c r="C114" s="77" t="s">
        <v>361</v>
      </c>
      <c r="D114" s="77" t="s">
        <v>683</v>
      </c>
      <c r="E114" s="28" t="s">
        <v>250</v>
      </c>
      <c r="F114" s="53" t="s">
        <v>4706</v>
      </c>
      <c r="G114" s="74">
        <v>45413</v>
      </c>
      <c r="H114" s="74">
        <v>45413</v>
      </c>
      <c r="I114" s="34" t="s">
        <v>124</v>
      </c>
      <c r="J114" s="34" t="s">
        <v>125</v>
      </c>
      <c r="K114" s="34" t="s">
        <v>396</v>
      </c>
      <c r="L114" s="47" t="s">
        <v>80</v>
      </c>
      <c r="M114" s="47">
        <v>21</v>
      </c>
      <c r="N114" s="34" t="s">
        <v>4772</v>
      </c>
      <c r="O114" s="62">
        <v>45295.5208333333</v>
      </c>
      <c r="P114" s="35"/>
      <c r="Q114" s="35"/>
      <c r="R114" s="40"/>
      <c r="S114" s="40"/>
      <c r="T114" s="36"/>
      <c r="U114" s="34" t="s">
        <v>4773</v>
      </c>
      <c r="V114" s="34" t="s">
        <v>683</v>
      </c>
      <c r="W114" s="113" t="s">
        <v>4774</v>
      </c>
      <c r="X114" t="s">
        <v>132</v>
      </c>
      <c r="Y114" t="s">
        <v>133</v>
      </c>
    </row>
    <row r="115" ht="14.25" spans="1:22">
      <c r="A115" s="96">
        <v>112</v>
      </c>
      <c r="B115" s="34" t="s">
        <v>117</v>
      </c>
      <c r="C115" s="77" t="s">
        <v>361</v>
      </c>
      <c r="D115" s="77" t="s">
        <v>683</v>
      </c>
      <c r="E115" s="28" t="s">
        <v>250</v>
      </c>
      <c r="F115" s="53" t="s">
        <v>4706</v>
      </c>
      <c r="G115" s="74">
        <v>45597</v>
      </c>
      <c r="H115" s="74">
        <v>45597</v>
      </c>
      <c r="I115" s="34" t="s">
        <v>124</v>
      </c>
      <c r="J115" s="34" t="s">
        <v>125</v>
      </c>
      <c r="K115" s="34" t="s">
        <v>396</v>
      </c>
      <c r="L115" s="47" t="s">
        <v>80</v>
      </c>
      <c r="M115" s="47">
        <v>21</v>
      </c>
      <c r="N115" s="34"/>
      <c r="O115" s="34"/>
      <c r="P115" s="35"/>
      <c r="Q115" s="35"/>
      <c r="R115" s="40"/>
      <c r="S115" s="40"/>
      <c r="T115" s="36"/>
      <c r="U115" s="34"/>
      <c r="V115" s="34"/>
    </row>
    <row r="116" ht="409.5" spans="1:25">
      <c r="A116" s="96">
        <v>113</v>
      </c>
      <c r="B116" s="34" t="s">
        <v>117</v>
      </c>
      <c r="C116" s="77" t="s">
        <v>361</v>
      </c>
      <c r="D116" s="77" t="s">
        <v>689</v>
      </c>
      <c r="E116" s="28" t="s">
        <v>250</v>
      </c>
      <c r="F116" s="53" t="s">
        <v>4706</v>
      </c>
      <c r="G116" s="74">
        <v>45413</v>
      </c>
      <c r="H116" s="74">
        <v>45413</v>
      </c>
      <c r="I116" s="34" t="s">
        <v>124</v>
      </c>
      <c r="J116" s="34" t="s">
        <v>125</v>
      </c>
      <c r="K116" s="34" t="s">
        <v>396</v>
      </c>
      <c r="L116" s="47" t="s">
        <v>80</v>
      </c>
      <c r="M116" s="47">
        <v>21</v>
      </c>
      <c r="N116" s="34" t="s">
        <v>4772</v>
      </c>
      <c r="O116" s="62">
        <v>45295.5208333333</v>
      </c>
      <c r="P116" s="35"/>
      <c r="Q116" s="35"/>
      <c r="R116" s="40"/>
      <c r="S116" s="40"/>
      <c r="T116" s="36"/>
      <c r="U116" s="34" t="s">
        <v>4773</v>
      </c>
      <c r="V116" s="34" t="s">
        <v>689</v>
      </c>
      <c r="W116" s="113" t="s">
        <v>4774</v>
      </c>
      <c r="X116" t="s">
        <v>132</v>
      </c>
      <c r="Y116" t="s">
        <v>133</v>
      </c>
    </row>
    <row r="117" ht="14.25" spans="1:22">
      <c r="A117" s="96">
        <v>114</v>
      </c>
      <c r="B117" s="34" t="s">
        <v>117</v>
      </c>
      <c r="C117" s="77" t="s">
        <v>361</v>
      </c>
      <c r="D117" s="77" t="s">
        <v>689</v>
      </c>
      <c r="E117" s="28" t="s">
        <v>250</v>
      </c>
      <c r="F117" s="53" t="s">
        <v>4706</v>
      </c>
      <c r="G117" s="74">
        <v>45597</v>
      </c>
      <c r="H117" s="74">
        <v>45597</v>
      </c>
      <c r="I117" s="34" t="s">
        <v>124</v>
      </c>
      <c r="J117" s="34" t="s">
        <v>125</v>
      </c>
      <c r="K117" s="34" t="s">
        <v>396</v>
      </c>
      <c r="L117" s="47" t="s">
        <v>80</v>
      </c>
      <c r="M117" s="47">
        <v>21</v>
      </c>
      <c r="N117" s="34"/>
      <c r="O117" s="34"/>
      <c r="P117" s="35"/>
      <c r="Q117" s="35"/>
      <c r="R117" s="40"/>
      <c r="S117" s="40"/>
      <c r="T117" s="36"/>
      <c r="U117" s="34"/>
      <c r="V117" s="34"/>
    </row>
    <row r="118" ht="409.5" spans="1:25">
      <c r="A118" s="96">
        <v>115</v>
      </c>
      <c r="B118" s="34" t="s">
        <v>117</v>
      </c>
      <c r="C118" s="77" t="s">
        <v>361</v>
      </c>
      <c r="D118" s="77" t="s">
        <v>710</v>
      </c>
      <c r="E118" s="106" t="s">
        <v>146</v>
      </c>
      <c r="F118" s="53" t="s">
        <v>4706</v>
      </c>
      <c r="G118" s="74">
        <v>45292</v>
      </c>
      <c r="H118" s="74">
        <v>45292</v>
      </c>
      <c r="I118" s="34" t="s">
        <v>124</v>
      </c>
      <c r="J118" s="34" t="s">
        <v>125</v>
      </c>
      <c r="K118" s="34" t="s">
        <v>396</v>
      </c>
      <c r="L118" s="47" t="s">
        <v>80</v>
      </c>
      <c r="M118" s="47">
        <v>30</v>
      </c>
      <c r="N118" s="34" t="s">
        <v>4748</v>
      </c>
      <c r="O118" s="62">
        <v>45316.6118055556</v>
      </c>
      <c r="P118" s="35"/>
      <c r="Q118" s="35"/>
      <c r="R118" s="40"/>
      <c r="S118" s="40"/>
      <c r="T118" s="36"/>
      <c r="U118" s="34" t="s">
        <v>4749</v>
      </c>
      <c r="V118" s="34" t="s">
        <v>710</v>
      </c>
      <c r="W118" s="113" t="s">
        <v>4750</v>
      </c>
      <c r="X118" t="s">
        <v>132</v>
      </c>
      <c r="Y118" t="s">
        <v>133</v>
      </c>
    </row>
    <row r="119" ht="14.25" spans="1:22">
      <c r="A119" s="96">
        <v>116</v>
      </c>
      <c r="B119" s="34" t="s">
        <v>117</v>
      </c>
      <c r="C119" s="77" t="s">
        <v>361</v>
      </c>
      <c r="D119" s="77" t="s">
        <v>710</v>
      </c>
      <c r="E119" s="106" t="s">
        <v>146</v>
      </c>
      <c r="F119" s="53" t="s">
        <v>4706</v>
      </c>
      <c r="G119" s="74">
        <v>45505</v>
      </c>
      <c r="H119" s="74">
        <v>45505</v>
      </c>
      <c r="I119" s="34" t="s">
        <v>124</v>
      </c>
      <c r="J119" s="34" t="s">
        <v>125</v>
      </c>
      <c r="K119" s="34" t="s">
        <v>396</v>
      </c>
      <c r="L119" s="47" t="s">
        <v>80</v>
      </c>
      <c r="M119" s="47">
        <v>30</v>
      </c>
      <c r="N119" s="34"/>
      <c r="O119" s="34"/>
      <c r="P119" s="35"/>
      <c r="Q119" s="35"/>
      <c r="R119" s="40"/>
      <c r="S119" s="40"/>
      <c r="T119" s="36"/>
      <c r="U119" s="34"/>
      <c r="V119" s="34"/>
    </row>
    <row r="120" ht="409.5" spans="1:25">
      <c r="A120" s="96">
        <v>117</v>
      </c>
      <c r="B120" s="34" t="s">
        <v>117</v>
      </c>
      <c r="C120" s="77" t="s">
        <v>361</v>
      </c>
      <c r="D120" s="77" t="s">
        <v>714</v>
      </c>
      <c r="E120" s="106" t="s">
        <v>146</v>
      </c>
      <c r="F120" s="53" t="s">
        <v>4706</v>
      </c>
      <c r="G120" s="74">
        <v>45292</v>
      </c>
      <c r="H120" s="74">
        <v>45292</v>
      </c>
      <c r="I120" s="34" t="s">
        <v>124</v>
      </c>
      <c r="J120" s="34" t="s">
        <v>125</v>
      </c>
      <c r="K120" s="34" t="s">
        <v>396</v>
      </c>
      <c r="L120" s="47" t="s">
        <v>80</v>
      </c>
      <c r="M120" s="47">
        <v>30</v>
      </c>
      <c r="N120" s="34" t="s">
        <v>4748</v>
      </c>
      <c r="O120" s="62">
        <v>45316.6118055556</v>
      </c>
      <c r="P120" s="35"/>
      <c r="Q120" s="35"/>
      <c r="R120" s="40"/>
      <c r="S120" s="40"/>
      <c r="T120" s="36"/>
      <c r="U120" s="34" t="s">
        <v>4749</v>
      </c>
      <c r="V120" s="34" t="s">
        <v>714</v>
      </c>
      <c r="W120" s="113" t="s">
        <v>4750</v>
      </c>
      <c r="X120" t="s">
        <v>132</v>
      </c>
      <c r="Y120" t="s">
        <v>133</v>
      </c>
    </row>
    <row r="121" ht="14.25" spans="1:22">
      <c r="A121" s="96">
        <v>118</v>
      </c>
      <c r="B121" s="34" t="s">
        <v>117</v>
      </c>
      <c r="C121" s="77" t="s">
        <v>361</v>
      </c>
      <c r="D121" s="77" t="s">
        <v>714</v>
      </c>
      <c r="E121" s="106" t="s">
        <v>146</v>
      </c>
      <c r="F121" s="53" t="s">
        <v>4706</v>
      </c>
      <c r="G121" s="74">
        <v>45505</v>
      </c>
      <c r="H121" s="74">
        <v>45505</v>
      </c>
      <c r="I121" s="34" t="s">
        <v>124</v>
      </c>
      <c r="J121" s="34" t="s">
        <v>125</v>
      </c>
      <c r="K121" s="34" t="s">
        <v>396</v>
      </c>
      <c r="L121" s="47" t="s">
        <v>80</v>
      </c>
      <c r="M121" s="47">
        <v>30</v>
      </c>
      <c r="N121" s="34"/>
      <c r="O121" s="34"/>
      <c r="P121" s="35"/>
      <c r="Q121" s="35"/>
      <c r="R121" s="40"/>
      <c r="S121" s="40"/>
      <c r="T121" s="36"/>
      <c r="U121" s="34"/>
      <c r="V121" s="34"/>
    </row>
    <row r="122" ht="409.5" spans="1:25">
      <c r="A122" s="96">
        <v>119</v>
      </c>
      <c r="B122" s="34" t="s">
        <v>117</v>
      </c>
      <c r="C122" s="77" t="s">
        <v>361</v>
      </c>
      <c r="D122" s="77" t="s">
        <v>718</v>
      </c>
      <c r="E122" s="28" t="s">
        <v>250</v>
      </c>
      <c r="F122" s="53" t="s">
        <v>4706</v>
      </c>
      <c r="G122" s="74">
        <v>45292</v>
      </c>
      <c r="H122" s="74">
        <v>45292</v>
      </c>
      <c r="I122" s="34" t="s">
        <v>124</v>
      </c>
      <c r="J122" s="34" t="s">
        <v>125</v>
      </c>
      <c r="K122" s="34" t="s">
        <v>396</v>
      </c>
      <c r="L122" s="47" t="s">
        <v>80</v>
      </c>
      <c r="M122" s="47">
        <v>18</v>
      </c>
      <c r="N122" s="34" t="s">
        <v>4748</v>
      </c>
      <c r="O122" s="62">
        <v>45316.6118055556</v>
      </c>
      <c r="P122" s="35"/>
      <c r="Q122" s="35"/>
      <c r="R122" s="40"/>
      <c r="S122" s="40"/>
      <c r="T122" s="36"/>
      <c r="U122" s="34" t="s">
        <v>4775</v>
      </c>
      <c r="V122" s="34" t="s">
        <v>718</v>
      </c>
      <c r="W122" s="113" t="s">
        <v>4776</v>
      </c>
      <c r="X122" t="s">
        <v>132</v>
      </c>
      <c r="Y122" t="s">
        <v>133</v>
      </c>
    </row>
    <row r="123" ht="14.25" spans="1:22">
      <c r="A123" s="96">
        <v>120</v>
      </c>
      <c r="B123" s="34" t="s">
        <v>117</v>
      </c>
      <c r="C123" s="77" t="s">
        <v>361</v>
      </c>
      <c r="D123" s="77" t="s">
        <v>718</v>
      </c>
      <c r="E123" s="28" t="s">
        <v>250</v>
      </c>
      <c r="F123" s="53" t="s">
        <v>4706</v>
      </c>
      <c r="G123" s="74">
        <v>45505</v>
      </c>
      <c r="H123" s="74">
        <v>45505</v>
      </c>
      <c r="I123" s="34" t="s">
        <v>124</v>
      </c>
      <c r="J123" s="34" t="s">
        <v>125</v>
      </c>
      <c r="K123" s="34" t="s">
        <v>396</v>
      </c>
      <c r="L123" s="47" t="s">
        <v>80</v>
      </c>
      <c r="M123" s="47">
        <v>18</v>
      </c>
      <c r="N123" s="34"/>
      <c r="O123" s="34"/>
      <c r="P123" s="35"/>
      <c r="Q123" s="35"/>
      <c r="R123" s="40"/>
      <c r="S123" s="40"/>
      <c r="T123" s="36"/>
      <c r="U123" s="34"/>
      <c r="V123" s="34"/>
    </row>
    <row r="124" ht="135" spans="1:25">
      <c r="A124" s="96">
        <v>121</v>
      </c>
      <c r="B124" s="34" t="s">
        <v>117</v>
      </c>
      <c r="C124" s="77" t="s">
        <v>361</v>
      </c>
      <c r="D124" s="77" t="s">
        <v>4434</v>
      </c>
      <c r="E124" s="28" t="s">
        <v>239</v>
      </c>
      <c r="F124" s="53" t="s">
        <v>4706</v>
      </c>
      <c r="G124" s="74">
        <v>45323</v>
      </c>
      <c r="H124" s="74">
        <v>45323</v>
      </c>
      <c r="I124" s="34" t="s">
        <v>124</v>
      </c>
      <c r="J124" s="34" t="s">
        <v>125</v>
      </c>
      <c r="K124" s="34" t="s">
        <v>396</v>
      </c>
      <c r="L124" s="47" t="s">
        <v>80</v>
      </c>
      <c r="M124" s="47">
        <v>6</v>
      </c>
      <c r="N124" s="34" t="s">
        <v>4714</v>
      </c>
      <c r="O124" s="62">
        <v>45350.7083333333</v>
      </c>
      <c r="P124" s="35"/>
      <c r="Q124" s="35"/>
      <c r="R124" s="40"/>
      <c r="S124" s="40"/>
      <c r="T124" s="36"/>
      <c r="U124" s="34" t="s">
        <v>4715</v>
      </c>
      <c r="V124" s="34" t="s">
        <v>4434</v>
      </c>
      <c r="W124" s="113" t="s">
        <v>4716</v>
      </c>
      <c r="X124" t="s">
        <v>132</v>
      </c>
      <c r="Y124" t="s">
        <v>153</v>
      </c>
    </row>
    <row r="125" ht="148.5" spans="1:25">
      <c r="A125" s="96">
        <v>122</v>
      </c>
      <c r="B125" s="34" t="s">
        <v>117</v>
      </c>
      <c r="C125" s="77" t="s">
        <v>361</v>
      </c>
      <c r="D125" s="77" t="s">
        <v>4434</v>
      </c>
      <c r="E125" s="28" t="s">
        <v>239</v>
      </c>
      <c r="F125" s="53" t="s">
        <v>4706</v>
      </c>
      <c r="G125" s="74">
        <v>45383</v>
      </c>
      <c r="H125" s="74">
        <v>45383</v>
      </c>
      <c r="I125" s="34" t="s">
        <v>124</v>
      </c>
      <c r="J125" s="34" t="s">
        <v>125</v>
      </c>
      <c r="K125" s="34" t="s">
        <v>396</v>
      </c>
      <c r="L125" s="47" t="s">
        <v>80</v>
      </c>
      <c r="M125" s="47">
        <v>6</v>
      </c>
      <c r="N125" s="34" t="s">
        <v>4717</v>
      </c>
      <c r="O125" s="62">
        <v>45407.5208333333</v>
      </c>
      <c r="P125" s="35"/>
      <c r="Q125" s="35"/>
      <c r="R125" s="40"/>
      <c r="S125" s="40"/>
      <c r="T125" s="36"/>
      <c r="U125" s="34" t="s">
        <v>4718</v>
      </c>
      <c r="V125" s="34" t="s">
        <v>4434</v>
      </c>
      <c r="W125" s="113" t="s">
        <v>4719</v>
      </c>
      <c r="X125" t="s">
        <v>132</v>
      </c>
      <c r="Y125" t="s">
        <v>144</v>
      </c>
    </row>
    <row r="126" ht="148.5" spans="1:25">
      <c r="A126" s="96">
        <v>123</v>
      </c>
      <c r="B126" s="34" t="s">
        <v>117</v>
      </c>
      <c r="C126" s="77" t="s">
        <v>361</v>
      </c>
      <c r="D126" s="77" t="s">
        <v>4434</v>
      </c>
      <c r="E126" s="28" t="s">
        <v>239</v>
      </c>
      <c r="F126" s="53" t="s">
        <v>4706</v>
      </c>
      <c r="G126" s="74">
        <v>45444</v>
      </c>
      <c r="H126" s="74">
        <v>45444</v>
      </c>
      <c r="I126" s="34" t="s">
        <v>124</v>
      </c>
      <c r="J126" s="34" t="s">
        <v>125</v>
      </c>
      <c r="K126" s="34" t="s">
        <v>396</v>
      </c>
      <c r="L126" s="47" t="s">
        <v>80</v>
      </c>
      <c r="M126" s="47">
        <v>6</v>
      </c>
      <c r="N126" s="34" t="s">
        <v>4720</v>
      </c>
      <c r="O126" s="62">
        <v>45469.5826388889</v>
      </c>
      <c r="P126" s="35"/>
      <c r="Q126" s="35"/>
      <c r="R126" s="40"/>
      <c r="S126" s="40"/>
      <c r="T126" s="36"/>
      <c r="U126" s="34" t="s">
        <v>4721</v>
      </c>
      <c r="V126" s="34" t="s">
        <v>4434</v>
      </c>
      <c r="W126" s="113" t="s">
        <v>4722</v>
      </c>
      <c r="X126" s="114" t="s">
        <v>132</v>
      </c>
      <c r="Y126" s="114" t="s">
        <v>422</v>
      </c>
    </row>
    <row r="127" ht="14.25" spans="1:22">
      <c r="A127" s="96">
        <v>124</v>
      </c>
      <c r="B127" s="34" t="s">
        <v>117</v>
      </c>
      <c r="C127" s="77" t="s">
        <v>361</v>
      </c>
      <c r="D127" s="77" t="s">
        <v>4434</v>
      </c>
      <c r="E127" s="28" t="s">
        <v>239</v>
      </c>
      <c r="F127" s="53" t="s">
        <v>4706</v>
      </c>
      <c r="G127" s="74">
        <v>45505</v>
      </c>
      <c r="H127" s="74">
        <v>45505</v>
      </c>
      <c r="I127" s="34" t="s">
        <v>124</v>
      </c>
      <c r="J127" s="34" t="s">
        <v>125</v>
      </c>
      <c r="K127" s="34" t="s">
        <v>396</v>
      </c>
      <c r="L127" s="47" t="s">
        <v>80</v>
      </c>
      <c r="M127" s="47">
        <v>6</v>
      </c>
      <c r="N127" s="34"/>
      <c r="O127" s="34"/>
      <c r="P127" s="35"/>
      <c r="Q127" s="35"/>
      <c r="R127" s="40"/>
      <c r="S127" s="40"/>
      <c r="T127" s="36"/>
      <c r="U127" s="34"/>
      <c r="V127" s="34"/>
    </row>
    <row r="128" ht="14.25" spans="1:22">
      <c r="A128" s="96">
        <v>125</v>
      </c>
      <c r="B128" s="34" t="s">
        <v>117</v>
      </c>
      <c r="C128" s="77" t="s">
        <v>361</v>
      </c>
      <c r="D128" s="77" t="s">
        <v>4434</v>
      </c>
      <c r="E128" s="28" t="s">
        <v>239</v>
      </c>
      <c r="F128" s="53" t="s">
        <v>4706</v>
      </c>
      <c r="G128" s="74">
        <v>45566</v>
      </c>
      <c r="H128" s="74">
        <v>45566</v>
      </c>
      <c r="I128" s="34" t="s">
        <v>124</v>
      </c>
      <c r="J128" s="34" t="s">
        <v>125</v>
      </c>
      <c r="K128" s="34" t="s">
        <v>396</v>
      </c>
      <c r="L128" s="47" t="s">
        <v>80</v>
      </c>
      <c r="M128" s="47">
        <v>6</v>
      </c>
      <c r="N128" s="34"/>
      <c r="O128" s="34"/>
      <c r="P128" s="35"/>
      <c r="Q128" s="35"/>
      <c r="R128" s="40"/>
      <c r="S128" s="40"/>
      <c r="T128" s="36"/>
      <c r="U128" s="34"/>
      <c r="V128" s="34"/>
    </row>
    <row r="129" ht="14.25" spans="1:22">
      <c r="A129" s="96">
        <v>126</v>
      </c>
      <c r="B129" s="34" t="s">
        <v>117</v>
      </c>
      <c r="C129" s="77" t="s">
        <v>361</v>
      </c>
      <c r="D129" s="77" t="s">
        <v>4434</v>
      </c>
      <c r="E129" s="28" t="s">
        <v>239</v>
      </c>
      <c r="F129" s="53" t="s">
        <v>4706</v>
      </c>
      <c r="G129" s="74">
        <v>45627</v>
      </c>
      <c r="H129" s="74">
        <v>45627</v>
      </c>
      <c r="I129" s="34" t="s">
        <v>124</v>
      </c>
      <c r="J129" s="34" t="s">
        <v>125</v>
      </c>
      <c r="K129" s="34" t="s">
        <v>396</v>
      </c>
      <c r="L129" s="47" t="s">
        <v>80</v>
      </c>
      <c r="M129" s="47">
        <v>6</v>
      </c>
      <c r="N129" s="34"/>
      <c r="O129" s="34"/>
      <c r="P129" s="35"/>
      <c r="Q129" s="35"/>
      <c r="R129" s="40"/>
      <c r="S129" s="40"/>
      <c r="T129" s="36"/>
      <c r="U129" s="34"/>
      <c r="V129" s="34"/>
    </row>
    <row r="130" ht="135" spans="1:25">
      <c r="A130" s="96">
        <v>127</v>
      </c>
      <c r="B130" s="34" t="s">
        <v>117</v>
      </c>
      <c r="C130" s="77" t="s">
        <v>361</v>
      </c>
      <c r="D130" s="77" t="s">
        <v>4436</v>
      </c>
      <c r="E130" s="28" t="s">
        <v>239</v>
      </c>
      <c r="F130" s="53" t="s">
        <v>4706</v>
      </c>
      <c r="G130" s="74">
        <v>45323</v>
      </c>
      <c r="H130" s="74">
        <v>45323</v>
      </c>
      <c r="I130" s="34" t="s">
        <v>124</v>
      </c>
      <c r="J130" s="34" t="s">
        <v>125</v>
      </c>
      <c r="K130" s="34" t="s">
        <v>396</v>
      </c>
      <c r="L130" s="47" t="s">
        <v>80</v>
      </c>
      <c r="M130" s="47">
        <v>6</v>
      </c>
      <c r="N130" s="34" t="s">
        <v>4714</v>
      </c>
      <c r="O130" s="62">
        <v>45350.7083333333</v>
      </c>
      <c r="P130" s="35"/>
      <c r="Q130" s="35"/>
      <c r="R130" s="40"/>
      <c r="S130" s="40"/>
      <c r="T130" s="36"/>
      <c r="U130" s="34" t="s">
        <v>4715</v>
      </c>
      <c r="V130" s="34" t="s">
        <v>4436</v>
      </c>
      <c r="W130" s="113" t="s">
        <v>4716</v>
      </c>
      <c r="X130" t="s">
        <v>132</v>
      </c>
      <c r="Y130" t="s">
        <v>153</v>
      </c>
    </row>
    <row r="131" ht="148.5" spans="1:25">
      <c r="A131" s="96">
        <v>128</v>
      </c>
      <c r="B131" s="34" t="s">
        <v>117</v>
      </c>
      <c r="C131" s="77" t="s">
        <v>361</v>
      </c>
      <c r="D131" s="77" t="s">
        <v>4436</v>
      </c>
      <c r="E131" s="28" t="s">
        <v>239</v>
      </c>
      <c r="F131" s="53" t="s">
        <v>4706</v>
      </c>
      <c r="G131" s="74">
        <v>45383</v>
      </c>
      <c r="H131" s="74">
        <v>45383</v>
      </c>
      <c r="I131" s="34" t="s">
        <v>124</v>
      </c>
      <c r="J131" s="34" t="s">
        <v>125</v>
      </c>
      <c r="K131" s="34" t="s">
        <v>396</v>
      </c>
      <c r="L131" s="47" t="s">
        <v>80</v>
      </c>
      <c r="M131" s="47">
        <v>6</v>
      </c>
      <c r="N131" s="34" t="s">
        <v>4717</v>
      </c>
      <c r="O131" s="62">
        <v>45407.5208333333</v>
      </c>
      <c r="P131" s="35"/>
      <c r="Q131" s="35"/>
      <c r="R131" s="40"/>
      <c r="S131" s="40"/>
      <c r="T131" s="36"/>
      <c r="U131" s="34" t="s">
        <v>4718</v>
      </c>
      <c r="V131" s="34" t="s">
        <v>4436</v>
      </c>
      <c r="W131" s="113" t="s">
        <v>4719</v>
      </c>
      <c r="X131" t="s">
        <v>132</v>
      </c>
      <c r="Y131" t="s">
        <v>144</v>
      </c>
    </row>
    <row r="132" ht="148.5" spans="1:25">
      <c r="A132" s="96">
        <v>129</v>
      </c>
      <c r="B132" s="34" t="s">
        <v>117</v>
      </c>
      <c r="C132" s="77" t="s">
        <v>361</v>
      </c>
      <c r="D132" s="77" t="s">
        <v>4436</v>
      </c>
      <c r="E132" s="28" t="s">
        <v>239</v>
      </c>
      <c r="F132" s="53" t="s">
        <v>4706</v>
      </c>
      <c r="G132" s="74">
        <v>45444</v>
      </c>
      <c r="H132" s="74">
        <v>45444</v>
      </c>
      <c r="I132" s="34" t="s">
        <v>124</v>
      </c>
      <c r="J132" s="34" t="s">
        <v>125</v>
      </c>
      <c r="K132" s="34" t="s">
        <v>396</v>
      </c>
      <c r="L132" s="47" t="s">
        <v>80</v>
      </c>
      <c r="M132" s="47">
        <v>6</v>
      </c>
      <c r="N132" s="34" t="s">
        <v>4720</v>
      </c>
      <c r="O132" s="62">
        <v>45469.5826388889</v>
      </c>
      <c r="P132" s="35"/>
      <c r="Q132" s="35"/>
      <c r="R132" s="40"/>
      <c r="S132" s="40"/>
      <c r="T132" s="36"/>
      <c r="U132" s="34" t="s">
        <v>4721</v>
      </c>
      <c r="V132" s="34" t="s">
        <v>4436</v>
      </c>
      <c r="W132" s="113" t="s">
        <v>4722</v>
      </c>
      <c r="X132" s="114" t="s">
        <v>132</v>
      </c>
      <c r="Y132" s="114" t="s">
        <v>422</v>
      </c>
    </row>
    <row r="133" ht="14.25" spans="1:22">
      <c r="A133" s="96">
        <v>130</v>
      </c>
      <c r="B133" s="34" t="s">
        <v>117</v>
      </c>
      <c r="C133" s="77" t="s">
        <v>361</v>
      </c>
      <c r="D133" s="77" t="s">
        <v>4436</v>
      </c>
      <c r="E133" s="28" t="s">
        <v>239</v>
      </c>
      <c r="F133" s="53" t="s">
        <v>4706</v>
      </c>
      <c r="G133" s="74">
        <v>45505</v>
      </c>
      <c r="H133" s="74">
        <v>45505</v>
      </c>
      <c r="I133" s="34" t="s">
        <v>124</v>
      </c>
      <c r="J133" s="34" t="s">
        <v>125</v>
      </c>
      <c r="K133" s="34" t="s">
        <v>396</v>
      </c>
      <c r="L133" s="47" t="s">
        <v>80</v>
      </c>
      <c r="M133" s="47">
        <v>6</v>
      </c>
      <c r="N133" s="34"/>
      <c r="O133" s="34"/>
      <c r="P133" s="35"/>
      <c r="Q133" s="35"/>
      <c r="R133" s="40"/>
      <c r="S133" s="40"/>
      <c r="T133" s="36"/>
      <c r="U133" s="34"/>
      <c r="V133" s="34"/>
    </row>
    <row r="134" ht="14.25" spans="1:22">
      <c r="A134" s="96">
        <v>131</v>
      </c>
      <c r="B134" s="34" t="s">
        <v>117</v>
      </c>
      <c r="C134" s="77" t="s">
        <v>361</v>
      </c>
      <c r="D134" s="77" t="s">
        <v>4436</v>
      </c>
      <c r="E134" s="28" t="s">
        <v>239</v>
      </c>
      <c r="F134" s="53" t="s">
        <v>4706</v>
      </c>
      <c r="G134" s="74">
        <v>45566</v>
      </c>
      <c r="H134" s="74">
        <v>45566</v>
      </c>
      <c r="I134" s="34" t="s">
        <v>124</v>
      </c>
      <c r="J134" s="34" t="s">
        <v>125</v>
      </c>
      <c r="K134" s="34" t="s">
        <v>396</v>
      </c>
      <c r="L134" s="47" t="s">
        <v>80</v>
      </c>
      <c r="M134" s="47">
        <v>6</v>
      </c>
      <c r="N134" s="34"/>
      <c r="O134" s="34"/>
      <c r="P134" s="35"/>
      <c r="Q134" s="35"/>
      <c r="R134" s="40"/>
      <c r="S134" s="40"/>
      <c r="T134" s="36"/>
      <c r="U134" s="34"/>
      <c r="V134" s="34"/>
    </row>
    <row r="135" ht="14.25" spans="1:22">
      <c r="A135" s="96">
        <v>132</v>
      </c>
      <c r="B135" s="34" t="s">
        <v>117</v>
      </c>
      <c r="C135" s="77" t="s">
        <v>361</v>
      </c>
      <c r="D135" s="77" t="s">
        <v>4436</v>
      </c>
      <c r="E135" s="28" t="s">
        <v>239</v>
      </c>
      <c r="F135" s="53" t="s">
        <v>4706</v>
      </c>
      <c r="G135" s="74">
        <v>45627</v>
      </c>
      <c r="H135" s="74">
        <v>45627</v>
      </c>
      <c r="I135" s="34" t="s">
        <v>124</v>
      </c>
      <c r="J135" s="34" t="s">
        <v>125</v>
      </c>
      <c r="K135" s="34" t="s">
        <v>396</v>
      </c>
      <c r="L135" s="47" t="s">
        <v>80</v>
      </c>
      <c r="M135" s="47">
        <v>6</v>
      </c>
      <c r="N135" s="34"/>
      <c r="O135" s="34"/>
      <c r="P135" s="35"/>
      <c r="Q135" s="35"/>
      <c r="R135" s="40"/>
      <c r="S135" s="40"/>
      <c r="T135" s="36"/>
      <c r="U135" s="34"/>
      <c r="V135" s="34"/>
    </row>
    <row r="136" ht="409.5" spans="1:25">
      <c r="A136" s="96">
        <v>133</v>
      </c>
      <c r="B136" s="34" t="s">
        <v>117</v>
      </c>
      <c r="C136" s="77" t="s">
        <v>361</v>
      </c>
      <c r="D136" s="77" t="s">
        <v>4405</v>
      </c>
      <c r="E136" s="28" t="s">
        <v>146</v>
      </c>
      <c r="F136" s="53" t="s">
        <v>4706</v>
      </c>
      <c r="G136" s="74">
        <v>45292</v>
      </c>
      <c r="H136" s="74">
        <v>45292</v>
      </c>
      <c r="I136" s="34" t="s">
        <v>124</v>
      </c>
      <c r="J136" s="34" t="s">
        <v>125</v>
      </c>
      <c r="K136" s="34" t="s">
        <v>396</v>
      </c>
      <c r="L136" s="47" t="s">
        <v>80</v>
      </c>
      <c r="M136" s="47">
        <v>30</v>
      </c>
      <c r="N136" s="34" t="s">
        <v>4777</v>
      </c>
      <c r="O136" s="62">
        <v>45316.6118055556</v>
      </c>
      <c r="P136" s="35"/>
      <c r="Q136" s="35"/>
      <c r="R136" s="40"/>
      <c r="S136" s="40"/>
      <c r="T136" s="36"/>
      <c r="U136" s="34" t="s">
        <v>4778</v>
      </c>
      <c r="V136" s="34" t="s">
        <v>4405</v>
      </c>
      <c r="W136" s="113" t="s">
        <v>4779</v>
      </c>
      <c r="X136" t="s">
        <v>132</v>
      </c>
      <c r="Y136" t="s">
        <v>133</v>
      </c>
    </row>
    <row r="137" ht="14.25" spans="1:22">
      <c r="A137" s="96">
        <v>134</v>
      </c>
      <c r="B137" s="34" t="s">
        <v>117</v>
      </c>
      <c r="C137" s="77" t="s">
        <v>361</v>
      </c>
      <c r="D137" s="77" t="s">
        <v>4405</v>
      </c>
      <c r="E137" s="28" t="s">
        <v>146</v>
      </c>
      <c r="F137" s="53" t="s">
        <v>4706</v>
      </c>
      <c r="G137" s="74">
        <v>45505</v>
      </c>
      <c r="H137" s="74">
        <v>45505</v>
      </c>
      <c r="I137" s="34" t="s">
        <v>124</v>
      </c>
      <c r="J137" s="34" t="s">
        <v>125</v>
      </c>
      <c r="K137" s="34" t="s">
        <v>396</v>
      </c>
      <c r="L137" s="47" t="s">
        <v>80</v>
      </c>
      <c r="M137" s="47">
        <v>30</v>
      </c>
      <c r="N137" s="34"/>
      <c r="O137" s="34"/>
      <c r="P137" s="35"/>
      <c r="Q137" s="35"/>
      <c r="R137" s="40"/>
      <c r="S137" s="40"/>
      <c r="T137" s="36"/>
      <c r="U137" s="34"/>
      <c r="V137" s="34"/>
    </row>
    <row r="138" ht="409.5" spans="1:25">
      <c r="A138" s="96">
        <v>135</v>
      </c>
      <c r="B138" s="34" t="s">
        <v>117</v>
      </c>
      <c r="C138" s="77" t="s">
        <v>361</v>
      </c>
      <c r="D138" s="77" t="s">
        <v>4406</v>
      </c>
      <c r="E138" s="28" t="s">
        <v>146</v>
      </c>
      <c r="F138" s="53" t="s">
        <v>4706</v>
      </c>
      <c r="G138" s="74">
        <v>45292</v>
      </c>
      <c r="H138" s="74">
        <v>45292</v>
      </c>
      <c r="I138" s="34" t="s">
        <v>124</v>
      </c>
      <c r="J138" s="34" t="s">
        <v>125</v>
      </c>
      <c r="K138" s="34" t="s">
        <v>396</v>
      </c>
      <c r="L138" s="47" t="s">
        <v>80</v>
      </c>
      <c r="M138" s="47">
        <v>30</v>
      </c>
      <c r="N138" s="34" t="s">
        <v>4777</v>
      </c>
      <c r="O138" s="62">
        <v>45316.6118055556</v>
      </c>
      <c r="P138" s="35"/>
      <c r="Q138" s="35"/>
      <c r="R138" s="40"/>
      <c r="S138" s="40"/>
      <c r="T138" s="36"/>
      <c r="U138" s="34" t="s">
        <v>4778</v>
      </c>
      <c r="V138" s="34" t="s">
        <v>4406</v>
      </c>
      <c r="W138" s="113" t="s">
        <v>4779</v>
      </c>
      <c r="X138" t="s">
        <v>132</v>
      </c>
      <c r="Y138" t="s">
        <v>133</v>
      </c>
    </row>
    <row r="139" ht="14.25" spans="1:22">
      <c r="A139" s="96">
        <v>136</v>
      </c>
      <c r="B139" s="34" t="s">
        <v>117</v>
      </c>
      <c r="C139" s="77" t="s">
        <v>361</v>
      </c>
      <c r="D139" s="77" t="s">
        <v>4406</v>
      </c>
      <c r="E139" s="28" t="s">
        <v>146</v>
      </c>
      <c r="F139" s="53" t="s">
        <v>4706</v>
      </c>
      <c r="G139" s="74">
        <v>45505</v>
      </c>
      <c r="H139" s="74">
        <v>45505</v>
      </c>
      <c r="I139" s="34" t="s">
        <v>124</v>
      </c>
      <c r="J139" s="34" t="s">
        <v>125</v>
      </c>
      <c r="K139" s="34" t="s">
        <v>396</v>
      </c>
      <c r="L139" s="47" t="s">
        <v>80</v>
      </c>
      <c r="M139" s="47">
        <v>30</v>
      </c>
      <c r="N139" s="34"/>
      <c r="O139" s="34"/>
      <c r="P139" s="35"/>
      <c r="Q139" s="35"/>
      <c r="R139" s="40"/>
      <c r="S139" s="40"/>
      <c r="T139" s="36"/>
      <c r="U139" s="34"/>
      <c r="V139" s="34"/>
    </row>
    <row r="140" ht="108" spans="1:25">
      <c r="A140" s="96">
        <v>137</v>
      </c>
      <c r="B140" s="34" t="s">
        <v>117</v>
      </c>
      <c r="C140" s="47" t="s">
        <v>145</v>
      </c>
      <c r="D140" s="92" t="s">
        <v>512</v>
      </c>
      <c r="E140" s="92" t="s">
        <v>239</v>
      </c>
      <c r="F140" s="53" t="s">
        <v>4706</v>
      </c>
      <c r="G140" s="115">
        <v>45323</v>
      </c>
      <c r="H140" s="115">
        <v>45350</v>
      </c>
      <c r="I140" s="34" t="s">
        <v>124</v>
      </c>
      <c r="J140" s="34" t="s">
        <v>125</v>
      </c>
      <c r="K140" s="34" t="s">
        <v>396</v>
      </c>
      <c r="L140" s="47" t="s">
        <v>80</v>
      </c>
      <c r="M140" s="47">
        <v>9</v>
      </c>
      <c r="N140" s="34" t="s">
        <v>4780</v>
      </c>
      <c r="O140" s="62">
        <v>45343.6104166667</v>
      </c>
      <c r="P140" s="35"/>
      <c r="Q140" s="35"/>
      <c r="R140" s="40"/>
      <c r="S140" s="40"/>
      <c r="T140" s="36"/>
      <c r="U140" s="34" t="s">
        <v>4781</v>
      </c>
      <c r="V140" s="34" t="s">
        <v>512</v>
      </c>
      <c r="W140" s="113" t="s">
        <v>4782</v>
      </c>
      <c r="X140" t="s">
        <v>132</v>
      </c>
      <c r="Y140" t="s">
        <v>153</v>
      </c>
    </row>
    <row r="141" ht="108" spans="1:25">
      <c r="A141" s="96">
        <v>138</v>
      </c>
      <c r="B141" s="34" t="s">
        <v>117</v>
      </c>
      <c r="C141" s="47" t="s">
        <v>145</v>
      </c>
      <c r="D141" s="92" t="s">
        <v>512</v>
      </c>
      <c r="E141" s="92" t="s">
        <v>239</v>
      </c>
      <c r="F141" s="53" t="s">
        <v>4706</v>
      </c>
      <c r="G141" s="74">
        <v>45383</v>
      </c>
      <c r="H141" s="74">
        <v>45383</v>
      </c>
      <c r="I141" s="34" t="s">
        <v>124</v>
      </c>
      <c r="J141" s="34" t="s">
        <v>125</v>
      </c>
      <c r="K141" s="34" t="s">
        <v>396</v>
      </c>
      <c r="L141" s="47" t="s">
        <v>80</v>
      </c>
      <c r="M141" s="47">
        <v>9</v>
      </c>
      <c r="N141" s="34" t="s">
        <v>4783</v>
      </c>
      <c r="O141" s="62">
        <v>45394.4791666667</v>
      </c>
      <c r="P141" s="35"/>
      <c r="Q141" s="35"/>
      <c r="R141" s="40"/>
      <c r="S141" s="40"/>
      <c r="T141" s="36"/>
      <c r="U141" s="34" t="s">
        <v>4784</v>
      </c>
      <c r="V141" s="34" t="s">
        <v>512</v>
      </c>
      <c r="W141" s="113" t="s">
        <v>4785</v>
      </c>
      <c r="X141" t="s">
        <v>132</v>
      </c>
      <c r="Y141" t="s">
        <v>144</v>
      </c>
    </row>
    <row r="142" ht="108" spans="1:25">
      <c r="A142" s="96">
        <v>139</v>
      </c>
      <c r="B142" s="34" t="s">
        <v>117</v>
      </c>
      <c r="C142" s="47" t="s">
        <v>145</v>
      </c>
      <c r="D142" s="92" t="s">
        <v>512</v>
      </c>
      <c r="E142" s="92" t="s">
        <v>239</v>
      </c>
      <c r="F142" s="53" t="s">
        <v>4706</v>
      </c>
      <c r="G142" s="74">
        <v>45444</v>
      </c>
      <c r="H142" s="74">
        <v>45444</v>
      </c>
      <c r="I142" s="34" t="s">
        <v>124</v>
      </c>
      <c r="J142" s="34" t="s">
        <v>125</v>
      </c>
      <c r="K142" s="34" t="s">
        <v>396</v>
      </c>
      <c r="L142" s="47" t="s">
        <v>80</v>
      </c>
      <c r="M142" s="47">
        <v>9</v>
      </c>
      <c r="N142" s="34" t="s">
        <v>4786</v>
      </c>
      <c r="O142" s="62">
        <v>45473.7020833333</v>
      </c>
      <c r="P142" s="35"/>
      <c r="Q142" s="35"/>
      <c r="R142" s="40"/>
      <c r="S142" s="40"/>
      <c r="T142" s="36"/>
      <c r="U142" s="34" t="s">
        <v>4787</v>
      </c>
      <c r="V142" s="34" t="s">
        <v>512</v>
      </c>
      <c r="W142" s="113" t="s">
        <v>4788</v>
      </c>
      <c r="X142" s="114" t="s">
        <v>132</v>
      </c>
      <c r="Y142" s="114" t="s">
        <v>422</v>
      </c>
    </row>
    <row r="143" ht="36" spans="1:25">
      <c r="A143" s="96">
        <v>140</v>
      </c>
      <c r="B143" s="34" t="s">
        <v>117</v>
      </c>
      <c r="C143" s="47" t="s">
        <v>145</v>
      </c>
      <c r="D143" s="92" t="s">
        <v>512</v>
      </c>
      <c r="E143" s="92" t="s">
        <v>239</v>
      </c>
      <c r="F143" s="53" t="s">
        <v>4706</v>
      </c>
      <c r="G143" s="74">
        <v>45505</v>
      </c>
      <c r="H143" s="74">
        <v>45505</v>
      </c>
      <c r="I143" s="34" t="s">
        <v>124</v>
      </c>
      <c r="J143" s="34" t="s">
        <v>125</v>
      </c>
      <c r="K143" s="34" t="s">
        <v>396</v>
      </c>
      <c r="L143" s="47" t="s">
        <v>80</v>
      </c>
      <c r="M143" s="47">
        <v>9</v>
      </c>
      <c r="N143" s="34" t="s">
        <v>4789</v>
      </c>
      <c r="O143" s="62">
        <v>45525.5020833333</v>
      </c>
      <c r="P143" s="35"/>
      <c r="Q143" s="35"/>
      <c r="R143" s="40"/>
      <c r="S143" s="40"/>
      <c r="T143" s="36"/>
      <c r="U143" s="34" t="s">
        <v>4790</v>
      </c>
      <c r="V143" s="34" t="s">
        <v>512</v>
      </c>
      <c r="W143" t="s">
        <v>4791</v>
      </c>
      <c r="X143" t="s">
        <v>132</v>
      </c>
      <c r="Y143" t="s">
        <v>852</v>
      </c>
    </row>
    <row r="144" ht="14.25" spans="1:22">
      <c r="A144" s="96">
        <v>141</v>
      </c>
      <c r="B144" s="34" t="s">
        <v>117</v>
      </c>
      <c r="C144" s="47" t="s">
        <v>145</v>
      </c>
      <c r="D144" s="92" t="s">
        <v>512</v>
      </c>
      <c r="E144" s="92" t="s">
        <v>239</v>
      </c>
      <c r="F144" s="53" t="s">
        <v>4706</v>
      </c>
      <c r="G144" s="74">
        <v>45566</v>
      </c>
      <c r="H144" s="74">
        <v>45566</v>
      </c>
      <c r="I144" s="34" t="s">
        <v>124</v>
      </c>
      <c r="J144" s="34" t="s">
        <v>125</v>
      </c>
      <c r="K144" s="34" t="s">
        <v>396</v>
      </c>
      <c r="L144" s="47" t="s">
        <v>80</v>
      </c>
      <c r="M144" s="47">
        <v>9</v>
      </c>
      <c r="N144" s="34"/>
      <c r="O144" s="34"/>
      <c r="P144" s="35"/>
      <c r="Q144" s="35"/>
      <c r="R144" s="40"/>
      <c r="S144" s="40"/>
      <c r="T144" s="36"/>
      <c r="U144" s="34"/>
      <c r="V144" s="34"/>
    </row>
    <row r="145" ht="14.25" spans="1:22">
      <c r="A145" s="96">
        <v>142</v>
      </c>
      <c r="B145" s="34" t="s">
        <v>117</v>
      </c>
      <c r="C145" s="47" t="s">
        <v>145</v>
      </c>
      <c r="D145" s="92" t="s">
        <v>512</v>
      </c>
      <c r="E145" s="92" t="s">
        <v>239</v>
      </c>
      <c r="F145" s="53" t="s">
        <v>4706</v>
      </c>
      <c r="G145" s="74">
        <v>45627</v>
      </c>
      <c r="H145" s="74">
        <v>45627</v>
      </c>
      <c r="I145" s="34" t="s">
        <v>124</v>
      </c>
      <c r="J145" s="34" t="s">
        <v>125</v>
      </c>
      <c r="K145" s="34" t="s">
        <v>396</v>
      </c>
      <c r="L145" s="47" t="s">
        <v>80</v>
      </c>
      <c r="M145" s="47">
        <v>9</v>
      </c>
      <c r="N145" s="34"/>
      <c r="O145" s="34"/>
      <c r="P145" s="35"/>
      <c r="Q145" s="35"/>
      <c r="R145" s="40"/>
      <c r="S145" s="40"/>
      <c r="T145" s="36"/>
      <c r="U145" s="34"/>
      <c r="V145" s="34"/>
    </row>
    <row r="146" ht="108" spans="1:25">
      <c r="A146" s="96">
        <v>143</v>
      </c>
      <c r="B146" s="34" t="s">
        <v>117</v>
      </c>
      <c r="C146" s="47" t="s">
        <v>145</v>
      </c>
      <c r="D146" s="92" t="s">
        <v>4792</v>
      </c>
      <c r="E146" s="92" t="s">
        <v>239</v>
      </c>
      <c r="F146" s="53" t="s">
        <v>4706</v>
      </c>
      <c r="G146" s="115">
        <v>45323</v>
      </c>
      <c r="H146" s="115">
        <v>45350</v>
      </c>
      <c r="I146" s="34" t="s">
        <v>124</v>
      </c>
      <c r="J146" s="34" t="s">
        <v>125</v>
      </c>
      <c r="K146" s="34" t="s">
        <v>396</v>
      </c>
      <c r="L146" s="47" t="s">
        <v>80</v>
      </c>
      <c r="M146" s="47">
        <v>3</v>
      </c>
      <c r="N146" s="34" t="s">
        <v>4780</v>
      </c>
      <c r="O146" s="62">
        <v>45343.6104166667</v>
      </c>
      <c r="P146" s="35"/>
      <c r="Q146" s="35"/>
      <c r="R146" s="40"/>
      <c r="S146" s="40"/>
      <c r="T146" s="36"/>
      <c r="U146" s="34" t="s">
        <v>4781</v>
      </c>
      <c r="V146" s="34" t="s">
        <v>4792</v>
      </c>
      <c r="W146" s="113" t="s">
        <v>4782</v>
      </c>
      <c r="X146" t="s">
        <v>132</v>
      </c>
      <c r="Y146" t="s">
        <v>153</v>
      </c>
    </row>
    <row r="147" ht="108" spans="1:25">
      <c r="A147" s="96">
        <v>144</v>
      </c>
      <c r="B147" s="34" t="s">
        <v>117</v>
      </c>
      <c r="C147" s="47" t="s">
        <v>145</v>
      </c>
      <c r="D147" s="92" t="s">
        <v>4792</v>
      </c>
      <c r="E147" s="92" t="s">
        <v>239</v>
      </c>
      <c r="F147" s="53" t="s">
        <v>4706</v>
      </c>
      <c r="G147" s="74">
        <v>45383</v>
      </c>
      <c r="H147" s="74">
        <v>45383</v>
      </c>
      <c r="I147" s="34" t="s">
        <v>124</v>
      </c>
      <c r="J147" s="34" t="s">
        <v>125</v>
      </c>
      <c r="K147" s="34" t="s">
        <v>396</v>
      </c>
      <c r="L147" s="47" t="s">
        <v>80</v>
      </c>
      <c r="M147" s="47">
        <v>3</v>
      </c>
      <c r="N147" s="34" t="s">
        <v>4783</v>
      </c>
      <c r="O147" s="62">
        <v>45394.4791666667</v>
      </c>
      <c r="P147" s="35"/>
      <c r="Q147" s="35"/>
      <c r="R147" s="40"/>
      <c r="S147" s="40"/>
      <c r="T147" s="36"/>
      <c r="U147" s="34" t="s">
        <v>4784</v>
      </c>
      <c r="V147" s="34" t="s">
        <v>4792</v>
      </c>
      <c r="W147" s="113" t="s">
        <v>4785</v>
      </c>
      <c r="X147" t="s">
        <v>132</v>
      </c>
      <c r="Y147" t="s">
        <v>144</v>
      </c>
    </row>
    <row r="148" ht="108" spans="1:25">
      <c r="A148" s="96">
        <v>145</v>
      </c>
      <c r="B148" s="34" t="s">
        <v>117</v>
      </c>
      <c r="C148" s="47" t="s">
        <v>145</v>
      </c>
      <c r="D148" s="92" t="s">
        <v>4792</v>
      </c>
      <c r="E148" s="92" t="s">
        <v>239</v>
      </c>
      <c r="F148" s="53" t="s">
        <v>4706</v>
      </c>
      <c r="G148" s="74">
        <v>45444</v>
      </c>
      <c r="H148" s="74">
        <v>45444</v>
      </c>
      <c r="I148" s="34" t="s">
        <v>124</v>
      </c>
      <c r="J148" s="34" t="s">
        <v>125</v>
      </c>
      <c r="K148" s="34" t="s">
        <v>396</v>
      </c>
      <c r="L148" s="47" t="s">
        <v>80</v>
      </c>
      <c r="M148" s="47">
        <v>3</v>
      </c>
      <c r="N148" s="34" t="s">
        <v>4786</v>
      </c>
      <c r="O148" s="62">
        <v>45473.7020833333</v>
      </c>
      <c r="P148" s="35"/>
      <c r="Q148" s="35"/>
      <c r="R148" s="40"/>
      <c r="S148" s="40"/>
      <c r="T148" s="36"/>
      <c r="U148" s="34" t="s">
        <v>4787</v>
      </c>
      <c r="V148" s="34" t="s">
        <v>4792</v>
      </c>
      <c r="W148" s="113" t="s">
        <v>4788</v>
      </c>
      <c r="X148" s="114" t="s">
        <v>132</v>
      </c>
      <c r="Y148" s="114" t="s">
        <v>422</v>
      </c>
    </row>
    <row r="149" ht="36" spans="1:25">
      <c r="A149" s="96">
        <v>146</v>
      </c>
      <c r="B149" s="34" t="s">
        <v>117</v>
      </c>
      <c r="C149" s="47" t="s">
        <v>145</v>
      </c>
      <c r="D149" s="92" t="s">
        <v>4792</v>
      </c>
      <c r="E149" s="92" t="s">
        <v>239</v>
      </c>
      <c r="F149" s="53" t="s">
        <v>4706</v>
      </c>
      <c r="G149" s="74">
        <v>45505</v>
      </c>
      <c r="H149" s="74">
        <v>45505</v>
      </c>
      <c r="I149" s="34" t="s">
        <v>124</v>
      </c>
      <c r="J149" s="34" t="s">
        <v>125</v>
      </c>
      <c r="K149" s="34" t="s">
        <v>396</v>
      </c>
      <c r="L149" s="47" t="s">
        <v>80</v>
      </c>
      <c r="M149" s="47">
        <v>3</v>
      </c>
      <c r="N149" s="34" t="s">
        <v>4789</v>
      </c>
      <c r="O149" s="62">
        <v>45525.5020833333</v>
      </c>
      <c r="P149" s="35"/>
      <c r="Q149" s="35"/>
      <c r="R149" s="40"/>
      <c r="S149" s="40"/>
      <c r="T149" s="36"/>
      <c r="U149" s="34" t="s">
        <v>4790</v>
      </c>
      <c r="V149" s="34" t="s">
        <v>4792</v>
      </c>
      <c r="W149" t="s">
        <v>4791</v>
      </c>
      <c r="X149" t="s">
        <v>132</v>
      </c>
      <c r="Y149" t="s">
        <v>852</v>
      </c>
    </row>
    <row r="150" ht="14.25" spans="1:22">
      <c r="A150" s="96">
        <v>147</v>
      </c>
      <c r="B150" s="34" t="s">
        <v>117</v>
      </c>
      <c r="C150" s="47" t="s">
        <v>145</v>
      </c>
      <c r="D150" s="92" t="s">
        <v>4792</v>
      </c>
      <c r="E150" s="92" t="s">
        <v>239</v>
      </c>
      <c r="F150" s="53" t="s">
        <v>4706</v>
      </c>
      <c r="G150" s="74">
        <v>45566</v>
      </c>
      <c r="H150" s="74">
        <v>45566</v>
      </c>
      <c r="I150" s="34" t="s">
        <v>124</v>
      </c>
      <c r="J150" s="34" t="s">
        <v>125</v>
      </c>
      <c r="K150" s="34" t="s">
        <v>396</v>
      </c>
      <c r="L150" s="47" t="s">
        <v>80</v>
      </c>
      <c r="M150" s="47">
        <v>3</v>
      </c>
      <c r="N150" s="34"/>
      <c r="O150" s="34"/>
      <c r="P150" s="35"/>
      <c r="Q150" s="35"/>
      <c r="R150" s="40"/>
      <c r="S150" s="40"/>
      <c r="T150" s="36"/>
      <c r="U150" s="34"/>
      <c r="V150" s="34"/>
    </row>
    <row r="151" ht="14.25" spans="1:22">
      <c r="A151" s="96">
        <v>148</v>
      </c>
      <c r="B151" s="34" t="s">
        <v>117</v>
      </c>
      <c r="C151" s="47" t="s">
        <v>145</v>
      </c>
      <c r="D151" s="92" t="s">
        <v>4792</v>
      </c>
      <c r="E151" s="92" t="s">
        <v>239</v>
      </c>
      <c r="F151" s="53" t="s">
        <v>4706</v>
      </c>
      <c r="G151" s="74">
        <v>45627</v>
      </c>
      <c r="H151" s="74">
        <v>45627</v>
      </c>
      <c r="I151" s="34" t="s">
        <v>124</v>
      </c>
      <c r="J151" s="34" t="s">
        <v>125</v>
      </c>
      <c r="K151" s="34" t="s">
        <v>396</v>
      </c>
      <c r="L151" s="47" t="s">
        <v>80</v>
      </c>
      <c r="M151" s="47">
        <v>3</v>
      </c>
      <c r="N151" s="34"/>
      <c r="O151" s="34"/>
      <c r="P151" s="35"/>
      <c r="Q151" s="35"/>
      <c r="R151" s="40"/>
      <c r="S151" s="40"/>
      <c r="T151" s="36"/>
      <c r="U151" s="34"/>
      <c r="V151" s="34"/>
    </row>
    <row r="152" ht="229.5" spans="1:25">
      <c r="A152" s="96">
        <v>149</v>
      </c>
      <c r="B152" s="34" t="s">
        <v>117</v>
      </c>
      <c r="C152" s="47" t="s">
        <v>145</v>
      </c>
      <c r="D152" s="92" t="s">
        <v>453</v>
      </c>
      <c r="E152" s="116" t="s">
        <v>452</v>
      </c>
      <c r="F152" s="53" t="s">
        <v>4706</v>
      </c>
      <c r="G152" s="54">
        <v>45383</v>
      </c>
      <c r="H152" s="54">
        <v>45383</v>
      </c>
      <c r="I152" s="34" t="s">
        <v>124</v>
      </c>
      <c r="J152" s="34" t="s">
        <v>125</v>
      </c>
      <c r="K152" s="34" t="s">
        <v>396</v>
      </c>
      <c r="L152" s="47" t="s">
        <v>80</v>
      </c>
      <c r="M152" s="47">
        <v>6</v>
      </c>
      <c r="N152" s="34" t="s">
        <v>4783</v>
      </c>
      <c r="O152" s="62">
        <v>45394.4791666667</v>
      </c>
      <c r="P152" s="35"/>
      <c r="Q152" s="35"/>
      <c r="R152" s="40"/>
      <c r="S152" s="40"/>
      <c r="T152" s="36"/>
      <c r="U152" s="34" t="s">
        <v>4793</v>
      </c>
      <c r="V152" s="34" t="s">
        <v>453</v>
      </c>
      <c r="W152" s="113" t="s">
        <v>4794</v>
      </c>
      <c r="X152" t="s">
        <v>132</v>
      </c>
      <c r="Y152" t="s">
        <v>144</v>
      </c>
    </row>
    <row r="153" ht="108" spans="1:25">
      <c r="A153" s="168" t="s">
        <v>459</v>
      </c>
      <c r="B153" s="169" t="s">
        <v>117</v>
      </c>
      <c r="C153" s="55" t="s">
        <v>145</v>
      </c>
      <c r="D153" s="116" t="s">
        <v>453</v>
      </c>
      <c r="E153" s="116" t="s">
        <v>452</v>
      </c>
      <c r="F153" s="170" t="s">
        <v>4706</v>
      </c>
      <c r="G153" s="171">
        <v>45444</v>
      </c>
      <c r="H153" s="171">
        <v>45444</v>
      </c>
      <c r="I153" s="169" t="s">
        <v>124</v>
      </c>
      <c r="J153" s="169" t="s">
        <v>125</v>
      </c>
      <c r="K153" s="169" t="s">
        <v>396</v>
      </c>
      <c r="L153" s="55" t="s">
        <v>80</v>
      </c>
      <c r="M153" s="55">
        <v>6</v>
      </c>
      <c r="N153" s="34" t="s">
        <v>4786</v>
      </c>
      <c r="O153" s="62">
        <v>45473.7020833333</v>
      </c>
      <c r="P153" s="35"/>
      <c r="Q153" s="35"/>
      <c r="R153" s="40"/>
      <c r="S153" s="40"/>
      <c r="T153" s="36"/>
      <c r="U153" s="34" t="s">
        <v>4795</v>
      </c>
      <c r="V153" s="34" t="s">
        <v>453</v>
      </c>
      <c r="W153" s="113" t="s">
        <v>4796</v>
      </c>
      <c r="X153" s="114" t="s">
        <v>132</v>
      </c>
      <c r="Y153" s="114" t="s">
        <v>422</v>
      </c>
    </row>
    <row r="154" ht="36" spans="1:25">
      <c r="A154" s="168" t="s">
        <v>459</v>
      </c>
      <c r="B154" s="169" t="s">
        <v>117</v>
      </c>
      <c r="C154" s="55" t="s">
        <v>145</v>
      </c>
      <c r="D154" s="116" t="s">
        <v>453</v>
      </c>
      <c r="E154" s="116" t="s">
        <v>452</v>
      </c>
      <c r="F154" s="170" t="s">
        <v>4706</v>
      </c>
      <c r="G154" s="171">
        <v>45505</v>
      </c>
      <c r="H154" s="171">
        <v>45505</v>
      </c>
      <c r="I154" s="169" t="s">
        <v>124</v>
      </c>
      <c r="J154" s="169" t="s">
        <v>125</v>
      </c>
      <c r="K154" s="169" t="s">
        <v>396</v>
      </c>
      <c r="L154" s="55" t="s">
        <v>80</v>
      </c>
      <c r="M154" s="55">
        <v>6</v>
      </c>
      <c r="N154" s="34" t="s">
        <v>4797</v>
      </c>
      <c r="O154" s="62">
        <v>45513.5</v>
      </c>
      <c r="P154" s="35"/>
      <c r="Q154" s="35"/>
      <c r="R154" s="40"/>
      <c r="S154" s="40"/>
      <c r="T154" s="36"/>
      <c r="U154" s="34" t="s">
        <v>4798</v>
      </c>
      <c r="V154" s="34" t="s">
        <v>453</v>
      </c>
      <c r="W154" t="s">
        <v>4799</v>
      </c>
      <c r="X154" t="s">
        <v>132</v>
      </c>
      <c r="Y154" t="s">
        <v>852</v>
      </c>
    </row>
    <row r="155" ht="36" spans="1:25">
      <c r="A155" s="96">
        <v>150</v>
      </c>
      <c r="B155" s="34" t="s">
        <v>117</v>
      </c>
      <c r="C155" s="47" t="s">
        <v>145</v>
      </c>
      <c r="D155" s="92" t="s">
        <v>453</v>
      </c>
      <c r="E155" s="116" t="s">
        <v>452</v>
      </c>
      <c r="F155" s="53" t="s">
        <v>4706</v>
      </c>
      <c r="G155" s="74">
        <v>45597</v>
      </c>
      <c r="H155" s="74">
        <v>45597</v>
      </c>
      <c r="I155" s="34" t="s">
        <v>124</v>
      </c>
      <c r="J155" s="34" t="s">
        <v>125</v>
      </c>
      <c r="K155" s="34" t="s">
        <v>396</v>
      </c>
      <c r="L155" s="47" t="s">
        <v>80</v>
      </c>
      <c r="M155" s="47">
        <v>6</v>
      </c>
      <c r="N155" s="34" t="s">
        <v>4797</v>
      </c>
      <c r="O155" s="62">
        <v>45513.5</v>
      </c>
      <c r="P155" s="35"/>
      <c r="Q155" s="35"/>
      <c r="R155" s="40"/>
      <c r="S155" s="40"/>
      <c r="T155" s="36"/>
      <c r="U155" s="34" t="s">
        <v>4798</v>
      </c>
      <c r="V155" s="34" t="s">
        <v>453</v>
      </c>
      <c r="W155" t="s">
        <v>4799</v>
      </c>
      <c r="X155" t="s">
        <v>132</v>
      </c>
      <c r="Y155" t="s">
        <v>852</v>
      </c>
    </row>
    <row r="156" ht="351" spans="1:25">
      <c r="A156" s="96">
        <v>151</v>
      </c>
      <c r="B156" s="34" t="s">
        <v>117</v>
      </c>
      <c r="C156" s="47" t="s">
        <v>145</v>
      </c>
      <c r="D156" s="92" t="s">
        <v>464</v>
      </c>
      <c r="E156" s="116" t="s">
        <v>146</v>
      </c>
      <c r="F156" s="53" t="s">
        <v>4706</v>
      </c>
      <c r="G156" s="54">
        <v>45383</v>
      </c>
      <c r="H156" s="54">
        <v>45383</v>
      </c>
      <c r="I156" s="34" t="s">
        <v>124</v>
      </c>
      <c r="J156" s="34" t="s">
        <v>125</v>
      </c>
      <c r="K156" s="34" t="s">
        <v>396</v>
      </c>
      <c r="L156" s="47" t="s">
        <v>80</v>
      </c>
      <c r="M156" s="47">
        <v>6</v>
      </c>
      <c r="N156" s="34" t="s">
        <v>4800</v>
      </c>
      <c r="O156" s="62">
        <v>45394.4791666667</v>
      </c>
      <c r="P156" s="35"/>
      <c r="Q156" s="35"/>
      <c r="R156" s="40"/>
      <c r="S156" s="40"/>
      <c r="T156" s="36"/>
      <c r="U156" s="34" t="s">
        <v>4801</v>
      </c>
      <c r="V156" s="34" t="s">
        <v>464</v>
      </c>
      <c r="W156" s="113" t="s">
        <v>4802</v>
      </c>
      <c r="X156" t="s">
        <v>132</v>
      </c>
      <c r="Y156" t="s">
        <v>144</v>
      </c>
    </row>
    <row r="157" ht="108" spans="1:25">
      <c r="A157" s="168" t="s">
        <v>459</v>
      </c>
      <c r="B157" s="169" t="s">
        <v>117</v>
      </c>
      <c r="C157" s="55" t="s">
        <v>145</v>
      </c>
      <c r="D157" s="116" t="s">
        <v>464</v>
      </c>
      <c r="E157" s="116" t="s">
        <v>452</v>
      </c>
      <c r="F157" s="170" t="s">
        <v>4706</v>
      </c>
      <c r="G157" s="171">
        <v>45444</v>
      </c>
      <c r="H157" s="171">
        <v>45444</v>
      </c>
      <c r="I157" s="169" t="s">
        <v>124</v>
      </c>
      <c r="J157" s="169" t="s">
        <v>125</v>
      </c>
      <c r="K157" s="169" t="s">
        <v>396</v>
      </c>
      <c r="L157" s="55" t="s">
        <v>80</v>
      </c>
      <c r="M157" s="55">
        <v>6</v>
      </c>
      <c r="N157" s="34" t="s">
        <v>4786</v>
      </c>
      <c r="O157" s="62">
        <v>45473.7020833333</v>
      </c>
      <c r="P157" s="35"/>
      <c r="Q157" s="35"/>
      <c r="R157" s="40"/>
      <c r="S157" s="40"/>
      <c r="T157" s="36"/>
      <c r="U157" s="34" t="s">
        <v>4795</v>
      </c>
      <c r="V157" s="34" t="s">
        <v>464</v>
      </c>
      <c r="W157" s="113" t="s">
        <v>4796</v>
      </c>
      <c r="X157" s="114" t="s">
        <v>132</v>
      </c>
      <c r="Y157" s="114" t="s">
        <v>422</v>
      </c>
    </row>
    <row r="158" ht="36" spans="1:25">
      <c r="A158" s="168" t="s">
        <v>459</v>
      </c>
      <c r="B158" s="169" t="s">
        <v>117</v>
      </c>
      <c r="C158" s="55" t="s">
        <v>145</v>
      </c>
      <c r="D158" s="116" t="s">
        <v>464</v>
      </c>
      <c r="E158" s="116" t="s">
        <v>452</v>
      </c>
      <c r="F158" s="170" t="s">
        <v>4706</v>
      </c>
      <c r="G158" s="171">
        <v>45505</v>
      </c>
      <c r="H158" s="171">
        <v>45505</v>
      </c>
      <c r="I158" s="169" t="s">
        <v>124</v>
      </c>
      <c r="J158" s="169" t="s">
        <v>125</v>
      </c>
      <c r="K158" s="169" t="s">
        <v>396</v>
      </c>
      <c r="L158" s="55" t="s">
        <v>80</v>
      </c>
      <c r="M158" s="55">
        <v>6</v>
      </c>
      <c r="N158" s="34" t="s">
        <v>4797</v>
      </c>
      <c r="O158" s="62">
        <v>45513.5</v>
      </c>
      <c r="P158" s="35"/>
      <c r="Q158" s="35"/>
      <c r="R158" s="40"/>
      <c r="S158" s="40"/>
      <c r="T158" s="36"/>
      <c r="U158" s="34" t="s">
        <v>4798</v>
      </c>
      <c r="V158" s="34" t="s">
        <v>464</v>
      </c>
      <c r="W158" t="s">
        <v>4799</v>
      </c>
      <c r="X158" t="s">
        <v>132</v>
      </c>
      <c r="Y158" t="s">
        <v>852</v>
      </c>
    </row>
    <row r="159" ht="36" spans="1:25">
      <c r="A159" s="96">
        <v>152</v>
      </c>
      <c r="B159" s="34" t="s">
        <v>117</v>
      </c>
      <c r="C159" s="47" t="s">
        <v>145</v>
      </c>
      <c r="D159" s="92" t="s">
        <v>464</v>
      </c>
      <c r="E159" s="116" t="s">
        <v>146</v>
      </c>
      <c r="F159" s="53" t="s">
        <v>4706</v>
      </c>
      <c r="G159" s="74">
        <v>45597</v>
      </c>
      <c r="H159" s="74">
        <v>45597</v>
      </c>
      <c r="I159" s="34" t="s">
        <v>124</v>
      </c>
      <c r="J159" s="34" t="s">
        <v>125</v>
      </c>
      <c r="K159" s="34" t="s">
        <v>396</v>
      </c>
      <c r="L159" s="47" t="s">
        <v>80</v>
      </c>
      <c r="M159" s="47">
        <v>6</v>
      </c>
      <c r="N159" s="34" t="s">
        <v>4797</v>
      </c>
      <c r="O159" s="62">
        <v>45513.5</v>
      </c>
      <c r="P159" s="35"/>
      <c r="Q159" s="35"/>
      <c r="R159" s="40"/>
      <c r="S159" s="40"/>
      <c r="T159" s="36"/>
      <c r="U159" s="34" t="s">
        <v>4798</v>
      </c>
      <c r="V159" s="34" t="s">
        <v>464</v>
      </c>
      <c r="W159" t="s">
        <v>4799</v>
      </c>
      <c r="X159" t="s">
        <v>132</v>
      </c>
      <c r="Y159" t="s">
        <v>852</v>
      </c>
    </row>
    <row r="160" ht="229.5" spans="1:25">
      <c r="A160" s="96">
        <v>153</v>
      </c>
      <c r="B160" s="34" t="s">
        <v>117</v>
      </c>
      <c r="C160" s="47" t="s">
        <v>145</v>
      </c>
      <c r="D160" s="92" t="s">
        <v>417</v>
      </c>
      <c r="E160" s="92" t="s">
        <v>146</v>
      </c>
      <c r="F160" s="53" t="s">
        <v>4706</v>
      </c>
      <c r="G160" s="54">
        <v>45383</v>
      </c>
      <c r="H160" s="54">
        <v>45383</v>
      </c>
      <c r="I160" s="34" t="s">
        <v>124</v>
      </c>
      <c r="J160" s="34" t="s">
        <v>125</v>
      </c>
      <c r="K160" s="34" t="s">
        <v>396</v>
      </c>
      <c r="L160" s="47" t="s">
        <v>80</v>
      </c>
      <c r="M160" s="47">
        <v>6</v>
      </c>
      <c r="N160" s="34" t="s">
        <v>4783</v>
      </c>
      <c r="O160" s="62">
        <v>45394.4791666667</v>
      </c>
      <c r="P160" s="35"/>
      <c r="Q160" s="35"/>
      <c r="R160" s="40"/>
      <c r="S160" s="40"/>
      <c r="T160" s="36"/>
      <c r="U160" s="34" t="s">
        <v>4793</v>
      </c>
      <c r="V160" s="34" t="s">
        <v>417</v>
      </c>
      <c r="W160" s="113" t="s">
        <v>4794</v>
      </c>
      <c r="X160" t="s">
        <v>132</v>
      </c>
      <c r="Y160" t="s">
        <v>144</v>
      </c>
    </row>
    <row r="161" ht="14.25" spans="1:22">
      <c r="A161" s="96">
        <v>154</v>
      </c>
      <c r="B161" s="34" t="s">
        <v>117</v>
      </c>
      <c r="C161" s="47" t="s">
        <v>145</v>
      </c>
      <c r="D161" s="92" t="s">
        <v>417</v>
      </c>
      <c r="E161" s="92" t="s">
        <v>146</v>
      </c>
      <c r="F161" s="53" t="s">
        <v>4706</v>
      </c>
      <c r="G161" s="74">
        <v>45597</v>
      </c>
      <c r="H161" s="74">
        <v>45597</v>
      </c>
      <c r="I161" s="34" t="s">
        <v>124</v>
      </c>
      <c r="J161" s="34" t="s">
        <v>125</v>
      </c>
      <c r="K161" s="34" t="s">
        <v>396</v>
      </c>
      <c r="L161" s="47" t="s">
        <v>80</v>
      </c>
      <c r="M161" s="47">
        <v>6</v>
      </c>
      <c r="N161" s="34"/>
      <c r="O161" s="34"/>
      <c r="P161" s="35"/>
      <c r="Q161" s="35"/>
      <c r="R161" s="40"/>
      <c r="S161" s="40"/>
      <c r="T161" s="36"/>
      <c r="U161" s="34"/>
      <c r="V161" s="34"/>
    </row>
    <row r="162" ht="229.5" spans="1:25">
      <c r="A162" s="96">
        <v>155</v>
      </c>
      <c r="B162" s="34" t="s">
        <v>117</v>
      </c>
      <c r="C162" s="47" t="s">
        <v>145</v>
      </c>
      <c r="D162" s="92" t="s">
        <v>423</v>
      </c>
      <c r="E162" s="92" t="s">
        <v>146</v>
      </c>
      <c r="F162" s="53" t="s">
        <v>4706</v>
      </c>
      <c r="G162" s="54">
        <v>45383</v>
      </c>
      <c r="H162" s="54">
        <v>45383</v>
      </c>
      <c r="I162" s="34" t="s">
        <v>124</v>
      </c>
      <c r="J162" s="34" t="s">
        <v>125</v>
      </c>
      <c r="K162" s="34" t="s">
        <v>396</v>
      </c>
      <c r="L162" s="47" t="s">
        <v>80</v>
      </c>
      <c r="M162" s="47">
        <v>6</v>
      </c>
      <c r="N162" s="34" t="s">
        <v>4783</v>
      </c>
      <c r="O162" s="62">
        <v>45394.4791666667</v>
      </c>
      <c r="P162" s="35"/>
      <c r="Q162" s="35"/>
      <c r="R162" s="40"/>
      <c r="S162" s="40"/>
      <c r="T162" s="36"/>
      <c r="U162" s="34" t="s">
        <v>4793</v>
      </c>
      <c r="V162" s="34" t="s">
        <v>423</v>
      </c>
      <c r="W162" s="113" t="s">
        <v>4794</v>
      </c>
      <c r="X162" t="s">
        <v>132</v>
      </c>
      <c r="Y162" t="s">
        <v>144</v>
      </c>
    </row>
    <row r="163" ht="14.25" spans="1:22">
      <c r="A163" s="96">
        <v>156</v>
      </c>
      <c r="B163" s="34" t="s">
        <v>117</v>
      </c>
      <c r="C163" s="47" t="s">
        <v>145</v>
      </c>
      <c r="D163" s="92" t="s">
        <v>423</v>
      </c>
      <c r="E163" s="92" t="s">
        <v>146</v>
      </c>
      <c r="F163" s="53" t="s">
        <v>4706</v>
      </c>
      <c r="G163" s="74">
        <v>45597</v>
      </c>
      <c r="H163" s="74">
        <v>45597</v>
      </c>
      <c r="I163" s="34" t="s">
        <v>124</v>
      </c>
      <c r="J163" s="34" t="s">
        <v>125</v>
      </c>
      <c r="K163" s="34" t="s">
        <v>396</v>
      </c>
      <c r="L163" s="47" t="s">
        <v>80</v>
      </c>
      <c r="M163" s="47">
        <v>6</v>
      </c>
      <c r="N163" s="34"/>
      <c r="O163" s="34"/>
      <c r="P163" s="35"/>
      <c r="Q163" s="35"/>
      <c r="R163" s="40"/>
      <c r="S163" s="40"/>
      <c r="T163" s="36"/>
      <c r="U163" s="34"/>
      <c r="V163" s="34"/>
    </row>
    <row r="164" ht="229.5" spans="1:25">
      <c r="A164" s="96">
        <v>157</v>
      </c>
      <c r="B164" s="34" t="s">
        <v>117</v>
      </c>
      <c r="C164" s="47" t="s">
        <v>145</v>
      </c>
      <c r="D164" s="92" t="s">
        <v>501</v>
      </c>
      <c r="E164" s="92" t="s">
        <v>146</v>
      </c>
      <c r="F164" s="53" t="s">
        <v>4706</v>
      </c>
      <c r="G164" s="54">
        <v>45383</v>
      </c>
      <c r="H164" s="54">
        <v>45383</v>
      </c>
      <c r="I164" s="34" t="s">
        <v>124</v>
      </c>
      <c r="J164" s="34" t="s">
        <v>125</v>
      </c>
      <c r="K164" s="34" t="s">
        <v>396</v>
      </c>
      <c r="L164" s="47" t="s">
        <v>80</v>
      </c>
      <c r="M164" s="47">
        <v>6</v>
      </c>
      <c r="N164" s="34" t="s">
        <v>4783</v>
      </c>
      <c r="O164" s="62">
        <v>45394.4791666667</v>
      </c>
      <c r="P164" s="35"/>
      <c r="Q164" s="35"/>
      <c r="R164" s="40"/>
      <c r="S164" s="40"/>
      <c r="T164" s="36"/>
      <c r="U164" s="34" t="s">
        <v>4793</v>
      </c>
      <c r="V164" s="34" t="s">
        <v>501</v>
      </c>
      <c r="W164" s="113" t="s">
        <v>4794</v>
      </c>
      <c r="X164" t="s">
        <v>132</v>
      </c>
      <c r="Y164" t="s">
        <v>144</v>
      </c>
    </row>
    <row r="165" ht="14.25" spans="1:22">
      <c r="A165" s="96">
        <v>158</v>
      </c>
      <c r="B165" s="34" t="s">
        <v>117</v>
      </c>
      <c r="C165" s="47" t="s">
        <v>145</v>
      </c>
      <c r="D165" s="92" t="s">
        <v>501</v>
      </c>
      <c r="E165" s="92" t="s">
        <v>146</v>
      </c>
      <c r="F165" s="53" t="s">
        <v>4706</v>
      </c>
      <c r="G165" s="74">
        <v>45597</v>
      </c>
      <c r="H165" s="74">
        <v>45597</v>
      </c>
      <c r="I165" s="34" t="s">
        <v>124</v>
      </c>
      <c r="J165" s="34" t="s">
        <v>125</v>
      </c>
      <c r="K165" s="34" t="s">
        <v>396</v>
      </c>
      <c r="L165" s="47" t="s">
        <v>80</v>
      </c>
      <c r="M165" s="47">
        <v>6</v>
      </c>
      <c r="N165" s="34"/>
      <c r="O165" s="34"/>
      <c r="P165" s="35"/>
      <c r="Q165" s="35"/>
      <c r="R165" s="40"/>
      <c r="S165" s="40"/>
      <c r="T165" s="36"/>
      <c r="U165" s="34"/>
      <c r="V165" s="34"/>
    </row>
    <row r="166" ht="229.5" spans="1:25">
      <c r="A166" s="96">
        <v>159</v>
      </c>
      <c r="B166" s="34" t="s">
        <v>117</v>
      </c>
      <c r="C166" s="47" t="s">
        <v>145</v>
      </c>
      <c r="D166" s="92" t="s">
        <v>507</v>
      </c>
      <c r="E166" s="116" t="s">
        <v>146</v>
      </c>
      <c r="F166" s="53" t="s">
        <v>4706</v>
      </c>
      <c r="G166" s="54">
        <v>45383</v>
      </c>
      <c r="H166" s="54">
        <v>45383</v>
      </c>
      <c r="I166" s="34" t="s">
        <v>124</v>
      </c>
      <c r="J166" s="34" t="s">
        <v>125</v>
      </c>
      <c r="K166" s="34" t="s">
        <v>396</v>
      </c>
      <c r="L166" s="47" t="s">
        <v>80</v>
      </c>
      <c r="M166" s="47">
        <v>6</v>
      </c>
      <c r="N166" s="34" t="s">
        <v>4783</v>
      </c>
      <c r="O166" s="62">
        <v>45394.4791666667</v>
      </c>
      <c r="P166" s="35"/>
      <c r="Q166" s="35"/>
      <c r="R166" s="40"/>
      <c r="S166" s="40"/>
      <c r="T166" s="36"/>
      <c r="U166" s="34" t="s">
        <v>4793</v>
      </c>
      <c r="V166" s="34" t="s">
        <v>507</v>
      </c>
      <c r="W166" s="113" t="s">
        <v>4794</v>
      </c>
      <c r="X166" t="s">
        <v>132</v>
      </c>
      <c r="Y166" t="s">
        <v>144</v>
      </c>
    </row>
    <row r="167" ht="14.25" spans="1:22">
      <c r="A167" s="96">
        <v>160</v>
      </c>
      <c r="B167" s="34" t="s">
        <v>117</v>
      </c>
      <c r="C167" s="47" t="s">
        <v>145</v>
      </c>
      <c r="D167" s="92" t="s">
        <v>507</v>
      </c>
      <c r="E167" s="116" t="s">
        <v>146</v>
      </c>
      <c r="F167" s="53" t="s">
        <v>4706</v>
      </c>
      <c r="G167" s="74">
        <v>45597</v>
      </c>
      <c r="H167" s="74">
        <v>45597</v>
      </c>
      <c r="I167" s="34" t="s">
        <v>124</v>
      </c>
      <c r="J167" s="34" t="s">
        <v>125</v>
      </c>
      <c r="K167" s="34" t="s">
        <v>396</v>
      </c>
      <c r="L167" s="47" t="s">
        <v>80</v>
      </c>
      <c r="M167" s="47">
        <v>6</v>
      </c>
      <c r="N167" s="34"/>
      <c r="O167" s="34"/>
      <c r="P167" s="35"/>
      <c r="Q167" s="35"/>
      <c r="R167" s="40"/>
      <c r="S167" s="40"/>
      <c r="T167" s="36"/>
      <c r="U167" s="34"/>
      <c r="V167" s="34"/>
    </row>
    <row r="168" ht="229.5" spans="1:25">
      <c r="A168" s="96">
        <v>161</v>
      </c>
      <c r="B168" s="34" t="s">
        <v>117</v>
      </c>
      <c r="C168" s="47" t="s">
        <v>145</v>
      </c>
      <c r="D168" s="92" t="s">
        <v>496</v>
      </c>
      <c r="E168" s="92" t="s">
        <v>250</v>
      </c>
      <c r="F168" s="53" t="s">
        <v>4706</v>
      </c>
      <c r="G168" s="54">
        <v>45383</v>
      </c>
      <c r="H168" s="54">
        <v>45383</v>
      </c>
      <c r="I168" s="34" t="s">
        <v>124</v>
      </c>
      <c r="J168" s="34" t="s">
        <v>125</v>
      </c>
      <c r="K168" s="34" t="s">
        <v>396</v>
      </c>
      <c r="L168" s="47" t="s">
        <v>80</v>
      </c>
      <c r="M168" s="47">
        <v>6</v>
      </c>
      <c r="N168" s="34" t="s">
        <v>4783</v>
      </c>
      <c r="O168" s="62">
        <v>45394.4791666667</v>
      </c>
      <c r="P168" s="35"/>
      <c r="Q168" s="35"/>
      <c r="R168" s="40"/>
      <c r="S168" s="40"/>
      <c r="T168" s="36"/>
      <c r="U168" s="34" t="s">
        <v>4793</v>
      </c>
      <c r="V168" s="34" t="s">
        <v>496</v>
      </c>
      <c r="W168" s="113" t="s">
        <v>4794</v>
      </c>
      <c r="X168" t="s">
        <v>132</v>
      </c>
      <c r="Y168" t="s">
        <v>144</v>
      </c>
    </row>
    <row r="169" ht="14.25" spans="1:22">
      <c r="A169" s="96">
        <v>162</v>
      </c>
      <c r="B169" s="34" t="s">
        <v>117</v>
      </c>
      <c r="C169" s="47" t="s">
        <v>145</v>
      </c>
      <c r="D169" s="92" t="s">
        <v>496</v>
      </c>
      <c r="E169" s="92" t="s">
        <v>250</v>
      </c>
      <c r="F169" s="53" t="s">
        <v>4706</v>
      </c>
      <c r="G169" s="74">
        <v>45597</v>
      </c>
      <c r="H169" s="74">
        <v>45597</v>
      </c>
      <c r="I169" s="34" t="s">
        <v>124</v>
      </c>
      <c r="J169" s="34" t="s">
        <v>125</v>
      </c>
      <c r="K169" s="34" t="s">
        <v>396</v>
      </c>
      <c r="L169" s="47" t="s">
        <v>80</v>
      </c>
      <c r="M169" s="47">
        <v>6</v>
      </c>
      <c r="N169" s="34"/>
      <c r="O169" s="34"/>
      <c r="P169" s="35"/>
      <c r="Q169" s="35"/>
      <c r="R169" s="40"/>
      <c r="S169" s="40"/>
      <c r="T169" s="36"/>
      <c r="U169" s="34"/>
      <c r="V169" s="34"/>
    </row>
    <row r="170" ht="409.5" spans="1:25">
      <c r="A170" s="96">
        <v>163</v>
      </c>
      <c r="B170" s="109" t="s">
        <v>117</v>
      </c>
      <c r="C170" s="146" t="s">
        <v>145</v>
      </c>
      <c r="D170" s="147" t="s">
        <v>4437</v>
      </c>
      <c r="E170" s="48" t="s">
        <v>146</v>
      </c>
      <c r="F170" s="53" t="s">
        <v>4706</v>
      </c>
      <c r="G170" s="74">
        <v>45383</v>
      </c>
      <c r="H170" s="74">
        <v>45412</v>
      </c>
      <c r="I170" s="34" t="s">
        <v>124</v>
      </c>
      <c r="J170" s="109" t="s">
        <v>125</v>
      </c>
      <c r="K170" s="101" t="s">
        <v>396</v>
      </c>
      <c r="L170" s="109" t="s">
        <v>80</v>
      </c>
      <c r="M170" s="47">
        <v>3</v>
      </c>
      <c r="N170" s="34" t="s">
        <v>4803</v>
      </c>
      <c r="O170" s="62">
        <v>45320.6208333333</v>
      </c>
      <c r="P170" s="35"/>
      <c r="Q170" s="35"/>
      <c r="R170" s="40"/>
      <c r="S170" s="40"/>
      <c r="T170" s="36"/>
      <c r="U170" s="34" t="s">
        <v>4804</v>
      </c>
      <c r="V170" s="34" t="s">
        <v>4437</v>
      </c>
      <c r="W170" s="113" t="s">
        <v>4805</v>
      </c>
      <c r="X170" t="s">
        <v>132</v>
      </c>
      <c r="Y170" t="s">
        <v>133</v>
      </c>
    </row>
    <row r="171" ht="14.25" spans="1:22">
      <c r="A171" s="96">
        <v>164</v>
      </c>
      <c r="B171" s="109" t="s">
        <v>117</v>
      </c>
      <c r="C171" s="146" t="s">
        <v>145</v>
      </c>
      <c r="D171" s="147" t="s">
        <v>4437</v>
      </c>
      <c r="E171" s="48" t="s">
        <v>146</v>
      </c>
      <c r="F171" s="53" t="s">
        <v>4706</v>
      </c>
      <c r="G171" s="74">
        <v>45566</v>
      </c>
      <c r="H171" s="74">
        <v>45566</v>
      </c>
      <c r="I171" s="34" t="s">
        <v>124</v>
      </c>
      <c r="J171" s="109" t="s">
        <v>125</v>
      </c>
      <c r="K171" s="101" t="s">
        <v>396</v>
      </c>
      <c r="L171" s="109" t="s">
        <v>80</v>
      </c>
      <c r="M171" s="47">
        <v>3</v>
      </c>
      <c r="N171" s="34"/>
      <c r="O171" s="34"/>
      <c r="P171" s="35"/>
      <c r="Q171" s="35"/>
      <c r="R171" s="40"/>
      <c r="S171" s="40"/>
      <c r="T171" s="36"/>
      <c r="U171" s="34"/>
      <c r="V171" s="34"/>
    </row>
    <row r="172" ht="409.5" spans="1:25">
      <c r="A172" s="96">
        <v>165</v>
      </c>
      <c r="B172" s="109" t="s">
        <v>117</v>
      </c>
      <c r="C172" s="146" t="s">
        <v>145</v>
      </c>
      <c r="D172" s="147" t="s">
        <v>4441</v>
      </c>
      <c r="E172" s="48" t="s">
        <v>146</v>
      </c>
      <c r="F172" s="53" t="s">
        <v>4706</v>
      </c>
      <c r="G172" s="74">
        <v>45383</v>
      </c>
      <c r="H172" s="74">
        <v>45412</v>
      </c>
      <c r="I172" s="34" t="s">
        <v>124</v>
      </c>
      <c r="J172" s="109" t="s">
        <v>125</v>
      </c>
      <c r="K172" s="101" t="s">
        <v>396</v>
      </c>
      <c r="L172" s="109" t="s">
        <v>80</v>
      </c>
      <c r="M172" s="47">
        <v>3</v>
      </c>
      <c r="N172" s="34" t="s">
        <v>4803</v>
      </c>
      <c r="O172" s="62">
        <v>45320.6208333333</v>
      </c>
      <c r="P172" s="35"/>
      <c r="Q172" s="35"/>
      <c r="R172" s="40"/>
      <c r="S172" s="40"/>
      <c r="T172" s="36"/>
      <c r="U172" s="34" t="s">
        <v>4804</v>
      </c>
      <c r="V172" s="34" t="s">
        <v>4441</v>
      </c>
      <c r="W172" s="113" t="s">
        <v>4805</v>
      </c>
      <c r="X172" t="s">
        <v>132</v>
      </c>
      <c r="Y172" t="s">
        <v>133</v>
      </c>
    </row>
    <row r="173" ht="14.25" spans="1:22">
      <c r="A173" s="96">
        <v>166</v>
      </c>
      <c r="B173" s="109" t="s">
        <v>117</v>
      </c>
      <c r="C173" s="146" t="s">
        <v>145</v>
      </c>
      <c r="D173" s="147" t="s">
        <v>4441</v>
      </c>
      <c r="E173" s="48" t="s">
        <v>146</v>
      </c>
      <c r="F173" s="53" t="s">
        <v>4706</v>
      </c>
      <c r="G173" s="74">
        <v>45566</v>
      </c>
      <c r="H173" s="74">
        <v>45566</v>
      </c>
      <c r="I173" s="34" t="s">
        <v>124</v>
      </c>
      <c r="J173" s="109" t="s">
        <v>125</v>
      </c>
      <c r="K173" s="101" t="s">
        <v>396</v>
      </c>
      <c r="L173" s="109" t="s">
        <v>80</v>
      </c>
      <c r="M173" s="47">
        <v>3</v>
      </c>
      <c r="N173" s="34"/>
      <c r="O173" s="34"/>
      <c r="P173" s="35"/>
      <c r="Q173" s="35"/>
      <c r="R173" s="40"/>
      <c r="S173" s="40"/>
      <c r="T173" s="36"/>
      <c r="U173" s="34"/>
      <c r="V173" s="34"/>
    </row>
    <row r="174" ht="409.5" spans="1:25">
      <c r="A174" s="96">
        <v>167</v>
      </c>
      <c r="B174" s="34" t="s">
        <v>117</v>
      </c>
      <c r="C174" s="58" t="s">
        <v>145</v>
      </c>
      <c r="D174" s="147" t="s">
        <v>4606</v>
      </c>
      <c r="E174" s="53" t="s">
        <v>146</v>
      </c>
      <c r="F174" s="53" t="s">
        <v>4706</v>
      </c>
      <c r="G174" s="74">
        <v>45383</v>
      </c>
      <c r="H174" s="74">
        <v>45412</v>
      </c>
      <c r="I174" s="58" t="s">
        <v>124</v>
      </c>
      <c r="J174" s="34" t="s">
        <v>125</v>
      </c>
      <c r="K174" s="34" t="s">
        <v>396</v>
      </c>
      <c r="L174" s="58" t="s">
        <v>80</v>
      </c>
      <c r="M174" s="154">
        <v>6</v>
      </c>
      <c r="N174" s="34" t="s">
        <v>4803</v>
      </c>
      <c r="O174" s="62">
        <v>45320.6208333333</v>
      </c>
      <c r="P174" s="35"/>
      <c r="Q174" s="35"/>
      <c r="R174" s="40"/>
      <c r="S174" s="40"/>
      <c r="T174" s="36"/>
      <c r="U174" s="34" t="s">
        <v>4804</v>
      </c>
      <c r="V174" s="34" t="s">
        <v>4606</v>
      </c>
      <c r="W174" s="113" t="s">
        <v>4805</v>
      </c>
      <c r="X174" t="s">
        <v>132</v>
      </c>
      <c r="Y174" t="s">
        <v>133</v>
      </c>
    </row>
    <row r="175" ht="14.25" spans="1:22">
      <c r="A175" s="96">
        <v>168</v>
      </c>
      <c r="B175" s="34" t="s">
        <v>117</v>
      </c>
      <c r="C175" s="58" t="s">
        <v>145</v>
      </c>
      <c r="D175" s="147" t="s">
        <v>4606</v>
      </c>
      <c r="E175" s="53" t="s">
        <v>146</v>
      </c>
      <c r="F175" s="53" t="s">
        <v>4706</v>
      </c>
      <c r="G175" s="74">
        <v>45566</v>
      </c>
      <c r="H175" s="74">
        <v>45566</v>
      </c>
      <c r="I175" s="58" t="s">
        <v>124</v>
      </c>
      <c r="J175" s="34" t="s">
        <v>125</v>
      </c>
      <c r="K175" s="34" t="s">
        <v>396</v>
      </c>
      <c r="L175" s="58" t="s">
        <v>80</v>
      </c>
      <c r="M175" s="154">
        <v>6</v>
      </c>
      <c r="N175" s="34"/>
      <c r="O175" s="34"/>
      <c r="P175" s="35"/>
      <c r="Q175" s="35"/>
      <c r="R175" s="40"/>
      <c r="S175" s="40"/>
      <c r="T175" s="36"/>
      <c r="U175" s="34"/>
      <c r="V175" s="34"/>
    </row>
    <row r="176" ht="409.5" spans="1:25">
      <c r="A176" s="96">
        <v>169</v>
      </c>
      <c r="B176" s="34" t="s">
        <v>117</v>
      </c>
      <c r="C176" s="58" t="s">
        <v>145</v>
      </c>
      <c r="D176" s="147" t="s">
        <v>4611</v>
      </c>
      <c r="E176" s="53" t="s">
        <v>146</v>
      </c>
      <c r="F176" s="53" t="s">
        <v>4706</v>
      </c>
      <c r="G176" s="74">
        <v>45383</v>
      </c>
      <c r="H176" s="74">
        <v>45412</v>
      </c>
      <c r="I176" s="58" t="s">
        <v>124</v>
      </c>
      <c r="J176" s="34" t="s">
        <v>125</v>
      </c>
      <c r="K176" s="34" t="s">
        <v>396</v>
      </c>
      <c r="L176" s="58" t="s">
        <v>80</v>
      </c>
      <c r="M176" s="154">
        <v>6</v>
      </c>
      <c r="N176" s="34" t="s">
        <v>4803</v>
      </c>
      <c r="O176" s="62">
        <v>45320.6208333333</v>
      </c>
      <c r="P176" s="35"/>
      <c r="Q176" s="35"/>
      <c r="R176" s="40"/>
      <c r="S176" s="40"/>
      <c r="T176" s="36"/>
      <c r="U176" s="34" t="s">
        <v>4804</v>
      </c>
      <c r="V176" s="34" t="s">
        <v>4611</v>
      </c>
      <c r="W176" s="113" t="s">
        <v>4805</v>
      </c>
      <c r="X176" t="s">
        <v>132</v>
      </c>
      <c r="Y176" t="s">
        <v>133</v>
      </c>
    </row>
    <row r="177" ht="14.25" spans="1:22">
      <c r="A177" s="96">
        <v>170</v>
      </c>
      <c r="B177" s="34" t="s">
        <v>117</v>
      </c>
      <c r="C177" s="58" t="s">
        <v>145</v>
      </c>
      <c r="D177" s="147" t="s">
        <v>4611</v>
      </c>
      <c r="E177" s="53" t="s">
        <v>146</v>
      </c>
      <c r="F177" s="53" t="s">
        <v>4706</v>
      </c>
      <c r="G177" s="74">
        <v>45566</v>
      </c>
      <c r="H177" s="74">
        <v>45566</v>
      </c>
      <c r="I177" s="58" t="s">
        <v>124</v>
      </c>
      <c r="J177" s="34" t="s">
        <v>125</v>
      </c>
      <c r="K177" s="34" t="s">
        <v>396</v>
      </c>
      <c r="L177" s="58" t="s">
        <v>80</v>
      </c>
      <c r="M177" s="154">
        <v>6</v>
      </c>
      <c r="N177" s="34"/>
      <c r="O177" s="34"/>
      <c r="P177" s="35"/>
      <c r="Q177" s="35"/>
      <c r="R177" s="40"/>
      <c r="S177" s="40"/>
      <c r="T177" s="36"/>
      <c r="U177" s="34"/>
      <c r="V177" s="34"/>
    </row>
    <row r="178" ht="391.5" spans="1:25">
      <c r="A178" s="96">
        <v>171</v>
      </c>
      <c r="B178" s="34" t="s">
        <v>117</v>
      </c>
      <c r="C178" s="58" t="s">
        <v>145</v>
      </c>
      <c r="D178" s="53" t="s">
        <v>673</v>
      </c>
      <c r="E178" s="53" t="s">
        <v>250</v>
      </c>
      <c r="F178" s="53" t="s">
        <v>4706</v>
      </c>
      <c r="G178" s="74">
        <v>45383</v>
      </c>
      <c r="H178" s="74">
        <v>45412</v>
      </c>
      <c r="I178" s="58" t="s">
        <v>124</v>
      </c>
      <c r="J178" s="34" t="s">
        <v>125</v>
      </c>
      <c r="K178" s="34" t="s">
        <v>396</v>
      </c>
      <c r="L178" s="58" t="s">
        <v>80</v>
      </c>
      <c r="M178" s="47">
        <v>6</v>
      </c>
      <c r="N178" s="34" t="s">
        <v>4803</v>
      </c>
      <c r="O178" s="62">
        <v>45320.6208333333</v>
      </c>
      <c r="P178" s="35"/>
      <c r="Q178" s="35"/>
      <c r="R178" s="40"/>
      <c r="S178" s="40"/>
      <c r="T178" s="36"/>
      <c r="U178" s="34" t="s">
        <v>4806</v>
      </c>
      <c r="V178" s="34" t="s">
        <v>673</v>
      </c>
      <c r="W178" s="113" t="s">
        <v>4807</v>
      </c>
      <c r="X178" t="s">
        <v>132</v>
      </c>
      <c r="Y178" t="s">
        <v>133</v>
      </c>
    </row>
    <row r="179" ht="14.25" spans="1:22">
      <c r="A179" s="96">
        <v>172</v>
      </c>
      <c r="B179" s="34" t="s">
        <v>117</v>
      </c>
      <c r="C179" s="58" t="s">
        <v>145</v>
      </c>
      <c r="D179" s="53" t="s">
        <v>673</v>
      </c>
      <c r="E179" s="53" t="s">
        <v>250</v>
      </c>
      <c r="F179" s="53" t="s">
        <v>4706</v>
      </c>
      <c r="G179" s="74">
        <v>45566</v>
      </c>
      <c r="H179" s="74">
        <v>45566</v>
      </c>
      <c r="I179" s="58" t="s">
        <v>124</v>
      </c>
      <c r="J179" s="34" t="s">
        <v>125</v>
      </c>
      <c r="K179" s="34" t="s">
        <v>396</v>
      </c>
      <c r="L179" s="58" t="s">
        <v>80</v>
      </c>
      <c r="M179" s="47">
        <v>6</v>
      </c>
      <c r="N179" s="34"/>
      <c r="O179" s="34"/>
      <c r="P179" s="35"/>
      <c r="Q179" s="35"/>
      <c r="R179" s="40"/>
      <c r="S179" s="40"/>
      <c r="T179" s="36"/>
      <c r="U179" s="34"/>
      <c r="V179" s="34"/>
    </row>
    <row r="180" ht="409.5" spans="1:25">
      <c r="A180" s="96">
        <v>173</v>
      </c>
      <c r="B180" s="34" t="s">
        <v>117</v>
      </c>
      <c r="C180" s="47" t="s">
        <v>145</v>
      </c>
      <c r="D180" s="45" t="s">
        <v>4808</v>
      </c>
      <c r="E180" s="45" t="s">
        <v>239</v>
      </c>
      <c r="F180" s="53" t="s">
        <v>4706</v>
      </c>
      <c r="G180" s="74">
        <v>45323</v>
      </c>
      <c r="H180" s="75">
        <v>45351</v>
      </c>
      <c r="I180" s="34" t="s">
        <v>124</v>
      </c>
      <c r="J180" s="34" t="s">
        <v>125</v>
      </c>
      <c r="K180" s="34" t="s">
        <v>896</v>
      </c>
      <c r="L180" s="47" t="s">
        <v>81</v>
      </c>
      <c r="M180" s="47">
        <v>3</v>
      </c>
      <c r="N180" s="34" t="s">
        <v>4809</v>
      </c>
      <c r="O180" s="62">
        <v>45321.6763888889</v>
      </c>
      <c r="P180" s="35"/>
      <c r="Q180" s="35"/>
      <c r="R180" s="40"/>
      <c r="S180" s="40"/>
      <c r="T180" s="36"/>
      <c r="U180" s="34" t="s">
        <v>4810</v>
      </c>
      <c r="V180" s="34" t="s">
        <v>4808</v>
      </c>
      <c r="W180" s="113" t="s">
        <v>4811</v>
      </c>
      <c r="X180" t="s">
        <v>132</v>
      </c>
      <c r="Y180" t="s">
        <v>133</v>
      </c>
    </row>
    <row r="181" ht="409.5" spans="1:25">
      <c r="A181" s="96">
        <v>174</v>
      </c>
      <c r="B181" s="34" t="s">
        <v>117</v>
      </c>
      <c r="C181" s="47" t="s">
        <v>145</v>
      </c>
      <c r="D181" s="45" t="s">
        <v>4808</v>
      </c>
      <c r="E181" s="45" t="s">
        <v>239</v>
      </c>
      <c r="F181" s="53" t="s">
        <v>4706</v>
      </c>
      <c r="G181" s="74">
        <v>45383</v>
      </c>
      <c r="H181" s="74">
        <v>45412</v>
      </c>
      <c r="I181" s="34" t="s">
        <v>124</v>
      </c>
      <c r="J181" s="34" t="s">
        <v>125</v>
      </c>
      <c r="K181" s="34" t="s">
        <v>896</v>
      </c>
      <c r="L181" s="47" t="s">
        <v>81</v>
      </c>
      <c r="M181" s="47">
        <v>3</v>
      </c>
      <c r="N181" s="34" t="s">
        <v>4812</v>
      </c>
      <c r="O181" s="62">
        <v>45377.6506944444</v>
      </c>
      <c r="P181" s="35"/>
      <c r="Q181" s="35"/>
      <c r="R181" s="40"/>
      <c r="S181" s="40"/>
      <c r="T181" s="36"/>
      <c r="U181" s="34" t="s">
        <v>4813</v>
      </c>
      <c r="V181" s="34" t="s">
        <v>4808</v>
      </c>
      <c r="W181" s="113" t="s">
        <v>4814</v>
      </c>
      <c r="X181" t="s">
        <v>132</v>
      </c>
      <c r="Y181" t="s">
        <v>159</v>
      </c>
    </row>
    <row r="182" ht="409.5" spans="1:25">
      <c r="A182" s="96">
        <v>175</v>
      </c>
      <c r="B182" s="34" t="s">
        <v>117</v>
      </c>
      <c r="C182" s="47" t="s">
        <v>145</v>
      </c>
      <c r="D182" s="45" t="s">
        <v>4808</v>
      </c>
      <c r="E182" s="45" t="s">
        <v>239</v>
      </c>
      <c r="F182" s="53" t="s">
        <v>4706</v>
      </c>
      <c r="G182" s="74">
        <v>45444</v>
      </c>
      <c r="H182" s="74">
        <v>45473</v>
      </c>
      <c r="I182" s="34" t="s">
        <v>124</v>
      </c>
      <c r="J182" s="34" t="s">
        <v>125</v>
      </c>
      <c r="K182" s="34" t="s">
        <v>896</v>
      </c>
      <c r="L182" s="47" t="s">
        <v>81</v>
      </c>
      <c r="M182" s="47">
        <v>3</v>
      </c>
      <c r="N182" s="34" t="s">
        <v>4815</v>
      </c>
      <c r="O182" s="62">
        <v>45436.6819444444</v>
      </c>
      <c r="P182" s="35"/>
      <c r="Q182" s="35"/>
      <c r="R182" s="40"/>
      <c r="S182" s="40"/>
      <c r="T182" s="36"/>
      <c r="U182" s="34" t="s">
        <v>4816</v>
      </c>
      <c r="V182" s="34" t="s">
        <v>4808</v>
      </c>
      <c r="W182" s="113" t="s">
        <v>4817</v>
      </c>
      <c r="X182" s="114" t="s">
        <v>132</v>
      </c>
      <c r="Y182" s="114" t="s">
        <v>435</v>
      </c>
    </row>
    <row r="183" ht="409.5" spans="1:25">
      <c r="A183" s="96">
        <v>176</v>
      </c>
      <c r="B183" s="34" t="s">
        <v>117</v>
      </c>
      <c r="C183" s="47" t="s">
        <v>145</v>
      </c>
      <c r="D183" s="45" t="s">
        <v>4808</v>
      </c>
      <c r="E183" s="45" t="s">
        <v>239</v>
      </c>
      <c r="F183" s="53" t="s">
        <v>4706</v>
      </c>
      <c r="G183" s="74">
        <v>45505</v>
      </c>
      <c r="H183" s="74">
        <v>45535</v>
      </c>
      <c r="I183" s="34" t="s">
        <v>124</v>
      </c>
      <c r="J183" s="34" t="s">
        <v>125</v>
      </c>
      <c r="K183" s="34" t="s">
        <v>896</v>
      </c>
      <c r="L183" s="47" t="s">
        <v>81</v>
      </c>
      <c r="M183" s="47">
        <v>3</v>
      </c>
      <c r="N183" s="34" t="s">
        <v>4818</v>
      </c>
      <c r="O183" s="62">
        <v>45503.4888888889</v>
      </c>
      <c r="P183" s="35"/>
      <c r="Q183" s="35"/>
      <c r="R183" s="40"/>
      <c r="S183" s="40"/>
      <c r="T183" s="36"/>
      <c r="U183" s="34" t="s">
        <v>4819</v>
      </c>
      <c r="V183" s="34" t="s">
        <v>4808</v>
      </c>
      <c r="W183" s="113" t="s">
        <v>4820</v>
      </c>
      <c r="X183" t="s">
        <v>132</v>
      </c>
      <c r="Y183" t="s">
        <v>138</v>
      </c>
    </row>
    <row r="184" ht="14.25" spans="1:22">
      <c r="A184" s="96">
        <v>177</v>
      </c>
      <c r="B184" s="34" t="s">
        <v>117</v>
      </c>
      <c r="C184" s="47" t="s">
        <v>145</v>
      </c>
      <c r="D184" s="45" t="s">
        <v>4808</v>
      </c>
      <c r="E184" s="45" t="s">
        <v>239</v>
      </c>
      <c r="F184" s="53" t="s">
        <v>4706</v>
      </c>
      <c r="G184" s="74">
        <v>45566</v>
      </c>
      <c r="H184" s="74">
        <v>45596</v>
      </c>
      <c r="I184" s="34" t="s">
        <v>124</v>
      </c>
      <c r="J184" s="34" t="s">
        <v>125</v>
      </c>
      <c r="K184" s="34" t="s">
        <v>896</v>
      </c>
      <c r="L184" s="47" t="s">
        <v>81</v>
      </c>
      <c r="M184" s="47">
        <v>3</v>
      </c>
      <c r="N184" s="34"/>
      <c r="O184" s="34"/>
      <c r="P184" s="35"/>
      <c r="Q184" s="35"/>
      <c r="R184" s="40"/>
      <c r="S184" s="40"/>
      <c r="T184" s="36"/>
      <c r="U184" s="34"/>
      <c r="V184" s="34"/>
    </row>
    <row r="185" ht="14.25" spans="1:22">
      <c r="A185" s="96">
        <v>178</v>
      </c>
      <c r="B185" s="34" t="s">
        <v>117</v>
      </c>
      <c r="C185" s="47" t="s">
        <v>145</v>
      </c>
      <c r="D185" s="45" t="s">
        <v>4808</v>
      </c>
      <c r="E185" s="45" t="s">
        <v>239</v>
      </c>
      <c r="F185" s="53" t="s">
        <v>4706</v>
      </c>
      <c r="G185" s="74">
        <v>45627</v>
      </c>
      <c r="H185" s="74">
        <v>45657</v>
      </c>
      <c r="I185" s="34" t="s">
        <v>124</v>
      </c>
      <c r="J185" s="34" t="s">
        <v>125</v>
      </c>
      <c r="K185" s="34" t="s">
        <v>896</v>
      </c>
      <c r="L185" s="47" t="s">
        <v>81</v>
      </c>
      <c r="M185" s="47">
        <v>3</v>
      </c>
      <c r="N185" s="34"/>
      <c r="O185" s="34"/>
      <c r="P185" s="35"/>
      <c r="Q185" s="35"/>
      <c r="R185" s="40"/>
      <c r="S185" s="40"/>
      <c r="T185" s="36"/>
      <c r="U185" s="34"/>
      <c r="V185" s="34"/>
    </row>
    <row r="186" ht="229.5" spans="1:25">
      <c r="A186" s="96">
        <v>180</v>
      </c>
      <c r="B186" s="34" t="s">
        <v>117</v>
      </c>
      <c r="C186" s="47" t="s">
        <v>145</v>
      </c>
      <c r="D186" s="45" t="s">
        <v>4445</v>
      </c>
      <c r="E186" s="45" t="s">
        <v>1148</v>
      </c>
      <c r="F186" s="53" t="s">
        <v>4706</v>
      </c>
      <c r="G186" s="74">
        <v>45383</v>
      </c>
      <c r="H186" s="74">
        <v>45412</v>
      </c>
      <c r="I186" s="34" t="s">
        <v>124</v>
      </c>
      <c r="J186" s="34" t="s">
        <v>125</v>
      </c>
      <c r="K186" s="34" t="s">
        <v>896</v>
      </c>
      <c r="L186" s="47" t="s">
        <v>81</v>
      </c>
      <c r="M186" s="47">
        <v>6</v>
      </c>
      <c r="N186" s="34" t="s">
        <v>4821</v>
      </c>
      <c r="O186" s="62">
        <v>45406.5013888889</v>
      </c>
      <c r="P186" s="35"/>
      <c r="Q186" s="35"/>
      <c r="R186" s="40"/>
      <c r="S186" s="40"/>
      <c r="T186" s="36"/>
      <c r="U186" s="34" t="s">
        <v>4822</v>
      </c>
      <c r="V186" s="34" t="s">
        <v>4445</v>
      </c>
      <c r="W186" s="113" t="s">
        <v>4823</v>
      </c>
      <c r="X186" t="s">
        <v>132</v>
      </c>
      <c r="Y186" t="s">
        <v>144</v>
      </c>
    </row>
    <row r="187" ht="229.5" spans="1:25">
      <c r="A187" s="96">
        <v>181</v>
      </c>
      <c r="B187" s="34" t="s">
        <v>117</v>
      </c>
      <c r="C187" s="47" t="s">
        <v>145</v>
      </c>
      <c r="D187" s="45" t="s">
        <v>4445</v>
      </c>
      <c r="E187" s="45" t="s">
        <v>1148</v>
      </c>
      <c r="F187" s="53" t="s">
        <v>4706</v>
      </c>
      <c r="G187" s="74">
        <v>45444</v>
      </c>
      <c r="H187" s="74">
        <v>45473</v>
      </c>
      <c r="I187" s="34" t="s">
        <v>124</v>
      </c>
      <c r="J187" s="34" t="s">
        <v>125</v>
      </c>
      <c r="K187" s="34" t="s">
        <v>896</v>
      </c>
      <c r="L187" s="47" t="s">
        <v>81</v>
      </c>
      <c r="M187" s="47">
        <v>6</v>
      </c>
      <c r="N187" s="34" t="s">
        <v>4824</v>
      </c>
      <c r="O187" s="62">
        <v>45464.4736111111</v>
      </c>
      <c r="P187" s="35"/>
      <c r="Q187" s="35"/>
      <c r="R187" s="40"/>
      <c r="S187" s="40"/>
      <c r="T187" s="36"/>
      <c r="U187" s="34" t="s">
        <v>4825</v>
      </c>
      <c r="V187" s="34" t="s">
        <v>4445</v>
      </c>
      <c r="W187" s="113" t="s">
        <v>4823</v>
      </c>
      <c r="X187" s="114" t="s">
        <v>132</v>
      </c>
      <c r="Y187" s="114" t="s">
        <v>422</v>
      </c>
    </row>
    <row r="188" ht="409.5" spans="1:25">
      <c r="A188" s="96">
        <v>182</v>
      </c>
      <c r="B188" s="34" t="s">
        <v>117</v>
      </c>
      <c r="C188" s="47" t="s">
        <v>145</v>
      </c>
      <c r="D188" s="45" t="s">
        <v>4445</v>
      </c>
      <c r="E188" s="45" t="s">
        <v>1148</v>
      </c>
      <c r="F188" s="53" t="s">
        <v>4706</v>
      </c>
      <c r="G188" s="74">
        <v>45505</v>
      </c>
      <c r="H188" s="74">
        <v>45535</v>
      </c>
      <c r="I188" s="34" t="s">
        <v>124</v>
      </c>
      <c r="J188" s="34" t="s">
        <v>125</v>
      </c>
      <c r="K188" s="34" t="s">
        <v>896</v>
      </c>
      <c r="L188" s="47" t="s">
        <v>81</v>
      </c>
      <c r="M188" s="47">
        <v>6</v>
      </c>
      <c r="N188" s="34" t="s">
        <v>4826</v>
      </c>
      <c r="O188" s="62">
        <v>45503.4888888889</v>
      </c>
      <c r="P188" s="35"/>
      <c r="Q188" s="35"/>
      <c r="R188" s="40"/>
      <c r="S188" s="40"/>
      <c r="T188" s="36"/>
      <c r="U188" s="34" t="s">
        <v>4827</v>
      </c>
      <c r="V188" s="34" t="s">
        <v>4445</v>
      </c>
      <c r="W188" s="113" t="s">
        <v>4828</v>
      </c>
      <c r="X188" t="s">
        <v>132</v>
      </c>
      <c r="Y188" t="s">
        <v>138</v>
      </c>
    </row>
    <row r="189" ht="409.5" spans="1:25">
      <c r="A189" s="96">
        <v>183</v>
      </c>
      <c r="B189" s="34" t="s">
        <v>117</v>
      </c>
      <c r="C189" s="47" t="s">
        <v>145</v>
      </c>
      <c r="D189" s="45" t="s">
        <v>4445</v>
      </c>
      <c r="E189" s="45" t="s">
        <v>1148</v>
      </c>
      <c r="F189" s="53" t="s">
        <v>4706</v>
      </c>
      <c r="G189" s="74">
        <v>45566</v>
      </c>
      <c r="H189" s="74">
        <v>45596</v>
      </c>
      <c r="I189" s="34" t="s">
        <v>124</v>
      </c>
      <c r="J189" s="34" t="s">
        <v>125</v>
      </c>
      <c r="K189" s="34" t="s">
        <v>896</v>
      </c>
      <c r="L189" s="47" t="s">
        <v>81</v>
      </c>
      <c r="M189" s="47">
        <v>6</v>
      </c>
      <c r="N189" s="34" t="s">
        <v>4826</v>
      </c>
      <c r="O189" s="62">
        <v>45503.4888888889</v>
      </c>
      <c r="P189" s="35"/>
      <c r="Q189" s="35"/>
      <c r="R189" s="40"/>
      <c r="S189" s="40"/>
      <c r="T189" s="36"/>
      <c r="U189" s="34" t="s">
        <v>4827</v>
      </c>
      <c r="V189" s="34" t="s">
        <v>4445</v>
      </c>
      <c r="W189" s="113" t="s">
        <v>4828</v>
      </c>
      <c r="X189" t="s">
        <v>132</v>
      </c>
      <c r="Y189" t="s">
        <v>138</v>
      </c>
    </row>
    <row r="190" ht="409.5" spans="1:25">
      <c r="A190" s="96">
        <v>187</v>
      </c>
      <c r="B190" s="34" t="s">
        <v>117</v>
      </c>
      <c r="C190" s="47" t="s">
        <v>145</v>
      </c>
      <c r="D190" s="45" t="s">
        <v>4829</v>
      </c>
      <c r="E190" s="45" t="s">
        <v>250</v>
      </c>
      <c r="F190" s="53" t="s">
        <v>4706</v>
      </c>
      <c r="G190" s="74">
        <v>45444</v>
      </c>
      <c r="H190" s="74">
        <v>45473</v>
      </c>
      <c r="I190" s="34" t="s">
        <v>124</v>
      </c>
      <c r="J190" s="34" t="s">
        <v>125</v>
      </c>
      <c r="K190" s="34" t="s">
        <v>896</v>
      </c>
      <c r="L190" s="47" t="s">
        <v>81</v>
      </c>
      <c r="M190" s="47">
        <v>6</v>
      </c>
      <c r="N190" s="34" t="s">
        <v>4830</v>
      </c>
      <c r="O190" s="62">
        <v>45321.6763888889</v>
      </c>
      <c r="P190" s="35"/>
      <c r="Q190" s="35"/>
      <c r="R190" s="40"/>
      <c r="S190" s="40"/>
      <c r="T190" s="36"/>
      <c r="U190" s="34" t="s">
        <v>4831</v>
      </c>
      <c r="V190" s="34" t="s">
        <v>4829</v>
      </c>
      <c r="W190" s="113" t="s">
        <v>4832</v>
      </c>
      <c r="X190" s="114" t="s">
        <v>132</v>
      </c>
      <c r="Y190" s="114" t="s">
        <v>133</v>
      </c>
    </row>
    <row r="191" ht="409.5" spans="1:25">
      <c r="A191" s="96">
        <v>190</v>
      </c>
      <c r="B191" s="34" t="s">
        <v>117</v>
      </c>
      <c r="C191" s="47" t="s">
        <v>145</v>
      </c>
      <c r="D191" s="45" t="s">
        <v>4829</v>
      </c>
      <c r="E191" s="45" t="s">
        <v>250</v>
      </c>
      <c r="F191" s="53" t="s">
        <v>4706</v>
      </c>
      <c r="G191" s="74">
        <v>45627</v>
      </c>
      <c r="H191" s="74">
        <v>45657</v>
      </c>
      <c r="I191" s="34" t="s">
        <v>124</v>
      </c>
      <c r="J191" s="34" t="s">
        <v>125</v>
      </c>
      <c r="K191" s="34" t="s">
        <v>896</v>
      </c>
      <c r="L191" s="47" t="s">
        <v>81</v>
      </c>
      <c r="M191" s="47">
        <v>6</v>
      </c>
      <c r="N191" s="34" t="s">
        <v>4833</v>
      </c>
      <c r="O191" s="62">
        <v>45503.4888888889</v>
      </c>
      <c r="P191" s="35"/>
      <c r="Q191" s="35"/>
      <c r="R191" s="40"/>
      <c r="S191" s="40"/>
      <c r="T191" s="36"/>
      <c r="U191" s="34" t="s">
        <v>4834</v>
      </c>
      <c r="V191" s="34" t="s">
        <v>4829</v>
      </c>
      <c r="W191" s="113" t="s">
        <v>4835</v>
      </c>
      <c r="X191" t="s">
        <v>132</v>
      </c>
      <c r="Y191" t="s">
        <v>138</v>
      </c>
    </row>
    <row r="192" ht="409.5" spans="1:25">
      <c r="A192" s="96">
        <v>191</v>
      </c>
      <c r="B192" s="34" t="s">
        <v>117</v>
      </c>
      <c r="C192" s="47" t="s">
        <v>361</v>
      </c>
      <c r="D192" s="53" t="s">
        <v>4836</v>
      </c>
      <c r="E192" s="45" t="s">
        <v>239</v>
      </c>
      <c r="F192" s="53" t="s">
        <v>4706</v>
      </c>
      <c r="G192" s="74">
        <v>45292</v>
      </c>
      <c r="H192" s="75">
        <v>45322</v>
      </c>
      <c r="I192" s="34" t="s">
        <v>124</v>
      </c>
      <c r="J192" s="34" t="s">
        <v>125</v>
      </c>
      <c r="K192" s="34" t="s">
        <v>896</v>
      </c>
      <c r="L192" s="47" t="s">
        <v>81</v>
      </c>
      <c r="M192" s="47">
        <v>6</v>
      </c>
      <c r="N192" s="34" t="s">
        <v>4837</v>
      </c>
      <c r="O192" s="62">
        <v>45322.4895833333</v>
      </c>
      <c r="P192" s="35"/>
      <c r="Q192" s="35"/>
      <c r="R192" s="40"/>
      <c r="S192" s="40"/>
      <c r="T192" s="36"/>
      <c r="U192" s="34" t="s">
        <v>4838</v>
      </c>
      <c r="V192" s="34" t="s">
        <v>4836</v>
      </c>
      <c r="W192" s="113" t="s">
        <v>4839</v>
      </c>
      <c r="X192" t="s">
        <v>132</v>
      </c>
      <c r="Y192" t="s">
        <v>133</v>
      </c>
    </row>
    <row r="193" ht="409.5" spans="1:25">
      <c r="A193" s="96">
        <v>192</v>
      </c>
      <c r="B193" s="34" t="s">
        <v>117</v>
      </c>
      <c r="C193" s="47" t="s">
        <v>361</v>
      </c>
      <c r="D193" s="53" t="s">
        <v>4836</v>
      </c>
      <c r="E193" s="45" t="s">
        <v>239</v>
      </c>
      <c r="F193" s="53" t="s">
        <v>4706</v>
      </c>
      <c r="G193" s="74">
        <v>45352</v>
      </c>
      <c r="H193" s="74">
        <v>45352</v>
      </c>
      <c r="I193" s="34" t="s">
        <v>124</v>
      </c>
      <c r="J193" s="34" t="s">
        <v>125</v>
      </c>
      <c r="K193" s="34" t="s">
        <v>896</v>
      </c>
      <c r="L193" s="47" t="s">
        <v>81</v>
      </c>
      <c r="M193" s="47">
        <v>6</v>
      </c>
      <c r="N193" s="34" t="s">
        <v>4840</v>
      </c>
      <c r="O193" s="62">
        <v>45377.5173611111</v>
      </c>
      <c r="P193" s="35"/>
      <c r="Q193" s="35"/>
      <c r="R193" s="40"/>
      <c r="S193" s="40"/>
      <c r="T193" s="36"/>
      <c r="U193" s="34" t="s">
        <v>4841</v>
      </c>
      <c r="V193" s="34" t="s">
        <v>4836</v>
      </c>
      <c r="W193" s="113" t="s">
        <v>4842</v>
      </c>
      <c r="X193" t="s">
        <v>132</v>
      </c>
      <c r="Y193" t="s">
        <v>159</v>
      </c>
    </row>
    <row r="194" ht="409.5" spans="1:25">
      <c r="A194" s="96">
        <v>193</v>
      </c>
      <c r="B194" s="34" t="s">
        <v>117</v>
      </c>
      <c r="C194" s="47" t="s">
        <v>361</v>
      </c>
      <c r="D194" s="53" t="s">
        <v>4836</v>
      </c>
      <c r="E194" s="45" t="s">
        <v>239</v>
      </c>
      <c r="F194" s="53" t="s">
        <v>4706</v>
      </c>
      <c r="G194" s="74">
        <v>45413</v>
      </c>
      <c r="H194" s="74">
        <v>45413</v>
      </c>
      <c r="I194" s="34" t="s">
        <v>124</v>
      </c>
      <c r="J194" s="34" t="s">
        <v>125</v>
      </c>
      <c r="K194" s="34" t="s">
        <v>896</v>
      </c>
      <c r="L194" s="47" t="s">
        <v>81</v>
      </c>
      <c r="M194" s="47">
        <v>6</v>
      </c>
      <c r="N194" s="34" t="s">
        <v>4843</v>
      </c>
      <c r="O194" s="62">
        <v>45434.5</v>
      </c>
      <c r="P194" s="35"/>
      <c r="Q194" s="35"/>
      <c r="R194" s="40"/>
      <c r="S194" s="40"/>
      <c r="T194" s="36"/>
      <c r="U194" s="34" t="s">
        <v>4844</v>
      </c>
      <c r="V194" s="34" t="s">
        <v>4836</v>
      </c>
      <c r="W194" s="113" t="s">
        <v>4845</v>
      </c>
      <c r="X194" t="s">
        <v>132</v>
      </c>
      <c r="Y194" t="s">
        <v>435</v>
      </c>
    </row>
    <row r="195" ht="409.5" spans="1:25">
      <c r="A195" s="96">
        <v>194</v>
      </c>
      <c r="B195" s="34" t="s">
        <v>117</v>
      </c>
      <c r="C195" s="47" t="s">
        <v>361</v>
      </c>
      <c r="D195" s="53" t="s">
        <v>4836</v>
      </c>
      <c r="E195" s="45" t="s">
        <v>239</v>
      </c>
      <c r="F195" s="53" t="s">
        <v>4706</v>
      </c>
      <c r="G195" s="74">
        <v>45474</v>
      </c>
      <c r="H195" s="74">
        <v>45474</v>
      </c>
      <c r="I195" s="34" t="s">
        <v>124</v>
      </c>
      <c r="J195" s="34" t="s">
        <v>125</v>
      </c>
      <c r="K195" s="34" t="s">
        <v>896</v>
      </c>
      <c r="L195" s="47" t="s">
        <v>81</v>
      </c>
      <c r="M195" s="47">
        <v>6</v>
      </c>
      <c r="N195" s="34" t="s">
        <v>4846</v>
      </c>
      <c r="O195" s="62">
        <v>45503.4888888889</v>
      </c>
      <c r="P195" s="35"/>
      <c r="Q195" s="35"/>
      <c r="R195" s="40"/>
      <c r="S195" s="40"/>
      <c r="T195" s="36"/>
      <c r="U195" s="34" t="s">
        <v>4847</v>
      </c>
      <c r="V195" s="34" t="s">
        <v>4836</v>
      </c>
      <c r="W195" s="113" t="s">
        <v>4848</v>
      </c>
      <c r="X195" t="s">
        <v>132</v>
      </c>
      <c r="Y195" t="s">
        <v>138</v>
      </c>
    </row>
    <row r="196" ht="14.25" spans="1:22">
      <c r="A196" s="96">
        <v>195</v>
      </c>
      <c r="B196" s="34" t="s">
        <v>117</v>
      </c>
      <c r="C196" s="47" t="s">
        <v>361</v>
      </c>
      <c r="D196" s="53" t="s">
        <v>4836</v>
      </c>
      <c r="E196" s="45" t="s">
        <v>239</v>
      </c>
      <c r="F196" s="53" t="s">
        <v>4706</v>
      </c>
      <c r="G196" s="74">
        <v>45536</v>
      </c>
      <c r="H196" s="74">
        <v>45536</v>
      </c>
      <c r="I196" s="34" t="s">
        <v>124</v>
      </c>
      <c r="J196" s="34" t="s">
        <v>125</v>
      </c>
      <c r="K196" s="34" t="s">
        <v>896</v>
      </c>
      <c r="L196" s="47" t="s">
        <v>81</v>
      </c>
      <c r="M196" s="47">
        <v>6</v>
      </c>
      <c r="N196" s="34"/>
      <c r="O196" s="34"/>
      <c r="P196" s="35"/>
      <c r="Q196" s="35"/>
      <c r="R196" s="40"/>
      <c r="S196" s="40"/>
      <c r="T196" s="36"/>
      <c r="U196" s="34"/>
      <c r="V196" s="34"/>
    </row>
    <row r="197" ht="14.25" spans="1:22">
      <c r="A197" s="96">
        <v>196</v>
      </c>
      <c r="B197" s="34" t="s">
        <v>117</v>
      </c>
      <c r="C197" s="47" t="s">
        <v>361</v>
      </c>
      <c r="D197" s="53" t="s">
        <v>4836</v>
      </c>
      <c r="E197" s="45" t="s">
        <v>239</v>
      </c>
      <c r="F197" s="53" t="s">
        <v>4706</v>
      </c>
      <c r="G197" s="74">
        <v>45597</v>
      </c>
      <c r="H197" s="74">
        <v>45597</v>
      </c>
      <c r="I197" s="34" t="s">
        <v>124</v>
      </c>
      <c r="J197" s="34" t="s">
        <v>125</v>
      </c>
      <c r="K197" s="34" t="s">
        <v>896</v>
      </c>
      <c r="L197" s="47" t="s">
        <v>81</v>
      </c>
      <c r="M197" s="47">
        <v>6</v>
      </c>
      <c r="N197" s="34"/>
      <c r="O197" s="34"/>
      <c r="P197" s="35"/>
      <c r="Q197" s="35"/>
      <c r="R197" s="40"/>
      <c r="S197" s="40"/>
      <c r="T197" s="36"/>
      <c r="U197" s="34"/>
      <c r="V197" s="34"/>
    </row>
    <row r="198" ht="409.5" spans="1:25">
      <c r="A198" s="96">
        <v>197</v>
      </c>
      <c r="B198" s="34" t="s">
        <v>117</v>
      </c>
      <c r="C198" s="47" t="s">
        <v>361</v>
      </c>
      <c r="D198" s="53" t="s">
        <v>4849</v>
      </c>
      <c r="E198" s="45" t="s">
        <v>146</v>
      </c>
      <c r="F198" s="53" t="s">
        <v>4706</v>
      </c>
      <c r="G198" s="74">
        <v>45352</v>
      </c>
      <c r="H198" s="74">
        <v>45352</v>
      </c>
      <c r="I198" s="34" t="s">
        <v>124</v>
      </c>
      <c r="J198" s="34" t="s">
        <v>125</v>
      </c>
      <c r="K198" s="34" t="s">
        <v>896</v>
      </c>
      <c r="L198" s="47" t="s">
        <v>81</v>
      </c>
      <c r="M198" s="47">
        <v>6</v>
      </c>
      <c r="N198" s="34" t="s">
        <v>4850</v>
      </c>
      <c r="O198" s="62">
        <v>45322.4895833333</v>
      </c>
      <c r="P198" s="35"/>
      <c r="Q198" s="35"/>
      <c r="R198" s="40"/>
      <c r="S198" s="40"/>
      <c r="T198" s="36"/>
      <c r="U198" s="34" t="s">
        <v>4851</v>
      </c>
      <c r="V198" s="34" t="s">
        <v>4849</v>
      </c>
      <c r="W198" s="113" t="s">
        <v>4852</v>
      </c>
      <c r="X198" t="s">
        <v>132</v>
      </c>
      <c r="Y198" t="s">
        <v>133</v>
      </c>
    </row>
    <row r="199" ht="409.5" spans="1:25">
      <c r="A199" s="96">
        <v>198</v>
      </c>
      <c r="B199" s="34" t="s">
        <v>117</v>
      </c>
      <c r="C199" s="47" t="s">
        <v>361</v>
      </c>
      <c r="D199" s="53" t="s">
        <v>4849</v>
      </c>
      <c r="E199" s="45" t="s">
        <v>146</v>
      </c>
      <c r="F199" s="53" t="s">
        <v>4706</v>
      </c>
      <c r="G199" s="74">
        <v>45536</v>
      </c>
      <c r="H199" s="74">
        <v>45536</v>
      </c>
      <c r="I199" s="34" t="s">
        <v>124</v>
      </c>
      <c r="J199" s="34" t="s">
        <v>125</v>
      </c>
      <c r="K199" s="34" t="s">
        <v>896</v>
      </c>
      <c r="L199" s="47" t="s">
        <v>81</v>
      </c>
      <c r="M199" s="47">
        <v>6</v>
      </c>
      <c r="N199" s="34" t="s">
        <v>4853</v>
      </c>
      <c r="O199" s="62">
        <v>45497.5402777778</v>
      </c>
      <c r="P199" s="35"/>
      <c r="Q199" s="35"/>
      <c r="R199" s="40"/>
      <c r="S199" s="40"/>
      <c r="T199" s="36"/>
      <c r="U199" s="34" t="s">
        <v>4854</v>
      </c>
      <c r="V199" s="34" t="s">
        <v>4849</v>
      </c>
      <c r="W199" s="113" t="s">
        <v>4855</v>
      </c>
      <c r="X199" t="s">
        <v>132</v>
      </c>
      <c r="Y199" t="s">
        <v>138</v>
      </c>
    </row>
    <row r="200" ht="409.5" spans="1:25">
      <c r="A200" s="96">
        <v>199</v>
      </c>
      <c r="B200" s="34" t="s">
        <v>117</v>
      </c>
      <c r="C200" s="47" t="s">
        <v>145</v>
      </c>
      <c r="D200" s="45" t="s">
        <v>4451</v>
      </c>
      <c r="E200" s="45" t="s">
        <v>146</v>
      </c>
      <c r="F200" s="53" t="s">
        <v>4706</v>
      </c>
      <c r="G200" s="74">
        <v>45473</v>
      </c>
      <c r="H200" s="74">
        <v>45473</v>
      </c>
      <c r="I200" s="34" t="s">
        <v>124</v>
      </c>
      <c r="J200" s="34" t="s">
        <v>125</v>
      </c>
      <c r="K200" s="34" t="s">
        <v>896</v>
      </c>
      <c r="L200" s="47" t="s">
        <v>81</v>
      </c>
      <c r="M200" s="47">
        <v>3</v>
      </c>
      <c r="N200" s="34" t="s">
        <v>4856</v>
      </c>
      <c r="O200" s="62">
        <v>45307.4791666667</v>
      </c>
      <c r="P200" s="35"/>
      <c r="Q200" s="35"/>
      <c r="R200" s="40"/>
      <c r="S200" s="40"/>
      <c r="T200" s="36"/>
      <c r="U200" s="34" t="s">
        <v>4857</v>
      </c>
      <c r="V200" s="34" t="s">
        <v>4451</v>
      </c>
      <c r="W200" s="113" t="s">
        <v>4858</v>
      </c>
      <c r="X200" t="s">
        <v>132</v>
      </c>
      <c r="Y200" t="s">
        <v>133</v>
      </c>
    </row>
    <row r="201" ht="36" spans="1:25">
      <c r="A201" s="96">
        <v>200</v>
      </c>
      <c r="B201" s="34" t="s">
        <v>117</v>
      </c>
      <c r="C201" s="47" t="s">
        <v>145</v>
      </c>
      <c r="D201" s="45" t="s">
        <v>4451</v>
      </c>
      <c r="E201" s="45" t="s">
        <v>146</v>
      </c>
      <c r="F201" s="53" t="s">
        <v>4706</v>
      </c>
      <c r="G201" s="74">
        <v>45657</v>
      </c>
      <c r="H201" s="74">
        <v>45657</v>
      </c>
      <c r="I201" s="34" t="s">
        <v>124</v>
      </c>
      <c r="J201" s="34" t="s">
        <v>125</v>
      </c>
      <c r="K201" s="34" t="s">
        <v>896</v>
      </c>
      <c r="L201" s="47" t="s">
        <v>81</v>
      </c>
      <c r="M201" s="47">
        <v>3</v>
      </c>
      <c r="N201" s="34" t="s">
        <v>4859</v>
      </c>
      <c r="O201" s="62">
        <v>45503.4888888889</v>
      </c>
      <c r="P201" s="35"/>
      <c r="Q201" s="35"/>
      <c r="R201" s="40"/>
      <c r="S201" s="40"/>
      <c r="T201" s="36"/>
      <c r="U201" s="34" t="s">
        <v>4860</v>
      </c>
      <c r="V201" s="34" t="s">
        <v>4451</v>
      </c>
      <c r="W201" t="s">
        <v>4861</v>
      </c>
      <c r="X201" t="s">
        <v>132</v>
      </c>
      <c r="Y201" t="s">
        <v>138</v>
      </c>
    </row>
    <row r="202" ht="409.5" spans="1:25">
      <c r="A202" s="96">
        <v>203</v>
      </c>
      <c r="B202" s="34" t="s">
        <v>117</v>
      </c>
      <c r="C202" s="47" t="s">
        <v>145</v>
      </c>
      <c r="D202" s="92" t="s">
        <v>4464</v>
      </c>
      <c r="E202" s="45" t="s">
        <v>250</v>
      </c>
      <c r="F202" s="53" t="s">
        <v>4706</v>
      </c>
      <c r="G202" s="74">
        <v>45444</v>
      </c>
      <c r="H202" s="74">
        <v>45473</v>
      </c>
      <c r="I202" s="34" t="s">
        <v>124</v>
      </c>
      <c r="J202" s="34" t="s">
        <v>125</v>
      </c>
      <c r="K202" s="34" t="s">
        <v>896</v>
      </c>
      <c r="L202" s="47" t="s">
        <v>81</v>
      </c>
      <c r="M202" s="47">
        <v>21</v>
      </c>
      <c r="N202" s="34" t="s">
        <v>4862</v>
      </c>
      <c r="O202" s="62">
        <v>45321.6763888889</v>
      </c>
      <c r="P202" s="35"/>
      <c r="Q202" s="35"/>
      <c r="R202" s="40"/>
      <c r="S202" s="40"/>
      <c r="T202" s="36"/>
      <c r="U202" s="34" t="s">
        <v>4863</v>
      </c>
      <c r="V202" s="34" t="s">
        <v>4464</v>
      </c>
      <c r="W202" s="113" t="s">
        <v>4864</v>
      </c>
      <c r="X202" s="114" t="s">
        <v>132</v>
      </c>
      <c r="Y202" s="114" t="s">
        <v>133</v>
      </c>
    </row>
    <row r="203" ht="409.5" spans="1:25">
      <c r="A203" s="96">
        <v>206</v>
      </c>
      <c r="B203" s="34" t="s">
        <v>117</v>
      </c>
      <c r="C203" s="47" t="s">
        <v>145</v>
      </c>
      <c r="D203" s="92" t="s">
        <v>4464</v>
      </c>
      <c r="E203" s="45" t="s">
        <v>250</v>
      </c>
      <c r="F203" s="53" t="s">
        <v>4706</v>
      </c>
      <c r="G203" s="74">
        <v>45627</v>
      </c>
      <c r="H203" s="74">
        <v>45657</v>
      </c>
      <c r="I203" s="34" t="s">
        <v>124</v>
      </c>
      <c r="J203" s="34" t="s">
        <v>125</v>
      </c>
      <c r="K203" s="34" t="s">
        <v>896</v>
      </c>
      <c r="L203" s="47" t="s">
        <v>81</v>
      </c>
      <c r="M203" s="47">
        <v>21</v>
      </c>
      <c r="N203" s="34" t="s">
        <v>4865</v>
      </c>
      <c r="O203" s="62">
        <v>45504.625</v>
      </c>
      <c r="P203" s="35"/>
      <c r="Q203" s="35"/>
      <c r="R203" s="40"/>
      <c r="S203" s="40"/>
      <c r="T203" s="36"/>
      <c r="U203" s="34" t="s">
        <v>4866</v>
      </c>
      <c r="V203" s="34" t="s">
        <v>4464</v>
      </c>
      <c r="W203" s="113" t="s">
        <v>4867</v>
      </c>
      <c r="X203" t="s">
        <v>132</v>
      </c>
      <c r="Y203" t="s">
        <v>138</v>
      </c>
    </row>
    <row r="204" ht="409.5" spans="1:25">
      <c r="A204" s="96">
        <v>207</v>
      </c>
      <c r="B204" s="34" t="s">
        <v>117</v>
      </c>
      <c r="C204" s="47" t="s">
        <v>145</v>
      </c>
      <c r="D204" s="92" t="s">
        <v>4868</v>
      </c>
      <c r="E204" s="45" t="s">
        <v>239</v>
      </c>
      <c r="F204" s="53" t="s">
        <v>4706</v>
      </c>
      <c r="G204" s="74">
        <v>45323</v>
      </c>
      <c r="H204" s="75">
        <v>45351</v>
      </c>
      <c r="I204" s="34" t="s">
        <v>124</v>
      </c>
      <c r="J204" s="34" t="s">
        <v>125</v>
      </c>
      <c r="K204" s="34" t="s">
        <v>896</v>
      </c>
      <c r="L204" s="47" t="s">
        <v>81</v>
      </c>
      <c r="M204" s="47">
        <v>12</v>
      </c>
      <c r="N204" s="34" t="s">
        <v>4869</v>
      </c>
      <c r="O204" s="62">
        <v>45321.4694444444</v>
      </c>
      <c r="P204" s="35"/>
      <c r="Q204" s="35"/>
      <c r="R204" s="40"/>
      <c r="S204" s="40"/>
      <c r="T204" s="36"/>
      <c r="U204" s="34" t="s">
        <v>4870</v>
      </c>
      <c r="V204" s="34" t="s">
        <v>4868</v>
      </c>
      <c r="W204" s="113" t="s">
        <v>4871</v>
      </c>
      <c r="X204" t="s">
        <v>132</v>
      </c>
      <c r="Y204" t="s">
        <v>133</v>
      </c>
    </row>
    <row r="205" ht="409.5" spans="1:25">
      <c r="A205" s="96">
        <v>208</v>
      </c>
      <c r="B205" s="34" t="s">
        <v>117</v>
      </c>
      <c r="C205" s="47" t="s">
        <v>145</v>
      </c>
      <c r="D205" s="92" t="s">
        <v>4868</v>
      </c>
      <c r="E205" s="45" t="s">
        <v>239</v>
      </c>
      <c r="F205" s="53" t="s">
        <v>4706</v>
      </c>
      <c r="G205" s="74">
        <v>45383</v>
      </c>
      <c r="H205" s="74">
        <v>45412</v>
      </c>
      <c r="I205" s="34" t="s">
        <v>124</v>
      </c>
      <c r="J205" s="34" t="s">
        <v>125</v>
      </c>
      <c r="K205" s="34" t="s">
        <v>896</v>
      </c>
      <c r="L205" s="47" t="s">
        <v>81</v>
      </c>
      <c r="M205" s="47">
        <v>12</v>
      </c>
      <c r="N205" s="34" t="s">
        <v>4872</v>
      </c>
      <c r="O205" s="62">
        <v>45373.4958333333</v>
      </c>
      <c r="P205" s="35"/>
      <c r="Q205" s="35"/>
      <c r="R205" s="40"/>
      <c r="S205" s="40"/>
      <c r="T205" s="36"/>
      <c r="U205" s="34" t="s">
        <v>4873</v>
      </c>
      <c r="V205" s="34" t="s">
        <v>4868</v>
      </c>
      <c r="W205" s="113" t="s">
        <v>4874</v>
      </c>
      <c r="X205" t="s">
        <v>132</v>
      </c>
      <c r="Y205" t="s">
        <v>159</v>
      </c>
    </row>
    <row r="206" ht="409.5" spans="1:25">
      <c r="A206" s="96">
        <v>209</v>
      </c>
      <c r="B206" s="34" t="s">
        <v>117</v>
      </c>
      <c r="C206" s="47" t="s">
        <v>145</v>
      </c>
      <c r="D206" s="92" t="s">
        <v>4868</v>
      </c>
      <c r="E206" s="45" t="s">
        <v>239</v>
      </c>
      <c r="F206" s="53" t="s">
        <v>4706</v>
      </c>
      <c r="G206" s="74">
        <v>45444</v>
      </c>
      <c r="H206" s="74">
        <v>45473</v>
      </c>
      <c r="I206" s="34" t="s">
        <v>124</v>
      </c>
      <c r="J206" s="34" t="s">
        <v>125</v>
      </c>
      <c r="K206" s="34" t="s">
        <v>896</v>
      </c>
      <c r="L206" s="47" t="s">
        <v>81</v>
      </c>
      <c r="M206" s="47">
        <v>12</v>
      </c>
      <c r="N206" s="34" t="s">
        <v>4875</v>
      </c>
      <c r="O206" s="62">
        <v>45435.7083333333</v>
      </c>
      <c r="P206" s="35"/>
      <c r="Q206" s="35"/>
      <c r="R206" s="40"/>
      <c r="S206" s="40"/>
      <c r="T206" s="36"/>
      <c r="U206" s="34" t="s">
        <v>4876</v>
      </c>
      <c r="V206" s="34" t="s">
        <v>4868</v>
      </c>
      <c r="W206" s="113" t="s">
        <v>4877</v>
      </c>
      <c r="X206" s="114" t="s">
        <v>132</v>
      </c>
      <c r="Y206" s="114" t="s">
        <v>435</v>
      </c>
    </row>
    <row r="207" ht="409.5" spans="1:25">
      <c r="A207" s="96">
        <v>210</v>
      </c>
      <c r="B207" s="34" t="s">
        <v>117</v>
      </c>
      <c r="C207" s="47" t="s">
        <v>145</v>
      </c>
      <c r="D207" s="92" t="s">
        <v>4868</v>
      </c>
      <c r="E207" s="45" t="s">
        <v>239</v>
      </c>
      <c r="F207" s="53" t="s">
        <v>4706</v>
      </c>
      <c r="G207" s="74">
        <v>45505</v>
      </c>
      <c r="H207" s="74">
        <v>45535</v>
      </c>
      <c r="I207" s="34" t="s">
        <v>124</v>
      </c>
      <c r="J207" s="34" t="s">
        <v>125</v>
      </c>
      <c r="K207" s="34" t="s">
        <v>896</v>
      </c>
      <c r="L207" s="47" t="s">
        <v>81</v>
      </c>
      <c r="M207" s="47">
        <v>12</v>
      </c>
      <c r="N207" s="34" t="s">
        <v>4878</v>
      </c>
      <c r="O207" s="62">
        <v>45504.625</v>
      </c>
      <c r="P207" s="35"/>
      <c r="Q207" s="35"/>
      <c r="R207" s="40"/>
      <c r="S207" s="40"/>
      <c r="T207" s="36"/>
      <c r="U207" s="34" t="s">
        <v>4879</v>
      </c>
      <c r="V207" s="34" t="s">
        <v>4868</v>
      </c>
      <c r="W207" s="113" t="s">
        <v>4880</v>
      </c>
      <c r="X207" t="s">
        <v>132</v>
      </c>
      <c r="Y207" t="s">
        <v>138</v>
      </c>
    </row>
    <row r="208" ht="14.25" spans="1:22">
      <c r="A208" s="96">
        <v>211</v>
      </c>
      <c r="B208" s="34" t="s">
        <v>117</v>
      </c>
      <c r="C208" s="47" t="s">
        <v>145</v>
      </c>
      <c r="D208" s="92" t="s">
        <v>4868</v>
      </c>
      <c r="E208" s="45" t="s">
        <v>239</v>
      </c>
      <c r="F208" s="53" t="s">
        <v>4706</v>
      </c>
      <c r="G208" s="74">
        <v>45566</v>
      </c>
      <c r="H208" s="74">
        <v>45596</v>
      </c>
      <c r="I208" s="34" t="s">
        <v>124</v>
      </c>
      <c r="J208" s="34" t="s">
        <v>125</v>
      </c>
      <c r="K208" s="34" t="s">
        <v>896</v>
      </c>
      <c r="L208" s="47" t="s">
        <v>81</v>
      </c>
      <c r="M208" s="47">
        <v>12</v>
      </c>
      <c r="N208" s="34"/>
      <c r="O208" s="34"/>
      <c r="P208" s="35"/>
      <c r="Q208" s="35"/>
      <c r="R208" s="40"/>
      <c r="S208" s="40"/>
      <c r="T208" s="36"/>
      <c r="U208" s="34"/>
      <c r="V208" s="34"/>
    </row>
    <row r="209" ht="14.25" spans="1:22">
      <c r="A209" s="96">
        <v>212</v>
      </c>
      <c r="B209" s="34" t="s">
        <v>117</v>
      </c>
      <c r="C209" s="47" t="s">
        <v>145</v>
      </c>
      <c r="D209" s="92" t="s">
        <v>4868</v>
      </c>
      <c r="E209" s="45" t="s">
        <v>239</v>
      </c>
      <c r="F209" s="53" t="s">
        <v>4706</v>
      </c>
      <c r="G209" s="74">
        <v>45627</v>
      </c>
      <c r="H209" s="74">
        <v>45657</v>
      </c>
      <c r="I209" s="34" t="s">
        <v>124</v>
      </c>
      <c r="J209" s="34" t="s">
        <v>125</v>
      </c>
      <c r="K209" s="34" t="s">
        <v>896</v>
      </c>
      <c r="L209" s="47" t="s">
        <v>81</v>
      </c>
      <c r="M209" s="47">
        <v>12</v>
      </c>
      <c r="N209" s="34"/>
      <c r="O209" s="34"/>
      <c r="P209" s="35"/>
      <c r="Q209" s="35"/>
      <c r="R209" s="40"/>
      <c r="S209" s="40"/>
      <c r="T209" s="36"/>
      <c r="U209" s="34"/>
      <c r="V209" s="34"/>
    </row>
    <row r="210" ht="409.5" spans="1:25">
      <c r="A210" s="96">
        <v>213</v>
      </c>
      <c r="B210" s="34" t="s">
        <v>117</v>
      </c>
      <c r="C210" s="47" t="s">
        <v>145</v>
      </c>
      <c r="D210" s="92" t="s">
        <v>4455</v>
      </c>
      <c r="E210" s="45" t="s">
        <v>239</v>
      </c>
      <c r="F210" s="53" t="s">
        <v>4706</v>
      </c>
      <c r="G210" s="74">
        <v>45323</v>
      </c>
      <c r="H210" s="75">
        <v>45351</v>
      </c>
      <c r="I210" s="34" t="s">
        <v>124</v>
      </c>
      <c r="J210" s="34" t="s">
        <v>125</v>
      </c>
      <c r="K210" s="34" t="s">
        <v>896</v>
      </c>
      <c r="L210" s="47" t="s">
        <v>81</v>
      </c>
      <c r="M210" s="47">
        <v>3</v>
      </c>
      <c r="N210" s="34" t="s">
        <v>4869</v>
      </c>
      <c r="O210" s="62">
        <v>45321.4694444444</v>
      </c>
      <c r="P210" s="35"/>
      <c r="Q210" s="35"/>
      <c r="R210" s="40"/>
      <c r="S210" s="40"/>
      <c r="T210" s="36"/>
      <c r="U210" s="34" t="s">
        <v>4870</v>
      </c>
      <c r="V210" s="34" t="s">
        <v>4455</v>
      </c>
      <c r="W210" s="113" t="s">
        <v>4871</v>
      </c>
      <c r="X210" t="s">
        <v>132</v>
      </c>
      <c r="Y210" t="s">
        <v>133</v>
      </c>
    </row>
    <row r="211" ht="409.5" spans="1:25">
      <c r="A211" s="96">
        <v>214</v>
      </c>
      <c r="B211" s="34" t="s">
        <v>117</v>
      </c>
      <c r="C211" s="47" t="s">
        <v>145</v>
      </c>
      <c r="D211" s="92" t="s">
        <v>4455</v>
      </c>
      <c r="E211" s="45" t="s">
        <v>239</v>
      </c>
      <c r="F211" s="53" t="s">
        <v>4706</v>
      </c>
      <c r="G211" s="74">
        <v>45383</v>
      </c>
      <c r="H211" s="74">
        <v>45412</v>
      </c>
      <c r="I211" s="34" t="s">
        <v>124</v>
      </c>
      <c r="J211" s="34" t="s">
        <v>125</v>
      </c>
      <c r="K211" s="34" t="s">
        <v>896</v>
      </c>
      <c r="L211" s="47" t="s">
        <v>81</v>
      </c>
      <c r="M211" s="47">
        <v>3</v>
      </c>
      <c r="N211" s="34" t="s">
        <v>4872</v>
      </c>
      <c r="O211" s="62">
        <v>45373.4958333333</v>
      </c>
      <c r="P211" s="35"/>
      <c r="Q211" s="35"/>
      <c r="R211" s="40"/>
      <c r="S211" s="40"/>
      <c r="T211" s="36"/>
      <c r="U211" s="34" t="s">
        <v>4873</v>
      </c>
      <c r="V211" s="34" t="s">
        <v>4455</v>
      </c>
      <c r="W211" s="113" t="s">
        <v>4874</v>
      </c>
      <c r="X211" t="s">
        <v>132</v>
      </c>
      <c r="Y211" t="s">
        <v>159</v>
      </c>
    </row>
    <row r="212" ht="409.5" spans="1:25">
      <c r="A212" s="96">
        <v>215</v>
      </c>
      <c r="B212" s="34" t="s">
        <v>117</v>
      </c>
      <c r="C212" s="47" t="s">
        <v>145</v>
      </c>
      <c r="D212" s="92" t="s">
        <v>4455</v>
      </c>
      <c r="E212" s="45" t="s">
        <v>239</v>
      </c>
      <c r="F212" s="53" t="s">
        <v>4706</v>
      </c>
      <c r="G212" s="74">
        <v>45444</v>
      </c>
      <c r="H212" s="74">
        <v>45473</v>
      </c>
      <c r="I212" s="34" t="s">
        <v>124</v>
      </c>
      <c r="J212" s="34" t="s">
        <v>125</v>
      </c>
      <c r="K212" s="34" t="s">
        <v>896</v>
      </c>
      <c r="L212" s="47" t="s">
        <v>81</v>
      </c>
      <c r="M212" s="47">
        <v>3</v>
      </c>
      <c r="N212" s="34" t="s">
        <v>4875</v>
      </c>
      <c r="O212" s="62">
        <v>45435.7083333333</v>
      </c>
      <c r="P212" s="35"/>
      <c r="Q212" s="35"/>
      <c r="R212" s="40"/>
      <c r="S212" s="40"/>
      <c r="T212" s="36"/>
      <c r="U212" s="34" t="s">
        <v>4876</v>
      </c>
      <c r="V212" s="34" t="s">
        <v>4455</v>
      </c>
      <c r="W212" s="113" t="s">
        <v>4877</v>
      </c>
      <c r="X212" s="114" t="s">
        <v>132</v>
      </c>
      <c r="Y212" s="114" t="s">
        <v>435</v>
      </c>
    </row>
    <row r="213" ht="409.5" spans="1:25">
      <c r="A213" s="96">
        <v>216</v>
      </c>
      <c r="B213" s="34" t="s">
        <v>117</v>
      </c>
      <c r="C213" s="47" t="s">
        <v>145</v>
      </c>
      <c r="D213" s="92" t="s">
        <v>4455</v>
      </c>
      <c r="E213" s="45" t="s">
        <v>239</v>
      </c>
      <c r="F213" s="53" t="s">
        <v>4706</v>
      </c>
      <c r="G213" s="74">
        <v>45505</v>
      </c>
      <c r="H213" s="74">
        <v>45535</v>
      </c>
      <c r="I213" s="34" t="s">
        <v>124</v>
      </c>
      <c r="J213" s="34" t="s">
        <v>125</v>
      </c>
      <c r="K213" s="34" t="s">
        <v>896</v>
      </c>
      <c r="L213" s="47" t="s">
        <v>81</v>
      </c>
      <c r="M213" s="47">
        <v>3</v>
      </c>
      <c r="N213" s="34" t="s">
        <v>4878</v>
      </c>
      <c r="O213" s="62">
        <v>45504.625</v>
      </c>
      <c r="P213" s="35"/>
      <c r="Q213" s="35"/>
      <c r="R213" s="40"/>
      <c r="S213" s="40"/>
      <c r="T213" s="36"/>
      <c r="U213" s="34" t="s">
        <v>4879</v>
      </c>
      <c r="V213" s="34" t="s">
        <v>4455</v>
      </c>
      <c r="W213" s="113" t="s">
        <v>4880</v>
      </c>
      <c r="X213" t="s">
        <v>132</v>
      </c>
      <c r="Y213" t="s">
        <v>138</v>
      </c>
    </row>
    <row r="214" ht="14.25" spans="1:22">
      <c r="A214" s="96">
        <v>217</v>
      </c>
      <c r="B214" s="34" t="s">
        <v>117</v>
      </c>
      <c r="C214" s="47" t="s">
        <v>145</v>
      </c>
      <c r="D214" s="92" t="s">
        <v>4455</v>
      </c>
      <c r="E214" s="45" t="s">
        <v>239</v>
      </c>
      <c r="F214" s="53" t="s">
        <v>4706</v>
      </c>
      <c r="G214" s="74">
        <v>45566</v>
      </c>
      <c r="H214" s="74">
        <v>45596</v>
      </c>
      <c r="I214" s="34" t="s">
        <v>124</v>
      </c>
      <c r="J214" s="34" t="s">
        <v>125</v>
      </c>
      <c r="K214" s="34" t="s">
        <v>896</v>
      </c>
      <c r="L214" s="47" t="s">
        <v>81</v>
      </c>
      <c r="M214" s="47">
        <v>3</v>
      </c>
      <c r="N214" s="34"/>
      <c r="O214" s="34"/>
      <c r="P214" s="35"/>
      <c r="Q214" s="35"/>
      <c r="R214" s="40"/>
      <c r="S214" s="40"/>
      <c r="T214" s="36"/>
      <c r="U214" s="34"/>
      <c r="V214" s="34"/>
    </row>
    <row r="215" ht="14.25" spans="1:22">
      <c r="A215" s="96">
        <v>218</v>
      </c>
      <c r="B215" s="34" t="s">
        <v>117</v>
      </c>
      <c r="C215" s="47" t="s">
        <v>145</v>
      </c>
      <c r="D215" s="92" t="s">
        <v>4455</v>
      </c>
      <c r="E215" s="45" t="s">
        <v>239</v>
      </c>
      <c r="F215" s="53" t="s">
        <v>4706</v>
      </c>
      <c r="G215" s="74">
        <v>45627</v>
      </c>
      <c r="H215" s="74">
        <v>45657</v>
      </c>
      <c r="I215" s="34" t="s">
        <v>124</v>
      </c>
      <c r="J215" s="34" t="s">
        <v>125</v>
      </c>
      <c r="K215" s="34" t="s">
        <v>896</v>
      </c>
      <c r="L215" s="47" t="s">
        <v>81</v>
      </c>
      <c r="M215" s="47">
        <v>3</v>
      </c>
      <c r="N215" s="34"/>
      <c r="O215" s="34"/>
      <c r="P215" s="35"/>
      <c r="Q215" s="35"/>
      <c r="R215" s="40"/>
      <c r="S215" s="40"/>
      <c r="T215" s="36"/>
      <c r="U215" s="34"/>
      <c r="V215" s="34"/>
    </row>
    <row r="216" ht="409.5" spans="1:25">
      <c r="A216" s="96">
        <v>219</v>
      </c>
      <c r="B216" s="34" t="s">
        <v>117</v>
      </c>
      <c r="C216" s="47" t="s">
        <v>361</v>
      </c>
      <c r="D216" s="92" t="s">
        <v>4881</v>
      </c>
      <c r="E216" s="45" t="s">
        <v>146</v>
      </c>
      <c r="F216" s="53" t="s">
        <v>4706</v>
      </c>
      <c r="G216" s="74">
        <v>45352</v>
      </c>
      <c r="H216" s="74">
        <v>45352</v>
      </c>
      <c r="I216" s="34" t="s">
        <v>124</v>
      </c>
      <c r="J216" s="34" t="s">
        <v>125</v>
      </c>
      <c r="K216" s="34" t="s">
        <v>896</v>
      </c>
      <c r="L216" s="47" t="s">
        <v>81</v>
      </c>
      <c r="M216" s="47">
        <v>9</v>
      </c>
      <c r="N216" s="34" t="s">
        <v>4882</v>
      </c>
      <c r="O216" s="62">
        <v>45307.4791666667</v>
      </c>
      <c r="P216" s="35"/>
      <c r="Q216" s="35"/>
      <c r="R216" s="40"/>
      <c r="S216" s="40"/>
      <c r="T216" s="36"/>
      <c r="U216" s="34" t="s">
        <v>4883</v>
      </c>
      <c r="V216" s="34" t="s">
        <v>4881</v>
      </c>
      <c r="W216" s="113" t="s">
        <v>4884</v>
      </c>
      <c r="X216" t="s">
        <v>132</v>
      </c>
      <c r="Y216" t="s">
        <v>133</v>
      </c>
    </row>
    <row r="217" ht="409.5" spans="1:25">
      <c r="A217" s="96">
        <v>220</v>
      </c>
      <c r="B217" s="34" t="s">
        <v>117</v>
      </c>
      <c r="C217" s="47" t="s">
        <v>361</v>
      </c>
      <c r="D217" s="92" t="s">
        <v>4881</v>
      </c>
      <c r="E217" s="45" t="s">
        <v>146</v>
      </c>
      <c r="F217" s="53" t="s">
        <v>4706</v>
      </c>
      <c r="G217" s="74">
        <v>45536</v>
      </c>
      <c r="H217" s="74">
        <v>45536</v>
      </c>
      <c r="I217" s="34" t="s">
        <v>124</v>
      </c>
      <c r="J217" s="34" t="s">
        <v>125</v>
      </c>
      <c r="K217" s="34" t="s">
        <v>896</v>
      </c>
      <c r="L217" s="47" t="s">
        <v>81</v>
      </c>
      <c r="M217" s="47">
        <v>9</v>
      </c>
      <c r="N217" s="34" t="s">
        <v>4885</v>
      </c>
      <c r="O217" s="62">
        <v>45504.625</v>
      </c>
      <c r="P217" s="35"/>
      <c r="Q217" s="35"/>
      <c r="R217" s="40"/>
      <c r="S217" s="40"/>
      <c r="T217" s="36"/>
      <c r="U217" s="34" t="s">
        <v>4886</v>
      </c>
      <c r="V217" s="34" t="s">
        <v>4881</v>
      </c>
      <c r="W217" s="113" t="s">
        <v>4887</v>
      </c>
      <c r="X217" t="s">
        <v>132</v>
      </c>
      <c r="Y217" t="s">
        <v>138</v>
      </c>
    </row>
    <row r="218" ht="409.5" spans="1:25">
      <c r="A218" s="96">
        <v>221</v>
      </c>
      <c r="B218" s="34" t="s">
        <v>117</v>
      </c>
      <c r="C218" s="47" t="s">
        <v>145</v>
      </c>
      <c r="D218" s="53" t="s">
        <v>4450</v>
      </c>
      <c r="E218" s="45" t="s">
        <v>146</v>
      </c>
      <c r="F218" s="53" t="s">
        <v>4706</v>
      </c>
      <c r="G218" s="74">
        <v>45473</v>
      </c>
      <c r="H218" s="74">
        <v>45473</v>
      </c>
      <c r="I218" s="34" t="s">
        <v>124</v>
      </c>
      <c r="J218" s="34" t="s">
        <v>125</v>
      </c>
      <c r="K218" s="34" t="s">
        <v>896</v>
      </c>
      <c r="L218" s="47" t="s">
        <v>81</v>
      </c>
      <c r="M218" s="47">
        <v>6</v>
      </c>
      <c r="N218" s="34" t="s">
        <v>4888</v>
      </c>
      <c r="O218" s="62">
        <v>45321.6763888889</v>
      </c>
      <c r="P218" s="35"/>
      <c r="Q218" s="35"/>
      <c r="R218" s="40"/>
      <c r="S218" s="40"/>
      <c r="T218" s="36"/>
      <c r="U218" s="34" t="s">
        <v>4889</v>
      </c>
      <c r="V218" s="34" t="s">
        <v>4450</v>
      </c>
      <c r="W218" s="113" t="s">
        <v>4890</v>
      </c>
      <c r="X218" s="114" t="s">
        <v>132</v>
      </c>
      <c r="Y218" s="114" t="s">
        <v>133</v>
      </c>
    </row>
    <row r="219" ht="409.5" spans="1:25">
      <c r="A219" s="96">
        <v>222</v>
      </c>
      <c r="B219" s="34" t="s">
        <v>117</v>
      </c>
      <c r="C219" s="47" t="s">
        <v>145</v>
      </c>
      <c r="D219" s="53" t="s">
        <v>4450</v>
      </c>
      <c r="E219" s="45" t="s">
        <v>146</v>
      </c>
      <c r="F219" s="53" t="s">
        <v>4706</v>
      </c>
      <c r="G219" s="74">
        <v>45657</v>
      </c>
      <c r="H219" s="74">
        <v>45657</v>
      </c>
      <c r="I219" s="34" t="s">
        <v>124</v>
      </c>
      <c r="J219" s="34" t="s">
        <v>125</v>
      </c>
      <c r="K219" s="34" t="s">
        <v>896</v>
      </c>
      <c r="L219" s="47" t="s">
        <v>81</v>
      </c>
      <c r="M219" s="47">
        <v>6</v>
      </c>
      <c r="N219" s="34" t="s">
        <v>4891</v>
      </c>
      <c r="O219" s="62">
        <v>45497.5402777778</v>
      </c>
      <c r="P219" s="35"/>
      <c r="Q219" s="35"/>
      <c r="R219" s="40"/>
      <c r="S219" s="40"/>
      <c r="T219" s="36"/>
      <c r="U219" s="34" t="s">
        <v>4892</v>
      </c>
      <c r="V219" s="34" t="s">
        <v>4450</v>
      </c>
      <c r="W219" s="113" t="s">
        <v>4893</v>
      </c>
      <c r="X219" t="s">
        <v>132</v>
      </c>
      <c r="Y219" t="s">
        <v>138</v>
      </c>
    </row>
    <row r="220" ht="409.5" spans="1:25">
      <c r="A220" s="96">
        <v>223</v>
      </c>
      <c r="B220" s="34" t="s">
        <v>117</v>
      </c>
      <c r="C220" s="47" t="s">
        <v>145</v>
      </c>
      <c r="D220" s="53" t="s">
        <v>4894</v>
      </c>
      <c r="E220" s="45" t="s">
        <v>250</v>
      </c>
      <c r="F220" s="53" t="s">
        <v>4706</v>
      </c>
      <c r="G220" s="74">
        <v>45473</v>
      </c>
      <c r="H220" s="74">
        <v>45473</v>
      </c>
      <c r="I220" s="34" t="s">
        <v>124</v>
      </c>
      <c r="J220" s="34" t="s">
        <v>125</v>
      </c>
      <c r="K220" s="34" t="s">
        <v>896</v>
      </c>
      <c r="L220" s="47" t="s">
        <v>81</v>
      </c>
      <c r="M220" s="47">
        <v>6</v>
      </c>
      <c r="N220" s="34" t="s">
        <v>4888</v>
      </c>
      <c r="O220" s="62">
        <v>45321.6763888889</v>
      </c>
      <c r="P220" s="35"/>
      <c r="Q220" s="35"/>
      <c r="R220" s="40"/>
      <c r="S220" s="40"/>
      <c r="T220" s="36"/>
      <c r="U220" s="34" t="s">
        <v>4889</v>
      </c>
      <c r="V220" s="34" t="s">
        <v>4894</v>
      </c>
      <c r="W220" s="113" t="s">
        <v>4890</v>
      </c>
      <c r="X220" s="114" t="s">
        <v>132</v>
      </c>
      <c r="Y220" s="114" t="s">
        <v>133</v>
      </c>
    </row>
    <row r="221" ht="409.5" spans="1:25">
      <c r="A221" s="96">
        <v>224</v>
      </c>
      <c r="B221" s="34" t="s">
        <v>117</v>
      </c>
      <c r="C221" s="47" t="s">
        <v>145</v>
      </c>
      <c r="D221" s="53" t="s">
        <v>4894</v>
      </c>
      <c r="E221" s="45" t="s">
        <v>250</v>
      </c>
      <c r="F221" s="53" t="s">
        <v>4706</v>
      </c>
      <c r="G221" s="74">
        <v>45657</v>
      </c>
      <c r="H221" s="74">
        <v>45657</v>
      </c>
      <c r="I221" s="34" t="s">
        <v>124</v>
      </c>
      <c r="J221" s="34" t="s">
        <v>125</v>
      </c>
      <c r="K221" s="34" t="s">
        <v>896</v>
      </c>
      <c r="L221" s="47" t="s">
        <v>81</v>
      </c>
      <c r="M221" s="47">
        <v>6</v>
      </c>
      <c r="N221" s="34" t="s">
        <v>4891</v>
      </c>
      <c r="O221" s="62">
        <v>45497.5402777778</v>
      </c>
      <c r="P221" s="35"/>
      <c r="Q221" s="35"/>
      <c r="R221" s="40"/>
      <c r="S221" s="40"/>
      <c r="T221" s="36"/>
      <c r="U221" s="34" t="s">
        <v>4892</v>
      </c>
      <c r="V221" s="34" t="s">
        <v>4894</v>
      </c>
      <c r="W221" s="113" t="s">
        <v>4893</v>
      </c>
      <c r="X221" t="s">
        <v>132</v>
      </c>
      <c r="Y221" t="s">
        <v>138</v>
      </c>
    </row>
    <row r="222" ht="409.5" spans="1:25">
      <c r="A222" s="96">
        <v>225</v>
      </c>
      <c r="B222" s="34" t="s">
        <v>117</v>
      </c>
      <c r="C222" s="47" t="s">
        <v>145</v>
      </c>
      <c r="D222" s="53" t="s">
        <v>4895</v>
      </c>
      <c r="E222" s="45" t="s">
        <v>239</v>
      </c>
      <c r="F222" s="53" t="s">
        <v>4706</v>
      </c>
      <c r="G222" s="74">
        <v>45323</v>
      </c>
      <c r="H222" s="75">
        <v>45351</v>
      </c>
      <c r="I222" s="34" t="s">
        <v>124</v>
      </c>
      <c r="J222" s="34" t="s">
        <v>125</v>
      </c>
      <c r="K222" s="34" t="s">
        <v>896</v>
      </c>
      <c r="L222" s="47" t="s">
        <v>81</v>
      </c>
      <c r="M222" s="47">
        <v>15</v>
      </c>
      <c r="N222" s="34" t="s">
        <v>4896</v>
      </c>
      <c r="O222" s="62">
        <v>45321.6763888889</v>
      </c>
      <c r="P222" s="35"/>
      <c r="Q222" s="35"/>
      <c r="R222" s="40"/>
      <c r="S222" s="40"/>
      <c r="T222" s="36"/>
      <c r="U222" s="34" t="s">
        <v>4897</v>
      </c>
      <c r="V222" s="34" t="s">
        <v>4895</v>
      </c>
      <c r="W222" s="113" t="s">
        <v>4898</v>
      </c>
      <c r="X222" t="s">
        <v>132</v>
      </c>
      <c r="Y222" t="s">
        <v>133</v>
      </c>
    </row>
    <row r="223" ht="409.5" spans="1:25">
      <c r="A223" s="96">
        <v>226</v>
      </c>
      <c r="B223" s="34" t="s">
        <v>117</v>
      </c>
      <c r="C223" s="47" t="s">
        <v>145</v>
      </c>
      <c r="D223" s="53" t="s">
        <v>4895</v>
      </c>
      <c r="E223" s="45" t="s">
        <v>239</v>
      </c>
      <c r="F223" s="53" t="s">
        <v>4706</v>
      </c>
      <c r="G223" s="74">
        <v>45383</v>
      </c>
      <c r="H223" s="74">
        <v>45412</v>
      </c>
      <c r="I223" s="34" t="s">
        <v>124</v>
      </c>
      <c r="J223" s="34" t="s">
        <v>125</v>
      </c>
      <c r="K223" s="34" t="s">
        <v>896</v>
      </c>
      <c r="L223" s="47" t="s">
        <v>81</v>
      </c>
      <c r="M223" s="47">
        <v>15</v>
      </c>
      <c r="N223" s="34" t="s">
        <v>4899</v>
      </c>
      <c r="O223" s="62">
        <v>45377.6506944444</v>
      </c>
      <c r="P223" s="35"/>
      <c r="Q223" s="35"/>
      <c r="R223" s="40"/>
      <c r="S223" s="40"/>
      <c r="T223" s="36"/>
      <c r="U223" s="34" t="s">
        <v>4900</v>
      </c>
      <c r="V223" s="34" t="s">
        <v>4895</v>
      </c>
      <c r="W223" s="113" t="s">
        <v>4901</v>
      </c>
      <c r="X223" t="s">
        <v>132</v>
      </c>
      <c r="Y223" t="s">
        <v>159</v>
      </c>
    </row>
    <row r="224" ht="409.5" spans="1:25">
      <c r="A224" s="96">
        <v>227</v>
      </c>
      <c r="B224" s="34" t="s">
        <v>117</v>
      </c>
      <c r="C224" s="47" t="s">
        <v>145</v>
      </c>
      <c r="D224" s="53" t="s">
        <v>4895</v>
      </c>
      <c r="E224" s="45" t="s">
        <v>239</v>
      </c>
      <c r="F224" s="53" t="s">
        <v>4706</v>
      </c>
      <c r="G224" s="74">
        <v>45444</v>
      </c>
      <c r="H224" s="74">
        <v>45473</v>
      </c>
      <c r="I224" s="34" t="s">
        <v>124</v>
      </c>
      <c r="J224" s="34" t="s">
        <v>125</v>
      </c>
      <c r="K224" s="34" t="s">
        <v>896</v>
      </c>
      <c r="L224" s="47" t="s">
        <v>81</v>
      </c>
      <c r="M224" s="47">
        <v>15</v>
      </c>
      <c r="N224" s="34" t="s">
        <v>4902</v>
      </c>
      <c r="O224" s="62">
        <v>45440.4583333333</v>
      </c>
      <c r="P224" s="35"/>
      <c r="Q224" s="35"/>
      <c r="R224" s="40"/>
      <c r="S224" s="40"/>
      <c r="T224" s="36"/>
      <c r="U224" s="34" t="s">
        <v>4903</v>
      </c>
      <c r="V224" s="34" t="s">
        <v>4895</v>
      </c>
      <c r="W224" s="113" t="s">
        <v>4904</v>
      </c>
      <c r="X224" s="114" t="s">
        <v>132</v>
      </c>
      <c r="Y224" s="114" t="s">
        <v>435</v>
      </c>
    </row>
    <row r="225" ht="409.5" spans="1:25">
      <c r="A225" s="96">
        <v>228</v>
      </c>
      <c r="B225" s="34" t="s">
        <v>117</v>
      </c>
      <c r="C225" s="47" t="s">
        <v>145</v>
      </c>
      <c r="D225" s="53" t="s">
        <v>4895</v>
      </c>
      <c r="E225" s="45" t="s">
        <v>239</v>
      </c>
      <c r="F225" s="53" t="s">
        <v>4706</v>
      </c>
      <c r="G225" s="74">
        <v>45505</v>
      </c>
      <c r="H225" s="74">
        <v>45535</v>
      </c>
      <c r="I225" s="34" t="s">
        <v>124</v>
      </c>
      <c r="J225" s="34" t="s">
        <v>125</v>
      </c>
      <c r="K225" s="34" t="s">
        <v>896</v>
      </c>
      <c r="L225" s="47" t="s">
        <v>81</v>
      </c>
      <c r="M225" s="47">
        <v>15</v>
      </c>
      <c r="N225" s="34" t="s">
        <v>4905</v>
      </c>
      <c r="O225" s="62">
        <v>45497.5402777778</v>
      </c>
      <c r="P225" s="35"/>
      <c r="Q225" s="35"/>
      <c r="R225" s="40"/>
      <c r="S225" s="40"/>
      <c r="T225" s="36"/>
      <c r="U225" s="34" t="s">
        <v>4906</v>
      </c>
      <c r="V225" s="34" t="s">
        <v>4895</v>
      </c>
      <c r="W225" s="113" t="s">
        <v>4907</v>
      </c>
      <c r="X225" t="s">
        <v>132</v>
      </c>
      <c r="Y225" t="s">
        <v>138</v>
      </c>
    </row>
    <row r="226" ht="14.25" spans="1:22">
      <c r="A226" s="96">
        <v>229</v>
      </c>
      <c r="B226" s="34" t="s">
        <v>117</v>
      </c>
      <c r="C226" s="47" t="s">
        <v>145</v>
      </c>
      <c r="D226" s="53" t="s">
        <v>4895</v>
      </c>
      <c r="E226" s="45" t="s">
        <v>239</v>
      </c>
      <c r="F226" s="53" t="s">
        <v>4706</v>
      </c>
      <c r="G226" s="74">
        <v>45566</v>
      </c>
      <c r="H226" s="74">
        <v>45596</v>
      </c>
      <c r="I226" s="34" t="s">
        <v>124</v>
      </c>
      <c r="J226" s="34" t="s">
        <v>125</v>
      </c>
      <c r="K226" s="34" t="s">
        <v>896</v>
      </c>
      <c r="L226" s="47" t="s">
        <v>81</v>
      </c>
      <c r="M226" s="47">
        <v>15</v>
      </c>
      <c r="N226" s="34"/>
      <c r="O226" s="34"/>
      <c r="P226" s="35"/>
      <c r="Q226" s="35"/>
      <c r="R226" s="40"/>
      <c r="S226" s="40"/>
      <c r="T226" s="36"/>
      <c r="U226" s="34"/>
      <c r="V226" s="34"/>
    </row>
    <row r="227" ht="14.25" spans="1:22">
      <c r="A227" s="96">
        <v>230</v>
      </c>
      <c r="B227" s="34" t="s">
        <v>117</v>
      </c>
      <c r="C227" s="47" t="s">
        <v>145</v>
      </c>
      <c r="D227" s="53" t="s">
        <v>4895</v>
      </c>
      <c r="E227" s="45" t="s">
        <v>239</v>
      </c>
      <c r="F227" s="53" t="s">
        <v>4706</v>
      </c>
      <c r="G227" s="74">
        <v>45627</v>
      </c>
      <c r="H227" s="74">
        <v>45657</v>
      </c>
      <c r="I227" s="34" t="s">
        <v>124</v>
      </c>
      <c r="J227" s="34" t="s">
        <v>125</v>
      </c>
      <c r="K227" s="34" t="s">
        <v>896</v>
      </c>
      <c r="L227" s="47" t="s">
        <v>81</v>
      </c>
      <c r="M227" s="47">
        <v>15</v>
      </c>
      <c r="N227" s="34"/>
      <c r="O227" s="34"/>
      <c r="P227" s="35"/>
      <c r="Q227" s="35"/>
      <c r="R227" s="40"/>
      <c r="S227" s="40"/>
      <c r="T227" s="36"/>
      <c r="U227" s="34"/>
      <c r="V227" s="34"/>
    </row>
    <row r="228" ht="409.5" spans="1:25">
      <c r="A228" s="96">
        <v>231</v>
      </c>
      <c r="B228" s="34" t="s">
        <v>117</v>
      </c>
      <c r="C228" s="47" t="s">
        <v>145</v>
      </c>
      <c r="D228" s="45" t="s">
        <v>4449</v>
      </c>
      <c r="E228" s="45" t="s">
        <v>239</v>
      </c>
      <c r="F228" s="53" t="s">
        <v>4706</v>
      </c>
      <c r="G228" s="74">
        <v>45323</v>
      </c>
      <c r="H228" s="75">
        <v>45351</v>
      </c>
      <c r="I228" s="34" t="s">
        <v>124</v>
      </c>
      <c r="J228" s="34" t="s">
        <v>125</v>
      </c>
      <c r="K228" s="34" t="s">
        <v>896</v>
      </c>
      <c r="L228" s="47" t="s">
        <v>81</v>
      </c>
      <c r="M228" s="47">
        <v>3</v>
      </c>
      <c r="N228" s="34" t="s">
        <v>4908</v>
      </c>
      <c r="O228" s="62">
        <v>45322.4895833333</v>
      </c>
      <c r="P228" s="35"/>
      <c r="Q228" s="35"/>
      <c r="R228" s="40"/>
      <c r="S228" s="40"/>
      <c r="T228" s="36"/>
      <c r="U228" s="34" t="s">
        <v>4909</v>
      </c>
      <c r="V228" s="34" t="s">
        <v>4449</v>
      </c>
      <c r="W228" s="113" t="s">
        <v>4910</v>
      </c>
      <c r="X228" t="s">
        <v>132</v>
      </c>
      <c r="Y228" t="s">
        <v>133</v>
      </c>
    </row>
    <row r="229" ht="409.5" spans="1:25">
      <c r="A229" s="96">
        <v>232</v>
      </c>
      <c r="B229" s="34" t="s">
        <v>117</v>
      </c>
      <c r="C229" s="47" t="s">
        <v>145</v>
      </c>
      <c r="D229" s="45" t="s">
        <v>4449</v>
      </c>
      <c r="E229" s="45" t="s">
        <v>239</v>
      </c>
      <c r="F229" s="53" t="s">
        <v>4706</v>
      </c>
      <c r="G229" s="74">
        <v>45383</v>
      </c>
      <c r="H229" s="74">
        <v>45412</v>
      </c>
      <c r="I229" s="34" t="s">
        <v>124</v>
      </c>
      <c r="J229" s="34" t="s">
        <v>125</v>
      </c>
      <c r="K229" s="34" t="s">
        <v>896</v>
      </c>
      <c r="L229" s="47" t="s">
        <v>81</v>
      </c>
      <c r="M229" s="47">
        <v>3</v>
      </c>
      <c r="N229" s="34" t="s">
        <v>4911</v>
      </c>
      <c r="O229" s="62">
        <v>45377.5173611111</v>
      </c>
      <c r="P229" s="35"/>
      <c r="Q229" s="35"/>
      <c r="R229" s="40"/>
      <c r="S229" s="40"/>
      <c r="T229" s="36"/>
      <c r="U229" s="34" t="s">
        <v>4912</v>
      </c>
      <c r="V229" s="34" t="s">
        <v>4449</v>
      </c>
      <c r="W229" s="113" t="s">
        <v>4913</v>
      </c>
      <c r="X229" t="s">
        <v>132</v>
      </c>
      <c r="Y229" t="s">
        <v>159</v>
      </c>
    </row>
    <row r="230" ht="409.5" spans="1:25">
      <c r="A230" s="96">
        <v>233</v>
      </c>
      <c r="B230" s="34" t="s">
        <v>117</v>
      </c>
      <c r="C230" s="47" t="s">
        <v>145</v>
      </c>
      <c r="D230" s="45" t="s">
        <v>4449</v>
      </c>
      <c r="E230" s="45" t="s">
        <v>239</v>
      </c>
      <c r="F230" s="53" t="s">
        <v>4706</v>
      </c>
      <c r="G230" s="74">
        <v>45444</v>
      </c>
      <c r="H230" s="74">
        <v>45473</v>
      </c>
      <c r="I230" s="34" t="s">
        <v>124</v>
      </c>
      <c r="J230" s="34" t="s">
        <v>125</v>
      </c>
      <c r="K230" s="34" t="s">
        <v>896</v>
      </c>
      <c r="L230" s="47" t="s">
        <v>81</v>
      </c>
      <c r="M230" s="47">
        <v>3</v>
      </c>
      <c r="N230" s="34" t="s">
        <v>4914</v>
      </c>
      <c r="O230" s="62">
        <v>45434.5</v>
      </c>
      <c r="P230" s="35"/>
      <c r="Q230" s="35"/>
      <c r="R230" s="40"/>
      <c r="S230" s="40"/>
      <c r="T230" s="36"/>
      <c r="U230" s="34" t="s">
        <v>4915</v>
      </c>
      <c r="V230" s="34" t="s">
        <v>4449</v>
      </c>
      <c r="W230" s="113" t="s">
        <v>4916</v>
      </c>
      <c r="X230" s="114" t="s">
        <v>132</v>
      </c>
      <c r="Y230" s="114" t="s">
        <v>435</v>
      </c>
    </row>
    <row r="231" ht="409.5" spans="1:25">
      <c r="A231" s="96">
        <v>234</v>
      </c>
      <c r="B231" s="34" t="s">
        <v>117</v>
      </c>
      <c r="C231" s="47" t="s">
        <v>145</v>
      </c>
      <c r="D231" s="45" t="s">
        <v>4449</v>
      </c>
      <c r="E231" s="45" t="s">
        <v>239</v>
      </c>
      <c r="F231" s="53" t="s">
        <v>4706</v>
      </c>
      <c r="G231" s="74">
        <v>45505</v>
      </c>
      <c r="H231" s="74">
        <v>45535</v>
      </c>
      <c r="I231" s="34" t="s">
        <v>124</v>
      </c>
      <c r="J231" s="34" t="s">
        <v>125</v>
      </c>
      <c r="K231" s="34" t="s">
        <v>896</v>
      </c>
      <c r="L231" s="47" t="s">
        <v>81</v>
      </c>
      <c r="M231" s="47">
        <v>3</v>
      </c>
      <c r="N231" s="34" t="s">
        <v>4917</v>
      </c>
      <c r="O231" s="62">
        <v>45503.4888888889</v>
      </c>
      <c r="P231" s="35"/>
      <c r="Q231" s="35"/>
      <c r="R231" s="40"/>
      <c r="S231" s="40"/>
      <c r="T231" s="36"/>
      <c r="U231" s="34" t="s">
        <v>4918</v>
      </c>
      <c r="V231" s="34" t="s">
        <v>4449</v>
      </c>
      <c r="W231" s="113" t="s">
        <v>4919</v>
      </c>
      <c r="X231" t="s">
        <v>132</v>
      </c>
      <c r="Y231" t="s">
        <v>138</v>
      </c>
    </row>
    <row r="232" ht="14.25" spans="1:22">
      <c r="A232" s="96">
        <v>235</v>
      </c>
      <c r="B232" s="34" t="s">
        <v>117</v>
      </c>
      <c r="C232" s="47" t="s">
        <v>145</v>
      </c>
      <c r="D232" s="45" t="s">
        <v>4449</v>
      </c>
      <c r="E232" s="45" t="s">
        <v>239</v>
      </c>
      <c r="F232" s="53" t="s">
        <v>4706</v>
      </c>
      <c r="G232" s="74">
        <v>45566</v>
      </c>
      <c r="H232" s="74">
        <v>45596</v>
      </c>
      <c r="I232" s="34" t="s">
        <v>124</v>
      </c>
      <c r="J232" s="34" t="s">
        <v>125</v>
      </c>
      <c r="K232" s="34" t="s">
        <v>896</v>
      </c>
      <c r="L232" s="47" t="s">
        <v>81</v>
      </c>
      <c r="M232" s="47">
        <v>3</v>
      </c>
      <c r="N232" s="34"/>
      <c r="O232" s="34"/>
      <c r="P232" s="35"/>
      <c r="Q232" s="35"/>
      <c r="R232" s="40"/>
      <c r="S232" s="40"/>
      <c r="T232" s="36"/>
      <c r="U232" s="34"/>
      <c r="V232" s="34"/>
    </row>
    <row r="233" ht="14.25" spans="1:22">
      <c r="A233" s="96">
        <v>236</v>
      </c>
      <c r="B233" s="34" t="s">
        <v>117</v>
      </c>
      <c r="C233" s="47" t="s">
        <v>145</v>
      </c>
      <c r="D233" s="45" t="s">
        <v>4449</v>
      </c>
      <c r="E233" s="45" t="s">
        <v>239</v>
      </c>
      <c r="F233" s="53" t="s">
        <v>4706</v>
      </c>
      <c r="G233" s="74">
        <v>45627</v>
      </c>
      <c r="H233" s="74">
        <v>45657</v>
      </c>
      <c r="I233" s="34" t="s">
        <v>124</v>
      </c>
      <c r="J233" s="34" t="s">
        <v>125</v>
      </c>
      <c r="K233" s="34" t="s">
        <v>896</v>
      </c>
      <c r="L233" s="47" t="s">
        <v>81</v>
      </c>
      <c r="M233" s="47">
        <v>3</v>
      </c>
      <c r="N233" s="34"/>
      <c r="O233" s="34"/>
      <c r="P233" s="35"/>
      <c r="Q233" s="35"/>
      <c r="R233" s="40"/>
      <c r="S233" s="40"/>
      <c r="T233" s="36"/>
      <c r="U233" s="34"/>
      <c r="V233" s="34"/>
    </row>
    <row r="234" ht="409.5" spans="1:25">
      <c r="A234" s="96">
        <v>237</v>
      </c>
      <c r="B234" s="34" t="s">
        <v>117</v>
      </c>
      <c r="C234" s="47" t="s">
        <v>361</v>
      </c>
      <c r="D234" s="92" t="s">
        <v>4920</v>
      </c>
      <c r="E234" s="45" t="s">
        <v>239</v>
      </c>
      <c r="F234" s="53" t="s">
        <v>4706</v>
      </c>
      <c r="G234" s="74">
        <v>45292</v>
      </c>
      <c r="H234" s="75">
        <v>45322</v>
      </c>
      <c r="I234" s="34" t="s">
        <v>124</v>
      </c>
      <c r="J234" s="34" t="s">
        <v>125</v>
      </c>
      <c r="K234" s="34" t="s">
        <v>896</v>
      </c>
      <c r="L234" s="47" t="s">
        <v>81</v>
      </c>
      <c r="M234" s="47">
        <v>18</v>
      </c>
      <c r="N234" s="34" t="s">
        <v>4921</v>
      </c>
      <c r="O234" s="62">
        <v>45321.6048611111</v>
      </c>
      <c r="P234" s="35"/>
      <c r="Q234" s="35"/>
      <c r="R234" s="40"/>
      <c r="S234" s="40"/>
      <c r="T234" s="36"/>
      <c r="U234" s="34" t="s">
        <v>4922</v>
      </c>
      <c r="V234" s="34" t="s">
        <v>4920</v>
      </c>
      <c r="W234" s="113" t="s">
        <v>4923</v>
      </c>
      <c r="X234" t="s">
        <v>132</v>
      </c>
      <c r="Y234" t="s">
        <v>133</v>
      </c>
    </row>
    <row r="235" ht="409.5" spans="1:25">
      <c r="A235" s="96">
        <v>238</v>
      </c>
      <c r="B235" s="34" t="s">
        <v>117</v>
      </c>
      <c r="C235" s="47" t="s">
        <v>361</v>
      </c>
      <c r="D235" s="92" t="s">
        <v>4920</v>
      </c>
      <c r="E235" s="45" t="s">
        <v>239</v>
      </c>
      <c r="F235" s="53" t="s">
        <v>4706</v>
      </c>
      <c r="G235" s="74">
        <v>45352</v>
      </c>
      <c r="H235" s="74">
        <v>45352</v>
      </c>
      <c r="I235" s="34" t="s">
        <v>124</v>
      </c>
      <c r="J235" s="34" t="s">
        <v>125</v>
      </c>
      <c r="K235" s="34" t="s">
        <v>896</v>
      </c>
      <c r="L235" s="47" t="s">
        <v>81</v>
      </c>
      <c r="M235" s="47">
        <v>18</v>
      </c>
      <c r="N235" s="34" t="s">
        <v>4924</v>
      </c>
      <c r="O235" s="62">
        <v>45373.4958333333</v>
      </c>
      <c r="P235" s="35"/>
      <c r="Q235" s="35"/>
      <c r="R235" s="40"/>
      <c r="S235" s="40"/>
      <c r="T235" s="36"/>
      <c r="U235" s="34" t="s">
        <v>4925</v>
      </c>
      <c r="V235" s="34" t="s">
        <v>4920</v>
      </c>
      <c r="W235" s="113" t="s">
        <v>4926</v>
      </c>
      <c r="X235" t="s">
        <v>132</v>
      </c>
      <c r="Y235" t="s">
        <v>159</v>
      </c>
    </row>
    <row r="236" ht="409.5" spans="1:25">
      <c r="A236" s="96">
        <v>239</v>
      </c>
      <c r="B236" s="34" t="s">
        <v>117</v>
      </c>
      <c r="C236" s="47" t="s">
        <v>361</v>
      </c>
      <c r="D236" s="92" t="s">
        <v>4920</v>
      </c>
      <c r="E236" s="45" t="s">
        <v>239</v>
      </c>
      <c r="F236" s="53" t="s">
        <v>4706</v>
      </c>
      <c r="G236" s="74">
        <v>45413</v>
      </c>
      <c r="H236" s="74">
        <v>45413</v>
      </c>
      <c r="I236" s="34" t="s">
        <v>124</v>
      </c>
      <c r="J236" s="34" t="s">
        <v>125</v>
      </c>
      <c r="K236" s="34" t="s">
        <v>896</v>
      </c>
      <c r="L236" s="47" t="s">
        <v>81</v>
      </c>
      <c r="M236" s="47">
        <v>18</v>
      </c>
      <c r="N236" s="34" t="s">
        <v>4927</v>
      </c>
      <c r="O236" s="62">
        <v>45441.6458333333</v>
      </c>
      <c r="P236" s="35"/>
      <c r="Q236" s="35"/>
      <c r="R236" s="40"/>
      <c r="S236" s="40"/>
      <c r="T236" s="36"/>
      <c r="U236" s="34" t="s">
        <v>4928</v>
      </c>
      <c r="V236" s="34" t="s">
        <v>4920</v>
      </c>
      <c r="W236" s="113" t="s">
        <v>4929</v>
      </c>
      <c r="X236" t="s">
        <v>132</v>
      </c>
      <c r="Y236" t="s">
        <v>435</v>
      </c>
    </row>
    <row r="237" ht="409.5" spans="1:25">
      <c r="A237" s="96">
        <v>240</v>
      </c>
      <c r="B237" s="34" t="s">
        <v>117</v>
      </c>
      <c r="C237" s="47" t="s">
        <v>361</v>
      </c>
      <c r="D237" s="92" t="s">
        <v>4920</v>
      </c>
      <c r="E237" s="45" t="s">
        <v>239</v>
      </c>
      <c r="F237" s="53" t="s">
        <v>4706</v>
      </c>
      <c r="G237" s="74">
        <v>45474</v>
      </c>
      <c r="H237" s="74">
        <v>45474</v>
      </c>
      <c r="I237" s="34" t="s">
        <v>124</v>
      </c>
      <c r="J237" s="34" t="s">
        <v>125</v>
      </c>
      <c r="K237" s="34" t="s">
        <v>896</v>
      </c>
      <c r="L237" s="47" t="s">
        <v>81</v>
      </c>
      <c r="M237" s="47">
        <v>18</v>
      </c>
      <c r="N237" s="34" t="s">
        <v>4930</v>
      </c>
      <c r="O237" s="62">
        <v>45492.6354166667</v>
      </c>
      <c r="P237" s="35"/>
      <c r="Q237" s="35"/>
      <c r="R237" s="40"/>
      <c r="S237" s="40"/>
      <c r="T237" s="36"/>
      <c r="U237" s="34" t="s">
        <v>4931</v>
      </c>
      <c r="V237" s="34" t="s">
        <v>4920</v>
      </c>
      <c r="W237" s="113" t="s">
        <v>4932</v>
      </c>
      <c r="X237" t="s">
        <v>132</v>
      </c>
      <c r="Y237" t="s">
        <v>138</v>
      </c>
    </row>
    <row r="238" ht="14.25" spans="1:22">
      <c r="A238" s="96">
        <v>241</v>
      </c>
      <c r="B238" s="34" t="s">
        <v>117</v>
      </c>
      <c r="C238" s="47" t="s">
        <v>361</v>
      </c>
      <c r="D238" s="92" t="s">
        <v>4920</v>
      </c>
      <c r="E238" s="45" t="s">
        <v>239</v>
      </c>
      <c r="F238" s="53" t="s">
        <v>4706</v>
      </c>
      <c r="G238" s="74">
        <v>45536</v>
      </c>
      <c r="H238" s="74">
        <v>45536</v>
      </c>
      <c r="I238" s="34" t="s">
        <v>124</v>
      </c>
      <c r="J238" s="34" t="s">
        <v>125</v>
      </c>
      <c r="K238" s="34" t="s">
        <v>896</v>
      </c>
      <c r="L238" s="47" t="s">
        <v>81</v>
      </c>
      <c r="M238" s="47">
        <v>18</v>
      </c>
      <c r="N238" s="34"/>
      <c r="O238" s="34"/>
      <c r="P238" s="35"/>
      <c r="Q238" s="35"/>
      <c r="R238" s="40"/>
      <c r="S238" s="40"/>
      <c r="T238" s="36"/>
      <c r="U238" s="34"/>
      <c r="V238" s="34"/>
    </row>
    <row r="239" ht="14.25" spans="1:22">
      <c r="A239" s="96">
        <v>242</v>
      </c>
      <c r="B239" s="34" t="s">
        <v>117</v>
      </c>
      <c r="C239" s="47" t="s">
        <v>361</v>
      </c>
      <c r="D239" s="92" t="s">
        <v>4920</v>
      </c>
      <c r="E239" s="45" t="s">
        <v>239</v>
      </c>
      <c r="F239" s="53" t="s">
        <v>4706</v>
      </c>
      <c r="G239" s="74">
        <v>45597</v>
      </c>
      <c r="H239" s="74">
        <v>45597</v>
      </c>
      <c r="I239" s="34" t="s">
        <v>124</v>
      </c>
      <c r="J239" s="34" t="s">
        <v>125</v>
      </c>
      <c r="K239" s="34" t="s">
        <v>896</v>
      </c>
      <c r="L239" s="47" t="s">
        <v>81</v>
      </c>
      <c r="M239" s="47">
        <v>18</v>
      </c>
      <c r="N239" s="34"/>
      <c r="O239" s="34"/>
      <c r="P239" s="35"/>
      <c r="Q239" s="35"/>
      <c r="R239" s="40"/>
      <c r="S239" s="40"/>
      <c r="T239" s="36"/>
      <c r="U239" s="34"/>
      <c r="V239" s="34"/>
    </row>
    <row r="240" ht="409.5" spans="1:25">
      <c r="A240" s="96">
        <v>243</v>
      </c>
      <c r="B240" s="34" t="s">
        <v>117</v>
      </c>
      <c r="C240" s="92" t="s">
        <v>145</v>
      </c>
      <c r="D240" s="92" t="s">
        <v>4933</v>
      </c>
      <c r="E240" s="45" t="s">
        <v>239</v>
      </c>
      <c r="F240" s="53" t="s">
        <v>4706</v>
      </c>
      <c r="G240" s="74">
        <v>45323</v>
      </c>
      <c r="H240" s="75">
        <v>45351</v>
      </c>
      <c r="I240" s="34" t="s">
        <v>124</v>
      </c>
      <c r="J240" s="34" t="s">
        <v>125</v>
      </c>
      <c r="K240" s="34" t="s">
        <v>896</v>
      </c>
      <c r="L240" s="47" t="s">
        <v>81</v>
      </c>
      <c r="M240" s="47">
        <v>3</v>
      </c>
      <c r="N240" s="34" t="s">
        <v>4934</v>
      </c>
      <c r="O240" s="62">
        <v>45321.4694444444</v>
      </c>
      <c r="P240" s="35"/>
      <c r="Q240" s="35"/>
      <c r="R240" s="40"/>
      <c r="S240" s="40"/>
      <c r="T240" s="36"/>
      <c r="U240" s="34" t="s">
        <v>4935</v>
      </c>
      <c r="V240" s="34" t="s">
        <v>4933</v>
      </c>
      <c r="W240" s="113" t="s">
        <v>4936</v>
      </c>
      <c r="X240" t="s">
        <v>132</v>
      </c>
      <c r="Y240" t="s">
        <v>133</v>
      </c>
    </row>
    <row r="241" ht="409.5" spans="1:25">
      <c r="A241" s="96">
        <v>244</v>
      </c>
      <c r="B241" s="34" t="s">
        <v>117</v>
      </c>
      <c r="C241" s="92" t="s">
        <v>145</v>
      </c>
      <c r="D241" s="92" t="s">
        <v>4933</v>
      </c>
      <c r="E241" s="45" t="s">
        <v>239</v>
      </c>
      <c r="F241" s="53" t="s">
        <v>4706</v>
      </c>
      <c r="G241" s="74">
        <v>45383</v>
      </c>
      <c r="H241" s="74">
        <v>45412</v>
      </c>
      <c r="I241" s="34" t="s">
        <v>124</v>
      </c>
      <c r="J241" s="34" t="s">
        <v>125</v>
      </c>
      <c r="K241" s="34" t="s">
        <v>896</v>
      </c>
      <c r="L241" s="47" t="s">
        <v>81</v>
      </c>
      <c r="M241" s="47">
        <v>3</v>
      </c>
      <c r="N241" s="34" t="s">
        <v>4937</v>
      </c>
      <c r="O241" s="62">
        <v>45373.4958333333</v>
      </c>
      <c r="P241" s="35"/>
      <c r="Q241" s="35"/>
      <c r="R241" s="40"/>
      <c r="S241" s="40"/>
      <c r="T241" s="36"/>
      <c r="U241" s="34" t="s">
        <v>4938</v>
      </c>
      <c r="V241" s="34" t="s">
        <v>4933</v>
      </c>
      <c r="W241" s="113" t="s">
        <v>4939</v>
      </c>
      <c r="X241" t="s">
        <v>132</v>
      </c>
      <c r="Y241" t="s">
        <v>159</v>
      </c>
    </row>
    <row r="242" ht="409.5" spans="1:25">
      <c r="A242" s="96">
        <v>245</v>
      </c>
      <c r="B242" s="34" t="s">
        <v>117</v>
      </c>
      <c r="C242" s="92" t="s">
        <v>145</v>
      </c>
      <c r="D242" s="92" t="s">
        <v>4933</v>
      </c>
      <c r="E242" s="45" t="s">
        <v>239</v>
      </c>
      <c r="F242" s="53" t="s">
        <v>4706</v>
      </c>
      <c r="G242" s="74">
        <v>45444</v>
      </c>
      <c r="H242" s="74">
        <v>45473</v>
      </c>
      <c r="I242" s="34" t="s">
        <v>124</v>
      </c>
      <c r="J242" s="34" t="s">
        <v>125</v>
      </c>
      <c r="K242" s="34" t="s">
        <v>896</v>
      </c>
      <c r="L242" s="47" t="s">
        <v>81</v>
      </c>
      <c r="M242" s="47">
        <v>3</v>
      </c>
      <c r="N242" s="34" t="s">
        <v>4940</v>
      </c>
      <c r="O242" s="62">
        <v>45440.4583333333</v>
      </c>
      <c r="P242" s="35"/>
      <c r="Q242" s="35"/>
      <c r="R242" s="40"/>
      <c r="S242" s="40"/>
      <c r="T242" s="36"/>
      <c r="U242" s="34" t="s">
        <v>4941</v>
      </c>
      <c r="V242" s="34" t="s">
        <v>4933</v>
      </c>
      <c r="W242" s="113" t="s">
        <v>4942</v>
      </c>
      <c r="X242" s="114" t="s">
        <v>132</v>
      </c>
      <c r="Y242" s="114" t="s">
        <v>435</v>
      </c>
    </row>
    <row r="243" ht="409.5" spans="1:25">
      <c r="A243" s="96">
        <v>246</v>
      </c>
      <c r="B243" s="34" t="s">
        <v>117</v>
      </c>
      <c r="C243" s="92" t="s">
        <v>145</v>
      </c>
      <c r="D243" s="92" t="s">
        <v>4933</v>
      </c>
      <c r="E243" s="45" t="s">
        <v>239</v>
      </c>
      <c r="F243" s="53" t="s">
        <v>4706</v>
      </c>
      <c r="G243" s="74">
        <v>45505</v>
      </c>
      <c r="H243" s="74">
        <v>45535</v>
      </c>
      <c r="I243" s="34" t="s">
        <v>124</v>
      </c>
      <c r="J243" s="34" t="s">
        <v>125</v>
      </c>
      <c r="K243" s="34" t="s">
        <v>896</v>
      </c>
      <c r="L243" s="47" t="s">
        <v>81</v>
      </c>
      <c r="M243" s="47">
        <v>3</v>
      </c>
      <c r="N243" s="34" t="s">
        <v>4943</v>
      </c>
      <c r="O243" s="62">
        <v>45495.6493055556</v>
      </c>
      <c r="P243" s="35"/>
      <c r="Q243" s="35"/>
      <c r="R243" s="40"/>
      <c r="S243" s="40"/>
      <c r="T243" s="36"/>
      <c r="U243" s="34" t="s">
        <v>4944</v>
      </c>
      <c r="V243" s="34" t="s">
        <v>4933</v>
      </c>
      <c r="W243" s="113" t="s">
        <v>4945</v>
      </c>
      <c r="X243" t="s">
        <v>132</v>
      </c>
      <c r="Y243" t="s">
        <v>138</v>
      </c>
    </row>
    <row r="244" ht="14.25" spans="1:22">
      <c r="A244" s="96">
        <v>247</v>
      </c>
      <c r="B244" s="34" t="s">
        <v>117</v>
      </c>
      <c r="C244" s="92" t="s">
        <v>145</v>
      </c>
      <c r="D244" s="92" t="s">
        <v>4933</v>
      </c>
      <c r="E244" s="45" t="s">
        <v>239</v>
      </c>
      <c r="F244" s="53" t="s">
        <v>4706</v>
      </c>
      <c r="G244" s="74">
        <v>45566</v>
      </c>
      <c r="H244" s="74">
        <v>45596</v>
      </c>
      <c r="I244" s="34" t="s">
        <v>124</v>
      </c>
      <c r="J244" s="34" t="s">
        <v>125</v>
      </c>
      <c r="K244" s="34" t="s">
        <v>896</v>
      </c>
      <c r="L244" s="47" t="s">
        <v>81</v>
      </c>
      <c r="M244" s="47">
        <v>3</v>
      </c>
      <c r="N244" s="34"/>
      <c r="O244" s="34"/>
      <c r="P244" s="35"/>
      <c r="Q244" s="35"/>
      <c r="R244" s="40"/>
      <c r="S244" s="40"/>
      <c r="T244" s="36"/>
      <c r="U244" s="34"/>
      <c r="V244" s="34"/>
    </row>
    <row r="245" ht="14.25" spans="1:22">
      <c r="A245" s="96">
        <v>248</v>
      </c>
      <c r="B245" s="34" t="s">
        <v>117</v>
      </c>
      <c r="C245" s="92" t="s">
        <v>145</v>
      </c>
      <c r="D245" s="92" t="s">
        <v>4933</v>
      </c>
      <c r="E245" s="45" t="s">
        <v>239</v>
      </c>
      <c r="F245" s="53" t="s">
        <v>4706</v>
      </c>
      <c r="G245" s="74">
        <v>45627</v>
      </c>
      <c r="H245" s="74">
        <v>45657</v>
      </c>
      <c r="I245" s="34" t="s">
        <v>124</v>
      </c>
      <c r="J245" s="34" t="s">
        <v>125</v>
      </c>
      <c r="K245" s="34" t="s">
        <v>896</v>
      </c>
      <c r="L245" s="47" t="s">
        <v>81</v>
      </c>
      <c r="M245" s="47">
        <v>3</v>
      </c>
      <c r="N245" s="34"/>
      <c r="O245" s="34"/>
      <c r="P245" s="35"/>
      <c r="Q245" s="35"/>
      <c r="R245" s="40"/>
      <c r="S245" s="40"/>
      <c r="T245" s="36"/>
      <c r="U245" s="34"/>
      <c r="V245" s="34"/>
    </row>
    <row r="246" ht="409.5" spans="1:25">
      <c r="A246" s="96">
        <v>249</v>
      </c>
      <c r="B246" s="34" t="s">
        <v>117</v>
      </c>
      <c r="C246" s="92" t="s">
        <v>145</v>
      </c>
      <c r="D246" s="92" t="s">
        <v>4946</v>
      </c>
      <c r="E246" s="45" t="s">
        <v>239</v>
      </c>
      <c r="F246" s="53" t="s">
        <v>4706</v>
      </c>
      <c r="G246" s="74">
        <v>45323</v>
      </c>
      <c r="H246" s="75">
        <v>45351</v>
      </c>
      <c r="I246" s="34" t="s">
        <v>124</v>
      </c>
      <c r="J246" s="34" t="s">
        <v>125</v>
      </c>
      <c r="K246" s="34" t="s">
        <v>896</v>
      </c>
      <c r="L246" s="47" t="s">
        <v>81</v>
      </c>
      <c r="M246" s="47">
        <v>3</v>
      </c>
      <c r="N246" s="34" t="s">
        <v>4934</v>
      </c>
      <c r="O246" s="62">
        <v>45321.4694444444</v>
      </c>
      <c r="P246" s="35"/>
      <c r="Q246" s="35"/>
      <c r="R246" s="40"/>
      <c r="S246" s="40"/>
      <c r="T246" s="36"/>
      <c r="U246" s="34" t="s">
        <v>4935</v>
      </c>
      <c r="V246" s="34" t="s">
        <v>4946</v>
      </c>
      <c r="W246" s="113" t="s">
        <v>4936</v>
      </c>
      <c r="X246" t="s">
        <v>132</v>
      </c>
      <c r="Y246" t="s">
        <v>133</v>
      </c>
    </row>
    <row r="247" ht="409.5" spans="1:25">
      <c r="A247" s="96">
        <v>250</v>
      </c>
      <c r="B247" s="34" t="s">
        <v>117</v>
      </c>
      <c r="C247" s="92" t="s">
        <v>145</v>
      </c>
      <c r="D247" s="92" t="s">
        <v>4946</v>
      </c>
      <c r="E247" s="45" t="s">
        <v>239</v>
      </c>
      <c r="F247" s="53" t="s">
        <v>4706</v>
      </c>
      <c r="G247" s="74">
        <v>45383</v>
      </c>
      <c r="H247" s="74">
        <v>45412</v>
      </c>
      <c r="I247" s="34" t="s">
        <v>124</v>
      </c>
      <c r="J247" s="34" t="s">
        <v>125</v>
      </c>
      <c r="K247" s="34" t="s">
        <v>896</v>
      </c>
      <c r="L247" s="47" t="s">
        <v>81</v>
      </c>
      <c r="M247" s="47">
        <v>3</v>
      </c>
      <c r="N247" s="34" t="s">
        <v>4937</v>
      </c>
      <c r="O247" s="62">
        <v>45373.4958333333</v>
      </c>
      <c r="P247" s="35"/>
      <c r="Q247" s="35"/>
      <c r="R247" s="40"/>
      <c r="S247" s="40"/>
      <c r="T247" s="36"/>
      <c r="U247" s="34" t="s">
        <v>4938</v>
      </c>
      <c r="V247" s="34" t="s">
        <v>4946</v>
      </c>
      <c r="W247" s="113" t="s">
        <v>4939</v>
      </c>
      <c r="X247" t="s">
        <v>132</v>
      </c>
      <c r="Y247" t="s">
        <v>159</v>
      </c>
    </row>
    <row r="248" ht="409.5" spans="1:25">
      <c r="A248" s="96">
        <v>251</v>
      </c>
      <c r="B248" s="34" t="s">
        <v>117</v>
      </c>
      <c r="C248" s="92" t="s">
        <v>145</v>
      </c>
      <c r="D248" s="92" t="s">
        <v>4946</v>
      </c>
      <c r="E248" s="45" t="s">
        <v>239</v>
      </c>
      <c r="F248" s="53" t="s">
        <v>4706</v>
      </c>
      <c r="G248" s="74">
        <v>45444</v>
      </c>
      <c r="H248" s="74">
        <v>45473</v>
      </c>
      <c r="I248" s="34" t="s">
        <v>124</v>
      </c>
      <c r="J248" s="34" t="s">
        <v>125</v>
      </c>
      <c r="K248" s="34" t="s">
        <v>896</v>
      </c>
      <c r="L248" s="47" t="s">
        <v>81</v>
      </c>
      <c r="M248" s="47">
        <v>3</v>
      </c>
      <c r="N248" s="34" t="s">
        <v>4940</v>
      </c>
      <c r="O248" s="62">
        <v>45440.4583333333</v>
      </c>
      <c r="P248" s="35"/>
      <c r="Q248" s="35"/>
      <c r="R248" s="40"/>
      <c r="S248" s="40"/>
      <c r="T248" s="36"/>
      <c r="U248" s="34" t="s">
        <v>4941</v>
      </c>
      <c r="V248" s="34" t="s">
        <v>4946</v>
      </c>
      <c r="W248" s="113" t="s">
        <v>4942</v>
      </c>
      <c r="X248" s="114" t="s">
        <v>132</v>
      </c>
      <c r="Y248" s="114" t="s">
        <v>435</v>
      </c>
    </row>
    <row r="249" ht="409.5" spans="1:25">
      <c r="A249" s="96">
        <v>252</v>
      </c>
      <c r="B249" s="34" t="s">
        <v>117</v>
      </c>
      <c r="C249" s="92" t="s">
        <v>145</v>
      </c>
      <c r="D249" s="92" t="s">
        <v>4946</v>
      </c>
      <c r="E249" s="45" t="s">
        <v>239</v>
      </c>
      <c r="F249" s="53" t="s">
        <v>4706</v>
      </c>
      <c r="G249" s="74">
        <v>45505</v>
      </c>
      <c r="H249" s="74">
        <v>45535</v>
      </c>
      <c r="I249" s="34" t="s">
        <v>124</v>
      </c>
      <c r="J249" s="34" t="s">
        <v>125</v>
      </c>
      <c r="K249" s="34" t="s">
        <v>896</v>
      </c>
      <c r="L249" s="47" t="s">
        <v>81</v>
      </c>
      <c r="M249" s="47">
        <v>3</v>
      </c>
      <c r="N249" s="34" t="s">
        <v>4943</v>
      </c>
      <c r="O249" s="62">
        <v>45495.6493055556</v>
      </c>
      <c r="P249" s="35"/>
      <c r="Q249" s="35"/>
      <c r="R249" s="40"/>
      <c r="S249" s="40"/>
      <c r="T249" s="36"/>
      <c r="U249" s="34" t="s">
        <v>4944</v>
      </c>
      <c r="V249" s="34" t="s">
        <v>4946</v>
      </c>
      <c r="W249" s="113" t="s">
        <v>4945</v>
      </c>
      <c r="X249" t="s">
        <v>132</v>
      </c>
      <c r="Y249" t="s">
        <v>138</v>
      </c>
    </row>
    <row r="250" ht="14.25" spans="1:22">
      <c r="A250" s="96">
        <v>253</v>
      </c>
      <c r="B250" s="34" t="s">
        <v>117</v>
      </c>
      <c r="C250" s="92" t="s">
        <v>145</v>
      </c>
      <c r="D250" s="92" t="s">
        <v>4946</v>
      </c>
      <c r="E250" s="45" t="s">
        <v>239</v>
      </c>
      <c r="F250" s="53" t="s">
        <v>4706</v>
      </c>
      <c r="G250" s="74">
        <v>45566</v>
      </c>
      <c r="H250" s="74">
        <v>45596</v>
      </c>
      <c r="I250" s="34" t="s">
        <v>124</v>
      </c>
      <c r="J250" s="34" t="s">
        <v>125</v>
      </c>
      <c r="K250" s="34" t="s">
        <v>896</v>
      </c>
      <c r="L250" s="47" t="s">
        <v>81</v>
      </c>
      <c r="M250" s="47">
        <v>3</v>
      </c>
      <c r="N250" s="34"/>
      <c r="O250" s="34"/>
      <c r="P250" s="35"/>
      <c r="Q250" s="35"/>
      <c r="R250" s="40"/>
      <c r="S250" s="40"/>
      <c r="T250" s="36"/>
      <c r="U250" s="34"/>
      <c r="V250" s="34"/>
    </row>
    <row r="251" ht="14.25" spans="1:22">
      <c r="A251" s="96">
        <v>254</v>
      </c>
      <c r="B251" s="34" t="s">
        <v>117</v>
      </c>
      <c r="C251" s="92" t="s">
        <v>145</v>
      </c>
      <c r="D251" s="92" t="s">
        <v>4946</v>
      </c>
      <c r="E251" s="45" t="s">
        <v>239</v>
      </c>
      <c r="F251" s="53" t="s">
        <v>4706</v>
      </c>
      <c r="G251" s="74">
        <v>45627</v>
      </c>
      <c r="H251" s="74">
        <v>45657</v>
      </c>
      <c r="I251" s="34" t="s">
        <v>124</v>
      </c>
      <c r="J251" s="34" t="s">
        <v>125</v>
      </c>
      <c r="K251" s="34" t="s">
        <v>896</v>
      </c>
      <c r="L251" s="47" t="s">
        <v>81</v>
      </c>
      <c r="M251" s="47">
        <v>3</v>
      </c>
      <c r="N251" s="34"/>
      <c r="O251" s="34"/>
      <c r="P251" s="35"/>
      <c r="Q251" s="35"/>
      <c r="R251" s="40"/>
      <c r="S251" s="40"/>
      <c r="T251" s="36"/>
      <c r="U251" s="34"/>
      <c r="V251" s="34"/>
    </row>
    <row r="252" ht="409.5" spans="1:25">
      <c r="A252" s="96">
        <v>255</v>
      </c>
      <c r="B252" s="34" t="s">
        <v>117</v>
      </c>
      <c r="C252" s="47" t="s">
        <v>145</v>
      </c>
      <c r="D252" s="154" t="s">
        <v>4947</v>
      </c>
      <c r="E252" s="45" t="s">
        <v>239</v>
      </c>
      <c r="F252" s="53" t="s">
        <v>4706</v>
      </c>
      <c r="G252" s="74">
        <v>45323</v>
      </c>
      <c r="H252" s="75">
        <v>45351</v>
      </c>
      <c r="I252" s="34" t="s">
        <v>124</v>
      </c>
      <c r="J252" s="34" t="s">
        <v>125</v>
      </c>
      <c r="K252" s="34" t="s">
        <v>896</v>
      </c>
      <c r="L252" s="47" t="s">
        <v>81</v>
      </c>
      <c r="M252" s="47">
        <v>6</v>
      </c>
      <c r="N252" s="34" t="s">
        <v>4948</v>
      </c>
      <c r="O252" s="62">
        <v>45321.4694444444</v>
      </c>
      <c r="P252" s="35"/>
      <c r="Q252" s="35"/>
      <c r="R252" s="40"/>
      <c r="S252" s="40"/>
      <c r="T252" s="36"/>
      <c r="U252" s="34" t="s">
        <v>4949</v>
      </c>
      <c r="V252" s="34" t="s">
        <v>4947</v>
      </c>
      <c r="W252" s="113" t="s">
        <v>4950</v>
      </c>
      <c r="X252" t="s">
        <v>132</v>
      </c>
      <c r="Y252" t="s">
        <v>133</v>
      </c>
    </row>
    <row r="253" ht="409.5" spans="1:25">
      <c r="A253" s="96">
        <v>256</v>
      </c>
      <c r="B253" s="34" t="s">
        <v>117</v>
      </c>
      <c r="C253" s="47" t="s">
        <v>145</v>
      </c>
      <c r="D253" s="154" t="s">
        <v>4947</v>
      </c>
      <c r="E253" s="45" t="s">
        <v>239</v>
      </c>
      <c r="F253" s="53" t="s">
        <v>4706</v>
      </c>
      <c r="G253" s="74">
        <v>45383</v>
      </c>
      <c r="H253" s="74">
        <v>45412</v>
      </c>
      <c r="I253" s="34" t="s">
        <v>124</v>
      </c>
      <c r="J253" s="34" t="s">
        <v>125</v>
      </c>
      <c r="K253" s="34" t="s">
        <v>896</v>
      </c>
      <c r="L253" s="47" t="s">
        <v>81</v>
      </c>
      <c r="M253" s="47">
        <v>6</v>
      </c>
      <c r="N253" s="34" t="s">
        <v>4951</v>
      </c>
      <c r="O253" s="62">
        <v>45373.4958333333</v>
      </c>
      <c r="P253" s="35"/>
      <c r="Q253" s="35"/>
      <c r="R253" s="40"/>
      <c r="S253" s="40"/>
      <c r="T253" s="36"/>
      <c r="U253" s="34" t="s">
        <v>4952</v>
      </c>
      <c r="V253" s="34" t="s">
        <v>4947</v>
      </c>
      <c r="W253" s="113" t="s">
        <v>4953</v>
      </c>
      <c r="X253" t="s">
        <v>132</v>
      </c>
      <c r="Y253" t="s">
        <v>159</v>
      </c>
    </row>
    <row r="254" ht="409.5" spans="1:25">
      <c r="A254" s="96">
        <v>257</v>
      </c>
      <c r="B254" s="34" t="s">
        <v>117</v>
      </c>
      <c r="C254" s="47" t="s">
        <v>145</v>
      </c>
      <c r="D254" s="154" t="s">
        <v>4947</v>
      </c>
      <c r="E254" s="45" t="s">
        <v>239</v>
      </c>
      <c r="F254" s="53" t="s">
        <v>4706</v>
      </c>
      <c r="G254" s="74">
        <v>45444</v>
      </c>
      <c r="H254" s="74">
        <v>45473</v>
      </c>
      <c r="I254" s="34" t="s">
        <v>124</v>
      </c>
      <c r="J254" s="34" t="s">
        <v>125</v>
      </c>
      <c r="K254" s="34" t="s">
        <v>896</v>
      </c>
      <c r="L254" s="47" t="s">
        <v>81</v>
      </c>
      <c r="M254" s="47">
        <v>6</v>
      </c>
      <c r="N254" s="34" t="s">
        <v>4954</v>
      </c>
      <c r="O254" s="62">
        <v>45440.4583333333</v>
      </c>
      <c r="P254" s="35"/>
      <c r="Q254" s="35"/>
      <c r="R254" s="40"/>
      <c r="S254" s="40"/>
      <c r="T254" s="36"/>
      <c r="U254" s="34" t="s">
        <v>4955</v>
      </c>
      <c r="V254" s="34" t="s">
        <v>4947</v>
      </c>
      <c r="W254" s="113" t="s">
        <v>4956</v>
      </c>
      <c r="X254" s="114" t="s">
        <v>132</v>
      </c>
      <c r="Y254" s="114" t="s">
        <v>435</v>
      </c>
    </row>
    <row r="255" ht="409.5" spans="1:25">
      <c r="A255" s="96">
        <v>258</v>
      </c>
      <c r="B255" s="34" t="s">
        <v>117</v>
      </c>
      <c r="C255" s="47" t="s">
        <v>145</v>
      </c>
      <c r="D255" s="154" t="s">
        <v>4947</v>
      </c>
      <c r="E255" s="45" t="s">
        <v>239</v>
      </c>
      <c r="F255" s="53" t="s">
        <v>4706</v>
      </c>
      <c r="G255" s="74">
        <v>45505</v>
      </c>
      <c r="H255" s="74">
        <v>45535</v>
      </c>
      <c r="I255" s="34" t="s">
        <v>124</v>
      </c>
      <c r="J255" s="34" t="s">
        <v>125</v>
      </c>
      <c r="K255" s="34" t="s">
        <v>896</v>
      </c>
      <c r="L255" s="47" t="s">
        <v>81</v>
      </c>
      <c r="M255" s="47">
        <v>6</v>
      </c>
      <c r="N255" s="34" t="s">
        <v>4957</v>
      </c>
      <c r="O255" s="62">
        <v>45495.6493055556</v>
      </c>
      <c r="P255" s="35"/>
      <c r="Q255" s="35"/>
      <c r="R255" s="40"/>
      <c r="S255" s="40"/>
      <c r="T255" s="36"/>
      <c r="U255" s="34" t="s">
        <v>4958</v>
      </c>
      <c r="V255" s="34" t="s">
        <v>4947</v>
      </c>
      <c r="W255" s="113" t="s">
        <v>4959</v>
      </c>
      <c r="X255" t="s">
        <v>132</v>
      </c>
      <c r="Y255" t="s">
        <v>138</v>
      </c>
    </row>
    <row r="256" ht="14.25" spans="1:22">
      <c r="A256" s="96">
        <v>259</v>
      </c>
      <c r="B256" s="34" t="s">
        <v>117</v>
      </c>
      <c r="C256" s="47" t="s">
        <v>145</v>
      </c>
      <c r="D256" s="154" t="s">
        <v>4947</v>
      </c>
      <c r="E256" s="45" t="s">
        <v>239</v>
      </c>
      <c r="F256" s="53" t="s">
        <v>4706</v>
      </c>
      <c r="G256" s="74">
        <v>45566</v>
      </c>
      <c r="H256" s="74">
        <v>45596</v>
      </c>
      <c r="I256" s="34" t="s">
        <v>124</v>
      </c>
      <c r="J256" s="34" t="s">
        <v>125</v>
      </c>
      <c r="K256" s="34" t="s">
        <v>896</v>
      </c>
      <c r="L256" s="47" t="s">
        <v>81</v>
      </c>
      <c r="M256" s="47">
        <v>6</v>
      </c>
      <c r="N256" s="34"/>
      <c r="O256" s="34"/>
      <c r="P256" s="35"/>
      <c r="Q256" s="35"/>
      <c r="R256" s="40"/>
      <c r="S256" s="40"/>
      <c r="T256" s="36"/>
      <c r="U256" s="34"/>
      <c r="V256" s="34"/>
    </row>
    <row r="257" ht="14.25" spans="1:22">
      <c r="A257" s="96">
        <v>260</v>
      </c>
      <c r="B257" s="34" t="s">
        <v>117</v>
      </c>
      <c r="C257" s="47" t="s">
        <v>145</v>
      </c>
      <c r="D257" s="154" t="s">
        <v>4947</v>
      </c>
      <c r="E257" s="45" t="s">
        <v>239</v>
      </c>
      <c r="F257" s="53" t="s">
        <v>4706</v>
      </c>
      <c r="G257" s="74">
        <v>45627</v>
      </c>
      <c r="H257" s="74">
        <v>45657</v>
      </c>
      <c r="I257" s="34" t="s">
        <v>124</v>
      </c>
      <c r="J257" s="34" t="s">
        <v>125</v>
      </c>
      <c r="K257" s="34" t="s">
        <v>896</v>
      </c>
      <c r="L257" s="47" t="s">
        <v>81</v>
      </c>
      <c r="M257" s="47">
        <v>6</v>
      </c>
      <c r="N257" s="34"/>
      <c r="O257" s="34"/>
      <c r="P257" s="35"/>
      <c r="Q257" s="35"/>
      <c r="R257" s="40"/>
      <c r="S257" s="40"/>
      <c r="T257" s="36"/>
      <c r="U257" s="34"/>
      <c r="V257" s="34"/>
    </row>
    <row r="258" ht="409.5" spans="1:25">
      <c r="A258" s="96">
        <v>261</v>
      </c>
      <c r="B258" s="34" t="s">
        <v>117</v>
      </c>
      <c r="C258" s="47" t="s">
        <v>145</v>
      </c>
      <c r="D258" s="92" t="s">
        <v>4960</v>
      </c>
      <c r="E258" s="45" t="s">
        <v>239</v>
      </c>
      <c r="F258" s="53" t="s">
        <v>4706</v>
      </c>
      <c r="G258" s="74">
        <v>45323</v>
      </c>
      <c r="H258" s="75">
        <v>45351</v>
      </c>
      <c r="I258" s="34" t="s">
        <v>124</v>
      </c>
      <c r="J258" s="34" t="s">
        <v>125</v>
      </c>
      <c r="K258" s="34" t="s">
        <v>896</v>
      </c>
      <c r="L258" s="47" t="s">
        <v>81</v>
      </c>
      <c r="M258" s="47">
        <v>9</v>
      </c>
      <c r="N258" s="34" t="s">
        <v>4961</v>
      </c>
      <c r="O258" s="62">
        <v>45321.6763888889</v>
      </c>
      <c r="P258" s="35"/>
      <c r="Q258" s="35"/>
      <c r="R258" s="40"/>
      <c r="S258" s="40"/>
      <c r="T258" s="36"/>
      <c r="U258" s="34" t="s">
        <v>4962</v>
      </c>
      <c r="V258" s="34" t="s">
        <v>4960</v>
      </c>
      <c r="W258" s="113" t="s">
        <v>4963</v>
      </c>
      <c r="X258" t="s">
        <v>132</v>
      </c>
      <c r="Y258" t="s">
        <v>133</v>
      </c>
    </row>
    <row r="259" ht="409.5" spans="1:25">
      <c r="A259" s="96">
        <v>262</v>
      </c>
      <c r="B259" s="34" t="s">
        <v>117</v>
      </c>
      <c r="C259" s="47" t="s">
        <v>145</v>
      </c>
      <c r="D259" s="92" t="s">
        <v>4960</v>
      </c>
      <c r="E259" s="45" t="s">
        <v>239</v>
      </c>
      <c r="F259" s="53" t="s">
        <v>4706</v>
      </c>
      <c r="G259" s="74">
        <v>45383</v>
      </c>
      <c r="H259" s="74">
        <v>45412</v>
      </c>
      <c r="I259" s="34" t="s">
        <v>124</v>
      </c>
      <c r="J259" s="34" t="s">
        <v>125</v>
      </c>
      <c r="K259" s="34" t="s">
        <v>896</v>
      </c>
      <c r="L259" s="47" t="s">
        <v>81</v>
      </c>
      <c r="M259" s="47">
        <v>9</v>
      </c>
      <c r="N259" s="34" t="s">
        <v>4964</v>
      </c>
      <c r="O259" s="62">
        <v>45377.6506944444</v>
      </c>
      <c r="P259" s="35"/>
      <c r="Q259" s="35"/>
      <c r="R259" s="40"/>
      <c r="S259" s="40"/>
      <c r="T259" s="36"/>
      <c r="U259" s="34" t="s">
        <v>4965</v>
      </c>
      <c r="V259" s="34" t="s">
        <v>4960</v>
      </c>
      <c r="W259" s="113" t="s">
        <v>4966</v>
      </c>
      <c r="X259" t="s">
        <v>132</v>
      </c>
      <c r="Y259" t="s">
        <v>159</v>
      </c>
    </row>
    <row r="260" ht="409.5" spans="1:25">
      <c r="A260" s="96">
        <v>263</v>
      </c>
      <c r="B260" s="34" t="s">
        <v>117</v>
      </c>
      <c r="C260" s="47" t="s">
        <v>145</v>
      </c>
      <c r="D260" s="92" t="s">
        <v>4960</v>
      </c>
      <c r="E260" s="45" t="s">
        <v>239</v>
      </c>
      <c r="F260" s="53" t="s">
        <v>4706</v>
      </c>
      <c r="G260" s="74">
        <v>45444</v>
      </c>
      <c r="H260" s="74">
        <v>45473</v>
      </c>
      <c r="I260" s="34" t="s">
        <v>124</v>
      </c>
      <c r="J260" s="34" t="s">
        <v>125</v>
      </c>
      <c r="K260" s="34" t="s">
        <v>896</v>
      </c>
      <c r="L260" s="47" t="s">
        <v>81</v>
      </c>
      <c r="M260" s="47">
        <v>9</v>
      </c>
      <c r="N260" s="34" t="s">
        <v>4967</v>
      </c>
      <c r="O260" s="62">
        <v>45440.4583333333</v>
      </c>
      <c r="P260" s="35"/>
      <c r="Q260" s="35"/>
      <c r="R260" s="40"/>
      <c r="S260" s="40"/>
      <c r="T260" s="36"/>
      <c r="U260" s="34" t="s">
        <v>4968</v>
      </c>
      <c r="V260" s="34" t="s">
        <v>4960</v>
      </c>
      <c r="W260" s="113" t="s">
        <v>4969</v>
      </c>
      <c r="X260" s="114" t="s">
        <v>132</v>
      </c>
      <c r="Y260" s="114" t="s">
        <v>435</v>
      </c>
    </row>
    <row r="261" ht="409.5" spans="1:25">
      <c r="A261" s="96">
        <v>264</v>
      </c>
      <c r="B261" s="34" t="s">
        <v>117</v>
      </c>
      <c r="C261" s="47" t="s">
        <v>145</v>
      </c>
      <c r="D261" s="92" t="s">
        <v>4960</v>
      </c>
      <c r="E261" s="45" t="s">
        <v>239</v>
      </c>
      <c r="F261" s="53" t="s">
        <v>4706</v>
      </c>
      <c r="G261" s="74">
        <v>45505</v>
      </c>
      <c r="H261" s="74">
        <v>45535</v>
      </c>
      <c r="I261" s="34" t="s">
        <v>124</v>
      </c>
      <c r="J261" s="34" t="s">
        <v>125</v>
      </c>
      <c r="K261" s="34" t="s">
        <v>896</v>
      </c>
      <c r="L261" s="47" t="s">
        <v>81</v>
      </c>
      <c r="M261" s="47">
        <v>9</v>
      </c>
      <c r="N261" s="34" t="s">
        <v>4970</v>
      </c>
      <c r="O261" s="62">
        <v>45503.4888888889</v>
      </c>
      <c r="P261" s="35"/>
      <c r="Q261" s="35"/>
      <c r="R261" s="40"/>
      <c r="S261" s="40"/>
      <c r="T261" s="36"/>
      <c r="U261" s="34" t="s">
        <v>4971</v>
      </c>
      <c r="V261" s="34" t="s">
        <v>4960</v>
      </c>
      <c r="W261" s="113" t="s">
        <v>4972</v>
      </c>
      <c r="X261" t="s">
        <v>132</v>
      </c>
      <c r="Y261" t="s">
        <v>138</v>
      </c>
    </row>
    <row r="262" ht="14.25" spans="1:22">
      <c r="A262" s="96">
        <v>265</v>
      </c>
      <c r="B262" s="34" t="s">
        <v>117</v>
      </c>
      <c r="C262" s="47" t="s">
        <v>145</v>
      </c>
      <c r="D262" s="92" t="s">
        <v>4960</v>
      </c>
      <c r="E262" s="45" t="s">
        <v>239</v>
      </c>
      <c r="F262" s="53" t="s">
        <v>4706</v>
      </c>
      <c r="G262" s="74">
        <v>45566</v>
      </c>
      <c r="H262" s="74">
        <v>45596</v>
      </c>
      <c r="I262" s="34" t="s">
        <v>124</v>
      </c>
      <c r="J262" s="34" t="s">
        <v>125</v>
      </c>
      <c r="K262" s="34" t="s">
        <v>896</v>
      </c>
      <c r="L262" s="47" t="s">
        <v>81</v>
      </c>
      <c r="M262" s="47">
        <v>9</v>
      </c>
      <c r="N262" s="34"/>
      <c r="O262" s="34"/>
      <c r="P262" s="35"/>
      <c r="Q262" s="35"/>
      <c r="R262" s="40"/>
      <c r="S262" s="40"/>
      <c r="T262" s="36"/>
      <c r="U262" s="34"/>
      <c r="V262" s="34"/>
    </row>
    <row r="263" ht="14.25" spans="1:22">
      <c r="A263" s="96">
        <v>266</v>
      </c>
      <c r="B263" s="34" t="s">
        <v>117</v>
      </c>
      <c r="C263" s="47" t="s">
        <v>145</v>
      </c>
      <c r="D263" s="92" t="s">
        <v>4960</v>
      </c>
      <c r="E263" s="45" t="s">
        <v>239</v>
      </c>
      <c r="F263" s="53" t="s">
        <v>4706</v>
      </c>
      <c r="G263" s="74">
        <v>45627</v>
      </c>
      <c r="H263" s="74">
        <v>45657</v>
      </c>
      <c r="I263" s="34" t="s">
        <v>124</v>
      </c>
      <c r="J263" s="34" t="s">
        <v>125</v>
      </c>
      <c r="K263" s="34" t="s">
        <v>896</v>
      </c>
      <c r="L263" s="47" t="s">
        <v>81</v>
      </c>
      <c r="M263" s="47">
        <v>9</v>
      </c>
      <c r="N263" s="34"/>
      <c r="O263" s="34"/>
      <c r="P263" s="35"/>
      <c r="Q263" s="35"/>
      <c r="R263" s="40"/>
      <c r="S263" s="40"/>
      <c r="T263" s="36"/>
      <c r="U263" s="34"/>
      <c r="V263" s="34"/>
    </row>
    <row r="264" ht="409.5" spans="1:25">
      <c r="A264" s="96">
        <v>267</v>
      </c>
      <c r="B264" s="34" t="s">
        <v>117</v>
      </c>
      <c r="C264" s="47" t="s">
        <v>145</v>
      </c>
      <c r="D264" s="92" t="s">
        <v>4494</v>
      </c>
      <c r="E264" s="45" t="s">
        <v>239</v>
      </c>
      <c r="F264" s="53" t="s">
        <v>4706</v>
      </c>
      <c r="G264" s="74">
        <v>45323</v>
      </c>
      <c r="H264" s="75">
        <v>45351</v>
      </c>
      <c r="I264" s="34" t="s">
        <v>124</v>
      </c>
      <c r="J264" s="34" t="s">
        <v>125</v>
      </c>
      <c r="K264" s="34" t="s">
        <v>896</v>
      </c>
      <c r="L264" s="47" t="s">
        <v>81</v>
      </c>
      <c r="M264" s="47">
        <v>3</v>
      </c>
      <c r="N264" s="34" t="s">
        <v>4973</v>
      </c>
      <c r="O264" s="62">
        <v>45321.4694444444</v>
      </c>
      <c r="P264" s="35"/>
      <c r="Q264" s="35"/>
      <c r="R264" s="40"/>
      <c r="S264" s="40"/>
      <c r="T264" s="36"/>
      <c r="U264" s="34" t="s">
        <v>4974</v>
      </c>
      <c r="V264" s="34" t="s">
        <v>4494</v>
      </c>
      <c r="W264" s="113" t="s">
        <v>4975</v>
      </c>
      <c r="X264" t="s">
        <v>132</v>
      </c>
      <c r="Y264" t="s">
        <v>133</v>
      </c>
    </row>
    <row r="265" ht="409.5" spans="1:25">
      <c r="A265" s="96">
        <v>268</v>
      </c>
      <c r="B265" s="34" t="s">
        <v>117</v>
      </c>
      <c r="C265" s="47" t="s">
        <v>145</v>
      </c>
      <c r="D265" s="92" t="s">
        <v>4494</v>
      </c>
      <c r="E265" s="45" t="s">
        <v>239</v>
      </c>
      <c r="F265" s="53" t="s">
        <v>4706</v>
      </c>
      <c r="G265" s="74">
        <v>45383</v>
      </c>
      <c r="H265" s="74">
        <v>45412</v>
      </c>
      <c r="I265" s="34" t="s">
        <v>124</v>
      </c>
      <c r="J265" s="34" t="s">
        <v>125</v>
      </c>
      <c r="K265" s="34" t="s">
        <v>896</v>
      </c>
      <c r="L265" s="47" t="s">
        <v>81</v>
      </c>
      <c r="M265" s="47">
        <v>3</v>
      </c>
      <c r="N265" s="34" t="s">
        <v>4976</v>
      </c>
      <c r="O265" s="62">
        <v>45373.4958333333</v>
      </c>
      <c r="P265" s="35"/>
      <c r="Q265" s="35"/>
      <c r="R265" s="40"/>
      <c r="S265" s="40"/>
      <c r="T265" s="36"/>
      <c r="U265" s="34" t="s">
        <v>4977</v>
      </c>
      <c r="V265" s="34" t="s">
        <v>4494</v>
      </c>
      <c r="W265" s="113" t="s">
        <v>4978</v>
      </c>
      <c r="X265" t="s">
        <v>132</v>
      </c>
      <c r="Y265" t="s">
        <v>159</v>
      </c>
    </row>
    <row r="266" ht="409.5" spans="1:25">
      <c r="A266" s="96">
        <v>269</v>
      </c>
      <c r="B266" s="34" t="s">
        <v>117</v>
      </c>
      <c r="C266" s="47" t="s">
        <v>145</v>
      </c>
      <c r="D266" s="92" t="s">
        <v>4494</v>
      </c>
      <c r="E266" s="45" t="s">
        <v>239</v>
      </c>
      <c r="F266" s="53" t="s">
        <v>4706</v>
      </c>
      <c r="G266" s="74">
        <v>45444</v>
      </c>
      <c r="H266" s="74">
        <v>45473</v>
      </c>
      <c r="I266" s="34" t="s">
        <v>124</v>
      </c>
      <c r="J266" s="34" t="s">
        <v>125</v>
      </c>
      <c r="K266" s="34" t="s">
        <v>896</v>
      </c>
      <c r="L266" s="47" t="s">
        <v>81</v>
      </c>
      <c r="M266" s="47">
        <v>3</v>
      </c>
      <c r="N266" s="34" t="s">
        <v>4979</v>
      </c>
      <c r="O266" s="62">
        <v>45440.4583333333</v>
      </c>
      <c r="P266" s="35"/>
      <c r="Q266" s="35"/>
      <c r="R266" s="40"/>
      <c r="S266" s="40"/>
      <c r="T266" s="36"/>
      <c r="U266" s="34" t="s">
        <v>4980</v>
      </c>
      <c r="V266" s="34" t="s">
        <v>4494</v>
      </c>
      <c r="W266" s="113" t="s">
        <v>4981</v>
      </c>
      <c r="X266" s="114" t="s">
        <v>132</v>
      </c>
      <c r="Y266" s="114" t="s">
        <v>435</v>
      </c>
    </row>
    <row r="267" ht="409.5" spans="1:25">
      <c r="A267" s="96">
        <v>270</v>
      </c>
      <c r="B267" s="34" t="s">
        <v>117</v>
      </c>
      <c r="C267" s="47" t="s">
        <v>145</v>
      </c>
      <c r="D267" s="92" t="s">
        <v>4494</v>
      </c>
      <c r="E267" s="45" t="s">
        <v>239</v>
      </c>
      <c r="F267" s="53" t="s">
        <v>4706</v>
      </c>
      <c r="G267" s="74">
        <v>45505</v>
      </c>
      <c r="H267" s="74">
        <v>45535</v>
      </c>
      <c r="I267" s="34" t="s">
        <v>124</v>
      </c>
      <c r="J267" s="34" t="s">
        <v>125</v>
      </c>
      <c r="K267" s="34" t="s">
        <v>896</v>
      </c>
      <c r="L267" s="47" t="s">
        <v>81</v>
      </c>
      <c r="M267" s="47">
        <v>3</v>
      </c>
      <c r="N267" s="34" t="s">
        <v>4982</v>
      </c>
      <c r="O267" s="62">
        <v>45503.4888888889</v>
      </c>
      <c r="P267" s="35"/>
      <c r="Q267" s="35"/>
      <c r="R267" s="40"/>
      <c r="S267" s="40"/>
      <c r="T267" s="36"/>
      <c r="U267" s="34" t="s">
        <v>4983</v>
      </c>
      <c r="V267" s="34" t="s">
        <v>4494</v>
      </c>
      <c r="W267" s="113" t="s">
        <v>4984</v>
      </c>
      <c r="X267" t="s">
        <v>132</v>
      </c>
      <c r="Y267" t="s">
        <v>138</v>
      </c>
    </row>
    <row r="268" ht="14.25" spans="1:22">
      <c r="A268" s="96">
        <v>271</v>
      </c>
      <c r="B268" s="34" t="s">
        <v>117</v>
      </c>
      <c r="C268" s="47" t="s">
        <v>145</v>
      </c>
      <c r="D268" s="92" t="s">
        <v>4494</v>
      </c>
      <c r="E268" s="45" t="s">
        <v>239</v>
      </c>
      <c r="F268" s="53" t="s">
        <v>4706</v>
      </c>
      <c r="G268" s="74">
        <v>45566</v>
      </c>
      <c r="H268" s="74">
        <v>45596</v>
      </c>
      <c r="I268" s="34" t="s">
        <v>124</v>
      </c>
      <c r="J268" s="34" t="s">
        <v>125</v>
      </c>
      <c r="K268" s="34" t="s">
        <v>896</v>
      </c>
      <c r="L268" s="47" t="s">
        <v>81</v>
      </c>
      <c r="M268" s="47">
        <v>3</v>
      </c>
      <c r="N268" s="34"/>
      <c r="O268" s="34"/>
      <c r="P268" s="35"/>
      <c r="Q268" s="35"/>
      <c r="R268" s="40"/>
      <c r="S268" s="40"/>
      <c r="T268" s="36"/>
      <c r="U268" s="34"/>
      <c r="V268" s="34"/>
    </row>
    <row r="269" ht="14.25" spans="1:22">
      <c r="A269" s="96">
        <v>272</v>
      </c>
      <c r="B269" s="34" t="s">
        <v>117</v>
      </c>
      <c r="C269" s="47" t="s">
        <v>145</v>
      </c>
      <c r="D269" s="92" t="s">
        <v>4494</v>
      </c>
      <c r="E269" s="45" t="s">
        <v>239</v>
      </c>
      <c r="F269" s="53" t="s">
        <v>4706</v>
      </c>
      <c r="G269" s="74">
        <v>45627</v>
      </c>
      <c r="H269" s="74">
        <v>45657</v>
      </c>
      <c r="I269" s="34" t="s">
        <v>124</v>
      </c>
      <c r="J269" s="34" t="s">
        <v>125</v>
      </c>
      <c r="K269" s="34" t="s">
        <v>896</v>
      </c>
      <c r="L269" s="47" t="s">
        <v>81</v>
      </c>
      <c r="M269" s="47">
        <v>3</v>
      </c>
      <c r="N269" s="34"/>
      <c r="O269" s="34"/>
      <c r="P269" s="35"/>
      <c r="Q269" s="35"/>
      <c r="R269" s="40"/>
      <c r="S269" s="40"/>
      <c r="T269" s="36"/>
      <c r="U269" s="34"/>
      <c r="V269" s="34"/>
    </row>
    <row r="270" ht="409.5" spans="1:25">
      <c r="A270" s="96">
        <v>274</v>
      </c>
      <c r="B270" s="34" t="s">
        <v>117</v>
      </c>
      <c r="C270" s="58" t="s">
        <v>145</v>
      </c>
      <c r="D270" s="34" t="s">
        <v>1075</v>
      </c>
      <c r="E270" s="45" t="s">
        <v>1419</v>
      </c>
      <c r="F270" s="34" t="s">
        <v>4706</v>
      </c>
      <c r="G270" s="74">
        <v>45383</v>
      </c>
      <c r="H270" s="74">
        <v>45412</v>
      </c>
      <c r="I270" s="34" t="s">
        <v>124</v>
      </c>
      <c r="J270" s="34" t="s">
        <v>125</v>
      </c>
      <c r="K270" s="34" t="s">
        <v>896</v>
      </c>
      <c r="L270" s="47" t="s">
        <v>81</v>
      </c>
      <c r="M270" s="47">
        <v>18</v>
      </c>
      <c r="N270" s="34" t="s">
        <v>4985</v>
      </c>
      <c r="O270" s="62">
        <v>45410.4652777778</v>
      </c>
      <c r="P270" s="35"/>
      <c r="Q270" s="35"/>
      <c r="R270" s="40"/>
      <c r="S270" s="40"/>
      <c r="T270" s="36"/>
      <c r="U270" s="34" t="s">
        <v>4986</v>
      </c>
      <c r="V270" s="34" t="s">
        <v>1075</v>
      </c>
      <c r="W270" s="113" t="s">
        <v>4987</v>
      </c>
      <c r="X270" t="s">
        <v>132</v>
      </c>
      <c r="Y270" t="s">
        <v>144</v>
      </c>
    </row>
    <row r="271" ht="409.5" spans="1:25">
      <c r="A271" s="96">
        <v>275</v>
      </c>
      <c r="B271" s="34" t="s">
        <v>117</v>
      </c>
      <c r="C271" s="58" t="s">
        <v>145</v>
      </c>
      <c r="D271" s="34" t="s">
        <v>1075</v>
      </c>
      <c r="E271" s="45" t="s">
        <v>1419</v>
      </c>
      <c r="F271" s="34" t="s">
        <v>4706</v>
      </c>
      <c r="G271" s="74">
        <v>45444</v>
      </c>
      <c r="H271" s="74">
        <v>45473</v>
      </c>
      <c r="I271" s="34" t="s">
        <v>124</v>
      </c>
      <c r="J271" s="34" t="s">
        <v>125</v>
      </c>
      <c r="K271" s="34" t="s">
        <v>896</v>
      </c>
      <c r="L271" s="47" t="s">
        <v>81</v>
      </c>
      <c r="M271" s="47">
        <v>18</v>
      </c>
      <c r="N271" s="34" t="s">
        <v>4988</v>
      </c>
      <c r="O271" s="62">
        <v>45469.6319444444</v>
      </c>
      <c r="P271" s="35"/>
      <c r="Q271" s="35"/>
      <c r="R271" s="40"/>
      <c r="S271" s="40"/>
      <c r="T271" s="36"/>
      <c r="U271" s="34" t="s">
        <v>4989</v>
      </c>
      <c r="V271" s="34" t="s">
        <v>1075</v>
      </c>
      <c r="W271" s="113" t="s">
        <v>4990</v>
      </c>
      <c r="X271" s="114" t="s">
        <v>132</v>
      </c>
      <c r="Y271" s="114" t="s">
        <v>422</v>
      </c>
    </row>
    <row r="272" ht="409.5" spans="1:25">
      <c r="A272" s="96">
        <v>276</v>
      </c>
      <c r="B272" s="34" t="s">
        <v>117</v>
      </c>
      <c r="C272" s="58" t="s">
        <v>145</v>
      </c>
      <c r="D272" s="34" t="s">
        <v>1075</v>
      </c>
      <c r="E272" s="45" t="s">
        <v>1419</v>
      </c>
      <c r="F272" s="34" t="s">
        <v>4706</v>
      </c>
      <c r="G272" s="74">
        <v>45505</v>
      </c>
      <c r="H272" s="74">
        <v>45535</v>
      </c>
      <c r="I272" s="34" t="s">
        <v>124</v>
      </c>
      <c r="J272" s="34" t="s">
        <v>125</v>
      </c>
      <c r="K272" s="34" t="s">
        <v>896</v>
      </c>
      <c r="L272" s="47" t="s">
        <v>81</v>
      </c>
      <c r="M272" s="47">
        <v>18</v>
      </c>
      <c r="N272" s="34" t="s">
        <v>4991</v>
      </c>
      <c r="O272" s="62">
        <v>45502.4701388889</v>
      </c>
      <c r="P272" s="35"/>
      <c r="Q272" s="35"/>
      <c r="R272" s="40"/>
      <c r="S272" s="40"/>
      <c r="T272" s="36"/>
      <c r="U272" s="34" t="s">
        <v>4992</v>
      </c>
      <c r="V272" s="34" t="s">
        <v>1075</v>
      </c>
      <c r="W272" s="113" t="s">
        <v>4993</v>
      </c>
      <c r="X272" t="s">
        <v>132</v>
      </c>
      <c r="Y272" t="s">
        <v>138</v>
      </c>
    </row>
    <row r="273" ht="409.5" spans="1:25">
      <c r="A273" s="96">
        <v>277</v>
      </c>
      <c r="B273" s="34" t="s">
        <v>117</v>
      </c>
      <c r="C273" s="58" t="s">
        <v>145</v>
      </c>
      <c r="D273" s="34" t="s">
        <v>1075</v>
      </c>
      <c r="E273" s="45" t="s">
        <v>1419</v>
      </c>
      <c r="F273" s="34" t="s">
        <v>4706</v>
      </c>
      <c r="G273" s="74">
        <v>45566</v>
      </c>
      <c r="H273" s="74">
        <v>45596</v>
      </c>
      <c r="I273" s="34" t="s">
        <v>124</v>
      </c>
      <c r="J273" s="34" t="s">
        <v>125</v>
      </c>
      <c r="K273" s="34" t="s">
        <v>896</v>
      </c>
      <c r="L273" s="47" t="s">
        <v>81</v>
      </c>
      <c r="M273" s="47">
        <v>18</v>
      </c>
      <c r="N273" s="34" t="s">
        <v>4991</v>
      </c>
      <c r="O273" s="62">
        <v>45502.4701388889</v>
      </c>
      <c r="P273" s="35"/>
      <c r="Q273" s="35"/>
      <c r="R273" s="40"/>
      <c r="S273" s="40"/>
      <c r="T273" s="36"/>
      <c r="U273" s="34" t="s">
        <v>4992</v>
      </c>
      <c r="V273" s="34" t="s">
        <v>1075</v>
      </c>
      <c r="W273" s="113" t="s">
        <v>4993</v>
      </c>
      <c r="X273" t="s">
        <v>132</v>
      </c>
      <c r="Y273" t="s">
        <v>138</v>
      </c>
    </row>
    <row r="274" ht="409.5" spans="1:25">
      <c r="A274" s="96">
        <v>279</v>
      </c>
      <c r="B274" s="34" t="s">
        <v>117</v>
      </c>
      <c r="C274" s="33" t="s">
        <v>145</v>
      </c>
      <c r="D274" s="53" t="s">
        <v>4994</v>
      </c>
      <c r="E274" s="45" t="s">
        <v>146</v>
      </c>
      <c r="F274" s="53" t="s">
        <v>4706</v>
      </c>
      <c r="G274" s="74">
        <v>45473</v>
      </c>
      <c r="H274" s="74">
        <v>45473</v>
      </c>
      <c r="I274" s="33" t="s">
        <v>124</v>
      </c>
      <c r="J274" s="33" t="s">
        <v>125</v>
      </c>
      <c r="K274" s="34" t="s">
        <v>896</v>
      </c>
      <c r="L274" s="47" t="s">
        <v>81</v>
      </c>
      <c r="M274" s="33">
        <v>3</v>
      </c>
      <c r="N274" s="34" t="s">
        <v>4995</v>
      </c>
      <c r="O274" s="62">
        <v>45301.4805555556</v>
      </c>
      <c r="P274" s="35"/>
      <c r="Q274" s="35"/>
      <c r="R274" s="40"/>
      <c r="S274" s="40"/>
      <c r="T274" s="36"/>
      <c r="U274" s="34" t="s">
        <v>4996</v>
      </c>
      <c r="V274" s="34" t="s">
        <v>4994</v>
      </c>
      <c r="W274" s="113" t="s">
        <v>4997</v>
      </c>
      <c r="X274" s="114" t="s">
        <v>132</v>
      </c>
      <c r="Y274" s="114" t="s">
        <v>133</v>
      </c>
    </row>
    <row r="275" ht="409.5" spans="1:25">
      <c r="A275" s="96">
        <v>280</v>
      </c>
      <c r="B275" s="34" t="s">
        <v>117</v>
      </c>
      <c r="C275" s="33" t="s">
        <v>145</v>
      </c>
      <c r="D275" s="53" t="s">
        <v>4994</v>
      </c>
      <c r="E275" s="45" t="s">
        <v>146</v>
      </c>
      <c r="F275" s="53" t="s">
        <v>4706</v>
      </c>
      <c r="G275" s="74">
        <v>45657</v>
      </c>
      <c r="H275" s="74">
        <v>45657</v>
      </c>
      <c r="I275" s="33" t="s">
        <v>124</v>
      </c>
      <c r="J275" s="33" t="s">
        <v>125</v>
      </c>
      <c r="K275" s="34" t="s">
        <v>896</v>
      </c>
      <c r="L275" s="47" t="s">
        <v>81</v>
      </c>
      <c r="M275" s="33">
        <v>3</v>
      </c>
      <c r="N275" s="34" t="s">
        <v>4998</v>
      </c>
      <c r="O275" s="62">
        <v>45502.4701388889</v>
      </c>
      <c r="P275" s="35"/>
      <c r="Q275" s="35"/>
      <c r="R275" s="40"/>
      <c r="S275" s="40"/>
      <c r="T275" s="36"/>
      <c r="U275" s="34" t="s">
        <v>4999</v>
      </c>
      <c r="V275" s="34" t="s">
        <v>4994</v>
      </c>
      <c r="W275" s="113" t="s">
        <v>5000</v>
      </c>
      <c r="X275" t="s">
        <v>132</v>
      </c>
      <c r="Y275" t="s">
        <v>138</v>
      </c>
    </row>
    <row r="276" ht="409.5" spans="1:25">
      <c r="A276" s="96">
        <v>281</v>
      </c>
      <c r="B276" s="34" t="s">
        <v>117</v>
      </c>
      <c r="C276" s="29" t="s">
        <v>145</v>
      </c>
      <c r="D276" s="121" t="s">
        <v>5001</v>
      </c>
      <c r="E276" s="45" t="s">
        <v>146</v>
      </c>
      <c r="F276" s="53" t="s">
        <v>4706</v>
      </c>
      <c r="G276" s="74">
        <v>45473</v>
      </c>
      <c r="H276" s="74">
        <v>45473</v>
      </c>
      <c r="I276" s="58" t="s">
        <v>124</v>
      </c>
      <c r="J276" s="34" t="s">
        <v>125</v>
      </c>
      <c r="K276" s="34" t="s">
        <v>896</v>
      </c>
      <c r="L276" s="47" t="s">
        <v>81</v>
      </c>
      <c r="M276" s="29">
        <v>3</v>
      </c>
      <c r="N276" s="34" t="s">
        <v>5002</v>
      </c>
      <c r="O276" s="62">
        <v>45301.4805555556</v>
      </c>
      <c r="P276" s="35"/>
      <c r="Q276" s="35"/>
      <c r="R276" s="40"/>
      <c r="S276" s="40"/>
      <c r="T276" s="36"/>
      <c r="U276" s="34" t="s">
        <v>5003</v>
      </c>
      <c r="V276" s="34" t="s">
        <v>5001</v>
      </c>
      <c r="W276" s="113" t="s">
        <v>5004</v>
      </c>
      <c r="X276" s="114" t="s">
        <v>132</v>
      </c>
      <c r="Y276" s="114" t="s">
        <v>133</v>
      </c>
    </row>
    <row r="277" ht="409.5" spans="1:25">
      <c r="A277" s="96">
        <v>282</v>
      </c>
      <c r="B277" s="34" t="s">
        <v>117</v>
      </c>
      <c r="C277" s="29" t="s">
        <v>145</v>
      </c>
      <c r="D277" s="121" t="s">
        <v>5001</v>
      </c>
      <c r="E277" s="45" t="s">
        <v>146</v>
      </c>
      <c r="F277" s="53" t="s">
        <v>4706</v>
      </c>
      <c r="G277" s="74">
        <v>45657</v>
      </c>
      <c r="H277" s="74">
        <v>45657</v>
      </c>
      <c r="I277" s="58" t="s">
        <v>124</v>
      </c>
      <c r="J277" s="34" t="s">
        <v>125</v>
      </c>
      <c r="K277" s="34" t="s">
        <v>896</v>
      </c>
      <c r="L277" s="47" t="s">
        <v>81</v>
      </c>
      <c r="M277" s="29">
        <v>3</v>
      </c>
      <c r="N277" s="34" t="s">
        <v>5005</v>
      </c>
      <c r="O277" s="62">
        <v>45502.4701388889</v>
      </c>
      <c r="P277" s="35"/>
      <c r="Q277" s="35"/>
      <c r="R277" s="40"/>
      <c r="S277" s="40"/>
      <c r="T277" s="36"/>
      <c r="U277" s="34" t="s">
        <v>5006</v>
      </c>
      <c r="V277" s="34" t="s">
        <v>5001</v>
      </c>
      <c r="W277" s="113" t="s">
        <v>5007</v>
      </c>
      <c r="X277" t="s">
        <v>132</v>
      </c>
      <c r="Y277" t="s">
        <v>138</v>
      </c>
    </row>
    <row r="278" ht="409.5" spans="1:25">
      <c r="A278" s="96">
        <v>283</v>
      </c>
      <c r="B278" s="34" t="s">
        <v>117</v>
      </c>
      <c r="C278" s="29" t="s">
        <v>145</v>
      </c>
      <c r="D278" s="172" t="s">
        <v>5008</v>
      </c>
      <c r="E278" s="45" t="s">
        <v>1419</v>
      </c>
      <c r="F278" s="53" t="s">
        <v>4706</v>
      </c>
      <c r="G278" s="74">
        <v>45383</v>
      </c>
      <c r="H278" s="74">
        <v>45412</v>
      </c>
      <c r="I278" s="58" t="s">
        <v>124</v>
      </c>
      <c r="J278" s="34" t="s">
        <v>125</v>
      </c>
      <c r="K278" s="34" t="s">
        <v>896</v>
      </c>
      <c r="L278" s="47" t="s">
        <v>81</v>
      </c>
      <c r="M278" s="29">
        <v>3</v>
      </c>
      <c r="N278" s="34" t="s">
        <v>5009</v>
      </c>
      <c r="O278" s="62">
        <v>45410.4652777778</v>
      </c>
      <c r="P278" s="35"/>
      <c r="Q278" s="35"/>
      <c r="R278" s="40"/>
      <c r="S278" s="40"/>
      <c r="T278" s="36"/>
      <c r="U278" s="34" t="s">
        <v>5010</v>
      </c>
      <c r="V278" s="34" t="s">
        <v>5008</v>
      </c>
      <c r="W278" s="113" t="s">
        <v>5011</v>
      </c>
      <c r="X278" t="s">
        <v>132</v>
      </c>
      <c r="Y278" t="s">
        <v>144</v>
      </c>
    </row>
    <row r="279" ht="409.5" spans="1:25">
      <c r="A279" s="96">
        <v>283</v>
      </c>
      <c r="B279" s="34" t="s">
        <v>117</v>
      </c>
      <c r="C279" s="29" t="s">
        <v>145</v>
      </c>
      <c r="D279" s="172" t="s">
        <v>5008</v>
      </c>
      <c r="E279" s="45" t="s">
        <v>1419</v>
      </c>
      <c r="F279" s="53" t="s">
        <v>4706</v>
      </c>
      <c r="G279" s="74">
        <v>45444</v>
      </c>
      <c r="H279" s="74">
        <v>45473</v>
      </c>
      <c r="I279" s="58" t="s">
        <v>124</v>
      </c>
      <c r="J279" s="34" t="s">
        <v>125</v>
      </c>
      <c r="K279" s="34" t="s">
        <v>896</v>
      </c>
      <c r="L279" s="47" t="s">
        <v>81</v>
      </c>
      <c r="M279" s="29">
        <v>3</v>
      </c>
      <c r="N279" s="34" t="s">
        <v>5012</v>
      </c>
      <c r="O279" s="62">
        <v>45470.6180555556</v>
      </c>
      <c r="P279" s="35"/>
      <c r="Q279" s="35"/>
      <c r="R279" s="40"/>
      <c r="S279" s="40"/>
      <c r="T279" s="36"/>
      <c r="U279" s="34" t="s">
        <v>5013</v>
      </c>
      <c r="V279" s="34" t="s">
        <v>5008</v>
      </c>
      <c r="W279" s="113" t="s">
        <v>5014</v>
      </c>
      <c r="X279" s="114" t="s">
        <v>132</v>
      </c>
      <c r="Y279" s="114" t="s">
        <v>422</v>
      </c>
    </row>
    <row r="280" ht="409.5" spans="1:25">
      <c r="A280" s="96">
        <v>284</v>
      </c>
      <c r="B280" s="34" t="s">
        <v>117</v>
      </c>
      <c r="C280" s="29" t="s">
        <v>145</v>
      </c>
      <c r="D280" s="172" t="s">
        <v>5008</v>
      </c>
      <c r="E280" s="45" t="s">
        <v>1419</v>
      </c>
      <c r="F280" s="53" t="s">
        <v>4706</v>
      </c>
      <c r="G280" s="74">
        <v>45505</v>
      </c>
      <c r="H280" s="74">
        <v>45535</v>
      </c>
      <c r="I280" s="58" t="s">
        <v>124</v>
      </c>
      <c r="J280" s="34" t="s">
        <v>125</v>
      </c>
      <c r="K280" s="34" t="s">
        <v>896</v>
      </c>
      <c r="L280" s="47" t="s">
        <v>81</v>
      </c>
      <c r="M280" s="29">
        <v>3</v>
      </c>
      <c r="N280" s="34" t="s">
        <v>5005</v>
      </c>
      <c r="O280" s="62">
        <v>45502.4701388889</v>
      </c>
      <c r="P280" s="35"/>
      <c r="Q280" s="35"/>
      <c r="R280" s="40"/>
      <c r="S280" s="40"/>
      <c r="T280" s="36"/>
      <c r="U280" s="34" t="s">
        <v>5006</v>
      </c>
      <c r="V280" s="34" t="s">
        <v>5008</v>
      </c>
      <c r="W280" s="113" t="s">
        <v>5007</v>
      </c>
      <c r="X280" t="s">
        <v>132</v>
      </c>
      <c r="Y280" t="s">
        <v>138</v>
      </c>
    </row>
    <row r="281" ht="409.5" spans="1:25">
      <c r="A281" s="96">
        <v>285</v>
      </c>
      <c r="B281" s="34" t="s">
        <v>117</v>
      </c>
      <c r="C281" s="29" t="s">
        <v>145</v>
      </c>
      <c r="D281" s="172" t="s">
        <v>5008</v>
      </c>
      <c r="E281" s="45" t="s">
        <v>1419</v>
      </c>
      <c r="F281" s="53" t="s">
        <v>4706</v>
      </c>
      <c r="G281" s="74">
        <v>45566</v>
      </c>
      <c r="H281" s="74">
        <v>45596</v>
      </c>
      <c r="I281" s="58" t="s">
        <v>124</v>
      </c>
      <c r="J281" s="34" t="s">
        <v>125</v>
      </c>
      <c r="K281" s="34" t="s">
        <v>896</v>
      </c>
      <c r="L281" s="47" t="s">
        <v>81</v>
      </c>
      <c r="M281" s="29">
        <v>3</v>
      </c>
      <c r="N281" s="34" t="s">
        <v>5005</v>
      </c>
      <c r="O281" s="62">
        <v>45502.4701388889</v>
      </c>
      <c r="P281" s="35"/>
      <c r="Q281" s="35"/>
      <c r="R281" s="40"/>
      <c r="S281" s="40"/>
      <c r="T281" s="36"/>
      <c r="U281" s="34" t="s">
        <v>5006</v>
      </c>
      <c r="V281" s="34" t="s">
        <v>5008</v>
      </c>
      <c r="W281" s="113" t="s">
        <v>5007</v>
      </c>
      <c r="X281" t="s">
        <v>132</v>
      </c>
      <c r="Y281" t="s">
        <v>138</v>
      </c>
    </row>
    <row r="282" ht="409.5" spans="1:25">
      <c r="A282" s="96">
        <v>286</v>
      </c>
      <c r="B282" s="34" t="s">
        <v>117</v>
      </c>
      <c r="C282" s="33" t="s">
        <v>145</v>
      </c>
      <c r="D282" s="53" t="s">
        <v>5015</v>
      </c>
      <c r="E282" s="45" t="s">
        <v>146</v>
      </c>
      <c r="F282" s="53" t="s">
        <v>4706</v>
      </c>
      <c r="G282" s="74">
        <v>45473</v>
      </c>
      <c r="H282" s="74">
        <v>45473</v>
      </c>
      <c r="I282" s="33" t="s">
        <v>124</v>
      </c>
      <c r="J282" s="33" t="s">
        <v>125</v>
      </c>
      <c r="K282" s="34" t="s">
        <v>896</v>
      </c>
      <c r="L282" s="47" t="s">
        <v>81</v>
      </c>
      <c r="M282" s="33">
        <v>3</v>
      </c>
      <c r="N282" s="34" t="s">
        <v>5016</v>
      </c>
      <c r="O282" s="62">
        <v>45301.4805555556</v>
      </c>
      <c r="P282" s="35"/>
      <c r="Q282" s="35"/>
      <c r="R282" s="40"/>
      <c r="S282" s="40"/>
      <c r="T282" s="36"/>
      <c r="U282" s="34" t="s">
        <v>5017</v>
      </c>
      <c r="V282" s="34" t="s">
        <v>5015</v>
      </c>
      <c r="W282" s="113" t="s">
        <v>5018</v>
      </c>
      <c r="X282" s="114" t="s">
        <v>132</v>
      </c>
      <c r="Y282" s="114" t="s">
        <v>133</v>
      </c>
    </row>
    <row r="283" ht="409.5" spans="1:25">
      <c r="A283" s="96">
        <v>287</v>
      </c>
      <c r="B283" s="34" t="s">
        <v>117</v>
      </c>
      <c r="C283" s="33" t="s">
        <v>145</v>
      </c>
      <c r="D283" s="53" t="s">
        <v>5015</v>
      </c>
      <c r="E283" s="45" t="s">
        <v>146</v>
      </c>
      <c r="F283" s="53" t="s">
        <v>4706</v>
      </c>
      <c r="G283" s="74">
        <v>45657</v>
      </c>
      <c r="H283" s="74">
        <v>45657</v>
      </c>
      <c r="I283" s="33" t="s">
        <v>124</v>
      </c>
      <c r="J283" s="33" t="s">
        <v>125</v>
      </c>
      <c r="K283" s="34" t="s">
        <v>896</v>
      </c>
      <c r="L283" s="47" t="s">
        <v>81</v>
      </c>
      <c r="M283" s="33">
        <v>3</v>
      </c>
      <c r="N283" s="34" t="s">
        <v>4998</v>
      </c>
      <c r="O283" s="62">
        <v>45502.4701388889</v>
      </c>
      <c r="P283" s="35"/>
      <c r="Q283" s="35"/>
      <c r="R283" s="40"/>
      <c r="S283" s="40"/>
      <c r="T283" s="36"/>
      <c r="U283" s="34" t="s">
        <v>4999</v>
      </c>
      <c r="V283" s="34" t="s">
        <v>5015</v>
      </c>
      <c r="W283" s="113" t="s">
        <v>5000</v>
      </c>
      <c r="X283" t="s">
        <v>132</v>
      </c>
      <c r="Y283" t="s">
        <v>138</v>
      </c>
    </row>
    <row r="284" ht="409.5" spans="1:25">
      <c r="A284" s="96">
        <v>289</v>
      </c>
      <c r="B284" s="34" t="s">
        <v>117</v>
      </c>
      <c r="C284" s="33" t="s">
        <v>145</v>
      </c>
      <c r="D284" s="53" t="s">
        <v>4646</v>
      </c>
      <c r="E284" s="45" t="s">
        <v>1148</v>
      </c>
      <c r="F284" s="53" t="s">
        <v>4706</v>
      </c>
      <c r="G284" s="74">
        <v>45383</v>
      </c>
      <c r="H284" s="74">
        <v>45412</v>
      </c>
      <c r="I284" s="33" t="s">
        <v>124</v>
      </c>
      <c r="J284" s="33" t="s">
        <v>125</v>
      </c>
      <c r="K284" s="34" t="s">
        <v>896</v>
      </c>
      <c r="L284" s="47" t="s">
        <v>81</v>
      </c>
      <c r="M284" s="33">
        <v>9</v>
      </c>
      <c r="N284" s="34" t="s">
        <v>5019</v>
      </c>
      <c r="O284" s="62">
        <v>45410.4652777778</v>
      </c>
      <c r="P284" s="35"/>
      <c r="Q284" s="35"/>
      <c r="R284" s="40"/>
      <c r="S284" s="40"/>
      <c r="T284" s="36"/>
      <c r="U284" s="34" t="s">
        <v>5020</v>
      </c>
      <c r="V284" s="34" t="s">
        <v>4646</v>
      </c>
      <c r="W284" s="113" t="s">
        <v>5021</v>
      </c>
      <c r="X284" t="s">
        <v>132</v>
      </c>
      <c r="Y284" t="s">
        <v>144</v>
      </c>
    </row>
    <row r="285" ht="409.5" spans="1:25">
      <c r="A285" s="96">
        <v>290</v>
      </c>
      <c r="B285" s="34" t="s">
        <v>117</v>
      </c>
      <c r="C285" s="33" t="s">
        <v>145</v>
      </c>
      <c r="D285" s="53" t="s">
        <v>4646</v>
      </c>
      <c r="E285" s="45" t="s">
        <v>1148</v>
      </c>
      <c r="F285" s="53" t="s">
        <v>4706</v>
      </c>
      <c r="G285" s="74">
        <v>45444</v>
      </c>
      <c r="H285" s="74">
        <v>45473</v>
      </c>
      <c r="I285" s="33" t="s">
        <v>124</v>
      </c>
      <c r="J285" s="33" t="s">
        <v>125</v>
      </c>
      <c r="K285" s="34" t="s">
        <v>896</v>
      </c>
      <c r="L285" s="47" t="s">
        <v>81</v>
      </c>
      <c r="M285" s="33">
        <v>9</v>
      </c>
      <c r="N285" s="34" t="s">
        <v>5022</v>
      </c>
      <c r="O285" s="62">
        <v>45470.6180555556</v>
      </c>
      <c r="P285" s="35"/>
      <c r="Q285" s="35"/>
      <c r="R285" s="40"/>
      <c r="S285" s="40"/>
      <c r="T285" s="36"/>
      <c r="U285" s="34" t="s">
        <v>5023</v>
      </c>
      <c r="V285" s="34" t="s">
        <v>4646</v>
      </c>
      <c r="W285" s="113" t="s">
        <v>5024</v>
      </c>
      <c r="X285" s="114" t="s">
        <v>132</v>
      </c>
      <c r="Y285" s="114" t="s">
        <v>422</v>
      </c>
    </row>
    <row r="286" ht="409.5" spans="1:25">
      <c r="A286" s="96">
        <v>291</v>
      </c>
      <c r="B286" s="34" t="s">
        <v>117</v>
      </c>
      <c r="C286" s="33" t="s">
        <v>145</v>
      </c>
      <c r="D286" s="53" t="s">
        <v>4646</v>
      </c>
      <c r="E286" s="45" t="s">
        <v>1148</v>
      </c>
      <c r="F286" s="53" t="s">
        <v>4706</v>
      </c>
      <c r="G286" s="74">
        <v>45505</v>
      </c>
      <c r="H286" s="74">
        <v>45535</v>
      </c>
      <c r="I286" s="33" t="s">
        <v>124</v>
      </c>
      <c r="J286" s="33" t="s">
        <v>125</v>
      </c>
      <c r="K286" s="34" t="s">
        <v>896</v>
      </c>
      <c r="L286" s="47" t="s">
        <v>81</v>
      </c>
      <c r="M286" s="33">
        <v>9</v>
      </c>
      <c r="N286" s="34" t="s">
        <v>5005</v>
      </c>
      <c r="O286" s="62">
        <v>45502.4701388889</v>
      </c>
      <c r="P286" s="35"/>
      <c r="Q286" s="35"/>
      <c r="R286" s="40"/>
      <c r="S286" s="40"/>
      <c r="T286" s="36"/>
      <c r="U286" s="34" t="s">
        <v>5006</v>
      </c>
      <c r="V286" s="34" t="s">
        <v>4646</v>
      </c>
      <c r="W286" s="113" t="s">
        <v>5007</v>
      </c>
      <c r="X286" t="s">
        <v>132</v>
      </c>
      <c r="Y286" t="s">
        <v>138</v>
      </c>
    </row>
    <row r="287" ht="409.5" spans="1:25">
      <c r="A287" s="96">
        <v>292</v>
      </c>
      <c r="B287" s="34" t="s">
        <v>117</v>
      </c>
      <c r="C287" s="33" t="s">
        <v>145</v>
      </c>
      <c r="D287" s="53" t="s">
        <v>4646</v>
      </c>
      <c r="E287" s="45" t="s">
        <v>1148</v>
      </c>
      <c r="F287" s="53" t="s">
        <v>4706</v>
      </c>
      <c r="G287" s="74">
        <v>45566</v>
      </c>
      <c r="H287" s="74">
        <v>45596</v>
      </c>
      <c r="I287" s="33" t="s">
        <v>124</v>
      </c>
      <c r="J287" s="33" t="s">
        <v>125</v>
      </c>
      <c r="K287" s="34" t="s">
        <v>896</v>
      </c>
      <c r="L287" s="47" t="s">
        <v>81</v>
      </c>
      <c r="M287" s="33">
        <v>9</v>
      </c>
      <c r="N287" s="34" t="s">
        <v>5005</v>
      </c>
      <c r="O287" s="62">
        <v>45502.4701388889</v>
      </c>
      <c r="P287" s="35"/>
      <c r="Q287" s="35"/>
      <c r="R287" s="40"/>
      <c r="S287" s="40"/>
      <c r="T287" s="36"/>
      <c r="U287" s="34" t="s">
        <v>5006</v>
      </c>
      <c r="V287" s="34" t="s">
        <v>4646</v>
      </c>
      <c r="W287" s="113" t="s">
        <v>5007</v>
      </c>
      <c r="X287" t="s">
        <v>132</v>
      </c>
      <c r="Y287" t="s">
        <v>138</v>
      </c>
    </row>
    <row r="288" ht="409.5" spans="1:25">
      <c r="A288" s="96">
        <v>295</v>
      </c>
      <c r="B288" s="34" t="s">
        <v>117</v>
      </c>
      <c r="C288" s="33" t="s">
        <v>145</v>
      </c>
      <c r="D288" s="53" t="s">
        <v>4648</v>
      </c>
      <c r="E288" s="45" t="s">
        <v>1148</v>
      </c>
      <c r="F288" s="53" t="s">
        <v>4706</v>
      </c>
      <c r="G288" s="74">
        <v>45383</v>
      </c>
      <c r="H288" s="74">
        <v>45412</v>
      </c>
      <c r="I288" s="33" t="s">
        <v>124</v>
      </c>
      <c r="J288" s="33" t="s">
        <v>125</v>
      </c>
      <c r="K288" s="34" t="s">
        <v>896</v>
      </c>
      <c r="L288" s="47" t="s">
        <v>81</v>
      </c>
      <c r="M288" s="33">
        <v>3</v>
      </c>
      <c r="N288" s="34" t="s">
        <v>5009</v>
      </c>
      <c r="O288" s="62">
        <v>45410.4652777778</v>
      </c>
      <c r="P288" s="35"/>
      <c r="Q288" s="35"/>
      <c r="R288" s="40"/>
      <c r="S288" s="40"/>
      <c r="T288" s="36"/>
      <c r="U288" s="34" t="s">
        <v>5010</v>
      </c>
      <c r="V288" s="34" t="s">
        <v>4648</v>
      </c>
      <c r="W288" s="113" t="s">
        <v>5011</v>
      </c>
      <c r="X288" t="s">
        <v>132</v>
      </c>
      <c r="Y288" t="s">
        <v>144</v>
      </c>
    </row>
    <row r="289" ht="409.5" spans="1:25">
      <c r="A289" s="96">
        <v>296</v>
      </c>
      <c r="B289" s="34" t="s">
        <v>117</v>
      </c>
      <c r="C289" s="33" t="s">
        <v>145</v>
      </c>
      <c r="D289" s="53" t="s">
        <v>4648</v>
      </c>
      <c r="E289" s="45" t="s">
        <v>1148</v>
      </c>
      <c r="F289" s="53" t="s">
        <v>4706</v>
      </c>
      <c r="G289" s="74">
        <v>45444</v>
      </c>
      <c r="H289" s="74">
        <v>45473</v>
      </c>
      <c r="I289" s="33" t="s">
        <v>124</v>
      </c>
      <c r="J289" s="33" t="s">
        <v>125</v>
      </c>
      <c r="K289" s="34" t="s">
        <v>896</v>
      </c>
      <c r="L289" s="47" t="s">
        <v>81</v>
      </c>
      <c r="M289" s="33">
        <v>3</v>
      </c>
      <c r="N289" s="34" t="s">
        <v>5012</v>
      </c>
      <c r="O289" s="62">
        <v>45470.6180555556</v>
      </c>
      <c r="P289" s="35"/>
      <c r="Q289" s="35"/>
      <c r="R289" s="40"/>
      <c r="S289" s="40"/>
      <c r="T289" s="36"/>
      <c r="U289" s="34" t="s">
        <v>5013</v>
      </c>
      <c r="V289" s="34" t="s">
        <v>4648</v>
      </c>
      <c r="W289" s="113" t="s">
        <v>5014</v>
      </c>
      <c r="X289" s="114" t="s">
        <v>132</v>
      </c>
      <c r="Y289" s="114" t="s">
        <v>422</v>
      </c>
    </row>
    <row r="290" ht="409.5" spans="1:25">
      <c r="A290" s="96">
        <v>297</v>
      </c>
      <c r="B290" s="34" t="s">
        <v>117</v>
      </c>
      <c r="C290" s="33" t="s">
        <v>145</v>
      </c>
      <c r="D290" s="53" t="s">
        <v>4648</v>
      </c>
      <c r="E290" s="45" t="s">
        <v>1148</v>
      </c>
      <c r="F290" s="53" t="s">
        <v>4706</v>
      </c>
      <c r="G290" s="74">
        <v>45505</v>
      </c>
      <c r="H290" s="74">
        <v>45535</v>
      </c>
      <c r="I290" s="33" t="s">
        <v>124</v>
      </c>
      <c r="J290" s="33" t="s">
        <v>125</v>
      </c>
      <c r="K290" s="34" t="s">
        <v>896</v>
      </c>
      <c r="L290" s="47" t="s">
        <v>81</v>
      </c>
      <c r="M290" s="33">
        <v>3</v>
      </c>
      <c r="N290" s="34" t="s">
        <v>5005</v>
      </c>
      <c r="O290" s="62">
        <v>45502.4701388889</v>
      </c>
      <c r="P290" s="35"/>
      <c r="Q290" s="35"/>
      <c r="R290" s="40"/>
      <c r="S290" s="40"/>
      <c r="T290" s="36"/>
      <c r="U290" s="34" t="s">
        <v>5006</v>
      </c>
      <c r="V290" s="34" t="s">
        <v>4648</v>
      </c>
      <c r="W290" s="113" t="s">
        <v>5007</v>
      </c>
      <c r="X290" t="s">
        <v>132</v>
      </c>
      <c r="Y290" t="s">
        <v>138</v>
      </c>
    </row>
    <row r="291" ht="409.5" spans="1:25">
      <c r="A291" s="96">
        <v>298</v>
      </c>
      <c r="B291" s="34" t="s">
        <v>117</v>
      </c>
      <c r="C291" s="33" t="s">
        <v>145</v>
      </c>
      <c r="D291" s="53" t="s">
        <v>4648</v>
      </c>
      <c r="E291" s="45" t="s">
        <v>1148</v>
      </c>
      <c r="F291" s="53" t="s">
        <v>4706</v>
      </c>
      <c r="G291" s="74">
        <v>45566</v>
      </c>
      <c r="H291" s="74">
        <v>45596</v>
      </c>
      <c r="I291" s="33" t="s">
        <v>124</v>
      </c>
      <c r="J291" s="33" t="s">
        <v>125</v>
      </c>
      <c r="K291" s="34" t="s">
        <v>896</v>
      </c>
      <c r="L291" s="47" t="s">
        <v>81</v>
      </c>
      <c r="M291" s="33">
        <v>3</v>
      </c>
      <c r="N291" s="34" t="s">
        <v>5005</v>
      </c>
      <c r="O291" s="62">
        <v>45502.4701388889</v>
      </c>
      <c r="P291" s="35"/>
      <c r="Q291" s="35"/>
      <c r="R291" s="40"/>
      <c r="S291" s="40"/>
      <c r="T291" s="36"/>
      <c r="U291" s="34" t="s">
        <v>5006</v>
      </c>
      <c r="V291" s="34" t="s">
        <v>4648</v>
      </c>
      <c r="W291" s="113" t="s">
        <v>5007</v>
      </c>
      <c r="X291" t="s">
        <v>132</v>
      </c>
      <c r="Y291" t="s">
        <v>138</v>
      </c>
    </row>
    <row r="292" ht="378" spans="1:25">
      <c r="A292" s="96">
        <v>300</v>
      </c>
      <c r="B292" s="34" t="s">
        <v>117</v>
      </c>
      <c r="C292" s="33" t="s">
        <v>145</v>
      </c>
      <c r="D292" s="53" t="s">
        <v>1094</v>
      </c>
      <c r="E292" s="45" t="s">
        <v>1148</v>
      </c>
      <c r="F292" s="53" t="s">
        <v>4706</v>
      </c>
      <c r="G292" s="74">
        <v>45383</v>
      </c>
      <c r="H292" s="74">
        <v>45412</v>
      </c>
      <c r="I292" s="33" t="s">
        <v>124</v>
      </c>
      <c r="J292" s="33" t="s">
        <v>125</v>
      </c>
      <c r="K292" s="34" t="s">
        <v>896</v>
      </c>
      <c r="L292" s="47" t="s">
        <v>81</v>
      </c>
      <c r="M292" s="33">
        <v>3</v>
      </c>
      <c r="N292" s="34" t="s">
        <v>5025</v>
      </c>
      <c r="O292" s="62">
        <v>45404.4916666667</v>
      </c>
      <c r="P292" s="35"/>
      <c r="Q292" s="35"/>
      <c r="R292" s="40"/>
      <c r="S292" s="40"/>
      <c r="T292" s="36"/>
      <c r="U292" s="34" t="s">
        <v>5026</v>
      </c>
      <c r="V292" s="34" t="s">
        <v>1094</v>
      </c>
      <c r="W292" s="113" t="s">
        <v>5027</v>
      </c>
      <c r="X292" t="s">
        <v>132</v>
      </c>
      <c r="Y292" t="s">
        <v>144</v>
      </c>
    </row>
    <row r="293" ht="378" spans="1:25">
      <c r="A293" s="96">
        <v>300</v>
      </c>
      <c r="B293" s="34" t="s">
        <v>117</v>
      </c>
      <c r="C293" s="33" t="s">
        <v>145</v>
      </c>
      <c r="D293" s="53" t="s">
        <v>1094</v>
      </c>
      <c r="E293" s="45" t="s">
        <v>1148</v>
      </c>
      <c r="F293" s="53" t="s">
        <v>4706</v>
      </c>
      <c r="G293" s="74">
        <v>45444</v>
      </c>
      <c r="H293" s="74">
        <v>45473</v>
      </c>
      <c r="I293" s="33" t="s">
        <v>124</v>
      </c>
      <c r="J293" s="33" t="s">
        <v>125</v>
      </c>
      <c r="K293" s="34" t="s">
        <v>896</v>
      </c>
      <c r="L293" s="47" t="s">
        <v>81</v>
      </c>
      <c r="M293" s="33">
        <v>3</v>
      </c>
      <c r="N293" s="34" t="s">
        <v>5028</v>
      </c>
      <c r="O293" s="62">
        <v>45462.9791666667</v>
      </c>
      <c r="P293" s="35"/>
      <c r="Q293" s="35"/>
      <c r="R293" s="40"/>
      <c r="S293" s="40"/>
      <c r="T293" s="36"/>
      <c r="U293" s="34" t="s">
        <v>5029</v>
      </c>
      <c r="V293" s="34" t="s">
        <v>1094</v>
      </c>
      <c r="W293" s="113" t="s">
        <v>5030</v>
      </c>
      <c r="X293" s="114" t="s">
        <v>132</v>
      </c>
      <c r="Y293" s="114" t="s">
        <v>422</v>
      </c>
    </row>
    <row r="294" ht="409.5" spans="1:25">
      <c r="A294" s="96">
        <v>301</v>
      </c>
      <c r="B294" s="34" t="s">
        <v>117</v>
      </c>
      <c r="C294" s="33" t="s">
        <v>145</v>
      </c>
      <c r="D294" s="53" t="s">
        <v>1094</v>
      </c>
      <c r="E294" s="45" t="s">
        <v>1148</v>
      </c>
      <c r="F294" s="53" t="s">
        <v>4706</v>
      </c>
      <c r="G294" s="74">
        <v>45505</v>
      </c>
      <c r="H294" s="74">
        <v>45535</v>
      </c>
      <c r="I294" s="33" t="s">
        <v>124</v>
      </c>
      <c r="J294" s="33" t="s">
        <v>125</v>
      </c>
      <c r="K294" s="34" t="s">
        <v>896</v>
      </c>
      <c r="L294" s="47" t="s">
        <v>81</v>
      </c>
      <c r="M294" s="33">
        <v>3</v>
      </c>
      <c r="N294" s="34" t="s">
        <v>5031</v>
      </c>
      <c r="O294" s="62">
        <v>45492.6354166667</v>
      </c>
      <c r="P294" s="35"/>
      <c r="Q294" s="35"/>
      <c r="R294" s="40"/>
      <c r="S294" s="40"/>
      <c r="T294" s="36"/>
      <c r="U294" s="34" t="s">
        <v>5032</v>
      </c>
      <c r="V294" s="34" t="s">
        <v>1094</v>
      </c>
      <c r="W294" s="113" t="s">
        <v>5033</v>
      </c>
      <c r="X294" t="s">
        <v>132</v>
      </c>
      <c r="Y294" t="s">
        <v>138</v>
      </c>
    </row>
    <row r="295" ht="409.5" spans="1:25">
      <c r="A295" s="96">
        <v>302</v>
      </c>
      <c r="B295" s="34" t="s">
        <v>117</v>
      </c>
      <c r="C295" s="33" t="s">
        <v>145</v>
      </c>
      <c r="D295" s="53" t="s">
        <v>1094</v>
      </c>
      <c r="E295" s="45" t="s">
        <v>1148</v>
      </c>
      <c r="F295" s="53" t="s">
        <v>4706</v>
      </c>
      <c r="G295" s="74">
        <v>45566</v>
      </c>
      <c r="H295" s="74">
        <v>45596</v>
      </c>
      <c r="I295" s="33" t="s">
        <v>124</v>
      </c>
      <c r="J295" s="33" t="s">
        <v>125</v>
      </c>
      <c r="K295" s="34" t="s">
        <v>896</v>
      </c>
      <c r="L295" s="47" t="s">
        <v>81</v>
      </c>
      <c r="M295" s="33">
        <v>3</v>
      </c>
      <c r="N295" s="34" t="s">
        <v>5031</v>
      </c>
      <c r="O295" s="62">
        <v>45492.6354166667</v>
      </c>
      <c r="P295" s="35"/>
      <c r="Q295" s="35"/>
      <c r="R295" s="40"/>
      <c r="S295" s="40"/>
      <c r="T295" s="36"/>
      <c r="U295" s="34" t="s">
        <v>5032</v>
      </c>
      <c r="V295" s="34" t="s">
        <v>1094</v>
      </c>
      <c r="W295" s="113" t="s">
        <v>5033</v>
      </c>
      <c r="X295" t="s">
        <v>132</v>
      </c>
      <c r="Y295" t="s">
        <v>138</v>
      </c>
    </row>
    <row r="296" ht="14.25" spans="1:22">
      <c r="A296" s="96">
        <v>303</v>
      </c>
      <c r="B296" s="34" t="s">
        <v>117</v>
      </c>
      <c r="C296" s="33" t="s">
        <v>145</v>
      </c>
      <c r="D296" s="53" t="s">
        <v>4459</v>
      </c>
      <c r="E296" s="45" t="s">
        <v>1419</v>
      </c>
      <c r="F296" s="53" t="s">
        <v>4706</v>
      </c>
      <c r="G296" s="74">
        <v>45383</v>
      </c>
      <c r="H296" s="74">
        <v>45412</v>
      </c>
      <c r="I296" s="33" t="s">
        <v>124</v>
      </c>
      <c r="J296" s="33" t="s">
        <v>125</v>
      </c>
      <c r="K296" s="34" t="s">
        <v>896</v>
      </c>
      <c r="L296" s="47" t="s">
        <v>81</v>
      </c>
      <c r="M296" s="33">
        <v>3</v>
      </c>
      <c r="N296" s="34"/>
      <c r="O296" s="34"/>
      <c r="P296" s="35"/>
      <c r="Q296" s="35"/>
      <c r="R296" s="40"/>
      <c r="S296" s="40"/>
      <c r="T296" s="36"/>
      <c r="U296" s="34"/>
      <c r="V296" s="34"/>
    </row>
    <row r="297" ht="14.25" spans="1:22">
      <c r="A297" s="96">
        <v>304</v>
      </c>
      <c r="B297" s="34" t="s">
        <v>117</v>
      </c>
      <c r="C297" s="33" t="s">
        <v>145</v>
      </c>
      <c r="D297" s="53" t="s">
        <v>4459</v>
      </c>
      <c r="E297" s="45" t="s">
        <v>1419</v>
      </c>
      <c r="F297" s="53" t="s">
        <v>4706</v>
      </c>
      <c r="G297" s="74">
        <v>45444</v>
      </c>
      <c r="H297" s="74">
        <v>45473</v>
      </c>
      <c r="I297" s="33" t="s">
        <v>124</v>
      </c>
      <c r="J297" s="33" t="s">
        <v>125</v>
      </c>
      <c r="K297" s="34" t="s">
        <v>896</v>
      </c>
      <c r="L297" s="47" t="s">
        <v>81</v>
      </c>
      <c r="M297" s="33">
        <v>3</v>
      </c>
      <c r="N297" s="34"/>
      <c r="O297" s="34"/>
      <c r="P297" s="35"/>
      <c r="Q297" s="35"/>
      <c r="R297" s="40"/>
      <c r="S297" s="40"/>
      <c r="T297" s="36"/>
      <c r="U297" s="34"/>
      <c r="V297" s="34"/>
    </row>
    <row r="298" ht="14.25" spans="1:26">
      <c r="A298" s="96">
        <v>304</v>
      </c>
      <c r="B298" s="34" t="s">
        <v>117</v>
      </c>
      <c r="C298" s="33" t="s">
        <v>145</v>
      </c>
      <c r="D298" s="53" t="s">
        <v>4459</v>
      </c>
      <c r="E298" s="45" t="s">
        <v>1419</v>
      </c>
      <c r="F298" s="53" t="s">
        <v>4706</v>
      </c>
      <c r="G298" s="74">
        <v>45505</v>
      </c>
      <c r="H298" s="74">
        <v>45535</v>
      </c>
      <c r="I298" s="33" t="s">
        <v>124</v>
      </c>
      <c r="J298" s="33" t="s">
        <v>125</v>
      </c>
      <c r="K298" s="34" t="s">
        <v>896</v>
      </c>
      <c r="L298" s="47" t="s">
        <v>81</v>
      </c>
      <c r="M298" s="33">
        <v>3</v>
      </c>
      <c r="N298" s="34"/>
      <c r="O298" s="34"/>
      <c r="P298" s="35"/>
      <c r="Q298" s="35"/>
      <c r="R298" s="40"/>
      <c r="S298" s="40"/>
      <c r="T298" s="36"/>
      <c r="U298" s="34"/>
      <c r="V298" s="34"/>
      <c r="Z298" t="s">
        <v>5034</v>
      </c>
    </row>
    <row r="299" ht="14.25" spans="1:22">
      <c r="A299" s="96">
        <v>305</v>
      </c>
      <c r="B299" s="34" t="s">
        <v>117</v>
      </c>
      <c r="C299" s="33" t="s">
        <v>145</v>
      </c>
      <c r="D299" s="53" t="s">
        <v>4459</v>
      </c>
      <c r="E299" s="45" t="s">
        <v>1419</v>
      </c>
      <c r="F299" s="53" t="s">
        <v>4706</v>
      </c>
      <c r="G299" s="74">
        <v>45566</v>
      </c>
      <c r="H299" s="74">
        <v>45596</v>
      </c>
      <c r="I299" s="33" t="s">
        <v>124</v>
      </c>
      <c r="J299" s="33" t="s">
        <v>125</v>
      </c>
      <c r="K299" s="34" t="s">
        <v>896</v>
      </c>
      <c r="L299" s="47" t="s">
        <v>81</v>
      </c>
      <c r="M299" s="33">
        <v>3</v>
      </c>
      <c r="N299" s="34"/>
      <c r="O299" s="34"/>
      <c r="P299" s="35"/>
      <c r="Q299" s="35"/>
      <c r="R299" s="40"/>
      <c r="S299" s="40"/>
      <c r="T299" s="36"/>
      <c r="U299" s="34"/>
      <c r="V299" s="34"/>
    </row>
    <row r="300" ht="409.5" spans="1:25">
      <c r="A300" s="96">
        <v>306</v>
      </c>
      <c r="B300" s="34" t="s">
        <v>117</v>
      </c>
      <c r="C300" s="43" t="s">
        <v>145</v>
      </c>
      <c r="D300" s="173" t="s">
        <v>5035</v>
      </c>
      <c r="E300" s="45" t="s">
        <v>239</v>
      </c>
      <c r="F300" s="53" t="s">
        <v>4706</v>
      </c>
      <c r="G300" s="74">
        <v>45323</v>
      </c>
      <c r="H300" s="75">
        <v>45351</v>
      </c>
      <c r="I300" s="33" t="s">
        <v>124</v>
      </c>
      <c r="J300" s="33" t="s">
        <v>125</v>
      </c>
      <c r="K300" s="34" t="s">
        <v>896</v>
      </c>
      <c r="L300" s="47" t="s">
        <v>81</v>
      </c>
      <c r="M300" s="33">
        <v>3</v>
      </c>
      <c r="N300" s="34" t="s">
        <v>5036</v>
      </c>
      <c r="O300" s="62">
        <v>45299.5</v>
      </c>
      <c r="P300" s="35"/>
      <c r="Q300" s="35"/>
      <c r="R300" s="40"/>
      <c r="S300" s="40"/>
      <c r="T300" s="36"/>
      <c r="U300" s="34" t="s">
        <v>5037</v>
      </c>
      <c r="V300" s="34" t="s">
        <v>5035</v>
      </c>
      <c r="W300" s="113" t="s">
        <v>5038</v>
      </c>
      <c r="X300" t="s">
        <v>132</v>
      </c>
      <c r="Y300" t="s">
        <v>133</v>
      </c>
    </row>
    <row r="301" ht="409.5" spans="1:25">
      <c r="A301" s="96">
        <v>307</v>
      </c>
      <c r="B301" s="34" t="s">
        <v>117</v>
      </c>
      <c r="C301" s="43" t="s">
        <v>145</v>
      </c>
      <c r="D301" s="173" t="s">
        <v>5035</v>
      </c>
      <c r="E301" s="45" t="s">
        <v>239</v>
      </c>
      <c r="F301" s="53" t="s">
        <v>4706</v>
      </c>
      <c r="G301" s="74">
        <v>45383</v>
      </c>
      <c r="H301" s="74">
        <v>45412</v>
      </c>
      <c r="I301" s="33" t="s">
        <v>124</v>
      </c>
      <c r="J301" s="33" t="s">
        <v>125</v>
      </c>
      <c r="K301" s="34" t="s">
        <v>896</v>
      </c>
      <c r="L301" s="47" t="s">
        <v>81</v>
      </c>
      <c r="M301" s="33">
        <v>3</v>
      </c>
      <c r="N301" s="34" t="s">
        <v>5039</v>
      </c>
      <c r="O301" s="62">
        <v>45356.6541666667</v>
      </c>
      <c r="P301" s="35"/>
      <c r="Q301" s="35"/>
      <c r="R301" s="40"/>
      <c r="S301" s="40"/>
      <c r="T301" s="36"/>
      <c r="U301" s="34" t="s">
        <v>5040</v>
      </c>
      <c r="V301" s="34" t="s">
        <v>5035</v>
      </c>
      <c r="W301" s="113" t="s">
        <v>5041</v>
      </c>
      <c r="X301" t="s">
        <v>132</v>
      </c>
      <c r="Y301" t="s">
        <v>159</v>
      </c>
    </row>
    <row r="302" ht="409.5" spans="1:25">
      <c r="A302" s="96">
        <v>308</v>
      </c>
      <c r="B302" s="34" t="s">
        <v>117</v>
      </c>
      <c r="C302" s="43" t="s">
        <v>145</v>
      </c>
      <c r="D302" s="173" t="s">
        <v>5035</v>
      </c>
      <c r="E302" s="45" t="s">
        <v>239</v>
      </c>
      <c r="F302" s="53" t="s">
        <v>4706</v>
      </c>
      <c r="G302" s="74">
        <v>45444</v>
      </c>
      <c r="H302" s="74">
        <v>45473</v>
      </c>
      <c r="I302" s="33" t="s">
        <v>124</v>
      </c>
      <c r="J302" s="33" t="s">
        <v>125</v>
      </c>
      <c r="K302" s="34" t="s">
        <v>896</v>
      </c>
      <c r="L302" s="47" t="s">
        <v>81</v>
      </c>
      <c r="M302" s="33">
        <v>3</v>
      </c>
      <c r="N302" s="34" t="s">
        <v>5042</v>
      </c>
      <c r="O302" s="62">
        <v>45433.7083333333</v>
      </c>
      <c r="P302" s="35"/>
      <c r="Q302" s="35"/>
      <c r="R302" s="40"/>
      <c r="S302" s="40"/>
      <c r="T302" s="36"/>
      <c r="U302" s="34" t="s">
        <v>5043</v>
      </c>
      <c r="V302" s="34" t="s">
        <v>5035</v>
      </c>
      <c r="W302" s="113" t="s">
        <v>5044</v>
      </c>
      <c r="X302" s="114" t="s">
        <v>132</v>
      </c>
      <c r="Y302" s="114" t="s">
        <v>435</v>
      </c>
    </row>
    <row r="303" ht="409.5" spans="1:25">
      <c r="A303" s="96">
        <v>309</v>
      </c>
      <c r="B303" s="34" t="s">
        <v>117</v>
      </c>
      <c r="C303" s="43" t="s">
        <v>145</v>
      </c>
      <c r="D303" s="173" t="s">
        <v>5035</v>
      </c>
      <c r="E303" s="45" t="s">
        <v>239</v>
      </c>
      <c r="F303" s="53" t="s">
        <v>4706</v>
      </c>
      <c r="G303" s="74">
        <v>45505</v>
      </c>
      <c r="H303" s="74">
        <v>45535</v>
      </c>
      <c r="I303" s="33" t="s">
        <v>124</v>
      </c>
      <c r="J303" s="33" t="s">
        <v>125</v>
      </c>
      <c r="K303" s="34" t="s">
        <v>896</v>
      </c>
      <c r="L303" s="47" t="s">
        <v>81</v>
      </c>
      <c r="M303" s="33">
        <v>3</v>
      </c>
      <c r="N303" s="34" t="s">
        <v>5045</v>
      </c>
      <c r="O303" s="62">
        <v>45504.625</v>
      </c>
      <c r="P303" s="35"/>
      <c r="Q303" s="35"/>
      <c r="R303" s="40"/>
      <c r="S303" s="40"/>
      <c r="T303" s="36"/>
      <c r="U303" s="34" t="s">
        <v>5046</v>
      </c>
      <c r="V303" s="34" t="s">
        <v>5035</v>
      </c>
      <c r="W303" s="113" t="s">
        <v>5047</v>
      </c>
      <c r="X303" t="s">
        <v>132</v>
      </c>
      <c r="Y303" t="s">
        <v>138</v>
      </c>
    </row>
    <row r="304" ht="14.25" spans="1:22">
      <c r="A304" s="96">
        <v>310</v>
      </c>
      <c r="B304" s="34" t="s">
        <v>117</v>
      </c>
      <c r="C304" s="43" t="s">
        <v>145</v>
      </c>
      <c r="D304" s="173" t="s">
        <v>5035</v>
      </c>
      <c r="E304" s="45" t="s">
        <v>239</v>
      </c>
      <c r="F304" s="53" t="s">
        <v>4706</v>
      </c>
      <c r="G304" s="74">
        <v>45566</v>
      </c>
      <c r="H304" s="74">
        <v>45596</v>
      </c>
      <c r="I304" s="33" t="s">
        <v>124</v>
      </c>
      <c r="J304" s="33" t="s">
        <v>125</v>
      </c>
      <c r="K304" s="34" t="s">
        <v>896</v>
      </c>
      <c r="L304" s="47" t="s">
        <v>81</v>
      </c>
      <c r="M304" s="33">
        <v>3</v>
      </c>
      <c r="N304" s="34"/>
      <c r="O304" s="34"/>
      <c r="P304" s="35"/>
      <c r="Q304" s="35"/>
      <c r="R304" s="40"/>
      <c r="S304" s="40"/>
      <c r="T304" s="36"/>
      <c r="U304" s="34"/>
      <c r="V304" s="34"/>
    </row>
    <row r="305" ht="14.25" spans="1:22">
      <c r="A305" s="96">
        <v>311</v>
      </c>
      <c r="B305" s="34" t="s">
        <v>117</v>
      </c>
      <c r="C305" s="43" t="s">
        <v>145</v>
      </c>
      <c r="D305" s="173" t="s">
        <v>5035</v>
      </c>
      <c r="E305" s="45" t="s">
        <v>239</v>
      </c>
      <c r="F305" s="53" t="s">
        <v>4706</v>
      </c>
      <c r="G305" s="74">
        <v>45627</v>
      </c>
      <c r="H305" s="74">
        <v>45657</v>
      </c>
      <c r="I305" s="33" t="s">
        <v>124</v>
      </c>
      <c r="J305" s="33" t="s">
        <v>125</v>
      </c>
      <c r="K305" s="34" t="s">
        <v>896</v>
      </c>
      <c r="L305" s="47" t="s">
        <v>81</v>
      </c>
      <c r="M305" s="33">
        <v>3</v>
      </c>
      <c r="N305" s="34"/>
      <c r="O305" s="34"/>
      <c r="P305" s="35"/>
      <c r="Q305" s="35"/>
      <c r="R305" s="40"/>
      <c r="S305" s="40"/>
      <c r="T305" s="36"/>
      <c r="U305" s="34"/>
      <c r="V305" s="34"/>
    </row>
    <row r="306" ht="409.5" spans="1:25">
      <c r="A306" s="96">
        <v>314</v>
      </c>
      <c r="B306" s="34" t="s">
        <v>117</v>
      </c>
      <c r="C306" s="33" t="s">
        <v>145</v>
      </c>
      <c r="D306" s="53" t="s">
        <v>5048</v>
      </c>
      <c r="E306" s="45" t="s">
        <v>239</v>
      </c>
      <c r="F306" s="53" t="s">
        <v>4706</v>
      </c>
      <c r="G306" s="74">
        <v>45444</v>
      </c>
      <c r="H306" s="74">
        <v>45473</v>
      </c>
      <c r="I306" s="33" t="s">
        <v>124</v>
      </c>
      <c r="J306" s="33" t="s">
        <v>125</v>
      </c>
      <c r="K306" s="34" t="s">
        <v>896</v>
      </c>
      <c r="L306" s="47" t="s">
        <v>81</v>
      </c>
      <c r="M306" s="33">
        <v>3</v>
      </c>
      <c r="N306" s="34" t="s">
        <v>5042</v>
      </c>
      <c r="O306" s="62">
        <v>45433.7083333333</v>
      </c>
      <c r="P306" s="35"/>
      <c r="Q306" s="35"/>
      <c r="R306" s="40"/>
      <c r="S306" s="40"/>
      <c r="T306" s="36"/>
      <c r="U306" s="34" t="s">
        <v>5043</v>
      </c>
      <c r="V306" s="34" t="s">
        <v>5048</v>
      </c>
      <c r="W306" s="113" t="s">
        <v>5044</v>
      </c>
      <c r="X306" s="114" t="s">
        <v>132</v>
      </c>
      <c r="Y306" s="114" t="s">
        <v>435</v>
      </c>
    </row>
    <row r="307" ht="14.25" spans="1:22">
      <c r="A307" s="96">
        <v>317</v>
      </c>
      <c r="B307" s="34" t="s">
        <v>117</v>
      </c>
      <c r="C307" s="33" t="s">
        <v>145</v>
      </c>
      <c r="D307" s="53" t="s">
        <v>5048</v>
      </c>
      <c r="E307" s="45" t="s">
        <v>239</v>
      </c>
      <c r="F307" s="53" t="s">
        <v>4706</v>
      </c>
      <c r="G307" s="74">
        <v>45627</v>
      </c>
      <c r="H307" s="74">
        <v>45657</v>
      </c>
      <c r="I307" s="33" t="s">
        <v>124</v>
      </c>
      <c r="J307" s="33" t="s">
        <v>125</v>
      </c>
      <c r="K307" s="34" t="s">
        <v>896</v>
      </c>
      <c r="L307" s="47" t="s">
        <v>81</v>
      </c>
      <c r="M307" s="33">
        <v>3</v>
      </c>
      <c r="N307" s="34"/>
      <c r="O307" s="34"/>
      <c r="P307" s="35"/>
      <c r="Q307" s="35"/>
      <c r="R307" s="40"/>
      <c r="S307" s="40"/>
      <c r="T307" s="36"/>
      <c r="U307" s="34"/>
      <c r="V307" s="34"/>
    </row>
    <row r="308" ht="409.5" spans="1:25">
      <c r="A308" s="96">
        <v>318</v>
      </c>
      <c r="B308" s="34" t="s">
        <v>117</v>
      </c>
      <c r="C308" s="33" t="s">
        <v>145</v>
      </c>
      <c r="D308" s="53" t="s">
        <v>5049</v>
      </c>
      <c r="E308" s="45" t="s">
        <v>146</v>
      </c>
      <c r="F308" s="53" t="s">
        <v>4706</v>
      </c>
      <c r="G308" s="74">
        <v>45473</v>
      </c>
      <c r="H308" s="74">
        <v>45473</v>
      </c>
      <c r="I308" s="33" t="s">
        <v>124</v>
      </c>
      <c r="J308" s="33" t="s">
        <v>125</v>
      </c>
      <c r="K308" s="34" t="s">
        <v>896</v>
      </c>
      <c r="L308" s="47" t="s">
        <v>81</v>
      </c>
      <c r="M308" s="33">
        <v>3</v>
      </c>
      <c r="N308" s="34" t="s">
        <v>5050</v>
      </c>
      <c r="O308" s="62">
        <v>45303.5</v>
      </c>
      <c r="P308" s="35"/>
      <c r="Q308" s="35"/>
      <c r="R308" s="40"/>
      <c r="S308" s="40"/>
      <c r="T308" s="36"/>
      <c r="U308" s="34" t="s">
        <v>5051</v>
      </c>
      <c r="V308" s="34" t="s">
        <v>5049</v>
      </c>
      <c r="W308" s="113" t="s">
        <v>5052</v>
      </c>
      <c r="X308" s="114" t="s">
        <v>132</v>
      </c>
      <c r="Y308" s="114" t="s">
        <v>133</v>
      </c>
    </row>
    <row r="309" ht="409.5" spans="1:25">
      <c r="A309" s="96">
        <v>319</v>
      </c>
      <c r="B309" s="34" t="s">
        <v>117</v>
      </c>
      <c r="C309" s="33" t="s">
        <v>145</v>
      </c>
      <c r="D309" s="53" t="s">
        <v>5049</v>
      </c>
      <c r="E309" s="45" t="s">
        <v>146</v>
      </c>
      <c r="F309" s="53" t="s">
        <v>4706</v>
      </c>
      <c r="G309" s="74">
        <v>45657</v>
      </c>
      <c r="H309" s="74">
        <v>45657</v>
      </c>
      <c r="I309" s="33" t="s">
        <v>124</v>
      </c>
      <c r="J309" s="33" t="s">
        <v>125</v>
      </c>
      <c r="K309" s="34" t="s">
        <v>896</v>
      </c>
      <c r="L309" s="47" t="s">
        <v>81</v>
      </c>
      <c r="M309" s="33">
        <v>3</v>
      </c>
      <c r="N309" s="34" t="s">
        <v>5053</v>
      </c>
      <c r="O309" s="62">
        <v>45504.625</v>
      </c>
      <c r="P309" s="35"/>
      <c r="Q309" s="35"/>
      <c r="R309" s="40"/>
      <c r="S309" s="40"/>
      <c r="T309" s="36"/>
      <c r="U309" s="34" t="s">
        <v>5054</v>
      </c>
      <c r="V309" s="34" t="s">
        <v>5049</v>
      </c>
      <c r="W309" s="113" t="s">
        <v>5055</v>
      </c>
      <c r="X309" t="s">
        <v>132</v>
      </c>
      <c r="Y309" t="s">
        <v>138</v>
      </c>
    </row>
    <row r="310" ht="409.5" spans="1:25">
      <c r="A310" s="96">
        <v>322</v>
      </c>
      <c r="B310" s="34" t="s">
        <v>117</v>
      </c>
      <c r="C310" s="33" t="s">
        <v>145</v>
      </c>
      <c r="D310" s="53" t="s">
        <v>4486</v>
      </c>
      <c r="E310" s="45" t="s">
        <v>146</v>
      </c>
      <c r="F310" s="53" t="s">
        <v>4706</v>
      </c>
      <c r="G310" s="74">
        <v>45444</v>
      </c>
      <c r="H310" s="74">
        <v>45473</v>
      </c>
      <c r="I310" s="33" t="s">
        <v>124</v>
      </c>
      <c r="J310" s="33" t="s">
        <v>125</v>
      </c>
      <c r="K310" s="34" t="s">
        <v>896</v>
      </c>
      <c r="L310" s="47" t="s">
        <v>81</v>
      </c>
      <c r="M310" s="33">
        <v>3</v>
      </c>
      <c r="N310" s="34" t="s">
        <v>5056</v>
      </c>
      <c r="O310" s="62">
        <v>45299.5</v>
      </c>
      <c r="P310" s="35"/>
      <c r="Q310" s="35"/>
      <c r="R310" s="40"/>
      <c r="S310" s="40"/>
      <c r="T310" s="36"/>
      <c r="U310" s="34" t="s">
        <v>5057</v>
      </c>
      <c r="V310" s="34" t="s">
        <v>4486</v>
      </c>
      <c r="W310" s="113" t="s">
        <v>5058</v>
      </c>
      <c r="X310" t="s">
        <v>132</v>
      </c>
      <c r="Y310" t="s">
        <v>133</v>
      </c>
    </row>
    <row r="311" ht="409.5" spans="1:25">
      <c r="A311" s="96">
        <v>325</v>
      </c>
      <c r="B311" s="34" t="s">
        <v>117</v>
      </c>
      <c r="C311" s="33" t="s">
        <v>145</v>
      </c>
      <c r="D311" s="53" t="s">
        <v>4486</v>
      </c>
      <c r="E311" s="45" t="s">
        <v>146</v>
      </c>
      <c r="F311" s="53" t="s">
        <v>4706</v>
      </c>
      <c r="G311" s="74">
        <v>45627</v>
      </c>
      <c r="H311" s="74">
        <v>45657</v>
      </c>
      <c r="I311" s="33" t="s">
        <v>124</v>
      </c>
      <c r="J311" s="33" t="s">
        <v>125</v>
      </c>
      <c r="K311" s="34" t="s">
        <v>896</v>
      </c>
      <c r="L311" s="47" t="s">
        <v>81</v>
      </c>
      <c r="M311" s="33">
        <v>3</v>
      </c>
      <c r="N311" s="34" t="s">
        <v>5059</v>
      </c>
      <c r="O311" s="62">
        <v>45504.625</v>
      </c>
      <c r="P311" s="35"/>
      <c r="Q311" s="35"/>
      <c r="R311" s="40"/>
      <c r="S311" s="40"/>
      <c r="T311" s="36"/>
      <c r="U311" s="34" t="s">
        <v>5060</v>
      </c>
      <c r="V311" s="34" t="s">
        <v>4486</v>
      </c>
      <c r="W311" s="113" t="s">
        <v>5061</v>
      </c>
      <c r="X311" t="s">
        <v>132</v>
      </c>
      <c r="Y311" t="s">
        <v>138</v>
      </c>
    </row>
    <row r="312" ht="409.5" spans="1:25">
      <c r="A312" s="96">
        <v>328</v>
      </c>
      <c r="B312" s="34" t="s">
        <v>117</v>
      </c>
      <c r="C312" s="152" t="s">
        <v>361</v>
      </c>
      <c r="D312" s="53" t="s">
        <v>5062</v>
      </c>
      <c r="E312" s="45" t="s">
        <v>146</v>
      </c>
      <c r="F312" s="53" t="s">
        <v>4706</v>
      </c>
      <c r="G312" s="74">
        <v>45413</v>
      </c>
      <c r="H312" s="74">
        <v>45413</v>
      </c>
      <c r="I312" s="33" t="s">
        <v>124</v>
      </c>
      <c r="J312" s="33" t="s">
        <v>125</v>
      </c>
      <c r="K312" s="34" t="s">
        <v>896</v>
      </c>
      <c r="L312" s="47" t="s">
        <v>81</v>
      </c>
      <c r="M312" s="33">
        <v>3</v>
      </c>
      <c r="N312" s="34" t="s">
        <v>5063</v>
      </c>
      <c r="O312" s="62">
        <v>45303.5</v>
      </c>
      <c r="P312" s="35"/>
      <c r="Q312" s="35"/>
      <c r="R312" s="40"/>
      <c r="S312" s="40"/>
      <c r="T312" s="36"/>
      <c r="U312" s="34" t="s">
        <v>5064</v>
      </c>
      <c r="V312" s="34" t="s">
        <v>5062</v>
      </c>
      <c r="W312" s="113" t="s">
        <v>5065</v>
      </c>
      <c r="X312" t="s">
        <v>132</v>
      </c>
      <c r="Y312" t="s">
        <v>133</v>
      </c>
    </row>
    <row r="313" ht="409.5" spans="1:25">
      <c r="A313" s="96">
        <v>331</v>
      </c>
      <c r="B313" s="34" t="s">
        <v>117</v>
      </c>
      <c r="C313" s="152" t="s">
        <v>361</v>
      </c>
      <c r="D313" s="53" t="s">
        <v>5062</v>
      </c>
      <c r="E313" s="45" t="s">
        <v>146</v>
      </c>
      <c r="F313" s="53" t="s">
        <v>4706</v>
      </c>
      <c r="G313" s="74">
        <v>45597</v>
      </c>
      <c r="H313" s="74">
        <v>45597</v>
      </c>
      <c r="I313" s="33" t="s">
        <v>124</v>
      </c>
      <c r="J313" s="33" t="s">
        <v>125</v>
      </c>
      <c r="K313" s="34" t="s">
        <v>896</v>
      </c>
      <c r="L313" s="47" t="s">
        <v>81</v>
      </c>
      <c r="M313" s="33">
        <v>3</v>
      </c>
      <c r="N313" s="34" t="s">
        <v>5066</v>
      </c>
      <c r="O313" s="62">
        <v>45504.625</v>
      </c>
      <c r="P313" s="35"/>
      <c r="Q313" s="35"/>
      <c r="R313" s="40"/>
      <c r="S313" s="40"/>
      <c r="T313" s="36"/>
      <c r="U313" s="34" t="s">
        <v>5067</v>
      </c>
      <c r="V313" s="34" t="s">
        <v>5062</v>
      </c>
      <c r="W313" s="113" t="s">
        <v>5068</v>
      </c>
      <c r="X313" t="s">
        <v>132</v>
      </c>
      <c r="Y313" t="s">
        <v>138</v>
      </c>
    </row>
    <row r="314" ht="409.5" spans="1:25">
      <c r="A314" s="96">
        <v>334</v>
      </c>
      <c r="B314" s="34" t="s">
        <v>117</v>
      </c>
      <c r="C314" s="33" t="s">
        <v>145</v>
      </c>
      <c r="D314" s="53" t="s">
        <v>5069</v>
      </c>
      <c r="E314" s="45" t="s">
        <v>146</v>
      </c>
      <c r="F314" s="53" t="s">
        <v>4706</v>
      </c>
      <c r="G314" s="74">
        <v>45444</v>
      </c>
      <c r="H314" s="74">
        <v>45473</v>
      </c>
      <c r="I314" s="33" t="s">
        <v>124</v>
      </c>
      <c r="J314" s="33" t="s">
        <v>125</v>
      </c>
      <c r="K314" s="34" t="s">
        <v>896</v>
      </c>
      <c r="L314" s="47" t="s">
        <v>81</v>
      </c>
      <c r="M314" s="33">
        <v>3</v>
      </c>
      <c r="N314" s="34" t="s">
        <v>5070</v>
      </c>
      <c r="O314" s="62">
        <v>45303.5</v>
      </c>
      <c r="P314" s="35"/>
      <c r="Q314" s="35"/>
      <c r="R314" s="40"/>
      <c r="S314" s="40"/>
      <c r="T314" s="36"/>
      <c r="U314" s="34" t="s">
        <v>5071</v>
      </c>
      <c r="V314" s="34" t="s">
        <v>5069</v>
      </c>
      <c r="W314" s="113" t="s">
        <v>5072</v>
      </c>
      <c r="X314" s="114" t="s">
        <v>132</v>
      </c>
      <c r="Y314" s="114" t="s">
        <v>133</v>
      </c>
    </row>
    <row r="315" ht="409.5" spans="1:25">
      <c r="A315" s="96">
        <v>337</v>
      </c>
      <c r="B315" s="34" t="s">
        <v>117</v>
      </c>
      <c r="C315" s="33" t="s">
        <v>145</v>
      </c>
      <c r="D315" s="53" t="s">
        <v>5069</v>
      </c>
      <c r="E315" s="45" t="s">
        <v>146</v>
      </c>
      <c r="F315" s="53" t="s">
        <v>4706</v>
      </c>
      <c r="G315" s="74">
        <v>45627</v>
      </c>
      <c r="H315" s="74">
        <v>45657</v>
      </c>
      <c r="I315" s="33" t="s">
        <v>124</v>
      </c>
      <c r="J315" s="33" t="s">
        <v>125</v>
      </c>
      <c r="K315" s="34" t="s">
        <v>896</v>
      </c>
      <c r="L315" s="47" t="s">
        <v>81</v>
      </c>
      <c r="M315" s="33">
        <v>3</v>
      </c>
      <c r="N315" s="34" t="s">
        <v>5073</v>
      </c>
      <c r="O315" s="62">
        <v>45504.625</v>
      </c>
      <c r="P315" s="35"/>
      <c r="Q315" s="35"/>
      <c r="R315" s="40"/>
      <c r="S315" s="40"/>
      <c r="T315" s="36"/>
      <c r="U315" s="34" t="s">
        <v>5074</v>
      </c>
      <c r="V315" s="34" t="s">
        <v>5069</v>
      </c>
      <c r="W315" s="113" t="s">
        <v>5075</v>
      </c>
      <c r="X315" t="s">
        <v>132</v>
      </c>
      <c r="Y315" t="s">
        <v>138</v>
      </c>
    </row>
    <row r="316" ht="409.5" spans="1:25">
      <c r="A316" s="96">
        <v>340</v>
      </c>
      <c r="B316" s="34" t="s">
        <v>117</v>
      </c>
      <c r="C316" s="152" t="s">
        <v>361</v>
      </c>
      <c r="D316" s="53" t="s">
        <v>5076</v>
      </c>
      <c r="E316" s="45" t="s">
        <v>146</v>
      </c>
      <c r="F316" s="53" t="s">
        <v>4706</v>
      </c>
      <c r="G316" s="74">
        <v>45413</v>
      </c>
      <c r="H316" s="74">
        <v>45413</v>
      </c>
      <c r="I316" s="33" t="s">
        <v>124</v>
      </c>
      <c r="J316" s="33" t="s">
        <v>125</v>
      </c>
      <c r="K316" s="34" t="s">
        <v>896</v>
      </c>
      <c r="L316" s="47" t="s">
        <v>81</v>
      </c>
      <c r="M316" s="33">
        <v>3</v>
      </c>
      <c r="N316" s="34" t="s">
        <v>5077</v>
      </c>
      <c r="O316" s="62">
        <v>45303.5</v>
      </c>
      <c r="P316" s="35"/>
      <c r="Q316" s="35"/>
      <c r="R316" s="40"/>
      <c r="S316" s="40"/>
      <c r="T316" s="36"/>
      <c r="U316" s="34" t="s">
        <v>5078</v>
      </c>
      <c r="V316" s="34" t="s">
        <v>5076</v>
      </c>
      <c r="W316" s="113" t="s">
        <v>5079</v>
      </c>
      <c r="X316" t="s">
        <v>132</v>
      </c>
      <c r="Y316" t="s">
        <v>133</v>
      </c>
    </row>
    <row r="317" ht="409.5" spans="1:25">
      <c r="A317" s="96">
        <v>343</v>
      </c>
      <c r="B317" s="34" t="s">
        <v>117</v>
      </c>
      <c r="C317" s="152" t="s">
        <v>361</v>
      </c>
      <c r="D317" s="53" t="s">
        <v>5076</v>
      </c>
      <c r="E317" s="45" t="s">
        <v>146</v>
      </c>
      <c r="F317" s="53" t="s">
        <v>4706</v>
      </c>
      <c r="G317" s="74">
        <v>45597</v>
      </c>
      <c r="H317" s="74">
        <v>45597</v>
      </c>
      <c r="I317" s="33" t="s">
        <v>124</v>
      </c>
      <c r="J317" s="33" t="s">
        <v>125</v>
      </c>
      <c r="K317" s="34" t="s">
        <v>896</v>
      </c>
      <c r="L317" s="47" t="s">
        <v>81</v>
      </c>
      <c r="M317" s="33">
        <v>3</v>
      </c>
      <c r="N317" s="34" t="s">
        <v>5073</v>
      </c>
      <c r="O317" s="62">
        <v>45504.625</v>
      </c>
      <c r="P317" s="35"/>
      <c r="Q317" s="35"/>
      <c r="R317" s="40"/>
      <c r="S317" s="40"/>
      <c r="T317" s="36"/>
      <c r="U317" s="34" t="s">
        <v>5074</v>
      </c>
      <c r="V317" s="34" t="s">
        <v>5076</v>
      </c>
      <c r="W317" s="113" t="s">
        <v>5075</v>
      </c>
      <c r="X317" t="s">
        <v>132</v>
      </c>
      <c r="Y317" t="s">
        <v>138</v>
      </c>
    </row>
    <row r="318" ht="409.5" spans="1:25">
      <c r="A318" s="96">
        <v>346</v>
      </c>
      <c r="B318" s="34" t="s">
        <v>117</v>
      </c>
      <c r="C318" s="33" t="s">
        <v>145</v>
      </c>
      <c r="D318" s="53" t="s">
        <v>5080</v>
      </c>
      <c r="E318" s="45" t="s">
        <v>146</v>
      </c>
      <c r="F318" s="53" t="s">
        <v>4706</v>
      </c>
      <c r="G318" s="74">
        <v>45444</v>
      </c>
      <c r="H318" s="74">
        <v>45473</v>
      </c>
      <c r="I318" s="33" t="s">
        <v>124</v>
      </c>
      <c r="J318" s="33" t="s">
        <v>125</v>
      </c>
      <c r="K318" s="34" t="s">
        <v>896</v>
      </c>
      <c r="L318" s="47" t="s">
        <v>81</v>
      </c>
      <c r="M318" s="33">
        <v>3</v>
      </c>
      <c r="N318" s="34" t="s">
        <v>5081</v>
      </c>
      <c r="O318" s="62">
        <v>45299.5</v>
      </c>
      <c r="P318" s="35"/>
      <c r="Q318" s="35"/>
      <c r="R318" s="40"/>
      <c r="S318" s="40"/>
      <c r="T318" s="36"/>
      <c r="U318" s="34" t="s">
        <v>5082</v>
      </c>
      <c r="V318" s="34" t="s">
        <v>5080</v>
      </c>
      <c r="W318" s="113" t="s">
        <v>5083</v>
      </c>
      <c r="X318" s="114" t="s">
        <v>132</v>
      </c>
      <c r="Y318" s="114" t="s">
        <v>133</v>
      </c>
    </row>
    <row r="319" ht="409.5" spans="1:25">
      <c r="A319" s="96">
        <v>349</v>
      </c>
      <c r="B319" s="34" t="s">
        <v>117</v>
      </c>
      <c r="C319" s="33" t="s">
        <v>145</v>
      </c>
      <c r="D319" s="53" t="s">
        <v>5080</v>
      </c>
      <c r="E319" s="45" t="s">
        <v>146</v>
      </c>
      <c r="F319" s="53" t="s">
        <v>4706</v>
      </c>
      <c r="G319" s="74">
        <v>45627</v>
      </c>
      <c r="H319" s="74">
        <v>45657</v>
      </c>
      <c r="I319" s="33" t="s">
        <v>124</v>
      </c>
      <c r="J319" s="33" t="s">
        <v>125</v>
      </c>
      <c r="K319" s="34" t="s">
        <v>896</v>
      </c>
      <c r="L319" s="47" t="s">
        <v>81</v>
      </c>
      <c r="M319" s="33">
        <v>3</v>
      </c>
      <c r="N319" s="34" t="s">
        <v>5084</v>
      </c>
      <c r="O319" s="62">
        <v>45504.625</v>
      </c>
      <c r="P319" s="35"/>
      <c r="Q319" s="35"/>
      <c r="R319" s="40"/>
      <c r="S319" s="40"/>
      <c r="T319" s="36"/>
      <c r="U319" s="34" t="s">
        <v>5085</v>
      </c>
      <c r="V319" s="34" t="s">
        <v>5080</v>
      </c>
      <c r="W319" s="113" t="s">
        <v>5086</v>
      </c>
      <c r="X319" t="s">
        <v>132</v>
      </c>
      <c r="Y319" t="s">
        <v>138</v>
      </c>
    </row>
    <row r="320" ht="409.5" spans="1:25">
      <c r="A320" s="96">
        <v>352</v>
      </c>
      <c r="B320" s="34" t="s">
        <v>117</v>
      </c>
      <c r="C320" s="29" t="s">
        <v>145</v>
      </c>
      <c r="D320" s="152" t="s">
        <v>5087</v>
      </c>
      <c r="E320" s="45" t="s">
        <v>146</v>
      </c>
      <c r="F320" s="53" t="s">
        <v>4706</v>
      </c>
      <c r="G320" s="74">
        <v>45444</v>
      </c>
      <c r="H320" s="74">
        <v>45473</v>
      </c>
      <c r="I320" s="58" t="s">
        <v>124</v>
      </c>
      <c r="J320" s="34" t="s">
        <v>125</v>
      </c>
      <c r="K320" s="34" t="s">
        <v>896</v>
      </c>
      <c r="L320" s="47" t="s">
        <v>81</v>
      </c>
      <c r="M320" s="29">
        <v>3</v>
      </c>
      <c r="N320" s="34" t="s">
        <v>5088</v>
      </c>
      <c r="O320" s="62">
        <v>45299.5</v>
      </c>
      <c r="P320" s="35"/>
      <c r="Q320" s="35"/>
      <c r="R320" s="40"/>
      <c r="S320" s="40"/>
      <c r="T320" s="36"/>
      <c r="U320" s="34" t="s">
        <v>5089</v>
      </c>
      <c r="V320" s="34" t="s">
        <v>5087</v>
      </c>
      <c r="W320" s="113" t="s">
        <v>5090</v>
      </c>
      <c r="X320" s="114" t="s">
        <v>132</v>
      </c>
      <c r="Y320" s="114" t="s">
        <v>133</v>
      </c>
    </row>
    <row r="321" ht="409.5" spans="1:25">
      <c r="A321" s="96">
        <v>355</v>
      </c>
      <c r="B321" s="34" t="s">
        <v>117</v>
      </c>
      <c r="C321" s="29" t="s">
        <v>145</v>
      </c>
      <c r="D321" s="152" t="s">
        <v>5087</v>
      </c>
      <c r="E321" s="45" t="s">
        <v>146</v>
      </c>
      <c r="F321" s="53" t="s">
        <v>4706</v>
      </c>
      <c r="G321" s="74">
        <v>45627</v>
      </c>
      <c r="H321" s="74">
        <v>45657</v>
      </c>
      <c r="I321" s="58" t="s">
        <v>124</v>
      </c>
      <c r="J321" s="34" t="s">
        <v>125</v>
      </c>
      <c r="K321" s="34" t="s">
        <v>896</v>
      </c>
      <c r="L321" s="47" t="s">
        <v>81</v>
      </c>
      <c r="M321" s="29">
        <v>3</v>
      </c>
      <c r="N321" s="34" t="s">
        <v>5084</v>
      </c>
      <c r="O321" s="62">
        <v>45504.625</v>
      </c>
      <c r="P321" s="35"/>
      <c r="Q321" s="35"/>
      <c r="R321" s="40"/>
      <c r="S321" s="40"/>
      <c r="T321" s="36"/>
      <c r="U321" s="34" t="s">
        <v>5085</v>
      </c>
      <c r="V321" s="34" t="s">
        <v>5087</v>
      </c>
      <c r="W321" s="113" t="s">
        <v>5086</v>
      </c>
      <c r="X321" t="s">
        <v>132</v>
      </c>
      <c r="Y321" t="s">
        <v>138</v>
      </c>
    </row>
    <row r="322" ht="409.5" spans="1:25">
      <c r="A322" s="96">
        <v>358</v>
      </c>
      <c r="B322" s="34" t="s">
        <v>117</v>
      </c>
      <c r="C322" s="33" t="s">
        <v>145</v>
      </c>
      <c r="D322" s="53" t="s">
        <v>5091</v>
      </c>
      <c r="E322" s="45" t="s">
        <v>146</v>
      </c>
      <c r="F322" s="53" t="s">
        <v>4706</v>
      </c>
      <c r="G322" s="74">
        <v>45444</v>
      </c>
      <c r="H322" s="74">
        <v>45473</v>
      </c>
      <c r="I322" s="33" t="s">
        <v>124</v>
      </c>
      <c r="J322" s="33" t="s">
        <v>125</v>
      </c>
      <c r="K322" s="34" t="s">
        <v>896</v>
      </c>
      <c r="L322" s="47" t="s">
        <v>81</v>
      </c>
      <c r="M322" s="33">
        <v>3</v>
      </c>
      <c r="N322" s="34" t="s">
        <v>5092</v>
      </c>
      <c r="O322" s="62">
        <v>45303.5</v>
      </c>
      <c r="P322" s="35"/>
      <c r="Q322" s="35"/>
      <c r="R322" s="40"/>
      <c r="S322" s="40"/>
      <c r="T322" s="36"/>
      <c r="U322" s="34" t="s">
        <v>5093</v>
      </c>
      <c r="V322" s="34" t="s">
        <v>5091</v>
      </c>
      <c r="W322" s="113" t="s">
        <v>5094</v>
      </c>
      <c r="X322" s="114" t="s">
        <v>132</v>
      </c>
      <c r="Y322" s="114" t="s">
        <v>133</v>
      </c>
    </row>
    <row r="323" ht="409.5" spans="1:25">
      <c r="A323" s="96">
        <v>361</v>
      </c>
      <c r="B323" s="34" t="s">
        <v>117</v>
      </c>
      <c r="C323" s="33" t="s">
        <v>145</v>
      </c>
      <c r="D323" s="53" t="s">
        <v>5091</v>
      </c>
      <c r="E323" s="45" t="s">
        <v>146</v>
      </c>
      <c r="F323" s="53" t="s">
        <v>4706</v>
      </c>
      <c r="G323" s="74">
        <v>45627</v>
      </c>
      <c r="H323" s="74">
        <v>45657</v>
      </c>
      <c r="I323" s="33" t="s">
        <v>124</v>
      </c>
      <c r="J323" s="33" t="s">
        <v>125</v>
      </c>
      <c r="K323" s="34" t="s">
        <v>896</v>
      </c>
      <c r="L323" s="47" t="s">
        <v>81</v>
      </c>
      <c r="M323" s="33">
        <v>3</v>
      </c>
      <c r="N323" s="34" t="s">
        <v>5053</v>
      </c>
      <c r="O323" s="62">
        <v>45504.625</v>
      </c>
      <c r="P323" s="35"/>
      <c r="Q323" s="35"/>
      <c r="R323" s="40"/>
      <c r="S323" s="40"/>
      <c r="T323" s="36"/>
      <c r="U323" s="34" t="s">
        <v>5054</v>
      </c>
      <c r="V323" s="34" t="s">
        <v>5091</v>
      </c>
      <c r="W323" s="113" t="s">
        <v>5055</v>
      </c>
      <c r="X323" t="s">
        <v>132</v>
      </c>
      <c r="Y323" t="s">
        <v>138</v>
      </c>
    </row>
    <row r="324" ht="409.5" spans="1:25">
      <c r="A324" s="96">
        <v>364</v>
      </c>
      <c r="B324" s="34" t="s">
        <v>117</v>
      </c>
      <c r="C324" s="33" t="s">
        <v>145</v>
      </c>
      <c r="D324" s="53" t="s">
        <v>5095</v>
      </c>
      <c r="E324" s="45" t="s">
        <v>146</v>
      </c>
      <c r="F324" s="53" t="s">
        <v>4706</v>
      </c>
      <c r="G324" s="74">
        <v>45444</v>
      </c>
      <c r="H324" s="74">
        <v>45473</v>
      </c>
      <c r="I324" s="33" t="s">
        <v>124</v>
      </c>
      <c r="J324" s="33" t="s">
        <v>125</v>
      </c>
      <c r="K324" s="34" t="s">
        <v>896</v>
      </c>
      <c r="L324" s="47" t="s">
        <v>81</v>
      </c>
      <c r="M324" s="33">
        <v>3</v>
      </c>
      <c r="N324" s="34" t="s">
        <v>5096</v>
      </c>
      <c r="O324" s="62">
        <v>45299.5</v>
      </c>
      <c r="P324" s="35"/>
      <c r="Q324" s="35"/>
      <c r="R324" s="40"/>
      <c r="S324" s="40"/>
      <c r="T324" s="36"/>
      <c r="U324" s="34" t="s">
        <v>5097</v>
      </c>
      <c r="V324" s="34" t="s">
        <v>5095</v>
      </c>
      <c r="W324" s="113" t="s">
        <v>5098</v>
      </c>
      <c r="X324" s="114" t="s">
        <v>132</v>
      </c>
      <c r="Y324" s="114" t="s">
        <v>133</v>
      </c>
    </row>
    <row r="325" ht="409.5" spans="1:25">
      <c r="A325" s="96">
        <v>367</v>
      </c>
      <c r="B325" s="34" t="s">
        <v>117</v>
      </c>
      <c r="C325" s="33" t="s">
        <v>145</v>
      </c>
      <c r="D325" s="53" t="s">
        <v>5095</v>
      </c>
      <c r="E325" s="45" t="s">
        <v>146</v>
      </c>
      <c r="F325" s="53" t="s">
        <v>4706</v>
      </c>
      <c r="G325" s="74">
        <v>45627</v>
      </c>
      <c r="H325" s="74">
        <v>45657</v>
      </c>
      <c r="I325" s="33" t="s">
        <v>124</v>
      </c>
      <c r="J325" s="33" t="s">
        <v>125</v>
      </c>
      <c r="K325" s="34" t="s">
        <v>896</v>
      </c>
      <c r="L325" s="47" t="s">
        <v>81</v>
      </c>
      <c r="M325" s="33">
        <v>3</v>
      </c>
      <c r="N325" s="34" t="s">
        <v>5099</v>
      </c>
      <c r="O325" s="62">
        <v>45504.625</v>
      </c>
      <c r="P325" s="35"/>
      <c r="Q325" s="35"/>
      <c r="R325" s="40"/>
      <c r="S325" s="40"/>
      <c r="T325" s="36"/>
      <c r="U325" s="34" t="s">
        <v>5100</v>
      </c>
      <c r="V325" s="34" t="s">
        <v>5095</v>
      </c>
      <c r="W325" s="113" t="s">
        <v>5101</v>
      </c>
      <c r="X325" t="s">
        <v>132</v>
      </c>
      <c r="Y325" t="s">
        <v>138</v>
      </c>
    </row>
    <row r="326" ht="409.5" spans="1:25">
      <c r="A326" s="96">
        <v>370</v>
      </c>
      <c r="B326" s="34" t="s">
        <v>117</v>
      </c>
      <c r="C326" s="33" t="s">
        <v>145</v>
      </c>
      <c r="D326" s="53" t="s">
        <v>5102</v>
      </c>
      <c r="E326" s="45" t="s">
        <v>146</v>
      </c>
      <c r="F326" s="53" t="s">
        <v>4706</v>
      </c>
      <c r="G326" s="74">
        <v>45444</v>
      </c>
      <c r="H326" s="74">
        <v>45473</v>
      </c>
      <c r="I326" s="33" t="s">
        <v>124</v>
      </c>
      <c r="J326" s="33" t="s">
        <v>125</v>
      </c>
      <c r="K326" s="34" t="s">
        <v>896</v>
      </c>
      <c r="L326" s="47" t="s">
        <v>81</v>
      </c>
      <c r="M326" s="33">
        <v>3</v>
      </c>
      <c r="N326" s="34" t="s">
        <v>5096</v>
      </c>
      <c r="O326" s="62">
        <v>45299.5</v>
      </c>
      <c r="P326" s="35"/>
      <c r="Q326" s="35"/>
      <c r="R326" s="40"/>
      <c r="S326" s="40"/>
      <c r="T326" s="36"/>
      <c r="U326" s="34" t="s">
        <v>5097</v>
      </c>
      <c r="V326" s="34" t="s">
        <v>5102</v>
      </c>
      <c r="W326" s="113" t="s">
        <v>5098</v>
      </c>
      <c r="X326" s="114" t="s">
        <v>132</v>
      </c>
      <c r="Y326" s="114" t="s">
        <v>133</v>
      </c>
    </row>
    <row r="327" ht="409.5" spans="1:25">
      <c r="A327" s="96">
        <v>373</v>
      </c>
      <c r="B327" s="34" t="s">
        <v>117</v>
      </c>
      <c r="C327" s="33" t="s">
        <v>145</v>
      </c>
      <c r="D327" s="53" t="s">
        <v>5102</v>
      </c>
      <c r="E327" s="45" t="s">
        <v>146</v>
      </c>
      <c r="F327" s="53" t="s">
        <v>4706</v>
      </c>
      <c r="G327" s="74">
        <v>45627</v>
      </c>
      <c r="H327" s="74">
        <v>45657</v>
      </c>
      <c r="I327" s="33" t="s">
        <v>124</v>
      </c>
      <c r="J327" s="33" t="s">
        <v>125</v>
      </c>
      <c r="K327" s="34" t="s">
        <v>896</v>
      </c>
      <c r="L327" s="47" t="s">
        <v>81</v>
      </c>
      <c r="M327" s="33">
        <v>3</v>
      </c>
      <c r="N327" s="34" t="s">
        <v>5099</v>
      </c>
      <c r="O327" s="62">
        <v>45504.625</v>
      </c>
      <c r="P327" s="35"/>
      <c r="Q327" s="35"/>
      <c r="R327" s="40"/>
      <c r="S327" s="40"/>
      <c r="T327" s="36"/>
      <c r="U327" s="34" t="s">
        <v>5100</v>
      </c>
      <c r="V327" s="34" t="s">
        <v>5102</v>
      </c>
      <c r="W327" s="113" t="s">
        <v>5101</v>
      </c>
      <c r="X327" t="s">
        <v>132</v>
      </c>
      <c r="Y327" t="s">
        <v>138</v>
      </c>
    </row>
    <row r="328" ht="283.5" spans="1:25">
      <c r="A328" s="96">
        <v>374</v>
      </c>
      <c r="B328" s="34" t="s">
        <v>117</v>
      </c>
      <c r="C328" s="29" t="s">
        <v>361</v>
      </c>
      <c r="D328" s="53" t="s">
        <v>1020</v>
      </c>
      <c r="E328" s="45" t="s">
        <v>1148</v>
      </c>
      <c r="F328" s="53" t="s">
        <v>4706</v>
      </c>
      <c r="G328" s="74">
        <v>45292</v>
      </c>
      <c r="H328" s="74">
        <v>45322</v>
      </c>
      <c r="I328" s="33" t="s">
        <v>124</v>
      </c>
      <c r="J328" s="33" t="s">
        <v>125</v>
      </c>
      <c r="K328" s="34" t="s">
        <v>896</v>
      </c>
      <c r="L328" s="47" t="s">
        <v>81</v>
      </c>
      <c r="M328" s="33">
        <v>15</v>
      </c>
      <c r="N328" s="34" t="s">
        <v>5103</v>
      </c>
      <c r="O328" s="62">
        <v>45321.6048611111</v>
      </c>
      <c r="P328" s="35"/>
      <c r="Q328" s="35"/>
      <c r="R328" s="40"/>
      <c r="S328" s="40"/>
      <c r="T328" s="36"/>
      <c r="U328" s="34" t="s">
        <v>5104</v>
      </c>
      <c r="V328" s="34" t="s">
        <v>1020</v>
      </c>
      <c r="W328" s="113" t="s">
        <v>5105</v>
      </c>
      <c r="X328" t="s">
        <v>132</v>
      </c>
      <c r="Y328" t="s">
        <v>133</v>
      </c>
    </row>
    <row r="329" ht="409.5" spans="1:25">
      <c r="A329" s="96">
        <v>375</v>
      </c>
      <c r="B329" s="34" t="s">
        <v>117</v>
      </c>
      <c r="C329" s="29" t="s">
        <v>361</v>
      </c>
      <c r="D329" s="53" t="s">
        <v>1020</v>
      </c>
      <c r="E329" s="45" t="s">
        <v>1148</v>
      </c>
      <c r="F329" s="53" t="s">
        <v>4706</v>
      </c>
      <c r="G329" s="74">
        <v>45352</v>
      </c>
      <c r="H329" s="74">
        <v>45352</v>
      </c>
      <c r="I329" s="33" t="s">
        <v>124</v>
      </c>
      <c r="J329" s="33" t="s">
        <v>125</v>
      </c>
      <c r="K329" s="34" t="s">
        <v>896</v>
      </c>
      <c r="L329" s="47" t="s">
        <v>81</v>
      </c>
      <c r="M329" s="33">
        <v>15</v>
      </c>
      <c r="N329" s="34" t="s">
        <v>5106</v>
      </c>
      <c r="O329" s="62">
        <v>45366.4909722222</v>
      </c>
      <c r="P329" s="35"/>
      <c r="Q329" s="35"/>
      <c r="R329" s="40"/>
      <c r="S329" s="40"/>
      <c r="T329" s="36"/>
      <c r="U329" s="34" t="s">
        <v>5107</v>
      </c>
      <c r="V329" s="34" t="s">
        <v>1020</v>
      </c>
      <c r="W329" s="113" t="s">
        <v>5108</v>
      </c>
      <c r="X329" t="s">
        <v>132</v>
      </c>
      <c r="Y329" t="s">
        <v>159</v>
      </c>
    </row>
    <row r="330" ht="409.5" spans="1:25">
      <c r="A330" s="96">
        <v>376</v>
      </c>
      <c r="B330" s="34" t="s">
        <v>117</v>
      </c>
      <c r="C330" s="29" t="s">
        <v>361</v>
      </c>
      <c r="D330" s="53" t="s">
        <v>1020</v>
      </c>
      <c r="E330" s="45" t="s">
        <v>1148</v>
      </c>
      <c r="F330" s="53" t="s">
        <v>4706</v>
      </c>
      <c r="G330" s="74">
        <v>45413</v>
      </c>
      <c r="H330" s="74">
        <v>45413</v>
      </c>
      <c r="I330" s="33" t="s">
        <v>124</v>
      </c>
      <c r="J330" s="33" t="s">
        <v>125</v>
      </c>
      <c r="K330" s="34" t="s">
        <v>896</v>
      </c>
      <c r="L330" s="47" t="s">
        <v>81</v>
      </c>
      <c r="M330" s="33">
        <v>15</v>
      </c>
      <c r="N330" s="34" t="s">
        <v>5109</v>
      </c>
      <c r="O330" s="62">
        <v>45441.6458333333</v>
      </c>
      <c r="P330" s="35"/>
      <c r="Q330" s="35"/>
      <c r="R330" s="40"/>
      <c r="S330" s="40"/>
      <c r="T330" s="36"/>
      <c r="U330" s="34" t="s">
        <v>5110</v>
      </c>
      <c r="V330" s="34" t="s">
        <v>1020</v>
      </c>
      <c r="W330" s="113" t="s">
        <v>5111</v>
      </c>
      <c r="X330" t="s">
        <v>132</v>
      </c>
      <c r="Y330" t="s">
        <v>435</v>
      </c>
    </row>
    <row r="331" ht="409.5" spans="1:25">
      <c r="A331" s="96">
        <v>377</v>
      </c>
      <c r="B331" s="34" t="s">
        <v>117</v>
      </c>
      <c r="C331" s="29" t="s">
        <v>361</v>
      </c>
      <c r="D331" s="53" t="s">
        <v>1020</v>
      </c>
      <c r="E331" s="45" t="s">
        <v>1148</v>
      </c>
      <c r="F331" s="53" t="s">
        <v>4706</v>
      </c>
      <c r="G331" s="74">
        <v>45474</v>
      </c>
      <c r="H331" s="74">
        <v>45474</v>
      </c>
      <c r="I331" s="33" t="s">
        <v>124</v>
      </c>
      <c r="J331" s="33" t="s">
        <v>125</v>
      </c>
      <c r="K331" s="34" t="s">
        <v>896</v>
      </c>
      <c r="L331" s="47" t="s">
        <v>81</v>
      </c>
      <c r="M331" s="33">
        <v>15</v>
      </c>
      <c r="N331" s="34" t="s">
        <v>5112</v>
      </c>
      <c r="O331" s="62">
        <v>45492.6340277778</v>
      </c>
      <c r="P331" s="35"/>
      <c r="Q331" s="35"/>
      <c r="R331" s="40"/>
      <c r="S331" s="40"/>
      <c r="T331" s="36"/>
      <c r="U331" s="34" t="s">
        <v>5113</v>
      </c>
      <c r="V331" s="34" t="s">
        <v>1020</v>
      </c>
      <c r="W331" s="113" t="s">
        <v>5114</v>
      </c>
      <c r="X331" t="s">
        <v>132</v>
      </c>
      <c r="Y331" t="s">
        <v>138</v>
      </c>
    </row>
    <row r="332" ht="409.5" spans="1:25">
      <c r="A332" s="96">
        <v>378</v>
      </c>
      <c r="B332" s="34" t="s">
        <v>117</v>
      </c>
      <c r="C332" s="29" t="s">
        <v>361</v>
      </c>
      <c r="D332" s="53" t="s">
        <v>1020</v>
      </c>
      <c r="E332" s="45" t="s">
        <v>1148</v>
      </c>
      <c r="F332" s="53" t="s">
        <v>4706</v>
      </c>
      <c r="G332" s="74">
        <v>45536</v>
      </c>
      <c r="H332" s="74">
        <v>45536</v>
      </c>
      <c r="I332" s="33" t="s">
        <v>124</v>
      </c>
      <c r="J332" s="33" t="s">
        <v>125</v>
      </c>
      <c r="K332" s="34" t="s">
        <v>896</v>
      </c>
      <c r="L332" s="47" t="s">
        <v>81</v>
      </c>
      <c r="M332" s="33">
        <v>15</v>
      </c>
      <c r="N332" s="34" t="s">
        <v>5115</v>
      </c>
      <c r="O332" s="62">
        <v>45492.6340277778</v>
      </c>
      <c r="P332" s="35"/>
      <c r="Q332" s="35"/>
      <c r="R332" s="40"/>
      <c r="S332" s="40"/>
      <c r="T332" s="36"/>
      <c r="U332" s="34" t="s">
        <v>5116</v>
      </c>
      <c r="V332" s="34" t="s">
        <v>1020</v>
      </c>
      <c r="W332" s="113" t="s">
        <v>5117</v>
      </c>
      <c r="X332" t="s">
        <v>132</v>
      </c>
      <c r="Y332" t="s">
        <v>138</v>
      </c>
    </row>
    <row r="333" ht="409.5" spans="1:25">
      <c r="A333" s="96">
        <v>379</v>
      </c>
      <c r="B333" s="34" t="s">
        <v>117</v>
      </c>
      <c r="C333" s="29" t="s">
        <v>361</v>
      </c>
      <c r="D333" s="53" t="s">
        <v>1020</v>
      </c>
      <c r="E333" s="45" t="s">
        <v>1148</v>
      </c>
      <c r="F333" s="53" t="s">
        <v>4706</v>
      </c>
      <c r="G333" s="74">
        <v>45597</v>
      </c>
      <c r="H333" s="74">
        <v>45597</v>
      </c>
      <c r="I333" s="33" t="s">
        <v>124</v>
      </c>
      <c r="J333" s="33" t="s">
        <v>125</v>
      </c>
      <c r="K333" s="34" t="s">
        <v>896</v>
      </c>
      <c r="L333" s="47" t="s">
        <v>81</v>
      </c>
      <c r="M333" s="33">
        <v>15</v>
      </c>
      <c r="N333" s="34" t="s">
        <v>5115</v>
      </c>
      <c r="O333" s="62">
        <v>45492.6340277778</v>
      </c>
      <c r="P333" s="35"/>
      <c r="Q333" s="35"/>
      <c r="R333" s="40"/>
      <c r="S333" s="40"/>
      <c r="T333" s="36"/>
      <c r="U333" s="34" t="s">
        <v>5116</v>
      </c>
      <c r="V333" s="34" t="s">
        <v>1020</v>
      </c>
      <c r="W333" s="113" t="s">
        <v>5117</v>
      </c>
      <c r="X333" t="s">
        <v>132</v>
      </c>
      <c r="Y333" t="s">
        <v>138</v>
      </c>
    </row>
    <row r="334" ht="283.5" spans="1:25">
      <c r="A334" s="96">
        <v>380</v>
      </c>
      <c r="B334" s="34" t="s">
        <v>117</v>
      </c>
      <c r="C334" s="29" t="s">
        <v>361</v>
      </c>
      <c r="D334" s="33" t="s">
        <v>1029</v>
      </c>
      <c r="E334" s="45" t="s">
        <v>1148</v>
      </c>
      <c r="F334" s="53" t="s">
        <v>4706</v>
      </c>
      <c r="G334" s="74">
        <v>45292</v>
      </c>
      <c r="H334" s="74">
        <v>45322</v>
      </c>
      <c r="I334" s="33" t="s">
        <v>124</v>
      </c>
      <c r="J334" s="33" t="s">
        <v>125</v>
      </c>
      <c r="K334" s="34" t="s">
        <v>896</v>
      </c>
      <c r="L334" s="47" t="s">
        <v>81</v>
      </c>
      <c r="M334" s="33">
        <v>15</v>
      </c>
      <c r="N334" s="34" t="s">
        <v>5103</v>
      </c>
      <c r="O334" s="62">
        <v>45321.6048611111</v>
      </c>
      <c r="P334" s="35"/>
      <c r="Q334" s="35"/>
      <c r="R334" s="40"/>
      <c r="S334" s="40"/>
      <c r="T334" s="36"/>
      <c r="U334" s="34" t="s">
        <v>5104</v>
      </c>
      <c r="V334" s="34" t="s">
        <v>1029</v>
      </c>
      <c r="W334" s="113" t="s">
        <v>5105</v>
      </c>
      <c r="X334" t="s">
        <v>132</v>
      </c>
      <c r="Y334" t="s">
        <v>133</v>
      </c>
    </row>
    <row r="335" ht="409.5" spans="1:25">
      <c r="A335" s="96">
        <v>381</v>
      </c>
      <c r="B335" s="34" t="s">
        <v>117</v>
      </c>
      <c r="C335" s="29" t="s">
        <v>361</v>
      </c>
      <c r="D335" s="33" t="s">
        <v>1029</v>
      </c>
      <c r="E335" s="45" t="s">
        <v>1148</v>
      </c>
      <c r="F335" s="53" t="s">
        <v>4706</v>
      </c>
      <c r="G335" s="74">
        <v>45352</v>
      </c>
      <c r="H335" s="74">
        <v>45352</v>
      </c>
      <c r="I335" s="33" t="s">
        <v>124</v>
      </c>
      <c r="J335" s="33" t="s">
        <v>125</v>
      </c>
      <c r="K335" s="34" t="s">
        <v>896</v>
      </c>
      <c r="L335" s="47" t="s">
        <v>81</v>
      </c>
      <c r="M335" s="33">
        <v>15</v>
      </c>
      <c r="N335" s="34" t="s">
        <v>5106</v>
      </c>
      <c r="O335" s="62">
        <v>45366.4909722222</v>
      </c>
      <c r="P335" s="35"/>
      <c r="Q335" s="35"/>
      <c r="R335" s="40"/>
      <c r="S335" s="40"/>
      <c r="T335" s="36"/>
      <c r="U335" s="34" t="s">
        <v>5107</v>
      </c>
      <c r="V335" s="34" t="s">
        <v>1029</v>
      </c>
      <c r="W335" s="113" t="s">
        <v>5108</v>
      </c>
      <c r="X335" t="s">
        <v>132</v>
      </c>
      <c r="Y335" t="s">
        <v>159</v>
      </c>
    </row>
    <row r="336" ht="409.5" spans="1:25">
      <c r="A336" s="96">
        <v>382</v>
      </c>
      <c r="B336" s="34" t="s">
        <v>117</v>
      </c>
      <c r="C336" s="29" t="s">
        <v>361</v>
      </c>
      <c r="D336" s="33" t="s">
        <v>1029</v>
      </c>
      <c r="E336" s="45" t="s">
        <v>1148</v>
      </c>
      <c r="F336" s="53" t="s">
        <v>4706</v>
      </c>
      <c r="G336" s="74">
        <v>45413</v>
      </c>
      <c r="H336" s="74">
        <v>45413</v>
      </c>
      <c r="I336" s="33" t="s">
        <v>124</v>
      </c>
      <c r="J336" s="33" t="s">
        <v>125</v>
      </c>
      <c r="K336" s="34" t="s">
        <v>896</v>
      </c>
      <c r="L336" s="47" t="s">
        <v>81</v>
      </c>
      <c r="M336" s="33">
        <v>15</v>
      </c>
      <c r="N336" s="34" t="s">
        <v>5109</v>
      </c>
      <c r="O336" s="62">
        <v>45441.6458333333</v>
      </c>
      <c r="P336" s="35"/>
      <c r="Q336" s="35"/>
      <c r="R336" s="40"/>
      <c r="S336" s="40"/>
      <c r="T336" s="36"/>
      <c r="U336" s="34" t="s">
        <v>5110</v>
      </c>
      <c r="V336" s="34" t="s">
        <v>1029</v>
      </c>
      <c r="W336" s="113" t="s">
        <v>5111</v>
      </c>
      <c r="X336" t="s">
        <v>132</v>
      </c>
      <c r="Y336" t="s">
        <v>435</v>
      </c>
    </row>
    <row r="337" ht="409.5" spans="1:25">
      <c r="A337" s="96">
        <v>383</v>
      </c>
      <c r="B337" s="34" t="s">
        <v>117</v>
      </c>
      <c r="C337" s="29" t="s">
        <v>361</v>
      </c>
      <c r="D337" s="33" t="s">
        <v>1029</v>
      </c>
      <c r="E337" s="45" t="s">
        <v>1148</v>
      </c>
      <c r="F337" s="53" t="s">
        <v>4706</v>
      </c>
      <c r="G337" s="74">
        <v>45474</v>
      </c>
      <c r="H337" s="74">
        <v>45474</v>
      </c>
      <c r="I337" s="33" t="s">
        <v>124</v>
      </c>
      <c r="J337" s="33" t="s">
        <v>125</v>
      </c>
      <c r="K337" s="34" t="s">
        <v>896</v>
      </c>
      <c r="L337" s="47" t="s">
        <v>81</v>
      </c>
      <c r="M337" s="33">
        <v>15</v>
      </c>
      <c r="N337" s="34" t="s">
        <v>5112</v>
      </c>
      <c r="O337" s="62">
        <v>45492.6340277778</v>
      </c>
      <c r="P337" s="35"/>
      <c r="Q337" s="35"/>
      <c r="R337" s="40"/>
      <c r="S337" s="40"/>
      <c r="T337" s="36"/>
      <c r="U337" s="34" t="s">
        <v>5113</v>
      </c>
      <c r="V337" s="34" t="s">
        <v>1029</v>
      </c>
      <c r="W337" s="113" t="s">
        <v>5114</v>
      </c>
      <c r="X337" t="s">
        <v>132</v>
      </c>
      <c r="Y337" t="s">
        <v>138</v>
      </c>
    </row>
    <row r="338" ht="409.5" spans="1:25">
      <c r="A338" s="96">
        <v>384</v>
      </c>
      <c r="B338" s="34" t="s">
        <v>117</v>
      </c>
      <c r="C338" s="29" t="s">
        <v>361</v>
      </c>
      <c r="D338" s="33" t="s">
        <v>1029</v>
      </c>
      <c r="E338" s="45" t="s">
        <v>1148</v>
      </c>
      <c r="F338" s="53" t="s">
        <v>4706</v>
      </c>
      <c r="G338" s="74">
        <v>45536</v>
      </c>
      <c r="H338" s="74">
        <v>45536</v>
      </c>
      <c r="I338" s="33" t="s">
        <v>124</v>
      </c>
      <c r="J338" s="33" t="s">
        <v>125</v>
      </c>
      <c r="K338" s="34" t="s">
        <v>896</v>
      </c>
      <c r="L338" s="47" t="s">
        <v>81</v>
      </c>
      <c r="M338" s="33">
        <v>15</v>
      </c>
      <c r="N338" s="34" t="s">
        <v>5115</v>
      </c>
      <c r="O338" s="62">
        <v>45492.6340277778</v>
      </c>
      <c r="P338" s="35"/>
      <c r="Q338" s="35"/>
      <c r="R338" s="40"/>
      <c r="S338" s="40"/>
      <c r="T338" s="36"/>
      <c r="U338" s="34" t="s">
        <v>5116</v>
      </c>
      <c r="V338" s="34" t="s">
        <v>1029</v>
      </c>
      <c r="W338" s="113" t="s">
        <v>5117</v>
      </c>
      <c r="X338" t="s">
        <v>132</v>
      </c>
      <c r="Y338" t="s">
        <v>138</v>
      </c>
    </row>
    <row r="339" ht="409.5" spans="1:25">
      <c r="A339" s="96">
        <v>385</v>
      </c>
      <c r="B339" s="34" t="s">
        <v>117</v>
      </c>
      <c r="C339" s="29" t="s">
        <v>361</v>
      </c>
      <c r="D339" s="33" t="s">
        <v>1029</v>
      </c>
      <c r="E339" s="45" t="s">
        <v>1148</v>
      </c>
      <c r="F339" s="53" t="s">
        <v>4706</v>
      </c>
      <c r="G339" s="74">
        <v>45597</v>
      </c>
      <c r="H339" s="74">
        <v>45597</v>
      </c>
      <c r="I339" s="33" t="s">
        <v>124</v>
      </c>
      <c r="J339" s="33" t="s">
        <v>125</v>
      </c>
      <c r="K339" s="34" t="s">
        <v>896</v>
      </c>
      <c r="L339" s="47" t="s">
        <v>81</v>
      </c>
      <c r="M339" s="33">
        <v>15</v>
      </c>
      <c r="N339" s="34" t="s">
        <v>5115</v>
      </c>
      <c r="O339" s="62">
        <v>45492.6340277778</v>
      </c>
      <c r="P339" s="35"/>
      <c r="Q339" s="35"/>
      <c r="R339" s="40"/>
      <c r="S339" s="40"/>
      <c r="T339" s="36"/>
      <c r="U339" s="34" t="s">
        <v>5116</v>
      </c>
      <c r="V339" s="34" t="s">
        <v>1029</v>
      </c>
      <c r="W339" s="113" t="s">
        <v>5117</v>
      </c>
      <c r="X339" t="s">
        <v>132</v>
      </c>
      <c r="Y339" t="s">
        <v>138</v>
      </c>
    </row>
    <row r="340" ht="409.5" spans="1:25">
      <c r="A340" s="96">
        <v>386</v>
      </c>
      <c r="B340" s="34" t="s">
        <v>117</v>
      </c>
      <c r="C340" s="29" t="s">
        <v>145</v>
      </c>
      <c r="D340" s="174" t="s">
        <v>5118</v>
      </c>
      <c r="E340" s="45" t="s">
        <v>146</v>
      </c>
      <c r="F340" s="53" t="s">
        <v>4706</v>
      </c>
      <c r="G340" s="74">
        <v>45473</v>
      </c>
      <c r="H340" s="74">
        <v>45473</v>
      </c>
      <c r="I340" s="58" t="s">
        <v>124</v>
      </c>
      <c r="J340" s="34" t="s">
        <v>125</v>
      </c>
      <c r="K340" s="34" t="s">
        <v>896</v>
      </c>
      <c r="L340" s="47" t="s">
        <v>81</v>
      </c>
      <c r="M340" s="29">
        <v>12</v>
      </c>
      <c r="N340" s="34" t="s">
        <v>5119</v>
      </c>
      <c r="O340" s="62">
        <v>45350.6798611111</v>
      </c>
      <c r="P340" s="35"/>
      <c r="Q340" s="35"/>
      <c r="R340" s="40"/>
      <c r="S340" s="40"/>
      <c r="T340" s="36"/>
      <c r="U340" s="34" t="s">
        <v>5120</v>
      </c>
      <c r="V340" s="34" t="s">
        <v>5118</v>
      </c>
      <c r="W340" s="113" t="s">
        <v>5121</v>
      </c>
      <c r="X340" s="114" t="s">
        <v>132</v>
      </c>
      <c r="Y340" s="114" t="s">
        <v>153</v>
      </c>
    </row>
    <row r="341" ht="409.5" spans="1:25">
      <c r="A341" s="96">
        <v>387</v>
      </c>
      <c r="B341" s="34" t="s">
        <v>117</v>
      </c>
      <c r="C341" s="29" t="s">
        <v>145</v>
      </c>
      <c r="D341" s="174" t="s">
        <v>5118</v>
      </c>
      <c r="E341" s="45" t="s">
        <v>146</v>
      </c>
      <c r="F341" s="53" t="s">
        <v>4706</v>
      </c>
      <c r="G341" s="74">
        <v>45657</v>
      </c>
      <c r="H341" s="74">
        <v>45657</v>
      </c>
      <c r="I341" s="58" t="s">
        <v>124</v>
      </c>
      <c r="J341" s="34" t="s">
        <v>125</v>
      </c>
      <c r="K341" s="34" t="s">
        <v>896</v>
      </c>
      <c r="L341" s="47" t="s">
        <v>81</v>
      </c>
      <c r="M341" s="29">
        <v>12</v>
      </c>
      <c r="N341" s="34" t="s">
        <v>5122</v>
      </c>
      <c r="O341" s="62">
        <v>45492.6340277778</v>
      </c>
      <c r="P341" s="35"/>
      <c r="Q341" s="35"/>
      <c r="R341" s="40"/>
      <c r="S341" s="40"/>
      <c r="T341" s="36"/>
      <c r="U341" s="34" t="s">
        <v>5123</v>
      </c>
      <c r="V341" s="34" t="s">
        <v>5118</v>
      </c>
      <c r="W341" s="113" t="s">
        <v>5124</v>
      </c>
      <c r="X341" t="s">
        <v>132</v>
      </c>
      <c r="Y341" t="s">
        <v>138</v>
      </c>
    </row>
    <row r="342" ht="409.5" spans="1:25">
      <c r="A342" s="96">
        <v>388</v>
      </c>
      <c r="B342" s="34" t="s">
        <v>117</v>
      </c>
      <c r="C342" s="29" t="s">
        <v>361</v>
      </c>
      <c r="D342" s="53" t="s">
        <v>5125</v>
      </c>
      <c r="E342" s="45" t="s">
        <v>239</v>
      </c>
      <c r="F342" s="53" t="s">
        <v>4706</v>
      </c>
      <c r="G342" s="74">
        <v>45292</v>
      </c>
      <c r="H342" s="74">
        <v>45322</v>
      </c>
      <c r="I342" s="33" t="s">
        <v>124</v>
      </c>
      <c r="J342" s="33" t="s">
        <v>125</v>
      </c>
      <c r="K342" s="34" t="s">
        <v>896</v>
      </c>
      <c r="L342" s="47" t="s">
        <v>81</v>
      </c>
      <c r="M342" s="33">
        <v>3</v>
      </c>
      <c r="N342" s="34" t="s">
        <v>5126</v>
      </c>
      <c r="O342" s="62">
        <v>45303.5</v>
      </c>
      <c r="P342" s="35"/>
      <c r="Q342" s="35"/>
      <c r="R342" s="40"/>
      <c r="S342" s="40"/>
      <c r="T342" s="36"/>
      <c r="U342" s="34" t="s">
        <v>5127</v>
      </c>
      <c r="V342" s="34" t="s">
        <v>5125</v>
      </c>
      <c r="W342" s="113" t="s">
        <v>5128</v>
      </c>
      <c r="X342" t="s">
        <v>132</v>
      </c>
      <c r="Y342" t="s">
        <v>133</v>
      </c>
    </row>
    <row r="343" ht="409.5" spans="1:25">
      <c r="A343" s="96">
        <v>388</v>
      </c>
      <c r="B343" s="34" t="s">
        <v>117</v>
      </c>
      <c r="C343" s="29" t="s">
        <v>361</v>
      </c>
      <c r="D343" s="53" t="s">
        <v>5125</v>
      </c>
      <c r="E343" s="45" t="s">
        <v>239</v>
      </c>
      <c r="F343" s="53" t="s">
        <v>4706</v>
      </c>
      <c r="G343" s="74">
        <v>45352</v>
      </c>
      <c r="H343" s="74">
        <v>45382</v>
      </c>
      <c r="I343" s="33" t="s">
        <v>124</v>
      </c>
      <c r="J343" s="33" t="s">
        <v>125</v>
      </c>
      <c r="K343" s="34" t="s">
        <v>896</v>
      </c>
      <c r="L343" s="47" t="s">
        <v>81</v>
      </c>
      <c r="M343" s="33">
        <v>3</v>
      </c>
      <c r="N343" s="34" t="s">
        <v>5129</v>
      </c>
      <c r="O343" s="62">
        <v>45366.4875</v>
      </c>
      <c r="P343" s="35"/>
      <c r="Q343" s="35"/>
      <c r="R343" s="40"/>
      <c r="S343" s="40"/>
      <c r="T343" s="36"/>
      <c r="U343" s="34" t="s">
        <v>5130</v>
      </c>
      <c r="V343" s="34" t="s">
        <v>5125</v>
      </c>
      <c r="W343" s="113" t="s">
        <v>5131</v>
      </c>
      <c r="X343" t="s">
        <v>132</v>
      </c>
      <c r="Y343" t="s">
        <v>159</v>
      </c>
    </row>
    <row r="344" ht="409.5" spans="1:25">
      <c r="A344" s="96">
        <v>389</v>
      </c>
      <c r="B344" s="34" t="s">
        <v>117</v>
      </c>
      <c r="C344" s="29" t="s">
        <v>361</v>
      </c>
      <c r="D344" s="53" t="s">
        <v>5125</v>
      </c>
      <c r="E344" s="45" t="s">
        <v>239</v>
      </c>
      <c r="F344" s="53" t="s">
        <v>4706</v>
      </c>
      <c r="G344" s="74">
        <v>45413</v>
      </c>
      <c r="H344" s="74">
        <v>45443</v>
      </c>
      <c r="I344" s="33" t="s">
        <v>124</v>
      </c>
      <c r="J344" s="33" t="s">
        <v>125</v>
      </c>
      <c r="K344" s="34" t="s">
        <v>896</v>
      </c>
      <c r="L344" s="47" t="s">
        <v>81</v>
      </c>
      <c r="M344" s="33">
        <v>3</v>
      </c>
      <c r="N344" s="34" t="s">
        <v>5132</v>
      </c>
      <c r="O344" s="62">
        <v>45442.6041666667</v>
      </c>
      <c r="P344" s="35"/>
      <c r="Q344" s="35"/>
      <c r="R344" s="40"/>
      <c r="S344" s="40"/>
      <c r="T344" s="36"/>
      <c r="U344" s="34" t="s">
        <v>5133</v>
      </c>
      <c r="V344" s="34" t="s">
        <v>5125</v>
      </c>
      <c r="W344" s="113" t="s">
        <v>5134</v>
      </c>
      <c r="X344" t="s">
        <v>132</v>
      </c>
      <c r="Y344" t="s">
        <v>435</v>
      </c>
    </row>
    <row r="345" ht="409.5" spans="1:25">
      <c r="A345" s="96">
        <v>389</v>
      </c>
      <c r="B345" s="34" t="s">
        <v>117</v>
      </c>
      <c r="C345" s="29" t="s">
        <v>361</v>
      </c>
      <c r="D345" s="53" t="s">
        <v>5125</v>
      </c>
      <c r="E345" s="45" t="s">
        <v>239</v>
      </c>
      <c r="F345" s="53" t="s">
        <v>4706</v>
      </c>
      <c r="G345" s="74">
        <v>45474</v>
      </c>
      <c r="H345" s="74">
        <v>45504</v>
      </c>
      <c r="I345" s="33" t="s">
        <v>124</v>
      </c>
      <c r="J345" s="33" t="s">
        <v>125</v>
      </c>
      <c r="K345" s="34" t="s">
        <v>896</v>
      </c>
      <c r="L345" s="47" t="s">
        <v>81</v>
      </c>
      <c r="M345" s="33">
        <v>3</v>
      </c>
      <c r="N345" s="34" t="s">
        <v>5135</v>
      </c>
      <c r="O345" s="62">
        <v>45504.625</v>
      </c>
      <c r="P345" s="35"/>
      <c r="Q345" s="35"/>
      <c r="R345" s="40"/>
      <c r="S345" s="40"/>
      <c r="T345" s="36"/>
      <c r="U345" s="34" t="s">
        <v>5136</v>
      </c>
      <c r="V345" s="34" t="s">
        <v>5125</v>
      </c>
      <c r="W345" s="113" t="s">
        <v>5137</v>
      </c>
      <c r="X345" t="s">
        <v>132</v>
      </c>
      <c r="Y345" t="s">
        <v>138</v>
      </c>
    </row>
    <row r="346" ht="14.25" spans="1:22">
      <c r="A346" s="96">
        <v>390</v>
      </c>
      <c r="B346" s="34" t="s">
        <v>117</v>
      </c>
      <c r="C346" s="29" t="s">
        <v>361</v>
      </c>
      <c r="D346" s="53" t="s">
        <v>5125</v>
      </c>
      <c r="E346" s="45" t="s">
        <v>239</v>
      </c>
      <c r="F346" s="53" t="s">
        <v>4706</v>
      </c>
      <c r="G346" s="74">
        <v>45536</v>
      </c>
      <c r="H346" s="74">
        <v>45565</v>
      </c>
      <c r="I346" s="33" t="s">
        <v>124</v>
      </c>
      <c r="J346" s="33" t="s">
        <v>125</v>
      </c>
      <c r="K346" s="34" t="s">
        <v>896</v>
      </c>
      <c r="L346" s="47" t="s">
        <v>81</v>
      </c>
      <c r="M346" s="33">
        <v>3</v>
      </c>
      <c r="N346" s="34"/>
      <c r="O346" s="34"/>
      <c r="P346" s="35"/>
      <c r="Q346" s="35"/>
      <c r="R346" s="40"/>
      <c r="S346" s="40"/>
      <c r="T346" s="36"/>
      <c r="U346" s="34"/>
      <c r="V346" s="34"/>
    </row>
    <row r="347" ht="14.25" spans="1:22">
      <c r="A347" s="96">
        <v>390</v>
      </c>
      <c r="B347" s="34" t="s">
        <v>117</v>
      </c>
      <c r="C347" s="29" t="s">
        <v>361</v>
      </c>
      <c r="D347" s="53" t="s">
        <v>5125</v>
      </c>
      <c r="E347" s="45" t="s">
        <v>239</v>
      </c>
      <c r="F347" s="53" t="s">
        <v>4706</v>
      </c>
      <c r="G347" s="74">
        <v>45597</v>
      </c>
      <c r="H347" s="74">
        <v>45626</v>
      </c>
      <c r="I347" s="33" t="s">
        <v>124</v>
      </c>
      <c r="J347" s="33" t="s">
        <v>125</v>
      </c>
      <c r="K347" s="34" t="s">
        <v>896</v>
      </c>
      <c r="L347" s="47" t="s">
        <v>81</v>
      </c>
      <c r="M347" s="33">
        <v>3</v>
      </c>
      <c r="N347" s="34"/>
      <c r="O347" s="34"/>
      <c r="P347" s="35"/>
      <c r="Q347" s="35"/>
      <c r="R347" s="40"/>
      <c r="S347" s="40"/>
      <c r="T347" s="36"/>
      <c r="U347" s="34"/>
      <c r="V347" s="34"/>
    </row>
    <row r="348" ht="409.5" spans="1:25">
      <c r="A348" s="96">
        <v>391</v>
      </c>
      <c r="B348" s="34" t="s">
        <v>117</v>
      </c>
      <c r="C348" s="29" t="s">
        <v>361</v>
      </c>
      <c r="D348" s="53" t="s">
        <v>4478</v>
      </c>
      <c r="E348" s="45" t="s">
        <v>239</v>
      </c>
      <c r="F348" s="53" t="s">
        <v>4706</v>
      </c>
      <c r="G348" s="74">
        <v>45292</v>
      </c>
      <c r="H348" s="74">
        <v>45322</v>
      </c>
      <c r="I348" s="33" t="s">
        <v>124</v>
      </c>
      <c r="J348" s="33" t="s">
        <v>125</v>
      </c>
      <c r="K348" s="34" t="s">
        <v>896</v>
      </c>
      <c r="L348" s="47" t="s">
        <v>81</v>
      </c>
      <c r="M348" s="33">
        <v>3</v>
      </c>
      <c r="N348" s="34" t="s">
        <v>5126</v>
      </c>
      <c r="O348" s="62">
        <v>45303.5</v>
      </c>
      <c r="P348" s="35"/>
      <c r="Q348" s="35"/>
      <c r="R348" s="40"/>
      <c r="S348" s="40"/>
      <c r="T348" s="36"/>
      <c r="U348" s="34" t="s">
        <v>5127</v>
      </c>
      <c r="V348" s="34" t="s">
        <v>4478</v>
      </c>
      <c r="W348" s="113" t="s">
        <v>5128</v>
      </c>
      <c r="X348" t="s">
        <v>132</v>
      </c>
      <c r="Y348" t="s">
        <v>133</v>
      </c>
    </row>
    <row r="349" ht="409.5" spans="1:25">
      <c r="A349" s="96">
        <v>391</v>
      </c>
      <c r="B349" s="34" t="s">
        <v>117</v>
      </c>
      <c r="C349" s="29" t="s">
        <v>361</v>
      </c>
      <c r="D349" s="53" t="s">
        <v>4478</v>
      </c>
      <c r="E349" s="45" t="s">
        <v>239</v>
      </c>
      <c r="F349" s="53" t="s">
        <v>4706</v>
      </c>
      <c r="G349" s="74">
        <v>45352</v>
      </c>
      <c r="H349" s="74">
        <v>45382</v>
      </c>
      <c r="I349" s="33" t="s">
        <v>124</v>
      </c>
      <c r="J349" s="33" t="s">
        <v>125</v>
      </c>
      <c r="K349" s="34" t="s">
        <v>896</v>
      </c>
      <c r="L349" s="47" t="s">
        <v>81</v>
      </c>
      <c r="M349" s="33">
        <v>3</v>
      </c>
      <c r="N349" s="34" t="s">
        <v>5129</v>
      </c>
      <c r="O349" s="62">
        <v>45366.4875</v>
      </c>
      <c r="P349" s="35"/>
      <c r="Q349" s="35"/>
      <c r="R349" s="40"/>
      <c r="S349" s="40"/>
      <c r="T349" s="36"/>
      <c r="U349" s="34" t="s">
        <v>5130</v>
      </c>
      <c r="V349" s="34" t="s">
        <v>4478</v>
      </c>
      <c r="W349" s="113" t="s">
        <v>5131</v>
      </c>
      <c r="X349" t="s">
        <v>132</v>
      </c>
      <c r="Y349" t="s">
        <v>159</v>
      </c>
    </row>
    <row r="350" ht="409.5" spans="1:25">
      <c r="A350" s="96">
        <v>392</v>
      </c>
      <c r="B350" s="34" t="s">
        <v>117</v>
      </c>
      <c r="C350" s="29" t="s">
        <v>361</v>
      </c>
      <c r="D350" s="53" t="s">
        <v>4478</v>
      </c>
      <c r="E350" s="45" t="s">
        <v>239</v>
      </c>
      <c r="F350" s="53" t="s">
        <v>4706</v>
      </c>
      <c r="G350" s="74">
        <v>45413</v>
      </c>
      <c r="H350" s="74">
        <v>45443</v>
      </c>
      <c r="I350" s="33" t="s">
        <v>124</v>
      </c>
      <c r="J350" s="33" t="s">
        <v>125</v>
      </c>
      <c r="K350" s="34" t="s">
        <v>896</v>
      </c>
      <c r="L350" s="47" t="s">
        <v>81</v>
      </c>
      <c r="M350" s="33">
        <v>3</v>
      </c>
      <c r="N350" s="34" t="s">
        <v>5132</v>
      </c>
      <c r="O350" s="62">
        <v>45442.6041666667</v>
      </c>
      <c r="P350" s="35"/>
      <c r="Q350" s="35"/>
      <c r="R350" s="40"/>
      <c r="S350" s="40"/>
      <c r="T350" s="36"/>
      <c r="U350" s="34" t="s">
        <v>5133</v>
      </c>
      <c r="V350" s="34" t="s">
        <v>4478</v>
      </c>
      <c r="W350" s="113" t="s">
        <v>5134</v>
      </c>
      <c r="X350" t="s">
        <v>132</v>
      </c>
      <c r="Y350" t="s">
        <v>435</v>
      </c>
    </row>
    <row r="351" ht="409.5" spans="1:25">
      <c r="A351" s="96">
        <v>391</v>
      </c>
      <c r="B351" s="34" t="s">
        <v>117</v>
      </c>
      <c r="C351" s="29" t="s">
        <v>361</v>
      </c>
      <c r="D351" s="53" t="s">
        <v>4478</v>
      </c>
      <c r="E351" s="45" t="s">
        <v>239</v>
      </c>
      <c r="F351" s="53" t="s">
        <v>4706</v>
      </c>
      <c r="G351" s="74">
        <v>45474</v>
      </c>
      <c r="H351" s="74">
        <v>45504</v>
      </c>
      <c r="I351" s="33" t="s">
        <v>124</v>
      </c>
      <c r="J351" s="33" t="s">
        <v>125</v>
      </c>
      <c r="K351" s="34" t="s">
        <v>896</v>
      </c>
      <c r="L351" s="47" t="s">
        <v>81</v>
      </c>
      <c r="M351" s="33">
        <v>3</v>
      </c>
      <c r="N351" s="34" t="s">
        <v>5135</v>
      </c>
      <c r="O351" s="62">
        <v>45504.625</v>
      </c>
      <c r="P351" s="35"/>
      <c r="Q351" s="35"/>
      <c r="R351" s="40"/>
      <c r="S351" s="40"/>
      <c r="T351" s="36"/>
      <c r="U351" s="34" t="s">
        <v>5136</v>
      </c>
      <c r="V351" s="34" t="s">
        <v>4478</v>
      </c>
      <c r="W351" s="113" t="s">
        <v>5137</v>
      </c>
      <c r="X351" t="s">
        <v>132</v>
      </c>
      <c r="Y351" t="s">
        <v>138</v>
      </c>
    </row>
    <row r="352" ht="14.25" spans="1:22">
      <c r="A352" s="96">
        <v>393</v>
      </c>
      <c r="B352" s="34" t="s">
        <v>117</v>
      </c>
      <c r="C352" s="29" t="s">
        <v>361</v>
      </c>
      <c r="D352" s="53" t="s">
        <v>4478</v>
      </c>
      <c r="E352" s="45" t="s">
        <v>239</v>
      </c>
      <c r="F352" s="53" t="s">
        <v>4706</v>
      </c>
      <c r="G352" s="74">
        <v>45536</v>
      </c>
      <c r="H352" s="74">
        <v>45565</v>
      </c>
      <c r="I352" s="33" t="s">
        <v>124</v>
      </c>
      <c r="J352" s="33" t="s">
        <v>125</v>
      </c>
      <c r="K352" s="34" t="s">
        <v>896</v>
      </c>
      <c r="L352" s="47" t="s">
        <v>81</v>
      </c>
      <c r="M352" s="33">
        <v>3</v>
      </c>
      <c r="N352" s="34"/>
      <c r="O352" s="34"/>
      <c r="P352" s="35"/>
      <c r="Q352" s="35"/>
      <c r="R352" s="40"/>
      <c r="S352" s="40"/>
      <c r="T352" s="36"/>
      <c r="U352" s="34"/>
      <c r="V352" s="34"/>
    </row>
    <row r="353" ht="14.25" spans="1:22">
      <c r="A353" s="96">
        <v>391</v>
      </c>
      <c r="B353" s="34" t="s">
        <v>117</v>
      </c>
      <c r="C353" s="29" t="s">
        <v>361</v>
      </c>
      <c r="D353" s="53" t="s">
        <v>4478</v>
      </c>
      <c r="E353" s="45" t="s">
        <v>239</v>
      </c>
      <c r="F353" s="53" t="s">
        <v>4706</v>
      </c>
      <c r="G353" s="74">
        <v>45597</v>
      </c>
      <c r="H353" s="74">
        <v>45626</v>
      </c>
      <c r="I353" s="33" t="s">
        <v>124</v>
      </c>
      <c r="J353" s="33" t="s">
        <v>125</v>
      </c>
      <c r="K353" s="34" t="s">
        <v>896</v>
      </c>
      <c r="L353" s="47" t="s">
        <v>81</v>
      </c>
      <c r="M353" s="33">
        <v>3</v>
      </c>
      <c r="N353" s="34"/>
      <c r="O353" s="34"/>
      <c r="P353" s="35"/>
      <c r="Q353" s="35"/>
      <c r="R353" s="40"/>
      <c r="S353" s="40"/>
      <c r="T353" s="36"/>
      <c r="U353" s="34"/>
      <c r="V353" s="34"/>
    </row>
    <row r="354" ht="409.5" spans="1:25">
      <c r="A354" s="96">
        <v>394</v>
      </c>
      <c r="B354" s="34" t="s">
        <v>117</v>
      </c>
      <c r="C354" s="33" t="s">
        <v>145</v>
      </c>
      <c r="D354" s="53" t="s">
        <v>1083</v>
      </c>
      <c r="E354" s="45" t="s">
        <v>146</v>
      </c>
      <c r="F354" s="53" t="s">
        <v>4706</v>
      </c>
      <c r="G354" s="74">
        <v>45473</v>
      </c>
      <c r="H354" s="74">
        <v>45473</v>
      </c>
      <c r="I354" s="33" t="s">
        <v>124</v>
      </c>
      <c r="J354" s="33" t="s">
        <v>125</v>
      </c>
      <c r="K354" s="34" t="s">
        <v>896</v>
      </c>
      <c r="L354" s="47" t="s">
        <v>81</v>
      </c>
      <c r="M354" s="33">
        <v>3</v>
      </c>
      <c r="N354" s="34" t="s">
        <v>5138</v>
      </c>
      <c r="O354" s="62">
        <v>45366.4875</v>
      </c>
      <c r="P354" s="35"/>
      <c r="Q354" s="35"/>
      <c r="R354" s="40"/>
      <c r="S354" s="40"/>
      <c r="T354" s="36"/>
      <c r="U354" s="34" t="s">
        <v>5139</v>
      </c>
      <c r="V354" s="34" t="s">
        <v>1083</v>
      </c>
      <c r="W354" s="113" t="s">
        <v>5140</v>
      </c>
      <c r="X354" t="s">
        <v>132</v>
      </c>
      <c r="Y354" t="s">
        <v>159</v>
      </c>
    </row>
    <row r="355" ht="36" spans="1:25">
      <c r="A355" s="96">
        <v>395</v>
      </c>
      <c r="B355" s="34" t="s">
        <v>117</v>
      </c>
      <c r="C355" s="33" t="s">
        <v>145</v>
      </c>
      <c r="D355" s="53" t="s">
        <v>1083</v>
      </c>
      <c r="E355" s="45" t="s">
        <v>146</v>
      </c>
      <c r="F355" s="53" t="s">
        <v>4706</v>
      </c>
      <c r="G355" s="74">
        <v>45657</v>
      </c>
      <c r="H355" s="74">
        <v>45657</v>
      </c>
      <c r="I355" s="33" t="s">
        <v>124</v>
      </c>
      <c r="J355" s="33" t="s">
        <v>125</v>
      </c>
      <c r="K355" s="34" t="s">
        <v>896</v>
      </c>
      <c r="L355" s="47" t="s">
        <v>81</v>
      </c>
      <c r="M355" s="33">
        <v>3</v>
      </c>
      <c r="N355" s="34" t="s">
        <v>5141</v>
      </c>
      <c r="O355" s="62">
        <v>45492.6340277778</v>
      </c>
      <c r="P355" s="35"/>
      <c r="Q355" s="35"/>
      <c r="R355" s="40"/>
      <c r="S355" s="40"/>
      <c r="T355" s="36"/>
      <c r="U355" s="34" t="s">
        <v>5142</v>
      </c>
      <c r="V355" s="34" t="s">
        <v>1083</v>
      </c>
      <c r="W355" t="s">
        <v>5143</v>
      </c>
      <c r="X355" t="s">
        <v>132</v>
      </c>
      <c r="Y355" t="s">
        <v>138</v>
      </c>
    </row>
    <row r="356" ht="409.5" spans="1:25">
      <c r="A356" s="96">
        <v>396</v>
      </c>
      <c r="B356" s="34" t="s">
        <v>117</v>
      </c>
      <c r="C356" s="33" t="s">
        <v>145</v>
      </c>
      <c r="D356" s="53" t="s">
        <v>1088</v>
      </c>
      <c r="E356" s="45" t="s">
        <v>146</v>
      </c>
      <c r="F356" s="53" t="s">
        <v>4706</v>
      </c>
      <c r="G356" s="74">
        <v>45473</v>
      </c>
      <c r="H356" s="74">
        <v>45473</v>
      </c>
      <c r="I356" s="33" t="s">
        <v>124</v>
      </c>
      <c r="J356" s="33" t="s">
        <v>125</v>
      </c>
      <c r="K356" s="34" t="s">
        <v>896</v>
      </c>
      <c r="L356" s="47" t="s">
        <v>81</v>
      </c>
      <c r="M356" s="33">
        <v>3</v>
      </c>
      <c r="N356" s="34" t="s">
        <v>5138</v>
      </c>
      <c r="O356" s="62">
        <v>45366.4875</v>
      </c>
      <c r="P356" s="35"/>
      <c r="Q356" s="35"/>
      <c r="R356" s="40"/>
      <c r="S356" s="40"/>
      <c r="T356" s="36"/>
      <c r="U356" s="34" t="s">
        <v>5139</v>
      </c>
      <c r="V356" s="34" t="s">
        <v>1088</v>
      </c>
      <c r="W356" s="113" t="s">
        <v>5140</v>
      </c>
      <c r="X356" t="s">
        <v>132</v>
      </c>
      <c r="Y356" t="s">
        <v>159</v>
      </c>
    </row>
    <row r="357" ht="36" spans="1:25">
      <c r="A357" s="96">
        <v>397</v>
      </c>
      <c r="B357" s="34" t="s">
        <v>117</v>
      </c>
      <c r="C357" s="33" t="s">
        <v>145</v>
      </c>
      <c r="D357" s="53" t="s">
        <v>1088</v>
      </c>
      <c r="E357" s="45" t="s">
        <v>146</v>
      </c>
      <c r="F357" s="53" t="s">
        <v>4706</v>
      </c>
      <c r="G357" s="74">
        <v>45657</v>
      </c>
      <c r="H357" s="74">
        <v>45657</v>
      </c>
      <c r="I357" s="33" t="s">
        <v>124</v>
      </c>
      <c r="J357" s="33" t="s">
        <v>125</v>
      </c>
      <c r="K357" s="34" t="s">
        <v>896</v>
      </c>
      <c r="L357" s="47" t="s">
        <v>81</v>
      </c>
      <c r="M357" s="33">
        <v>3</v>
      </c>
      <c r="N357" s="34" t="s">
        <v>5141</v>
      </c>
      <c r="O357" s="62">
        <v>45492.6340277778</v>
      </c>
      <c r="P357" s="35"/>
      <c r="Q357" s="35"/>
      <c r="R357" s="40"/>
      <c r="S357" s="40"/>
      <c r="T357" s="36"/>
      <c r="U357" s="34" t="s">
        <v>5142</v>
      </c>
      <c r="V357" s="34" t="s">
        <v>1088</v>
      </c>
      <c r="W357" t="s">
        <v>5143</v>
      </c>
      <c r="X357" t="s">
        <v>132</v>
      </c>
      <c r="Y357" t="s">
        <v>138</v>
      </c>
    </row>
    <row r="358" ht="409.5" spans="1:25">
      <c r="A358" s="96">
        <v>398</v>
      </c>
      <c r="B358" s="34" t="s">
        <v>117</v>
      </c>
      <c r="C358" s="29" t="s">
        <v>361</v>
      </c>
      <c r="D358" s="53" t="s">
        <v>5144</v>
      </c>
      <c r="E358" s="45" t="s">
        <v>239</v>
      </c>
      <c r="F358" s="53" t="s">
        <v>4706</v>
      </c>
      <c r="G358" s="74">
        <v>45292</v>
      </c>
      <c r="H358" s="74">
        <v>45322</v>
      </c>
      <c r="I358" s="33" t="s">
        <v>124</v>
      </c>
      <c r="J358" s="33" t="s">
        <v>125</v>
      </c>
      <c r="K358" s="34" t="s">
        <v>896</v>
      </c>
      <c r="L358" s="47" t="s">
        <v>81</v>
      </c>
      <c r="M358" s="33">
        <v>9</v>
      </c>
      <c r="N358" s="34" t="s">
        <v>5145</v>
      </c>
      <c r="O358" s="62">
        <v>45321.4694444444</v>
      </c>
      <c r="P358" s="35"/>
      <c r="Q358" s="35"/>
      <c r="R358" s="40"/>
      <c r="S358" s="40"/>
      <c r="T358" s="36"/>
      <c r="U358" s="34" t="s">
        <v>5146</v>
      </c>
      <c r="V358" s="34" t="s">
        <v>5144</v>
      </c>
      <c r="W358" s="113" t="s">
        <v>5147</v>
      </c>
      <c r="X358" t="s">
        <v>132</v>
      </c>
      <c r="Y358" t="s">
        <v>133</v>
      </c>
    </row>
    <row r="359" ht="409.5" spans="1:25">
      <c r="A359" s="96">
        <v>399</v>
      </c>
      <c r="B359" s="34" t="s">
        <v>117</v>
      </c>
      <c r="C359" s="29" t="s">
        <v>361</v>
      </c>
      <c r="D359" s="53" t="s">
        <v>5144</v>
      </c>
      <c r="E359" s="45" t="s">
        <v>239</v>
      </c>
      <c r="F359" s="53" t="s">
        <v>4706</v>
      </c>
      <c r="G359" s="74">
        <v>45352</v>
      </c>
      <c r="H359" s="74">
        <v>45352</v>
      </c>
      <c r="I359" s="33" t="s">
        <v>124</v>
      </c>
      <c r="J359" s="33" t="s">
        <v>125</v>
      </c>
      <c r="K359" s="34" t="s">
        <v>896</v>
      </c>
      <c r="L359" s="47" t="s">
        <v>81</v>
      </c>
      <c r="M359" s="33">
        <v>9</v>
      </c>
      <c r="N359" s="34" t="s">
        <v>5148</v>
      </c>
      <c r="O359" s="62">
        <v>45373.4958333333</v>
      </c>
      <c r="P359" s="35"/>
      <c r="Q359" s="35"/>
      <c r="R359" s="40"/>
      <c r="S359" s="40"/>
      <c r="T359" s="36"/>
      <c r="U359" s="34" t="s">
        <v>5149</v>
      </c>
      <c r="V359" s="34" t="s">
        <v>5144</v>
      </c>
      <c r="W359" s="113" t="s">
        <v>5150</v>
      </c>
      <c r="X359" t="s">
        <v>132</v>
      </c>
      <c r="Y359" t="s">
        <v>159</v>
      </c>
    </row>
    <row r="360" ht="409.5" spans="1:25">
      <c r="A360" s="96">
        <v>400</v>
      </c>
      <c r="B360" s="34" t="s">
        <v>117</v>
      </c>
      <c r="C360" s="29" t="s">
        <v>361</v>
      </c>
      <c r="D360" s="53" t="s">
        <v>5144</v>
      </c>
      <c r="E360" s="45" t="s">
        <v>239</v>
      </c>
      <c r="F360" s="53" t="s">
        <v>4706</v>
      </c>
      <c r="G360" s="74">
        <v>45413</v>
      </c>
      <c r="H360" s="74">
        <v>45413</v>
      </c>
      <c r="I360" s="33" t="s">
        <v>124</v>
      </c>
      <c r="J360" s="33" t="s">
        <v>125</v>
      </c>
      <c r="K360" s="34" t="s">
        <v>896</v>
      </c>
      <c r="L360" s="47" t="s">
        <v>81</v>
      </c>
      <c r="M360" s="33">
        <v>9</v>
      </c>
      <c r="N360" s="34" t="s">
        <v>5151</v>
      </c>
      <c r="O360" s="62">
        <v>45442.6041666667</v>
      </c>
      <c r="P360" s="35"/>
      <c r="Q360" s="35"/>
      <c r="R360" s="40"/>
      <c r="S360" s="40"/>
      <c r="T360" s="36"/>
      <c r="U360" s="34" t="s">
        <v>5152</v>
      </c>
      <c r="V360" s="34" t="s">
        <v>5144</v>
      </c>
      <c r="W360" s="113" t="s">
        <v>5153</v>
      </c>
      <c r="X360" t="s">
        <v>132</v>
      </c>
      <c r="Y360" t="s">
        <v>435</v>
      </c>
    </row>
    <row r="361" ht="409.5" spans="1:25">
      <c r="A361" s="96">
        <v>401</v>
      </c>
      <c r="B361" s="34" t="s">
        <v>117</v>
      </c>
      <c r="C361" s="29" t="s">
        <v>361</v>
      </c>
      <c r="D361" s="53" t="s">
        <v>5144</v>
      </c>
      <c r="E361" s="45" t="s">
        <v>239</v>
      </c>
      <c r="F361" s="53" t="s">
        <v>4706</v>
      </c>
      <c r="G361" s="74">
        <v>45474</v>
      </c>
      <c r="H361" s="74">
        <v>45474</v>
      </c>
      <c r="I361" s="33" t="s">
        <v>124</v>
      </c>
      <c r="J361" s="33" t="s">
        <v>125</v>
      </c>
      <c r="K361" s="34" t="s">
        <v>896</v>
      </c>
      <c r="L361" s="47" t="s">
        <v>81</v>
      </c>
      <c r="M361" s="33">
        <v>9</v>
      </c>
      <c r="N361" s="34" t="s">
        <v>5154</v>
      </c>
      <c r="O361" s="62">
        <v>45492.6340277778</v>
      </c>
      <c r="P361" s="35"/>
      <c r="Q361" s="35"/>
      <c r="R361" s="40"/>
      <c r="S361" s="40"/>
      <c r="T361" s="36"/>
      <c r="U361" s="34" t="s">
        <v>5155</v>
      </c>
      <c r="V361" s="34" t="s">
        <v>5144</v>
      </c>
      <c r="W361" s="113" t="s">
        <v>5156</v>
      </c>
      <c r="X361" t="s">
        <v>132</v>
      </c>
      <c r="Y361" t="s">
        <v>138</v>
      </c>
    </row>
    <row r="362" ht="14.25" spans="1:22">
      <c r="A362" s="96">
        <v>402</v>
      </c>
      <c r="B362" s="34" t="s">
        <v>117</v>
      </c>
      <c r="C362" s="29" t="s">
        <v>361</v>
      </c>
      <c r="D362" s="53" t="s">
        <v>5144</v>
      </c>
      <c r="E362" s="45" t="s">
        <v>239</v>
      </c>
      <c r="F362" s="53" t="s">
        <v>4706</v>
      </c>
      <c r="G362" s="74">
        <v>45536</v>
      </c>
      <c r="H362" s="74">
        <v>45536</v>
      </c>
      <c r="I362" s="33" t="s">
        <v>124</v>
      </c>
      <c r="J362" s="33" t="s">
        <v>125</v>
      </c>
      <c r="K362" s="34" t="s">
        <v>896</v>
      </c>
      <c r="L362" s="47" t="s">
        <v>81</v>
      </c>
      <c r="M362" s="33">
        <v>9</v>
      </c>
      <c r="N362" s="34"/>
      <c r="O362" s="34"/>
      <c r="P362" s="35"/>
      <c r="Q362" s="35"/>
      <c r="R362" s="40"/>
      <c r="S362" s="40"/>
      <c r="T362" s="36"/>
      <c r="U362" s="34"/>
      <c r="V362" s="34"/>
    </row>
    <row r="363" ht="14.25" spans="1:22">
      <c r="A363" s="96">
        <v>403</v>
      </c>
      <c r="B363" s="34" t="s">
        <v>117</v>
      </c>
      <c r="C363" s="29" t="s">
        <v>361</v>
      </c>
      <c r="D363" s="53" t="s">
        <v>5144</v>
      </c>
      <c r="E363" s="45" t="s">
        <v>239</v>
      </c>
      <c r="F363" s="53" t="s">
        <v>4706</v>
      </c>
      <c r="G363" s="74">
        <v>45597</v>
      </c>
      <c r="H363" s="74">
        <v>45597</v>
      </c>
      <c r="I363" s="33" t="s">
        <v>124</v>
      </c>
      <c r="J363" s="33" t="s">
        <v>125</v>
      </c>
      <c r="K363" s="34" t="s">
        <v>896</v>
      </c>
      <c r="L363" s="47" t="s">
        <v>81</v>
      </c>
      <c r="M363" s="33">
        <v>9</v>
      </c>
      <c r="N363" s="34"/>
      <c r="O363" s="34"/>
      <c r="P363" s="35"/>
      <c r="Q363" s="35"/>
      <c r="R363" s="40"/>
      <c r="S363" s="40"/>
      <c r="T363" s="36"/>
      <c r="U363" s="34"/>
      <c r="V363" s="34"/>
    </row>
    <row r="364" ht="256.5" spans="1:25">
      <c r="A364" s="96">
        <v>405</v>
      </c>
      <c r="B364" s="34" t="s">
        <v>117</v>
      </c>
      <c r="C364" s="43" t="s">
        <v>145</v>
      </c>
      <c r="D364" s="172" t="s">
        <v>4629</v>
      </c>
      <c r="E364" s="45" t="s">
        <v>1148</v>
      </c>
      <c r="F364" s="53" t="s">
        <v>4706</v>
      </c>
      <c r="G364" s="74">
        <v>45383</v>
      </c>
      <c r="H364" s="74">
        <v>45412</v>
      </c>
      <c r="I364" s="58" t="s">
        <v>124</v>
      </c>
      <c r="J364" s="34" t="s">
        <v>125</v>
      </c>
      <c r="K364" s="34" t="s">
        <v>896</v>
      </c>
      <c r="L364" s="47" t="s">
        <v>81</v>
      </c>
      <c r="M364" s="29">
        <v>3</v>
      </c>
      <c r="N364" s="34" t="s">
        <v>5157</v>
      </c>
      <c r="O364" s="62">
        <v>45406.7083333333</v>
      </c>
      <c r="P364" s="35"/>
      <c r="Q364" s="35"/>
      <c r="R364" s="40"/>
      <c r="S364" s="40"/>
      <c r="T364" s="36"/>
      <c r="U364" s="34" t="s">
        <v>5158</v>
      </c>
      <c r="V364" s="34" t="s">
        <v>4629</v>
      </c>
      <c r="W364" s="113" t="s">
        <v>5159</v>
      </c>
      <c r="X364" t="s">
        <v>132</v>
      </c>
      <c r="Y364" t="s">
        <v>144</v>
      </c>
    </row>
    <row r="365" ht="256.5" spans="1:25">
      <c r="A365" s="96">
        <v>406</v>
      </c>
      <c r="B365" s="34" t="s">
        <v>117</v>
      </c>
      <c r="C365" s="43" t="s">
        <v>145</v>
      </c>
      <c r="D365" s="172" t="s">
        <v>4629</v>
      </c>
      <c r="E365" s="45" t="s">
        <v>1148</v>
      </c>
      <c r="F365" s="53" t="s">
        <v>4706</v>
      </c>
      <c r="G365" s="74">
        <v>45444</v>
      </c>
      <c r="H365" s="74">
        <v>45473</v>
      </c>
      <c r="I365" s="58" t="s">
        <v>124</v>
      </c>
      <c r="J365" s="34" t="s">
        <v>125</v>
      </c>
      <c r="K365" s="34" t="s">
        <v>896</v>
      </c>
      <c r="L365" s="47" t="s">
        <v>81</v>
      </c>
      <c r="M365" s="29">
        <v>3</v>
      </c>
      <c r="N365" s="34" t="s">
        <v>5160</v>
      </c>
      <c r="O365" s="62">
        <v>45470.4270833333</v>
      </c>
      <c r="P365" s="35"/>
      <c r="Q365" s="35"/>
      <c r="R365" s="40"/>
      <c r="S365" s="40"/>
      <c r="T365" s="36"/>
      <c r="U365" s="34" t="s">
        <v>5161</v>
      </c>
      <c r="V365" s="34" t="s">
        <v>4629</v>
      </c>
      <c r="W365" s="113" t="s">
        <v>5159</v>
      </c>
      <c r="X365" s="114" t="s">
        <v>132</v>
      </c>
      <c r="Y365" s="114" t="s">
        <v>422</v>
      </c>
    </row>
    <row r="366" ht="409.5" spans="1:25">
      <c r="A366" s="96">
        <v>407</v>
      </c>
      <c r="B366" s="34" t="s">
        <v>117</v>
      </c>
      <c r="C366" s="43" t="s">
        <v>145</v>
      </c>
      <c r="D366" s="172" t="s">
        <v>4629</v>
      </c>
      <c r="E366" s="45" t="s">
        <v>1148</v>
      </c>
      <c r="F366" s="53" t="s">
        <v>4706</v>
      </c>
      <c r="G366" s="74">
        <v>45505</v>
      </c>
      <c r="H366" s="74">
        <v>45535</v>
      </c>
      <c r="I366" s="58" t="s">
        <v>124</v>
      </c>
      <c r="J366" s="34" t="s">
        <v>125</v>
      </c>
      <c r="K366" s="34" t="s">
        <v>896</v>
      </c>
      <c r="L366" s="47" t="s">
        <v>81</v>
      </c>
      <c r="M366" s="29">
        <v>3</v>
      </c>
      <c r="N366" s="34" t="s">
        <v>5162</v>
      </c>
      <c r="O366" s="62">
        <v>45503.5</v>
      </c>
      <c r="P366" s="35"/>
      <c r="Q366" s="35"/>
      <c r="R366" s="40"/>
      <c r="S366" s="40"/>
      <c r="T366" s="36"/>
      <c r="U366" s="34" t="s">
        <v>5163</v>
      </c>
      <c r="V366" s="34" t="s">
        <v>4629</v>
      </c>
      <c r="W366" s="113" t="s">
        <v>5164</v>
      </c>
      <c r="X366" t="s">
        <v>132</v>
      </c>
      <c r="Y366" t="s">
        <v>138</v>
      </c>
    </row>
    <row r="367" ht="409.5" spans="1:25">
      <c r="A367" s="96">
        <v>408</v>
      </c>
      <c r="B367" s="34" t="s">
        <v>117</v>
      </c>
      <c r="C367" s="43" t="s">
        <v>145</v>
      </c>
      <c r="D367" s="172" t="s">
        <v>4629</v>
      </c>
      <c r="E367" s="45" t="s">
        <v>1148</v>
      </c>
      <c r="F367" s="53" t="s">
        <v>4706</v>
      </c>
      <c r="G367" s="74">
        <v>45566</v>
      </c>
      <c r="H367" s="74">
        <v>45596</v>
      </c>
      <c r="I367" s="58" t="s">
        <v>124</v>
      </c>
      <c r="J367" s="34" t="s">
        <v>125</v>
      </c>
      <c r="K367" s="34" t="s">
        <v>896</v>
      </c>
      <c r="L367" s="47" t="s">
        <v>81</v>
      </c>
      <c r="M367" s="29">
        <v>3</v>
      </c>
      <c r="N367" s="34" t="s">
        <v>5162</v>
      </c>
      <c r="O367" s="62">
        <v>45503.5</v>
      </c>
      <c r="P367" s="35"/>
      <c r="Q367" s="35"/>
      <c r="R367" s="40"/>
      <c r="S367" s="40"/>
      <c r="T367" s="36"/>
      <c r="U367" s="34" t="s">
        <v>5163</v>
      </c>
      <c r="V367" s="34" t="s">
        <v>4629</v>
      </c>
      <c r="W367" s="113" t="s">
        <v>5164</v>
      </c>
      <c r="X367" t="s">
        <v>132</v>
      </c>
      <c r="Y367" t="s">
        <v>138</v>
      </c>
    </row>
    <row r="368" ht="256.5" spans="1:25">
      <c r="A368" s="96">
        <v>410</v>
      </c>
      <c r="B368" s="34" t="s">
        <v>117</v>
      </c>
      <c r="C368" s="33" t="s">
        <v>145</v>
      </c>
      <c r="D368" s="53" t="s">
        <v>4490</v>
      </c>
      <c r="E368" s="45" t="s">
        <v>1419</v>
      </c>
      <c r="F368" s="53" t="s">
        <v>4706</v>
      </c>
      <c r="G368" s="74">
        <v>45383</v>
      </c>
      <c r="H368" s="74">
        <v>45412</v>
      </c>
      <c r="I368" s="33" t="s">
        <v>124</v>
      </c>
      <c r="J368" s="33" t="s">
        <v>125</v>
      </c>
      <c r="K368" s="34" t="s">
        <v>896</v>
      </c>
      <c r="L368" s="47" t="s">
        <v>81</v>
      </c>
      <c r="M368" s="33">
        <v>3</v>
      </c>
      <c r="N368" s="34" t="s">
        <v>5157</v>
      </c>
      <c r="O368" s="62">
        <v>45406.7083333333</v>
      </c>
      <c r="P368" s="35"/>
      <c r="Q368" s="35"/>
      <c r="R368" s="40"/>
      <c r="S368" s="40"/>
      <c r="T368" s="36"/>
      <c r="U368" s="34" t="s">
        <v>5158</v>
      </c>
      <c r="V368" s="34" t="s">
        <v>4490</v>
      </c>
      <c r="W368" s="113" t="s">
        <v>5159</v>
      </c>
      <c r="X368" t="s">
        <v>132</v>
      </c>
      <c r="Y368" t="s">
        <v>144</v>
      </c>
    </row>
    <row r="369" ht="256.5" spans="1:25">
      <c r="A369" s="96">
        <v>410</v>
      </c>
      <c r="B369" s="34" t="s">
        <v>117</v>
      </c>
      <c r="C369" s="33" t="s">
        <v>145</v>
      </c>
      <c r="D369" s="53" t="s">
        <v>4490</v>
      </c>
      <c r="E369" s="45" t="s">
        <v>1419</v>
      </c>
      <c r="F369" s="53" t="s">
        <v>4706</v>
      </c>
      <c r="G369" s="74">
        <v>45444</v>
      </c>
      <c r="H369" s="74">
        <v>45473</v>
      </c>
      <c r="I369" s="33" t="s">
        <v>124</v>
      </c>
      <c r="J369" s="33" t="s">
        <v>125</v>
      </c>
      <c r="K369" s="34" t="s">
        <v>896</v>
      </c>
      <c r="L369" s="47" t="s">
        <v>81</v>
      </c>
      <c r="M369" s="33">
        <v>3</v>
      </c>
      <c r="N369" s="34" t="s">
        <v>5160</v>
      </c>
      <c r="O369" s="62">
        <v>45470.4270833333</v>
      </c>
      <c r="P369" s="35"/>
      <c r="Q369" s="35"/>
      <c r="R369" s="40"/>
      <c r="S369" s="40"/>
      <c r="T369" s="36"/>
      <c r="U369" s="34" t="s">
        <v>5161</v>
      </c>
      <c r="V369" s="34" t="s">
        <v>4490</v>
      </c>
      <c r="W369" s="113" t="s">
        <v>5159</v>
      </c>
      <c r="X369" s="114" t="s">
        <v>132</v>
      </c>
      <c r="Y369" s="114" t="s">
        <v>422</v>
      </c>
    </row>
    <row r="370" ht="36" spans="1:25">
      <c r="A370" s="96">
        <v>411</v>
      </c>
      <c r="B370" s="34" t="s">
        <v>117</v>
      </c>
      <c r="C370" s="33" t="s">
        <v>145</v>
      </c>
      <c r="D370" s="53" t="s">
        <v>4490</v>
      </c>
      <c r="E370" s="45" t="s">
        <v>1419</v>
      </c>
      <c r="F370" s="53" t="s">
        <v>4706</v>
      </c>
      <c r="G370" s="74">
        <v>45505</v>
      </c>
      <c r="H370" s="74">
        <v>45535</v>
      </c>
      <c r="I370" s="33" t="s">
        <v>124</v>
      </c>
      <c r="J370" s="33" t="s">
        <v>125</v>
      </c>
      <c r="K370" s="34" t="s">
        <v>896</v>
      </c>
      <c r="L370" s="47" t="s">
        <v>81</v>
      </c>
      <c r="M370" s="33">
        <v>3</v>
      </c>
      <c r="N370" s="34" t="s">
        <v>5165</v>
      </c>
      <c r="O370" s="62">
        <v>45504.625</v>
      </c>
      <c r="P370" s="35"/>
      <c r="Q370" s="35"/>
      <c r="R370" s="40"/>
      <c r="S370" s="40"/>
      <c r="T370" s="36"/>
      <c r="U370" s="34" t="s">
        <v>5166</v>
      </c>
      <c r="V370" s="34" t="s">
        <v>4490</v>
      </c>
      <c r="W370" t="s">
        <v>5167</v>
      </c>
      <c r="X370" t="s">
        <v>132</v>
      </c>
      <c r="Y370" t="s">
        <v>138</v>
      </c>
    </row>
    <row r="371" ht="36" spans="1:25">
      <c r="A371" s="96">
        <v>412</v>
      </c>
      <c r="B371" s="34" t="s">
        <v>117</v>
      </c>
      <c r="C371" s="33" t="s">
        <v>145</v>
      </c>
      <c r="D371" s="53" t="s">
        <v>4490</v>
      </c>
      <c r="E371" s="45" t="s">
        <v>1419</v>
      </c>
      <c r="F371" s="53" t="s">
        <v>4706</v>
      </c>
      <c r="G371" s="74">
        <v>45566</v>
      </c>
      <c r="H371" s="74">
        <v>45596</v>
      </c>
      <c r="I371" s="33" t="s">
        <v>124</v>
      </c>
      <c r="J371" s="33" t="s">
        <v>125</v>
      </c>
      <c r="K371" s="34" t="s">
        <v>896</v>
      </c>
      <c r="L371" s="47" t="s">
        <v>81</v>
      </c>
      <c r="M371" s="33">
        <v>3</v>
      </c>
      <c r="N371" s="34" t="s">
        <v>5165</v>
      </c>
      <c r="O371" s="62">
        <v>45504.625</v>
      </c>
      <c r="P371" s="35"/>
      <c r="Q371" s="35"/>
      <c r="R371" s="40"/>
      <c r="S371" s="40"/>
      <c r="T371" s="36"/>
      <c r="U371" s="34" t="s">
        <v>5166</v>
      </c>
      <c r="V371" s="34" t="s">
        <v>4490</v>
      </c>
      <c r="W371" t="s">
        <v>5167</v>
      </c>
      <c r="X371" t="s">
        <v>132</v>
      </c>
      <c r="Y371" t="s">
        <v>138</v>
      </c>
    </row>
    <row r="372" ht="409.5" spans="1:25">
      <c r="A372" s="96">
        <v>415</v>
      </c>
      <c r="B372" s="34" t="s">
        <v>117</v>
      </c>
      <c r="C372" s="29" t="s">
        <v>361</v>
      </c>
      <c r="D372" s="53" t="s">
        <v>4482</v>
      </c>
      <c r="E372" s="45" t="s">
        <v>146</v>
      </c>
      <c r="F372" s="53" t="s">
        <v>4706</v>
      </c>
      <c r="G372" s="74">
        <v>45413</v>
      </c>
      <c r="H372" s="74">
        <v>45443</v>
      </c>
      <c r="I372" s="33" t="s">
        <v>124</v>
      </c>
      <c r="J372" s="33" t="s">
        <v>125</v>
      </c>
      <c r="K372" s="34" t="s">
        <v>896</v>
      </c>
      <c r="L372" s="47" t="s">
        <v>81</v>
      </c>
      <c r="M372" s="33">
        <v>3</v>
      </c>
      <c r="N372" s="34" t="s">
        <v>5056</v>
      </c>
      <c r="O372" s="62">
        <v>45299.5</v>
      </c>
      <c r="P372" s="35"/>
      <c r="Q372" s="35"/>
      <c r="R372" s="40"/>
      <c r="S372" s="40"/>
      <c r="T372" s="36"/>
      <c r="U372" s="34" t="s">
        <v>5057</v>
      </c>
      <c r="V372" s="34" t="s">
        <v>4482</v>
      </c>
      <c r="W372" s="113" t="s">
        <v>5058</v>
      </c>
      <c r="X372" t="s">
        <v>132</v>
      </c>
      <c r="Y372" t="s">
        <v>133</v>
      </c>
    </row>
    <row r="373" ht="409.5" spans="1:25">
      <c r="A373" s="96">
        <v>418</v>
      </c>
      <c r="B373" s="34" t="s">
        <v>117</v>
      </c>
      <c r="C373" s="29" t="s">
        <v>361</v>
      </c>
      <c r="D373" s="53" t="s">
        <v>4482</v>
      </c>
      <c r="E373" s="45" t="s">
        <v>146</v>
      </c>
      <c r="F373" s="53" t="s">
        <v>4706</v>
      </c>
      <c r="G373" s="74">
        <v>45597</v>
      </c>
      <c r="H373" s="74">
        <v>45626</v>
      </c>
      <c r="I373" s="33" t="s">
        <v>124</v>
      </c>
      <c r="J373" s="33" t="s">
        <v>125</v>
      </c>
      <c r="K373" s="34" t="s">
        <v>896</v>
      </c>
      <c r="L373" s="47" t="s">
        <v>81</v>
      </c>
      <c r="M373" s="33">
        <v>3</v>
      </c>
      <c r="N373" s="34" t="s">
        <v>5059</v>
      </c>
      <c r="O373" s="62">
        <v>45504.625</v>
      </c>
      <c r="P373" s="35"/>
      <c r="Q373" s="35"/>
      <c r="R373" s="40"/>
      <c r="S373" s="40"/>
      <c r="T373" s="36"/>
      <c r="U373" s="34" t="s">
        <v>5060</v>
      </c>
      <c r="V373" s="34" t="s">
        <v>4482</v>
      </c>
      <c r="W373" s="113" t="s">
        <v>5061</v>
      </c>
      <c r="X373" t="s">
        <v>132</v>
      </c>
      <c r="Y373" t="s">
        <v>138</v>
      </c>
    </row>
    <row r="374" ht="409.5" spans="1:25">
      <c r="A374" s="96">
        <v>421</v>
      </c>
      <c r="B374" s="34" t="s">
        <v>117</v>
      </c>
      <c r="C374" s="29" t="s">
        <v>361</v>
      </c>
      <c r="D374" s="53" t="s">
        <v>5168</v>
      </c>
      <c r="E374" s="45" t="s">
        <v>146</v>
      </c>
      <c r="F374" s="53" t="s">
        <v>4706</v>
      </c>
      <c r="G374" s="74">
        <v>45413</v>
      </c>
      <c r="H374" s="74">
        <v>45443</v>
      </c>
      <c r="I374" s="33" t="s">
        <v>124</v>
      </c>
      <c r="J374" s="33" t="s">
        <v>125</v>
      </c>
      <c r="K374" s="34" t="s">
        <v>896</v>
      </c>
      <c r="L374" s="47" t="s">
        <v>81</v>
      </c>
      <c r="M374" s="33">
        <v>3</v>
      </c>
      <c r="N374" s="34" t="s">
        <v>5056</v>
      </c>
      <c r="O374" s="62">
        <v>45299.5</v>
      </c>
      <c r="P374" s="35"/>
      <c r="Q374" s="35"/>
      <c r="R374" s="40"/>
      <c r="S374" s="40"/>
      <c r="T374" s="36"/>
      <c r="U374" s="34" t="s">
        <v>5057</v>
      </c>
      <c r="V374" s="34" t="s">
        <v>5168</v>
      </c>
      <c r="W374" s="113" t="s">
        <v>5058</v>
      </c>
      <c r="X374" t="s">
        <v>132</v>
      </c>
      <c r="Y374" t="s">
        <v>133</v>
      </c>
    </row>
    <row r="375" ht="409.5" spans="1:25">
      <c r="A375" s="96">
        <v>424</v>
      </c>
      <c r="B375" s="34" t="s">
        <v>117</v>
      </c>
      <c r="C375" s="29" t="s">
        <v>361</v>
      </c>
      <c r="D375" s="53" t="s">
        <v>5168</v>
      </c>
      <c r="E375" s="45" t="s">
        <v>146</v>
      </c>
      <c r="F375" s="53" t="s">
        <v>4706</v>
      </c>
      <c r="G375" s="74">
        <v>45597</v>
      </c>
      <c r="H375" s="74">
        <v>45626</v>
      </c>
      <c r="I375" s="33" t="s">
        <v>124</v>
      </c>
      <c r="J375" s="33" t="s">
        <v>125</v>
      </c>
      <c r="K375" s="34" t="s">
        <v>896</v>
      </c>
      <c r="L375" s="47" t="s">
        <v>81</v>
      </c>
      <c r="M375" s="33">
        <v>3</v>
      </c>
      <c r="N375" s="34" t="s">
        <v>5059</v>
      </c>
      <c r="O375" s="62">
        <v>45504.625</v>
      </c>
      <c r="P375" s="35"/>
      <c r="Q375" s="35"/>
      <c r="R375" s="40"/>
      <c r="S375" s="40"/>
      <c r="T375" s="36"/>
      <c r="U375" s="34" t="s">
        <v>5060</v>
      </c>
      <c r="V375" s="34" t="s">
        <v>5168</v>
      </c>
      <c r="W375" s="113" t="s">
        <v>5061</v>
      </c>
      <c r="X375" t="s">
        <v>132</v>
      </c>
      <c r="Y375" t="s">
        <v>138</v>
      </c>
    </row>
    <row r="376" ht="409.5" spans="1:25">
      <c r="A376" s="96">
        <v>427</v>
      </c>
      <c r="B376" s="34" t="s">
        <v>117</v>
      </c>
      <c r="C376" s="29" t="s">
        <v>361</v>
      </c>
      <c r="D376" s="53" t="s">
        <v>5169</v>
      </c>
      <c r="E376" s="45" t="s">
        <v>146</v>
      </c>
      <c r="F376" s="53" t="s">
        <v>4706</v>
      </c>
      <c r="G376" s="74">
        <v>45413</v>
      </c>
      <c r="H376" s="74">
        <v>45443</v>
      </c>
      <c r="I376" s="33" t="s">
        <v>124</v>
      </c>
      <c r="J376" s="33" t="s">
        <v>125</v>
      </c>
      <c r="K376" s="34" t="s">
        <v>896</v>
      </c>
      <c r="L376" s="47" t="s">
        <v>81</v>
      </c>
      <c r="M376" s="33">
        <v>3</v>
      </c>
      <c r="N376" s="34" t="s">
        <v>5056</v>
      </c>
      <c r="O376" s="62">
        <v>45299.5</v>
      </c>
      <c r="P376" s="35"/>
      <c r="Q376" s="35"/>
      <c r="R376" s="40"/>
      <c r="S376" s="40"/>
      <c r="T376" s="36"/>
      <c r="U376" s="34" t="s">
        <v>5057</v>
      </c>
      <c r="V376" s="34" t="s">
        <v>5169</v>
      </c>
      <c r="W376" s="113" t="s">
        <v>5058</v>
      </c>
      <c r="X376" t="s">
        <v>132</v>
      </c>
      <c r="Y376" t="s">
        <v>133</v>
      </c>
    </row>
    <row r="377" ht="409.5" spans="1:25">
      <c r="A377" s="96">
        <v>430</v>
      </c>
      <c r="B377" s="34" t="s">
        <v>117</v>
      </c>
      <c r="C377" s="29" t="s">
        <v>361</v>
      </c>
      <c r="D377" s="53" t="s">
        <v>5169</v>
      </c>
      <c r="E377" s="45" t="s">
        <v>146</v>
      </c>
      <c r="F377" s="53" t="s">
        <v>4706</v>
      </c>
      <c r="G377" s="74">
        <v>45597</v>
      </c>
      <c r="H377" s="74">
        <v>45626</v>
      </c>
      <c r="I377" s="33" t="s">
        <v>124</v>
      </c>
      <c r="J377" s="33" t="s">
        <v>125</v>
      </c>
      <c r="K377" s="34" t="s">
        <v>896</v>
      </c>
      <c r="L377" s="47" t="s">
        <v>81</v>
      </c>
      <c r="M377" s="33">
        <v>3</v>
      </c>
      <c r="N377" s="34" t="s">
        <v>5059</v>
      </c>
      <c r="O377" s="62">
        <v>45504.625</v>
      </c>
      <c r="P377" s="35"/>
      <c r="Q377" s="35"/>
      <c r="R377" s="40"/>
      <c r="S377" s="40"/>
      <c r="T377" s="36"/>
      <c r="U377" s="34" t="s">
        <v>5060</v>
      </c>
      <c r="V377" s="34" t="s">
        <v>5169</v>
      </c>
      <c r="W377" s="113" t="s">
        <v>5061</v>
      </c>
      <c r="X377" t="s">
        <v>132</v>
      </c>
      <c r="Y377" t="s">
        <v>138</v>
      </c>
    </row>
    <row r="378" ht="409.5" spans="1:25">
      <c r="A378" s="96">
        <v>433</v>
      </c>
      <c r="B378" s="34" t="s">
        <v>117</v>
      </c>
      <c r="C378" s="29" t="s">
        <v>145</v>
      </c>
      <c r="D378" s="152" t="s">
        <v>5170</v>
      </c>
      <c r="E378" s="45" t="s">
        <v>146</v>
      </c>
      <c r="F378" s="53" t="s">
        <v>4706</v>
      </c>
      <c r="G378" s="74">
        <v>45444</v>
      </c>
      <c r="H378" s="74">
        <v>45473</v>
      </c>
      <c r="I378" s="58" t="s">
        <v>124</v>
      </c>
      <c r="J378" s="34" t="s">
        <v>125</v>
      </c>
      <c r="K378" s="34" t="s">
        <v>896</v>
      </c>
      <c r="L378" s="47" t="s">
        <v>81</v>
      </c>
      <c r="M378" s="29">
        <v>3</v>
      </c>
      <c r="N378" s="34" t="s">
        <v>5171</v>
      </c>
      <c r="O378" s="62">
        <v>45299.5</v>
      </c>
      <c r="P378" s="35"/>
      <c r="Q378" s="35"/>
      <c r="R378" s="40"/>
      <c r="S378" s="40"/>
      <c r="T378" s="36"/>
      <c r="U378" s="34" t="s">
        <v>5172</v>
      </c>
      <c r="V378" s="34" t="s">
        <v>5170</v>
      </c>
      <c r="W378" s="113" t="s">
        <v>5173</v>
      </c>
      <c r="X378" s="114" t="s">
        <v>132</v>
      </c>
      <c r="Y378" s="114" t="s">
        <v>133</v>
      </c>
    </row>
    <row r="379" ht="409.5" spans="1:25">
      <c r="A379" s="96">
        <v>436</v>
      </c>
      <c r="B379" s="34" t="s">
        <v>117</v>
      </c>
      <c r="C379" s="29" t="s">
        <v>145</v>
      </c>
      <c r="D379" s="152" t="s">
        <v>5170</v>
      </c>
      <c r="E379" s="45" t="s">
        <v>146</v>
      </c>
      <c r="F379" s="53" t="s">
        <v>4706</v>
      </c>
      <c r="G379" s="74">
        <v>45627</v>
      </c>
      <c r="H379" s="74">
        <v>45657</v>
      </c>
      <c r="I379" s="58" t="s">
        <v>124</v>
      </c>
      <c r="J379" s="34" t="s">
        <v>125</v>
      </c>
      <c r="K379" s="34" t="s">
        <v>896</v>
      </c>
      <c r="L379" s="47" t="s">
        <v>81</v>
      </c>
      <c r="M379" s="29">
        <v>3</v>
      </c>
      <c r="N379" s="34" t="s">
        <v>5084</v>
      </c>
      <c r="O379" s="62">
        <v>45504.625</v>
      </c>
      <c r="P379" s="35"/>
      <c r="Q379" s="35"/>
      <c r="R379" s="40"/>
      <c r="S379" s="40"/>
      <c r="T379" s="36"/>
      <c r="U379" s="34" t="s">
        <v>5174</v>
      </c>
      <c r="V379" s="34" t="s">
        <v>5170</v>
      </c>
      <c r="W379" s="113" t="s">
        <v>5175</v>
      </c>
      <c r="X379" t="s">
        <v>132</v>
      </c>
      <c r="Y379" t="s">
        <v>138</v>
      </c>
    </row>
    <row r="380" ht="409.5" spans="1:25">
      <c r="A380" s="96">
        <v>437</v>
      </c>
      <c r="B380" s="34" t="s">
        <v>117</v>
      </c>
      <c r="C380" s="33" t="s">
        <v>145</v>
      </c>
      <c r="D380" s="53" t="s">
        <v>5176</v>
      </c>
      <c r="E380" s="45" t="s">
        <v>239</v>
      </c>
      <c r="F380" s="53" t="s">
        <v>4706</v>
      </c>
      <c r="G380" s="74">
        <v>45323</v>
      </c>
      <c r="H380" s="74">
        <v>45323</v>
      </c>
      <c r="I380" s="33" t="s">
        <v>124</v>
      </c>
      <c r="J380" s="33" t="s">
        <v>125</v>
      </c>
      <c r="K380" s="34" t="s">
        <v>896</v>
      </c>
      <c r="L380" s="47" t="s">
        <v>81</v>
      </c>
      <c r="M380" s="33">
        <v>3</v>
      </c>
      <c r="N380" s="34" t="s">
        <v>5177</v>
      </c>
      <c r="O380" s="62">
        <v>45299.5</v>
      </c>
      <c r="P380" s="35"/>
      <c r="Q380" s="35"/>
      <c r="R380" s="40"/>
      <c r="S380" s="40"/>
      <c r="T380" s="36"/>
      <c r="U380" s="34" t="s">
        <v>5178</v>
      </c>
      <c r="V380" s="34" t="s">
        <v>5176</v>
      </c>
      <c r="W380" s="113" t="s">
        <v>5179</v>
      </c>
      <c r="X380" t="s">
        <v>132</v>
      </c>
      <c r="Y380" t="s">
        <v>133</v>
      </c>
    </row>
    <row r="381" ht="409.5" spans="1:25">
      <c r="A381" s="96">
        <v>438</v>
      </c>
      <c r="B381" s="34" t="s">
        <v>117</v>
      </c>
      <c r="C381" s="33" t="s">
        <v>145</v>
      </c>
      <c r="D381" s="53" t="s">
        <v>5176</v>
      </c>
      <c r="E381" s="45" t="s">
        <v>239</v>
      </c>
      <c r="F381" s="53" t="s">
        <v>4706</v>
      </c>
      <c r="G381" s="74">
        <v>45383</v>
      </c>
      <c r="H381" s="74">
        <v>45383</v>
      </c>
      <c r="I381" s="33" t="s">
        <v>124</v>
      </c>
      <c r="J381" s="33" t="s">
        <v>125</v>
      </c>
      <c r="K381" s="34" t="s">
        <v>896</v>
      </c>
      <c r="L381" s="47" t="s">
        <v>81</v>
      </c>
      <c r="M381" s="33">
        <v>3</v>
      </c>
      <c r="N381" s="34" t="s">
        <v>5180</v>
      </c>
      <c r="O381" s="62">
        <v>45366.4875</v>
      </c>
      <c r="P381" s="35"/>
      <c r="Q381" s="35"/>
      <c r="R381" s="40"/>
      <c r="S381" s="40"/>
      <c r="T381" s="36"/>
      <c r="U381" s="34" t="s">
        <v>5181</v>
      </c>
      <c r="V381" s="34" t="s">
        <v>5176</v>
      </c>
      <c r="W381" s="113" t="s">
        <v>5182</v>
      </c>
      <c r="X381" t="s">
        <v>132</v>
      </c>
      <c r="Y381" t="s">
        <v>159</v>
      </c>
    </row>
    <row r="382" ht="409.5" spans="1:25">
      <c r="A382" s="96">
        <v>437</v>
      </c>
      <c r="B382" s="34" t="s">
        <v>117</v>
      </c>
      <c r="C382" s="33" t="s">
        <v>145</v>
      </c>
      <c r="D382" s="53" t="s">
        <v>5176</v>
      </c>
      <c r="E382" s="45" t="s">
        <v>239</v>
      </c>
      <c r="F382" s="53" t="s">
        <v>4706</v>
      </c>
      <c r="G382" s="74">
        <v>45473</v>
      </c>
      <c r="H382" s="74">
        <v>45473</v>
      </c>
      <c r="I382" s="33" t="s">
        <v>124</v>
      </c>
      <c r="J382" s="33" t="s">
        <v>125</v>
      </c>
      <c r="K382" s="34" t="s">
        <v>896</v>
      </c>
      <c r="L382" s="47" t="s">
        <v>81</v>
      </c>
      <c r="M382" s="33">
        <v>3</v>
      </c>
      <c r="N382" s="34" t="s">
        <v>5183</v>
      </c>
      <c r="O382" s="62">
        <v>45442.6041666667</v>
      </c>
      <c r="P382" s="35"/>
      <c r="Q382" s="35"/>
      <c r="R382" s="40"/>
      <c r="S382" s="40"/>
      <c r="T382" s="36"/>
      <c r="U382" s="34" t="s">
        <v>5184</v>
      </c>
      <c r="V382" s="34" t="s">
        <v>5176</v>
      </c>
      <c r="W382" s="113" t="s">
        <v>5185</v>
      </c>
      <c r="X382" s="114" t="s">
        <v>132</v>
      </c>
      <c r="Y382" s="114" t="s">
        <v>435</v>
      </c>
    </row>
    <row r="383" ht="409.5" spans="1:25">
      <c r="A383" s="96">
        <v>438</v>
      </c>
      <c r="B383" s="34" t="s">
        <v>117</v>
      </c>
      <c r="C383" s="33" t="s">
        <v>145</v>
      </c>
      <c r="D383" s="53" t="s">
        <v>5176</v>
      </c>
      <c r="E383" s="45" t="s">
        <v>239</v>
      </c>
      <c r="F383" s="53" t="s">
        <v>4706</v>
      </c>
      <c r="G383" s="74">
        <v>45505</v>
      </c>
      <c r="H383" s="74">
        <v>45505</v>
      </c>
      <c r="I383" s="33" t="s">
        <v>124</v>
      </c>
      <c r="J383" s="33" t="s">
        <v>125</v>
      </c>
      <c r="K383" s="34" t="s">
        <v>896</v>
      </c>
      <c r="L383" s="47" t="s">
        <v>81</v>
      </c>
      <c r="M383" s="33">
        <v>3</v>
      </c>
      <c r="N383" s="34" t="s">
        <v>5135</v>
      </c>
      <c r="O383" s="62">
        <v>45504.625</v>
      </c>
      <c r="P383" s="35"/>
      <c r="Q383" s="35"/>
      <c r="R383" s="40"/>
      <c r="S383" s="40"/>
      <c r="T383" s="36"/>
      <c r="U383" s="34" t="s">
        <v>5186</v>
      </c>
      <c r="V383" s="34" t="s">
        <v>5176</v>
      </c>
      <c r="W383" s="113" t="s">
        <v>5187</v>
      </c>
      <c r="X383" t="s">
        <v>132</v>
      </c>
      <c r="Y383" t="s">
        <v>138</v>
      </c>
    </row>
    <row r="384" ht="14.25" spans="1:22">
      <c r="A384" s="96">
        <v>437</v>
      </c>
      <c r="B384" s="34" t="s">
        <v>117</v>
      </c>
      <c r="C384" s="33" t="s">
        <v>145</v>
      </c>
      <c r="D384" s="53" t="s">
        <v>5176</v>
      </c>
      <c r="E384" s="45" t="s">
        <v>239</v>
      </c>
      <c r="F384" s="53" t="s">
        <v>4706</v>
      </c>
      <c r="G384" s="74">
        <v>45595</v>
      </c>
      <c r="H384" s="74">
        <v>45595</v>
      </c>
      <c r="I384" s="33" t="s">
        <v>124</v>
      </c>
      <c r="J384" s="33" t="s">
        <v>125</v>
      </c>
      <c r="K384" s="34" t="s">
        <v>896</v>
      </c>
      <c r="L384" s="47" t="s">
        <v>81</v>
      </c>
      <c r="M384" s="33">
        <v>3</v>
      </c>
      <c r="N384" s="34"/>
      <c r="O384" s="34"/>
      <c r="P384" s="35"/>
      <c r="Q384" s="35"/>
      <c r="R384" s="40"/>
      <c r="S384" s="40"/>
      <c r="T384" s="36"/>
      <c r="U384" s="34"/>
      <c r="V384" s="34"/>
    </row>
    <row r="385" ht="14.25" spans="1:22">
      <c r="A385" s="96">
        <v>438</v>
      </c>
      <c r="B385" s="34" t="s">
        <v>117</v>
      </c>
      <c r="C385" s="33" t="s">
        <v>145</v>
      </c>
      <c r="D385" s="53" t="s">
        <v>5176</v>
      </c>
      <c r="E385" s="45" t="s">
        <v>239</v>
      </c>
      <c r="F385" s="53" t="s">
        <v>4706</v>
      </c>
      <c r="G385" s="74">
        <v>45657</v>
      </c>
      <c r="H385" s="74">
        <v>45657</v>
      </c>
      <c r="I385" s="33" t="s">
        <v>124</v>
      </c>
      <c r="J385" s="33" t="s">
        <v>125</v>
      </c>
      <c r="K385" s="34" t="s">
        <v>896</v>
      </c>
      <c r="L385" s="47" t="s">
        <v>81</v>
      </c>
      <c r="M385" s="33">
        <v>3</v>
      </c>
      <c r="N385" s="34"/>
      <c r="O385" s="34"/>
      <c r="P385" s="35"/>
      <c r="Q385" s="35"/>
      <c r="R385" s="40"/>
      <c r="S385" s="40"/>
      <c r="T385" s="36"/>
      <c r="U385" s="34"/>
      <c r="V385" s="34"/>
    </row>
    <row r="386" ht="409.5" spans="1:25">
      <c r="A386" s="96">
        <v>441</v>
      </c>
      <c r="B386" s="34" t="s">
        <v>117</v>
      </c>
      <c r="C386" s="33" t="s">
        <v>145</v>
      </c>
      <c r="D386" s="53" t="s">
        <v>4473</v>
      </c>
      <c r="E386" s="45" t="s">
        <v>146</v>
      </c>
      <c r="F386" s="53" t="s">
        <v>4706</v>
      </c>
      <c r="G386" s="74">
        <v>45444</v>
      </c>
      <c r="H386" s="74">
        <v>45473</v>
      </c>
      <c r="I386" s="33" t="s">
        <v>124</v>
      </c>
      <c r="J386" s="33" t="s">
        <v>125</v>
      </c>
      <c r="K386" s="34" t="s">
        <v>896</v>
      </c>
      <c r="L386" s="47" t="s">
        <v>81</v>
      </c>
      <c r="M386" s="33">
        <v>3</v>
      </c>
      <c r="N386" s="34" t="s">
        <v>5188</v>
      </c>
      <c r="O386" s="62">
        <v>45299.5</v>
      </c>
      <c r="P386" s="35"/>
      <c r="Q386" s="35"/>
      <c r="R386" s="40"/>
      <c r="S386" s="40"/>
      <c r="T386" s="36"/>
      <c r="U386" s="34" t="s">
        <v>5189</v>
      </c>
      <c r="V386" s="34" t="s">
        <v>4473</v>
      </c>
      <c r="W386" s="113" t="s">
        <v>5190</v>
      </c>
      <c r="X386" s="114" t="s">
        <v>132</v>
      </c>
      <c r="Y386" s="114" t="s">
        <v>133</v>
      </c>
    </row>
    <row r="387" ht="409.5" spans="1:25">
      <c r="A387" s="96">
        <v>444</v>
      </c>
      <c r="B387" s="34" t="s">
        <v>117</v>
      </c>
      <c r="C387" s="33" t="s">
        <v>145</v>
      </c>
      <c r="D387" s="53" t="s">
        <v>4473</v>
      </c>
      <c r="E387" s="45" t="s">
        <v>146</v>
      </c>
      <c r="F387" s="53" t="s">
        <v>4706</v>
      </c>
      <c r="G387" s="74">
        <v>45627</v>
      </c>
      <c r="H387" s="74">
        <v>45657</v>
      </c>
      <c r="I387" s="33" t="s">
        <v>124</v>
      </c>
      <c r="J387" s="33" t="s">
        <v>125</v>
      </c>
      <c r="K387" s="34" t="s">
        <v>896</v>
      </c>
      <c r="L387" s="47" t="s">
        <v>81</v>
      </c>
      <c r="M387" s="33">
        <v>3</v>
      </c>
      <c r="N387" s="34" t="s">
        <v>5084</v>
      </c>
      <c r="O387" s="62">
        <v>45504.625</v>
      </c>
      <c r="P387" s="35"/>
      <c r="Q387" s="35"/>
      <c r="R387" s="40"/>
      <c r="S387" s="40"/>
      <c r="T387" s="36"/>
      <c r="U387" s="34" t="s">
        <v>5174</v>
      </c>
      <c r="V387" s="34" t="s">
        <v>4473</v>
      </c>
      <c r="W387" s="113" t="s">
        <v>5175</v>
      </c>
      <c r="X387" t="s">
        <v>132</v>
      </c>
      <c r="Y387" t="s">
        <v>138</v>
      </c>
    </row>
    <row r="388" ht="409.5" spans="1:25">
      <c r="A388" s="96">
        <v>447</v>
      </c>
      <c r="B388" s="34" t="s">
        <v>117</v>
      </c>
      <c r="C388" s="33" t="s">
        <v>145</v>
      </c>
      <c r="D388" s="53" t="s">
        <v>5191</v>
      </c>
      <c r="E388" s="45" t="s">
        <v>146</v>
      </c>
      <c r="F388" s="53" t="s">
        <v>4706</v>
      </c>
      <c r="G388" s="74">
        <v>45444</v>
      </c>
      <c r="H388" s="74">
        <v>45473</v>
      </c>
      <c r="I388" s="33" t="s">
        <v>124</v>
      </c>
      <c r="J388" s="33" t="s">
        <v>125</v>
      </c>
      <c r="K388" s="34" t="s">
        <v>896</v>
      </c>
      <c r="L388" s="47" t="s">
        <v>81</v>
      </c>
      <c r="M388" s="33">
        <v>3</v>
      </c>
      <c r="N388" s="34" t="s">
        <v>5192</v>
      </c>
      <c r="O388" s="62">
        <v>45303.5</v>
      </c>
      <c r="P388" s="35"/>
      <c r="Q388" s="35"/>
      <c r="R388" s="40"/>
      <c r="S388" s="40"/>
      <c r="T388" s="36"/>
      <c r="U388" s="34" t="s">
        <v>5193</v>
      </c>
      <c r="V388" s="34" t="s">
        <v>5191</v>
      </c>
      <c r="W388" s="113" t="s">
        <v>5194</v>
      </c>
      <c r="X388" s="114" t="s">
        <v>132</v>
      </c>
      <c r="Y388" s="114" t="s">
        <v>133</v>
      </c>
    </row>
    <row r="389" ht="409.5" spans="1:25">
      <c r="A389" s="96">
        <v>450</v>
      </c>
      <c r="B389" s="34" t="s">
        <v>117</v>
      </c>
      <c r="C389" s="33" t="s">
        <v>145</v>
      </c>
      <c r="D389" s="53" t="s">
        <v>5191</v>
      </c>
      <c r="E389" s="45" t="s">
        <v>146</v>
      </c>
      <c r="F389" s="53" t="s">
        <v>4706</v>
      </c>
      <c r="G389" s="74">
        <v>45627</v>
      </c>
      <c r="H389" s="74">
        <v>45657</v>
      </c>
      <c r="I389" s="33" t="s">
        <v>124</v>
      </c>
      <c r="J389" s="33" t="s">
        <v>125</v>
      </c>
      <c r="K389" s="34" t="s">
        <v>896</v>
      </c>
      <c r="L389" s="47" t="s">
        <v>81</v>
      </c>
      <c r="M389" s="33">
        <v>3</v>
      </c>
      <c r="N389" s="34" t="s">
        <v>5195</v>
      </c>
      <c r="O389" s="62">
        <v>45504.625</v>
      </c>
      <c r="P389" s="35"/>
      <c r="Q389" s="35"/>
      <c r="R389" s="40"/>
      <c r="S389" s="40"/>
      <c r="T389" s="36"/>
      <c r="U389" s="34" t="s">
        <v>5196</v>
      </c>
      <c r="V389" s="34" t="s">
        <v>5191</v>
      </c>
      <c r="W389" s="113" t="s">
        <v>5197</v>
      </c>
      <c r="X389" t="s">
        <v>132</v>
      </c>
      <c r="Y389" t="s">
        <v>138</v>
      </c>
    </row>
    <row r="390" ht="409.5" spans="1:25">
      <c r="A390" s="96">
        <v>453</v>
      </c>
      <c r="B390" s="34" t="s">
        <v>117</v>
      </c>
      <c r="C390" s="33" t="s">
        <v>145</v>
      </c>
      <c r="D390" s="53" t="s">
        <v>5198</v>
      </c>
      <c r="E390" s="45" t="s">
        <v>146</v>
      </c>
      <c r="F390" s="53" t="s">
        <v>4706</v>
      </c>
      <c r="G390" s="74">
        <v>45444</v>
      </c>
      <c r="H390" s="74">
        <v>45473</v>
      </c>
      <c r="I390" s="33" t="s">
        <v>124</v>
      </c>
      <c r="J390" s="33" t="s">
        <v>125</v>
      </c>
      <c r="K390" s="34" t="s">
        <v>896</v>
      </c>
      <c r="L390" s="47" t="s">
        <v>81</v>
      </c>
      <c r="M390" s="33">
        <v>3</v>
      </c>
      <c r="N390" s="34" t="s">
        <v>5199</v>
      </c>
      <c r="O390" s="62">
        <v>45299.5</v>
      </c>
      <c r="P390" s="35"/>
      <c r="Q390" s="35"/>
      <c r="R390" s="40"/>
      <c r="S390" s="40"/>
      <c r="T390" s="36"/>
      <c r="U390" s="34" t="s">
        <v>5200</v>
      </c>
      <c r="V390" s="34" t="s">
        <v>5198</v>
      </c>
      <c r="W390" s="113" t="s">
        <v>5201</v>
      </c>
      <c r="X390" s="114" t="s">
        <v>132</v>
      </c>
      <c r="Y390" s="114" t="s">
        <v>133</v>
      </c>
    </row>
    <row r="391" ht="409.5" spans="1:25">
      <c r="A391" s="96">
        <v>456</v>
      </c>
      <c r="B391" s="34" t="s">
        <v>117</v>
      </c>
      <c r="C391" s="33" t="s">
        <v>145</v>
      </c>
      <c r="D391" s="53" t="s">
        <v>5198</v>
      </c>
      <c r="E391" s="45" t="s">
        <v>146</v>
      </c>
      <c r="F391" s="53" t="s">
        <v>4706</v>
      </c>
      <c r="G391" s="74">
        <v>45627</v>
      </c>
      <c r="H391" s="74">
        <v>45657</v>
      </c>
      <c r="I391" s="33" t="s">
        <v>124</v>
      </c>
      <c r="J391" s="33" t="s">
        <v>125</v>
      </c>
      <c r="K391" s="34" t="s">
        <v>896</v>
      </c>
      <c r="L391" s="47" t="s">
        <v>81</v>
      </c>
      <c r="M391" s="33">
        <v>3</v>
      </c>
      <c r="N391" s="34" t="s">
        <v>5084</v>
      </c>
      <c r="O391" s="62">
        <v>45504.625</v>
      </c>
      <c r="P391" s="35"/>
      <c r="Q391" s="35"/>
      <c r="R391" s="40"/>
      <c r="S391" s="40"/>
      <c r="T391" s="36"/>
      <c r="U391" s="34" t="s">
        <v>5174</v>
      </c>
      <c r="V391" s="34" t="s">
        <v>5198</v>
      </c>
      <c r="W391" s="113" t="s">
        <v>5175</v>
      </c>
      <c r="X391" t="s">
        <v>132</v>
      </c>
      <c r="Y391" t="s">
        <v>138</v>
      </c>
    </row>
    <row r="392" ht="409.5" spans="1:25">
      <c r="A392" s="96">
        <v>457</v>
      </c>
      <c r="B392" s="34" t="s">
        <v>117</v>
      </c>
      <c r="C392" s="29" t="s">
        <v>361</v>
      </c>
      <c r="D392" s="53" t="s">
        <v>5202</v>
      </c>
      <c r="E392" s="45" t="s">
        <v>146</v>
      </c>
      <c r="F392" s="53" t="s">
        <v>4706</v>
      </c>
      <c r="G392" s="74">
        <v>45352</v>
      </c>
      <c r="H392" s="74">
        <v>45352</v>
      </c>
      <c r="I392" s="33" t="s">
        <v>124</v>
      </c>
      <c r="J392" s="33" t="s">
        <v>125</v>
      </c>
      <c r="K392" s="34" t="s">
        <v>896</v>
      </c>
      <c r="L392" s="47" t="s">
        <v>81</v>
      </c>
      <c r="M392" s="33">
        <v>3</v>
      </c>
      <c r="N392" s="34" t="s">
        <v>5203</v>
      </c>
      <c r="O392" s="62">
        <v>45301.4805555556</v>
      </c>
      <c r="P392" s="35"/>
      <c r="Q392" s="35"/>
      <c r="R392" s="40"/>
      <c r="S392" s="40"/>
      <c r="T392" s="36"/>
      <c r="U392" s="34" t="s">
        <v>5204</v>
      </c>
      <c r="V392" s="34" t="s">
        <v>5202</v>
      </c>
      <c r="W392" s="113" t="s">
        <v>5205</v>
      </c>
      <c r="X392" t="s">
        <v>132</v>
      </c>
      <c r="Y392" t="s">
        <v>133</v>
      </c>
    </row>
    <row r="393" ht="409.5" spans="1:25">
      <c r="A393" s="96">
        <v>458</v>
      </c>
      <c r="B393" s="34" t="s">
        <v>117</v>
      </c>
      <c r="C393" s="29" t="s">
        <v>361</v>
      </c>
      <c r="D393" s="53" t="s">
        <v>5202</v>
      </c>
      <c r="E393" s="45" t="s">
        <v>146</v>
      </c>
      <c r="F393" s="53" t="s">
        <v>4706</v>
      </c>
      <c r="G393" s="74">
        <v>45536</v>
      </c>
      <c r="H393" s="74">
        <v>45536</v>
      </c>
      <c r="I393" s="33" t="s">
        <v>124</v>
      </c>
      <c r="J393" s="33" t="s">
        <v>125</v>
      </c>
      <c r="K393" s="34" t="s">
        <v>896</v>
      </c>
      <c r="L393" s="47" t="s">
        <v>81</v>
      </c>
      <c r="M393" s="33">
        <v>3</v>
      </c>
      <c r="N393" s="34" t="s">
        <v>5206</v>
      </c>
      <c r="O393" s="62">
        <v>45502.4701388889</v>
      </c>
      <c r="P393" s="35"/>
      <c r="Q393" s="35"/>
      <c r="R393" s="40"/>
      <c r="S393" s="40"/>
      <c r="T393" s="36"/>
      <c r="U393" s="34" t="s">
        <v>5207</v>
      </c>
      <c r="V393" s="34" t="s">
        <v>5202</v>
      </c>
      <c r="W393" s="113" t="s">
        <v>5208</v>
      </c>
      <c r="X393" t="s">
        <v>132</v>
      </c>
      <c r="Y393" t="s">
        <v>138</v>
      </c>
    </row>
    <row r="394" ht="409.5" spans="1:25">
      <c r="A394" s="96">
        <v>459</v>
      </c>
      <c r="B394" s="34" t="s">
        <v>117</v>
      </c>
      <c r="C394" s="29" t="s">
        <v>361</v>
      </c>
      <c r="D394" s="53" t="s">
        <v>5209</v>
      </c>
      <c r="E394" s="45" t="s">
        <v>146</v>
      </c>
      <c r="F394" s="53" t="s">
        <v>4706</v>
      </c>
      <c r="G394" s="74">
        <v>45352</v>
      </c>
      <c r="H394" s="74">
        <v>45352</v>
      </c>
      <c r="I394" s="33" t="s">
        <v>124</v>
      </c>
      <c r="J394" s="33" t="s">
        <v>125</v>
      </c>
      <c r="K394" s="34" t="s">
        <v>896</v>
      </c>
      <c r="L394" s="47" t="s">
        <v>81</v>
      </c>
      <c r="M394" s="33">
        <v>3</v>
      </c>
      <c r="N394" s="34" t="s">
        <v>5203</v>
      </c>
      <c r="O394" s="62">
        <v>45301.4805555556</v>
      </c>
      <c r="P394" s="35"/>
      <c r="Q394" s="35"/>
      <c r="R394" s="40"/>
      <c r="S394" s="40"/>
      <c r="T394" s="36"/>
      <c r="U394" s="34" t="s">
        <v>5204</v>
      </c>
      <c r="V394" s="34" t="s">
        <v>5209</v>
      </c>
      <c r="W394" s="113" t="s">
        <v>5205</v>
      </c>
      <c r="X394" t="s">
        <v>132</v>
      </c>
      <c r="Y394" t="s">
        <v>133</v>
      </c>
    </row>
    <row r="395" ht="409.5" spans="1:25">
      <c r="A395" s="96">
        <v>460</v>
      </c>
      <c r="B395" s="34" t="s">
        <v>117</v>
      </c>
      <c r="C395" s="29" t="s">
        <v>361</v>
      </c>
      <c r="D395" s="53" t="s">
        <v>5209</v>
      </c>
      <c r="E395" s="45" t="s">
        <v>146</v>
      </c>
      <c r="F395" s="53" t="s">
        <v>4706</v>
      </c>
      <c r="G395" s="74">
        <v>45536</v>
      </c>
      <c r="H395" s="74">
        <v>45536</v>
      </c>
      <c r="I395" s="33" t="s">
        <v>124</v>
      </c>
      <c r="J395" s="33" t="s">
        <v>125</v>
      </c>
      <c r="K395" s="34" t="s">
        <v>896</v>
      </c>
      <c r="L395" s="47" t="s">
        <v>81</v>
      </c>
      <c r="M395" s="33">
        <v>3</v>
      </c>
      <c r="N395" s="34" t="s">
        <v>5206</v>
      </c>
      <c r="O395" s="62">
        <v>45502.4701388889</v>
      </c>
      <c r="P395" s="35"/>
      <c r="Q395" s="35"/>
      <c r="R395" s="40"/>
      <c r="S395" s="40"/>
      <c r="T395" s="36"/>
      <c r="U395" s="34" t="s">
        <v>5207</v>
      </c>
      <c r="V395" s="34" t="s">
        <v>5209</v>
      </c>
      <c r="W395" s="113" t="s">
        <v>5208</v>
      </c>
      <c r="X395" t="s">
        <v>132</v>
      </c>
      <c r="Y395" t="s">
        <v>138</v>
      </c>
    </row>
    <row r="396" ht="409.5" spans="1:25">
      <c r="A396" s="96">
        <v>461</v>
      </c>
      <c r="B396" s="34" t="s">
        <v>117</v>
      </c>
      <c r="C396" s="33" t="s">
        <v>145</v>
      </c>
      <c r="D396" s="53" t="s">
        <v>4633</v>
      </c>
      <c r="E396" s="45" t="s">
        <v>250</v>
      </c>
      <c r="F396" s="53" t="s">
        <v>4706</v>
      </c>
      <c r="G396" s="74">
        <v>45473</v>
      </c>
      <c r="H396" s="74">
        <v>45473</v>
      </c>
      <c r="I396" s="33" t="s">
        <v>124</v>
      </c>
      <c r="J396" s="33" t="s">
        <v>125</v>
      </c>
      <c r="K396" s="34" t="s">
        <v>896</v>
      </c>
      <c r="L396" s="47" t="s">
        <v>81</v>
      </c>
      <c r="M396" s="33">
        <v>3</v>
      </c>
      <c r="N396" s="34" t="s">
        <v>5210</v>
      </c>
      <c r="O396" s="62">
        <v>45300.4791666667</v>
      </c>
      <c r="P396" s="35"/>
      <c r="Q396" s="35"/>
      <c r="R396" s="40"/>
      <c r="S396" s="40"/>
      <c r="T396" s="36"/>
      <c r="U396" s="34" t="s">
        <v>5211</v>
      </c>
      <c r="V396" s="34" t="s">
        <v>4633</v>
      </c>
      <c r="W396" s="113" t="s">
        <v>5212</v>
      </c>
      <c r="X396" s="114" t="s">
        <v>132</v>
      </c>
      <c r="Y396" s="114" t="s">
        <v>133</v>
      </c>
    </row>
    <row r="397" ht="36" spans="1:25">
      <c r="A397" s="96">
        <v>462</v>
      </c>
      <c r="B397" s="34" t="s">
        <v>117</v>
      </c>
      <c r="C397" s="33" t="s">
        <v>145</v>
      </c>
      <c r="D397" s="53" t="s">
        <v>4633</v>
      </c>
      <c r="E397" s="45" t="s">
        <v>250</v>
      </c>
      <c r="F397" s="53" t="s">
        <v>4706</v>
      </c>
      <c r="G397" s="74">
        <v>45657</v>
      </c>
      <c r="H397" s="74">
        <v>45657</v>
      </c>
      <c r="I397" s="33" t="s">
        <v>124</v>
      </c>
      <c r="J397" s="33" t="s">
        <v>125</v>
      </c>
      <c r="K397" s="34" t="s">
        <v>896</v>
      </c>
      <c r="L397" s="47" t="s">
        <v>81</v>
      </c>
      <c r="M397" s="33">
        <v>3</v>
      </c>
      <c r="N397" s="34" t="s">
        <v>5141</v>
      </c>
      <c r="O397" s="62">
        <v>45492.5944444444</v>
      </c>
      <c r="P397" s="35"/>
      <c r="Q397" s="35"/>
      <c r="R397" s="40"/>
      <c r="S397" s="40"/>
      <c r="T397" s="36"/>
      <c r="U397" s="34" t="s">
        <v>5213</v>
      </c>
      <c r="V397" s="34" t="s">
        <v>4633</v>
      </c>
      <c r="W397" t="s">
        <v>5214</v>
      </c>
      <c r="X397" t="s">
        <v>132</v>
      </c>
      <c r="Y397" t="s">
        <v>138</v>
      </c>
    </row>
    <row r="398" ht="351" spans="1:25">
      <c r="A398" s="96">
        <v>463</v>
      </c>
      <c r="B398" s="34" t="s">
        <v>117</v>
      </c>
      <c r="C398" s="33" t="s">
        <v>145</v>
      </c>
      <c r="D398" s="53" t="s">
        <v>1048</v>
      </c>
      <c r="E398" s="45" t="s">
        <v>1419</v>
      </c>
      <c r="F398" s="53" t="s">
        <v>4706</v>
      </c>
      <c r="G398" s="74">
        <v>45412</v>
      </c>
      <c r="H398" s="74">
        <v>45412</v>
      </c>
      <c r="I398" s="33" t="s">
        <v>124</v>
      </c>
      <c r="J398" s="33" t="s">
        <v>125</v>
      </c>
      <c r="K398" s="34" t="s">
        <v>896</v>
      </c>
      <c r="L398" s="47" t="s">
        <v>81</v>
      </c>
      <c r="M398" s="33">
        <v>3</v>
      </c>
      <c r="N398" s="34" t="s">
        <v>5215</v>
      </c>
      <c r="O398" s="62">
        <v>45392.4847222222</v>
      </c>
      <c r="P398" s="35"/>
      <c r="Q398" s="35"/>
      <c r="R398" s="40"/>
      <c r="S398" s="40"/>
      <c r="T398" s="36"/>
      <c r="U398" s="34" t="s">
        <v>5216</v>
      </c>
      <c r="V398" s="34" t="s">
        <v>1048</v>
      </c>
      <c r="W398" s="113" t="s">
        <v>5217</v>
      </c>
      <c r="X398" t="s">
        <v>132</v>
      </c>
      <c r="Y398" t="s">
        <v>144</v>
      </c>
    </row>
    <row r="399" ht="351" spans="1:25">
      <c r="A399" s="96">
        <v>463</v>
      </c>
      <c r="B399" s="34" t="s">
        <v>117</v>
      </c>
      <c r="C399" s="33" t="s">
        <v>145</v>
      </c>
      <c r="D399" s="53" t="s">
        <v>1048</v>
      </c>
      <c r="E399" s="45" t="s">
        <v>1419</v>
      </c>
      <c r="F399" s="53" t="s">
        <v>4706</v>
      </c>
      <c r="G399" s="74">
        <v>45473</v>
      </c>
      <c r="H399" s="74">
        <v>45473</v>
      </c>
      <c r="I399" s="33" t="s">
        <v>124</v>
      </c>
      <c r="J399" s="33" t="s">
        <v>125</v>
      </c>
      <c r="K399" s="34" t="s">
        <v>896</v>
      </c>
      <c r="L399" s="47" t="s">
        <v>81</v>
      </c>
      <c r="M399" s="33">
        <v>3</v>
      </c>
      <c r="N399" s="34" t="s">
        <v>5218</v>
      </c>
      <c r="O399" s="62">
        <v>45463.7083333333</v>
      </c>
      <c r="P399" s="35"/>
      <c r="Q399" s="35"/>
      <c r="R399" s="40"/>
      <c r="S399" s="40"/>
      <c r="T399" s="36"/>
      <c r="U399" s="34" t="s">
        <v>5219</v>
      </c>
      <c r="V399" s="34" t="s">
        <v>1048</v>
      </c>
      <c r="W399" s="113" t="s">
        <v>5217</v>
      </c>
      <c r="X399" s="114" t="s">
        <v>132</v>
      </c>
      <c r="Y399" s="114" t="s">
        <v>422</v>
      </c>
    </row>
    <row r="400" ht="409.5" spans="1:25">
      <c r="A400" s="96">
        <v>463</v>
      </c>
      <c r="B400" s="34" t="s">
        <v>117</v>
      </c>
      <c r="C400" s="33" t="s">
        <v>145</v>
      </c>
      <c r="D400" s="53" t="s">
        <v>1048</v>
      </c>
      <c r="E400" s="45" t="s">
        <v>1419</v>
      </c>
      <c r="F400" s="53" t="s">
        <v>4706</v>
      </c>
      <c r="G400" s="74">
        <v>45534</v>
      </c>
      <c r="H400" s="74">
        <v>45534</v>
      </c>
      <c r="I400" s="33" t="s">
        <v>124</v>
      </c>
      <c r="J400" s="33" t="s">
        <v>125</v>
      </c>
      <c r="K400" s="34" t="s">
        <v>896</v>
      </c>
      <c r="L400" s="47" t="s">
        <v>81</v>
      </c>
      <c r="M400" s="33">
        <v>3</v>
      </c>
      <c r="N400" s="34" t="s">
        <v>5220</v>
      </c>
      <c r="O400" s="62">
        <v>45492.5944444444</v>
      </c>
      <c r="P400" s="35"/>
      <c r="Q400" s="35"/>
      <c r="R400" s="40"/>
      <c r="S400" s="40"/>
      <c r="T400" s="36"/>
      <c r="U400" s="34" t="s">
        <v>5221</v>
      </c>
      <c r="V400" s="34" t="s">
        <v>1048</v>
      </c>
      <c r="W400" s="113" t="s">
        <v>5222</v>
      </c>
      <c r="X400" t="s">
        <v>132</v>
      </c>
      <c r="Y400" t="s">
        <v>138</v>
      </c>
    </row>
    <row r="401" ht="409.5" spans="1:25">
      <c r="A401" s="96">
        <v>464</v>
      </c>
      <c r="B401" s="34" t="s">
        <v>117</v>
      </c>
      <c r="C401" s="33" t="s">
        <v>145</v>
      </c>
      <c r="D401" s="53" t="s">
        <v>1048</v>
      </c>
      <c r="E401" s="45" t="s">
        <v>1419</v>
      </c>
      <c r="F401" s="53" t="s">
        <v>4706</v>
      </c>
      <c r="G401" s="74">
        <v>45596</v>
      </c>
      <c r="H401" s="74">
        <v>45595</v>
      </c>
      <c r="I401" s="33" t="s">
        <v>124</v>
      </c>
      <c r="J401" s="33" t="s">
        <v>125</v>
      </c>
      <c r="K401" s="34" t="s">
        <v>896</v>
      </c>
      <c r="L401" s="47" t="s">
        <v>81</v>
      </c>
      <c r="M401" s="33">
        <v>3</v>
      </c>
      <c r="N401" s="34" t="s">
        <v>5220</v>
      </c>
      <c r="O401" s="62">
        <v>45492.5944444444</v>
      </c>
      <c r="P401" s="35"/>
      <c r="Q401" s="35"/>
      <c r="R401" s="40"/>
      <c r="S401" s="40"/>
      <c r="T401" s="36"/>
      <c r="U401" s="34" t="s">
        <v>5221</v>
      </c>
      <c r="V401" s="34" t="s">
        <v>1048</v>
      </c>
      <c r="W401" s="113" t="s">
        <v>5222</v>
      </c>
      <c r="X401" t="s">
        <v>132</v>
      </c>
      <c r="Y401" t="s">
        <v>138</v>
      </c>
    </row>
    <row r="402" ht="175.5" spans="1:25">
      <c r="A402" s="96">
        <v>465</v>
      </c>
      <c r="B402" s="34" t="s">
        <v>117</v>
      </c>
      <c r="C402" s="33" t="s">
        <v>145</v>
      </c>
      <c r="D402" s="53" t="s">
        <v>4111</v>
      </c>
      <c r="E402" s="45" t="s">
        <v>1419</v>
      </c>
      <c r="F402" s="53" t="s">
        <v>4706</v>
      </c>
      <c r="G402" s="74">
        <v>45412</v>
      </c>
      <c r="H402" s="74">
        <v>45412</v>
      </c>
      <c r="I402" s="33" t="s">
        <v>124</v>
      </c>
      <c r="J402" s="33" t="s">
        <v>125</v>
      </c>
      <c r="K402" s="34" t="s">
        <v>896</v>
      </c>
      <c r="L402" s="47" t="s">
        <v>81</v>
      </c>
      <c r="M402" s="33">
        <v>3</v>
      </c>
      <c r="N402" s="34" t="s">
        <v>5223</v>
      </c>
      <c r="O402" s="62">
        <v>45392.4847222222</v>
      </c>
      <c r="P402" s="35"/>
      <c r="Q402" s="35"/>
      <c r="R402" s="40"/>
      <c r="S402" s="40"/>
      <c r="T402" s="36"/>
      <c r="U402" s="34" t="s">
        <v>5224</v>
      </c>
      <c r="V402" s="34" t="s">
        <v>4111</v>
      </c>
      <c r="W402" s="113" t="s">
        <v>5225</v>
      </c>
      <c r="X402" t="s">
        <v>132</v>
      </c>
      <c r="Y402" t="s">
        <v>144</v>
      </c>
    </row>
    <row r="403" ht="175.5" spans="1:25">
      <c r="A403" s="96">
        <v>465</v>
      </c>
      <c r="B403" s="34" t="s">
        <v>117</v>
      </c>
      <c r="C403" s="33" t="s">
        <v>145</v>
      </c>
      <c r="D403" s="53" t="s">
        <v>4111</v>
      </c>
      <c r="E403" s="45" t="s">
        <v>1419</v>
      </c>
      <c r="F403" s="53" t="s">
        <v>4706</v>
      </c>
      <c r="G403" s="74">
        <v>45473</v>
      </c>
      <c r="H403" s="74">
        <v>45473</v>
      </c>
      <c r="I403" s="33" t="s">
        <v>124</v>
      </c>
      <c r="J403" s="33" t="s">
        <v>125</v>
      </c>
      <c r="K403" s="34" t="s">
        <v>896</v>
      </c>
      <c r="L403" s="47" t="s">
        <v>81</v>
      </c>
      <c r="M403" s="33">
        <v>3</v>
      </c>
      <c r="N403" s="34" t="s">
        <v>5226</v>
      </c>
      <c r="O403" s="62">
        <v>45463.7083333333</v>
      </c>
      <c r="P403" s="35"/>
      <c r="Q403" s="35"/>
      <c r="R403" s="40"/>
      <c r="S403" s="40"/>
      <c r="T403" s="36"/>
      <c r="U403" s="34" t="s">
        <v>5227</v>
      </c>
      <c r="V403" s="34" t="s">
        <v>4111</v>
      </c>
      <c r="W403" s="113" t="s">
        <v>5225</v>
      </c>
      <c r="X403" s="114" t="s">
        <v>132</v>
      </c>
      <c r="Y403" s="114" t="s">
        <v>422</v>
      </c>
    </row>
    <row r="404" ht="36" spans="1:25">
      <c r="A404" s="96">
        <v>465</v>
      </c>
      <c r="B404" s="34" t="s">
        <v>117</v>
      </c>
      <c r="C404" s="33" t="s">
        <v>145</v>
      </c>
      <c r="D404" s="53" t="s">
        <v>4111</v>
      </c>
      <c r="E404" s="45" t="s">
        <v>1419</v>
      </c>
      <c r="F404" s="53" t="s">
        <v>4706</v>
      </c>
      <c r="G404" s="74">
        <v>45534</v>
      </c>
      <c r="H404" s="74">
        <v>45534</v>
      </c>
      <c r="I404" s="33" t="s">
        <v>124</v>
      </c>
      <c r="J404" s="33" t="s">
        <v>125</v>
      </c>
      <c r="K404" s="34" t="s">
        <v>896</v>
      </c>
      <c r="L404" s="47" t="s">
        <v>81</v>
      </c>
      <c r="M404" s="33">
        <v>3</v>
      </c>
      <c r="N404" s="34" t="s">
        <v>5228</v>
      </c>
      <c r="O404" s="62">
        <v>45531.4583333333</v>
      </c>
      <c r="P404" s="35"/>
      <c r="Q404" s="35"/>
      <c r="R404" s="40"/>
      <c r="S404" s="40"/>
      <c r="T404" s="36"/>
      <c r="U404" s="34" t="s">
        <v>5229</v>
      </c>
      <c r="V404" s="34" t="s">
        <v>4111</v>
      </c>
      <c r="W404" t="s">
        <v>5230</v>
      </c>
      <c r="X404" t="s">
        <v>132</v>
      </c>
      <c r="Y404" t="s">
        <v>852</v>
      </c>
    </row>
    <row r="405" ht="36" spans="1:25">
      <c r="A405" s="96">
        <v>465</v>
      </c>
      <c r="B405" s="34" t="s">
        <v>117</v>
      </c>
      <c r="C405" s="33" t="s">
        <v>145</v>
      </c>
      <c r="D405" s="53" t="s">
        <v>4111</v>
      </c>
      <c r="E405" s="45" t="s">
        <v>1419</v>
      </c>
      <c r="F405" s="53" t="s">
        <v>4706</v>
      </c>
      <c r="G405" s="74">
        <v>45595</v>
      </c>
      <c r="H405" s="74">
        <v>45595</v>
      </c>
      <c r="I405" s="33" t="s">
        <v>124</v>
      </c>
      <c r="J405" s="33" t="s">
        <v>125</v>
      </c>
      <c r="K405" s="34" t="s">
        <v>896</v>
      </c>
      <c r="L405" s="47" t="s">
        <v>81</v>
      </c>
      <c r="M405" s="33">
        <v>3</v>
      </c>
      <c r="N405" s="34" t="s">
        <v>5228</v>
      </c>
      <c r="O405" s="62">
        <v>45531.4583333333</v>
      </c>
      <c r="P405" s="35"/>
      <c r="Q405" s="35"/>
      <c r="R405" s="40"/>
      <c r="S405" s="40"/>
      <c r="T405" s="36"/>
      <c r="U405" s="34" t="s">
        <v>5229</v>
      </c>
      <c r="V405" s="34" t="s">
        <v>4111</v>
      </c>
      <c r="W405" t="s">
        <v>5230</v>
      </c>
      <c r="X405" t="s">
        <v>132</v>
      </c>
      <c r="Y405" t="s">
        <v>852</v>
      </c>
    </row>
    <row r="406" ht="409.5" spans="1:25">
      <c r="A406" s="96">
        <v>467</v>
      </c>
      <c r="B406" s="34" t="s">
        <v>117</v>
      </c>
      <c r="C406" s="33" t="s">
        <v>145</v>
      </c>
      <c r="D406" s="53" t="s">
        <v>1069</v>
      </c>
      <c r="E406" s="45" t="s">
        <v>146</v>
      </c>
      <c r="F406" s="53" t="s">
        <v>4706</v>
      </c>
      <c r="G406" s="74">
        <v>45473</v>
      </c>
      <c r="H406" s="74">
        <v>45473</v>
      </c>
      <c r="I406" s="33" t="s">
        <v>124</v>
      </c>
      <c r="J406" s="33" t="s">
        <v>125</v>
      </c>
      <c r="K406" s="34" t="s">
        <v>896</v>
      </c>
      <c r="L406" s="47" t="s">
        <v>81</v>
      </c>
      <c r="M406" s="33">
        <v>3</v>
      </c>
      <c r="N406" s="34" t="s">
        <v>5231</v>
      </c>
      <c r="O406" s="62">
        <v>45301.4805555556</v>
      </c>
      <c r="P406" s="35"/>
      <c r="Q406" s="35"/>
      <c r="R406" s="40"/>
      <c r="S406" s="40"/>
      <c r="T406" s="36"/>
      <c r="U406" s="34" t="s">
        <v>5232</v>
      </c>
      <c r="V406" s="34" t="s">
        <v>1069</v>
      </c>
      <c r="W406" s="113" t="s">
        <v>5233</v>
      </c>
      <c r="X406" s="114" t="s">
        <v>132</v>
      </c>
      <c r="Y406" s="114" t="s">
        <v>133</v>
      </c>
    </row>
    <row r="407" ht="36" spans="1:25">
      <c r="A407" s="96">
        <v>468</v>
      </c>
      <c r="B407" s="34" t="s">
        <v>117</v>
      </c>
      <c r="C407" s="33" t="s">
        <v>145</v>
      </c>
      <c r="D407" s="53" t="s">
        <v>1069</v>
      </c>
      <c r="E407" s="45" t="s">
        <v>146</v>
      </c>
      <c r="F407" s="53" t="s">
        <v>4706</v>
      </c>
      <c r="G407" s="74">
        <v>45657</v>
      </c>
      <c r="H407" s="74">
        <v>45657</v>
      </c>
      <c r="I407" s="33" t="s">
        <v>124</v>
      </c>
      <c r="J407" s="33" t="s">
        <v>125</v>
      </c>
      <c r="K407" s="34" t="s">
        <v>896</v>
      </c>
      <c r="L407" s="47" t="s">
        <v>81</v>
      </c>
      <c r="M407" s="33">
        <v>3</v>
      </c>
      <c r="N407" s="34" t="s">
        <v>5141</v>
      </c>
      <c r="O407" s="62">
        <v>45492.5944444444</v>
      </c>
      <c r="P407" s="35"/>
      <c r="Q407" s="35"/>
      <c r="R407" s="40"/>
      <c r="S407" s="40"/>
      <c r="T407" s="36"/>
      <c r="U407" s="34" t="s">
        <v>5213</v>
      </c>
      <c r="V407" s="34" t="s">
        <v>1069</v>
      </c>
      <c r="W407" t="s">
        <v>5214</v>
      </c>
      <c r="X407" t="s">
        <v>132</v>
      </c>
      <c r="Y407" t="s">
        <v>138</v>
      </c>
    </row>
    <row r="408" ht="162" spans="1:25">
      <c r="A408" s="96">
        <v>470</v>
      </c>
      <c r="B408" s="34" t="s">
        <v>117</v>
      </c>
      <c r="C408" s="33" t="s">
        <v>145</v>
      </c>
      <c r="D408" s="53" t="s">
        <v>5234</v>
      </c>
      <c r="E408" s="45" t="s">
        <v>1419</v>
      </c>
      <c r="F408" s="53" t="s">
        <v>4706</v>
      </c>
      <c r="G408" s="74">
        <v>45383</v>
      </c>
      <c r="H408" s="74">
        <v>45412</v>
      </c>
      <c r="I408" s="33" t="s">
        <v>124</v>
      </c>
      <c r="J408" s="33" t="s">
        <v>125</v>
      </c>
      <c r="K408" s="34" t="s">
        <v>896</v>
      </c>
      <c r="L408" s="47" t="s">
        <v>81</v>
      </c>
      <c r="M408" s="33">
        <v>3</v>
      </c>
      <c r="N408" s="34" t="s">
        <v>5235</v>
      </c>
      <c r="O408" s="62">
        <v>45392.6388888889</v>
      </c>
      <c r="P408" s="35"/>
      <c r="Q408" s="35"/>
      <c r="R408" s="40"/>
      <c r="S408" s="40"/>
      <c r="T408" s="36"/>
      <c r="U408" s="34" t="s">
        <v>5236</v>
      </c>
      <c r="V408" s="34" t="s">
        <v>5234</v>
      </c>
      <c r="W408" s="113" t="s">
        <v>5237</v>
      </c>
      <c r="X408" t="s">
        <v>132</v>
      </c>
      <c r="Y408" t="s">
        <v>144</v>
      </c>
    </row>
    <row r="409" ht="409.5" spans="1:25">
      <c r="A409" s="96">
        <v>471</v>
      </c>
      <c r="B409" s="34" t="s">
        <v>117</v>
      </c>
      <c r="C409" s="33" t="s">
        <v>145</v>
      </c>
      <c r="D409" s="53" t="s">
        <v>5234</v>
      </c>
      <c r="E409" s="45" t="s">
        <v>1419</v>
      </c>
      <c r="F409" s="53" t="s">
        <v>4706</v>
      </c>
      <c r="G409" s="74">
        <v>45444</v>
      </c>
      <c r="H409" s="74">
        <v>45473</v>
      </c>
      <c r="I409" s="33" t="s">
        <v>124</v>
      </c>
      <c r="J409" s="33" t="s">
        <v>125</v>
      </c>
      <c r="K409" s="34" t="s">
        <v>896</v>
      </c>
      <c r="L409" s="47" t="s">
        <v>81</v>
      </c>
      <c r="M409" s="33">
        <v>3</v>
      </c>
      <c r="N409" s="34" t="s">
        <v>5238</v>
      </c>
      <c r="O409" s="62">
        <v>45469.6319444444</v>
      </c>
      <c r="P409" s="35"/>
      <c r="Q409" s="35"/>
      <c r="R409" s="40"/>
      <c r="S409" s="40"/>
      <c r="T409" s="36"/>
      <c r="U409" s="34" t="s">
        <v>5239</v>
      </c>
      <c r="V409" s="34" t="s">
        <v>5234</v>
      </c>
      <c r="W409" s="113" t="s">
        <v>5240</v>
      </c>
      <c r="X409" s="114" t="s">
        <v>132</v>
      </c>
      <c r="Y409" s="114" t="s">
        <v>422</v>
      </c>
    </row>
    <row r="410" ht="36" spans="1:25">
      <c r="A410" s="96">
        <v>472</v>
      </c>
      <c r="B410" s="34" t="s">
        <v>117</v>
      </c>
      <c r="C410" s="33" t="s">
        <v>145</v>
      </c>
      <c r="D410" s="53" t="s">
        <v>5234</v>
      </c>
      <c r="E410" s="45" t="s">
        <v>1419</v>
      </c>
      <c r="F410" s="53" t="s">
        <v>4706</v>
      </c>
      <c r="G410" s="74">
        <v>45505</v>
      </c>
      <c r="H410" s="74">
        <v>45535</v>
      </c>
      <c r="I410" s="33" t="s">
        <v>124</v>
      </c>
      <c r="J410" s="33" t="s">
        <v>125</v>
      </c>
      <c r="K410" s="34" t="s">
        <v>896</v>
      </c>
      <c r="L410" s="47" t="s">
        <v>81</v>
      </c>
      <c r="M410" s="33">
        <v>3</v>
      </c>
      <c r="N410" s="34" t="s">
        <v>5141</v>
      </c>
      <c r="O410" s="62">
        <v>45492.5944444444</v>
      </c>
      <c r="P410" s="35"/>
      <c r="Q410" s="35"/>
      <c r="R410" s="40"/>
      <c r="S410" s="40"/>
      <c r="T410" s="36"/>
      <c r="U410" s="34" t="s">
        <v>5213</v>
      </c>
      <c r="V410" s="34" t="s">
        <v>5234</v>
      </c>
      <c r="W410" t="s">
        <v>5214</v>
      </c>
      <c r="X410" t="s">
        <v>132</v>
      </c>
      <c r="Y410" t="s">
        <v>138</v>
      </c>
    </row>
    <row r="411" ht="36" spans="1:25">
      <c r="A411" s="96">
        <v>473</v>
      </c>
      <c r="B411" s="34" t="s">
        <v>117</v>
      </c>
      <c r="C411" s="33" t="s">
        <v>145</v>
      </c>
      <c r="D411" s="53" t="s">
        <v>5234</v>
      </c>
      <c r="E411" s="45" t="s">
        <v>1419</v>
      </c>
      <c r="F411" s="53" t="s">
        <v>4706</v>
      </c>
      <c r="G411" s="74">
        <v>45566</v>
      </c>
      <c r="H411" s="74">
        <v>45596</v>
      </c>
      <c r="I411" s="33" t="s">
        <v>124</v>
      </c>
      <c r="J411" s="33" t="s">
        <v>125</v>
      </c>
      <c r="K411" s="34" t="s">
        <v>896</v>
      </c>
      <c r="L411" s="47" t="s">
        <v>81</v>
      </c>
      <c r="M411" s="33">
        <v>3</v>
      </c>
      <c r="N411" s="34" t="s">
        <v>5141</v>
      </c>
      <c r="O411" s="62">
        <v>45492.5944444444</v>
      </c>
      <c r="P411" s="35"/>
      <c r="Q411" s="35"/>
      <c r="R411" s="40"/>
      <c r="S411" s="40"/>
      <c r="T411" s="36"/>
      <c r="U411" s="34" t="s">
        <v>5213</v>
      </c>
      <c r="V411" s="34" t="s">
        <v>5234</v>
      </c>
      <c r="W411" t="s">
        <v>5214</v>
      </c>
      <c r="X411" t="s">
        <v>132</v>
      </c>
      <c r="Y411" t="s">
        <v>138</v>
      </c>
    </row>
    <row r="412" ht="162" spans="1:25">
      <c r="A412" s="96">
        <v>475</v>
      </c>
      <c r="B412" s="34" t="s">
        <v>117</v>
      </c>
      <c r="C412" s="33" t="s">
        <v>145</v>
      </c>
      <c r="D412" s="53" t="s">
        <v>5241</v>
      </c>
      <c r="E412" s="45" t="s">
        <v>1419</v>
      </c>
      <c r="F412" s="53" t="s">
        <v>4706</v>
      </c>
      <c r="G412" s="74">
        <v>45383</v>
      </c>
      <c r="H412" s="74">
        <v>45412</v>
      </c>
      <c r="I412" s="33" t="s">
        <v>124</v>
      </c>
      <c r="J412" s="33" t="s">
        <v>125</v>
      </c>
      <c r="K412" s="34" t="s">
        <v>896</v>
      </c>
      <c r="L412" s="47" t="s">
        <v>81</v>
      </c>
      <c r="M412" s="33">
        <v>3</v>
      </c>
      <c r="N412" s="34" t="s">
        <v>5235</v>
      </c>
      <c r="O412" s="62">
        <v>45392.6388888889</v>
      </c>
      <c r="P412" s="35"/>
      <c r="Q412" s="35"/>
      <c r="R412" s="40"/>
      <c r="S412" s="40"/>
      <c r="T412" s="36"/>
      <c r="U412" s="34" t="s">
        <v>5236</v>
      </c>
      <c r="V412" s="34" t="s">
        <v>5241</v>
      </c>
      <c r="W412" s="113" t="s">
        <v>5237</v>
      </c>
      <c r="X412" t="s">
        <v>132</v>
      </c>
      <c r="Y412" t="s">
        <v>144</v>
      </c>
    </row>
    <row r="413" ht="162" spans="1:25">
      <c r="A413" s="96">
        <v>475</v>
      </c>
      <c r="B413" s="34" t="s">
        <v>117</v>
      </c>
      <c r="C413" s="33" t="s">
        <v>145</v>
      </c>
      <c r="D413" s="53" t="s">
        <v>5241</v>
      </c>
      <c r="E413" s="45" t="s">
        <v>1419</v>
      </c>
      <c r="F413" s="53" t="s">
        <v>4706</v>
      </c>
      <c r="G413" s="74">
        <v>45444</v>
      </c>
      <c r="H413" s="74">
        <v>45473</v>
      </c>
      <c r="I413" s="33" t="s">
        <v>124</v>
      </c>
      <c r="J413" s="33" t="s">
        <v>125</v>
      </c>
      <c r="K413" s="34" t="s">
        <v>896</v>
      </c>
      <c r="L413" s="47" t="s">
        <v>81</v>
      </c>
      <c r="M413" s="33">
        <v>3</v>
      </c>
      <c r="N413" s="34" t="s">
        <v>5242</v>
      </c>
      <c r="O413" s="62">
        <v>45469.6875</v>
      </c>
      <c r="P413" s="35"/>
      <c r="Q413" s="35"/>
      <c r="R413" s="40"/>
      <c r="S413" s="40"/>
      <c r="T413" s="36"/>
      <c r="U413" s="34" t="s">
        <v>5243</v>
      </c>
      <c r="V413" s="34" t="s">
        <v>5241</v>
      </c>
      <c r="W413" s="113" t="s">
        <v>5237</v>
      </c>
      <c r="X413" s="114" t="s">
        <v>132</v>
      </c>
      <c r="Y413" s="114" t="s">
        <v>422</v>
      </c>
    </row>
    <row r="414" ht="36" spans="1:25">
      <c r="A414" s="96">
        <v>476</v>
      </c>
      <c r="B414" s="34" t="s">
        <v>117</v>
      </c>
      <c r="C414" s="33" t="s">
        <v>145</v>
      </c>
      <c r="D414" s="53" t="s">
        <v>5241</v>
      </c>
      <c r="E414" s="45" t="s">
        <v>1419</v>
      </c>
      <c r="F414" s="53" t="s">
        <v>4706</v>
      </c>
      <c r="G414" s="74">
        <v>45505</v>
      </c>
      <c r="H414" s="74">
        <v>45535</v>
      </c>
      <c r="I414" s="33" t="s">
        <v>124</v>
      </c>
      <c r="J414" s="33" t="s">
        <v>125</v>
      </c>
      <c r="K414" s="34" t="s">
        <v>896</v>
      </c>
      <c r="L414" s="47" t="s">
        <v>81</v>
      </c>
      <c r="M414" s="33">
        <v>3</v>
      </c>
      <c r="N414" s="34" t="s">
        <v>5141</v>
      </c>
      <c r="O414" s="62">
        <v>45492.5944444444</v>
      </c>
      <c r="P414" s="35"/>
      <c r="Q414" s="35"/>
      <c r="R414" s="40"/>
      <c r="S414" s="40"/>
      <c r="T414" s="36"/>
      <c r="U414" s="34" t="s">
        <v>5213</v>
      </c>
      <c r="V414" s="34" t="s">
        <v>5241</v>
      </c>
      <c r="W414" t="s">
        <v>5214</v>
      </c>
      <c r="X414" t="s">
        <v>132</v>
      </c>
      <c r="Y414" t="s">
        <v>138</v>
      </c>
    </row>
    <row r="415" ht="36" spans="1:25">
      <c r="A415" s="96">
        <v>477</v>
      </c>
      <c r="B415" s="34" t="s">
        <v>117</v>
      </c>
      <c r="C415" s="33" t="s">
        <v>145</v>
      </c>
      <c r="D415" s="53" t="s">
        <v>5241</v>
      </c>
      <c r="E415" s="45" t="s">
        <v>1419</v>
      </c>
      <c r="F415" s="53" t="s">
        <v>4706</v>
      </c>
      <c r="G415" s="74">
        <v>45566</v>
      </c>
      <c r="H415" s="74">
        <v>45596</v>
      </c>
      <c r="I415" s="33" t="s">
        <v>124</v>
      </c>
      <c r="J415" s="33" t="s">
        <v>125</v>
      </c>
      <c r="K415" s="34" t="s">
        <v>896</v>
      </c>
      <c r="L415" s="47" t="s">
        <v>81</v>
      </c>
      <c r="M415" s="33">
        <v>3</v>
      </c>
      <c r="N415" s="34" t="s">
        <v>5141</v>
      </c>
      <c r="O415" s="62">
        <v>45492.5944444444</v>
      </c>
      <c r="P415" s="35"/>
      <c r="Q415" s="35"/>
      <c r="R415" s="40"/>
      <c r="S415" s="40"/>
      <c r="T415" s="36"/>
      <c r="U415" s="34" t="s">
        <v>5213</v>
      </c>
      <c r="V415" s="34" t="s">
        <v>5241</v>
      </c>
      <c r="W415" t="s">
        <v>5214</v>
      </c>
      <c r="X415" t="s">
        <v>132</v>
      </c>
      <c r="Y415" t="s">
        <v>138</v>
      </c>
    </row>
    <row r="416" ht="409.5" spans="1:25">
      <c r="A416" s="96">
        <v>478</v>
      </c>
      <c r="B416" s="34" t="s">
        <v>117</v>
      </c>
      <c r="C416" s="33" t="s">
        <v>145</v>
      </c>
      <c r="D416" s="53" t="s">
        <v>1059</v>
      </c>
      <c r="E416" s="45" t="s">
        <v>146</v>
      </c>
      <c r="F416" s="53" t="s">
        <v>4706</v>
      </c>
      <c r="G416" s="74">
        <v>45473</v>
      </c>
      <c r="H416" s="74">
        <v>45473</v>
      </c>
      <c r="I416" s="33" t="s">
        <v>124</v>
      </c>
      <c r="J416" s="33" t="s">
        <v>125</v>
      </c>
      <c r="K416" s="34" t="s">
        <v>896</v>
      </c>
      <c r="L416" s="47" t="s">
        <v>81</v>
      </c>
      <c r="M416" s="33">
        <v>3</v>
      </c>
      <c r="N416" s="34" t="s">
        <v>5244</v>
      </c>
      <c r="O416" s="62">
        <v>45300.4791666667</v>
      </c>
      <c r="P416" s="35"/>
      <c r="Q416" s="35"/>
      <c r="R416" s="40"/>
      <c r="S416" s="40"/>
      <c r="T416" s="36"/>
      <c r="U416" s="34" t="s">
        <v>5245</v>
      </c>
      <c r="V416" s="34" t="s">
        <v>1059</v>
      </c>
      <c r="W416" s="113" t="s">
        <v>5246</v>
      </c>
      <c r="X416" s="114" t="s">
        <v>132</v>
      </c>
      <c r="Y416" s="114" t="s">
        <v>133</v>
      </c>
    </row>
    <row r="417" ht="409.5" spans="1:25">
      <c r="A417" s="96">
        <v>479</v>
      </c>
      <c r="B417" s="34" t="s">
        <v>117</v>
      </c>
      <c r="C417" s="33" t="s">
        <v>145</v>
      </c>
      <c r="D417" s="53" t="s">
        <v>1059</v>
      </c>
      <c r="E417" s="45" t="s">
        <v>146</v>
      </c>
      <c r="F417" s="53" t="s">
        <v>4706</v>
      </c>
      <c r="G417" s="74">
        <v>45657</v>
      </c>
      <c r="H417" s="74">
        <v>45657</v>
      </c>
      <c r="I417" s="33" t="s">
        <v>124</v>
      </c>
      <c r="J417" s="33" t="s">
        <v>125</v>
      </c>
      <c r="K417" s="34" t="s">
        <v>896</v>
      </c>
      <c r="L417" s="47" t="s">
        <v>81</v>
      </c>
      <c r="M417" s="33">
        <v>3</v>
      </c>
      <c r="N417" s="34" t="s">
        <v>5220</v>
      </c>
      <c r="O417" s="62">
        <v>45492.5944444444</v>
      </c>
      <c r="P417" s="35"/>
      <c r="Q417" s="35"/>
      <c r="R417" s="40"/>
      <c r="S417" s="40"/>
      <c r="T417" s="36"/>
      <c r="U417" s="34" t="s">
        <v>5221</v>
      </c>
      <c r="V417" s="34" t="s">
        <v>1059</v>
      </c>
      <c r="W417" s="113" t="s">
        <v>5222</v>
      </c>
      <c r="X417" t="s">
        <v>132</v>
      </c>
      <c r="Y417" t="s">
        <v>138</v>
      </c>
    </row>
    <row r="418" ht="409.5" spans="1:25">
      <c r="A418" s="96">
        <v>480</v>
      </c>
      <c r="B418" s="34" t="s">
        <v>117</v>
      </c>
      <c r="C418" s="121" t="s">
        <v>361</v>
      </c>
      <c r="D418" s="43" t="s">
        <v>5247</v>
      </c>
      <c r="E418" s="45" t="s">
        <v>146</v>
      </c>
      <c r="F418" s="53" t="s">
        <v>4706</v>
      </c>
      <c r="G418" s="74">
        <v>45352</v>
      </c>
      <c r="H418" s="74">
        <v>45352</v>
      </c>
      <c r="I418" s="152" t="s">
        <v>124</v>
      </c>
      <c r="J418" s="152" t="s">
        <v>125</v>
      </c>
      <c r="K418" s="34" t="s">
        <v>896</v>
      </c>
      <c r="L418" s="47" t="s">
        <v>81</v>
      </c>
      <c r="M418" s="152">
        <v>3</v>
      </c>
      <c r="N418" s="34" t="s">
        <v>5248</v>
      </c>
      <c r="O418" s="62">
        <v>45300.4791666667</v>
      </c>
      <c r="P418" s="35"/>
      <c r="Q418" s="35"/>
      <c r="R418" s="40"/>
      <c r="S418" s="40"/>
      <c r="T418" s="36"/>
      <c r="U418" s="34" t="s">
        <v>5249</v>
      </c>
      <c r="V418" s="34" t="s">
        <v>5247</v>
      </c>
      <c r="W418" s="113" t="s">
        <v>5250</v>
      </c>
      <c r="X418" t="s">
        <v>132</v>
      </c>
      <c r="Y418" t="s">
        <v>133</v>
      </c>
    </row>
    <row r="419" ht="409.5" spans="1:25">
      <c r="A419" s="96">
        <v>481</v>
      </c>
      <c r="B419" s="34" t="s">
        <v>117</v>
      </c>
      <c r="C419" s="121" t="s">
        <v>361</v>
      </c>
      <c r="D419" s="43" t="s">
        <v>5247</v>
      </c>
      <c r="E419" s="45" t="s">
        <v>146</v>
      </c>
      <c r="F419" s="53" t="s">
        <v>4706</v>
      </c>
      <c r="G419" s="74">
        <v>45536</v>
      </c>
      <c r="H419" s="74">
        <v>45536</v>
      </c>
      <c r="I419" s="152" t="s">
        <v>124</v>
      </c>
      <c r="J419" s="152" t="s">
        <v>125</v>
      </c>
      <c r="K419" s="34" t="s">
        <v>896</v>
      </c>
      <c r="L419" s="47" t="s">
        <v>81</v>
      </c>
      <c r="M419" s="152">
        <v>3</v>
      </c>
      <c r="N419" s="34" t="s">
        <v>5162</v>
      </c>
      <c r="O419" s="62">
        <v>45503.5</v>
      </c>
      <c r="P419" s="35"/>
      <c r="Q419" s="35"/>
      <c r="R419" s="40"/>
      <c r="S419" s="40"/>
      <c r="T419" s="36"/>
      <c r="U419" s="34" t="s">
        <v>5163</v>
      </c>
      <c r="V419" s="34" t="s">
        <v>5247</v>
      </c>
      <c r="W419" s="113" t="s">
        <v>5164</v>
      </c>
      <c r="X419" t="s">
        <v>132</v>
      </c>
      <c r="Y419" t="s">
        <v>138</v>
      </c>
    </row>
    <row r="420" ht="409.5" spans="1:25">
      <c r="A420" s="96">
        <v>482</v>
      </c>
      <c r="B420" s="34" t="s">
        <v>117</v>
      </c>
      <c r="C420" s="121" t="s">
        <v>361</v>
      </c>
      <c r="D420" s="43" t="s">
        <v>5251</v>
      </c>
      <c r="E420" s="45" t="s">
        <v>146</v>
      </c>
      <c r="F420" s="53" t="s">
        <v>4706</v>
      </c>
      <c r="G420" s="74">
        <v>45352</v>
      </c>
      <c r="H420" s="74">
        <v>45352</v>
      </c>
      <c r="I420" s="152" t="s">
        <v>124</v>
      </c>
      <c r="J420" s="152" t="s">
        <v>125</v>
      </c>
      <c r="K420" s="34" t="s">
        <v>896</v>
      </c>
      <c r="L420" s="47" t="s">
        <v>81</v>
      </c>
      <c r="M420" s="152">
        <v>3</v>
      </c>
      <c r="N420" s="34" t="s">
        <v>5248</v>
      </c>
      <c r="O420" s="62">
        <v>45300.4791666667</v>
      </c>
      <c r="P420" s="35"/>
      <c r="Q420" s="35"/>
      <c r="R420" s="40"/>
      <c r="S420" s="40"/>
      <c r="T420" s="36"/>
      <c r="U420" s="34" t="s">
        <v>5249</v>
      </c>
      <c r="V420" s="34" t="s">
        <v>5251</v>
      </c>
      <c r="W420" s="113" t="s">
        <v>5250</v>
      </c>
      <c r="X420" t="s">
        <v>132</v>
      </c>
      <c r="Y420" t="s">
        <v>133</v>
      </c>
    </row>
    <row r="421" ht="409.5" spans="1:25">
      <c r="A421" s="96">
        <v>483</v>
      </c>
      <c r="B421" s="34" t="s">
        <v>117</v>
      </c>
      <c r="C421" s="121" t="s">
        <v>361</v>
      </c>
      <c r="D421" s="43" t="s">
        <v>5251</v>
      </c>
      <c r="E421" s="45" t="s">
        <v>146</v>
      </c>
      <c r="F421" s="53" t="s">
        <v>4706</v>
      </c>
      <c r="G421" s="74">
        <v>45536</v>
      </c>
      <c r="H421" s="74">
        <v>45536</v>
      </c>
      <c r="I421" s="152" t="s">
        <v>124</v>
      </c>
      <c r="J421" s="152" t="s">
        <v>125</v>
      </c>
      <c r="K421" s="34" t="s">
        <v>896</v>
      </c>
      <c r="L421" s="47" t="s">
        <v>81</v>
      </c>
      <c r="M421" s="152">
        <v>3</v>
      </c>
      <c r="N421" s="34" t="s">
        <v>5162</v>
      </c>
      <c r="O421" s="62">
        <v>45503.5</v>
      </c>
      <c r="P421" s="35"/>
      <c r="Q421" s="35"/>
      <c r="R421" s="40"/>
      <c r="S421" s="40"/>
      <c r="T421" s="36"/>
      <c r="U421" s="34" t="s">
        <v>5163</v>
      </c>
      <c r="V421" s="34" t="s">
        <v>5251</v>
      </c>
      <c r="W421" s="113" t="s">
        <v>5164</v>
      </c>
      <c r="X421" t="s">
        <v>132</v>
      </c>
      <c r="Y421" t="s">
        <v>138</v>
      </c>
    </row>
    <row r="422" ht="409.5" spans="1:25">
      <c r="A422" s="96">
        <v>486</v>
      </c>
      <c r="B422" s="34" t="s">
        <v>117</v>
      </c>
      <c r="C422" s="33" t="s">
        <v>145</v>
      </c>
      <c r="D422" s="53" t="s">
        <v>4477</v>
      </c>
      <c r="E422" s="45" t="s">
        <v>146</v>
      </c>
      <c r="F422" s="53" t="s">
        <v>4706</v>
      </c>
      <c r="G422" s="74">
        <v>45444</v>
      </c>
      <c r="H422" s="74">
        <v>45473</v>
      </c>
      <c r="I422" s="33" t="s">
        <v>124</v>
      </c>
      <c r="J422" s="33" t="s">
        <v>125</v>
      </c>
      <c r="K422" s="34" t="s">
        <v>896</v>
      </c>
      <c r="L422" s="47" t="s">
        <v>81</v>
      </c>
      <c r="M422" s="33">
        <v>3</v>
      </c>
      <c r="N422" s="34" t="s">
        <v>5252</v>
      </c>
      <c r="O422" s="62">
        <v>45300.4791666667</v>
      </c>
      <c r="P422" s="35"/>
      <c r="Q422" s="35"/>
      <c r="R422" s="40"/>
      <c r="S422" s="40"/>
      <c r="T422" s="36"/>
      <c r="U422" s="34" t="s">
        <v>5253</v>
      </c>
      <c r="V422" s="34" t="s">
        <v>4477</v>
      </c>
      <c r="W422" s="113" t="s">
        <v>5254</v>
      </c>
      <c r="X422" s="114" t="s">
        <v>132</v>
      </c>
      <c r="Y422" s="114" t="s">
        <v>133</v>
      </c>
    </row>
    <row r="423" ht="36" spans="1:25">
      <c r="A423" s="96">
        <v>489</v>
      </c>
      <c r="B423" s="34" t="s">
        <v>117</v>
      </c>
      <c r="C423" s="33" t="s">
        <v>145</v>
      </c>
      <c r="D423" s="53" t="s">
        <v>4477</v>
      </c>
      <c r="E423" s="45" t="s">
        <v>146</v>
      </c>
      <c r="F423" s="53" t="s">
        <v>4706</v>
      </c>
      <c r="G423" s="74">
        <v>45627</v>
      </c>
      <c r="H423" s="74">
        <v>45657</v>
      </c>
      <c r="I423" s="33" t="s">
        <v>124</v>
      </c>
      <c r="J423" s="33" t="s">
        <v>125</v>
      </c>
      <c r="K423" s="34" t="s">
        <v>896</v>
      </c>
      <c r="L423" s="47" t="s">
        <v>81</v>
      </c>
      <c r="M423" s="33">
        <v>3</v>
      </c>
      <c r="N423" s="34" t="s">
        <v>5141</v>
      </c>
      <c r="O423" s="62">
        <v>45492.5944444444</v>
      </c>
      <c r="P423" s="35"/>
      <c r="Q423" s="35"/>
      <c r="R423" s="40"/>
      <c r="S423" s="40"/>
      <c r="T423" s="36"/>
      <c r="U423" s="34" t="s">
        <v>5213</v>
      </c>
      <c r="V423" s="34" t="s">
        <v>4477</v>
      </c>
      <c r="W423" t="s">
        <v>5214</v>
      </c>
      <c r="X423" t="s">
        <v>132</v>
      </c>
      <c r="Y423" t="s">
        <v>138</v>
      </c>
    </row>
    <row r="424" ht="409.5" spans="1:25">
      <c r="A424" s="96">
        <v>492</v>
      </c>
      <c r="B424" s="34" t="s">
        <v>117</v>
      </c>
      <c r="C424" s="29" t="s">
        <v>145</v>
      </c>
      <c r="D424" s="175" t="s">
        <v>4631</v>
      </c>
      <c r="E424" s="45" t="s">
        <v>146</v>
      </c>
      <c r="F424" s="53" t="s">
        <v>4706</v>
      </c>
      <c r="G424" s="74">
        <v>45444</v>
      </c>
      <c r="H424" s="74">
        <v>45473</v>
      </c>
      <c r="I424" s="33" t="s">
        <v>124</v>
      </c>
      <c r="J424" s="33" t="s">
        <v>125</v>
      </c>
      <c r="K424" s="34" t="s">
        <v>896</v>
      </c>
      <c r="L424" s="47" t="s">
        <v>81</v>
      </c>
      <c r="M424" s="33">
        <v>3</v>
      </c>
      <c r="N424" s="34" t="s">
        <v>5255</v>
      </c>
      <c r="O424" s="62">
        <v>45328.475</v>
      </c>
      <c r="P424" s="35"/>
      <c r="Q424" s="35"/>
      <c r="R424" s="40"/>
      <c r="S424" s="40"/>
      <c r="T424" s="36"/>
      <c r="U424" s="34" t="s">
        <v>5256</v>
      </c>
      <c r="V424" s="34" t="s">
        <v>4631</v>
      </c>
      <c r="W424" s="113" t="s">
        <v>5257</v>
      </c>
      <c r="X424" t="s">
        <v>132</v>
      </c>
      <c r="Y424" t="s">
        <v>153</v>
      </c>
    </row>
    <row r="425" ht="14.25" spans="1:22">
      <c r="A425" s="96">
        <v>495</v>
      </c>
      <c r="B425" s="34" t="s">
        <v>117</v>
      </c>
      <c r="C425" s="29" t="s">
        <v>145</v>
      </c>
      <c r="D425" s="175" t="s">
        <v>4631</v>
      </c>
      <c r="E425" s="45" t="s">
        <v>146</v>
      </c>
      <c r="F425" s="53" t="s">
        <v>4706</v>
      </c>
      <c r="G425" s="74">
        <v>45627</v>
      </c>
      <c r="H425" s="74">
        <v>45657</v>
      </c>
      <c r="I425" s="33" t="s">
        <v>124</v>
      </c>
      <c r="J425" s="33" t="s">
        <v>125</v>
      </c>
      <c r="K425" s="34" t="s">
        <v>896</v>
      </c>
      <c r="L425" s="47" t="s">
        <v>81</v>
      </c>
      <c r="M425" s="33">
        <v>3</v>
      </c>
      <c r="N425" s="34"/>
      <c r="O425" s="34"/>
      <c r="P425" s="35"/>
      <c r="Q425" s="35"/>
      <c r="R425" s="40"/>
      <c r="S425" s="40"/>
      <c r="T425" s="36"/>
      <c r="U425" s="34"/>
      <c r="V425" s="34"/>
    </row>
    <row r="426" ht="409.5" spans="1:25">
      <c r="A426" s="96">
        <v>498</v>
      </c>
      <c r="B426" s="34" t="s">
        <v>117</v>
      </c>
      <c r="C426" s="33" t="s">
        <v>145</v>
      </c>
      <c r="D426" s="53" t="s">
        <v>5258</v>
      </c>
      <c r="E426" s="45" t="s">
        <v>250</v>
      </c>
      <c r="F426" s="53" t="s">
        <v>4706</v>
      </c>
      <c r="G426" s="74">
        <v>45444</v>
      </c>
      <c r="H426" s="74">
        <v>45473</v>
      </c>
      <c r="I426" s="33" t="s">
        <v>124</v>
      </c>
      <c r="J426" s="33" t="s">
        <v>125</v>
      </c>
      <c r="K426" s="34" t="s">
        <v>896</v>
      </c>
      <c r="L426" s="47" t="s">
        <v>81</v>
      </c>
      <c r="M426" s="33">
        <v>3</v>
      </c>
      <c r="N426" s="34" t="s">
        <v>5259</v>
      </c>
      <c r="O426" s="62">
        <v>45303.5</v>
      </c>
      <c r="P426" s="35"/>
      <c r="Q426" s="35"/>
      <c r="R426" s="40"/>
      <c r="S426" s="40"/>
      <c r="T426" s="36"/>
      <c r="U426" s="34" t="s">
        <v>5260</v>
      </c>
      <c r="V426" s="34" t="s">
        <v>5258</v>
      </c>
      <c r="W426" s="113" t="s">
        <v>5261</v>
      </c>
      <c r="X426" s="114" t="s">
        <v>132</v>
      </c>
      <c r="Y426" s="114" t="s">
        <v>133</v>
      </c>
    </row>
    <row r="427" ht="409.5" spans="1:25">
      <c r="A427" s="96">
        <v>501</v>
      </c>
      <c r="B427" s="34" t="s">
        <v>117</v>
      </c>
      <c r="C427" s="33" t="s">
        <v>145</v>
      </c>
      <c r="D427" s="53" t="s">
        <v>5258</v>
      </c>
      <c r="E427" s="45" t="s">
        <v>250</v>
      </c>
      <c r="F427" s="53" t="s">
        <v>4706</v>
      </c>
      <c r="G427" s="74">
        <v>45627</v>
      </c>
      <c r="H427" s="74">
        <v>45657</v>
      </c>
      <c r="I427" s="33" t="s">
        <v>124</v>
      </c>
      <c r="J427" s="33" t="s">
        <v>125</v>
      </c>
      <c r="K427" s="34" t="s">
        <v>896</v>
      </c>
      <c r="L427" s="47" t="s">
        <v>81</v>
      </c>
      <c r="M427" s="33">
        <v>3</v>
      </c>
      <c r="N427" s="34" t="s">
        <v>5262</v>
      </c>
      <c r="O427" s="62">
        <v>45504.625</v>
      </c>
      <c r="P427" s="35"/>
      <c r="Q427" s="35"/>
      <c r="R427" s="40"/>
      <c r="S427" s="40"/>
      <c r="T427" s="36"/>
      <c r="U427" s="34" t="s">
        <v>5263</v>
      </c>
      <c r="V427" s="34" t="s">
        <v>5258</v>
      </c>
      <c r="W427" s="113" t="s">
        <v>5264</v>
      </c>
      <c r="X427" t="s">
        <v>132</v>
      </c>
      <c r="Y427" t="s">
        <v>138</v>
      </c>
    </row>
    <row r="428" ht="409.5" spans="1:25">
      <c r="A428" s="96">
        <v>502</v>
      </c>
      <c r="B428" s="34" t="s">
        <v>117</v>
      </c>
      <c r="C428" s="33" t="s">
        <v>145</v>
      </c>
      <c r="D428" s="53" t="s">
        <v>5265</v>
      </c>
      <c r="E428" s="45" t="s">
        <v>146</v>
      </c>
      <c r="F428" s="53" t="s">
        <v>4706</v>
      </c>
      <c r="G428" s="74">
        <v>45444</v>
      </c>
      <c r="H428" s="74">
        <v>45473</v>
      </c>
      <c r="I428" s="33" t="s">
        <v>124</v>
      </c>
      <c r="J428" s="33" t="s">
        <v>125</v>
      </c>
      <c r="K428" s="34" t="s">
        <v>896</v>
      </c>
      <c r="L428" s="47" t="s">
        <v>81</v>
      </c>
      <c r="M428" s="33">
        <v>3</v>
      </c>
      <c r="N428" s="34" t="s">
        <v>5266</v>
      </c>
      <c r="O428" s="62">
        <v>45303.5</v>
      </c>
      <c r="P428" s="35"/>
      <c r="Q428" s="35"/>
      <c r="R428" s="40"/>
      <c r="S428" s="40"/>
      <c r="T428" s="36"/>
      <c r="U428" s="34" t="s">
        <v>5267</v>
      </c>
      <c r="V428" s="34" t="s">
        <v>5265</v>
      </c>
      <c r="W428" s="113" t="s">
        <v>5268</v>
      </c>
      <c r="X428" t="s">
        <v>132</v>
      </c>
      <c r="Y428" t="s">
        <v>133</v>
      </c>
    </row>
    <row r="429" ht="409.5" spans="1:25">
      <c r="A429" s="96">
        <v>504</v>
      </c>
      <c r="B429" s="34" t="s">
        <v>117</v>
      </c>
      <c r="C429" s="33" t="s">
        <v>145</v>
      </c>
      <c r="D429" s="53" t="s">
        <v>5265</v>
      </c>
      <c r="E429" s="45" t="s">
        <v>146</v>
      </c>
      <c r="F429" s="53" t="s">
        <v>4706</v>
      </c>
      <c r="G429" s="74">
        <v>45627</v>
      </c>
      <c r="H429" s="74">
        <v>45657</v>
      </c>
      <c r="I429" s="33" t="s">
        <v>124</v>
      </c>
      <c r="J429" s="33" t="s">
        <v>125</v>
      </c>
      <c r="K429" s="34" t="s">
        <v>896</v>
      </c>
      <c r="L429" s="47" t="s">
        <v>81</v>
      </c>
      <c r="M429" s="33">
        <v>3</v>
      </c>
      <c r="N429" s="34" t="s">
        <v>5269</v>
      </c>
      <c r="O429" s="62">
        <v>45504.625</v>
      </c>
      <c r="P429" s="35"/>
      <c r="Q429" s="35"/>
      <c r="R429" s="40"/>
      <c r="S429" s="40"/>
      <c r="T429" s="36"/>
      <c r="U429" s="34" t="s">
        <v>5270</v>
      </c>
      <c r="V429" s="34" t="s">
        <v>5265</v>
      </c>
      <c r="W429" s="113" t="s">
        <v>5271</v>
      </c>
      <c r="X429" t="s">
        <v>132</v>
      </c>
      <c r="Y429" t="s">
        <v>138</v>
      </c>
    </row>
    <row r="430" ht="409.5" spans="1:25">
      <c r="A430" s="96">
        <v>505</v>
      </c>
      <c r="B430" s="34" t="s">
        <v>117</v>
      </c>
      <c r="C430" s="33" t="s">
        <v>145</v>
      </c>
      <c r="D430" s="53" t="s">
        <v>4468</v>
      </c>
      <c r="E430" s="45" t="s">
        <v>239</v>
      </c>
      <c r="F430" s="53" t="s">
        <v>4706</v>
      </c>
      <c r="G430" s="74">
        <v>45323</v>
      </c>
      <c r="H430" s="74">
        <v>45323</v>
      </c>
      <c r="I430" s="33" t="s">
        <v>124</v>
      </c>
      <c r="J430" s="33" t="s">
        <v>125</v>
      </c>
      <c r="K430" s="34" t="s">
        <v>896</v>
      </c>
      <c r="L430" s="47" t="s">
        <v>81</v>
      </c>
      <c r="M430" s="33">
        <v>3</v>
      </c>
      <c r="N430" s="34" t="s">
        <v>5126</v>
      </c>
      <c r="O430" s="62">
        <v>45303.5</v>
      </c>
      <c r="P430" s="35"/>
      <c r="Q430" s="35"/>
      <c r="R430" s="40"/>
      <c r="S430" s="40"/>
      <c r="T430" s="36"/>
      <c r="U430" s="34" t="s">
        <v>5127</v>
      </c>
      <c r="V430" s="34" t="s">
        <v>4468</v>
      </c>
      <c r="W430" s="113" t="s">
        <v>5128</v>
      </c>
      <c r="X430" t="s">
        <v>132</v>
      </c>
      <c r="Y430" t="s">
        <v>133</v>
      </c>
    </row>
    <row r="431" ht="409.5" spans="1:25">
      <c r="A431" s="96">
        <v>505</v>
      </c>
      <c r="B431" s="34" t="s">
        <v>117</v>
      </c>
      <c r="C431" s="33" t="s">
        <v>145</v>
      </c>
      <c r="D431" s="53" t="s">
        <v>4468</v>
      </c>
      <c r="E431" s="45" t="s">
        <v>239</v>
      </c>
      <c r="F431" s="53" t="s">
        <v>4706</v>
      </c>
      <c r="G431" s="74">
        <v>45412</v>
      </c>
      <c r="H431" s="74">
        <v>45412</v>
      </c>
      <c r="I431" s="33" t="s">
        <v>124</v>
      </c>
      <c r="J431" s="33" t="s">
        <v>125</v>
      </c>
      <c r="K431" s="34" t="s">
        <v>896</v>
      </c>
      <c r="L431" s="47" t="s">
        <v>81</v>
      </c>
      <c r="M431" s="33">
        <v>3</v>
      </c>
      <c r="N431" s="34" t="s">
        <v>5272</v>
      </c>
      <c r="O431" s="62">
        <v>45378.6875</v>
      </c>
      <c r="P431" s="35"/>
      <c r="Q431" s="35"/>
      <c r="R431" s="40"/>
      <c r="S431" s="40"/>
      <c r="T431" s="36"/>
      <c r="U431" s="34" t="s">
        <v>5273</v>
      </c>
      <c r="V431" s="34" t="s">
        <v>4468</v>
      </c>
      <c r="W431" s="113" t="s">
        <v>5274</v>
      </c>
      <c r="X431" t="s">
        <v>132</v>
      </c>
      <c r="Y431" t="s">
        <v>159</v>
      </c>
    </row>
    <row r="432" ht="409.5" spans="1:25">
      <c r="A432" s="96">
        <v>505</v>
      </c>
      <c r="B432" s="34" t="s">
        <v>117</v>
      </c>
      <c r="C432" s="33" t="s">
        <v>145</v>
      </c>
      <c r="D432" s="53" t="s">
        <v>4468</v>
      </c>
      <c r="E432" s="45" t="s">
        <v>239</v>
      </c>
      <c r="F432" s="53" t="s">
        <v>4706</v>
      </c>
      <c r="G432" s="74">
        <v>45473</v>
      </c>
      <c r="H432" s="74">
        <v>45473</v>
      </c>
      <c r="I432" s="33" t="s">
        <v>124</v>
      </c>
      <c r="J432" s="33" t="s">
        <v>125</v>
      </c>
      <c r="K432" s="34" t="s">
        <v>896</v>
      </c>
      <c r="L432" s="47" t="s">
        <v>81</v>
      </c>
      <c r="M432" s="33">
        <v>3</v>
      </c>
      <c r="N432" s="34" t="s">
        <v>5132</v>
      </c>
      <c r="O432" s="62">
        <v>45442.6041666667</v>
      </c>
      <c r="P432" s="35"/>
      <c r="Q432" s="35"/>
      <c r="R432" s="40"/>
      <c r="S432" s="40"/>
      <c r="T432" s="36"/>
      <c r="U432" s="34" t="s">
        <v>5133</v>
      </c>
      <c r="V432" s="34" t="s">
        <v>4468</v>
      </c>
      <c r="W432" s="113" t="s">
        <v>5134</v>
      </c>
      <c r="X432" s="114" t="s">
        <v>132</v>
      </c>
      <c r="Y432" s="114" t="s">
        <v>435</v>
      </c>
    </row>
    <row r="433" ht="409.5" spans="1:25">
      <c r="A433" s="96">
        <v>505</v>
      </c>
      <c r="B433" s="34" t="s">
        <v>117</v>
      </c>
      <c r="C433" s="33" t="s">
        <v>145</v>
      </c>
      <c r="D433" s="53" t="s">
        <v>4468</v>
      </c>
      <c r="E433" s="45" t="s">
        <v>239</v>
      </c>
      <c r="F433" s="53" t="s">
        <v>4706</v>
      </c>
      <c r="G433" s="74">
        <v>45534</v>
      </c>
      <c r="H433" s="74">
        <v>45534</v>
      </c>
      <c r="I433" s="33" t="s">
        <v>124</v>
      </c>
      <c r="J433" s="33" t="s">
        <v>125</v>
      </c>
      <c r="K433" s="34" t="s">
        <v>896</v>
      </c>
      <c r="L433" s="47" t="s">
        <v>81</v>
      </c>
      <c r="M433" s="33">
        <v>3</v>
      </c>
      <c r="N433" s="34" t="s">
        <v>5135</v>
      </c>
      <c r="O433" s="62">
        <v>45504.625</v>
      </c>
      <c r="P433" s="35"/>
      <c r="Q433" s="35"/>
      <c r="R433" s="40"/>
      <c r="S433" s="40"/>
      <c r="T433" s="36"/>
      <c r="U433" s="34" t="s">
        <v>5136</v>
      </c>
      <c r="V433" s="34" t="s">
        <v>4468</v>
      </c>
      <c r="W433" s="113" t="s">
        <v>5137</v>
      </c>
      <c r="X433" t="s">
        <v>132</v>
      </c>
      <c r="Y433" t="s">
        <v>138</v>
      </c>
    </row>
    <row r="434" ht="14.25" spans="1:22">
      <c r="A434" s="96">
        <v>505</v>
      </c>
      <c r="B434" s="34" t="s">
        <v>117</v>
      </c>
      <c r="C434" s="33" t="s">
        <v>145</v>
      </c>
      <c r="D434" s="53" t="s">
        <v>4468</v>
      </c>
      <c r="E434" s="45" t="s">
        <v>239</v>
      </c>
      <c r="F434" s="53" t="s">
        <v>4706</v>
      </c>
      <c r="G434" s="74">
        <v>45595</v>
      </c>
      <c r="H434" s="74">
        <v>45595</v>
      </c>
      <c r="I434" s="33" t="s">
        <v>124</v>
      </c>
      <c r="J434" s="33" t="s">
        <v>125</v>
      </c>
      <c r="K434" s="34" t="s">
        <v>896</v>
      </c>
      <c r="L434" s="47" t="s">
        <v>81</v>
      </c>
      <c r="M434" s="33">
        <v>3</v>
      </c>
      <c r="N434" s="34"/>
      <c r="O434" s="34"/>
      <c r="P434" s="35"/>
      <c r="Q434" s="35"/>
      <c r="R434" s="40"/>
      <c r="S434" s="40"/>
      <c r="T434" s="36"/>
      <c r="U434" s="34"/>
      <c r="V434" s="34"/>
    </row>
    <row r="435" ht="14.25" spans="1:22">
      <c r="A435" s="96">
        <v>506</v>
      </c>
      <c r="B435" s="34" t="s">
        <v>117</v>
      </c>
      <c r="C435" s="33" t="s">
        <v>145</v>
      </c>
      <c r="D435" s="53" t="s">
        <v>4468</v>
      </c>
      <c r="E435" s="45" t="s">
        <v>239</v>
      </c>
      <c r="F435" s="53" t="s">
        <v>4706</v>
      </c>
      <c r="G435" s="74">
        <v>45657</v>
      </c>
      <c r="H435" s="74">
        <v>45657</v>
      </c>
      <c r="I435" s="33" t="s">
        <v>124</v>
      </c>
      <c r="J435" s="33" t="s">
        <v>125</v>
      </c>
      <c r="K435" s="34" t="s">
        <v>896</v>
      </c>
      <c r="L435" s="47" t="s">
        <v>81</v>
      </c>
      <c r="M435" s="33">
        <v>3</v>
      </c>
      <c r="N435" s="34"/>
      <c r="O435" s="34"/>
      <c r="P435" s="35"/>
      <c r="Q435" s="35"/>
      <c r="R435" s="40"/>
      <c r="S435" s="40"/>
      <c r="T435" s="36"/>
      <c r="U435" s="34"/>
      <c r="V435" s="34"/>
    </row>
    <row r="436" ht="337.5" spans="1:25">
      <c r="A436" s="96">
        <v>507</v>
      </c>
      <c r="B436" s="34" t="s">
        <v>117</v>
      </c>
      <c r="C436" s="33" t="s">
        <v>145</v>
      </c>
      <c r="D436" s="53" t="s">
        <v>1105</v>
      </c>
      <c r="E436" s="45" t="s">
        <v>1148</v>
      </c>
      <c r="F436" s="53" t="s">
        <v>4706</v>
      </c>
      <c r="G436" s="74">
        <v>45383</v>
      </c>
      <c r="H436" s="74">
        <v>45412</v>
      </c>
      <c r="I436" s="33" t="s">
        <v>124</v>
      </c>
      <c r="J436" s="33" t="s">
        <v>125</v>
      </c>
      <c r="K436" s="34" t="s">
        <v>896</v>
      </c>
      <c r="L436" s="47" t="s">
        <v>81</v>
      </c>
      <c r="M436" s="33">
        <v>3</v>
      </c>
      <c r="N436" s="34" t="s">
        <v>5275</v>
      </c>
      <c r="O436" s="62">
        <v>45397.4736111111</v>
      </c>
      <c r="P436" s="35"/>
      <c r="Q436" s="35"/>
      <c r="R436" s="40"/>
      <c r="S436" s="40"/>
      <c r="T436" s="36"/>
      <c r="U436" s="34" t="s">
        <v>5276</v>
      </c>
      <c r="V436" s="34" t="s">
        <v>1105</v>
      </c>
      <c r="W436" s="113" t="s">
        <v>5277</v>
      </c>
      <c r="X436" t="s">
        <v>132</v>
      </c>
      <c r="Y436" t="s">
        <v>144</v>
      </c>
    </row>
    <row r="437" ht="337.5" spans="1:25">
      <c r="A437" s="96">
        <v>508</v>
      </c>
      <c r="B437" s="34" t="s">
        <v>117</v>
      </c>
      <c r="C437" s="33" t="s">
        <v>145</v>
      </c>
      <c r="D437" s="53" t="s">
        <v>1105</v>
      </c>
      <c r="E437" s="45" t="s">
        <v>1148</v>
      </c>
      <c r="F437" s="53" t="s">
        <v>4706</v>
      </c>
      <c r="G437" s="74">
        <v>45444</v>
      </c>
      <c r="H437" s="74">
        <v>45473</v>
      </c>
      <c r="I437" s="33" t="s">
        <v>124</v>
      </c>
      <c r="J437" s="33" t="s">
        <v>125</v>
      </c>
      <c r="K437" s="34" t="s">
        <v>896</v>
      </c>
      <c r="L437" s="47" t="s">
        <v>81</v>
      </c>
      <c r="M437" s="33">
        <v>3</v>
      </c>
      <c r="N437" s="34" t="s">
        <v>5278</v>
      </c>
      <c r="O437" s="62">
        <v>45463.7083333333</v>
      </c>
      <c r="P437" s="35"/>
      <c r="Q437" s="35"/>
      <c r="R437" s="40"/>
      <c r="S437" s="40"/>
      <c r="T437" s="36"/>
      <c r="U437" s="34" t="s">
        <v>5279</v>
      </c>
      <c r="V437" s="34" t="s">
        <v>1105</v>
      </c>
      <c r="W437" s="113" t="s">
        <v>5280</v>
      </c>
      <c r="X437" s="114" t="s">
        <v>132</v>
      </c>
      <c r="Y437" s="114" t="s">
        <v>422</v>
      </c>
    </row>
    <row r="438" ht="409.5" spans="1:25">
      <c r="A438" s="96">
        <v>508</v>
      </c>
      <c r="B438" s="34" t="s">
        <v>117</v>
      </c>
      <c r="C438" s="33" t="s">
        <v>145</v>
      </c>
      <c r="D438" s="53" t="s">
        <v>1105</v>
      </c>
      <c r="E438" s="45" t="s">
        <v>1148</v>
      </c>
      <c r="F438" s="53" t="s">
        <v>4706</v>
      </c>
      <c r="G438" s="74">
        <v>45505</v>
      </c>
      <c r="H438" s="74">
        <v>45535</v>
      </c>
      <c r="I438" s="33" t="s">
        <v>124</v>
      </c>
      <c r="J438" s="33" t="s">
        <v>125</v>
      </c>
      <c r="K438" s="34" t="s">
        <v>896</v>
      </c>
      <c r="L438" s="47" t="s">
        <v>81</v>
      </c>
      <c r="M438" s="33">
        <v>3</v>
      </c>
      <c r="N438" s="34" t="s">
        <v>5031</v>
      </c>
      <c r="O438" s="62">
        <v>45492.6354166667</v>
      </c>
      <c r="P438" s="35"/>
      <c r="Q438" s="35"/>
      <c r="R438" s="40"/>
      <c r="S438" s="40"/>
      <c r="T438" s="36"/>
      <c r="U438" s="34" t="s">
        <v>5281</v>
      </c>
      <c r="V438" s="34" t="s">
        <v>1105</v>
      </c>
      <c r="W438" s="113" t="s">
        <v>5282</v>
      </c>
      <c r="X438" t="s">
        <v>132</v>
      </c>
      <c r="Y438" t="s">
        <v>138</v>
      </c>
    </row>
    <row r="439" ht="409.5" spans="1:25">
      <c r="A439" s="96">
        <v>509</v>
      </c>
      <c r="B439" s="34" t="s">
        <v>117</v>
      </c>
      <c r="C439" s="33" t="s">
        <v>145</v>
      </c>
      <c r="D439" s="53" t="s">
        <v>1105</v>
      </c>
      <c r="E439" s="45" t="s">
        <v>1148</v>
      </c>
      <c r="F439" s="53" t="s">
        <v>4706</v>
      </c>
      <c r="G439" s="74">
        <v>45566</v>
      </c>
      <c r="H439" s="74">
        <v>45596</v>
      </c>
      <c r="I439" s="33" t="s">
        <v>124</v>
      </c>
      <c r="J439" s="33" t="s">
        <v>125</v>
      </c>
      <c r="K439" s="34" t="s">
        <v>896</v>
      </c>
      <c r="L439" s="47" t="s">
        <v>81</v>
      </c>
      <c r="M439" s="33">
        <v>3</v>
      </c>
      <c r="N439" s="34" t="s">
        <v>5031</v>
      </c>
      <c r="O439" s="62">
        <v>45492.6354166667</v>
      </c>
      <c r="P439" s="35"/>
      <c r="Q439" s="35"/>
      <c r="R439" s="40"/>
      <c r="S439" s="40"/>
      <c r="T439" s="36"/>
      <c r="U439" s="34" t="s">
        <v>5281</v>
      </c>
      <c r="V439" s="34" t="s">
        <v>1105</v>
      </c>
      <c r="W439" s="113" t="s">
        <v>5282</v>
      </c>
      <c r="X439" t="s">
        <v>132</v>
      </c>
      <c r="Y439" t="s">
        <v>138</v>
      </c>
    </row>
    <row r="440" ht="202.5" spans="1:25">
      <c r="A440" s="96">
        <v>510</v>
      </c>
      <c r="B440" s="34" t="s">
        <v>117</v>
      </c>
      <c r="C440" s="33" t="s">
        <v>145</v>
      </c>
      <c r="D440" s="53" t="s">
        <v>4463</v>
      </c>
      <c r="E440" s="45" t="s">
        <v>1148</v>
      </c>
      <c r="F440" s="53" t="s">
        <v>4706</v>
      </c>
      <c r="G440" s="74">
        <v>45383</v>
      </c>
      <c r="H440" s="74">
        <v>45412</v>
      </c>
      <c r="I440" s="33" t="s">
        <v>124</v>
      </c>
      <c r="J440" s="33" t="s">
        <v>125</v>
      </c>
      <c r="K440" s="34" t="s">
        <v>896</v>
      </c>
      <c r="L440" s="47" t="s">
        <v>81</v>
      </c>
      <c r="M440" s="33">
        <v>3</v>
      </c>
      <c r="N440" s="34" t="s">
        <v>5283</v>
      </c>
      <c r="O440" s="62">
        <v>45385.6784722222</v>
      </c>
      <c r="P440" s="35"/>
      <c r="Q440" s="35"/>
      <c r="R440" s="40"/>
      <c r="S440" s="40"/>
      <c r="T440" s="36"/>
      <c r="U440" s="34" t="s">
        <v>5284</v>
      </c>
      <c r="V440" s="34" t="s">
        <v>4463</v>
      </c>
      <c r="W440" s="113" t="s">
        <v>5285</v>
      </c>
      <c r="X440" t="s">
        <v>132</v>
      </c>
      <c r="Y440" t="s">
        <v>144</v>
      </c>
    </row>
    <row r="441" ht="202.5" spans="1:25">
      <c r="A441" s="96">
        <v>510</v>
      </c>
      <c r="B441" s="34" t="s">
        <v>117</v>
      </c>
      <c r="C441" s="33" t="s">
        <v>145</v>
      </c>
      <c r="D441" s="53" t="s">
        <v>4463</v>
      </c>
      <c r="E441" s="45" t="s">
        <v>1148</v>
      </c>
      <c r="F441" s="53" t="s">
        <v>4706</v>
      </c>
      <c r="G441" s="74">
        <v>45444</v>
      </c>
      <c r="H441" s="74">
        <v>45473</v>
      </c>
      <c r="I441" s="33" t="s">
        <v>124</v>
      </c>
      <c r="J441" s="33" t="s">
        <v>125</v>
      </c>
      <c r="K441" s="34" t="s">
        <v>896</v>
      </c>
      <c r="L441" s="47" t="s">
        <v>81</v>
      </c>
      <c r="M441" s="33">
        <v>3</v>
      </c>
      <c r="N441" s="34" t="s">
        <v>5226</v>
      </c>
      <c r="O441" s="62">
        <v>45463.7083333333</v>
      </c>
      <c r="P441" s="35"/>
      <c r="Q441" s="35"/>
      <c r="R441" s="40"/>
      <c r="S441" s="40"/>
      <c r="T441" s="36"/>
      <c r="U441" s="34" t="s">
        <v>5286</v>
      </c>
      <c r="V441" s="34" t="s">
        <v>4463</v>
      </c>
      <c r="W441" s="113" t="s">
        <v>5285</v>
      </c>
      <c r="X441" s="114" t="s">
        <v>132</v>
      </c>
      <c r="Y441" s="114" t="s">
        <v>422</v>
      </c>
    </row>
    <row r="442" ht="36" spans="1:25">
      <c r="A442" s="96">
        <v>511</v>
      </c>
      <c r="B442" s="34" t="s">
        <v>117</v>
      </c>
      <c r="C442" s="33" t="s">
        <v>145</v>
      </c>
      <c r="D442" s="53" t="s">
        <v>4463</v>
      </c>
      <c r="E442" s="45" t="s">
        <v>1148</v>
      </c>
      <c r="F442" s="53" t="s">
        <v>4706</v>
      </c>
      <c r="G442" s="74">
        <v>45505</v>
      </c>
      <c r="H442" s="74">
        <v>45535</v>
      </c>
      <c r="I442" s="33" t="s">
        <v>124</v>
      </c>
      <c r="J442" s="33" t="s">
        <v>125</v>
      </c>
      <c r="K442" s="34" t="s">
        <v>896</v>
      </c>
      <c r="L442" s="47" t="s">
        <v>81</v>
      </c>
      <c r="M442" s="33">
        <v>3</v>
      </c>
      <c r="N442" s="34" t="s">
        <v>5228</v>
      </c>
      <c r="O442" s="62">
        <v>45531.4791666667</v>
      </c>
      <c r="P442" s="35"/>
      <c r="Q442" s="35"/>
      <c r="R442" s="40"/>
      <c r="S442" s="40"/>
      <c r="T442" s="36"/>
      <c r="U442" s="34" t="s">
        <v>5287</v>
      </c>
      <c r="V442" s="34" t="s">
        <v>4463</v>
      </c>
      <c r="W442" t="s">
        <v>5288</v>
      </c>
      <c r="X442" t="s">
        <v>132</v>
      </c>
      <c r="Y442" t="s">
        <v>852</v>
      </c>
    </row>
    <row r="443" ht="36" spans="1:25">
      <c r="A443" s="96">
        <v>512</v>
      </c>
      <c r="B443" s="34" t="s">
        <v>117</v>
      </c>
      <c r="C443" s="33" t="s">
        <v>145</v>
      </c>
      <c r="D443" s="53" t="s">
        <v>4463</v>
      </c>
      <c r="E443" s="45" t="s">
        <v>1148</v>
      </c>
      <c r="F443" s="53" t="s">
        <v>4706</v>
      </c>
      <c r="G443" s="74">
        <v>45566</v>
      </c>
      <c r="H443" s="74">
        <v>45596</v>
      </c>
      <c r="I443" s="33" t="s">
        <v>124</v>
      </c>
      <c r="J443" s="33" t="s">
        <v>125</v>
      </c>
      <c r="K443" s="34" t="s">
        <v>896</v>
      </c>
      <c r="L443" s="47" t="s">
        <v>81</v>
      </c>
      <c r="M443" s="33">
        <v>3</v>
      </c>
      <c r="N443" s="34" t="s">
        <v>5228</v>
      </c>
      <c r="O443" s="62">
        <v>45531.4791666667</v>
      </c>
      <c r="P443" s="35"/>
      <c r="Q443" s="35"/>
      <c r="R443" s="40"/>
      <c r="S443" s="40"/>
      <c r="T443" s="36"/>
      <c r="U443" s="34" t="s">
        <v>5287</v>
      </c>
      <c r="V443" s="34" t="s">
        <v>4463</v>
      </c>
      <c r="W443" t="s">
        <v>5288</v>
      </c>
      <c r="X443" t="s">
        <v>132</v>
      </c>
      <c r="Y443" t="s">
        <v>852</v>
      </c>
    </row>
    <row r="444" ht="409.5" spans="1:25">
      <c r="A444" s="96">
        <v>513</v>
      </c>
      <c r="B444" s="34" t="s">
        <v>117</v>
      </c>
      <c r="C444" s="29" t="s">
        <v>145</v>
      </c>
      <c r="D444" s="176" t="s">
        <v>5289</v>
      </c>
      <c r="E444" s="45" t="s">
        <v>146</v>
      </c>
      <c r="F444" s="53" t="s">
        <v>4706</v>
      </c>
      <c r="G444" s="74">
        <v>45473</v>
      </c>
      <c r="H444" s="74">
        <v>45473</v>
      </c>
      <c r="I444" s="58" t="s">
        <v>124</v>
      </c>
      <c r="J444" s="34" t="s">
        <v>125</v>
      </c>
      <c r="K444" s="34" t="s">
        <v>896</v>
      </c>
      <c r="L444" s="47" t="s">
        <v>81</v>
      </c>
      <c r="M444" s="29">
        <v>3</v>
      </c>
      <c r="N444" s="34" t="s">
        <v>5290</v>
      </c>
      <c r="O444" s="62">
        <v>45321.6048611111</v>
      </c>
      <c r="P444" s="35"/>
      <c r="Q444" s="35"/>
      <c r="R444" s="40"/>
      <c r="S444" s="40"/>
      <c r="T444" s="36"/>
      <c r="U444" s="34" t="s">
        <v>5291</v>
      </c>
      <c r="V444" s="34" t="s">
        <v>5289</v>
      </c>
      <c r="W444" s="113" t="s">
        <v>5292</v>
      </c>
      <c r="X444" s="114" t="s">
        <v>132</v>
      </c>
      <c r="Y444" s="114" t="s">
        <v>133</v>
      </c>
    </row>
    <row r="445" ht="409.5" spans="1:25">
      <c r="A445" s="96">
        <v>514</v>
      </c>
      <c r="B445" s="34" t="s">
        <v>117</v>
      </c>
      <c r="C445" s="29" t="s">
        <v>145</v>
      </c>
      <c r="D445" s="176" t="s">
        <v>5289</v>
      </c>
      <c r="E445" s="45" t="s">
        <v>146</v>
      </c>
      <c r="F445" s="53" t="s">
        <v>4706</v>
      </c>
      <c r="G445" s="74">
        <v>45657</v>
      </c>
      <c r="H445" s="74">
        <v>45657</v>
      </c>
      <c r="I445" s="58" t="s">
        <v>124</v>
      </c>
      <c r="J445" s="34" t="s">
        <v>125</v>
      </c>
      <c r="K445" s="34" t="s">
        <v>896</v>
      </c>
      <c r="L445" s="47" t="s">
        <v>81</v>
      </c>
      <c r="M445" s="29">
        <v>3</v>
      </c>
      <c r="N445" s="34" t="s">
        <v>5293</v>
      </c>
      <c r="O445" s="62">
        <v>45492.6354166667</v>
      </c>
      <c r="P445" s="35"/>
      <c r="Q445" s="35"/>
      <c r="R445" s="40"/>
      <c r="S445" s="40"/>
      <c r="T445" s="36"/>
      <c r="U445" s="34" t="s">
        <v>5294</v>
      </c>
      <c r="V445" s="34" t="s">
        <v>5289</v>
      </c>
      <c r="W445" s="113" t="s">
        <v>5295</v>
      </c>
      <c r="X445" t="s">
        <v>132</v>
      </c>
      <c r="Y445" t="s">
        <v>138</v>
      </c>
    </row>
    <row r="446" ht="409.5" spans="1:25">
      <c r="A446" s="96">
        <v>515</v>
      </c>
      <c r="B446" s="34" t="s">
        <v>117</v>
      </c>
      <c r="C446" s="29" t="s">
        <v>145</v>
      </c>
      <c r="D446" s="176" t="s">
        <v>5296</v>
      </c>
      <c r="E446" s="45" t="s">
        <v>146</v>
      </c>
      <c r="F446" s="53" t="s">
        <v>4706</v>
      </c>
      <c r="G446" s="74">
        <v>45473</v>
      </c>
      <c r="H446" s="74">
        <v>45473</v>
      </c>
      <c r="I446" s="58" t="s">
        <v>124</v>
      </c>
      <c r="J446" s="34" t="s">
        <v>125</v>
      </c>
      <c r="K446" s="34" t="s">
        <v>896</v>
      </c>
      <c r="L446" s="47" t="s">
        <v>81</v>
      </c>
      <c r="M446" s="29">
        <v>3</v>
      </c>
      <c r="N446" s="34" t="s">
        <v>5290</v>
      </c>
      <c r="O446" s="62">
        <v>45321.6048611111</v>
      </c>
      <c r="P446" s="35"/>
      <c r="Q446" s="35"/>
      <c r="R446" s="40"/>
      <c r="S446" s="40"/>
      <c r="T446" s="36"/>
      <c r="U446" s="34" t="s">
        <v>5291</v>
      </c>
      <c r="V446" s="34" t="s">
        <v>5296</v>
      </c>
      <c r="W446" s="113" t="s">
        <v>5292</v>
      </c>
      <c r="X446" s="114" t="s">
        <v>132</v>
      </c>
      <c r="Y446" s="114" t="s">
        <v>133</v>
      </c>
    </row>
    <row r="447" ht="409.5" spans="1:25">
      <c r="A447" s="96">
        <v>516</v>
      </c>
      <c r="B447" s="34" t="s">
        <v>117</v>
      </c>
      <c r="C447" s="29" t="s">
        <v>145</v>
      </c>
      <c r="D447" s="176" t="s">
        <v>5296</v>
      </c>
      <c r="E447" s="45" t="s">
        <v>146</v>
      </c>
      <c r="F447" s="53" t="s">
        <v>4706</v>
      </c>
      <c r="G447" s="74">
        <v>45657</v>
      </c>
      <c r="H447" s="74">
        <v>45657</v>
      </c>
      <c r="I447" s="58" t="s">
        <v>124</v>
      </c>
      <c r="J447" s="34" t="s">
        <v>125</v>
      </c>
      <c r="K447" s="34" t="s">
        <v>896</v>
      </c>
      <c r="L447" s="47" t="s">
        <v>81</v>
      </c>
      <c r="M447" s="29">
        <v>3</v>
      </c>
      <c r="N447" s="34" t="s">
        <v>5293</v>
      </c>
      <c r="O447" s="62">
        <v>45492.6354166667</v>
      </c>
      <c r="P447" s="35"/>
      <c r="Q447" s="35"/>
      <c r="R447" s="40"/>
      <c r="S447" s="40"/>
      <c r="T447" s="36"/>
      <c r="U447" s="34" t="s">
        <v>5294</v>
      </c>
      <c r="V447" s="34" t="s">
        <v>5296</v>
      </c>
      <c r="W447" s="113" t="s">
        <v>5295</v>
      </c>
      <c r="X447" t="s">
        <v>132</v>
      </c>
      <c r="Y447" t="s">
        <v>138</v>
      </c>
    </row>
    <row r="448" ht="409.5" spans="1:25">
      <c r="A448" s="96">
        <v>517</v>
      </c>
      <c r="B448" s="34" t="s">
        <v>117</v>
      </c>
      <c r="C448" s="33" t="s">
        <v>145</v>
      </c>
      <c r="D448" s="53" t="s">
        <v>4642</v>
      </c>
      <c r="E448" s="45" t="s">
        <v>1419</v>
      </c>
      <c r="F448" s="53" t="s">
        <v>4706</v>
      </c>
      <c r="G448" s="74">
        <v>45412</v>
      </c>
      <c r="H448" s="74">
        <v>45412</v>
      </c>
      <c r="I448" s="33" t="s">
        <v>124</v>
      </c>
      <c r="J448" s="33" t="s">
        <v>125</v>
      </c>
      <c r="K448" s="34" t="s">
        <v>896</v>
      </c>
      <c r="L448" s="47" t="s">
        <v>81</v>
      </c>
      <c r="M448" s="33">
        <v>3</v>
      </c>
      <c r="N448" s="34" t="s">
        <v>5297</v>
      </c>
      <c r="O448" s="62">
        <v>45405.4965277778</v>
      </c>
      <c r="P448" s="35"/>
      <c r="Q448" s="35"/>
      <c r="R448" s="40"/>
      <c r="S448" s="40"/>
      <c r="T448" s="36"/>
      <c r="U448" s="34" t="s">
        <v>5298</v>
      </c>
      <c r="V448" s="34" t="s">
        <v>4642</v>
      </c>
      <c r="W448" s="113" t="s">
        <v>5299</v>
      </c>
      <c r="X448" t="s">
        <v>132</v>
      </c>
      <c r="Y448" t="s">
        <v>144</v>
      </c>
    </row>
    <row r="449" ht="409.5" spans="1:25">
      <c r="A449" s="96">
        <v>517</v>
      </c>
      <c r="B449" s="34" t="s">
        <v>117</v>
      </c>
      <c r="C449" s="33" t="s">
        <v>145</v>
      </c>
      <c r="D449" s="53" t="s">
        <v>4642</v>
      </c>
      <c r="E449" s="45" t="s">
        <v>1419</v>
      </c>
      <c r="F449" s="53" t="s">
        <v>4706</v>
      </c>
      <c r="G449" s="74">
        <v>45473</v>
      </c>
      <c r="H449" s="74">
        <v>45473</v>
      </c>
      <c r="I449" s="33" t="s">
        <v>124</v>
      </c>
      <c r="J449" s="33" t="s">
        <v>125</v>
      </c>
      <c r="K449" s="34" t="s">
        <v>896</v>
      </c>
      <c r="L449" s="47" t="s">
        <v>81</v>
      </c>
      <c r="M449" s="33">
        <v>3</v>
      </c>
      <c r="N449" s="34" t="s">
        <v>5300</v>
      </c>
      <c r="O449" s="62">
        <v>45469.6548611111</v>
      </c>
      <c r="P449" s="35"/>
      <c r="Q449" s="35"/>
      <c r="R449" s="40"/>
      <c r="S449" s="40"/>
      <c r="T449" s="36"/>
      <c r="U449" s="34" t="s">
        <v>5301</v>
      </c>
      <c r="V449" s="34" t="s">
        <v>4642</v>
      </c>
      <c r="W449" s="113" t="s">
        <v>5302</v>
      </c>
      <c r="X449" s="114" t="s">
        <v>132</v>
      </c>
      <c r="Y449" s="114" t="s">
        <v>422</v>
      </c>
    </row>
    <row r="450" ht="409.5" spans="1:25">
      <c r="A450" s="96">
        <v>517</v>
      </c>
      <c r="B450" s="34" t="s">
        <v>117</v>
      </c>
      <c r="C450" s="33" t="s">
        <v>145</v>
      </c>
      <c r="D450" s="53" t="s">
        <v>4642</v>
      </c>
      <c r="E450" s="45" t="s">
        <v>1419</v>
      </c>
      <c r="F450" s="53" t="s">
        <v>4706</v>
      </c>
      <c r="G450" s="74">
        <v>45534</v>
      </c>
      <c r="H450" s="74">
        <v>45534</v>
      </c>
      <c r="I450" s="33" t="s">
        <v>124</v>
      </c>
      <c r="J450" s="33" t="s">
        <v>125</v>
      </c>
      <c r="K450" s="34" t="s">
        <v>896</v>
      </c>
      <c r="L450" s="47" t="s">
        <v>81</v>
      </c>
      <c r="M450" s="33">
        <v>3</v>
      </c>
      <c r="N450" s="34" t="s">
        <v>5303</v>
      </c>
      <c r="O450" s="62">
        <v>45492.6340277778</v>
      </c>
      <c r="P450" s="35"/>
      <c r="Q450" s="35"/>
      <c r="R450" s="40"/>
      <c r="S450" s="40"/>
      <c r="T450" s="36"/>
      <c r="U450" s="34" t="s">
        <v>5304</v>
      </c>
      <c r="V450" s="34" t="s">
        <v>4642</v>
      </c>
      <c r="W450" s="113" t="s">
        <v>5305</v>
      </c>
      <c r="X450" t="s">
        <v>132</v>
      </c>
      <c r="Y450" t="s">
        <v>138</v>
      </c>
    </row>
    <row r="451" ht="409.5" spans="1:25">
      <c r="A451" s="96">
        <v>518</v>
      </c>
      <c r="B451" s="34" t="s">
        <v>117</v>
      </c>
      <c r="C451" s="33" t="s">
        <v>145</v>
      </c>
      <c r="D451" s="53" t="s">
        <v>4642</v>
      </c>
      <c r="E451" s="45" t="s">
        <v>1419</v>
      </c>
      <c r="F451" s="53" t="s">
        <v>4706</v>
      </c>
      <c r="G451" s="74">
        <v>45596</v>
      </c>
      <c r="H451" s="74">
        <v>45596</v>
      </c>
      <c r="I451" s="33" t="s">
        <v>124</v>
      </c>
      <c r="J451" s="33" t="s">
        <v>125</v>
      </c>
      <c r="K451" s="34" t="s">
        <v>896</v>
      </c>
      <c r="L451" s="47" t="s">
        <v>81</v>
      </c>
      <c r="M451" s="33">
        <v>3</v>
      </c>
      <c r="N451" s="34" t="s">
        <v>5303</v>
      </c>
      <c r="O451" s="62">
        <v>45492.6340277778</v>
      </c>
      <c r="P451" s="35"/>
      <c r="Q451" s="35"/>
      <c r="R451" s="40"/>
      <c r="S451" s="40"/>
      <c r="T451" s="36"/>
      <c r="U451" s="34" t="s">
        <v>5304</v>
      </c>
      <c r="V451" s="34" t="s">
        <v>4642</v>
      </c>
      <c r="W451" s="113" t="s">
        <v>5305</v>
      </c>
      <c r="X451" t="s">
        <v>132</v>
      </c>
      <c r="Y451" t="s">
        <v>138</v>
      </c>
    </row>
    <row r="452" ht="351" spans="1:25">
      <c r="A452" s="96">
        <v>519</v>
      </c>
      <c r="B452" s="34" t="s">
        <v>117</v>
      </c>
      <c r="C452" s="33" t="s">
        <v>145</v>
      </c>
      <c r="D452" s="53" t="s">
        <v>5306</v>
      </c>
      <c r="E452" s="45" t="s">
        <v>1419</v>
      </c>
      <c r="F452" s="53" t="s">
        <v>4706</v>
      </c>
      <c r="G452" s="74">
        <v>45412</v>
      </c>
      <c r="H452" s="74">
        <v>45412</v>
      </c>
      <c r="I452" s="33" t="s">
        <v>124</v>
      </c>
      <c r="J452" s="33" t="s">
        <v>125</v>
      </c>
      <c r="K452" s="34" t="s">
        <v>896</v>
      </c>
      <c r="L452" s="47" t="s">
        <v>81</v>
      </c>
      <c r="M452" s="33">
        <v>3</v>
      </c>
      <c r="N452" s="34" t="s">
        <v>5307</v>
      </c>
      <c r="O452" s="62">
        <v>45404.4916666667</v>
      </c>
      <c r="P452" s="35"/>
      <c r="Q452" s="35"/>
      <c r="R452" s="40"/>
      <c r="S452" s="40"/>
      <c r="T452" s="36"/>
      <c r="U452" s="34" t="s">
        <v>5308</v>
      </c>
      <c r="V452" s="34" t="s">
        <v>5306</v>
      </c>
      <c r="W452" s="113" t="s">
        <v>5309</v>
      </c>
      <c r="X452" t="s">
        <v>132</v>
      </c>
      <c r="Y452" t="s">
        <v>144</v>
      </c>
    </row>
    <row r="453" ht="351" spans="1:25">
      <c r="A453" s="96">
        <v>519</v>
      </c>
      <c r="B453" s="34" t="s">
        <v>117</v>
      </c>
      <c r="C453" s="33" t="s">
        <v>145</v>
      </c>
      <c r="D453" s="53" t="s">
        <v>5306</v>
      </c>
      <c r="E453" s="45" t="s">
        <v>1419</v>
      </c>
      <c r="F453" s="53" t="s">
        <v>4706</v>
      </c>
      <c r="G453" s="74">
        <v>45473</v>
      </c>
      <c r="H453" s="74">
        <v>45473</v>
      </c>
      <c r="I453" s="33" t="s">
        <v>124</v>
      </c>
      <c r="J453" s="33" t="s">
        <v>125</v>
      </c>
      <c r="K453" s="34" t="s">
        <v>896</v>
      </c>
      <c r="L453" s="47" t="s">
        <v>81</v>
      </c>
      <c r="M453" s="33">
        <v>3</v>
      </c>
      <c r="N453" s="34" t="s">
        <v>5310</v>
      </c>
      <c r="O453" s="62">
        <v>45463.7083333333</v>
      </c>
      <c r="P453" s="35"/>
      <c r="Q453" s="35"/>
      <c r="R453" s="40"/>
      <c r="S453" s="40"/>
      <c r="T453" s="36"/>
      <c r="U453" s="34" t="s">
        <v>5311</v>
      </c>
      <c r="V453" s="34" t="s">
        <v>5306</v>
      </c>
      <c r="W453" s="113" t="s">
        <v>5309</v>
      </c>
      <c r="X453" s="114" t="s">
        <v>132</v>
      </c>
      <c r="Y453" s="114" t="s">
        <v>422</v>
      </c>
    </row>
    <row r="454" ht="409.5" spans="1:25">
      <c r="A454" s="96">
        <v>519</v>
      </c>
      <c r="B454" s="34" t="s">
        <v>117</v>
      </c>
      <c r="C454" s="33" t="s">
        <v>145</v>
      </c>
      <c r="D454" s="53" t="s">
        <v>5306</v>
      </c>
      <c r="E454" s="45" t="s">
        <v>1419</v>
      </c>
      <c r="F454" s="53" t="s">
        <v>4706</v>
      </c>
      <c r="G454" s="74">
        <v>45534</v>
      </c>
      <c r="H454" s="74">
        <v>45534</v>
      </c>
      <c r="I454" s="33" t="s">
        <v>124</v>
      </c>
      <c r="J454" s="33" t="s">
        <v>125</v>
      </c>
      <c r="K454" s="34" t="s">
        <v>896</v>
      </c>
      <c r="L454" s="47" t="s">
        <v>81</v>
      </c>
      <c r="M454" s="33">
        <v>3</v>
      </c>
      <c r="N454" s="34" t="s">
        <v>5312</v>
      </c>
      <c r="O454" s="62">
        <v>45492.6354166667</v>
      </c>
      <c r="P454" s="35"/>
      <c r="Q454" s="35"/>
      <c r="R454" s="40"/>
      <c r="S454" s="40"/>
      <c r="T454" s="36"/>
      <c r="U454" s="34" t="s">
        <v>5313</v>
      </c>
      <c r="V454" s="34" t="s">
        <v>5306</v>
      </c>
      <c r="W454" s="113" t="s">
        <v>5314</v>
      </c>
      <c r="X454" t="s">
        <v>132</v>
      </c>
      <c r="Y454" t="s">
        <v>138</v>
      </c>
    </row>
    <row r="455" ht="409.5" spans="1:25">
      <c r="A455" s="96">
        <v>520</v>
      </c>
      <c r="B455" s="34" t="s">
        <v>117</v>
      </c>
      <c r="C455" s="33" t="s">
        <v>145</v>
      </c>
      <c r="D455" s="53" t="s">
        <v>5306</v>
      </c>
      <c r="E455" s="45" t="s">
        <v>1419</v>
      </c>
      <c r="F455" s="53" t="s">
        <v>4706</v>
      </c>
      <c r="G455" s="74">
        <v>45596</v>
      </c>
      <c r="H455" s="74">
        <v>45596</v>
      </c>
      <c r="I455" s="33" t="s">
        <v>124</v>
      </c>
      <c r="J455" s="33" t="s">
        <v>125</v>
      </c>
      <c r="K455" s="34" t="s">
        <v>896</v>
      </c>
      <c r="L455" s="47" t="s">
        <v>81</v>
      </c>
      <c r="M455" s="33">
        <v>3</v>
      </c>
      <c r="N455" s="34" t="s">
        <v>5312</v>
      </c>
      <c r="O455" s="62">
        <v>45492.6354166667</v>
      </c>
      <c r="P455" s="35"/>
      <c r="Q455" s="35"/>
      <c r="R455" s="40"/>
      <c r="S455" s="40"/>
      <c r="T455" s="36"/>
      <c r="U455" s="34" t="s">
        <v>5313</v>
      </c>
      <c r="V455" s="34" t="s">
        <v>5306</v>
      </c>
      <c r="W455" s="113" t="s">
        <v>5314</v>
      </c>
      <c r="X455" t="s">
        <v>132</v>
      </c>
      <c r="Y455" t="s">
        <v>138</v>
      </c>
    </row>
    <row r="456" ht="409.5" spans="1:25">
      <c r="A456" s="96">
        <v>521</v>
      </c>
      <c r="B456" s="34" t="s">
        <v>117</v>
      </c>
      <c r="C456" s="29" t="s">
        <v>361</v>
      </c>
      <c r="D456" s="53" t="s">
        <v>5315</v>
      </c>
      <c r="E456" s="45" t="s">
        <v>146</v>
      </c>
      <c r="F456" s="53" t="s">
        <v>4706</v>
      </c>
      <c r="G456" s="74">
        <v>45352</v>
      </c>
      <c r="H456" s="74">
        <v>45352</v>
      </c>
      <c r="I456" s="33" t="s">
        <v>124</v>
      </c>
      <c r="J456" s="33" t="s">
        <v>125</v>
      </c>
      <c r="K456" s="34" t="s">
        <v>896</v>
      </c>
      <c r="L456" s="47" t="s">
        <v>81</v>
      </c>
      <c r="M456" s="33">
        <v>3</v>
      </c>
      <c r="N456" s="34" t="s">
        <v>5316</v>
      </c>
      <c r="O456" s="62">
        <v>45321.6048611111</v>
      </c>
      <c r="P456" s="35"/>
      <c r="Q456" s="35"/>
      <c r="R456" s="40"/>
      <c r="S456" s="40"/>
      <c r="T456" s="36"/>
      <c r="U456" s="34" t="s">
        <v>5317</v>
      </c>
      <c r="V456" s="34" t="s">
        <v>5315</v>
      </c>
      <c r="W456" s="113" t="s">
        <v>5318</v>
      </c>
      <c r="X456" t="s">
        <v>132</v>
      </c>
      <c r="Y456" t="s">
        <v>133</v>
      </c>
    </row>
    <row r="457" ht="409.5" spans="1:25">
      <c r="A457" s="96">
        <v>522</v>
      </c>
      <c r="B457" s="34" t="s">
        <v>117</v>
      </c>
      <c r="C457" s="29" t="s">
        <v>361</v>
      </c>
      <c r="D457" s="53" t="s">
        <v>5315</v>
      </c>
      <c r="E457" s="45" t="s">
        <v>146</v>
      </c>
      <c r="F457" s="53" t="s">
        <v>4706</v>
      </c>
      <c r="G457" s="74">
        <v>45536</v>
      </c>
      <c r="H457" s="74">
        <v>45536</v>
      </c>
      <c r="I457" s="33" t="s">
        <v>124</v>
      </c>
      <c r="J457" s="33" t="s">
        <v>125</v>
      </c>
      <c r="K457" s="34" t="s">
        <v>896</v>
      </c>
      <c r="L457" s="47" t="s">
        <v>81</v>
      </c>
      <c r="M457" s="33">
        <v>3</v>
      </c>
      <c r="N457" s="34" t="s">
        <v>5115</v>
      </c>
      <c r="O457" s="62">
        <v>45492.6340277778</v>
      </c>
      <c r="P457" s="35"/>
      <c r="Q457" s="35"/>
      <c r="R457" s="40"/>
      <c r="S457" s="40"/>
      <c r="T457" s="36"/>
      <c r="U457" s="34" t="s">
        <v>5116</v>
      </c>
      <c r="V457" s="34" t="s">
        <v>5315</v>
      </c>
      <c r="W457" s="113" t="s">
        <v>5117</v>
      </c>
      <c r="X457" t="s">
        <v>132</v>
      </c>
      <c r="Y457" t="s">
        <v>138</v>
      </c>
    </row>
    <row r="458" ht="409.5" spans="1:25">
      <c r="A458" s="96">
        <v>523</v>
      </c>
      <c r="B458" s="34" t="s">
        <v>117</v>
      </c>
      <c r="C458" s="33" t="s">
        <v>145</v>
      </c>
      <c r="D458" s="53" t="s">
        <v>4640</v>
      </c>
      <c r="E458" s="45" t="s">
        <v>1419</v>
      </c>
      <c r="F458" s="53" t="s">
        <v>4706</v>
      </c>
      <c r="G458" s="74">
        <v>45383</v>
      </c>
      <c r="H458" s="74">
        <v>45412</v>
      </c>
      <c r="I458" s="33" t="s">
        <v>124</v>
      </c>
      <c r="J458" s="33" t="s">
        <v>125</v>
      </c>
      <c r="K458" s="34" t="s">
        <v>896</v>
      </c>
      <c r="L458" s="47" t="s">
        <v>81</v>
      </c>
      <c r="M458" s="33">
        <v>12</v>
      </c>
      <c r="N458" s="34" t="s">
        <v>5297</v>
      </c>
      <c r="O458" s="62">
        <v>45405.4965277778</v>
      </c>
      <c r="P458" s="35"/>
      <c r="Q458" s="35"/>
      <c r="R458" s="40"/>
      <c r="S458" s="40"/>
      <c r="T458" s="36"/>
      <c r="U458" s="34" t="s">
        <v>5298</v>
      </c>
      <c r="V458" s="34" t="s">
        <v>4640</v>
      </c>
      <c r="W458" s="113" t="s">
        <v>5299</v>
      </c>
      <c r="X458" t="s">
        <v>132</v>
      </c>
      <c r="Y458" t="s">
        <v>144</v>
      </c>
    </row>
    <row r="459" ht="409.5" spans="1:25">
      <c r="A459" s="96">
        <v>523</v>
      </c>
      <c r="B459" s="34" t="s">
        <v>117</v>
      </c>
      <c r="C459" s="33" t="s">
        <v>145</v>
      </c>
      <c r="D459" s="53" t="s">
        <v>4640</v>
      </c>
      <c r="E459" s="45" t="s">
        <v>1419</v>
      </c>
      <c r="F459" s="53" t="s">
        <v>4706</v>
      </c>
      <c r="G459" s="74">
        <v>45444</v>
      </c>
      <c r="H459" s="74">
        <v>45473</v>
      </c>
      <c r="I459" s="33" t="s">
        <v>124</v>
      </c>
      <c r="J459" s="33" t="s">
        <v>125</v>
      </c>
      <c r="K459" s="34" t="s">
        <v>896</v>
      </c>
      <c r="L459" s="47" t="s">
        <v>81</v>
      </c>
      <c r="M459" s="33">
        <v>12</v>
      </c>
      <c r="N459" s="34" t="s">
        <v>5300</v>
      </c>
      <c r="O459" s="62">
        <v>45469.6548611111</v>
      </c>
      <c r="P459" s="35"/>
      <c r="Q459" s="35"/>
      <c r="R459" s="40"/>
      <c r="S459" s="40"/>
      <c r="T459" s="36"/>
      <c r="U459" s="34" t="s">
        <v>5301</v>
      </c>
      <c r="V459" s="34" t="s">
        <v>4640</v>
      </c>
      <c r="W459" s="113" t="s">
        <v>5302</v>
      </c>
      <c r="X459" s="114" t="s">
        <v>132</v>
      </c>
      <c r="Y459" s="114" t="s">
        <v>422</v>
      </c>
    </row>
    <row r="460" ht="409.5" spans="1:25">
      <c r="A460" s="96">
        <v>524</v>
      </c>
      <c r="B460" s="34" t="s">
        <v>117</v>
      </c>
      <c r="C460" s="33" t="s">
        <v>145</v>
      </c>
      <c r="D460" s="53" t="s">
        <v>4640</v>
      </c>
      <c r="E460" s="45" t="s">
        <v>1419</v>
      </c>
      <c r="F460" s="53" t="s">
        <v>4706</v>
      </c>
      <c r="G460" s="74">
        <v>45505</v>
      </c>
      <c r="H460" s="74">
        <v>45535</v>
      </c>
      <c r="I460" s="33" t="s">
        <v>124</v>
      </c>
      <c r="J460" s="33" t="s">
        <v>125</v>
      </c>
      <c r="K460" s="34" t="s">
        <v>896</v>
      </c>
      <c r="L460" s="47" t="s">
        <v>81</v>
      </c>
      <c r="M460" s="33">
        <v>12</v>
      </c>
      <c r="N460" s="34" t="s">
        <v>5303</v>
      </c>
      <c r="O460" s="62">
        <v>45492.6340277778</v>
      </c>
      <c r="P460" s="35"/>
      <c r="Q460" s="35"/>
      <c r="R460" s="40"/>
      <c r="S460" s="40"/>
      <c r="T460" s="36"/>
      <c r="U460" s="34" t="s">
        <v>5304</v>
      </c>
      <c r="V460" s="34" t="s">
        <v>4640</v>
      </c>
      <c r="W460" s="113" t="s">
        <v>5305</v>
      </c>
      <c r="X460" t="s">
        <v>132</v>
      </c>
      <c r="Y460" t="s">
        <v>138</v>
      </c>
    </row>
    <row r="461" ht="409.5" spans="1:25">
      <c r="A461" s="96">
        <v>525</v>
      </c>
      <c r="B461" s="34" t="s">
        <v>117</v>
      </c>
      <c r="C461" s="33" t="s">
        <v>145</v>
      </c>
      <c r="D461" s="53" t="s">
        <v>4640</v>
      </c>
      <c r="E461" s="45" t="s">
        <v>1419</v>
      </c>
      <c r="F461" s="53" t="s">
        <v>4706</v>
      </c>
      <c r="G461" s="74">
        <v>45566</v>
      </c>
      <c r="H461" s="74">
        <v>45596</v>
      </c>
      <c r="I461" s="33" t="s">
        <v>124</v>
      </c>
      <c r="J461" s="33" t="s">
        <v>125</v>
      </c>
      <c r="K461" s="34" t="s">
        <v>896</v>
      </c>
      <c r="L461" s="47" t="s">
        <v>81</v>
      </c>
      <c r="M461" s="33">
        <v>12</v>
      </c>
      <c r="N461" s="34" t="s">
        <v>5303</v>
      </c>
      <c r="O461" s="62">
        <v>45492.6340277778</v>
      </c>
      <c r="P461" s="35"/>
      <c r="Q461" s="35"/>
      <c r="R461" s="40"/>
      <c r="S461" s="40"/>
      <c r="T461" s="36"/>
      <c r="U461" s="34" t="s">
        <v>5304</v>
      </c>
      <c r="V461" s="34" t="s">
        <v>4640</v>
      </c>
      <c r="W461" s="113" t="s">
        <v>5305</v>
      </c>
      <c r="X461" t="s">
        <v>132</v>
      </c>
      <c r="Y461" t="s">
        <v>138</v>
      </c>
    </row>
    <row r="462" ht="202.5" spans="1:25">
      <c r="A462" s="96">
        <v>527</v>
      </c>
      <c r="B462" s="34" t="s">
        <v>117</v>
      </c>
      <c r="C462" s="29" t="s">
        <v>145</v>
      </c>
      <c r="D462" s="53" t="s">
        <v>4634</v>
      </c>
      <c r="E462" s="45" t="s">
        <v>1148</v>
      </c>
      <c r="F462" s="53" t="s">
        <v>4706</v>
      </c>
      <c r="G462" s="74">
        <v>45383</v>
      </c>
      <c r="H462" s="74">
        <v>45412</v>
      </c>
      <c r="I462" s="33" t="s">
        <v>124</v>
      </c>
      <c r="J462" s="33" t="s">
        <v>125</v>
      </c>
      <c r="K462" s="34" t="s">
        <v>896</v>
      </c>
      <c r="L462" s="47" t="s">
        <v>81</v>
      </c>
      <c r="M462" s="33">
        <v>9</v>
      </c>
      <c r="N462" s="34" t="s">
        <v>5319</v>
      </c>
      <c r="O462" s="62">
        <v>45406.7083333333</v>
      </c>
      <c r="P462" s="35"/>
      <c r="Q462" s="35"/>
      <c r="R462" s="40"/>
      <c r="S462" s="40"/>
      <c r="T462" s="36"/>
      <c r="U462" s="34" t="s">
        <v>5320</v>
      </c>
      <c r="V462" s="34" t="s">
        <v>4634</v>
      </c>
      <c r="W462" s="113" t="s">
        <v>5321</v>
      </c>
      <c r="X462" t="s">
        <v>132</v>
      </c>
      <c r="Y462" t="s">
        <v>144</v>
      </c>
    </row>
    <row r="463" ht="202.5" spans="1:25">
      <c r="A463" s="96">
        <v>528</v>
      </c>
      <c r="B463" s="34" t="s">
        <v>117</v>
      </c>
      <c r="C463" s="29" t="s">
        <v>145</v>
      </c>
      <c r="D463" s="53" t="s">
        <v>4634</v>
      </c>
      <c r="E463" s="45" t="s">
        <v>1148</v>
      </c>
      <c r="F463" s="53" t="s">
        <v>4706</v>
      </c>
      <c r="G463" s="74">
        <v>45444</v>
      </c>
      <c r="H463" s="74">
        <v>45473</v>
      </c>
      <c r="I463" s="33" t="s">
        <v>124</v>
      </c>
      <c r="J463" s="33" t="s">
        <v>125</v>
      </c>
      <c r="K463" s="34" t="s">
        <v>896</v>
      </c>
      <c r="L463" s="47" t="s">
        <v>81</v>
      </c>
      <c r="M463" s="33">
        <v>9</v>
      </c>
      <c r="N463" s="34" t="s">
        <v>5322</v>
      </c>
      <c r="O463" s="62">
        <v>45470.6180555556</v>
      </c>
      <c r="P463" s="35"/>
      <c r="Q463" s="35"/>
      <c r="R463" s="40"/>
      <c r="S463" s="40"/>
      <c r="T463" s="36"/>
      <c r="U463" s="34" t="s">
        <v>5323</v>
      </c>
      <c r="V463" s="34" t="s">
        <v>4634</v>
      </c>
      <c r="W463" s="113" t="s">
        <v>5321</v>
      </c>
      <c r="X463" s="114" t="s">
        <v>132</v>
      </c>
      <c r="Y463" s="114" t="s">
        <v>422</v>
      </c>
    </row>
    <row r="464" ht="36" spans="1:25">
      <c r="A464" s="96">
        <v>529</v>
      </c>
      <c r="B464" s="34" t="s">
        <v>117</v>
      </c>
      <c r="C464" s="29" t="s">
        <v>145</v>
      </c>
      <c r="D464" s="53" t="s">
        <v>4634</v>
      </c>
      <c r="E464" s="45" t="s">
        <v>1148</v>
      </c>
      <c r="F464" s="53" t="s">
        <v>4706</v>
      </c>
      <c r="G464" s="74">
        <v>45505</v>
      </c>
      <c r="H464" s="74">
        <v>45535</v>
      </c>
      <c r="I464" s="33" t="s">
        <v>124</v>
      </c>
      <c r="J464" s="33" t="s">
        <v>125</v>
      </c>
      <c r="K464" s="34" t="s">
        <v>896</v>
      </c>
      <c r="L464" s="47" t="s">
        <v>81</v>
      </c>
      <c r="M464" s="33">
        <v>9</v>
      </c>
      <c r="N464" s="34" t="s">
        <v>5324</v>
      </c>
      <c r="O464" s="62">
        <v>45520.4770833333</v>
      </c>
      <c r="P464" s="35"/>
      <c r="Q464" s="35"/>
      <c r="R464" s="40"/>
      <c r="S464" s="40"/>
      <c r="T464" s="36"/>
      <c r="U464" s="34" t="s">
        <v>5325</v>
      </c>
      <c r="V464" s="34" t="s">
        <v>4634</v>
      </c>
      <c r="W464" t="s">
        <v>5326</v>
      </c>
      <c r="X464" t="s">
        <v>132</v>
      </c>
      <c r="Y464" t="s">
        <v>852</v>
      </c>
    </row>
    <row r="465" ht="36" spans="1:25">
      <c r="A465" s="96">
        <v>530</v>
      </c>
      <c r="B465" s="34" t="s">
        <v>117</v>
      </c>
      <c r="C465" s="29" t="s">
        <v>145</v>
      </c>
      <c r="D465" s="53" t="s">
        <v>4634</v>
      </c>
      <c r="E465" s="45" t="s">
        <v>1148</v>
      </c>
      <c r="F465" s="53" t="s">
        <v>4706</v>
      </c>
      <c r="G465" s="74">
        <v>45566</v>
      </c>
      <c r="H465" s="74">
        <v>45596</v>
      </c>
      <c r="I465" s="33" t="s">
        <v>124</v>
      </c>
      <c r="J465" s="33" t="s">
        <v>125</v>
      </c>
      <c r="K465" s="34" t="s">
        <v>896</v>
      </c>
      <c r="L465" s="47" t="s">
        <v>81</v>
      </c>
      <c r="M465" s="33">
        <v>9</v>
      </c>
      <c r="N465" s="34" t="s">
        <v>5324</v>
      </c>
      <c r="O465" s="62">
        <v>45520.4770833333</v>
      </c>
      <c r="P465" s="35"/>
      <c r="Q465" s="35"/>
      <c r="R465" s="40"/>
      <c r="S465" s="40"/>
      <c r="T465" s="36"/>
      <c r="U465" s="34" t="s">
        <v>5325</v>
      </c>
      <c r="V465" s="34" t="s">
        <v>4634</v>
      </c>
      <c r="W465" t="s">
        <v>5326</v>
      </c>
      <c r="X465" t="s">
        <v>132</v>
      </c>
      <c r="Y465" t="s">
        <v>852</v>
      </c>
    </row>
    <row r="466" ht="202.5" spans="1:25">
      <c r="A466" s="96">
        <v>532</v>
      </c>
      <c r="B466" s="34" t="s">
        <v>117</v>
      </c>
      <c r="C466" s="29" t="s">
        <v>145</v>
      </c>
      <c r="D466" s="53" t="s">
        <v>4644</v>
      </c>
      <c r="E466" s="45" t="s">
        <v>239</v>
      </c>
      <c r="F466" s="53" t="s">
        <v>4706</v>
      </c>
      <c r="G466" s="74">
        <v>45323</v>
      </c>
      <c r="H466" s="75">
        <v>45351</v>
      </c>
      <c r="I466" s="33" t="s">
        <v>124</v>
      </c>
      <c r="J466" s="33" t="s">
        <v>125</v>
      </c>
      <c r="K466" s="34" t="s">
        <v>896</v>
      </c>
      <c r="L466" s="47" t="s">
        <v>81</v>
      </c>
      <c r="M466" s="33">
        <v>3</v>
      </c>
      <c r="N466" s="34" t="s">
        <v>5327</v>
      </c>
      <c r="O466" s="62">
        <v>45310.4680555556</v>
      </c>
      <c r="P466" s="35"/>
      <c r="Q466" s="35"/>
      <c r="R466" s="40"/>
      <c r="S466" s="40"/>
      <c r="T466" s="36"/>
      <c r="U466" s="34" t="s">
        <v>5328</v>
      </c>
      <c r="V466" s="34" t="s">
        <v>4644</v>
      </c>
      <c r="W466" s="113" t="s">
        <v>5329</v>
      </c>
      <c r="X466" t="s">
        <v>132</v>
      </c>
      <c r="Y466" t="s">
        <v>133</v>
      </c>
    </row>
    <row r="467" ht="202.5" spans="1:25">
      <c r="A467" s="96">
        <v>533</v>
      </c>
      <c r="B467" s="34" t="s">
        <v>117</v>
      </c>
      <c r="C467" s="29" t="s">
        <v>145</v>
      </c>
      <c r="D467" s="53" t="s">
        <v>4644</v>
      </c>
      <c r="E467" s="45" t="s">
        <v>239</v>
      </c>
      <c r="F467" s="53" t="s">
        <v>4706</v>
      </c>
      <c r="G467" s="74">
        <v>45383</v>
      </c>
      <c r="H467" s="74">
        <v>45412</v>
      </c>
      <c r="I467" s="33" t="s">
        <v>124</v>
      </c>
      <c r="J467" s="33" t="s">
        <v>125</v>
      </c>
      <c r="K467" s="34" t="s">
        <v>896</v>
      </c>
      <c r="L467" s="47" t="s">
        <v>81</v>
      </c>
      <c r="M467" s="33">
        <v>3</v>
      </c>
      <c r="N467" s="34" t="s">
        <v>5330</v>
      </c>
      <c r="O467" s="62">
        <v>45372.475</v>
      </c>
      <c r="P467" s="35"/>
      <c r="Q467" s="35"/>
      <c r="R467" s="40"/>
      <c r="S467" s="40"/>
      <c r="T467" s="36"/>
      <c r="U467" s="34" t="s">
        <v>5331</v>
      </c>
      <c r="V467" s="34" t="s">
        <v>4644</v>
      </c>
      <c r="W467" s="113" t="s">
        <v>5332</v>
      </c>
      <c r="X467" t="s">
        <v>132</v>
      </c>
      <c r="Y467" t="s">
        <v>159</v>
      </c>
    </row>
    <row r="468" ht="310.5" spans="1:25">
      <c r="A468" s="96">
        <v>534</v>
      </c>
      <c r="B468" s="34" t="s">
        <v>117</v>
      </c>
      <c r="C468" s="29" t="s">
        <v>145</v>
      </c>
      <c r="D468" s="53" t="s">
        <v>4644</v>
      </c>
      <c r="E468" s="45" t="s">
        <v>239</v>
      </c>
      <c r="F468" s="53" t="s">
        <v>4706</v>
      </c>
      <c r="G468" s="74">
        <v>45444</v>
      </c>
      <c r="H468" s="74">
        <v>45473</v>
      </c>
      <c r="I468" s="33" t="s">
        <v>124</v>
      </c>
      <c r="J468" s="33" t="s">
        <v>125</v>
      </c>
      <c r="K468" s="34" t="s">
        <v>896</v>
      </c>
      <c r="L468" s="47" t="s">
        <v>81</v>
      </c>
      <c r="M468" s="33">
        <v>3</v>
      </c>
      <c r="N468" s="34" t="s">
        <v>5333</v>
      </c>
      <c r="O468" s="62">
        <v>45434.65</v>
      </c>
      <c r="P468" s="35"/>
      <c r="Q468" s="35"/>
      <c r="R468" s="40"/>
      <c r="S468" s="40"/>
      <c r="T468" s="36"/>
      <c r="U468" s="34" t="s">
        <v>5334</v>
      </c>
      <c r="V468" s="34" t="s">
        <v>4644</v>
      </c>
      <c r="W468" s="113" t="s">
        <v>5335</v>
      </c>
      <c r="X468" t="s">
        <v>132</v>
      </c>
      <c r="Y468" t="s">
        <v>435</v>
      </c>
    </row>
    <row r="469" ht="36" spans="1:25">
      <c r="A469" s="96">
        <v>535</v>
      </c>
      <c r="B469" s="34" t="s">
        <v>117</v>
      </c>
      <c r="C469" s="29" t="s">
        <v>145</v>
      </c>
      <c r="D469" s="53" t="s">
        <v>4644</v>
      </c>
      <c r="E469" s="45" t="s">
        <v>239</v>
      </c>
      <c r="F469" s="53" t="s">
        <v>4706</v>
      </c>
      <c r="G469" s="74">
        <v>45505</v>
      </c>
      <c r="H469" s="74">
        <v>45535</v>
      </c>
      <c r="I469" s="33" t="s">
        <v>124</v>
      </c>
      <c r="J469" s="33" t="s">
        <v>125</v>
      </c>
      <c r="K469" s="34" t="s">
        <v>896</v>
      </c>
      <c r="L469" s="47" t="s">
        <v>81</v>
      </c>
      <c r="M469" s="33">
        <v>3</v>
      </c>
      <c r="N469" s="34" t="s">
        <v>5336</v>
      </c>
      <c r="O469" s="62">
        <v>45502.4701388889</v>
      </c>
      <c r="P469" s="35"/>
      <c r="Q469" s="35"/>
      <c r="R469" s="40"/>
      <c r="S469" s="40"/>
      <c r="T469" s="36"/>
      <c r="U469" s="34" t="s">
        <v>5337</v>
      </c>
      <c r="V469" s="34" t="s">
        <v>4644</v>
      </c>
      <c r="W469" t="s">
        <v>5338</v>
      </c>
      <c r="X469" t="s">
        <v>132</v>
      </c>
      <c r="Y469" t="s">
        <v>138</v>
      </c>
    </row>
    <row r="470" ht="14.25" spans="1:22">
      <c r="A470" s="96">
        <v>536</v>
      </c>
      <c r="B470" s="34" t="s">
        <v>117</v>
      </c>
      <c r="C470" s="29" t="s">
        <v>145</v>
      </c>
      <c r="D470" s="53" t="s">
        <v>4644</v>
      </c>
      <c r="E470" s="45" t="s">
        <v>239</v>
      </c>
      <c r="F470" s="53" t="s">
        <v>4706</v>
      </c>
      <c r="G470" s="74">
        <v>45566</v>
      </c>
      <c r="H470" s="74">
        <v>45596</v>
      </c>
      <c r="I470" s="33" t="s">
        <v>124</v>
      </c>
      <c r="J470" s="33" t="s">
        <v>125</v>
      </c>
      <c r="K470" s="34" t="s">
        <v>896</v>
      </c>
      <c r="L470" s="47" t="s">
        <v>81</v>
      </c>
      <c r="M470" s="33">
        <v>3</v>
      </c>
      <c r="N470" s="34"/>
      <c r="O470" s="34"/>
      <c r="P470" s="35"/>
      <c r="Q470" s="35"/>
      <c r="R470" s="40"/>
      <c r="S470" s="40"/>
      <c r="T470" s="36"/>
      <c r="U470" s="34"/>
      <c r="V470" s="34"/>
    </row>
    <row r="471" ht="14.25" spans="1:22">
      <c r="A471" s="96">
        <v>537</v>
      </c>
      <c r="B471" s="34" t="s">
        <v>117</v>
      </c>
      <c r="C471" s="29" t="s">
        <v>145</v>
      </c>
      <c r="D471" s="53" t="s">
        <v>4644</v>
      </c>
      <c r="E471" s="45" t="s">
        <v>239</v>
      </c>
      <c r="F471" s="53" t="s">
        <v>4706</v>
      </c>
      <c r="G471" s="74">
        <v>45627</v>
      </c>
      <c r="H471" s="74">
        <v>45657</v>
      </c>
      <c r="I471" s="33" t="s">
        <v>124</v>
      </c>
      <c r="J471" s="33" t="s">
        <v>125</v>
      </c>
      <c r="K471" s="34" t="s">
        <v>896</v>
      </c>
      <c r="L471" s="47" t="s">
        <v>81</v>
      </c>
      <c r="M471" s="33">
        <v>3</v>
      </c>
      <c r="N471" s="34"/>
      <c r="O471" s="34"/>
      <c r="P471" s="35"/>
      <c r="Q471" s="35"/>
      <c r="R471" s="40"/>
      <c r="S471" s="40"/>
      <c r="T471" s="36"/>
      <c r="U471" s="34"/>
      <c r="V471" s="34"/>
    </row>
    <row r="472" ht="409.5" spans="1:25">
      <c r="A472" s="96">
        <v>540</v>
      </c>
      <c r="B472" s="34" t="s">
        <v>117</v>
      </c>
      <c r="C472" s="29" t="s">
        <v>145</v>
      </c>
      <c r="D472" s="53" t="s">
        <v>5339</v>
      </c>
      <c r="E472" s="45" t="s">
        <v>146</v>
      </c>
      <c r="F472" s="53" t="s">
        <v>4706</v>
      </c>
      <c r="G472" s="74">
        <v>45444</v>
      </c>
      <c r="H472" s="74">
        <v>45473</v>
      </c>
      <c r="I472" s="33" t="s">
        <v>124</v>
      </c>
      <c r="J472" s="33" t="s">
        <v>125</v>
      </c>
      <c r="K472" s="34" t="s">
        <v>896</v>
      </c>
      <c r="L472" s="47" t="s">
        <v>81</v>
      </c>
      <c r="M472" s="33">
        <v>3</v>
      </c>
      <c r="N472" s="34" t="s">
        <v>5340</v>
      </c>
      <c r="O472" s="62">
        <v>45299.5</v>
      </c>
      <c r="P472" s="35"/>
      <c r="Q472" s="35"/>
      <c r="R472" s="40"/>
      <c r="S472" s="40"/>
      <c r="T472" s="36"/>
      <c r="U472" s="34" t="s">
        <v>5341</v>
      </c>
      <c r="V472" s="34" t="s">
        <v>5339</v>
      </c>
      <c r="W472" s="113" t="s">
        <v>5342</v>
      </c>
      <c r="X472" s="114" t="s">
        <v>132</v>
      </c>
      <c r="Y472" s="114" t="s">
        <v>133</v>
      </c>
    </row>
    <row r="473" ht="409.5" spans="1:25">
      <c r="A473" s="96">
        <v>543</v>
      </c>
      <c r="B473" s="34" t="s">
        <v>117</v>
      </c>
      <c r="C473" s="29" t="s">
        <v>145</v>
      </c>
      <c r="D473" s="53" t="s">
        <v>5339</v>
      </c>
      <c r="E473" s="45" t="s">
        <v>146</v>
      </c>
      <c r="F473" s="53" t="s">
        <v>4706</v>
      </c>
      <c r="G473" s="74">
        <v>45627</v>
      </c>
      <c r="H473" s="74">
        <v>45657</v>
      </c>
      <c r="I473" s="33" t="s">
        <v>124</v>
      </c>
      <c r="J473" s="33" t="s">
        <v>125</v>
      </c>
      <c r="K473" s="34" t="s">
        <v>896</v>
      </c>
      <c r="L473" s="47" t="s">
        <v>81</v>
      </c>
      <c r="M473" s="33">
        <v>3</v>
      </c>
      <c r="N473" s="34" t="s">
        <v>5059</v>
      </c>
      <c r="O473" s="62">
        <v>45504.625</v>
      </c>
      <c r="P473" s="35"/>
      <c r="Q473" s="35"/>
      <c r="R473" s="40"/>
      <c r="S473" s="40"/>
      <c r="T473" s="36"/>
      <c r="U473" s="34" t="s">
        <v>5343</v>
      </c>
      <c r="V473" s="34" t="s">
        <v>5339</v>
      </c>
      <c r="W473" s="113" t="s">
        <v>5344</v>
      </c>
      <c r="X473" t="s">
        <v>132</v>
      </c>
      <c r="Y473" t="s">
        <v>138</v>
      </c>
    </row>
    <row r="474" ht="409.5" spans="1:25">
      <c r="A474" s="96">
        <v>544</v>
      </c>
      <c r="B474" s="34" t="s">
        <v>117</v>
      </c>
      <c r="C474" s="121" t="s">
        <v>145</v>
      </c>
      <c r="D474" s="43" t="s">
        <v>5345</v>
      </c>
      <c r="E474" s="45" t="s">
        <v>146</v>
      </c>
      <c r="F474" s="53" t="s">
        <v>4706</v>
      </c>
      <c r="G474" s="74">
        <v>45473</v>
      </c>
      <c r="H474" s="74">
        <v>45473</v>
      </c>
      <c r="I474" s="152" t="s">
        <v>124</v>
      </c>
      <c r="J474" s="152" t="s">
        <v>125</v>
      </c>
      <c r="K474" s="34" t="s">
        <v>896</v>
      </c>
      <c r="L474" s="47" t="s">
        <v>81</v>
      </c>
      <c r="M474" s="152">
        <v>3</v>
      </c>
      <c r="N474" s="34" t="s">
        <v>5210</v>
      </c>
      <c r="O474" s="62">
        <v>45300.4791666667</v>
      </c>
      <c r="P474" s="35"/>
      <c r="Q474" s="35"/>
      <c r="R474" s="40"/>
      <c r="S474" s="40"/>
      <c r="T474" s="36"/>
      <c r="U474" s="34" t="s">
        <v>5211</v>
      </c>
      <c r="V474" s="34" t="s">
        <v>5345</v>
      </c>
      <c r="W474" s="113" t="s">
        <v>5212</v>
      </c>
      <c r="X474" s="114" t="s">
        <v>132</v>
      </c>
      <c r="Y474" s="114" t="s">
        <v>133</v>
      </c>
    </row>
    <row r="475" ht="409.5" spans="1:25">
      <c r="A475" s="96">
        <v>545</v>
      </c>
      <c r="B475" s="34" t="s">
        <v>117</v>
      </c>
      <c r="C475" s="121" t="s">
        <v>145</v>
      </c>
      <c r="D475" s="43" t="s">
        <v>5345</v>
      </c>
      <c r="E475" s="45" t="s">
        <v>146</v>
      </c>
      <c r="F475" s="53" t="s">
        <v>4706</v>
      </c>
      <c r="G475" s="74">
        <v>45657</v>
      </c>
      <c r="H475" s="74">
        <v>45657</v>
      </c>
      <c r="I475" s="152" t="s">
        <v>124</v>
      </c>
      <c r="J475" s="152" t="s">
        <v>125</v>
      </c>
      <c r="K475" s="34" t="s">
        <v>896</v>
      </c>
      <c r="L475" s="47" t="s">
        <v>81</v>
      </c>
      <c r="M475" s="152">
        <v>3</v>
      </c>
      <c r="N475" s="34" t="s">
        <v>5162</v>
      </c>
      <c r="O475" s="62">
        <v>45503.5</v>
      </c>
      <c r="P475" s="35"/>
      <c r="Q475" s="35"/>
      <c r="R475" s="40"/>
      <c r="S475" s="40"/>
      <c r="T475" s="36"/>
      <c r="U475" s="34" t="s">
        <v>5163</v>
      </c>
      <c r="V475" s="34" t="s">
        <v>5345</v>
      </c>
      <c r="W475" s="113" t="s">
        <v>5164</v>
      </c>
      <c r="X475" t="s">
        <v>132</v>
      </c>
      <c r="Y475" t="s">
        <v>138</v>
      </c>
    </row>
    <row r="476" ht="409.5" spans="1:25">
      <c r="A476" s="96">
        <v>546</v>
      </c>
      <c r="B476" s="34" t="s">
        <v>117</v>
      </c>
      <c r="C476" s="121" t="s">
        <v>145</v>
      </c>
      <c r="D476" s="53" t="s">
        <v>4472</v>
      </c>
      <c r="E476" s="45" t="s">
        <v>146</v>
      </c>
      <c r="F476" s="53" t="s">
        <v>4706</v>
      </c>
      <c r="G476" s="74">
        <v>45473</v>
      </c>
      <c r="H476" s="74">
        <v>45473</v>
      </c>
      <c r="I476" s="152" t="s">
        <v>124</v>
      </c>
      <c r="J476" s="152" t="s">
        <v>125</v>
      </c>
      <c r="K476" s="34" t="s">
        <v>896</v>
      </c>
      <c r="L476" s="47" t="s">
        <v>81</v>
      </c>
      <c r="M476" s="152">
        <v>3</v>
      </c>
      <c r="N476" s="34" t="s">
        <v>5346</v>
      </c>
      <c r="O476" s="62">
        <v>45306.625</v>
      </c>
      <c r="P476" s="35"/>
      <c r="Q476" s="35"/>
      <c r="R476" s="40"/>
      <c r="S476" s="40"/>
      <c r="T476" s="36"/>
      <c r="U476" s="34" t="s">
        <v>5347</v>
      </c>
      <c r="V476" s="34" t="s">
        <v>4472</v>
      </c>
      <c r="W476" s="113" t="s">
        <v>5348</v>
      </c>
      <c r="X476" s="114" t="s">
        <v>132</v>
      </c>
      <c r="Y476" s="114" t="s">
        <v>133</v>
      </c>
    </row>
    <row r="477" ht="409.5" spans="1:25">
      <c r="A477" s="96">
        <v>547</v>
      </c>
      <c r="B477" s="34" t="s">
        <v>117</v>
      </c>
      <c r="C477" s="121" t="s">
        <v>145</v>
      </c>
      <c r="D477" s="53" t="s">
        <v>4472</v>
      </c>
      <c r="E477" s="45" t="s">
        <v>146</v>
      </c>
      <c r="F477" s="53" t="s">
        <v>4706</v>
      </c>
      <c r="G477" s="74">
        <v>45657</v>
      </c>
      <c r="H477" s="74">
        <v>45657</v>
      </c>
      <c r="I477" s="152" t="s">
        <v>124</v>
      </c>
      <c r="J477" s="152" t="s">
        <v>125</v>
      </c>
      <c r="K477" s="34" t="s">
        <v>896</v>
      </c>
      <c r="L477" s="47" t="s">
        <v>81</v>
      </c>
      <c r="M477" s="152">
        <v>3</v>
      </c>
      <c r="N477" s="34" t="s">
        <v>4998</v>
      </c>
      <c r="O477" s="62">
        <v>45502.4701388889</v>
      </c>
      <c r="P477" s="35"/>
      <c r="Q477" s="35"/>
      <c r="R477" s="40"/>
      <c r="S477" s="40"/>
      <c r="T477" s="36"/>
      <c r="U477" s="34" t="s">
        <v>4999</v>
      </c>
      <c r="V477" s="34" t="s">
        <v>4472</v>
      </c>
      <c r="W477" s="113" t="s">
        <v>5000</v>
      </c>
      <c r="X477" t="s">
        <v>132</v>
      </c>
      <c r="Y477" t="s">
        <v>138</v>
      </c>
    </row>
    <row r="478" ht="14.25" spans="1:22">
      <c r="A478" s="96">
        <v>548</v>
      </c>
      <c r="B478" s="34" t="s">
        <v>117</v>
      </c>
      <c r="C478" s="58" t="s">
        <v>145</v>
      </c>
      <c r="D478" s="53" t="s">
        <v>4503</v>
      </c>
      <c r="E478" s="43" t="s">
        <v>1419</v>
      </c>
      <c r="F478" s="53" t="s">
        <v>4706</v>
      </c>
      <c r="G478" s="54">
        <v>45323</v>
      </c>
      <c r="H478" s="54">
        <v>45324</v>
      </c>
      <c r="I478" s="58" t="s">
        <v>124</v>
      </c>
      <c r="J478" s="34" t="s">
        <v>125</v>
      </c>
      <c r="K478" s="48" t="s">
        <v>1117</v>
      </c>
      <c r="L478" s="96" t="s">
        <v>78</v>
      </c>
      <c r="M478" s="154">
        <v>6</v>
      </c>
      <c r="N478" s="34"/>
      <c r="O478" s="34"/>
      <c r="P478" s="35"/>
      <c r="Q478" s="35"/>
      <c r="R478" s="40"/>
      <c r="S478" s="40"/>
      <c r="T478" s="36"/>
      <c r="U478" s="34"/>
      <c r="V478" s="34"/>
    </row>
    <row r="479" ht="14.25" spans="1:22">
      <c r="A479" s="96" t="s">
        <v>459</v>
      </c>
      <c r="B479" s="34" t="s">
        <v>117</v>
      </c>
      <c r="C479" s="58" t="s">
        <v>145</v>
      </c>
      <c r="D479" s="53" t="s">
        <v>4503</v>
      </c>
      <c r="E479" s="43" t="s">
        <v>1419</v>
      </c>
      <c r="F479" s="53" t="s">
        <v>4706</v>
      </c>
      <c r="G479" s="74">
        <v>45444</v>
      </c>
      <c r="H479" s="74">
        <v>45473</v>
      </c>
      <c r="I479" s="58" t="s">
        <v>124</v>
      </c>
      <c r="J479" s="34" t="s">
        <v>125</v>
      </c>
      <c r="K479" s="48" t="s">
        <v>1117</v>
      </c>
      <c r="L479" s="96" t="s">
        <v>78</v>
      </c>
      <c r="M479" s="154">
        <v>6</v>
      </c>
      <c r="N479" s="34"/>
      <c r="O479" s="34"/>
      <c r="P479" s="35"/>
      <c r="Q479" s="35"/>
      <c r="R479" s="40"/>
      <c r="S479" s="40"/>
      <c r="T479" s="36"/>
      <c r="U479" s="34"/>
      <c r="V479" s="34"/>
    </row>
    <row r="480" ht="364.5" spans="1:25">
      <c r="A480" s="96">
        <v>549</v>
      </c>
      <c r="B480" s="34" t="s">
        <v>117</v>
      </c>
      <c r="C480" s="58" t="s">
        <v>145</v>
      </c>
      <c r="D480" s="53" t="s">
        <v>4503</v>
      </c>
      <c r="E480" s="43" t="s">
        <v>1419</v>
      </c>
      <c r="F480" s="53" t="s">
        <v>4706</v>
      </c>
      <c r="G480" s="74">
        <v>45505</v>
      </c>
      <c r="H480" s="74">
        <v>45505</v>
      </c>
      <c r="I480" s="58" t="s">
        <v>124</v>
      </c>
      <c r="J480" s="34" t="s">
        <v>125</v>
      </c>
      <c r="K480" s="48" t="s">
        <v>1117</v>
      </c>
      <c r="L480" s="96" t="s">
        <v>78</v>
      </c>
      <c r="M480" s="154">
        <v>6</v>
      </c>
      <c r="N480" s="34" t="s">
        <v>5349</v>
      </c>
      <c r="O480" s="62">
        <v>45483.4958333333</v>
      </c>
      <c r="P480" s="35"/>
      <c r="Q480" s="35"/>
      <c r="R480" s="40"/>
      <c r="S480" s="40"/>
      <c r="T480" s="36"/>
      <c r="U480" s="34" t="s">
        <v>5350</v>
      </c>
      <c r="V480" s="34" t="s">
        <v>4503</v>
      </c>
      <c r="W480" s="113" t="s">
        <v>5351</v>
      </c>
      <c r="X480" t="s">
        <v>132</v>
      </c>
      <c r="Y480" t="s">
        <v>138</v>
      </c>
    </row>
    <row r="481" ht="364.5" spans="1:25">
      <c r="A481" s="96">
        <v>550</v>
      </c>
      <c r="B481" s="34" t="s">
        <v>117</v>
      </c>
      <c r="C481" s="58" t="s">
        <v>145</v>
      </c>
      <c r="D481" s="53" t="s">
        <v>4503</v>
      </c>
      <c r="E481" s="43" t="s">
        <v>1419</v>
      </c>
      <c r="F481" s="53" t="s">
        <v>4706</v>
      </c>
      <c r="G481" s="74">
        <v>45536</v>
      </c>
      <c r="H481" s="74">
        <v>45536</v>
      </c>
      <c r="I481" s="58" t="s">
        <v>124</v>
      </c>
      <c r="J481" s="34" t="s">
        <v>125</v>
      </c>
      <c r="K481" s="48" t="s">
        <v>1117</v>
      </c>
      <c r="L481" s="96" t="s">
        <v>78</v>
      </c>
      <c r="M481" s="154">
        <v>6</v>
      </c>
      <c r="N481" s="34" t="s">
        <v>5349</v>
      </c>
      <c r="O481" s="62">
        <v>45483.4958333333</v>
      </c>
      <c r="P481" s="35"/>
      <c r="Q481" s="35"/>
      <c r="R481" s="40"/>
      <c r="S481" s="40"/>
      <c r="T481" s="36"/>
      <c r="U481" s="34" t="s">
        <v>5350</v>
      </c>
      <c r="V481" s="34" t="s">
        <v>4503</v>
      </c>
      <c r="W481" s="113" t="s">
        <v>5351</v>
      </c>
      <c r="X481" t="s">
        <v>132</v>
      </c>
      <c r="Y481" t="s">
        <v>138</v>
      </c>
    </row>
    <row r="482" ht="409.5" spans="1:25">
      <c r="A482" s="96">
        <v>551</v>
      </c>
      <c r="B482" s="34" t="s">
        <v>117</v>
      </c>
      <c r="C482" s="58" t="s">
        <v>145</v>
      </c>
      <c r="D482" s="53" t="s">
        <v>4507</v>
      </c>
      <c r="E482" s="43" t="s">
        <v>146</v>
      </c>
      <c r="F482" s="53" t="s">
        <v>4706</v>
      </c>
      <c r="G482" s="54">
        <v>45323</v>
      </c>
      <c r="H482" s="54">
        <v>45324</v>
      </c>
      <c r="I482" s="58" t="s">
        <v>124</v>
      </c>
      <c r="J482" s="34" t="s">
        <v>125</v>
      </c>
      <c r="K482" s="48" t="s">
        <v>1117</v>
      </c>
      <c r="L482" s="96" t="s">
        <v>78</v>
      </c>
      <c r="M482" s="154">
        <v>6</v>
      </c>
      <c r="N482" s="34" t="s">
        <v>5352</v>
      </c>
      <c r="O482" s="62">
        <v>45317.4979166667</v>
      </c>
      <c r="P482" s="35"/>
      <c r="Q482" s="35"/>
      <c r="R482" s="40"/>
      <c r="S482" s="40"/>
      <c r="T482" s="36"/>
      <c r="U482" s="34" t="s">
        <v>5353</v>
      </c>
      <c r="V482" s="34" t="s">
        <v>4507</v>
      </c>
      <c r="W482" s="113" t="s">
        <v>5354</v>
      </c>
      <c r="X482" t="s">
        <v>132</v>
      </c>
      <c r="Y482" t="s">
        <v>133</v>
      </c>
    </row>
    <row r="483" ht="364.5" spans="1:25">
      <c r="A483" s="96">
        <v>552</v>
      </c>
      <c r="B483" s="34" t="s">
        <v>117</v>
      </c>
      <c r="C483" s="58" t="s">
        <v>145</v>
      </c>
      <c r="D483" s="53" t="s">
        <v>4507</v>
      </c>
      <c r="E483" s="43" t="s">
        <v>146</v>
      </c>
      <c r="F483" s="53" t="s">
        <v>4706</v>
      </c>
      <c r="G483" s="74">
        <v>45505</v>
      </c>
      <c r="H483" s="74">
        <v>45505</v>
      </c>
      <c r="I483" s="58" t="s">
        <v>124</v>
      </c>
      <c r="J483" s="34" t="s">
        <v>125</v>
      </c>
      <c r="K483" s="48" t="s">
        <v>1117</v>
      </c>
      <c r="L483" s="96" t="s">
        <v>78</v>
      </c>
      <c r="M483" s="154">
        <v>6</v>
      </c>
      <c r="N483" s="34" t="s">
        <v>5349</v>
      </c>
      <c r="O483" s="62">
        <v>45483.4958333333</v>
      </c>
      <c r="P483" s="35"/>
      <c r="Q483" s="35"/>
      <c r="R483" s="40"/>
      <c r="S483" s="40"/>
      <c r="T483" s="36"/>
      <c r="U483" s="34" t="s">
        <v>5350</v>
      </c>
      <c r="V483" s="34" t="s">
        <v>4507</v>
      </c>
      <c r="W483" s="113" t="s">
        <v>5351</v>
      </c>
      <c r="X483" t="s">
        <v>132</v>
      </c>
      <c r="Y483" t="s">
        <v>138</v>
      </c>
    </row>
    <row r="484" ht="14.25" spans="1:22">
      <c r="A484" s="96">
        <v>554</v>
      </c>
      <c r="B484" s="34" t="s">
        <v>117</v>
      </c>
      <c r="C484" s="58" t="s">
        <v>145</v>
      </c>
      <c r="D484" s="53" t="s">
        <v>5355</v>
      </c>
      <c r="E484" s="43" t="s">
        <v>1148</v>
      </c>
      <c r="F484" s="53" t="s">
        <v>4706</v>
      </c>
      <c r="G484" s="54">
        <v>45323</v>
      </c>
      <c r="H484" s="54">
        <v>45324</v>
      </c>
      <c r="I484" s="58" t="s">
        <v>124</v>
      </c>
      <c r="J484" s="34" t="s">
        <v>125</v>
      </c>
      <c r="K484" s="48" t="s">
        <v>1117</v>
      </c>
      <c r="L484" s="96" t="s">
        <v>78</v>
      </c>
      <c r="M484" s="154">
        <v>6</v>
      </c>
      <c r="N484" s="34"/>
      <c r="O484" s="34"/>
      <c r="P484" s="35"/>
      <c r="Q484" s="35"/>
      <c r="R484" s="40"/>
      <c r="S484" s="40"/>
      <c r="T484" s="36"/>
      <c r="U484" s="34"/>
      <c r="V484" s="34"/>
    </row>
    <row r="485" ht="14.25" spans="1:22">
      <c r="A485" s="96" t="s">
        <v>459</v>
      </c>
      <c r="B485" s="34" t="s">
        <v>117</v>
      </c>
      <c r="C485" s="58" t="s">
        <v>145</v>
      </c>
      <c r="D485" s="53" t="s">
        <v>5355</v>
      </c>
      <c r="E485" s="43" t="s">
        <v>1148</v>
      </c>
      <c r="F485" s="53" t="s">
        <v>4706</v>
      </c>
      <c r="G485" s="74">
        <v>45444</v>
      </c>
      <c r="H485" s="74">
        <v>45473</v>
      </c>
      <c r="I485" s="58" t="s">
        <v>124</v>
      </c>
      <c r="J485" s="34" t="s">
        <v>125</v>
      </c>
      <c r="K485" s="48" t="s">
        <v>1117</v>
      </c>
      <c r="L485" s="96" t="s">
        <v>78</v>
      </c>
      <c r="M485" s="154">
        <v>6</v>
      </c>
      <c r="N485" s="34"/>
      <c r="O485" s="34"/>
      <c r="P485" s="35"/>
      <c r="Q485" s="35"/>
      <c r="R485" s="40"/>
      <c r="S485" s="40"/>
      <c r="T485" s="36"/>
      <c r="U485" s="34"/>
      <c r="V485" s="34"/>
    </row>
    <row r="486" ht="14.25" spans="1:26">
      <c r="A486" s="96">
        <v>555</v>
      </c>
      <c r="B486" s="34" t="s">
        <v>117</v>
      </c>
      <c r="C486" s="58" t="s">
        <v>145</v>
      </c>
      <c r="D486" s="53" t="s">
        <v>5355</v>
      </c>
      <c r="E486" s="43" t="s">
        <v>1148</v>
      </c>
      <c r="F486" s="53" t="s">
        <v>4706</v>
      </c>
      <c r="G486" s="74">
        <v>45505</v>
      </c>
      <c r="H486" s="74">
        <v>45505</v>
      </c>
      <c r="I486" s="58" t="s">
        <v>124</v>
      </c>
      <c r="J486" s="34" t="s">
        <v>125</v>
      </c>
      <c r="K486" s="48" t="s">
        <v>1117</v>
      </c>
      <c r="L486" s="96" t="s">
        <v>78</v>
      </c>
      <c r="M486" s="154">
        <v>6</v>
      </c>
      <c r="N486" s="34"/>
      <c r="O486" s="34"/>
      <c r="P486" s="35"/>
      <c r="Q486" s="35"/>
      <c r="R486" s="40"/>
      <c r="S486" s="40"/>
      <c r="T486" s="36"/>
      <c r="U486" s="34"/>
      <c r="V486" s="34"/>
      <c r="Z486" t="s">
        <v>5034</v>
      </c>
    </row>
    <row r="487" ht="14.25" spans="1:22">
      <c r="A487" s="96">
        <v>556</v>
      </c>
      <c r="B487" s="34" t="s">
        <v>117</v>
      </c>
      <c r="C487" s="58" t="s">
        <v>145</v>
      </c>
      <c r="D487" s="53" t="s">
        <v>5355</v>
      </c>
      <c r="E487" s="43" t="s">
        <v>1148</v>
      </c>
      <c r="F487" s="53" t="s">
        <v>4706</v>
      </c>
      <c r="G487" s="74">
        <v>45536</v>
      </c>
      <c r="H487" s="74">
        <v>45536</v>
      </c>
      <c r="I487" s="58" t="s">
        <v>124</v>
      </c>
      <c r="J487" s="34" t="s">
        <v>125</v>
      </c>
      <c r="K487" s="48" t="s">
        <v>1117</v>
      </c>
      <c r="L487" s="96" t="s">
        <v>78</v>
      </c>
      <c r="M487" s="154">
        <v>6</v>
      </c>
      <c r="N487" s="34"/>
      <c r="O487" s="34"/>
      <c r="P487" s="35"/>
      <c r="Q487" s="35"/>
      <c r="R487" s="40"/>
      <c r="S487" s="40"/>
      <c r="T487" s="36"/>
      <c r="U487" s="34"/>
      <c r="V487" s="34"/>
    </row>
    <row r="488" ht="202.5" spans="1:25">
      <c r="A488" s="96">
        <v>557</v>
      </c>
      <c r="B488" s="34" t="s">
        <v>117</v>
      </c>
      <c r="C488" s="58" t="s">
        <v>145</v>
      </c>
      <c r="D488" s="48" t="s">
        <v>1246</v>
      </c>
      <c r="E488" s="43" t="s">
        <v>250</v>
      </c>
      <c r="F488" s="53" t="s">
        <v>4706</v>
      </c>
      <c r="G488" s="54">
        <v>45323</v>
      </c>
      <c r="H488" s="54">
        <v>45324</v>
      </c>
      <c r="I488" s="58" t="s">
        <v>124</v>
      </c>
      <c r="J488" s="34" t="s">
        <v>125</v>
      </c>
      <c r="K488" s="48" t="s">
        <v>1117</v>
      </c>
      <c r="L488" s="96" t="s">
        <v>78</v>
      </c>
      <c r="M488" s="154">
        <v>6</v>
      </c>
      <c r="N488" s="34" t="s">
        <v>5356</v>
      </c>
      <c r="O488" s="62">
        <v>45300.4840277778</v>
      </c>
      <c r="P488" s="35"/>
      <c r="Q488" s="35"/>
      <c r="R488" s="40"/>
      <c r="S488" s="40"/>
      <c r="T488" s="36"/>
      <c r="U488" s="34" t="s">
        <v>5357</v>
      </c>
      <c r="V488" s="34" t="s">
        <v>1246</v>
      </c>
      <c r="W488" s="113" t="s">
        <v>5358</v>
      </c>
      <c r="X488" t="s">
        <v>132</v>
      </c>
      <c r="Y488" t="s">
        <v>133</v>
      </c>
    </row>
    <row r="489" ht="36" spans="1:25">
      <c r="A489" s="96">
        <v>558</v>
      </c>
      <c r="B489" s="34" t="s">
        <v>117</v>
      </c>
      <c r="C489" s="58" t="s">
        <v>145</v>
      </c>
      <c r="D489" s="48" t="s">
        <v>1246</v>
      </c>
      <c r="E489" s="43" t="s">
        <v>250</v>
      </c>
      <c r="F489" s="53" t="s">
        <v>4706</v>
      </c>
      <c r="G489" s="74">
        <v>45505</v>
      </c>
      <c r="H489" s="74">
        <v>45505</v>
      </c>
      <c r="I489" s="58" t="s">
        <v>124</v>
      </c>
      <c r="J489" s="34" t="s">
        <v>125</v>
      </c>
      <c r="K489" s="48" t="s">
        <v>1117</v>
      </c>
      <c r="L489" s="96" t="s">
        <v>78</v>
      </c>
      <c r="M489" s="154">
        <v>6</v>
      </c>
      <c r="N489" s="34" t="s">
        <v>5359</v>
      </c>
      <c r="O489" s="62">
        <v>45484.4791666667</v>
      </c>
      <c r="P489" s="35"/>
      <c r="Q489" s="35"/>
      <c r="R489" s="40"/>
      <c r="S489" s="40"/>
      <c r="T489" s="36"/>
      <c r="U489" s="34" t="s">
        <v>5360</v>
      </c>
      <c r="V489" s="34" t="s">
        <v>1246</v>
      </c>
      <c r="W489" t="s">
        <v>5361</v>
      </c>
      <c r="X489" t="s">
        <v>132</v>
      </c>
      <c r="Y489" t="s">
        <v>138</v>
      </c>
    </row>
    <row r="490" ht="202.5" spans="1:25">
      <c r="A490" s="96">
        <v>559</v>
      </c>
      <c r="B490" s="34" t="s">
        <v>117</v>
      </c>
      <c r="C490" s="33" t="s">
        <v>145</v>
      </c>
      <c r="D490" s="33" t="s">
        <v>5362</v>
      </c>
      <c r="E490" s="43" t="s">
        <v>250</v>
      </c>
      <c r="F490" s="53" t="s">
        <v>4706</v>
      </c>
      <c r="G490" s="54">
        <v>45323</v>
      </c>
      <c r="H490" s="54">
        <v>45324</v>
      </c>
      <c r="I490" s="33" t="s">
        <v>124</v>
      </c>
      <c r="J490" s="34" t="s">
        <v>125</v>
      </c>
      <c r="K490" s="48" t="s">
        <v>1117</v>
      </c>
      <c r="L490" s="96" t="s">
        <v>78</v>
      </c>
      <c r="M490" s="33">
        <v>3</v>
      </c>
      <c r="N490" s="34" t="s">
        <v>5356</v>
      </c>
      <c r="O490" s="62">
        <v>45300.4840277778</v>
      </c>
      <c r="P490" s="35"/>
      <c r="Q490" s="35"/>
      <c r="R490" s="40"/>
      <c r="S490" s="40"/>
      <c r="T490" s="36"/>
      <c r="U490" s="34" t="s">
        <v>5357</v>
      </c>
      <c r="V490" s="34" t="s">
        <v>5362</v>
      </c>
      <c r="W490" s="113" t="s">
        <v>5358</v>
      </c>
      <c r="X490" t="s">
        <v>132</v>
      </c>
      <c r="Y490" t="s">
        <v>133</v>
      </c>
    </row>
    <row r="491" ht="36" spans="1:25">
      <c r="A491" s="96">
        <v>560</v>
      </c>
      <c r="B491" s="34" t="s">
        <v>117</v>
      </c>
      <c r="C491" s="33" t="s">
        <v>145</v>
      </c>
      <c r="D491" s="33" t="s">
        <v>5362</v>
      </c>
      <c r="E491" s="43" t="s">
        <v>250</v>
      </c>
      <c r="F491" s="53" t="s">
        <v>4706</v>
      </c>
      <c r="G491" s="74">
        <v>45505</v>
      </c>
      <c r="H491" s="74">
        <v>45505</v>
      </c>
      <c r="I491" s="33" t="s">
        <v>124</v>
      </c>
      <c r="J491" s="34" t="s">
        <v>125</v>
      </c>
      <c r="K491" s="48" t="s">
        <v>1117</v>
      </c>
      <c r="L491" s="96" t="s">
        <v>78</v>
      </c>
      <c r="M491" s="33">
        <v>3</v>
      </c>
      <c r="N491" s="34" t="s">
        <v>5363</v>
      </c>
      <c r="O491" s="62">
        <v>45481.4791666667</v>
      </c>
      <c r="P491" s="35"/>
      <c r="Q491" s="35"/>
      <c r="R491" s="40"/>
      <c r="S491" s="40"/>
      <c r="T491" s="36"/>
      <c r="U491" s="34" t="s">
        <v>5364</v>
      </c>
      <c r="V491" s="34" t="s">
        <v>5362</v>
      </c>
      <c r="W491" t="s">
        <v>5365</v>
      </c>
      <c r="X491" t="s">
        <v>132</v>
      </c>
      <c r="Y491" t="s">
        <v>138</v>
      </c>
    </row>
    <row r="492" ht="202.5" spans="1:25">
      <c r="A492" s="96">
        <v>561</v>
      </c>
      <c r="B492" s="34" t="s">
        <v>117</v>
      </c>
      <c r="C492" s="33" t="s">
        <v>145</v>
      </c>
      <c r="D492" s="53" t="s">
        <v>5366</v>
      </c>
      <c r="E492" s="43" t="s">
        <v>250</v>
      </c>
      <c r="F492" s="53" t="s">
        <v>4706</v>
      </c>
      <c r="G492" s="54">
        <v>45323</v>
      </c>
      <c r="H492" s="54">
        <v>45324</v>
      </c>
      <c r="I492" s="33" t="s">
        <v>124</v>
      </c>
      <c r="J492" s="34" t="s">
        <v>125</v>
      </c>
      <c r="K492" s="48" t="s">
        <v>1117</v>
      </c>
      <c r="L492" s="96" t="s">
        <v>78</v>
      </c>
      <c r="M492" s="33">
        <v>3</v>
      </c>
      <c r="N492" s="34" t="s">
        <v>5356</v>
      </c>
      <c r="O492" s="62">
        <v>45300.4840277778</v>
      </c>
      <c r="P492" s="35"/>
      <c r="Q492" s="35"/>
      <c r="R492" s="40"/>
      <c r="S492" s="40"/>
      <c r="T492" s="36"/>
      <c r="U492" s="34" t="s">
        <v>5357</v>
      </c>
      <c r="V492" s="34" t="s">
        <v>5366</v>
      </c>
      <c r="W492" s="113" t="s">
        <v>5358</v>
      </c>
      <c r="X492" t="s">
        <v>132</v>
      </c>
      <c r="Y492" t="s">
        <v>133</v>
      </c>
    </row>
    <row r="493" ht="36" spans="1:25">
      <c r="A493" s="96">
        <v>562</v>
      </c>
      <c r="B493" s="34" t="s">
        <v>117</v>
      </c>
      <c r="C493" s="33" t="s">
        <v>145</v>
      </c>
      <c r="D493" s="53" t="s">
        <v>5366</v>
      </c>
      <c r="E493" s="43" t="s">
        <v>250</v>
      </c>
      <c r="F493" s="53" t="s">
        <v>4706</v>
      </c>
      <c r="G493" s="74">
        <v>45505</v>
      </c>
      <c r="H493" s="74">
        <v>45505</v>
      </c>
      <c r="I493" s="33" t="s">
        <v>124</v>
      </c>
      <c r="J493" s="34" t="s">
        <v>125</v>
      </c>
      <c r="K493" s="48" t="s">
        <v>1117</v>
      </c>
      <c r="L493" s="96" t="s">
        <v>78</v>
      </c>
      <c r="M493" s="33">
        <v>3</v>
      </c>
      <c r="N493" s="34" t="s">
        <v>5363</v>
      </c>
      <c r="O493" s="62">
        <v>45481.4791666667</v>
      </c>
      <c r="P493" s="35"/>
      <c r="Q493" s="35"/>
      <c r="R493" s="40"/>
      <c r="S493" s="40"/>
      <c r="T493" s="36"/>
      <c r="U493" s="34" t="s">
        <v>5364</v>
      </c>
      <c r="V493" s="34" t="s">
        <v>5366</v>
      </c>
      <c r="W493" t="s">
        <v>5365</v>
      </c>
      <c r="X493" t="s">
        <v>132</v>
      </c>
      <c r="Y493" t="s">
        <v>138</v>
      </c>
    </row>
    <row r="494" ht="409.5" spans="1:25">
      <c r="A494" s="96">
        <v>563</v>
      </c>
      <c r="B494" s="34" t="s">
        <v>117</v>
      </c>
      <c r="C494" s="58" t="s">
        <v>145</v>
      </c>
      <c r="D494" s="53" t="s">
        <v>5367</v>
      </c>
      <c r="E494" s="43" t="s">
        <v>146</v>
      </c>
      <c r="F494" s="53" t="s">
        <v>4706</v>
      </c>
      <c r="G494" s="74">
        <v>45323</v>
      </c>
      <c r="H494" s="74">
        <v>45324</v>
      </c>
      <c r="I494" s="58" t="s">
        <v>124</v>
      </c>
      <c r="J494" s="34" t="s">
        <v>125</v>
      </c>
      <c r="K494" s="48" t="s">
        <v>1117</v>
      </c>
      <c r="L494" s="96" t="s">
        <v>78</v>
      </c>
      <c r="M494" s="33">
        <v>15</v>
      </c>
      <c r="N494" s="34" t="s">
        <v>5368</v>
      </c>
      <c r="O494" s="62">
        <v>45308.4965277778</v>
      </c>
      <c r="P494" s="35"/>
      <c r="Q494" s="35"/>
      <c r="R494" s="40"/>
      <c r="S494" s="40"/>
      <c r="T494" s="36"/>
      <c r="U494" s="34" t="s">
        <v>5369</v>
      </c>
      <c r="V494" s="34" t="s">
        <v>5367</v>
      </c>
      <c r="W494" s="113" t="s">
        <v>5370</v>
      </c>
      <c r="X494" t="s">
        <v>132</v>
      </c>
      <c r="Y494" t="s">
        <v>133</v>
      </c>
    </row>
    <row r="495" ht="409.5" spans="1:25">
      <c r="A495" s="96">
        <v>564</v>
      </c>
      <c r="B495" s="34" t="s">
        <v>117</v>
      </c>
      <c r="C495" s="58" t="s">
        <v>145</v>
      </c>
      <c r="D495" s="53" t="s">
        <v>5367</v>
      </c>
      <c r="E495" s="43" t="s">
        <v>146</v>
      </c>
      <c r="F495" s="53" t="s">
        <v>4706</v>
      </c>
      <c r="G495" s="74">
        <v>45505</v>
      </c>
      <c r="H495" s="74">
        <v>45506</v>
      </c>
      <c r="I495" s="58" t="s">
        <v>124</v>
      </c>
      <c r="J495" s="34" t="s">
        <v>125</v>
      </c>
      <c r="K495" s="48" t="s">
        <v>1117</v>
      </c>
      <c r="L495" s="96" t="s">
        <v>78</v>
      </c>
      <c r="M495" s="33">
        <v>15</v>
      </c>
      <c r="N495" s="34" t="s">
        <v>5371</v>
      </c>
      <c r="O495" s="62">
        <v>45483.5138888889</v>
      </c>
      <c r="P495" s="35"/>
      <c r="Q495" s="35"/>
      <c r="R495" s="40"/>
      <c r="S495" s="40"/>
      <c r="T495" s="36"/>
      <c r="U495" s="34" t="s">
        <v>5372</v>
      </c>
      <c r="V495" s="34" t="s">
        <v>5367</v>
      </c>
      <c r="W495" s="113" t="s">
        <v>5373</v>
      </c>
      <c r="X495" t="s">
        <v>132</v>
      </c>
      <c r="Y495" t="s">
        <v>138</v>
      </c>
    </row>
    <row r="496" ht="409.5" spans="1:25">
      <c r="A496" s="96">
        <v>565</v>
      </c>
      <c r="B496" s="34" t="s">
        <v>117</v>
      </c>
      <c r="C496" s="58" t="s">
        <v>145</v>
      </c>
      <c r="D496" s="53" t="s">
        <v>5374</v>
      </c>
      <c r="E496" s="43" t="s">
        <v>146</v>
      </c>
      <c r="F496" s="53" t="s">
        <v>4706</v>
      </c>
      <c r="G496" s="74">
        <v>45323</v>
      </c>
      <c r="H496" s="74">
        <v>45324</v>
      </c>
      <c r="I496" s="58" t="s">
        <v>124</v>
      </c>
      <c r="J496" s="34" t="s">
        <v>125</v>
      </c>
      <c r="K496" s="48" t="s">
        <v>1117</v>
      </c>
      <c r="L496" s="96" t="s">
        <v>78</v>
      </c>
      <c r="M496" s="47">
        <v>9</v>
      </c>
      <c r="N496" s="34" t="s">
        <v>5375</v>
      </c>
      <c r="O496" s="62">
        <v>45308.4965277778</v>
      </c>
      <c r="P496" s="35"/>
      <c r="Q496" s="35"/>
      <c r="R496" s="40"/>
      <c r="S496" s="40"/>
      <c r="T496" s="36"/>
      <c r="U496" s="34" t="s">
        <v>5376</v>
      </c>
      <c r="V496" s="34" t="s">
        <v>5374</v>
      </c>
      <c r="W496" s="113" t="s">
        <v>5377</v>
      </c>
      <c r="X496" t="s">
        <v>132</v>
      </c>
      <c r="Y496" t="s">
        <v>133</v>
      </c>
    </row>
    <row r="497" ht="409.5" spans="1:25">
      <c r="A497" s="96">
        <v>566</v>
      </c>
      <c r="B497" s="34" t="s">
        <v>117</v>
      </c>
      <c r="C497" s="58" t="s">
        <v>145</v>
      </c>
      <c r="D497" s="53" t="s">
        <v>5374</v>
      </c>
      <c r="E497" s="43" t="s">
        <v>146</v>
      </c>
      <c r="F497" s="53" t="s">
        <v>4706</v>
      </c>
      <c r="G497" s="74">
        <v>45505</v>
      </c>
      <c r="H497" s="74">
        <v>45506</v>
      </c>
      <c r="I497" s="58" t="s">
        <v>124</v>
      </c>
      <c r="J497" s="34" t="s">
        <v>125</v>
      </c>
      <c r="K497" s="48" t="s">
        <v>1117</v>
      </c>
      <c r="L497" s="96" t="s">
        <v>78</v>
      </c>
      <c r="M497" s="47">
        <v>9</v>
      </c>
      <c r="N497" s="34" t="s">
        <v>5378</v>
      </c>
      <c r="O497" s="62">
        <v>45484.5034722222</v>
      </c>
      <c r="P497" s="35"/>
      <c r="Q497" s="35"/>
      <c r="R497" s="40"/>
      <c r="S497" s="40"/>
      <c r="T497" s="36"/>
      <c r="U497" s="34" t="s">
        <v>5379</v>
      </c>
      <c r="V497" s="34" t="s">
        <v>5374</v>
      </c>
      <c r="W497" s="113" t="s">
        <v>5380</v>
      </c>
      <c r="X497" t="s">
        <v>132</v>
      </c>
      <c r="Y497" t="s">
        <v>138</v>
      </c>
    </row>
    <row r="498" ht="175.5" spans="1:25">
      <c r="A498" s="96">
        <v>567</v>
      </c>
      <c r="B498" s="34" t="s">
        <v>117</v>
      </c>
      <c r="C498" s="58" t="s">
        <v>145</v>
      </c>
      <c r="D498" s="48" t="s">
        <v>4502</v>
      </c>
      <c r="E498" s="43" t="s">
        <v>1148</v>
      </c>
      <c r="F498" s="53" t="s">
        <v>4706</v>
      </c>
      <c r="G498" s="54">
        <v>45323</v>
      </c>
      <c r="H498" s="54">
        <v>45324</v>
      </c>
      <c r="I498" s="58" t="s">
        <v>124</v>
      </c>
      <c r="J498" s="34" t="s">
        <v>125</v>
      </c>
      <c r="K498" s="48" t="s">
        <v>1117</v>
      </c>
      <c r="L498" s="96" t="s">
        <v>78</v>
      </c>
      <c r="M498" s="154">
        <v>9</v>
      </c>
      <c r="N498" s="34" t="s">
        <v>5381</v>
      </c>
      <c r="O498" s="62">
        <v>45344.50625</v>
      </c>
      <c r="P498" s="35"/>
      <c r="Q498" s="35"/>
      <c r="R498" s="40"/>
      <c r="S498" s="40"/>
      <c r="T498" s="36"/>
      <c r="U498" s="34" t="s">
        <v>5382</v>
      </c>
      <c r="V498" s="34" t="s">
        <v>4502</v>
      </c>
      <c r="W498" s="113" t="s">
        <v>5383</v>
      </c>
      <c r="X498" t="s">
        <v>132</v>
      </c>
      <c r="Y498" t="s">
        <v>153</v>
      </c>
    </row>
    <row r="499" ht="175.5" spans="1:25">
      <c r="A499" s="96" t="s">
        <v>459</v>
      </c>
      <c r="B499" s="34" t="s">
        <v>117</v>
      </c>
      <c r="C499" s="58" t="s">
        <v>145</v>
      </c>
      <c r="D499" s="48" t="s">
        <v>4502</v>
      </c>
      <c r="E499" s="43" t="s">
        <v>1148</v>
      </c>
      <c r="F499" s="53" t="s">
        <v>4706</v>
      </c>
      <c r="G499" s="74">
        <v>45444</v>
      </c>
      <c r="H499" s="74">
        <v>45473</v>
      </c>
      <c r="I499" s="58" t="s">
        <v>124</v>
      </c>
      <c r="J499" s="34" t="s">
        <v>125</v>
      </c>
      <c r="K499" s="48" t="s">
        <v>1117</v>
      </c>
      <c r="L499" s="96" t="s">
        <v>78</v>
      </c>
      <c r="M499" s="154">
        <v>9</v>
      </c>
      <c r="N499" s="34" t="s">
        <v>5384</v>
      </c>
      <c r="O499" s="62">
        <v>45457.4576388889</v>
      </c>
      <c r="P499" s="35"/>
      <c r="Q499" s="35"/>
      <c r="R499" s="40"/>
      <c r="S499" s="40"/>
      <c r="T499" s="36"/>
      <c r="U499" s="34" t="s">
        <v>5385</v>
      </c>
      <c r="V499" s="34" t="s">
        <v>4502</v>
      </c>
      <c r="W499" s="113" t="s">
        <v>5386</v>
      </c>
      <c r="X499" s="114" t="s">
        <v>132</v>
      </c>
      <c r="Y499" s="114" t="s">
        <v>422</v>
      </c>
    </row>
    <row r="500" ht="409.5" spans="1:25">
      <c r="A500" s="96">
        <v>568</v>
      </c>
      <c r="B500" s="34" t="s">
        <v>117</v>
      </c>
      <c r="C500" s="58" t="s">
        <v>145</v>
      </c>
      <c r="D500" s="48" t="s">
        <v>4502</v>
      </c>
      <c r="E500" s="43" t="s">
        <v>1148</v>
      </c>
      <c r="F500" s="53" t="s">
        <v>4706</v>
      </c>
      <c r="G500" s="74">
        <v>45505</v>
      </c>
      <c r="H500" s="74">
        <v>45505</v>
      </c>
      <c r="I500" s="58" t="s">
        <v>124</v>
      </c>
      <c r="J500" s="34" t="s">
        <v>125</v>
      </c>
      <c r="K500" s="48" t="s">
        <v>1117</v>
      </c>
      <c r="L500" s="96" t="s">
        <v>78</v>
      </c>
      <c r="M500" s="154">
        <v>9</v>
      </c>
      <c r="N500" s="34" t="s">
        <v>5387</v>
      </c>
      <c r="O500" s="62">
        <v>45484.5034722222</v>
      </c>
      <c r="P500" s="35"/>
      <c r="Q500" s="35"/>
      <c r="R500" s="40"/>
      <c r="S500" s="40"/>
      <c r="T500" s="36"/>
      <c r="U500" s="34" t="s">
        <v>5388</v>
      </c>
      <c r="V500" s="34" t="s">
        <v>4502</v>
      </c>
      <c r="W500" s="113" t="s">
        <v>5389</v>
      </c>
      <c r="X500" t="s">
        <v>132</v>
      </c>
      <c r="Y500" t="s">
        <v>138</v>
      </c>
    </row>
    <row r="501" ht="409.5" spans="1:25">
      <c r="A501" s="96">
        <v>569</v>
      </c>
      <c r="B501" s="34" t="s">
        <v>117</v>
      </c>
      <c r="C501" s="58" t="s">
        <v>145</v>
      </c>
      <c r="D501" s="48" t="s">
        <v>4502</v>
      </c>
      <c r="E501" s="43" t="s">
        <v>1148</v>
      </c>
      <c r="F501" s="53" t="s">
        <v>4706</v>
      </c>
      <c r="G501" s="54">
        <v>45536</v>
      </c>
      <c r="H501" s="54">
        <v>45536</v>
      </c>
      <c r="I501" s="58" t="s">
        <v>124</v>
      </c>
      <c r="J501" s="34" t="s">
        <v>125</v>
      </c>
      <c r="K501" s="48" t="s">
        <v>1117</v>
      </c>
      <c r="L501" s="96" t="s">
        <v>78</v>
      </c>
      <c r="M501" s="154">
        <v>9</v>
      </c>
      <c r="N501" s="34" t="s">
        <v>5387</v>
      </c>
      <c r="O501" s="62">
        <v>45484.5034722222</v>
      </c>
      <c r="P501" s="35"/>
      <c r="Q501" s="35"/>
      <c r="R501" s="40"/>
      <c r="S501" s="40"/>
      <c r="T501" s="36"/>
      <c r="U501" s="34" t="s">
        <v>5388</v>
      </c>
      <c r="V501" s="34" t="s">
        <v>4502</v>
      </c>
      <c r="W501" s="113" t="s">
        <v>5389</v>
      </c>
      <c r="X501" t="s">
        <v>132</v>
      </c>
      <c r="Y501" t="s">
        <v>138</v>
      </c>
    </row>
    <row r="502" ht="14.25" spans="1:22">
      <c r="A502" s="96">
        <v>570</v>
      </c>
      <c r="B502" s="34" t="s">
        <v>117</v>
      </c>
      <c r="C502" s="58" t="s">
        <v>145</v>
      </c>
      <c r="D502" s="53" t="s">
        <v>1317</v>
      </c>
      <c r="E502" s="43" t="s">
        <v>1148</v>
      </c>
      <c r="F502" s="53" t="s">
        <v>4706</v>
      </c>
      <c r="G502" s="54">
        <v>45323</v>
      </c>
      <c r="H502" s="54">
        <v>45324</v>
      </c>
      <c r="I502" s="58" t="s">
        <v>124</v>
      </c>
      <c r="J502" s="34" t="s">
        <v>125</v>
      </c>
      <c r="K502" s="48" t="s">
        <v>1117</v>
      </c>
      <c r="L502" s="96" t="s">
        <v>78</v>
      </c>
      <c r="M502" s="154">
        <v>6</v>
      </c>
      <c r="N502" s="34"/>
      <c r="O502" s="34"/>
      <c r="P502" s="35"/>
      <c r="Q502" s="35"/>
      <c r="R502" s="40"/>
      <c r="S502" s="40"/>
      <c r="T502" s="36"/>
      <c r="U502" s="34"/>
      <c r="V502" s="34"/>
    </row>
    <row r="503" ht="14.25" spans="1:22">
      <c r="A503" s="96" t="s">
        <v>459</v>
      </c>
      <c r="B503" s="34" t="s">
        <v>117</v>
      </c>
      <c r="C503" s="58" t="s">
        <v>145</v>
      </c>
      <c r="D503" s="53" t="s">
        <v>1317</v>
      </c>
      <c r="E503" s="43" t="s">
        <v>1148</v>
      </c>
      <c r="F503" s="53" t="s">
        <v>4706</v>
      </c>
      <c r="G503" s="74">
        <v>45444</v>
      </c>
      <c r="H503" s="74">
        <v>45473</v>
      </c>
      <c r="I503" s="58" t="s">
        <v>124</v>
      </c>
      <c r="J503" s="34" t="s">
        <v>125</v>
      </c>
      <c r="K503" s="48" t="s">
        <v>1117</v>
      </c>
      <c r="L503" s="96" t="s">
        <v>78</v>
      </c>
      <c r="M503" s="154">
        <v>6</v>
      </c>
      <c r="N503" s="34"/>
      <c r="O503" s="34"/>
      <c r="P503" s="35"/>
      <c r="Q503" s="35"/>
      <c r="R503" s="40"/>
      <c r="S503" s="40"/>
      <c r="T503" s="36"/>
      <c r="U503" s="34"/>
      <c r="V503" s="34"/>
    </row>
    <row r="504" ht="14.25" spans="1:26">
      <c r="A504" s="96">
        <v>571</v>
      </c>
      <c r="B504" s="34" t="s">
        <v>117</v>
      </c>
      <c r="C504" s="58" t="s">
        <v>145</v>
      </c>
      <c r="D504" s="53" t="s">
        <v>1317</v>
      </c>
      <c r="E504" s="43" t="s">
        <v>1148</v>
      </c>
      <c r="F504" s="53" t="s">
        <v>4706</v>
      </c>
      <c r="G504" s="74">
        <v>45505</v>
      </c>
      <c r="H504" s="74">
        <v>45505</v>
      </c>
      <c r="I504" s="58" t="s">
        <v>124</v>
      </c>
      <c r="J504" s="34" t="s">
        <v>125</v>
      </c>
      <c r="K504" s="48" t="s">
        <v>1117</v>
      </c>
      <c r="L504" s="96" t="s">
        <v>78</v>
      </c>
      <c r="M504" s="154">
        <v>6</v>
      </c>
      <c r="N504" s="34"/>
      <c r="O504" s="34"/>
      <c r="P504" s="35"/>
      <c r="Q504" s="35"/>
      <c r="R504" s="40"/>
      <c r="S504" s="40"/>
      <c r="T504" s="36"/>
      <c r="U504" s="34"/>
      <c r="V504" s="34"/>
      <c r="Z504" t="s">
        <v>5034</v>
      </c>
    </row>
    <row r="505" ht="14.25" spans="1:22">
      <c r="A505" s="96">
        <v>572</v>
      </c>
      <c r="B505" s="34" t="s">
        <v>117</v>
      </c>
      <c r="C505" s="58" t="s">
        <v>145</v>
      </c>
      <c r="D505" s="53" t="s">
        <v>1317</v>
      </c>
      <c r="E505" s="43" t="s">
        <v>1148</v>
      </c>
      <c r="F505" s="53" t="s">
        <v>4706</v>
      </c>
      <c r="G505" s="74">
        <v>45536</v>
      </c>
      <c r="H505" s="74">
        <v>45536</v>
      </c>
      <c r="I505" s="58" t="s">
        <v>124</v>
      </c>
      <c r="J505" s="34" t="s">
        <v>125</v>
      </c>
      <c r="K505" s="48" t="s">
        <v>1117</v>
      </c>
      <c r="L505" s="96" t="s">
        <v>78</v>
      </c>
      <c r="M505" s="154">
        <v>6</v>
      </c>
      <c r="N505" s="34"/>
      <c r="O505" s="34"/>
      <c r="P505" s="35"/>
      <c r="Q505" s="35"/>
      <c r="R505" s="40"/>
      <c r="S505" s="40"/>
      <c r="T505" s="36"/>
      <c r="U505" s="34"/>
      <c r="V505" s="34"/>
    </row>
    <row r="506" ht="14.25" spans="1:22">
      <c r="A506" s="96">
        <v>573</v>
      </c>
      <c r="B506" s="34" t="s">
        <v>117</v>
      </c>
      <c r="C506" s="58" t="s">
        <v>145</v>
      </c>
      <c r="D506" s="53" t="s">
        <v>4660</v>
      </c>
      <c r="E506" s="43" t="s">
        <v>1148</v>
      </c>
      <c r="F506" s="53" t="s">
        <v>4706</v>
      </c>
      <c r="G506" s="54">
        <v>45323</v>
      </c>
      <c r="H506" s="54">
        <v>45324</v>
      </c>
      <c r="I506" s="58" t="s">
        <v>124</v>
      </c>
      <c r="J506" s="34" t="s">
        <v>125</v>
      </c>
      <c r="K506" s="48" t="s">
        <v>1117</v>
      </c>
      <c r="L506" s="96" t="s">
        <v>78</v>
      </c>
      <c r="M506" s="154">
        <v>6</v>
      </c>
      <c r="N506" s="34"/>
      <c r="O506" s="34"/>
      <c r="P506" s="35"/>
      <c r="Q506" s="35"/>
      <c r="R506" s="40"/>
      <c r="S506" s="40"/>
      <c r="T506" s="36"/>
      <c r="U506" s="34"/>
      <c r="V506" s="34"/>
    </row>
    <row r="507" ht="14.25" spans="1:22">
      <c r="A507" s="96" t="s">
        <v>459</v>
      </c>
      <c r="B507" s="34" t="s">
        <v>117</v>
      </c>
      <c r="C507" s="58" t="s">
        <v>145</v>
      </c>
      <c r="D507" s="53" t="s">
        <v>4660</v>
      </c>
      <c r="E507" s="43" t="s">
        <v>1148</v>
      </c>
      <c r="F507" s="53" t="s">
        <v>4706</v>
      </c>
      <c r="G507" s="74">
        <v>45444</v>
      </c>
      <c r="H507" s="74">
        <v>45473</v>
      </c>
      <c r="I507" s="58" t="s">
        <v>124</v>
      </c>
      <c r="J507" s="34" t="s">
        <v>125</v>
      </c>
      <c r="K507" s="48" t="s">
        <v>1117</v>
      </c>
      <c r="L507" s="96" t="s">
        <v>78</v>
      </c>
      <c r="M507" s="154">
        <v>6</v>
      </c>
      <c r="N507" s="34"/>
      <c r="O507" s="34"/>
      <c r="P507" s="35"/>
      <c r="Q507" s="35"/>
      <c r="R507" s="40"/>
      <c r="S507" s="40"/>
      <c r="T507" s="36"/>
      <c r="U507" s="34"/>
      <c r="V507" s="34"/>
    </row>
    <row r="508" ht="14.25" spans="1:26">
      <c r="A508" s="96">
        <v>574</v>
      </c>
      <c r="B508" s="34" t="s">
        <v>117</v>
      </c>
      <c r="C508" s="58" t="s">
        <v>145</v>
      </c>
      <c r="D508" s="53" t="s">
        <v>4660</v>
      </c>
      <c r="E508" s="43" t="s">
        <v>1148</v>
      </c>
      <c r="F508" s="53" t="s">
        <v>4706</v>
      </c>
      <c r="G508" s="74">
        <v>45505</v>
      </c>
      <c r="H508" s="74">
        <v>45505</v>
      </c>
      <c r="I508" s="58" t="s">
        <v>124</v>
      </c>
      <c r="J508" s="34" t="s">
        <v>125</v>
      </c>
      <c r="K508" s="48" t="s">
        <v>1117</v>
      </c>
      <c r="L508" s="96" t="s">
        <v>78</v>
      </c>
      <c r="M508" s="154">
        <v>6</v>
      </c>
      <c r="N508" s="34"/>
      <c r="O508" s="34"/>
      <c r="P508" s="35"/>
      <c r="Q508" s="35"/>
      <c r="R508" s="40"/>
      <c r="S508" s="40"/>
      <c r="T508" s="36"/>
      <c r="U508" s="34"/>
      <c r="V508" s="34"/>
      <c r="Z508" t="s">
        <v>5034</v>
      </c>
    </row>
    <row r="509" ht="14.25" spans="1:22">
      <c r="A509" s="96">
        <v>575</v>
      </c>
      <c r="B509" s="34" t="s">
        <v>117</v>
      </c>
      <c r="C509" s="58" t="s">
        <v>145</v>
      </c>
      <c r="D509" s="53" t="s">
        <v>4660</v>
      </c>
      <c r="E509" s="43" t="s">
        <v>1148</v>
      </c>
      <c r="F509" s="53" t="s">
        <v>4706</v>
      </c>
      <c r="G509" s="74">
        <v>45536</v>
      </c>
      <c r="H509" s="74">
        <v>45536</v>
      </c>
      <c r="I509" s="58" t="s">
        <v>124</v>
      </c>
      <c r="J509" s="34" t="s">
        <v>125</v>
      </c>
      <c r="K509" s="48" t="s">
        <v>1117</v>
      </c>
      <c r="L509" s="96" t="s">
        <v>78</v>
      </c>
      <c r="M509" s="154">
        <v>6</v>
      </c>
      <c r="N509" s="34"/>
      <c r="O509" s="34"/>
      <c r="P509" s="35"/>
      <c r="Q509" s="35"/>
      <c r="R509" s="40"/>
      <c r="S509" s="40"/>
      <c r="T509" s="36"/>
      <c r="U509" s="34"/>
      <c r="V509" s="34"/>
    </row>
    <row r="510" ht="14.25" spans="1:22">
      <c r="A510" s="96">
        <v>576</v>
      </c>
      <c r="B510" s="34" t="s">
        <v>117</v>
      </c>
      <c r="C510" s="58" t="s">
        <v>145</v>
      </c>
      <c r="D510" s="48" t="s">
        <v>5390</v>
      </c>
      <c r="E510" s="43" t="s">
        <v>1148</v>
      </c>
      <c r="F510" s="53" t="s">
        <v>4706</v>
      </c>
      <c r="G510" s="54">
        <v>45323</v>
      </c>
      <c r="H510" s="54">
        <v>45324</v>
      </c>
      <c r="I510" s="58" t="s">
        <v>124</v>
      </c>
      <c r="J510" s="34" t="s">
        <v>125</v>
      </c>
      <c r="K510" s="48" t="s">
        <v>1117</v>
      </c>
      <c r="L510" s="96" t="s">
        <v>78</v>
      </c>
      <c r="M510" s="154">
        <v>6</v>
      </c>
      <c r="N510" s="34"/>
      <c r="O510" s="34"/>
      <c r="P510" s="35"/>
      <c r="Q510" s="35"/>
      <c r="R510" s="40"/>
      <c r="S510" s="40"/>
      <c r="T510" s="36"/>
      <c r="U510" s="34"/>
      <c r="V510" s="34"/>
    </row>
    <row r="511" ht="14.25" spans="1:22">
      <c r="A511" s="96" t="s">
        <v>459</v>
      </c>
      <c r="B511" s="34" t="s">
        <v>117</v>
      </c>
      <c r="C511" s="58" t="s">
        <v>145</v>
      </c>
      <c r="D511" s="48" t="s">
        <v>5390</v>
      </c>
      <c r="E511" s="43" t="s">
        <v>1148</v>
      </c>
      <c r="F511" s="53" t="s">
        <v>4706</v>
      </c>
      <c r="G511" s="74">
        <v>45444</v>
      </c>
      <c r="H511" s="74">
        <v>45473</v>
      </c>
      <c r="I511" s="58" t="s">
        <v>124</v>
      </c>
      <c r="J511" s="34" t="s">
        <v>125</v>
      </c>
      <c r="K511" s="48" t="s">
        <v>1117</v>
      </c>
      <c r="L511" s="96" t="s">
        <v>78</v>
      </c>
      <c r="M511" s="154">
        <v>6</v>
      </c>
      <c r="N511" s="34"/>
      <c r="O511" s="34"/>
      <c r="P511" s="35"/>
      <c r="Q511" s="35"/>
      <c r="R511" s="40"/>
      <c r="S511" s="40"/>
      <c r="T511" s="36"/>
      <c r="U511" s="34"/>
      <c r="V511" s="34"/>
    </row>
    <row r="512" ht="14.25" spans="1:26">
      <c r="A512" s="96">
        <v>577</v>
      </c>
      <c r="B512" s="34" t="s">
        <v>117</v>
      </c>
      <c r="C512" s="58" t="s">
        <v>145</v>
      </c>
      <c r="D512" s="48" t="s">
        <v>5390</v>
      </c>
      <c r="E512" s="43" t="s">
        <v>1148</v>
      </c>
      <c r="F512" s="53" t="s">
        <v>4706</v>
      </c>
      <c r="G512" s="74">
        <v>45505</v>
      </c>
      <c r="H512" s="74">
        <v>45505</v>
      </c>
      <c r="I512" s="58" t="s">
        <v>124</v>
      </c>
      <c r="J512" s="34" t="s">
        <v>125</v>
      </c>
      <c r="K512" s="48" t="s">
        <v>1117</v>
      </c>
      <c r="L512" s="96" t="s">
        <v>78</v>
      </c>
      <c r="M512" s="154">
        <v>6</v>
      </c>
      <c r="N512" s="34"/>
      <c r="O512" s="34"/>
      <c r="P512" s="35"/>
      <c r="Q512" s="35"/>
      <c r="R512" s="40"/>
      <c r="S512" s="40"/>
      <c r="T512" s="36"/>
      <c r="U512" s="34"/>
      <c r="V512" s="34"/>
      <c r="Z512" t="s">
        <v>5034</v>
      </c>
    </row>
    <row r="513" ht="14.25" spans="1:22">
      <c r="A513" s="96">
        <v>578</v>
      </c>
      <c r="B513" s="34" t="s">
        <v>117</v>
      </c>
      <c r="C513" s="58" t="s">
        <v>145</v>
      </c>
      <c r="D513" s="48" t="s">
        <v>5390</v>
      </c>
      <c r="E513" s="43" t="s">
        <v>1148</v>
      </c>
      <c r="F513" s="53" t="s">
        <v>4706</v>
      </c>
      <c r="G513" s="74">
        <v>45536</v>
      </c>
      <c r="H513" s="74">
        <v>45536</v>
      </c>
      <c r="I513" s="58" t="s">
        <v>124</v>
      </c>
      <c r="J513" s="34" t="s">
        <v>125</v>
      </c>
      <c r="K513" s="48" t="s">
        <v>1117</v>
      </c>
      <c r="L513" s="96" t="s">
        <v>78</v>
      </c>
      <c r="M513" s="154">
        <v>6</v>
      </c>
      <c r="N513" s="34"/>
      <c r="O513" s="34"/>
      <c r="P513" s="35"/>
      <c r="Q513" s="35"/>
      <c r="R513" s="40"/>
      <c r="S513" s="40"/>
      <c r="T513" s="36"/>
      <c r="U513" s="34"/>
      <c r="V513" s="34"/>
    </row>
    <row r="514" ht="409.5" spans="1:25">
      <c r="A514" s="96">
        <v>579</v>
      </c>
      <c r="B514" s="34" t="s">
        <v>117</v>
      </c>
      <c r="C514" s="58" t="s">
        <v>361</v>
      </c>
      <c r="D514" s="53" t="s">
        <v>1332</v>
      </c>
      <c r="E514" s="43" t="s">
        <v>146</v>
      </c>
      <c r="F514" s="53" t="s">
        <v>4706</v>
      </c>
      <c r="G514" s="54">
        <v>45323</v>
      </c>
      <c r="H514" s="54">
        <v>45324</v>
      </c>
      <c r="I514" s="58" t="s">
        <v>124</v>
      </c>
      <c r="J514" s="34" t="s">
        <v>125</v>
      </c>
      <c r="K514" s="48" t="s">
        <v>1117</v>
      </c>
      <c r="L514" s="96" t="s">
        <v>78</v>
      </c>
      <c r="M514" s="154">
        <v>6</v>
      </c>
      <c r="N514" s="34" t="s">
        <v>5391</v>
      </c>
      <c r="O514" s="62">
        <v>45322.5055555556</v>
      </c>
      <c r="P514" s="35"/>
      <c r="Q514" s="35"/>
      <c r="R514" s="40"/>
      <c r="S514" s="40"/>
      <c r="T514" s="36"/>
      <c r="U514" s="34" t="s">
        <v>5392</v>
      </c>
      <c r="V514" s="34" t="s">
        <v>1332</v>
      </c>
      <c r="W514" s="113" t="s">
        <v>5393</v>
      </c>
      <c r="X514" t="s">
        <v>132</v>
      </c>
      <c r="Y514" t="s">
        <v>133</v>
      </c>
    </row>
    <row r="515" ht="409.5" spans="1:25">
      <c r="A515" s="96">
        <v>580</v>
      </c>
      <c r="B515" s="34" t="s">
        <v>117</v>
      </c>
      <c r="C515" s="58" t="s">
        <v>361</v>
      </c>
      <c r="D515" s="53" t="s">
        <v>1332</v>
      </c>
      <c r="E515" s="43" t="s">
        <v>146</v>
      </c>
      <c r="F515" s="53" t="s">
        <v>4706</v>
      </c>
      <c r="G515" s="74">
        <v>45505</v>
      </c>
      <c r="H515" s="74">
        <v>45505</v>
      </c>
      <c r="I515" s="58" t="s">
        <v>124</v>
      </c>
      <c r="J515" s="34" t="s">
        <v>125</v>
      </c>
      <c r="K515" s="48" t="s">
        <v>1117</v>
      </c>
      <c r="L515" s="96" t="s">
        <v>78</v>
      </c>
      <c r="M515" s="154">
        <v>6</v>
      </c>
      <c r="N515" s="34" t="s">
        <v>5394</v>
      </c>
      <c r="O515" s="62">
        <v>45483.5923611111</v>
      </c>
      <c r="P515" s="35"/>
      <c r="Q515" s="35"/>
      <c r="R515" s="40"/>
      <c r="S515" s="40"/>
      <c r="T515" s="36"/>
      <c r="U515" s="34" t="s">
        <v>5395</v>
      </c>
      <c r="V515" s="34" t="s">
        <v>1332</v>
      </c>
      <c r="W515" s="113" t="s">
        <v>5396</v>
      </c>
      <c r="X515" t="s">
        <v>132</v>
      </c>
      <c r="Y515" t="s">
        <v>138</v>
      </c>
    </row>
    <row r="516" ht="409.5" spans="1:25">
      <c r="A516" s="96">
        <v>581</v>
      </c>
      <c r="B516" s="34" t="s">
        <v>117</v>
      </c>
      <c r="C516" s="58" t="s">
        <v>361</v>
      </c>
      <c r="D516" s="53" t="s">
        <v>1338</v>
      </c>
      <c r="E516" s="43" t="s">
        <v>146</v>
      </c>
      <c r="F516" s="53" t="s">
        <v>4706</v>
      </c>
      <c r="G516" s="54">
        <v>45323</v>
      </c>
      <c r="H516" s="54">
        <v>45324</v>
      </c>
      <c r="I516" s="58" t="s">
        <v>124</v>
      </c>
      <c r="J516" s="34" t="s">
        <v>125</v>
      </c>
      <c r="K516" s="48" t="s">
        <v>1117</v>
      </c>
      <c r="L516" s="96" t="s">
        <v>78</v>
      </c>
      <c r="M516" s="154">
        <v>6</v>
      </c>
      <c r="N516" s="34" t="s">
        <v>5391</v>
      </c>
      <c r="O516" s="62">
        <v>45322.5055555556</v>
      </c>
      <c r="P516" s="35"/>
      <c r="Q516" s="35"/>
      <c r="R516" s="40"/>
      <c r="S516" s="40"/>
      <c r="T516" s="36"/>
      <c r="U516" s="34" t="s">
        <v>5392</v>
      </c>
      <c r="V516" s="34" t="s">
        <v>1338</v>
      </c>
      <c r="W516" s="113" t="s">
        <v>5393</v>
      </c>
      <c r="X516" t="s">
        <v>132</v>
      </c>
      <c r="Y516" t="s">
        <v>133</v>
      </c>
    </row>
    <row r="517" ht="409.5" spans="1:25">
      <c r="A517" s="96">
        <v>582</v>
      </c>
      <c r="B517" s="34" t="s">
        <v>117</v>
      </c>
      <c r="C517" s="133" t="s">
        <v>361</v>
      </c>
      <c r="D517" s="53" t="s">
        <v>1338</v>
      </c>
      <c r="E517" s="43" t="s">
        <v>146</v>
      </c>
      <c r="F517" s="53" t="s">
        <v>4706</v>
      </c>
      <c r="G517" s="74">
        <v>45505</v>
      </c>
      <c r="H517" s="74">
        <v>45505</v>
      </c>
      <c r="I517" s="58" t="s">
        <v>124</v>
      </c>
      <c r="J517" s="34" t="s">
        <v>125</v>
      </c>
      <c r="K517" s="48" t="s">
        <v>1117</v>
      </c>
      <c r="L517" s="96" t="s">
        <v>78</v>
      </c>
      <c r="M517" s="154">
        <v>6</v>
      </c>
      <c r="N517" s="34" t="s">
        <v>5394</v>
      </c>
      <c r="O517" s="62">
        <v>45483.5923611111</v>
      </c>
      <c r="P517" s="35"/>
      <c r="Q517" s="35"/>
      <c r="R517" s="40"/>
      <c r="S517" s="40"/>
      <c r="T517" s="36"/>
      <c r="U517" s="34" t="s">
        <v>5395</v>
      </c>
      <c r="V517" s="34" t="s">
        <v>1338</v>
      </c>
      <c r="W517" s="113" t="s">
        <v>5396</v>
      </c>
      <c r="X517" t="s">
        <v>132</v>
      </c>
      <c r="Y517" t="s">
        <v>138</v>
      </c>
    </row>
    <row r="518" ht="14.25" spans="1:22">
      <c r="A518" s="96">
        <v>583</v>
      </c>
      <c r="B518" s="34" t="s">
        <v>117</v>
      </c>
      <c r="C518" s="58" t="s">
        <v>145</v>
      </c>
      <c r="D518" s="53" t="s">
        <v>5397</v>
      </c>
      <c r="E518" s="43" t="s">
        <v>1148</v>
      </c>
      <c r="F518" s="53" t="s">
        <v>4706</v>
      </c>
      <c r="G518" s="54">
        <v>45323</v>
      </c>
      <c r="H518" s="54">
        <v>45324</v>
      </c>
      <c r="I518" s="58" t="s">
        <v>124</v>
      </c>
      <c r="J518" s="34" t="s">
        <v>125</v>
      </c>
      <c r="K518" s="48" t="s">
        <v>1117</v>
      </c>
      <c r="L518" s="96" t="s">
        <v>78</v>
      </c>
      <c r="M518" s="154">
        <v>6</v>
      </c>
      <c r="N518" s="34"/>
      <c r="O518" s="34"/>
      <c r="P518" s="35"/>
      <c r="Q518" s="35"/>
      <c r="R518" s="40"/>
      <c r="S518" s="40"/>
      <c r="T518" s="36"/>
      <c r="U518" s="34"/>
      <c r="V518" s="34"/>
    </row>
    <row r="519" ht="14.25" spans="1:22">
      <c r="A519" s="96" t="s">
        <v>459</v>
      </c>
      <c r="B519" s="34" t="s">
        <v>117</v>
      </c>
      <c r="C519" s="58" t="s">
        <v>145</v>
      </c>
      <c r="D519" s="53" t="s">
        <v>5397</v>
      </c>
      <c r="E519" s="43" t="s">
        <v>1148</v>
      </c>
      <c r="F519" s="53" t="s">
        <v>4706</v>
      </c>
      <c r="G519" s="74">
        <v>45444</v>
      </c>
      <c r="H519" s="74">
        <v>45473</v>
      </c>
      <c r="I519" s="58" t="s">
        <v>124</v>
      </c>
      <c r="J519" s="34" t="s">
        <v>125</v>
      </c>
      <c r="K519" s="48" t="s">
        <v>1117</v>
      </c>
      <c r="L519" s="96" t="s">
        <v>78</v>
      </c>
      <c r="M519" s="154">
        <v>6</v>
      </c>
      <c r="N519" s="34"/>
      <c r="O519" s="34"/>
      <c r="P519" s="35"/>
      <c r="Q519" s="35"/>
      <c r="R519" s="40"/>
      <c r="S519" s="40"/>
      <c r="T519" s="36"/>
      <c r="U519" s="34"/>
      <c r="V519" s="34"/>
    </row>
    <row r="520" ht="36" spans="1:25">
      <c r="A520" s="96">
        <v>584</v>
      </c>
      <c r="B520" s="34" t="s">
        <v>117</v>
      </c>
      <c r="C520" s="58" t="s">
        <v>145</v>
      </c>
      <c r="D520" s="53" t="s">
        <v>5397</v>
      </c>
      <c r="E520" s="43" t="s">
        <v>1148</v>
      </c>
      <c r="F520" s="53" t="s">
        <v>4706</v>
      </c>
      <c r="G520" s="74">
        <v>45505</v>
      </c>
      <c r="H520" s="74">
        <v>45505</v>
      </c>
      <c r="I520" s="58" t="s">
        <v>124</v>
      </c>
      <c r="J520" s="34" t="s">
        <v>125</v>
      </c>
      <c r="K520" s="48" t="s">
        <v>1117</v>
      </c>
      <c r="L520" s="96" t="s">
        <v>78</v>
      </c>
      <c r="M520" s="154">
        <v>6</v>
      </c>
      <c r="N520" s="34" t="s">
        <v>5398</v>
      </c>
      <c r="O520" s="62">
        <v>45483.4944444444</v>
      </c>
      <c r="P520" s="35"/>
      <c r="Q520" s="35"/>
      <c r="R520" s="40"/>
      <c r="S520" s="40"/>
      <c r="T520" s="36"/>
      <c r="U520" s="34" t="s">
        <v>5399</v>
      </c>
      <c r="V520" s="34" t="s">
        <v>5397</v>
      </c>
      <c r="W520" t="s">
        <v>5400</v>
      </c>
      <c r="X520" t="s">
        <v>132</v>
      </c>
      <c r="Y520" t="s">
        <v>138</v>
      </c>
    </row>
    <row r="521" ht="36" spans="1:25">
      <c r="A521" s="96">
        <v>585</v>
      </c>
      <c r="B521" s="34" t="s">
        <v>117</v>
      </c>
      <c r="C521" s="58" t="s">
        <v>145</v>
      </c>
      <c r="D521" s="53" t="s">
        <v>5397</v>
      </c>
      <c r="E521" s="43" t="s">
        <v>1148</v>
      </c>
      <c r="F521" s="53" t="s">
        <v>4706</v>
      </c>
      <c r="G521" s="74">
        <v>45536</v>
      </c>
      <c r="H521" s="74">
        <v>45536</v>
      </c>
      <c r="I521" s="58" t="s">
        <v>124</v>
      </c>
      <c r="J521" s="34" t="s">
        <v>125</v>
      </c>
      <c r="K521" s="48" t="s">
        <v>1117</v>
      </c>
      <c r="L521" s="96" t="s">
        <v>78</v>
      </c>
      <c r="M521" s="154">
        <v>6</v>
      </c>
      <c r="N521" s="34" t="s">
        <v>5398</v>
      </c>
      <c r="O521" s="62">
        <v>45483.4944444444</v>
      </c>
      <c r="P521" s="35"/>
      <c r="Q521" s="35"/>
      <c r="R521" s="40"/>
      <c r="S521" s="40"/>
      <c r="T521" s="36"/>
      <c r="U521" s="34" t="s">
        <v>5399</v>
      </c>
      <c r="V521" s="34" t="s">
        <v>5397</v>
      </c>
      <c r="W521" t="s">
        <v>5400</v>
      </c>
      <c r="X521" t="s">
        <v>132</v>
      </c>
      <c r="Y521" t="s">
        <v>138</v>
      </c>
    </row>
    <row r="522" ht="283.5" spans="1:25">
      <c r="A522" s="96">
        <v>586</v>
      </c>
      <c r="B522" s="34" t="s">
        <v>117</v>
      </c>
      <c r="C522" s="58" t="s">
        <v>145</v>
      </c>
      <c r="D522" s="53" t="s">
        <v>1351</v>
      </c>
      <c r="E522" s="43" t="s">
        <v>146</v>
      </c>
      <c r="F522" s="53" t="s">
        <v>4706</v>
      </c>
      <c r="G522" s="54">
        <v>45323</v>
      </c>
      <c r="H522" s="54">
        <v>45324</v>
      </c>
      <c r="I522" s="58" t="s">
        <v>124</v>
      </c>
      <c r="J522" s="34" t="s">
        <v>125</v>
      </c>
      <c r="K522" s="48" t="s">
        <v>1117</v>
      </c>
      <c r="L522" s="96" t="s">
        <v>78</v>
      </c>
      <c r="M522" s="154">
        <v>6</v>
      </c>
      <c r="N522" s="34" t="s">
        <v>5401</v>
      </c>
      <c r="O522" s="62">
        <v>45316.4736111111</v>
      </c>
      <c r="P522" s="35"/>
      <c r="Q522" s="35"/>
      <c r="R522" s="40"/>
      <c r="S522" s="40"/>
      <c r="T522" s="36"/>
      <c r="U522" s="34" t="s">
        <v>5402</v>
      </c>
      <c r="V522" s="34" t="s">
        <v>1351</v>
      </c>
      <c r="W522" s="113" t="s">
        <v>5403</v>
      </c>
      <c r="X522" t="s">
        <v>132</v>
      </c>
      <c r="Y522" t="s">
        <v>133</v>
      </c>
    </row>
    <row r="523" ht="297" spans="1:25">
      <c r="A523" s="96">
        <v>587</v>
      </c>
      <c r="B523" s="34" t="s">
        <v>117</v>
      </c>
      <c r="C523" s="58" t="s">
        <v>145</v>
      </c>
      <c r="D523" s="53" t="s">
        <v>1351</v>
      </c>
      <c r="E523" s="43" t="s">
        <v>146</v>
      </c>
      <c r="F523" s="53" t="s">
        <v>4706</v>
      </c>
      <c r="G523" s="74">
        <v>45505</v>
      </c>
      <c r="H523" s="74">
        <v>45505</v>
      </c>
      <c r="I523" s="58" t="s">
        <v>124</v>
      </c>
      <c r="J523" s="34" t="s">
        <v>125</v>
      </c>
      <c r="K523" s="48" t="s">
        <v>1117</v>
      </c>
      <c r="L523" s="96" t="s">
        <v>78</v>
      </c>
      <c r="M523" s="154">
        <v>6</v>
      </c>
      <c r="N523" s="34" t="s">
        <v>5404</v>
      </c>
      <c r="O523" s="62">
        <v>45484.6951388889</v>
      </c>
      <c r="P523" s="35"/>
      <c r="Q523" s="35"/>
      <c r="R523" s="40"/>
      <c r="S523" s="40"/>
      <c r="T523" s="36"/>
      <c r="U523" s="34" t="s">
        <v>5405</v>
      </c>
      <c r="V523" s="34" t="s">
        <v>1351</v>
      </c>
      <c r="W523" s="113" t="s">
        <v>5406</v>
      </c>
      <c r="X523" t="s">
        <v>132</v>
      </c>
      <c r="Y523" t="s">
        <v>138</v>
      </c>
    </row>
    <row r="524" ht="162" spans="1:25">
      <c r="A524" s="96">
        <v>588</v>
      </c>
      <c r="B524" s="34" t="s">
        <v>117</v>
      </c>
      <c r="C524" s="58" t="s">
        <v>145</v>
      </c>
      <c r="D524" s="53" t="s">
        <v>5407</v>
      </c>
      <c r="E524" s="43" t="s">
        <v>146</v>
      </c>
      <c r="F524" s="53" t="s">
        <v>4706</v>
      </c>
      <c r="G524" s="54">
        <v>45323</v>
      </c>
      <c r="H524" s="54">
        <v>45324</v>
      </c>
      <c r="I524" s="58" t="s">
        <v>124</v>
      </c>
      <c r="J524" s="34" t="s">
        <v>125</v>
      </c>
      <c r="K524" s="48" t="s">
        <v>1117</v>
      </c>
      <c r="L524" s="96" t="s">
        <v>78</v>
      </c>
      <c r="M524" s="154">
        <v>6</v>
      </c>
      <c r="N524" s="34" t="s">
        <v>5408</v>
      </c>
      <c r="O524" s="62">
        <v>45302.5111111111</v>
      </c>
      <c r="P524" s="35"/>
      <c r="Q524" s="35"/>
      <c r="R524" s="40"/>
      <c r="S524" s="40"/>
      <c r="T524" s="36"/>
      <c r="U524" s="34" t="s">
        <v>5409</v>
      </c>
      <c r="V524" s="34" t="s">
        <v>5407</v>
      </c>
      <c r="W524" s="113" t="s">
        <v>5410</v>
      </c>
      <c r="X524" t="s">
        <v>132</v>
      </c>
      <c r="Y524" t="s">
        <v>133</v>
      </c>
    </row>
    <row r="525" ht="36" spans="1:25">
      <c r="A525" s="96">
        <v>589</v>
      </c>
      <c r="B525" s="34" t="s">
        <v>117</v>
      </c>
      <c r="C525" s="58" t="s">
        <v>145</v>
      </c>
      <c r="D525" s="53" t="s">
        <v>5407</v>
      </c>
      <c r="E525" s="43" t="s">
        <v>146</v>
      </c>
      <c r="F525" s="53" t="s">
        <v>4706</v>
      </c>
      <c r="G525" s="74">
        <v>45505</v>
      </c>
      <c r="H525" s="74">
        <v>45505</v>
      </c>
      <c r="I525" s="58" t="s">
        <v>124</v>
      </c>
      <c r="J525" s="34" t="s">
        <v>125</v>
      </c>
      <c r="K525" s="48" t="s">
        <v>1117</v>
      </c>
      <c r="L525" s="96" t="s">
        <v>78</v>
      </c>
      <c r="M525" s="154">
        <v>6</v>
      </c>
      <c r="N525" s="34" t="s">
        <v>5411</v>
      </c>
      <c r="O525" s="62">
        <v>45476.6715277778</v>
      </c>
      <c r="P525" s="35"/>
      <c r="Q525" s="35"/>
      <c r="R525" s="40"/>
      <c r="S525" s="40"/>
      <c r="T525" s="36"/>
      <c r="U525" s="34" t="s">
        <v>5412</v>
      </c>
      <c r="V525" s="34" t="s">
        <v>5407</v>
      </c>
      <c r="W525" t="s">
        <v>5413</v>
      </c>
      <c r="X525" t="s">
        <v>132</v>
      </c>
      <c r="Y525" t="s">
        <v>138</v>
      </c>
    </row>
    <row r="526" ht="162" spans="1:25">
      <c r="A526" s="96">
        <v>590</v>
      </c>
      <c r="B526" s="34" t="s">
        <v>117</v>
      </c>
      <c r="C526" s="58" t="s">
        <v>145</v>
      </c>
      <c r="D526" s="53" t="s">
        <v>1374</v>
      </c>
      <c r="E526" s="43" t="s">
        <v>146</v>
      </c>
      <c r="F526" s="53" t="s">
        <v>4706</v>
      </c>
      <c r="G526" s="54">
        <v>45323</v>
      </c>
      <c r="H526" s="54">
        <v>45324</v>
      </c>
      <c r="I526" s="58" t="s">
        <v>124</v>
      </c>
      <c r="J526" s="34" t="s">
        <v>125</v>
      </c>
      <c r="K526" s="48" t="s">
        <v>1117</v>
      </c>
      <c r="L526" s="96" t="s">
        <v>78</v>
      </c>
      <c r="M526" s="154">
        <v>6</v>
      </c>
      <c r="N526" s="34" t="s">
        <v>5408</v>
      </c>
      <c r="O526" s="62">
        <v>45302.5111111111</v>
      </c>
      <c r="P526" s="35"/>
      <c r="Q526" s="35"/>
      <c r="R526" s="40"/>
      <c r="S526" s="40"/>
      <c r="T526" s="36"/>
      <c r="U526" s="34" t="s">
        <v>5409</v>
      </c>
      <c r="V526" s="34" t="s">
        <v>1374</v>
      </c>
      <c r="W526" s="113" t="s">
        <v>5410</v>
      </c>
      <c r="X526" t="s">
        <v>132</v>
      </c>
      <c r="Y526" t="s">
        <v>133</v>
      </c>
    </row>
    <row r="527" ht="36" spans="1:25">
      <c r="A527" s="96">
        <v>591</v>
      </c>
      <c r="B527" s="34" t="s">
        <v>117</v>
      </c>
      <c r="C527" s="58" t="s">
        <v>145</v>
      </c>
      <c r="D527" s="53" t="s">
        <v>1374</v>
      </c>
      <c r="E527" s="43" t="s">
        <v>146</v>
      </c>
      <c r="F527" s="53" t="s">
        <v>4706</v>
      </c>
      <c r="G527" s="74">
        <v>45505</v>
      </c>
      <c r="H527" s="74">
        <v>45505</v>
      </c>
      <c r="I527" s="58" t="s">
        <v>124</v>
      </c>
      <c r="J527" s="34" t="s">
        <v>125</v>
      </c>
      <c r="K527" s="48" t="s">
        <v>1117</v>
      </c>
      <c r="L527" s="96" t="s">
        <v>78</v>
      </c>
      <c r="M527" s="154">
        <v>6</v>
      </c>
      <c r="N527" s="34" t="s">
        <v>5411</v>
      </c>
      <c r="O527" s="62">
        <v>45476.6715277778</v>
      </c>
      <c r="P527" s="35"/>
      <c r="Q527" s="35"/>
      <c r="R527" s="40"/>
      <c r="S527" s="40"/>
      <c r="T527" s="36"/>
      <c r="U527" s="34" t="s">
        <v>5412</v>
      </c>
      <c r="V527" s="34" t="s">
        <v>1374</v>
      </c>
      <c r="W527" t="s">
        <v>5413</v>
      </c>
      <c r="X527" t="s">
        <v>132</v>
      </c>
      <c r="Y527" t="s">
        <v>138</v>
      </c>
    </row>
    <row r="528" ht="108" spans="1:25">
      <c r="A528" s="96">
        <v>592</v>
      </c>
      <c r="B528" s="34" t="s">
        <v>117</v>
      </c>
      <c r="C528" s="58" t="s">
        <v>145</v>
      </c>
      <c r="D528" s="48" t="s">
        <v>1379</v>
      </c>
      <c r="E528" s="43" t="s">
        <v>250</v>
      </c>
      <c r="F528" s="53" t="s">
        <v>4706</v>
      </c>
      <c r="G528" s="54">
        <v>45323</v>
      </c>
      <c r="H528" s="54">
        <v>45324</v>
      </c>
      <c r="I528" s="58" t="s">
        <v>124</v>
      </c>
      <c r="J528" s="34" t="s">
        <v>125</v>
      </c>
      <c r="K528" s="48" t="s">
        <v>1117</v>
      </c>
      <c r="L528" s="96" t="s">
        <v>78</v>
      </c>
      <c r="M528" s="154">
        <v>9</v>
      </c>
      <c r="N528" s="34" t="s">
        <v>5414</v>
      </c>
      <c r="O528" s="62">
        <v>45316.4736111111</v>
      </c>
      <c r="P528" s="35"/>
      <c r="Q528" s="35"/>
      <c r="R528" s="40"/>
      <c r="S528" s="40"/>
      <c r="T528" s="36"/>
      <c r="U528" s="34" t="s">
        <v>5415</v>
      </c>
      <c r="V528" s="34" t="s">
        <v>1379</v>
      </c>
      <c r="W528" s="113" t="s">
        <v>5416</v>
      </c>
      <c r="X528" t="s">
        <v>132</v>
      </c>
      <c r="Y528" t="s">
        <v>133</v>
      </c>
    </row>
    <row r="529" ht="36" spans="1:25">
      <c r="A529" s="96">
        <v>593</v>
      </c>
      <c r="B529" s="34" t="s">
        <v>117</v>
      </c>
      <c r="C529" s="58" t="s">
        <v>145</v>
      </c>
      <c r="D529" s="48" t="s">
        <v>1379</v>
      </c>
      <c r="E529" s="43" t="s">
        <v>250</v>
      </c>
      <c r="F529" s="53" t="s">
        <v>4706</v>
      </c>
      <c r="G529" s="74">
        <v>45505</v>
      </c>
      <c r="H529" s="74">
        <v>45505</v>
      </c>
      <c r="I529" s="58" t="s">
        <v>124</v>
      </c>
      <c r="J529" s="34" t="s">
        <v>125</v>
      </c>
      <c r="K529" s="48" t="s">
        <v>1117</v>
      </c>
      <c r="L529" s="96" t="s">
        <v>78</v>
      </c>
      <c r="M529" s="154">
        <v>9</v>
      </c>
      <c r="N529" s="34" t="s">
        <v>5417</v>
      </c>
      <c r="O529" s="62">
        <v>45484.6951388889</v>
      </c>
      <c r="P529" s="35"/>
      <c r="Q529" s="35"/>
      <c r="R529" s="40"/>
      <c r="S529" s="40"/>
      <c r="T529" s="36"/>
      <c r="U529" s="34" t="s">
        <v>5418</v>
      </c>
      <c r="V529" s="34" t="s">
        <v>1379</v>
      </c>
      <c r="W529" t="s">
        <v>5419</v>
      </c>
      <c r="X529" t="s">
        <v>132</v>
      </c>
      <c r="Y529" t="s">
        <v>138</v>
      </c>
    </row>
    <row r="530" ht="409.5" spans="1:25">
      <c r="A530" s="96">
        <v>594</v>
      </c>
      <c r="B530" s="34" t="s">
        <v>117</v>
      </c>
      <c r="C530" s="53" t="s">
        <v>145</v>
      </c>
      <c r="D530" s="58" t="s">
        <v>1384</v>
      </c>
      <c r="E530" s="43" t="s">
        <v>239</v>
      </c>
      <c r="F530" s="53" t="s">
        <v>4706</v>
      </c>
      <c r="G530" s="74">
        <v>45323</v>
      </c>
      <c r="H530" s="74">
        <v>45324</v>
      </c>
      <c r="I530" s="58" t="s">
        <v>124</v>
      </c>
      <c r="J530" s="34" t="s">
        <v>125</v>
      </c>
      <c r="K530" s="48" t="s">
        <v>1117</v>
      </c>
      <c r="L530" s="96" t="s">
        <v>78</v>
      </c>
      <c r="M530" s="53">
        <v>21</v>
      </c>
      <c r="N530" s="34" t="s">
        <v>5420</v>
      </c>
      <c r="O530" s="62">
        <v>45322.5055555556</v>
      </c>
      <c r="P530" s="35"/>
      <c r="Q530" s="35"/>
      <c r="R530" s="40"/>
      <c r="S530" s="40"/>
      <c r="T530" s="36"/>
      <c r="U530" s="34" t="s">
        <v>5421</v>
      </c>
      <c r="V530" s="34" t="s">
        <v>1384</v>
      </c>
      <c r="W530" s="113" t="s">
        <v>5422</v>
      </c>
      <c r="X530" t="s">
        <v>132</v>
      </c>
      <c r="Y530" t="s">
        <v>133</v>
      </c>
    </row>
    <row r="531" ht="409.5" spans="1:25">
      <c r="A531" s="96">
        <v>595</v>
      </c>
      <c r="B531" s="34" t="s">
        <v>117</v>
      </c>
      <c r="C531" s="53" t="s">
        <v>145</v>
      </c>
      <c r="D531" s="58" t="s">
        <v>1384</v>
      </c>
      <c r="E531" s="43" t="s">
        <v>239</v>
      </c>
      <c r="F531" s="53" t="s">
        <v>4706</v>
      </c>
      <c r="G531" s="74">
        <v>45383</v>
      </c>
      <c r="H531" s="74">
        <v>45384</v>
      </c>
      <c r="I531" s="58" t="s">
        <v>124</v>
      </c>
      <c r="J531" s="34" t="s">
        <v>125</v>
      </c>
      <c r="K531" s="48" t="s">
        <v>1117</v>
      </c>
      <c r="L531" s="96" t="s">
        <v>78</v>
      </c>
      <c r="M531" s="53">
        <v>21</v>
      </c>
      <c r="N531" s="34" t="s">
        <v>5423</v>
      </c>
      <c r="O531" s="62">
        <v>45377.6916666667</v>
      </c>
      <c r="P531" s="35"/>
      <c r="Q531" s="35"/>
      <c r="R531" s="40"/>
      <c r="S531" s="40"/>
      <c r="T531" s="36"/>
      <c r="U531" s="34" t="s">
        <v>5424</v>
      </c>
      <c r="V531" s="34" t="s">
        <v>1384</v>
      </c>
      <c r="W531" s="113" t="s">
        <v>5425</v>
      </c>
      <c r="X531" t="s">
        <v>132</v>
      </c>
      <c r="Y531" t="s">
        <v>159</v>
      </c>
    </row>
    <row r="532" ht="409.5" spans="1:25">
      <c r="A532" s="96">
        <v>596</v>
      </c>
      <c r="B532" s="34" t="s">
        <v>117</v>
      </c>
      <c r="C532" s="53" t="s">
        <v>145</v>
      </c>
      <c r="D532" s="58" t="s">
        <v>1384</v>
      </c>
      <c r="E532" s="43" t="s">
        <v>239</v>
      </c>
      <c r="F532" s="53" t="s">
        <v>4706</v>
      </c>
      <c r="G532" s="74">
        <v>45444</v>
      </c>
      <c r="H532" s="74">
        <v>45445</v>
      </c>
      <c r="I532" s="58" t="s">
        <v>124</v>
      </c>
      <c r="J532" s="34" t="s">
        <v>125</v>
      </c>
      <c r="K532" s="48" t="s">
        <v>1117</v>
      </c>
      <c r="L532" s="96" t="s">
        <v>78</v>
      </c>
      <c r="M532" s="53">
        <v>21</v>
      </c>
      <c r="N532" s="34" t="s">
        <v>5426</v>
      </c>
      <c r="O532" s="62">
        <v>45442.6013888889</v>
      </c>
      <c r="P532" s="35"/>
      <c r="Q532" s="35"/>
      <c r="R532" s="40"/>
      <c r="S532" s="40"/>
      <c r="T532" s="36"/>
      <c r="U532" s="34" t="s">
        <v>5427</v>
      </c>
      <c r="V532" s="34" t="s">
        <v>1384</v>
      </c>
      <c r="W532" s="113" t="s">
        <v>5428</v>
      </c>
      <c r="X532" s="114" t="s">
        <v>132</v>
      </c>
      <c r="Y532" s="114" t="s">
        <v>435</v>
      </c>
    </row>
    <row r="533" ht="409.5" spans="1:25">
      <c r="A533" s="96"/>
      <c r="B533" s="34" t="s">
        <v>117</v>
      </c>
      <c r="C533" s="53" t="s">
        <v>145</v>
      </c>
      <c r="D533" s="58" t="s">
        <v>1384</v>
      </c>
      <c r="E533" s="43" t="s">
        <v>239</v>
      </c>
      <c r="F533" s="53" t="s">
        <v>4706</v>
      </c>
      <c r="G533" s="74">
        <v>45505</v>
      </c>
      <c r="H533" s="74">
        <v>45506</v>
      </c>
      <c r="I533" s="58" t="s">
        <v>124</v>
      </c>
      <c r="J533" s="34" t="s">
        <v>125</v>
      </c>
      <c r="K533" s="48" t="s">
        <v>1117</v>
      </c>
      <c r="L533" s="96" t="s">
        <v>78</v>
      </c>
      <c r="M533" s="53">
        <v>21</v>
      </c>
      <c r="N533" s="34" t="s">
        <v>5429</v>
      </c>
      <c r="O533" s="62">
        <v>45492.4895833333</v>
      </c>
      <c r="P533" s="35"/>
      <c r="Q533" s="35"/>
      <c r="R533" s="40"/>
      <c r="S533" s="40"/>
      <c r="T533" s="36"/>
      <c r="U533" s="34" t="s">
        <v>5430</v>
      </c>
      <c r="V533" s="34" t="s">
        <v>1384</v>
      </c>
      <c r="W533" s="113" t="s">
        <v>5431</v>
      </c>
      <c r="X533" t="s">
        <v>132</v>
      </c>
      <c r="Y533" t="s">
        <v>138</v>
      </c>
    </row>
    <row r="534" ht="14.25" spans="1:22">
      <c r="A534" s="96"/>
      <c r="B534" s="34" t="s">
        <v>117</v>
      </c>
      <c r="C534" s="53" t="s">
        <v>145</v>
      </c>
      <c r="D534" s="58" t="s">
        <v>1384</v>
      </c>
      <c r="E534" s="43" t="s">
        <v>239</v>
      </c>
      <c r="F534" s="53" t="s">
        <v>4706</v>
      </c>
      <c r="G534" s="74">
        <v>45566</v>
      </c>
      <c r="H534" s="74">
        <v>45567</v>
      </c>
      <c r="I534" s="58" t="s">
        <v>124</v>
      </c>
      <c r="J534" s="34" t="s">
        <v>125</v>
      </c>
      <c r="K534" s="48" t="s">
        <v>1117</v>
      </c>
      <c r="L534" s="96" t="s">
        <v>78</v>
      </c>
      <c r="M534" s="53">
        <v>21</v>
      </c>
      <c r="N534" s="34"/>
      <c r="O534" s="34"/>
      <c r="P534" s="35"/>
      <c r="Q534" s="35"/>
      <c r="R534" s="40"/>
      <c r="S534" s="40"/>
      <c r="T534" s="36"/>
      <c r="U534" s="34"/>
      <c r="V534" s="34"/>
    </row>
    <row r="535" ht="14.25" spans="1:22">
      <c r="A535" s="96"/>
      <c r="B535" s="34" t="s">
        <v>117</v>
      </c>
      <c r="C535" s="53" t="s">
        <v>145</v>
      </c>
      <c r="D535" s="58" t="s">
        <v>1384</v>
      </c>
      <c r="E535" s="43" t="s">
        <v>239</v>
      </c>
      <c r="F535" s="53" t="s">
        <v>4706</v>
      </c>
      <c r="G535" s="74">
        <v>45627</v>
      </c>
      <c r="H535" s="74">
        <v>45628</v>
      </c>
      <c r="I535" s="58" t="s">
        <v>124</v>
      </c>
      <c r="J535" s="34" t="s">
        <v>125</v>
      </c>
      <c r="K535" s="48" t="s">
        <v>1117</v>
      </c>
      <c r="L535" s="96" t="s">
        <v>78</v>
      </c>
      <c r="M535" s="53">
        <v>21</v>
      </c>
      <c r="N535" s="34"/>
      <c r="O535" s="34"/>
      <c r="P535" s="35"/>
      <c r="Q535" s="35"/>
      <c r="R535" s="40"/>
      <c r="S535" s="40"/>
      <c r="T535" s="36"/>
      <c r="U535" s="34"/>
      <c r="V535" s="34"/>
    </row>
    <row r="536" ht="409.5" spans="1:25">
      <c r="A536" s="96"/>
      <c r="B536" s="34" t="s">
        <v>117</v>
      </c>
      <c r="C536" s="53" t="s">
        <v>145</v>
      </c>
      <c r="D536" s="53" t="s">
        <v>1394</v>
      </c>
      <c r="E536" s="43" t="s">
        <v>239</v>
      </c>
      <c r="F536" s="53" t="s">
        <v>4706</v>
      </c>
      <c r="G536" s="74">
        <v>45323</v>
      </c>
      <c r="H536" s="74">
        <v>45324</v>
      </c>
      <c r="I536" s="58" t="s">
        <v>124</v>
      </c>
      <c r="J536" s="34" t="s">
        <v>125</v>
      </c>
      <c r="K536" s="48" t="s">
        <v>1117</v>
      </c>
      <c r="L536" s="96" t="s">
        <v>78</v>
      </c>
      <c r="M536" s="53">
        <v>33</v>
      </c>
      <c r="N536" s="34" t="s">
        <v>5432</v>
      </c>
      <c r="O536" s="62">
        <v>45308.4965277778</v>
      </c>
      <c r="P536" s="35"/>
      <c r="Q536" s="35"/>
      <c r="R536" s="40"/>
      <c r="S536" s="40"/>
      <c r="T536" s="36"/>
      <c r="U536" s="34" t="s">
        <v>5433</v>
      </c>
      <c r="V536" s="34" t="s">
        <v>1394</v>
      </c>
      <c r="W536" s="113" t="s">
        <v>5434</v>
      </c>
      <c r="X536" t="s">
        <v>132</v>
      </c>
      <c r="Y536" t="s">
        <v>133</v>
      </c>
    </row>
    <row r="537" ht="409.5" spans="1:25">
      <c r="A537" s="96"/>
      <c r="B537" s="34" t="s">
        <v>117</v>
      </c>
      <c r="C537" s="53" t="s">
        <v>145</v>
      </c>
      <c r="D537" s="53" t="s">
        <v>1394</v>
      </c>
      <c r="E537" s="43" t="s">
        <v>239</v>
      </c>
      <c r="F537" s="53" t="s">
        <v>4706</v>
      </c>
      <c r="G537" s="74">
        <v>45383</v>
      </c>
      <c r="H537" s="74">
        <v>45384</v>
      </c>
      <c r="I537" s="58" t="s">
        <v>124</v>
      </c>
      <c r="J537" s="34" t="s">
        <v>125</v>
      </c>
      <c r="K537" s="48" t="s">
        <v>1117</v>
      </c>
      <c r="L537" s="96" t="s">
        <v>78</v>
      </c>
      <c r="M537" s="53">
        <v>33</v>
      </c>
      <c r="N537" s="34" t="s">
        <v>5435</v>
      </c>
      <c r="O537" s="62">
        <v>45377.6916666667</v>
      </c>
      <c r="P537" s="35"/>
      <c r="Q537" s="35"/>
      <c r="R537" s="40"/>
      <c r="S537" s="40"/>
      <c r="T537" s="36"/>
      <c r="U537" s="34" t="s">
        <v>5436</v>
      </c>
      <c r="V537" s="34" t="s">
        <v>1394</v>
      </c>
      <c r="W537" s="113" t="s">
        <v>5437</v>
      </c>
      <c r="X537" t="s">
        <v>132</v>
      </c>
      <c r="Y537" t="s">
        <v>159</v>
      </c>
    </row>
    <row r="538" ht="409.5" spans="1:25">
      <c r="A538" s="96"/>
      <c r="B538" s="34" t="s">
        <v>117</v>
      </c>
      <c r="C538" s="53" t="s">
        <v>145</v>
      </c>
      <c r="D538" s="53" t="s">
        <v>1394</v>
      </c>
      <c r="E538" s="43" t="s">
        <v>239</v>
      </c>
      <c r="F538" s="53" t="s">
        <v>4706</v>
      </c>
      <c r="G538" s="74">
        <v>45444</v>
      </c>
      <c r="H538" s="74">
        <v>45445</v>
      </c>
      <c r="I538" s="58" t="s">
        <v>124</v>
      </c>
      <c r="J538" s="34" t="s">
        <v>125</v>
      </c>
      <c r="K538" s="48" t="s">
        <v>1117</v>
      </c>
      <c r="L538" s="96" t="s">
        <v>78</v>
      </c>
      <c r="M538" s="53">
        <v>33</v>
      </c>
      <c r="N538" s="34" t="s">
        <v>5438</v>
      </c>
      <c r="O538" s="62">
        <v>45442.6013888889</v>
      </c>
      <c r="P538" s="35"/>
      <c r="Q538" s="35"/>
      <c r="R538" s="40"/>
      <c r="S538" s="40"/>
      <c r="T538" s="36"/>
      <c r="U538" s="34" t="s">
        <v>5439</v>
      </c>
      <c r="V538" s="34" t="s">
        <v>1394</v>
      </c>
      <c r="W538" s="113" t="s">
        <v>5440</v>
      </c>
      <c r="X538" s="114" t="s">
        <v>132</v>
      </c>
      <c r="Y538" s="114" t="s">
        <v>435</v>
      </c>
    </row>
    <row r="539" ht="409.5" spans="1:25">
      <c r="A539" s="96">
        <v>597</v>
      </c>
      <c r="B539" s="34" t="s">
        <v>117</v>
      </c>
      <c r="C539" s="53" t="s">
        <v>145</v>
      </c>
      <c r="D539" s="53" t="s">
        <v>1394</v>
      </c>
      <c r="E539" s="43" t="s">
        <v>239</v>
      </c>
      <c r="F539" s="53" t="s">
        <v>4706</v>
      </c>
      <c r="G539" s="74">
        <v>45505</v>
      </c>
      <c r="H539" s="74">
        <v>45506</v>
      </c>
      <c r="I539" s="58" t="s">
        <v>124</v>
      </c>
      <c r="J539" s="34" t="s">
        <v>125</v>
      </c>
      <c r="K539" s="48" t="s">
        <v>1117</v>
      </c>
      <c r="L539" s="96" t="s">
        <v>78</v>
      </c>
      <c r="M539" s="53">
        <v>33</v>
      </c>
      <c r="N539" s="34" t="s">
        <v>5441</v>
      </c>
      <c r="O539" s="62">
        <v>45496.4652777778</v>
      </c>
      <c r="P539" s="35"/>
      <c r="Q539" s="35"/>
      <c r="R539" s="40"/>
      <c r="S539" s="40"/>
      <c r="T539" s="36"/>
      <c r="U539" s="34" t="s">
        <v>5442</v>
      </c>
      <c r="V539" s="34" t="s">
        <v>1394</v>
      </c>
      <c r="W539" s="113" t="s">
        <v>5443</v>
      </c>
      <c r="X539" t="s">
        <v>132</v>
      </c>
      <c r="Y539" t="s">
        <v>138</v>
      </c>
    </row>
    <row r="540" ht="14.25" spans="1:22">
      <c r="A540" s="96">
        <v>598</v>
      </c>
      <c r="B540" s="34" t="s">
        <v>117</v>
      </c>
      <c r="C540" s="53" t="s">
        <v>145</v>
      </c>
      <c r="D540" s="53" t="s">
        <v>1394</v>
      </c>
      <c r="E540" s="43" t="s">
        <v>239</v>
      </c>
      <c r="F540" s="53" t="s">
        <v>4706</v>
      </c>
      <c r="G540" s="74">
        <v>45566</v>
      </c>
      <c r="H540" s="74">
        <v>45567</v>
      </c>
      <c r="I540" s="58" t="s">
        <v>124</v>
      </c>
      <c r="J540" s="34" t="s">
        <v>125</v>
      </c>
      <c r="K540" s="48" t="s">
        <v>1117</v>
      </c>
      <c r="L540" s="96" t="s">
        <v>78</v>
      </c>
      <c r="M540" s="53">
        <v>33</v>
      </c>
      <c r="N540" s="34"/>
      <c r="O540" s="34"/>
      <c r="P540" s="35"/>
      <c r="Q540" s="35"/>
      <c r="R540" s="40"/>
      <c r="S540" s="40"/>
      <c r="T540" s="36"/>
      <c r="U540" s="34"/>
      <c r="V540" s="34"/>
    </row>
    <row r="541" ht="14.25" spans="1:22">
      <c r="A541" s="96">
        <v>599</v>
      </c>
      <c r="B541" s="34" t="s">
        <v>117</v>
      </c>
      <c r="C541" s="53" t="s">
        <v>145</v>
      </c>
      <c r="D541" s="53" t="s">
        <v>1394</v>
      </c>
      <c r="E541" s="43" t="s">
        <v>239</v>
      </c>
      <c r="F541" s="53" t="s">
        <v>4706</v>
      </c>
      <c r="G541" s="74">
        <v>45627</v>
      </c>
      <c r="H541" s="74">
        <v>45628</v>
      </c>
      <c r="I541" s="58" t="s">
        <v>124</v>
      </c>
      <c r="J541" s="34" t="s">
        <v>125</v>
      </c>
      <c r="K541" s="48" t="s">
        <v>1117</v>
      </c>
      <c r="L541" s="96" t="s">
        <v>78</v>
      </c>
      <c r="M541" s="53">
        <v>33</v>
      </c>
      <c r="N541" s="34"/>
      <c r="O541" s="34"/>
      <c r="P541" s="35"/>
      <c r="Q541" s="35"/>
      <c r="R541" s="40"/>
      <c r="S541" s="40"/>
      <c r="T541" s="36"/>
      <c r="U541" s="34"/>
      <c r="V541" s="34"/>
    </row>
    <row r="542" ht="391.5" spans="1:25">
      <c r="A542" s="96">
        <v>602</v>
      </c>
      <c r="B542" s="34" t="s">
        <v>117</v>
      </c>
      <c r="C542" s="58" t="s">
        <v>361</v>
      </c>
      <c r="D542" s="53" t="s">
        <v>4511</v>
      </c>
      <c r="E542" s="43" t="s">
        <v>239</v>
      </c>
      <c r="F542" s="53" t="s">
        <v>4706</v>
      </c>
      <c r="G542" s="74">
        <v>45323</v>
      </c>
      <c r="H542" s="74">
        <v>45324</v>
      </c>
      <c r="I542" s="58" t="s">
        <v>124</v>
      </c>
      <c r="J542" s="34" t="s">
        <v>125</v>
      </c>
      <c r="K542" s="48" t="s">
        <v>1117</v>
      </c>
      <c r="L542" s="96" t="s">
        <v>78</v>
      </c>
      <c r="M542" s="154">
        <v>6</v>
      </c>
      <c r="N542" s="34" t="s">
        <v>5444</v>
      </c>
      <c r="O542" s="62">
        <v>45308.4965277778</v>
      </c>
      <c r="P542" s="35"/>
      <c r="Q542" s="35"/>
      <c r="R542" s="40"/>
      <c r="S542" s="40"/>
      <c r="T542" s="36"/>
      <c r="U542" s="34" t="s">
        <v>5445</v>
      </c>
      <c r="V542" s="34" t="s">
        <v>4511</v>
      </c>
      <c r="W542" s="113" t="s">
        <v>5446</v>
      </c>
      <c r="X542" t="s">
        <v>132</v>
      </c>
      <c r="Y542" t="s">
        <v>133</v>
      </c>
    </row>
    <row r="543" ht="409.5" spans="1:25">
      <c r="A543" s="96">
        <v>603</v>
      </c>
      <c r="B543" s="34" t="s">
        <v>117</v>
      </c>
      <c r="C543" s="58" t="s">
        <v>361</v>
      </c>
      <c r="D543" s="53" t="s">
        <v>4511</v>
      </c>
      <c r="E543" s="43" t="s">
        <v>239</v>
      </c>
      <c r="F543" s="53" t="s">
        <v>4706</v>
      </c>
      <c r="G543" s="74">
        <v>45383</v>
      </c>
      <c r="H543" s="74">
        <v>45384</v>
      </c>
      <c r="I543" s="58" t="s">
        <v>124</v>
      </c>
      <c r="J543" s="34" t="s">
        <v>125</v>
      </c>
      <c r="K543" s="48" t="s">
        <v>1117</v>
      </c>
      <c r="L543" s="96" t="s">
        <v>78</v>
      </c>
      <c r="M543" s="154">
        <v>6</v>
      </c>
      <c r="N543" s="34" t="s">
        <v>5447</v>
      </c>
      <c r="O543" s="62">
        <v>45369.5895833333</v>
      </c>
      <c r="P543" s="35"/>
      <c r="Q543" s="35"/>
      <c r="R543" s="40"/>
      <c r="S543" s="40"/>
      <c r="T543" s="36"/>
      <c r="U543" s="34" t="s">
        <v>5448</v>
      </c>
      <c r="V543" s="34" t="s">
        <v>4511</v>
      </c>
      <c r="W543" s="113" t="s">
        <v>5449</v>
      </c>
      <c r="X543" t="s">
        <v>132</v>
      </c>
      <c r="Y543" t="s">
        <v>159</v>
      </c>
    </row>
    <row r="544" ht="409.5" spans="1:25">
      <c r="A544" s="96">
        <v>604</v>
      </c>
      <c r="B544" s="34" t="s">
        <v>117</v>
      </c>
      <c r="C544" s="58" t="s">
        <v>361</v>
      </c>
      <c r="D544" s="53" t="s">
        <v>4511</v>
      </c>
      <c r="E544" s="43" t="s">
        <v>239</v>
      </c>
      <c r="F544" s="53" t="s">
        <v>4706</v>
      </c>
      <c r="G544" s="74">
        <v>45444</v>
      </c>
      <c r="H544" s="74">
        <v>45445</v>
      </c>
      <c r="I544" s="58" t="s">
        <v>124</v>
      </c>
      <c r="J544" s="34" t="s">
        <v>125</v>
      </c>
      <c r="K544" s="48" t="s">
        <v>1117</v>
      </c>
      <c r="L544" s="96" t="s">
        <v>78</v>
      </c>
      <c r="M544" s="154">
        <v>6</v>
      </c>
      <c r="N544" s="34" t="s">
        <v>5450</v>
      </c>
      <c r="O544" s="62">
        <v>45442.4583333333</v>
      </c>
      <c r="P544" s="35"/>
      <c r="Q544" s="35"/>
      <c r="R544" s="40"/>
      <c r="S544" s="40"/>
      <c r="T544" s="36"/>
      <c r="U544" s="34" t="s">
        <v>5451</v>
      </c>
      <c r="V544" s="34" t="s">
        <v>4511</v>
      </c>
      <c r="W544" s="113" t="s">
        <v>5452</v>
      </c>
      <c r="X544" s="114" t="s">
        <v>132</v>
      </c>
      <c r="Y544" s="114" t="s">
        <v>435</v>
      </c>
    </row>
    <row r="545" ht="409.5" spans="1:25">
      <c r="A545" s="96">
        <v>605</v>
      </c>
      <c r="B545" s="34" t="s">
        <v>117</v>
      </c>
      <c r="C545" s="58" t="s">
        <v>361</v>
      </c>
      <c r="D545" s="53" t="s">
        <v>4511</v>
      </c>
      <c r="E545" s="43" t="s">
        <v>239</v>
      </c>
      <c r="F545" s="53" t="s">
        <v>4706</v>
      </c>
      <c r="G545" s="74">
        <v>45505</v>
      </c>
      <c r="H545" s="74">
        <v>45506</v>
      </c>
      <c r="I545" s="58" t="s">
        <v>124</v>
      </c>
      <c r="J545" s="34" t="s">
        <v>125</v>
      </c>
      <c r="K545" s="48" t="s">
        <v>1117</v>
      </c>
      <c r="L545" s="96" t="s">
        <v>78</v>
      </c>
      <c r="M545" s="154">
        <v>6</v>
      </c>
      <c r="N545" s="34" t="s">
        <v>5453</v>
      </c>
      <c r="O545" s="62">
        <v>45492.4576388889</v>
      </c>
      <c r="P545" s="35"/>
      <c r="Q545" s="35"/>
      <c r="R545" s="40"/>
      <c r="S545" s="40"/>
      <c r="T545" s="36"/>
      <c r="U545" s="34" t="s">
        <v>5454</v>
      </c>
      <c r="V545" s="34" t="s">
        <v>4511</v>
      </c>
      <c r="W545" s="113" t="s">
        <v>5455</v>
      </c>
      <c r="X545" t="s">
        <v>132</v>
      </c>
      <c r="Y545" t="s">
        <v>138</v>
      </c>
    </row>
    <row r="546" ht="14.25" spans="1:22">
      <c r="A546" s="96">
        <v>606</v>
      </c>
      <c r="B546" s="34" t="s">
        <v>117</v>
      </c>
      <c r="C546" s="58" t="s">
        <v>361</v>
      </c>
      <c r="D546" s="53" t="s">
        <v>4511</v>
      </c>
      <c r="E546" s="43" t="s">
        <v>239</v>
      </c>
      <c r="F546" s="53" t="s">
        <v>4706</v>
      </c>
      <c r="G546" s="74">
        <v>45566</v>
      </c>
      <c r="H546" s="74">
        <v>45567</v>
      </c>
      <c r="I546" s="58" t="s">
        <v>124</v>
      </c>
      <c r="J546" s="34" t="s">
        <v>125</v>
      </c>
      <c r="K546" s="48" t="s">
        <v>1117</v>
      </c>
      <c r="L546" s="96" t="s">
        <v>78</v>
      </c>
      <c r="M546" s="154">
        <v>6</v>
      </c>
      <c r="N546" s="34"/>
      <c r="O546" s="34"/>
      <c r="P546" s="35"/>
      <c r="Q546" s="35"/>
      <c r="R546" s="40"/>
      <c r="S546" s="40"/>
      <c r="T546" s="36"/>
      <c r="U546" s="34"/>
      <c r="V546" s="34"/>
    </row>
    <row r="547" ht="14.25" spans="1:22">
      <c r="A547" s="96">
        <v>607</v>
      </c>
      <c r="B547" s="34" t="s">
        <v>117</v>
      </c>
      <c r="C547" s="58" t="s">
        <v>361</v>
      </c>
      <c r="D547" s="53" t="s">
        <v>4511</v>
      </c>
      <c r="E547" s="43" t="s">
        <v>239</v>
      </c>
      <c r="F547" s="53" t="s">
        <v>4706</v>
      </c>
      <c r="G547" s="74">
        <v>45627</v>
      </c>
      <c r="H547" s="74">
        <v>45628</v>
      </c>
      <c r="I547" s="58" t="s">
        <v>124</v>
      </c>
      <c r="J547" s="34" t="s">
        <v>125</v>
      </c>
      <c r="K547" s="48" t="s">
        <v>1117</v>
      </c>
      <c r="L547" s="96" t="s">
        <v>78</v>
      </c>
      <c r="M547" s="154">
        <v>6</v>
      </c>
      <c r="N547" s="34"/>
      <c r="O547" s="34"/>
      <c r="P547" s="35"/>
      <c r="Q547" s="35"/>
      <c r="R547" s="40"/>
      <c r="S547" s="40"/>
      <c r="T547" s="36"/>
      <c r="U547" s="34"/>
      <c r="V547" s="34"/>
    </row>
    <row r="548" ht="409.5" spans="1:25">
      <c r="A548" s="96">
        <v>602</v>
      </c>
      <c r="B548" s="34" t="s">
        <v>117</v>
      </c>
      <c r="C548" s="58" t="s">
        <v>361</v>
      </c>
      <c r="D548" s="53" t="s">
        <v>5456</v>
      </c>
      <c r="E548" s="43" t="s">
        <v>239</v>
      </c>
      <c r="F548" s="53" t="s">
        <v>4706</v>
      </c>
      <c r="G548" s="74">
        <v>45323</v>
      </c>
      <c r="H548" s="74">
        <v>45324</v>
      </c>
      <c r="I548" s="58" t="s">
        <v>124</v>
      </c>
      <c r="J548" s="34" t="s">
        <v>125</v>
      </c>
      <c r="K548" s="48" t="s">
        <v>1117</v>
      </c>
      <c r="L548" s="96" t="s">
        <v>78</v>
      </c>
      <c r="M548" s="154">
        <v>6</v>
      </c>
      <c r="N548" s="34" t="s">
        <v>5457</v>
      </c>
      <c r="O548" s="62">
        <v>45322.5055555556</v>
      </c>
      <c r="P548" s="35"/>
      <c r="Q548" s="35"/>
      <c r="R548" s="40"/>
      <c r="S548" s="40"/>
      <c r="T548" s="36"/>
      <c r="U548" s="34" t="s">
        <v>5458</v>
      </c>
      <c r="V548" s="34" t="s">
        <v>5456</v>
      </c>
      <c r="W548" s="113" t="s">
        <v>5459</v>
      </c>
      <c r="X548" t="s">
        <v>132</v>
      </c>
      <c r="Y548" t="s">
        <v>133</v>
      </c>
    </row>
    <row r="549" ht="409.5" spans="1:25">
      <c r="A549" s="96">
        <v>603</v>
      </c>
      <c r="B549" s="34" t="s">
        <v>117</v>
      </c>
      <c r="C549" s="58" t="s">
        <v>361</v>
      </c>
      <c r="D549" s="53" t="s">
        <v>5456</v>
      </c>
      <c r="E549" s="43" t="s">
        <v>239</v>
      </c>
      <c r="F549" s="53" t="s">
        <v>4706</v>
      </c>
      <c r="G549" s="74">
        <v>45383</v>
      </c>
      <c r="H549" s="74">
        <v>45384</v>
      </c>
      <c r="I549" s="58" t="s">
        <v>124</v>
      </c>
      <c r="J549" s="34" t="s">
        <v>125</v>
      </c>
      <c r="K549" s="48" t="s">
        <v>1117</v>
      </c>
      <c r="L549" s="96" t="s">
        <v>78</v>
      </c>
      <c r="M549" s="154">
        <v>6</v>
      </c>
      <c r="N549" s="34" t="s">
        <v>5460</v>
      </c>
      <c r="O549" s="62">
        <v>45376.6465277778</v>
      </c>
      <c r="P549" s="35"/>
      <c r="Q549" s="35"/>
      <c r="R549" s="40"/>
      <c r="S549" s="40"/>
      <c r="T549" s="36"/>
      <c r="U549" s="34" t="s">
        <v>5461</v>
      </c>
      <c r="V549" s="34" t="s">
        <v>5456</v>
      </c>
      <c r="W549" s="113" t="s">
        <v>5462</v>
      </c>
      <c r="X549" t="s">
        <v>132</v>
      </c>
      <c r="Y549" t="s">
        <v>159</v>
      </c>
    </row>
    <row r="550" ht="409.5" spans="1:25">
      <c r="A550" s="96">
        <v>604</v>
      </c>
      <c r="B550" s="34" t="s">
        <v>117</v>
      </c>
      <c r="C550" s="58" t="s">
        <v>361</v>
      </c>
      <c r="D550" s="53" t="s">
        <v>5456</v>
      </c>
      <c r="E550" s="43" t="s">
        <v>239</v>
      </c>
      <c r="F550" s="53" t="s">
        <v>4706</v>
      </c>
      <c r="G550" s="74">
        <v>45444</v>
      </c>
      <c r="H550" s="74">
        <v>45445</v>
      </c>
      <c r="I550" s="58" t="s">
        <v>124</v>
      </c>
      <c r="J550" s="34" t="s">
        <v>125</v>
      </c>
      <c r="K550" s="48" t="s">
        <v>1117</v>
      </c>
      <c r="L550" s="96" t="s">
        <v>78</v>
      </c>
      <c r="M550" s="154">
        <v>6</v>
      </c>
      <c r="N550" s="34" t="s">
        <v>5463</v>
      </c>
      <c r="O550" s="62">
        <v>45434.4965277778</v>
      </c>
      <c r="P550" s="35"/>
      <c r="Q550" s="35"/>
      <c r="R550" s="40"/>
      <c r="S550" s="40"/>
      <c r="T550" s="36"/>
      <c r="U550" s="34" t="s">
        <v>5464</v>
      </c>
      <c r="V550" s="34" t="s">
        <v>5456</v>
      </c>
      <c r="W550" s="113" t="s">
        <v>5465</v>
      </c>
      <c r="X550" s="114" t="s">
        <v>132</v>
      </c>
      <c r="Y550" s="114" t="s">
        <v>435</v>
      </c>
    </row>
    <row r="551" ht="409.5" spans="1:25">
      <c r="A551" s="96">
        <v>605</v>
      </c>
      <c r="B551" s="34" t="s">
        <v>117</v>
      </c>
      <c r="C551" s="58" t="s">
        <v>361</v>
      </c>
      <c r="D551" s="53" t="s">
        <v>5456</v>
      </c>
      <c r="E551" s="43" t="s">
        <v>239</v>
      </c>
      <c r="F551" s="53" t="s">
        <v>4706</v>
      </c>
      <c r="G551" s="74">
        <v>45505</v>
      </c>
      <c r="H551" s="74">
        <v>45506</v>
      </c>
      <c r="I551" s="58" t="s">
        <v>124</v>
      </c>
      <c r="J551" s="34" t="s">
        <v>125</v>
      </c>
      <c r="K551" s="48" t="s">
        <v>1117</v>
      </c>
      <c r="L551" s="96" t="s">
        <v>78</v>
      </c>
      <c r="M551" s="154">
        <v>6</v>
      </c>
      <c r="N551" s="34" t="s">
        <v>5466</v>
      </c>
      <c r="O551" s="62">
        <v>45483.5138888889</v>
      </c>
      <c r="P551" s="35"/>
      <c r="Q551" s="35"/>
      <c r="R551" s="40"/>
      <c r="S551" s="40"/>
      <c r="T551" s="36"/>
      <c r="U551" s="34" t="s">
        <v>5467</v>
      </c>
      <c r="V551" s="34" t="s">
        <v>5456</v>
      </c>
      <c r="W551" s="113" t="s">
        <v>5468</v>
      </c>
      <c r="X551" t="s">
        <v>132</v>
      </c>
      <c r="Y551" t="s">
        <v>138</v>
      </c>
    </row>
    <row r="552" ht="14.25" spans="1:22">
      <c r="A552" s="96">
        <v>606</v>
      </c>
      <c r="B552" s="34" t="s">
        <v>117</v>
      </c>
      <c r="C552" s="58" t="s">
        <v>361</v>
      </c>
      <c r="D552" s="53" t="s">
        <v>5456</v>
      </c>
      <c r="E552" s="43" t="s">
        <v>239</v>
      </c>
      <c r="F552" s="53" t="s">
        <v>4706</v>
      </c>
      <c r="G552" s="74">
        <v>45566</v>
      </c>
      <c r="H552" s="74">
        <v>45567</v>
      </c>
      <c r="I552" s="58" t="s">
        <v>124</v>
      </c>
      <c r="J552" s="34" t="s">
        <v>125</v>
      </c>
      <c r="K552" s="48" t="s">
        <v>1117</v>
      </c>
      <c r="L552" s="96" t="s">
        <v>78</v>
      </c>
      <c r="M552" s="154">
        <v>6</v>
      </c>
      <c r="N552" s="34"/>
      <c r="O552" s="34"/>
      <c r="P552" s="35"/>
      <c r="Q552" s="35"/>
      <c r="R552" s="40"/>
      <c r="S552" s="40"/>
      <c r="T552" s="36"/>
      <c r="U552" s="34"/>
      <c r="V552" s="34"/>
    </row>
    <row r="553" ht="14.25" spans="1:22">
      <c r="A553" s="96">
        <v>607</v>
      </c>
      <c r="B553" s="34" t="s">
        <v>117</v>
      </c>
      <c r="C553" s="58" t="s">
        <v>361</v>
      </c>
      <c r="D553" s="53" t="s">
        <v>5456</v>
      </c>
      <c r="E553" s="43" t="s">
        <v>239</v>
      </c>
      <c r="F553" s="53" t="s">
        <v>4706</v>
      </c>
      <c r="G553" s="74">
        <v>45627</v>
      </c>
      <c r="H553" s="74">
        <v>45628</v>
      </c>
      <c r="I553" s="58" t="s">
        <v>124</v>
      </c>
      <c r="J553" s="34" t="s">
        <v>125</v>
      </c>
      <c r="K553" s="48" t="s">
        <v>1117</v>
      </c>
      <c r="L553" s="96" t="s">
        <v>78</v>
      </c>
      <c r="M553" s="154">
        <v>6</v>
      </c>
      <c r="N553" s="34"/>
      <c r="O553" s="34"/>
      <c r="P553" s="35"/>
      <c r="Q553" s="35"/>
      <c r="R553" s="40"/>
      <c r="S553" s="40"/>
      <c r="T553" s="36"/>
      <c r="U553" s="34"/>
      <c r="V553" s="34"/>
    </row>
    <row r="554" ht="409.5" spans="1:25">
      <c r="A554" s="96">
        <v>608</v>
      </c>
      <c r="B554" s="34" t="s">
        <v>117</v>
      </c>
      <c r="C554" s="58" t="s">
        <v>361</v>
      </c>
      <c r="D554" s="53" t="s">
        <v>5469</v>
      </c>
      <c r="E554" s="43" t="s">
        <v>239</v>
      </c>
      <c r="F554" s="53" t="s">
        <v>4706</v>
      </c>
      <c r="G554" s="74">
        <v>45323</v>
      </c>
      <c r="H554" s="74">
        <v>45324</v>
      </c>
      <c r="I554" s="58" t="s">
        <v>124</v>
      </c>
      <c r="J554" s="34" t="s">
        <v>125</v>
      </c>
      <c r="K554" s="48" t="s">
        <v>1117</v>
      </c>
      <c r="L554" s="96" t="s">
        <v>78</v>
      </c>
      <c r="M554" s="154">
        <v>6</v>
      </c>
      <c r="N554" s="34" t="s">
        <v>5457</v>
      </c>
      <c r="O554" s="62">
        <v>45322.5055555556</v>
      </c>
      <c r="P554" s="35"/>
      <c r="Q554" s="35"/>
      <c r="R554" s="40"/>
      <c r="S554" s="40"/>
      <c r="T554" s="36"/>
      <c r="U554" s="34" t="s">
        <v>5458</v>
      </c>
      <c r="V554" s="34" t="s">
        <v>5469</v>
      </c>
      <c r="W554" s="113" t="s">
        <v>5459</v>
      </c>
      <c r="X554" t="s">
        <v>132</v>
      </c>
      <c r="Y554" t="s">
        <v>133</v>
      </c>
    </row>
    <row r="555" ht="409.5" spans="1:25">
      <c r="A555" s="96">
        <v>609</v>
      </c>
      <c r="B555" s="34" t="s">
        <v>117</v>
      </c>
      <c r="C555" s="58" t="s">
        <v>361</v>
      </c>
      <c r="D555" s="53" t="s">
        <v>5469</v>
      </c>
      <c r="E555" s="43" t="s">
        <v>239</v>
      </c>
      <c r="F555" s="53" t="s">
        <v>4706</v>
      </c>
      <c r="G555" s="74">
        <v>45383</v>
      </c>
      <c r="H555" s="74">
        <v>45384</v>
      </c>
      <c r="I555" s="58" t="s">
        <v>124</v>
      </c>
      <c r="J555" s="34" t="s">
        <v>125</v>
      </c>
      <c r="K555" s="48" t="s">
        <v>1117</v>
      </c>
      <c r="L555" s="96" t="s">
        <v>78</v>
      </c>
      <c r="M555" s="154">
        <v>6</v>
      </c>
      <c r="N555" s="34" t="s">
        <v>5460</v>
      </c>
      <c r="O555" s="62">
        <v>45376.6465277778</v>
      </c>
      <c r="P555" s="35"/>
      <c r="Q555" s="35"/>
      <c r="R555" s="40"/>
      <c r="S555" s="40"/>
      <c r="T555" s="36"/>
      <c r="U555" s="34" t="s">
        <v>5461</v>
      </c>
      <c r="V555" s="34" t="s">
        <v>5469</v>
      </c>
      <c r="W555" s="113" t="s">
        <v>5462</v>
      </c>
      <c r="X555" t="s">
        <v>132</v>
      </c>
      <c r="Y555" t="s">
        <v>159</v>
      </c>
    </row>
    <row r="556" ht="409.5" spans="1:25">
      <c r="A556" s="96">
        <v>610</v>
      </c>
      <c r="B556" s="34" t="s">
        <v>117</v>
      </c>
      <c r="C556" s="58" t="s">
        <v>361</v>
      </c>
      <c r="D556" s="53" t="s">
        <v>5469</v>
      </c>
      <c r="E556" s="43" t="s">
        <v>239</v>
      </c>
      <c r="F556" s="53" t="s">
        <v>4706</v>
      </c>
      <c r="G556" s="74">
        <v>45444</v>
      </c>
      <c r="H556" s="74">
        <v>45445</v>
      </c>
      <c r="I556" s="58" t="s">
        <v>124</v>
      </c>
      <c r="J556" s="34" t="s">
        <v>125</v>
      </c>
      <c r="K556" s="48" t="s">
        <v>1117</v>
      </c>
      <c r="L556" s="96" t="s">
        <v>78</v>
      </c>
      <c r="M556" s="154">
        <v>6</v>
      </c>
      <c r="N556" s="34" t="s">
        <v>5463</v>
      </c>
      <c r="O556" s="62">
        <v>45434.4965277778</v>
      </c>
      <c r="P556" s="35"/>
      <c r="Q556" s="35"/>
      <c r="R556" s="40"/>
      <c r="S556" s="40"/>
      <c r="T556" s="36"/>
      <c r="U556" s="34" t="s">
        <v>5464</v>
      </c>
      <c r="V556" s="34" t="s">
        <v>5469</v>
      </c>
      <c r="W556" s="113" t="s">
        <v>5465</v>
      </c>
      <c r="X556" s="114" t="s">
        <v>132</v>
      </c>
      <c r="Y556" s="114" t="s">
        <v>435</v>
      </c>
    </row>
    <row r="557" ht="409.5" spans="1:25">
      <c r="A557" s="96">
        <v>611</v>
      </c>
      <c r="B557" s="34" t="s">
        <v>117</v>
      </c>
      <c r="C557" s="58" t="s">
        <v>361</v>
      </c>
      <c r="D557" s="53" t="s">
        <v>5469</v>
      </c>
      <c r="E557" s="43" t="s">
        <v>239</v>
      </c>
      <c r="F557" s="53" t="s">
        <v>4706</v>
      </c>
      <c r="G557" s="74">
        <v>45505</v>
      </c>
      <c r="H557" s="74">
        <v>45506</v>
      </c>
      <c r="I557" s="58" t="s">
        <v>124</v>
      </c>
      <c r="J557" s="34" t="s">
        <v>125</v>
      </c>
      <c r="K557" s="48" t="s">
        <v>1117</v>
      </c>
      <c r="L557" s="96" t="s">
        <v>78</v>
      </c>
      <c r="M557" s="154">
        <v>6</v>
      </c>
      <c r="N557" s="34" t="s">
        <v>5466</v>
      </c>
      <c r="O557" s="62">
        <v>45483.5138888889</v>
      </c>
      <c r="P557" s="35"/>
      <c r="Q557" s="35"/>
      <c r="R557" s="40"/>
      <c r="S557" s="40"/>
      <c r="T557" s="36"/>
      <c r="U557" s="34" t="s">
        <v>5467</v>
      </c>
      <c r="V557" s="34" t="s">
        <v>5469</v>
      </c>
      <c r="W557" s="113" t="s">
        <v>5468</v>
      </c>
      <c r="X557" t="s">
        <v>132</v>
      </c>
      <c r="Y557" t="s">
        <v>138</v>
      </c>
    </row>
    <row r="558" ht="14.25" spans="1:22">
      <c r="A558" s="96">
        <v>612</v>
      </c>
      <c r="B558" s="34" t="s">
        <v>117</v>
      </c>
      <c r="C558" s="58" t="s">
        <v>361</v>
      </c>
      <c r="D558" s="53" t="s">
        <v>5469</v>
      </c>
      <c r="E558" s="43" t="s">
        <v>239</v>
      </c>
      <c r="F558" s="53" t="s">
        <v>4706</v>
      </c>
      <c r="G558" s="74">
        <v>45566</v>
      </c>
      <c r="H558" s="74">
        <v>45567</v>
      </c>
      <c r="I558" s="58" t="s">
        <v>124</v>
      </c>
      <c r="J558" s="34" t="s">
        <v>125</v>
      </c>
      <c r="K558" s="48" t="s">
        <v>1117</v>
      </c>
      <c r="L558" s="96" t="s">
        <v>78</v>
      </c>
      <c r="M558" s="154">
        <v>6</v>
      </c>
      <c r="N558" s="34"/>
      <c r="O558" s="34"/>
      <c r="P558" s="35"/>
      <c r="Q558" s="35"/>
      <c r="R558" s="40"/>
      <c r="S558" s="40"/>
      <c r="T558" s="36"/>
      <c r="U558" s="34"/>
      <c r="V558" s="34"/>
    </row>
    <row r="559" ht="14.25" spans="1:22">
      <c r="A559" s="96">
        <v>613</v>
      </c>
      <c r="B559" s="34" t="s">
        <v>117</v>
      </c>
      <c r="C559" s="58" t="s">
        <v>361</v>
      </c>
      <c r="D559" s="53" t="s">
        <v>5469</v>
      </c>
      <c r="E559" s="43" t="s">
        <v>239</v>
      </c>
      <c r="F559" s="53" t="s">
        <v>4706</v>
      </c>
      <c r="G559" s="74">
        <v>45627</v>
      </c>
      <c r="H559" s="74">
        <v>45628</v>
      </c>
      <c r="I559" s="58" t="s">
        <v>124</v>
      </c>
      <c r="J559" s="34" t="s">
        <v>125</v>
      </c>
      <c r="K559" s="48" t="s">
        <v>1117</v>
      </c>
      <c r="L559" s="96" t="s">
        <v>78</v>
      </c>
      <c r="M559" s="154">
        <v>6</v>
      </c>
      <c r="N559" s="34"/>
      <c r="O559" s="34"/>
      <c r="P559" s="35"/>
      <c r="Q559" s="35"/>
      <c r="R559" s="40"/>
      <c r="S559" s="40"/>
      <c r="T559" s="36"/>
      <c r="U559" s="34"/>
      <c r="V559" s="34"/>
    </row>
    <row r="560" ht="409.5" spans="1:25">
      <c r="A560" s="96">
        <v>614</v>
      </c>
      <c r="B560" s="34" t="s">
        <v>117</v>
      </c>
      <c r="C560" s="58" t="s">
        <v>145</v>
      </c>
      <c r="D560" s="53" t="s">
        <v>5470</v>
      </c>
      <c r="E560" s="43" t="s">
        <v>239</v>
      </c>
      <c r="F560" s="53" t="s">
        <v>4706</v>
      </c>
      <c r="G560" s="74">
        <v>45323</v>
      </c>
      <c r="H560" s="74">
        <v>45324</v>
      </c>
      <c r="I560" s="58" t="s">
        <v>124</v>
      </c>
      <c r="J560" s="34" t="s">
        <v>125</v>
      </c>
      <c r="K560" s="48" t="s">
        <v>1117</v>
      </c>
      <c r="L560" s="96" t="s">
        <v>78</v>
      </c>
      <c r="M560" s="154">
        <v>18</v>
      </c>
      <c r="N560" s="34" t="s">
        <v>5471</v>
      </c>
      <c r="O560" s="62">
        <v>45322.5055555556</v>
      </c>
      <c r="P560" s="35"/>
      <c r="Q560" s="35"/>
      <c r="R560" s="40"/>
      <c r="S560" s="40"/>
      <c r="T560" s="36"/>
      <c r="U560" s="34" t="s">
        <v>5472</v>
      </c>
      <c r="V560" s="34" t="s">
        <v>5470</v>
      </c>
      <c r="W560" s="113" t="s">
        <v>5473</v>
      </c>
      <c r="X560" t="s">
        <v>132</v>
      </c>
      <c r="Y560" t="s">
        <v>133</v>
      </c>
    </row>
    <row r="561" ht="409.5" spans="1:25">
      <c r="A561" s="96">
        <v>615</v>
      </c>
      <c r="B561" s="34" t="s">
        <v>117</v>
      </c>
      <c r="C561" s="58" t="s">
        <v>145</v>
      </c>
      <c r="D561" s="53" t="s">
        <v>5470</v>
      </c>
      <c r="E561" s="43" t="s">
        <v>239</v>
      </c>
      <c r="F561" s="53" t="s">
        <v>4706</v>
      </c>
      <c r="G561" s="74">
        <v>45383</v>
      </c>
      <c r="H561" s="74">
        <v>45384</v>
      </c>
      <c r="I561" s="58" t="s">
        <v>124</v>
      </c>
      <c r="J561" s="34" t="s">
        <v>125</v>
      </c>
      <c r="K561" s="48" t="s">
        <v>1117</v>
      </c>
      <c r="L561" s="96" t="s">
        <v>78</v>
      </c>
      <c r="M561" s="154">
        <v>18</v>
      </c>
      <c r="N561" s="34" t="s">
        <v>5474</v>
      </c>
      <c r="O561" s="62">
        <v>45376.6465277778</v>
      </c>
      <c r="P561" s="35"/>
      <c r="Q561" s="35"/>
      <c r="R561" s="40"/>
      <c r="S561" s="40"/>
      <c r="T561" s="36"/>
      <c r="U561" s="34" t="s">
        <v>5475</v>
      </c>
      <c r="V561" s="34" t="s">
        <v>5470</v>
      </c>
      <c r="W561" s="113" t="s">
        <v>5476</v>
      </c>
      <c r="X561" t="s">
        <v>132</v>
      </c>
      <c r="Y561" t="s">
        <v>159</v>
      </c>
    </row>
    <row r="562" ht="409.5" spans="1:25">
      <c r="A562" s="96">
        <v>616</v>
      </c>
      <c r="B562" s="34" t="s">
        <v>117</v>
      </c>
      <c r="C562" s="58" t="s">
        <v>145</v>
      </c>
      <c r="D562" s="53" t="s">
        <v>5470</v>
      </c>
      <c r="E562" s="43" t="s">
        <v>239</v>
      </c>
      <c r="F562" s="53" t="s">
        <v>4706</v>
      </c>
      <c r="G562" s="74">
        <v>45444</v>
      </c>
      <c r="H562" s="74">
        <v>45445</v>
      </c>
      <c r="I562" s="58" t="s">
        <v>124</v>
      </c>
      <c r="J562" s="34" t="s">
        <v>125</v>
      </c>
      <c r="K562" s="48" t="s">
        <v>1117</v>
      </c>
      <c r="L562" s="96" t="s">
        <v>78</v>
      </c>
      <c r="M562" s="154">
        <v>18</v>
      </c>
      <c r="N562" s="34" t="s">
        <v>5477</v>
      </c>
      <c r="O562" s="62">
        <v>45434.50625</v>
      </c>
      <c r="P562" s="35"/>
      <c r="Q562" s="35"/>
      <c r="R562" s="40"/>
      <c r="S562" s="40"/>
      <c r="T562" s="36"/>
      <c r="U562" s="34" t="s">
        <v>5478</v>
      </c>
      <c r="V562" s="34" t="s">
        <v>5470</v>
      </c>
      <c r="W562" s="113" t="s">
        <v>5479</v>
      </c>
      <c r="X562" s="114" t="s">
        <v>132</v>
      </c>
      <c r="Y562" s="114" t="s">
        <v>435</v>
      </c>
    </row>
    <row r="563" ht="409.5" spans="1:25">
      <c r="A563" s="96">
        <v>617</v>
      </c>
      <c r="B563" s="34" t="s">
        <v>117</v>
      </c>
      <c r="C563" s="58" t="s">
        <v>145</v>
      </c>
      <c r="D563" s="53" t="s">
        <v>5470</v>
      </c>
      <c r="E563" s="43" t="s">
        <v>239</v>
      </c>
      <c r="F563" s="53" t="s">
        <v>4706</v>
      </c>
      <c r="G563" s="74">
        <v>45505</v>
      </c>
      <c r="H563" s="74">
        <v>45506</v>
      </c>
      <c r="I563" s="58" t="s">
        <v>124</v>
      </c>
      <c r="J563" s="34" t="s">
        <v>125</v>
      </c>
      <c r="K563" s="48" t="s">
        <v>1117</v>
      </c>
      <c r="L563" s="96" t="s">
        <v>78</v>
      </c>
      <c r="M563" s="154">
        <v>18</v>
      </c>
      <c r="N563" s="34" t="s">
        <v>5480</v>
      </c>
      <c r="O563" s="62">
        <v>45497.5965277778</v>
      </c>
      <c r="P563" s="35"/>
      <c r="Q563" s="35"/>
      <c r="R563" s="40"/>
      <c r="S563" s="40"/>
      <c r="T563" s="36"/>
      <c r="U563" s="34" t="s">
        <v>5481</v>
      </c>
      <c r="V563" s="34" t="s">
        <v>5470</v>
      </c>
      <c r="W563" s="113" t="s">
        <v>5482</v>
      </c>
      <c r="X563" t="s">
        <v>132</v>
      </c>
      <c r="Y563" t="s">
        <v>138</v>
      </c>
    </row>
    <row r="564" ht="14.25" spans="1:22">
      <c r="A564" s="96">
        <v>618</v>
      </c>
      <c r="B564" s="34" t="s">
        <v>117</v>
      </c>
      <c r="C564" s="58" t="s">
        <v>145</v>
      </c>
      <c r="D564" s="53" t="s">
        <v>5470</v>
      </c>
      <c r="E564" s="43" t="s">
        <v>239</v>
      </c>
      <c r="F564" s="53" t="s">
        <v>4706</v>
      </c>
      <c r="G564" s="74">
        <v>45566</v>
      </c>
      <c r="H564" s="74">
        <v>45567</v>
      </c>
      <c r="I564" s="58" t="s">
        <v>124</v>
      </c>
      <c r="J564" s="34" t="s">
        <v>125</v>
      </c>
      <c r="K564" s="48" t="s">
        <v>1117</v>
      </c>
      <c r="L564" s="96" t="s">
        <v>78</v>
      </c>
      <c r="M564" s="154">
        <v>18</v>
      </c>
      <c r="N564" s="34"/>
      <c r="O564" s="34"/>
      <c r="P564" s="35"/>
      <c r="Q564" s="35"/>
      <c r="R564" s="40"/>
      <c r="S564" s="40"/>
      <c r="T564" s="36"/>
      <c r="U564" s="34"/>
      <c r="V564" s="34"/>
    </row>
    <row r="565" ht="14.25" spans="1:22">
      <c r="A565" s="96">
        <v>619</v>
      </c>
      <c r="B565" s="34" t="s">
        <v>117</v>
      </c>
      <c r="C565" s="58" t="s">
        <v>145</v>
      </c>
      <c r="D565" s="53" t="s">
        <v>5470</v>
      </c>
      <c r="E565" s="43" t="s">
        <v>239</v>
      </c>
      <c r="F565" s="53" t="s">
        <v>4706</v>
      </c>
      <c r="G565" s="74">
        <v>45627</v>
      </c>
      <c r="H565" s="74">
        <v>45628</v>
      </c>
      <c r="I565" s="58" t="s">
        <v>124</v>
      </c>
      <c r="J565" s="34" t="s">
        <v>125</v>
      </c>
      <c r="K565" s="48" t="s">
        <v>1117</v>
      </c>
      <c r="L565" s="96" t="s">
        <v>78</v>
      </c>
      <c r="M565" s="154">
        <v>18</v>
      </c>
      <c r="N565" s="34"/>
      <c r="O565" s="34"/>
      <c r="P565" s="35"/>
      <c r="Q565" s="35"/>
      <c r="R565" s="40"/>
      <c r="S565" s="40"/>
      <c r="T565" s="36"/>
      <c r="U565" s="34"/>
      <c r="V565" s="34"/>
    </row>
    <row r="566" ht="409.5" spans="1:25">
      <c r="A566" s="96">
        <v>620</v>
      </c>
      <c r="B566" s="34" t="s">
        <v>117</v>
      </c>
      <c r="C566" s="58" t="s">
        <v>145</v>
      </c>
      <c r="D566" s="53" t="s">
        <v>5483</v>
      </c>
      <c r="E566" s="43" t="s">
        <v>239</v>
      </c>
      <c r="F566" s="53" t="s">
        <v>4706</v>
      </c>
      <c r="G566" s="74">
        <v>45323</v>
      </c>
      <c r="H566" s="74">
        <v>45324</v>
      </c>
      <c r="I566" s="58" t="s">
        <v>124</v>
      </c>
      <c r="J566" s="34" t="s">
        <v>125</v>
      </c>
      <c r="K566" s="48" t="s">
        <v>1117</v>
      </c>
      <c r="L566" s="96" t="s">
        <v>78</v>
      </c>
      <c r="M566" s="154">
        <v>6</v>
      </c>
      <c r="N566" s="34" t="s">
        <v>5471</v>
      </c>
      <c r="O566" s="62">
        <v>45322.5055555556</v>
      </c>
      <c r="P566" s="35"/>
      <c r="Q566" s="35"/>
      <c r="R566" s="40"/>
      <c r="S566" s="40"/>
      <c r="T566" s="36"/>
      <c r="U566" s="34" t="s">
        <v>5472</v>
      </c>
      <c r="V566" s="34" t="s">
        <v>5483</v>
      </c>
      <c r="W566" s="113" t="s">
        <v>5473</v>
      </c>
      <c r="X566" t="s">
        <v>132</v>
      </c>
      <c r="Y566" t="s">
        <v>133</v>
      </c>
    </row>
    <row r="567" ht="409.5" spans="1:25">
      <c r="A567" s="96">
        <v>621</v>
      </c>
      <c r="B567" s="34" t="s">
        <v>117</v>
      </c>
      <c r="C567" s="58" t="s">
        <v>145</v>
      </c>
      <c r="D567" s="53" t="s">
        <v>5483</v>
      </c>
      <c r="E567" s="43" t="s">
        <v>239</v>
      </c>
      <c r="F567" s="53" t="s">
        <v>4706</v>
      </c>
      <c r="G567" s="74">
        <v>45383</v>
      </c>
      <c r="H567" s="74">
        <v>45384</v>
      </c>
      <c r="I567" s="58" t="s">
        <v>124</v>
      </c>
      <c r="J567" s="34" t="s">
        <v>125</v>
      </c>
      <c r="K567" s="48" t="s">
        <v>1117</v>
      </c>
      <c r="L567" s="96" t="s">
        <v>78</v>
      </c>
      <c r="M567" s="154">
        <v>6</v>
      </c>
      <c r="N567" s="34" t="s">
        <v>5474</v>
      </c>
      <c r="O567" s="62">
        <v>45376.6465277778</v>
      </c>
      <c r="P567" s="35"/>
      <c r="Q567" s="35"/>
      <c r="R567" s="40"/>
      <c r="S567" s="40"/>
      <c r="T567" s="36"/>
      <c r="U567" s="34" t="s">
        <v>5475</v>
      </c>
      <c r="V567" s="34" t="s">
        <v>5483</v>
      </c>
      <c r="W567" s="113" t="s">
        <v>5476</v>
      </c>
      <c r="X567" t="s">
        <v>132</v>
      </c>
      <c r="Y567" t="s">
        <v>159</v>
      </c>
    </row>
    <row r="568" ht="409.5" spans="1:25">
      <c r="A568" s="96">
        <v>622</v>
      </c>
      <c r="B568" s="34" t="s">
        <v>117</v>
      </c>
      <c r="C568" s="58" t="s">
        <v>145</v>
      </c>
      <c r="D568" s="53" t="s">
        <v>5483</v>
      </c>
      <c r="E568" s="43" t="s">
        <v>239</v>
      </c>
      <c r="F568" s="53" t="s">
        <v>4706</v>
      </c>
      <c r="G568" s="74">
        <v>45444</v>
      </c>
      <c r="H568" s="74">
        <v>45445</v>
      </c>
      <c r="I568" s="58" t="s">
        <v>124</v>
      </c>
      <c r="J568" s="34" t="s">
        <v>125</v>
      </c>
      <c r="K568" s="48" t="s">
        <v>1117</v>
      </c>
      <c r="L568" s="96" t="s">
        <v>78</v>
      </c>
      <c r="M568" s="154">
        <v>6</v>
      </c>
      <c r="N568" s="34" t="s">
        <v>5477</v>
      </c>
      <c r="O568" s="62">
        <v>45434.50625</v>
      </c>
      <c r="P568" s="35"/>
      <c r="Q568" s="35"/>
      <c r="R568" s="40"/>
      <c r="S568" s="40"/>
      <c r="T568" s="36"/>
      <c r="U568" s="34" t="s">
        <v>5478</v>
      </c>
      <c r="V568" s="34" t="s">
        <v>5483</v>
      </c>
      <c r="W568" s="113" t="s">
        <v>5479</v>
      </c>
      <c r="X568" s="114" t="s">
        <v>132</v>
      </c>
      <c r="Y568" s="114" t="s">
        <v>435</v>
      </c>
    </row>
    <row r="569" ht="409.5" spans="1:25">
      <c r="A569" s="96">
        <v>623</v>
      </c>
      <c r="B569" s="34" t="s">
        <v>117</v>
      </c>
      <c r="C569" s="58" t="s">
        <v>145</v>
      </c>
      <c r="D569" s="53" t="s">
        <v>5483</v>
      </c>
      <c r="E569" s="43" t="s">
        <v>239</v>
      </c>
      <c r="F569" s="53" t="s">
        <v>4706</v>
      </c>
      <c r="G569" s="74">
        <v>45505</v>
      </c>
      <c r="H569" s="74">
        <v>45506</v>
      </c>
      <c r="I569" s="58" t="s">
        <v>124</v>
      </c>
      <c r="J569" s="34" t="s">
        <v>125</v>
      </c>
      <c r="K569" s="48" t="s">
        <v>1117</v>
      </c>
      <c r="L569" s="96" t="s">
        <v>78</v>
      </c>
      <c r="M569" s="154">
        <v>6</v>
      </c>
      <c r="N569" s="34" t="s">
        <v>5484</v>
      </c>
      <c r="O569" s="62">
        <v>45498.5854166667</v>
      </c>
      <c r="P569" s="35"/>
      <c r="Q569" s="35"/>
      <c r="R569" s="40"/>
      <c r="S569" s="40"/>
      <c r="T569" s="36"/>
      <c r="U569" s="34" t="s">
        <v>5485</v>
      </c>
      <c r="V569" s="34" t="s">
        <v>5483</v>
      </c>
      <c r="W569" s="113" t="s">
        <v>5486</v>
      </c>
      <c r="X569" t="s">
        <v>132</v>
      </c>
      <c r="Y569" t="s">
        <v>138</v>
      </c>
    </row>
    <row r="570" ht="14.25" spans="1:22">
      <c r="A570" s="96">
        <v>624</v>
      </c>
      <c r="B570" s="34" t="s">
        <v>117</v>
      </c>
      <c r="C570" s="58" t="s">
        <v>145</v>
      </c>
      <c r="D570" s="53" t="s">
        <v>5483</v>
      </c>
      <c r="E570" s="43" t="s">
        <v>239</v>
      </c>
      <c r="F570" s="53" t="s">
        <v>4706</v>
      </c>
      <c r="G570" s="74">
        <v>45566</v>
      </c>
      <c r="H570" s="74">
        <v>45567</v>
      </c>
      <c r="I570" s="58" t="s">
        <v>124</v>
      </c>
      <c r="J570" s="34" t="s">
        <v>125</v>
      </c>
      <c r="K570" s="48" t="s">
        <v>1117</v>
      </c>
      <c r="L570" s="96" t="s">
        <v>78</v>
      </c>
      <c r="M570" s="154">
        <v>6</v>
      </c>
      <c r="N570" s="34"/>
      <c r="O570" s="34"/>
      <c r="P570" s="35"/>
      <c r="Q570" s="35"/>
      <c r="R570" s="40"/>
      <c r="S570" s="40"/>
      <c r="T570" s="36"/>
      <c r="U570" s="34"/>
      <c r="V570" s="34"/>
    </row>
    <row r="571" ht="14.25" spans="1:22">
      <c r="A571" s="96">
        <v>625</v>
      </c>
      <c r="B571" s="34" t="s">
        <v>117</v>
      </c>
      <c r="C571" s="58" t="s">
        <v>145</v>
      </c>
      <c r="D571" s="53" t="s">
        <v>5483</v>
      </c>
      <c r="E571" s="43" t="s">
        <v>239</v>
      </c>
      <c r="F571" s="53" t="s">
        <v>4706</v>
      </c>
      <c r="G571" s="74">
        <v>45627</v>
      </c>
      <c r="H571" s="74">
        <v>45628</v>
      </c>
      <c r="I571" s="58" t="s">
        <v>124</v>
      </c>
      <c r="J571" s="34" t="s">
        <v>125</v>
      </c>
      <c r="K571" s="48" t="s">
        <v>1117</v>
      </c>
      <c r="L571" s="96" t="s">
        <v>78</v>
      </c>
      <c r="M571" s="154">
        <v>6</v>
      </c>
      <c r="N571" s="34"/>
      <c r="O571" s="34"/>
      <c r="P571" s="35"/>
      <c r="Q571" s="35"/>
      <c r="R571" s="40"/>
      <c r="S571" s="40"/>
      <c r="T571" s="36"/>
      <c r="U571" s="34"/>
      <c r="V571" s="34"/>
    </row>
    <row r="572" ht="409.5" spans="1:25">
      <c r="A572" s="96">
        <v>626</v>
      </c>
      <c r="B572" s="34" t="s">
        <v>117</v>
      </c>
      <c r="C572" s="58" t="s">
        <v>145</v>
      </c>
      <c r="D572" s="53" t="s">
        <v>5487</v>
      </c>
      <c r="E572" s="43" t="s">
        <v>146</v>
      </c>
      <c r="F572" s="53" t="s">
        <v>4706</v>
      </c>
      <c r="G572" s="54">
        <v>45323</v>
      </c>
      <c r="H572" s="54">
        <v>45324</v>
      </c>
      <c r="I572" s="58" t="s">
        <v>124</v>
      </c>
      <c r="J572" s="34" t="s">
        <v>125</v>
      </c>
      <c r="K572" s="48" t="s">
        <v>1117</v>
      </c>
      <c r="L572" s="96" t="s">
        <v>78</v>
      </c>
      <c r="M572" s="154">
        <v>9</v>
      </c>
      <c r="N572" s="34" t="s">
        <v>5488</v>
      </c>
      <c r="O572" s="62">
        <v>45322.5055555556</v>
      </c>
      <c r="P572" s="35"/>
      <c r="Q572" s="35"/>
      <c r="R572" s="40"/>
      <c r="S572" s="40"/>
      <c r="T572" s="36"/>
      <c r="U572" s="34" t="s">
        <v>5489</v>
      </c>
      <c r="V572" s="34" t="s">
        <v>5487</v>
      </c>
      <c r="W572" s="113" t="s">
        <v>5490</v>
      </c>
      <c r="X572" t="s">
        <v>132</v>
      </c>
      <c r="Y572" t="s">
        <v>133</v>
      </c>
    </row>
    <row r="573" ht="409.5" spans="1:25">
      <c r="A573" s="96">
        <v>627</v>
      </c>
      <c r="B573" s="34" t="s">
        <v>117</v>
      </c>
      <c r="C573" s="58" t="s">
        <v>145</v>
      </c>
      <c r="D573" s="53" t="s">
        <v>5487</v>
      </c>
      <c r="E573" s="43" t="s">
        <v>146</v>
      </c>
      <c r="F573" s="53" t="s">
        <v>4706</v>
      </c>
      <c r="G573" s="74">
        <v>45505</v>
      </c>
      <c r="H573" s="74">
        <v>45505</v>
      </c>
      <c r="I573" s="58" t="s">
        <v>124</v>
      </c>
      <c r="J573" s="34" t="s">
        <v>125</v>
      </c>
      <c r="K573" s="48" t="s">
        <v>1117</v>
      </c>
      <c r="L573" s="96" t="s">
        <v>78</v>
      </c>
      <c r="M573" s="154">
        <v>9</v>
      </c>
      <c r="N573" s="34" t="s">
        <v>5491</v>
      </c>
      <c r="O573" s="62">
        <v>45483.5923611111</v>
      </c>
      <c r="P573" s="35"/>
      <c r="Q573" s="35"/>
      <c r="R573" s="40"/>
      <c r="S573" s="40"/>
      <c r="T573" s="36"/>
      <c r="U573" s="34" t="s">
        <v>5492</v>
      </c>
      <c r="V573" s="34" t="s">
        <v>5487</v>
      </c>
      <c r="W573" s="113" t="s">
        <v>5493</v>
      </c>
      <c r="X573" t="s">
        <v>132</v>
      </c>
      <c r="Y573" t="s">
        <v>138</v>
      </c>
    </row>
    <row r="574" ht="162" spans="1:25">
      <c r="A574" s="96">
        <v>628</v>
      </c>
      <c r="B574" s="34" t="s">
        <v>117</v>
      </c>
      <c r="C574" s="58" t="s">
        <v>145</v>
      </c>
      <c r="D574" s="53" t="s">
        <v>5494</v>
      </c>
      <c r="E574" s="43" t="s">
        <v>146</v>
      </c>
      <c r="F574" s="53" t="s">
        <v>4706</v>
      </c>
      <c r="G574" s="54">
        <v>45323</v>
      </c>
      <c r="H574" s="54">
        <v>45324</v>
      </c>
      <c r="I574" s="58" t="s">
        <v>124</v>
      </c>
      <c r="J574" s="34" t="s">
        <v>125</v>
      </c>
      <c r="K574" s="48" t="s">
        <v>1117</v>
      </c>
      <c r="L574" s="96" t="s">
        <v>78</v>
      </c>
      <c r="M574" s="154">
        <v>6</v>
      </c>
      <c r="N574" s="34" t="s">
        <v>5408</v>
      </c>
      <c r="O574" s="62">
        <v>45302.5111111111</v>
      </c>
      <c r="P574" s="35"/>
      <c r="Q574" s="35"/>
      <c r="R574" s="40"/>
      <c r="S574" s="40"/>
      <c r="T574" s="36"/>
      <c r="U574" s="34" t="s">
        <v>5409</v>
      </c>
      <c r="V574" s="34" t="s">
        <v>5494</v>
      </c>
      <c r="W574" s="113" t="s">
        <v>5410</v>
      </c>
      <c r="X574" t="s">
        <v>132</v>
      </c>
      <c r="Y574" t="s">
        <v>133</v>
      </c>
    </row>
    <row r="575" ht="36" spans="1:25">
      <c r="A575" s="96">
        <v>629</v>
      </c>
      <c r="B575" s="34" t="s">
        <v>117</v>
      </c>
      <c r="C575" s="58" t="s">
        <v>145</v>
      </c>
      <c r="D575" s="53" t="s">
        <v>5494</v>
      </c>
      <c r="E575" s="43" t="s">
        <v>146</v>
      </c>
      <c r="F575" s="53" t="s">
        <v>4706</v>
      </c>
      <c r="G575" s="74">
        <v>45505</v>
      </c>
      <c r="H575" s="74">
        <v>45505</v>
      </c>
      <c r="I575" s="58" t="s">
        <v>124</v>
      </c>
      <c r="J575" s="34" t="s">
        <v>125</v>
      </c>
      <c r="K575" s="48" t="s">
        <v>1117</v>
      </c>
      <c r="L575" s="96" t="s">
        <v>78</v>
      </c>
      <c r="M575" s="154">
        <v>6</v>
      </c>
      <c r="N575" s="34" t="s">
        <v>5411</v>
      </c>
      <c r="O575" s="62">
        <v>45476.6715277778</v>
      </c>
      <c r="P575" s="35"/>
      <c r="Q575" s="35"/>
      <c r="R575" s="40"/>
      <c r="S575" s="40"/>
      <c r="T575" s="36"/>
      <c r="U575" s="34" t="s">
        <v>5412</v>
      </c>
      <c r="V575" s="34" t="s">
        <v>5494</v>
      </c>
      <c r="W575" t="s">
        <v>5413</v>
      </c>
      <c r="X575" t="s">
        <v>132</v>
      </c>
      <c r="Y575" t="s">
        <v>138</v>
      </c>
    </row>
    <row r="576" ht="409.5" spans="1:25">
      <c r="A576" s="96">
        <v>630</v>
      </c>
      <c r="B576" s="34" t="s">
        <v>117</v>
      </c>
      <c r="C576" s="58" t="s">
        <v>145</v>
      </c>
      <c r="D576" s="53" t="s">
        <v>5495</v>
      </c>
      <c r="E576" s="43" t="s">
        <v>239</v>
      </c>
      <c r="F576" s="53" t="s">
        <v>4706</v>
      </c>
      <c r="G576" s="74">
        <v>45323</v>
      </c>
      <c r="H576" s="74">
        <v>45324</v>
      </c>
      <c r="I576" s="58" t="s">
        <v>124</v>
      </c>
      <c r="J576" s="34" t="s">
        <v>125</v>
      </c>
      <c r="K576" s="48" t="s">
        <v>1117</v>
      </c>
      <c r="L576" s="96" t="s">
        <v>78</v>
      </c>
      <c r="M576" s="154">
        <v>6</v>
      </c>
      <c r="N576" s="34" t="s">
        <v>5496</v>
      </c>
      <c r="O576" s="62">
        <v>45322.5055555556</v>
      </c>
      <c r="P576" s="35"/>
      <c r="Q576" s="35"/>
      <c r="R576" s="40"/>
      <c r="S576" s="40"/>
      <c r="T576" s="36"/>
      <c r="U576" s="34" t="s">
        <v>5497</v>
      </c>
      <c r="V576" s="34" t="s">
        <v>5495</v>
      </c>
      <c r="W576" s="113" t="s">
        <v>5498</v>
      </c>
      <c r="X576" t="s">
        <v>132</v>
      </c>
      <c r="Y576" t="s">
        <v>133</v>
      </c>
    </row>
    <row r="577" ht="409.5" spans="1:25">
      <c r="A577" s="96">
        <v>631</v>
      </c>
      <c r="B577" s="34" t="s">
        <v>117</v>
      </c>
      <c r="C577" s="43" t="s">
        <v>145</v>
      </c>
      <c r="D577" s="53" t="s">
        <v>5495</v>
      </c>
      <c r="E577" s="43" t="s">
        <v>239</v>
      </c>
      <c r="F577" s="53" t="s">
        <v>4706</v>
      </c>
      <c r="G577" s="74">
        <v>45383</v>
      </c>
      <c r="H577" s="74">
        <v>45384</v>
      </c>
      <c r="I577" s="58" t="s">
        <v>124</v>
      </c>
      <c r="J577" s="34" t="s">
        <v>125</v>
      </c>
      <c r="K577" s="48" t="s">
        <v>1117</v>
      </c>
      <c r="L577" s="96" t="s">
        <v>78</v>
      </c>
      <c r="M577" s="154">
        <v>6</v>
      </c>
      <c r="N577" s="34" t="s">
        <v>5499</v>
      </c>
      <c r="O577" s="62">
        <v>45377.6916666667</v>
      </c>
      <c r="P577" s="35"/>
      <c r="Q577" s="35"/>
      <c r="R577" s="40"/>
      <c r="S577" s="40"/>
      <c r="T577" s="36"/>
      <c r="U577" s="34" t="s">
        <v>5500</v>
      </c>
      <c r="V577" s="34" t="s">
        <v>5495</v>
      </c>
      <c r="W577" s="113" t="s">
        <v>5501</v>
      </c>
      <c r="X577" t="s">
        <v>132</v>
      </c>
      <c r="Y577" t="s">
        <v>159</v>
      </c>
    </row>
    <row r="578" ht="409.5" spans="1:25">
      <c r="A578" s="96">
        <v>632</v>
      </c>
      <c r="B578" s="34" t="s">
        <v>117</v>
      </c>
      <c r="C578" s="43" t="s">
        <v>145</v>
      </c>
      <c r="D578" s="53" t="s">
        <v>5495</v>
      </c>
      <c r="E578" s="43" t="s">
        <v>239</v>
      </c>
      <c r="F578" s="53" t="s">
        <v>4706</v>
      </c>
      <c r="G578" s="74">
        <v>45444</v>
      </c>
      <c r="H578" s="74">
        <v>45445</v>
      </c>
      <c r="I578" s="58" t="s">
        <v>124</v>
      </c>
      <c r="J578" s="34" t="s">
        <v>125</v>
      </c>
      <c r="K578" s="48" t="s">
        <v>1117</v>
      </c>
      <c r="L578" s="96" t="s">
        <v>78</v>
      </c>
      <c r="M578" s="154">
        <v>6</v>
      </c>
      <c r="N578" s="34" t="s">
        <v>5502</v>
      </c>
      <c r="O578" s="62">
        <v>45434.5069444444</v>
      </c>
      <c r="P578" s="35"/>
      <c r="Q578" s="35"/>
      <c r="R578" s="40"/>
      <c r="S578" s="40"/>
      <c r="T578" s="36"/>
      <c r="U578" s="34" t="s">
        <v>5503</v>
      </c>
      <c r="V578" s="34" t="s">
        <v>5495</v>
      </c>
      <c r="W578" s="113" t="s">
        <v>5504</v>
      </c>
      <c r="X578" s="114" t="s">
        <v>132</v>
      </c>
      <c r="Y578" s="114" t="s">
        <v>435</v>
      </c>
    </row>
    <row r="579" ht="409.5" spans="1:25">
      <c r="A579" s="96">
        <v>633</v>
      </c>
      <c r="B579" s="34" t="s">
        <v>117</v>
      </c>
      <c r="C579" s="43" t="s">
        <v>145</v>
      </c>
      <c r="D579" s="53" t="s">
        <v>5495</v>
      </c>
      <c r="E579" s="43" t="s">
        <v>239</v>
      </c>
      <c r="F579" s="53" t="s">
        <v>4706</v>
      </c>
      <c r="G579" s="74">
        <v>45505</v>
      </c>
      <c r="H579" s="74">
        <v>45506</v>
      </c>
      <c r="I579" s="58" t="s">
        <v>124</v>
      </c>
      <c r="J579" s="34" t="s">
        <v>125</v>
      </c>
      <c r="K579" s="48" t="s">
        <v>1117</v>
      </c>
      <c r="L579" s="96" t="s">
        <v>78</v>
      </c>
      <c r="M579" s="154">
        <v>6</v>
      </c>
      <c r="N579" s="34" t="s">
        <v>5505</v>
      </c>
      <c r="O579" s="62">
        <v>45483.5923611111</v>
      </c>
      <c r="P579" s="35"/>
      <c r="Q579" s="35"/>
      <c r="R579" s="40"/>
      <c r="S579" s="40"/>
      <c r="T579" s="36"/>
      <c r="U579" s="34" t="s">
        <v>5506</v>
      </c>
      <c r="V579" s="34" t="s">
        <v>5495</v>
      </c>
      <c r="W579" s="113" t="s">
        <v>5507</v>
      </c>
      <c r="X579" t="s">
        <v>132</v>
      </c>
      <c r="Y579" t="s">
        <v>138</v>
      </c>
    </row>
    <row r="580" ht="14.25" spans="1:22">
      <c r="A580" s="96">
        <v>634</v>
      </c>
      <c r="B580" s="34" t="s">
        <v>117</v>
      </c>
      <c r="C580" s="43" t="s">
        <v>145</v>
      </c>
      <c r="D580" s="53" t="s">
        <v>5495</v>
      </c>
      <c r="E580" s="43" t="s">
        <v>239</v>
      </c>
      <c r="F580" s="53" t="s">
        <v>4706</v>
      </c>
      <c r="G580" s="74">
        <v>45566</v>
      </c>
      <c r="H580" s="74">
        <v>45567</v>
      </c>
      <c r="I580" s="58" t="s">
        <v>124</v>
      </c>
      <c r="J580" s="34" t="s">
        <v>125</v>
      </c>
      <c r="K580" s="48" t="s">
        <v>1117</v>
      </c>
      <c r="L580" s="96" t="s">
        <v>78</v>
      </c>
      <c r="M580" s="154">
        <v>6</v>
      </c>
      <c r="N580" s="34"/>
      <c r="O580" s="34"/>
      <c r="P580" s="35"/>
      <c r="Q580" s="35"/>
      <c r="R580" s="40"/>
      <c r="S580" s="40"/>
      <c r="T580" s="36"/>
      <c r="U580" s="34"/>
      <c r="V580" s="34"/>
    </row>
    <row r="581" ht="14.25" spans="1:22">
      <c r="A581" s="96">
        <v>635</v>
      </c>
      <c r="B581" s="34" t="s">
        <v>117</v>
      </c>
      <c r="C581" s="58" t="s">
        <v>145</v>
      </c>
      <c r="D581" s="53" t="s">
        <v>5495</v>
      </c>
      <c r="E581" s="43" t="s">
        <v>239</v>
      </c>
      <c r="F581" s="53" t="s">
        <v>4706</v>
      </c>
      <c r="G581" s="74">
        <v>45627</v>
      </c>
      <c r="H581" s="74">
        <v>45628</v>
      </c>
      <c r="I581" s="58" t="s">
        <v>124</v>
      </c>
      <c r="J581" s="34" t="s">
        <v>125</v>
      </c>
      <c r="K581" s="48" t="s">
        <v>1117</v>
      </c>
      <c r="L581" s="96" t="s">
        <v>78</v>
      </c>
      <c r="M581" s="154">
        <v>6</v>
      </c>
      <c r="N581" s="34"/>
      <c r="O581" s="34"/>
      <c r="P581" s="35"/>
      <c r="Q581" s="35"/>
      <c r="R581" s="40"/>
      <c r="S581" s="40"/>
      <c r="T581" s="36"/>
      <c r="U581" s="34"/>
      <c r="V581" s="34"/>
    </row>
    <row r="582" ht="14.25" spans="1:22">
      <c r="A582" s="96">
        <v>636</v>
      </c>
      <c r="B582" s="34" t="s">
        <v>117</v>
      </c>
      <c r="C582" s="133" t="s">
        <v>361</v>
      </c>
      <c r="D582" s="53" t="s">
        <v>1003</v>
      </c>
      <c r="E582" s="43" t="s">
        <v>1419</v>
      </c>
      <c r="F582" s="53" t="s">
        <v>4706</v>
      </c>
      <c r="G582" s="54">
        <v>45323</v>
      </c>
      <c r="H582" s="54">
        <v>45324</v>
      </c>
      <c r="I582" s="58" t="s">
        <v>124</v>
      </c>
      <c r="J582" s="34" t="s">
        <v>125</v>
      </c>
      <c r="K582" s="48" t="s">
        <v>1117</v>
      </c>
      <c r="L582" s="96" t="s">
        <v>78</v>
      </c>
      <c r="M582" s="154">
        <v>6</v>
      </c>
      <c r="N582" s="34"/>
      <c r="O582" s="34"/>
      <c r="P582" s="35"/>
      <c r="Q582" s="35"/>
      <c r="R582" s="40"/>
      <c r="S582" s="40"/>
      <c r="T582" s="36"/>
      <c r="U582" s="34"/>
      <c r="V582" s="34"/>
    </row>
    <row r="583" ht="14.25" spans="1:22">
      <c r="A583" s="96" t="s">
        <v>459</v>
      </c>
      <c r="B583" s="34" t="s">
        <v>117</v>
      </c>
      <c r="C583" s="58" t="s">
        <v>361</v>
      </c>
      <c r="D583" s="53" t="s">
        <v>1003</v>
      </c>
      <c r="E583" s="43" t="s">
        <v>1419</v>
      </c>
      <c r="F583" s="53" t="s">
        <v>4706</v>
      </c>
      <c r="G583" s="74">
        <v>45444</v>
      </c>
      <c r="H583" s="74">
        <v>45473</v>
      </c>
      <c r="I583" s="58" t="s">
        <v>124</v>
      </c>
      <c r="J583" s="34" t="s">
        <v>125</v>
      </c>
      <c r="K583" s="48" t="s">
        <v>1117</v>
      </c>
      <c r="L583" s="96" t="s">
        <v>78</v>
      </c>
      <c r="M583" s="154">
        <v>6</v>
      </c>
      <c r="N583" s="34"/>
      <c r="O583" s="34"/>
      <c r="P583" s="35"/>
      <c r="Q583" s="35"/>
      <c r="R583" s="40"/>
      <c r="S583" s="40"/>
      <c r="T583" s="36"/>
      <c r="U583" s="34"/>
      <c r="V583" s="34"/>
    </row>
    <row r="584" ht="409.5" spans="1:25">
      <c r="A584" s="96">
        <v>638</v>
      </c>
      <c r="B584" s="34" t="s">
        <v>117</v>
      </c>
      <c r="C584" s="58" t="s">
        <v>361</v>
      </c>
      <c r="D584" s="53" t="s">
        <v>1003</v>
      </c>
      <c r="E584" s="43" t="s">
        <v>1419</v>
      </c>
      <c r="F584" s="53" t="s">
        <v>4706</v>
      </c>
      <c r="G584" s="74">
        <v>45505</v>
      </c>
      <c r="H584" s="74">
        <v>45505</v>
      </c>
      <c r="I584" s="58" t="s">
        <v>124</v>
      </c>
      <c r="J584" s="34" t="s">
        <v>125</v>
      </c>
      <c r="K584" s="48" t="s">
        <v>1117</v>
      </c>
      <c r="L584" s="96" t="s">
        <v>78</v>
      </c>
      <c r="M584" s="154">
        <v>6</v>
      </c>
      <c r="N584" s="34" t="s">
        <v>5394</v>
      </c>
      <c r="O584" s="62">
        <v>45483.5923611111</v>
      </c>
      <c r="P584" s="35"/>
      <c r="Q584" s="35"/>
      <c r="R584" s="40"/>
      <c r="S584" s="40"/>
      <c r="T584" s="36"/>
      <c r="U584" s="34" t="s">
        <v>5395</v>
      </c>
      <c r="V584" s="34" t="s">
        <v>1003</v>
      </c>
      <c r="W584" s="113" t="s">
        <v>5396</v>
      </c>
      <c r="X584" t="s">
        <v>132</v>
      </c>
      <c r="Y584" t="s">
        <v>138</v>
      </c>
    </row>
    <row r="585" ht="409.5" spans="1:25">
      <c r="A585" s="96">
        <v>638</v>
      </c>
      <c r="B585" s="34" t="s">
        <v>117</v>
      </c>
      <c r="C585" s="58" t="s">
        <v>361</v>
      </c>
      <c r="D585" s="53" t="s">
        <v>1003</v>
      </c>
      <c r="E585" s="43" t="s">
        <v>1419</v>
      </c>
      <c r="F585" s="53" t="s">
        <v>4706</v>
      </c>
      <c r="G585" s="74">
        <v>45536</v>
      </c>
      <c r="H585" s="74">
        <v>45536</v>
      </c>
      <c r="I585" s="58" t="s">
        <v>124</v>
      </c>
      <c r="J585" s="34" t="s">
        <v>125</v>
      </c>
      <c r="K585" s="48" t="s">
        <v>1117</v>
      </c>
      <c r="L585" s="96" t="s">
        <v>78</v>
      </c>
      <c r="M585" s="154">
        <v>6</v>
      </c>
      <c r="N585" s="34" t="s">
        <v>5394</v>
      </c>
      <c r="O585" s="62">
        <v>45483.5923611111</v>
      </c>
      <c r="P585" s="35"/>
      <c r="Q585" s="35"/>
      <c r="R585" s="40"/>
      <c r="S585" s="40"/>
      <c r="T585" s="36"/>
      <c r="U585" s="34" t="s">
        <v>5395</v>
      </c>
      <c r="V585" s="34" t="s">
        <v>1003</v>
      </c>
      <c r="W585" s="113" t="s">
        <v>5396</v>
      </c>
      <c r="X585" t="s">
        <v>132</v>
      </c>
      <c r="Y585" t="s">
        <v>138</v>
      </c>
    </row>
    <row r="586" ht="409.5" spans="1:25">
      <c r="A586" s="96" t="s">
        <v>459</v>
      </c>
      <c r="B586" s="34" t="s">
        <v>117</v>
      </c>
      <c r="C586" s="58" t="s">
        <v>361</v>
      </c>
      <c r="D586" s="53" t="s">
        <v>1003</v>
      </c>
      <c r="E586" s="43" t="s">
        <v>1419</v>
      </c>
      <c r="F586" s="53" t="s">
        <v>4706</v>
      </c>
      <c r="G586" s="74">
        <v>45627</v>
      </c>
      <c r="H586" s="74">
        <v>45656</v>
      </c>
      <c r="I586" s="58" t="s">
        <v>124</v>
      </c>
      <c r="J586" s="34" t="s">
        <v>125</v>
      </c>
      <c r="K586" s="48" t="s">
        <v>1117</v>
      </c>
      <c r="L586" s="96" t="s">
        <v>78</v>
      </c>
      <c r="M586" s="154">
        <v>6</v>
      </c>
      <c r="N586" s="34" t="s">
        <v>5394</v>
      </c>
      <c r="O586" s="62">
        <v>45483.5923611111</v>
      </c>
      <c r="P586" s="35"/>
      <c r="Q586" s="35"/>
      <c r="R586" s="40"/>
      <c r="S586" s="40"/>
      <c r="T586" s="36"/>
      <c r="U586" s="34" t="s">
        <v>5395</v>
      </c>
      <c r="V586" s="34" t="s">
        <v>1003</v>
      </c>
      <c r="W586" s="113" t="s">
        <v>5396</v>
      </c>
      <c r="X586" t="s">
        <v>132</v>
      </c>
      <c r="Y586" t="s">
        <v>138</v>
      </c>
    </row>
    <row r="587" ht="14.25" spans="1:22">
      <c r="A587" s="96">
        <v>639</v>
      </c>
      <c r="B587" s="34" t="s">
        <v>117</v>
      </c>
      <c r="C587" s="58" t="s">
        <v>361</v>
      </c>
      <c r="D587" s="53" t="s">
        <v>1013</v>
      </c>
      <c r="E587" s="43" t="s">
        <v>1419</v>
      </c>
      <c r="F587" s="53" t="s">
        <v>4706</v>
      </c>
      <c r="G587" s="54">
        <v>45323</v>
      </c>
      <c r="H587" s="54">
        <v>45324</v>
      </c>
      <c r="I587" s="58" t="s">
        <v>124</v>
      </c>
      <c r="J587" s="34" t="s">
        <v>125</v>
      </c>
      <c r="K587" s="48" t="s">
        <v>1117</v>
      </c>
      <c r="L587" s="96" t="s">
        <v>78</v>
      </c>
      <c r="M587" s="154">
        <v>6</v>
      </c>
      <c r="N587" s="34"/>
      <c r="O587" s="34"/>
      <c r="P587" s="35"/>
      <c r="Q587" s="35"/>
      <c r="R587" s="40"/>
      <c r="S587" s="40"/>
      <c r="T587" s="36"/>
      <c r="U587" s="34"/>
      <c r="V587" s="34"/>
    </row>
    <row r="588" ht="14.25" spans="1:22">
      <c r="A588" s="96" t="s">
        <v>459</v>
      </c>
      <c r="B588" s="34" t="s">
        <v>117</v>
      </c>
      <c r="C588" s="58" t="s">
        <v>361</v>
      </c>
      <c r="D588" s="53" t="s">
        <v>1013</v>
      </c>
      <c r="E588" s="43" t="s">
        <v>1419</v>
      </c>
      <c r="F588" s="53" t="s">
        <v>4706</v>
      </c>
      <c r="G588" s="74">
        <v>45444</v>
      </c>
      <c r="H588" s="74">
        <v>45473</v>
      </c>
      <c r="I588" s="58" t="s">
        <v>124</v>
      </c>
      <c r="J588" s="34" t="s">
        <v>125</v>
      </c>
      <c r="K588" s="48" t="s">
        <v>1117</v>
      </c>
      <c r="L588" s="96" t="s">
        <v>78</v>
      </c>
      <c r="M588" s="154">
        <v>6</v>
      </c>
      <c r="N588" s="34"/>
      <c r="O588" s="34"/>
      <c r="P588" s="35"/>
      <c r="Q588" s="35"/>
      <c r="R588" s="40"/>
      <c r="S588" s="40"/>
      <c r="T588" s="36"/>
      <c r="U588" s="34"/>
      <c r="V588" s="34"/>
    </row>
    <row r="589" ht="409.5" spans="1:25">
      <c r="A589" s="96">
        <v>640</v>
      </c>
      <c r="B589" s="34" t="s">
        <v>117</v>
      </c>
      <c r="C589" s="43" t="s">
        <v>361</v>
      </c>
      <c r="D589" s="53" t="s">
        <v>1013</v>
      </c>
      <c r="E589" s="43" t="s">
        <v>1419</v>
      </c>
      <c r="F589" s="53" t="s">
        <v>4706</v>
      </c>
      <c r="G589" s="74">
        <v>45505</v>
      </c>
      <c r="H589" s="74">
        <v>45505</v>
      </c>
      <c r="I589" s="58" t="s">
        <v>124</v>
      </c>
      <c r="J589" s="34" t="s">
        <v>125</v>
      </c>
      <c r="K589" s="48" t="s">
        <v>1117</v>
      </c>
      <c r="L589" s="96" t="s">
        <v>78</v>
      </c>
      <c r="M589" s="154">
        <v>6</v>
      </c>
      <c r="N589" s="34" t="s">
        <v>5394</v>
      </c>
      <c r="O589" s="62">
        <v>45483.5923611111</v>
      </c>
      <c r="P589" s="35"/>
      <c r="Q589" s="35"/>
      <c r="R589" s="40"/>
      <c r="S589" s="40"/>
      <c r="T589" s="36"/>
      <c r="U589" s="34" t="s">
        <v>5395</v>
      </c>
      <c r="V589" s="34" t="s">
        <v>1013</v>
      </c>
      <c r="W589" s="113" t="s">
        <v>5396</v>
      </c>
      <c r="X589" t="s">
        <v>132</v>
      </c>
      <c r="Y589" t="s">
        <v>138</v>
      </c>
    </row>
    <row r="590" ht="409.5" spans="1:25">
      <c r="A590" s="96">
        <v>641</v>
      </c>
      <c r="B590" s="34" t="s">
        <v>117</v>
      </c>
      <c r="C590" s="43" t="s">
        <v>361</v>
      </c>
      <c r="D590" s="53" t="s">
        <v>1013</v>
      </c>
      <c r="E590" s="43" t="s">
        <v>1419</v>
      </c>
      <c r="F590" s="53" t="s">
        <v>4706</v>
      </c>
      <c r="G590" s="74">
        <v>45536</v>
      </c>
      <c r="H590" s="74">
        <v>45536</v>
      </c>
      <c r="I590" s="58" t="s">
        <v>124</v>
      </c>
      <c r="J590" s="34" t="s">
        <v>125</v>
      </c>
      <c r="K590" s="48" t="s">
        <v>1117</v>
      </c>
      <c r="L590" s="96" t="s">
        <v>78</v>
      </c>
      <c r="M590" s="154">
        <v>6</v>
      </c>
      <c r="N590" s="34" t="s">
        <v>5394</v>
      </c>
      <c r="O590" s="62">
        <v>45483.5923611111</v>
      </c>
      <c r="P590" s="35"/>
      <c r="Q590" s="35"/>
      <c r="R590" s="40"/>
      <c r="S590" s="40"/>
      <c r="T590" s="36"/>
      <c r="U590" s="34" t="s">
        <v>5395</v>
      </c>
      <c r="V590" s="34" t="s">
        <v>1013</v>
      </c>
      <c r="W590" s="113" t="s">
        <v>5396</v>
      </c>
      <c r="X590" t="s">
        <v>132</v>
      </c>
      <c r="Y590" t="s">
        <v>138</v>
      </c>
    </row>
    <row r="591" ht="409.5" spans="1:25">
      <c r="A591" s="96" t="s">
        <v>459</v>
      </c>
      <c r="B591" s="34" t="s">
        <v>117</v>
      </c>
      <c r="C591" s="58" t="s">
        <v>361</v>
      </c>
      <c r="D591" s="53" t="s">
        <v>1013</v>
      </c>
      <c r="E591" s="43" t="s">
        <v>1419</v>
      </c>
      <c r="F591" s="53" t="s">
        <v>4706</v>
      </c>
      <c r="G591" s="74">
        <v>45627</v>
      </c>
      <c r="H591" s="74">
        <v>45656</v>
      </c>
      <c r="I591" s="58" t="s">
        <v>124</v>
      </c>
      <c r="J591" s="34" t="s">
        <v>125</v>
      </c>
      <c r="K591" s="48" t="s">
        <v>1117</v>
      </c>
      <c r="L591" s="96" t="s">
        <v>78</v>
      </c>
      <c r="M591" s="154">
        <v>6</v>
      </c>
      <c r="N591" s="34" t="s">
        <v>5394</v>
      </c>
      <c r="O591" s="62">
        <v>45483.5923611111</v>
      </c>
      <c r="P591" s="35"/>
      <c r="Q591" s="35"/>
      <c r="R591" s="40"/>
      <c r="S591" s="40"/>
      <c r="T591" s="36"/>
      <c r="U591" s="34" t="s">
        <v>5395</v>
      </c>
      <c r="V591" s="34" t="s">
        <v>1013</v>
      </c>
      <c r="W591" s="113" t="s">
        <v>5396</v>
      </c>
      <c r="X591" t="s">
        <v>132</v>
      </c>
      <c r="Y591" t="s">
        <v>138</v>
      </c>
    </row>
    <row r="592" ht="409.5" spans="1:25">
      <c r="A592" s="96">
        <v>642</v>
      </c>
      <c r="B592" s="34" t="s">
        <v>117</v>
      </c>
      <c r="C592" s="58" t="s">
        <v>361</v>
      </c>
      <c r="D592" s="48" t="s">
        <v>5508</v>
      </c>
      <c r="E592" s="43" t="s">
        <v>239</v>
      </c>
      <c r="F592" s="53" t="s">
        <v>4706</v>
      </c>
      <c r="G592" s="74">
        <v>45323</v>
      </c>
      <c r="H592" s="74">
        <v>45324</v>
      </c>
      <c r="I592" s="58" t="s">
        <v>124</v>
      </c>
      <c r="J592" s="34" t="s">
        <v>125</v>
      </c>
      <c r="K592" s="48" t="s">
        <v>1117</v>
      </c>
      <c r="L592" s="96" t="s">
        <v>78</v>
      </c>
      <c r="M592" s="154">
        <v>6</v>
      </c>
      <c r="N592" s="34" t="s">
        <v>5509</v>
      </c>
      <c r="O592" s="62">
        <v>45322.5055555556</v>
      </c>
      <c r="P592" s="35"/>
      <c r="Q592" s="35"/>
      <c r="R592" s="40"/>
      <c r="S592" s="40"/>
      <c r="T592" s="36"/>
      <c r="U592" s="34" t="s">
        <v>5510</v>
      </c>
      <c r="V592" s="34" t="s">
        <v>5508</v>
      </c>
      <c r="W592" s="113" t="s">
        <v>5511</v>
      </c>
      <c r="X592" t="s">
        <v>132</v>
      </c>
      <c r="Y592" t="s">
        <v>133</v>
      </c>
    </row>
    <row r="593" ht="409.5" spans="1:25">
      <c r="A593" s="96">
        <v>643</v>
      </c>
      <c r="B593" s="34" t="s">
        <v>117</v>
      </c>
      <c r="C593" s="58" t="s">
        <v>361</v>
      </c>
      <c r="D593" s="48" t="s">
        <v>5508</v>
      </c>
      <c r="E593" s="43" t="s">
        <v>239</v>
      </c>
      <c r="F593" s="53" t="s">
        <v>4706</v>
      </c>
      <c r="G593" s="74">
        <v>45383</v>
      </c>
      <c r="H593" s="74">
        <v>45384</v>
      </c>
      <c r="I593" s="58" t="s">
        <v>124</v>
      </c>
      <c r="J593" s="34" t="s">
        <v>125</v>
      </c>
      <c r="K593" s="48" t="s">
        <v>1117</v>
      </c>
      <c r="L593" s="96" t="s">
        <v>78</v>
      </c>
      <c r="M593" s="154">
        <v>6</v>
      </c>
      <c r="N593" s="34" t="s">
        <v>5512</v>
      </c>
      <c r="O593" s="62">
        <v>45376.6465277778</v>
      </c>
      <c r="P593" s="35"/>
      <c r="Q593" s="35"/>
      <c r="R593" s="40"/>
      <c r="S593" s="40"/>
      <c r="T593" s="36"/>
      <c r="U593" s="34" t="s">
        <v>5513</v>
      </c>
      <c r="V593" s="34" t="s">
        <v>5508</v>
      </c>
      <c r="W593" s="113" t="s">
        <v>5514</v>
      </c>
      <c r="X593" t="s">
        <v>132</v>
      </c>
      <c r="Y593" t="s">
        <v>159</v>
      </c>
    </row>
    <row r="594" ht="409.5" spans="1:25">
      <c r="A594" s="96">
        <v>644</v>
      </c>
      <c r="B594" s="34" t="s">
        <v>117</v>
      </c>
      <c r="C594" s="58" t="s">
        <v>361</v>
      </c>
      <c r="D594" s="48" t="s">
        <v>5508</v>
      </c>
      <c r="E594" s="43" t="s">
        <v>239</v>
      </c>
      <c r="F594" s="53" t="s">
        <v>4706</v>
      </c>
      <c r="G594" s="74">
        <v>45444</v>
      </c>
      <c r="H594" s="74">
        <v>45445</v>
      </c>
      <c r="I594" s="58" t="s">
        <v>124</v>
      </c>
      <c r="J594" s="34" t="s">
        <v>125</v>
      </c>
      <c r="K594" s="48" t="s">
        <v>1117</v>
      </c>
      <c r="L594" s="96" t="s">
        <v>78</v>
      </c>
      <c r="M594" s="154">
        <v>6</v>
      </c>
      <c r="N594" s="34" t="s">
        <v>5515</v>
      </c>
      <c r="O594" s="62">
        <v>45434.4965277778</v>
      </c>
      <c r="P594" s="35"/>
      <c r="Q594" s="35"/>
      <c r="R594" s="40"/>
      <c r="S594" s="40"/>
      <c r="T594" s="36"/>
      <c r="U594" s="34" t="s">
        <v>5516</v>
      </c>
      <c r="V594" s="34" t="s">
        <v>5508</v>
      </c>
      <c r="W594" s="113" t="s">
        <v>5517</v>
      </c>
      <c r="X594" s="114" t="s">
        <v>132</v>
      </c>
      <c r="Y594" s="114" t="s">
        <v>435</v>
      </c>
    </row>
    <row r="595" ht="409.5" spans="1:25">
      <c r="A595" s="96">
        <v>645</v>
      </c>
      <c r="B595" s="34" t="s">
        <v>117</v>
      </c>
      <c r="C595" s="58" t="s">
        <v>361</v>
      </c>
      <c r="D595" s="48" t="s">
        <v>5508</v>
      </c>
      <c r="E595" s="43" t="s">
        <v>239</v>
      </c>
      <c r="F595" s="53" t="s">
        <v>4706</v>
      </c>
      <c r="G595" s="74">
        <v>45505</v>
      </c>
      <c r="H595" s="74">
        <v>45506</v>
      </c>
      <c r="I595" s="58" t="s">
        <v>124</v>
      </c>
      <c r="J595" s="34" t="s">
        <v>125</v>
      </c>
      <c r="K595" s="48" t="s">
        <v>1117</v>
      </c>
      <c r="L595" s="96" t="s">
        <v>78</v>
      </c>
      <c r="M595" s="154">
        <v>6</v>
      </c>
      <c r="N595" s="34" t="s">
        <v>5518</v>
      </c>
      <c r="O595" s="62">
        <v>45496.4479166667</v>
      </c>
      <c r="P595" s="35"/>
      <c r="Q595" s="35"/>
      <c r="R595" s="40"/>
      <c r="S595" s="40"/>
      <c r="T595" s="36"/>
      <c r="U595" s="34" t="s">
        <v>5519</v>
      </c>
      <c r="V595" s="34" t="s">
        <v>5508</v>
      </c>
      <c r="W595" s="113" t="s">
        <v>5520</v>
      </c>
      <c r="X595" t="s">
        <v>132</v>
      </c>
      <c r="Y595" t="s">
        <v>138</v>
      </c>
    </row>
    <row r="596" ht="14.25" spans="1:22">
      <c r="A596" s="96">
        <v>646</v>
      </c>
      <c r="B596" s="34" t="s">
        <v>117</v>
      </c>
      <c r="C596" s="58" t="s">
        <v>361</v>
      </c>
      <c r="D596" s="48" t="s">
        <v>5508</v>
      </c>
      <c r="E596" s="43" t="s">
        <v>239</v>
      </c>
      <c r="F596" s="53" t="s">
        <v>4706</v>
      </c>
      <c r="G596" s="74">
        <v>45566</v>
      </c>
      <c r="H596" s="74">
        <v>45567</v>
      </c>
      <c r="I596" s="58" t="s">
        <v>124</v>
      </c>
      <c r="J596" s="34" t="s">
        <v>125</v>
      </c>
      <c r="K596" s="48" t="s">
        <v>1117</v>
      </c>
      <c r="L596" s="96" t="s">
        <v>78</v>
      </c>
      <c r="M596" s="154">
        <v>6</v>
      </c>
      <c r="N596" s="34"/>
      <c r="O596" s="34"/>
      <c r="P596" s="35"/>
      <c r="Q596" s="35"/>
      <c r="R596" s="40"/>
      <c r="S596" s="40"/>
      <c r="T596" s="36"/>
      <c r="U596" s="34"/>
      <c r="V596" s="34"/>
    </row>
    <row r="597" ht="14.25" spans="1:22">
      <c r="A597" s="96">
        <v>647</v>
      </c>
      <c r="B597" s="34" t="s">
        <v>117</v>
      </c>
      <c r="C597" s="58" t="s">
        <v>361</v>
      </c>
      <c r="D597" s="48" t="s">
        <v>5508</v>
      </c>
      <c r="E597" s="43" t="s">
        <v>239</v>
      </c>
      <c r="F597" s="53" t="s">
        <v>4706</v>
      </c>
      <c r="G597" s="74">
        <v>45627</v>
      </c>
      <c r="H597" s="74">
        <v>45628</v>
      </c>
      <c r="I597" s="58" t="s">
        <v>124</v>
      </c>
      <c r="J597" s="34" t="s">
        <v>125</v>
      </c>
      <c r="K597" s="48" t="s">
        <v>1117</v>
      </c>
      <c r="L597" s="96" t="s">
        <v>78</v>
      </c>
      <c r="M597" s="154">
        <v>6</v>
      </c>
      <c r="N597" s="34"/>
      <c r="O597" s="34"/>
      <c r="P597" s="35"/>
      <c r="Q597" s="35"/>
      <c r="R597" s="40"/>
      <c r="S597" s="40"/>
      <c r="T597" s="36"/>
      <c r="U597" s="34"/>
      <c r="V597" s="34"/>
    </row>
    <row r="598" ht="409.5" spans="1:25">
      <c r="A598" s="96">
        <v>648</v>
      </c>
      <c r="B598" s="34" t="s">
        <v>117</v>
      </c>
      <c r="C598" s="58" t="s">
        <v>361</v>
      </c>
      <c r="D598" s="48" t="s">
        <v>5521</v>
      </c>
      <c r="E598" s="43" t="s">
        <v>239</v>
      </c>
      <c r="F598" s="53" t="s">
        <v>4706</v>
      </c>
      <c r="G598" s="74">
        <v>45323</v>
      </c>
      <c r="H598" s="74">
        <v>45324</v>
      </c>
      <c r="I598" s="58" t="s">
        <v>124</v>
      </c>
      <c r="J598" s="34" t="s">
        <v>125</v>
      </c>
      <c r="K598" s="48" t="s">
        <v>1117</v>
      </c>
      <c r="L598" s="96" t="s">
        <v>78</v>
      </c>
      <c r="M598" s="154">
        <v>6</v>
      </c>
      <c r="N598" s="34" t="s">
        <v>5509</v>
      </c>
      <c r="O598" s="62">
        <v>45322.5055555556</v>
      </c>
      <c r="P598" s="35"/>
      <c r="Q598" s="35"/>
      <c r="R598" s="40"/>
      <c r="S598" s="40"/>
      <c r="T598" s="36"/>
      <c r="U598" s="34" t="s">
        <v>5510</v>
      </c>
      <c r="V598" s="34" t="s">
        <v>5521</v>
      </c>
      <c r="W598" s="113" t="s">
        <v>5511</v>
      </c>
      <c r="X598" t="s">
        <v>132</v>
      </c>
      <c r="Y598" t="s">
        <v>133</v>
      </c>
    </row>
    <row r="599" ht="409.5" spans="1:25">
      <c r="A599" s="96">
        <v>649</v>
      </c>
      <c r="B599" s="34" t="s">
        <v>117</v>
      </c>
      <c r="C599" s="58" t="s">
        <v>361</v>
      </c>
      <c r="D599" s="48" t="s">
        <v>5521</v>
      </c>
      <c r="E599" s="43" t="s">
        <v>239</v>
      </c>
      <c r="F599" s="53" t="s">
        <v>4706</v>
      </c>
      <c r="G599" s="74">
        <v>45383</v>
      </c>
      <c r="H599" s="74">
        <v>45384</v>
      </c>
      <c r="I599" s="58" t="s">
        <v>124</v>
      </c>
      <c r="J599" s="34" t="s">
        <v>125</v>
      </c>
      <c r="K599" s="48" t="s">
        <v>1117</v>
      </c>
      <c r="L599" s="96" t="s">
        <v>78</v>
      </c>
      <c r="M599" s="154">
        <v>6</v>
      </c>
      <c r="N599" s="34" t="s">
        <v>5512</v>
      </c>
      <c r="O599" s="62">
        <v>45376.6465277778</v>
      </c>
      <c r="P599" s="35"/>
      <c r="Q599" s="35"/>
      <c r="R599" s="40"/>
      <c r="S599" s="40"/>
      <c r="T599" s="36"/>
      <c r="U599" s="34" t="s">
        <v>5513</v>
      </c>
      <c r="V599" s="34" t="s">
        <v>5521</v>
      </c>
      <c r="W599" s="113" t="s">
        <v>5514</v>
      </c>
      <c r="X599" t="s">
        <v>132</v>
      </c>
      <c r="Y599" t="s">
        <v>159</v>
      </c>
    </row>
    <row r="600" ht="409.5" spans="1:25">
      <c r="A600" s="96">
        <v>650</v>
      </c>
      <c r="B600" s="34" t="s">
        <v>117</v>
      </c>
      <c r="C600" s="58" t="s">
        <v>361</v>
      </c>
      <c r="D600" s="48" t="s">
        <v>5521</v>
      </c>
      <c r="E600" s="43" t="s">
        <v>239</v>
      </c>
      <c r="F600" s="53" t="s">
        <v>4706</v>
      </c>
      <c r="G600" s="74">
        <v>45444</v>
      </c>
      <c r="H600" s="74">
        <v>45445</v>
      </c>
      <c r="I600" s="58" t="s">
        <v>124</v>
      </c>
      <c r="J600" s="34" t="s">
        <v>125</v>
      </c>
      <c r="K600" s="48" t="s">
        <v>1117</v>
      </c>
      <c r="L600" s="96" t="s">
        <v>78</v>
      </c>
      <c r="M600" s="154">
        <v>6</v>
      </c>
      <c r="N600" s="34" t="s">
        <v>5515</v>
      </c>
      <c r="O600" s="62">
        <v>45434.4965277778</v>
      </c>
      <c r="P600" s="35"/>
      <c r="Q600" s="35"/>
      <c r="R600" s="40"/>
      <c r="S600" s="40"/>
      <c r="T600" s="36"/>
      <c r="U600" s="34" t="s">
        <v>5516</v>
      </c>
      <c r="V600" s="34" t="s">
        <v>5521</v>
      </c>
      <c r="W600" s="113" t="s">
        <v>5517</v>
      </c>
      <c r="X600" s="114" t="s">
        <v>132</v>
      </c>
      <c r="Y600" s="114" t="s">
        <v>435</v>
      </c>
    </row>
    <row r="601" ht="409.5" spans="1:25">
      <c r="A601" s="96">
        <v>651</v>
      </c>
      <c r="B601" s="34" t="s">
        <v>117</v>
      </c>
      <c r="C601" s="58" t="s">
        <v>361</v>
      </c>
      <c r="D601" s="48" t="s">
        <v>5521</v>
      </c>
      <c r="E601" s="43" t="s">
        <v>239</v>
      </c>
      <c r="F601" s="53" t="s">
        <v>4706</v>
      </c>
      <c r="G601" s="74">
        <v>45505</v>
      </c>
      <c r="H601" s="74">
        <v>45506</v>
      </c>
      <c r="I601" s="58" t="s">
        <v>124</v>
      </c>
      <c r="J601" s="34" t="s">
        <v>125</v>
      </c>
      <c r="K601" s="48" t="s">
        <v>1117</v>
      </c>
      <c r="L601" s="96" t="s">
        <v>78</v>
      </c>
      <c r="M601" s="154">
        <v>6</v>
      </c>
      <c r="N601" s="34" t="s">
        <v>5518</v>
      </c>
      <c r="O601" s="62">
        <v>45496.4479166667</v>
      </c>
      <c r="P601" s="35"/>
      <c r="Q601" s="35"/>
      <c r="R601" s="40"/>
      <c r="S601" s="40"/>
      <c r="T601" s="36"/>
      <c r="U601" s="34" t="s">
        <v>5519</v>
      </c>
      <c r="V601" s="34" t="s">
        <v>5521</v>
      </c>
      <c r="W601" s="113" t="s">
        <v>5520</v>
      </c>
      <c r="X601" t="s">
        <v>132</v>
      </c>
      <c r="Y601" t="s">
        <v>138</v>
      </c>
    </row>
    <row r="602" ht="14.25" spans="1:22">
      <c r="A602" s="96">
        <v>652</v>
      </c>
      <c r="B602" s="34" t="s">
        <v>117</v>
      </c>
      <c r="C602" s="58" t="s">
        <v>361</v>
      </c>
      <c r="D602" s="48" t="s">
        <v>5521</v>
      </c>
      <c r="E602" s="43" t="s">
        <v>239</v>
      </c>
      <c r="F602" s="53" t="s">
        <v>4706</v>
      </c>
      <c r="G602" s="74">
        <v>45566</v>
      </c>
      <c r="H602" s="74">
        <v>45567</v>
      </c>
      <c r="I602" s="58" t="s">
        <v>124</v>
      </c>
      <c r="J602" s="34" t="s">
        <v>125</v>
      </c>
      <c r="K602" s="48" t="s">
        <v>1117</v>
      </c>
      <c r="L602" s="96" t="s">
        <v>78</v>
      </c>
      <c r="M602" s="154">
        <v>6</v>
      </c>
      <c r="N602" s="34"/>
      <c r="O602" s="34"/>
      <c r="P602" s="35"/>
      <c r="Q602" s="35"/>
      <c r="R602" s="40"/>
      <c r="S602" s="40"/>
      <c r="T602" s="36"/>
      <c r="U602" s="34"/>
      <c r="V602" s="34"/>
    </row>
    <row r="603" ht="14.25" spans="1:22">
      <c r="A603" s="96">
        <v>653</v>
      </c>
      <c r="B603" s="34" t="s">
        <v>117</v>
      </c>
      <c r="C603" s="58" t="s">
        <v>361</v>
      </c>
      <c r="D603" s="48" t="s">
        <v>5521</v>
      </c>
      <c r="E603" s="43" t="s">
        <v>239</v>
      </c>
      <c r="F603" s="53" t="s">
        <v>4706</v>
      </c>
      <c r="G603" s="74">
        <v>45627</v>
      </c>
      <c r="H603" s="74">
        <v>45628</v>
      </c>
      <c r="I603" s="58" t="s">
        <v>124</v>
      </c>
      <c r="J603" s="34" t="s">
        <v>125</v>
      </c>
      <c r="K603" s="48" t="s">
        <v>1117</v>
      </c>
      <c r="L603" s="96" t="s">
        <v>78</v>
      </c>
      <c r="M603" s="154">
        <v>6</v>
      </c>
      <c r="N603" s="34"/>
      <c r="O603" s="34"/>
      <c r="P603" s="35"/>
      <c r="Q603" s="35"/>
      <c r="R603" s="40"/>
      <c r="S603" s="40"/>
      <c r="T603" s="36"/>
      <c r="U603" s="34"/>
      <c r="V603" s="34"/>
    </row>
    <row r="604" ht="162" spans="1:25">
      <c r="A604" s="96">
        <v>654</v>
      </c>
      <c r="B604" s="34" t="s">
        <v>117</v>
      </c>
      <c r="C604" s="58" t="s">
        <v>145</v>
      </c>
      <c r="D604" s="53" t="s">
        <v>1401</v>
      </c>
      <c r="E604" s="43" t="s">
        <v>250</v>
      </c>
      <c r="F604" s="53" t="s">
        <v>4706</v>
      </c>
      <c r="G604" s="54">
        <v>45323</v>
      </c>
      <c r="H604" s="54">
        <v>45324</v>
      </c>
      <c r="I604" s="58" t="s">
        <v>124</v>
      </c>
      <c r="J604" s="34" t="s">
        <v>125</v>
      </c>
      <c r="K604" s="48" t="s">
        <v>1117</v>
      </c>
      <c r="L604" s="96" t="s">
        <v>78</v>
      </c>
      <c r="M604" s="154">
        <v>6</v>
      </c>
      <c r="N604" s="34" t="s">
        <v>5408</v>
      </c>
      <c r="O604" s="62">
        <v>45302.5111111111</v>
      </c>
      <c r="P604" s="35"/>
      <c r="Q604" s="35"/>
      <c r="R604" s="40"/>
      <c r="S604" s="40"/>
      <c r="T604" s="36"/>
      <c r="U604" s="34" t="s">
        <v>5409</v>
      </c>
      <c r="V604" s="34" t="s">
        <v>1401</v>
      </c>
      <c r="W604" s="113" t="s">
        <v>5410</v>
      </c>
      <c r="X604" t="s">
        <v>132</v>
      </c>
      <c r="Y604" t="s">
        <v>133</v>
      </c>
    </row>
    <row r="605" ht="36" spans="1:25">
      <c r="A605" s="96">
        <v>655</v>
      </c>
      <c r="B605" s="34" t="s">
        <v>117</v>
      </c>
      <c r="C605" s="58" t="s">
        <v>145</v>
      </c>
      <c r="D605" s="53" t="s">
        <v>1401</v>
      </c>
      <c r="E605" s="43" t="s">
        <v>250</v>
      </c>
      <c r="F605" s="53" t="s">
        <v>4706</v>
      </c>
      <c r="G605" s="74">
        <v>45505</v>
      </c>
      <c r="H605" s="74">
        <v>45505</v>
      </c>
      <c r="I605" s="58" t="s">
        <v>124</v>
      </c>
      <c r="J605" s="34" t="s">
        <v>125</v>
      </c>
      <c r="K605" s="48" t="s">
        <v>1117</v>
      </c>
      <c r="L605" s="96" t="s">
        <v>78</v>
      </c>
      <c r="M605" s="154">
        <v>6</v>
      </c>
      <c r="N605" s="34" t="s">
        <v>5411</v>
      </c>
      <c r="O605" s="62">
        <v>45476.6715277778</v>
      </c>
      <c r="P605" s="35"/>
      <c r="Q605" s="35"/>
      <c r="R605" s="40"/>
      <c r="S605" s="40"/>
      <c r="T605" s="36"/>
      <c r="U605" s="34" t="s">
        <v>5412</v>
      </c>
      <c r="V605" s="34" t="s">
        <v>1401</v>
      </c>
      <c r="W605" t="s">
        <v>5413</v>
      </c>
      <c r="X605" t="s">
        <v>132</v>
      </c>
      <c r="Y605" t="s">
        <v>138</v>
      </c>
    </row>
    <row r="606" ht="202.5" spans="1:25">
      <c r="A606" s="96">
        <v>656</v>
      </c>
      <c r="B606" s="34" t="s">
        <v>117</v>
      </c>
      <c r="C606" s="58" t="s">
        <v>145</v>
      </c>
      <c r="D606" s="53" t="s">
        <v>1183</v>
      </c>
      <c r="E606" s="43" t="s">
        <v>146</v>
      </c>
      <c r="F606" s="53" t="s">
        <v>4706</v>
      </c>
      <c r="G606" s="54">
        <v>45323</v>
      </c>
      <c r="H606" s="54">
        <v>45324</v>
      </c>
      <c r="I606" s="58" t="s">
        <v>124</v>
      </c>
      <c r="J606" s="34" t="s">
        <v>125</v>
      </c>
      <c r="K606" s="48" t="s">
        <v>1117</v>
      </c>
      <c r="L606" s="96" t="s">
        <v>78</v>
      </c>
      <c r="M606" s="154">
        <v>6</v>
      </c>
      <c r="N606" s="34" t="s">
        <v>5356</v>
      </c>
      <c r="O606" s="62">
        <v>45300.4840277778</v>
      </c>
      <c r="P606" s="35"/>
      <c r="Q606" s="35"/>
      <c r="R606" s="40"/>
      <c r="S606" s="40"/>
      <c r="T606" s="36"/>
      <c r="U606" s="34" t="s">
        <v>5357</v>
      </c>
      <c r="V606" s="34" t="s">
        <v>1183</v>
      </c>
      <c r="W606" s="113" t="s">
        <v>5358</v>
      </c>
      <c r="X606" t="s">
        <v>132</v>
      </c>
      <c r="Y606" t="s">
        <v>133</v>
      </c>
    </row>
    <row r="607" ht="36" spans="1:25">
      <c r="A607" s="96">
        <v>657</v>
      </c>
      <c r="B607" s="34" t="s">
        <v>117</v>
      </c>
      <c r="C607" s="58" t="s">
        <v>145</v>
      </c>
      <c r="D607" s="53" t="s">
        <v>1183</v>
      </c>
      <c r="E607" s="43" t="s">
        <v>146</v>
      </c>
      <c r="F607" s="53" t="s">
        <v>4706</v>
      </c>
      <c r="G607" s="74">
        <v>45505</v>
      </c>
      <c r="H607" s="74">
        <v>45505</v>
      </c>
      <c r="I607" s="58" t="s">
        <v>124</v>
      </c>
      <c r="J607" s="34" t="s">
        <v>125</v>
      </c>
      <c r="K607" s="48" t="s">
        <v>1117</v>
      </c>
      <c r="L607" s="96" t="s">
        <v>78</v>
      </c>
      <c r="M607" s="154">
        <v>6</v>
      </c>
      <c r="N607" s="34" t="s">
        <v>5363</v>
      </c>
      <c r="O607" s="62">
        <v>45481.4791666667</v>
      </c>
      <c r="P607" s="35"/>
      <c r="Q607" s="35"/>
      <c r="R607" s="40"/>
      <c r="S607" s="40"/>
      <c r="T607" s="36"/>
      <c r="U607" s="34" t="s">
        <v>5364</v>
      </c>
      <c r="V607" s="34" t="s">
        <v>1183</v>
      </c>
      <c r="W607" t="s">
        <v>5365</v>
      </c>
      <c r="X607" t="s">
        <v>132</v>
      </c>
      <c r="Y607" t="s">
        <v>138</v>
      </c>
    </row>
    <row r="608" ht="202.5" spans="1:25">
      <c r="A608" s="96">
        <v>658</v>
      </c>
      <c r="B608" s="34" t="s">
        <v>117</v>
      </c>
      <c r="C608" s="58" t="s">
        <v>145</v>
      </c>
      <c r="D608" s="53" t="s">
        <v>1189</v>
      </c>
      <c r="E608" s="43" t="s">
        <v>250</v>
      </c>
      <c r="F608" s="53" t="s">
        <v>4706</v>
      </c>
      <c r="G608" s="54">
        <v>45323</v>
      </c>
      <c r="H608" s="54">
        <v>45324</v>
      </c>
      <c r="I608" s="58" t="s">
        <v>124</v>
      </c>
      <c r="J608" s="34" t="s">
        <v>125</v>
      </c>
      <c r="K608" s="48" t="s">
        <v>1117</v>
      </c>
      <c r="L608" s="96" t="s">
        <v>78</v>
      </c>
      <c r="M608" s="154">
        <v>6</v>
      </c>
      <c r="N608" s="34" t="s">
        <v>5356</v>
      </c>
      <c r="O608" s="62">
        <v>45300.4840277778</v>
      </c>
      <c r="P608" s="35"/>
      <c r="Q608" s="35"/>
      <c r="R608" s="40"/>
      <c r="S608" s="40"/>
      <c r="T608" s="36"/>
      <c r="U608" s="34" t="s">
        <v>5357</v>
      </c>
      <c r="V608" s="34" t="s">
        <v>1189</v>
      </c>
      <c r="W608" s="113" t="s">
        <v>5358</v>
      </c>
      <c r="X608" t="s">
        <v>132</v>
      </c>
      <c r="Y608" t="s">
        <v>133</v>
      </c>
    </row>
    <row r="609" ht="14.25" spans="1:22">
      <c r="A609" s="96">
        <v>659</v>
      </c>
      <c r="B609" s="34" t="s">
        <v>117</v>
      </c>
      <c r="C609" s="58" t="s">
        <v>145</v>
      </c>
      <c r="D609" s="53" t="s">
        <v>1189</v>
      </c>
      <c r="E609" s="43" t="s">
        <v>250</v>
      </c>
      <c r="F609" s="53" t="s">
        <v>4706</v>
      </c>
      <c r="G609" s="74">
        <v>45505</v>
      </c>
      <c r="H609" s="74">
        <v>45505</v>
      </c>
      <c r="I609" s="58" t="s">
        <v>124</v>
      </c>
      <c r="J609" s="34" t="s">
        <v>125</v>
      </c>
      <c r="K609" s="48" t="s">
        <v>1117</v>
      </c>
      <c r="L609" s="96" t="s">
        <v>78</v>
      </c>
      <c r="M609" s="154">
        <v>6</v>
      </c>
      <c r="N609" s="34"/>
      <c r="O609" s="34"/>
      <c r="P609" s="35"/>
      <c r="Q609" s="35"/>
      <c r="R609" s="40"/>
      <c r="S609" s="40"/>
      <c r="T609" s="36"/>
      <c r="U609" s="34"/>
      <c r="V609" s="34"/>
    </row>
    <row r="610" ht="121.5" spans="1:25">
      <c r="A610" s="96">
        <v>660</v>
      </c>
      <c r="B610" s="34" t="s">
        <v>117</v>
      </c>
      <c r="C610" s="133" t="s">
        <v>361</v>
      </c>
      <c r="D610" s="92" t="s">
        <v>5522</v>
      </c>
      <c r="E610" s="92" t="s">
        <v>146</v>
      </c>
      <c r="F610" s="53" t="s">
        <v>4706</v>
      </c>
      <c r="G610" s="74">
        <v>45292</v>
      </c>
      <c r="H610" s="74">
        <v>45352</v>
      </c>
      <c r="I610" s="34" t="s">
        <v>124</v>
      </c>
      <c r="J610" s="34" t="s">
        <v>125</v>
      </c>
      <c r="K610" s="48" t="s">
        <v>1117</v>
      </c>
      <c r="L610" s="96" t="s">
        <v>78</v>
      </c>
      <c r="M610" s="47">
        <v>6</v>
      </c>
      <c r="N610" s="34" t="s">
        <v>5523</v>
      </c>
      <c r="O610" s="62">
        <v>45357.4027777778</v>
      </c>
      <c r="P610" s="35"/>
      <c r="Q610" s="35"/>
      <c r="R610" s="40"/>
      <c r="S610" s="40"/>
      <c r="T610" s="36"/>
      <c r="U610" s="34" t="s">
        <v>5524</v>
      </c>
      <c r="V610" s="34" t="s">
        <v>5522</v>
      </c>
      <c r="W610" s="113" t="s">
        <v>5525</v>
      </c>
      <c r="X610" t="s">
        <v>132</v>
      </c>
      <c r="Y610" t="s">
        <v>159</v>
      </c>
    </row>
    <row r="611" ht="14.25" spans="1:22">
      <c r="A611" s="96">
        <v>661</v>
      </c>
      <c r="B611" s="34" t="s">
        <v>117</v>
      </c>
      <c r="C611" s="133" t="s">
        <v>361</v>
      </c>
      <c r="D611" s="92" t="s">
        <v>5522</v>
      </c>
      <c r="E611" s="92" t="s">
        <v>146</v>
      </c>
      <c r="F611" s="53" t="s">
        <v>4706</v>
      </c>
      <c r="G611" s="74">
        <v>45474</v>
      </c>
      <c r="H611" s="74">
        <v>45536</v>
      </c>
      <c r="I611" s="34" t="s">
        <v>124</v>
      </c>
      <c r="J611" s="34" t="s">
        <v>125</v>
      </c>
      <c r="K611" s="48" t="s">
        <v>1117</v>
      </c>
      <c r="L611" s="96" t="s">
        <v>78</v>
      </c>
      <c r="M611" s="47">
        <v>6</v>
      </c>
      <c r="N611" s="34"/>
      <c r="O611" s="34"/>
      <c r="P611" s="35"/>
      <c r="Q611" s="35"/>
      <c r="R611" s="40"/>
      <c r="S611" s="40"/>
      <c r="T611" s="36"/>
      <c r="U611" s="34"/>
      <c r="V611" s="34"/>
    </row>
    <row r="612" ht="121.5" spans="1:25">
      <c r="A612" s="96">
        <v>662</v>
      </c>
      <c r="B612" s="34" t="s">
        <v>117</v>
      </c>
      <c r="C612" s="47" t="s">
        <v>145</v>
      </c>
      <c r="D612" s="154" t="s">
        <v>5526</v>
      </c>
      <c r="E612" s="154" t="s">
        <v>146</v>
      </c>
      <c r="F612" s="53" t="s">
        <v>4706</v>
      </c>
      <c r="G612" s="74">
        <v>45292</v>
      </c>
      <c r="H612" s="74">
        <v>45352</v>
      </c>
      <c r="I612" s="34" t="s">
        <v>124</v>
      </c>
      <c r="J612" s="34" t="s">
        <v>125</v>
      </c>
      <c r="K612" s="48" t="s">
        <v>1117</v>
      </c>
      <c r="L612" s="96" t="s">
        <v>78</v>
      </c>
      <c r="M612" s="47">
        <v>3</v>
      </c>
      <c r="N612" s="34" t="s">
        <v>5523</v>
      </c>
      <c r="O612" s="62">
        <v>45357.4027777778</v>
      </c>
      <c r="P612" s="35"/>
      <c r="Q612" s="35"/>
      <c r="R612" s="40"/>
      <c r="S612" s="40"/>
      <c r="T612" s="36"/>
      <c r="U612" s="34" t="s">
        <v>5524</v>
      </c>
      <c r="V612" s="34" t="s">
        <v>5526</v>
      </c>
      <c r="W612" s="113" t="s">
        <v>5525</v>
      </c>
      <c r="X612" t="s">
        <v>132</v>
      </c>
      <c r="Y612" t="s">
        <v>159</v>
      </c>
    </row>
    <row r="613" ht="14.25" spans="1:22">
      <c r="A613" s="96">
        <v>663</v>
      </c>
      <c r="B613" s="34" t="s">
        <v>117</v>
      </c>
      <c r="C613" s="47" t="s">
        <v>145</v>
      </c>
      <c r="D613" s="154" t="s">
        <v>5526</v>
      </c>
      <c r="E613" s="154" t="s">
        <v>146</v>
      </c>
      <c r="F613" s="53" t="s">
        <v>4706</v>
      </c>
      <c r="G613" s="74">
        <v>45474</v>
      </c>
      <c r="H613" s="74">
        <v>45536</v>
      </c>
      <c r="I613" s="34" t="s">
        <v>124</v>
      </c>
      <c r="J613" s="34" t="s">
        <v>125</v>
      </c>
      <c r="K613" s="48" t="s">
        <v>1117</v>
      </c>
      <c r="L613" s="96" t="s">
        <v>78</v>
      </c>
      <c r="M613" s="47">
        <v>3</v>
      </c>
      <c r="N613" s="34"/>
      <c r="O613" s="34"/>
      <c r="P613" s="35"/>
      <c r="Q613" s="35"/>
      <c r="R613" s="40"/>
      <c r="S613" s="40"/>
      <c r="T613" s="36"/>
      <c r="U613" s="34"/>
      <c r="V613" s="34"/>
    </row>
    <row r="614" ht="121.5" spans="1:25">
      <c r="A614" s="96">
        <v>664</v>
      </c>
      <c r="B614" s="34" t="s">
        <v>117</v>
      </c>
      <c r="C614" s="47" t="s">
        <v>145</v>
      </c>
      <c r="D614" s="154" t="s">
        <v>5527</v>
      </c>
      <c r="E614" s="154" t="s">
        <v>146</v>
      </c>
      <c r="F614" s="53" t="s">
        <v>4706</v>
      </c>
      <c r="G614" s="74">
        <v>45292</v>
      </c>
      <c r="H614" s="74">
        <v>45352</v>
      </c>
      <c r="I614" s="34" t="s">
        <v>124</v>
      </c>
      <c r="J614" s="34" t="s">
        <v>125</v>
      </c>
      <c r="K614" s="48" t="s">
        <v>1117</v>
      </c>
      <c r="L614" s="96" t="s">
        <v>78</v>
      </c>
      <c r="M614" s="47">
        <v>3</v>
      </c>
      <c r="N614" s="34" t="s">
        <v>5523</v>
      </c>
      <c r="O614" s="62">
        <v>45357.4027777778</v>
      </c>
      <c r="P614" s="35"/>
      <c r="Q614" s="35"/>
      <c r="R614" s="40"/>
      <c r="S614" s="40"/>
      <c r="T614" s="36"/>
      <c r="U614" s="34" t="s">
        <v>5524</v>
      </c>
      <c r="V614" s="34" t="s">
        <v>5527</v>
      </c>
      <c r="W614" s="113" t="s">
        <v>5525</v>
      </c>
      <c r="X614" t="s">
        <v>132</v>
      </c>
      <c r="Y614" t="s">
        <v>159</v>
      </c>
    </row>
    <row r="615" ht="14.25" spans="1:22">
      <c r="A615" s="96">
        <v>665</v>
      </c>
      <c r="B615" s="34" t="s">
        <v>117</v>
      </c>
      <c r="C615" s="47" t="s">
        <v>145</v>
      </c>
      <c r="D615" s="154" t="s">
        <v>5527</v>
      </c>
      <c r="E615" s="154" t="s">
        <v>146</v>
      </c>
      <c r="F615" s="53" t="s">
        <v>4706</v>
      </c>
      <c r="G615" s="74">
        <v>45474</v>
      </c>
      <c r="H615" s="74">
        <v>45536</v>
      </c>
      <c r="I615" s="34" t="s">
        <v>124</v>
      </c>
      <c r="J615" s="34" t="s">
        <v>125</v>
      </c>
      <c r="K615" s="48" t="s">
        <v>1117</v>
      </c>
      <c r="L615" s="96" t="s">
        <v>78</v>
      </c>
      <c r="M615" s="47">
        <v>3</v>
      </c>
      <c r="N615" s="34"/>
      <c r="O615" s="34"/>
      <c r="P615" s="35"/>
      <c r="Q615" s="35"/>
      <c r="R615" s="40"/>
      <c r="S615" s="40"/>
      <c r="T615" s="36"/>
      <c r="U615" s="34"/>
      <c r="V615" s="34"/>
    </row>
    <row r="616" ht="202.5" spans="1:25">
      <c r="A616" s="96">
        <v>666</v>
      </c>
      <c r="B616" s="34" t="s">
        <v>117</v>
      </c>
      <c r="C616" s="47" t="s">
        <v>145</v>
      </c>
      <c r="D616" s="92" t="s">
        <v>1497</v>
      </c>
      <c r="E616" s="92" t="s">
        <v>120</v>
      </c>
      <c r="F616" s="53" t="s">
        <v>4706</v>
      </c>
      <c r="G616" s="74">
        <v>45292</v>
      </c>
      <c r="H616" s="74">
        <v>45323</v>
      </c>
      <c r="I616" s="34" t="s">
        <v>124</v>
      </c>
      <c r="J616" s="34" t="s">
        <v>125</v>
      </c>
      <c r="K616" s="48" t="s">
        <v>1117</v>
      </c>
      <c r="L616" s="96" t="s">
        <v>78</v>
      </c>
      <c r="M616" s="47">
        <v>3</v>
      </c>
      <c r="N616" s="34" t="s">
        <v>5528</v>
      </c>
      <c r="O616" s="62">
        <v>45313.6805555556</v>
      </c>
      <c r="P616" s="35"/>
      <c r="Q616" s="35"/>
      <c r="R616" s="40"/>
      <c r="S616" s="40"/>
      <c r="T616" s="36"/>
      <c r="U616" s="34" t="s">
        <v>5529</v>
      </c>
      <c r="V616" s="34" t="s">
        <v>1497</v>
      </c>
      <c r="W616" s="113" t="s">
        <v>5530</v>
      </c>
      <c r="X616" t="s">
        <v>132</v>
      </c>
      <c r="Y616" t="s">
        <v>133</v>
      </c>
    </row>
    <row r="617" ht="189" spans="1:25">
      <c r="A617" s="96">
        <v>667</v>
      </c>
      <c r="B617" s="34" t="s">
        <v>117</v>
      </c>
      <c r="C617" s="47" t="s">
        <v>145</v>
      </c>
      <c r="D617" s="92" t="s">
        <v>1497</v>
      </c>
      <c r="E617" s="92" t="s">
        <v>120</v>
      </c>
      <c r="F617" s="53" t="s">
        <v>4706</v>
      </c>
      <c r="G617" s="74">
        <v>45352</v>
      </c>
      <c r="H617" s="74">
        <v>45383</v>
      </c>
      <c r="I617" s="34" t="s">
        <v>124</v>
      </c>
      <c r="J617" s="34" t="s">
        <v>125</v>
      </c>
      <c r="K617" s="48" t="s">
        <v>1117</v>
      </c>
      <c r="L617" s="96" t="s">
        <v>78</v>
      </c>
      <c r="M617" s="47">
        <v>3</v>
      </c>
      <c r="N617" s="34" t="s">
        <v>5531</v>
      </c>
      <c r="O617" s="62">
        <v>45385.4305555556</v>
      </c>
      <c r="P617" s="35"/>
      <c r="Q617" s="35"/>
      <c r="R617" s="40"/>
      <c r="S617" s="40"/>
      <c r="T617" s="36"/>
      <c r="U617" s="34" t="s">
        <v>5532</v>
      </c>
      <c r="V617" s="34" t="s">
        <v>1497</v>
      </c>
      <c r="W617" s="113" t="s">
        <v>5533</v>
      </c>
      <c r="X617" t="s">
        <v>132</v>
      </c>
      <c r="Y617" t="s">
        <v>144</v>
      </c>
    </row>
    <row r="618" ht="189" spans="1:25">
      <c r="A618" s="96">
        <v>668</v>
      </c>
      <c r="B618" s="34" t="s">
        <v>117</v>
      </c>
      <c r="C618" s="47" t="s">
        <v>145</v>
      </c>
      <c r="D618" s="92" t="s">
        <v>1497</v>
      </c>
      <c r="E618" s="92" t="s">
        <v>120</v>
      </c>
      <c r="F618" s="53" t="s">
        <v>4706</v>
      </c>
      <c r="G618" s="74">
        <v>45413</v>
      </c>
      <c r="H618" s="74">
        <v>45444</v>
      </c>
      <c r="I618" s="34" t="s">
        <v>124</v>
      </c>
      <c r="J618" s="34" t="s">
        <v>125</v>
      </c>
      <c r="K618" s="48" t="s">
        <v>1117</v>
      </c>
      <c r="L618" s="96" t="s">
        <v>78</v>
      </c>
      <c r="M618" s="47">
        <v>3</v>
      </c>
      <c r="N618" s="34" t="s">
        <v>5534</v>
      </c>
      <c r="O618" s="62">
        <v>45456.4513888889</v>
      </c>
      <c r="P618" s="35"/>
      <c r="Q618" s="35"/>
      <c r="R618" s="40"/>
      <c r="S618" s="40"/>
      <c r="T618" s="36"/>
      <c r="U618" s="34" t="s">
        <v>5535</v>
      </c>
      <c r="V618" s="34" t="s">
        <v>1497</v>
      </c>
      <c r="W618" s="113" t="s">
        <v>5533</v>
      </c>
      <c r="X618" s="114" t="s">
        <v>132</v>
      </c>
      <c r="Y618" s="114" t="s">
        <v>422</v>
      </c>
    </row>
    <row r="619" ht="36" spans="1:25">
      <c r="A619" s="96">
        <v>669</v>
      </c>
      <c r="B619" s="34" t="s">
        <v>117</v>
      </c>
      <c r="C619" s="47" t="s">
        <v>145</v>
      </c>
      <c r="D619" s="92" t="s">
        <v>1497</v>
      </c>
      <c r="E619" s="92" t="s">
        <v>120</v>
      </c>
      <c r="F619" s="53" t="s">
        <v>4706</v>
      </c>
      <c r="G619" s="74">
        <v>45474</v>
      </c>
      <c r="H619" s="74">
        <v>45505</v>
      </c>
      <c r="I619" s="34" t="s">
        <v>124</v>
      </c>
      <c r="J619" s="34" t="s">
        <v>125</v>
      </c>
      <c r="K619" s="48" t="s">
        <v>1117</v>
      </c>
      <c r="L619" s="96" t="s">
        <v>78</v>
      </c>
      <c r="M619" s="47">
        <v>3</v>
      </c>
      <c r="N619" s="34" t="s">
        <v>5536</v>
      </c>
      <c r="O619" s="62">
        <v>45502.6319444444</v>
      </c>
      <c r="P619" s="35"/>
      <c r="Q619" s="35"/>
      <c r="R619" s="40"/>
      <c r="S619" s="40"/>
      <c r="T619" s="36"/>
      <c r="U619" s="34" t="s">
        <v>5537</v>
      </c>
      <c r="V619" s="34" t="s">
        <v>1497</v>
      </c>
      <c r="W619" t="s">
        <v>5533</v>
      </c>
      <c r="X619" t="s">
        <v>132</v>
      </c>
      <c r="Y619" t="s">
        <v>138</v>
      </c>
    </row>
    <row r="620" ht="14.25" spans="1:22">
      <c r="A620" s="96">
        <v>670</v>
      </c>
      <c r="B620" s="34" t="s">
        <v>117</v>
      </c>
      <c r="C620" s="47" t="s">
        <v>145</v>
      </c>
      <c r="D620" s="92" t="s">
        <v>1497</v>
      </c>
      <c r="E620" s="92" t="s">
        <v>120</v>
      </c>
      <c r="F620" s="53" t="s">
        <v>4706</v>
      </c>
      <c r="G620" s="74">
        <v>45536</v>
      </c>
      <c r="H620" s="74">
        <v>45566</v>
      </c>
      <c r="I620" s="34" t="s">
        <v>124</v>
      </c>
      <c r="J620" s="34" t="s">
        <v>125</v>
      </c>
      <c r="K620" s="48" t="s">
        <v>1117</v>
      </c>
      <c r="L620" s="96" t="s">
        <v>78</v>
      </c>
      <c r="M620" s="47">
        <v>3</v>
      </c>
      <c r="N620" s="34"/>
      <c r="O620" s="34"/>
      <c r="P620" s="35"/>
      <c r="Q620" s="35"/>
      <c r="R620" s="40"/>
      <c r="S620" s="40"/>
      <c r="T620" s="36"/>
      <c r="U620" s="34"/>
      <c r="V620" s="34"/>
    </row>
    <row r="621" ht="14.25" spans="1:22">
      <c r="A621" s="96">
        <v>671</v>
      </c>
      <c r="B621" s="34" t="s">
        <v>117</v>
      </c>
      <c r="C621" s="47" t="s">
        <v>145</v>
      </c>
      <c r="D621" s="92" t="s">
        <v>1497</v>
      </c>
      <c r="E621" s="92" t="s">
        <v>120</v>
      </c>
      <c r="F621" s="53" t="s">
        <v>4706</v>
      </c>
      <c r="G621" s="74">
        <v>45597</v>
      </c>
      <c r="H621" s="74">
        <v>45627</v>
      </c>
      <c r="I621" s="34" t="s">
        <v>124</v>
      </c>
      <c r="J621" s="34" t="s">
        <v>125</v>
      </c>
      <c r="K621" s="48" t="s">
        <v>1117</v>
      </c>
      <c r="L621" s="96" t="s">
        <v>78</v>
      </c>
      <c r="M621" s="47">
        <v>3</v>
      </c>
      <c r="N621" s="34"/>
      <c r="O621" s="34"/>
      <c r="P621" s="35"/>
      <c r="Q621" s="35"/>
      <c r="R621" s="40"/>
      <c r="S621" s="40"/>
      <c r="T621" s="36"/>
      <c r="U621" s="34"/>
      <c r="V621" s="34"/>
    </row>
    <row r="622" ht="202.5" spans="1:25">
      <c r="A622" s="96">
        <v>672</v>
      </c>
      <c r="B622" s="34" t="s">
        <v>117</v>
      </c>
      <c r="C622" s="47" t="s">
        <v>145</v>
      </c>
      <c r="D622" s="92" t="s">
        <v>4512</v>
      </c>
      <c r="E622" s="92" t="s">
        <v>120</v>
      </c>
      <c r="F622" s="53" t="s">
        <v>4706</v>
      </c>
      <c r="G622" s="74">
        <v>45292</v>
      </c>
      <c r="H622" s="74">
        <v>45323</v>
      </c>
      <c r="I622" s="34" t="s">
        <v>124</v>
      </c>
      <c r="J622" s="34" t="s">
        <v>125</v>
      </c>
      <c r="K622" s="48" t="s">
        <v>1117</v>
      </c>
      <c r="L622" s="96" t="s">
        <v>78</v>
      </c>
      <c r="M622" s="47">
        <v>6</v>
      </c>
      <c r="N622" s="34" t="s">
        <v>5528</v>
      </c>
      <c r="O622" s="62">
        <v>45313.6805555556</v>
      </c>
      <c r="P622" s="35"/>
      <c r="Q622" s="35"/>
      <c r="R622" s="40"/>
      <c r="S622" s="40"/>
      <c r="T622" s="36"/>
      <c r="U622" s="34" t="s">
        <v>5529</v>
      </c>
      <c r="V622" s="34" t="s">
        <v>4512</v>
      </c>
      <c r="W622" s="113" t="s">
        <v>5530</v>
      </c>
      <c r="X622" t="s">
        <v>132</v>
      </c>
      <c r="Y622" t="s">
        <v>133</v>
      </c>
    </row>
    <row r="623" ht="189" spans="1:25">
      <c r="A623" s="96">
        <v>673</v>
      </c>
      <c r="B623" s="34" t="s">
        <v>117</v>
      </c>
      <c r="C623" s="47" t="s">
        <v>145</v>
      </c>
      <c r="D623" s="92" t="s">
        <v>4512</v>
      </c>
      <c r="E623" s="92" t="s">
        <v>120</v>
      </c>
      <c r="F623" s="53" t="s">
        <v>4706</v>
      </c>
      <c r="G623" s="74">
        <v>45352</v>
      </c>
      <c r="H623" s="74">
        <v>45383</v>
      </c>
      <c r="I623" s="34" t="s">
        <v>124</v>
      </c>
      <c r="J623" s="34" t="s">
        <v>125</v>
      </c>
      <c r="K623" s="48" t="s">
        <v>1117</v>
      </c>
      <c r="L623" s="96" t="s">
        <v>78</v>
      </c>
      <c r="M623" s="47">
        <v>6</v>
      </c>
      <c r="N623" s="34" t="s">
        <v>5531</v>
      </c>
      <c r="O623" s="62">
        <v>45385.4305555556</v>
      </c>
      <c r="P623" s="35"/>
      <c r="Q623" s="35"/>
      <c r="R623" s="40"/>
      <c r="S623" s="40"/>
      <c r="T623" s="36"/>
      <c r="U623" s="34" t="s">
        <v>5532</v>
      </c>
      <c r="V623" s="34" t="s">
        <v>4512</v>
      </c>
      <c r="W623" s="113" t="s">
        <v>5533</v>
      </c>
      <c r="X623" t="s">
        <v>132</v>
      </c>
      <c r="Y623" t="s">
        <v>144</v>
      </c>
    </row>
    <row r="624" ht="189" spans="1:25">
      <c r="A624" s="96">
        <v>674</v>
      </c>
      <c r="B624" s="34" t="s">
        <v>117</v>
      </c>
      <c r="C624" s="47" t="s">
        <v>145</v>
      </c>
      <c r="D624" s="92" t="s">
        <v>4512</v>
      </c>
      <c r="E624" s="92" t="s">
        <v>120</v>
      </c>
      <c r="F624" s="53" t="s">
        <v>4706</v>
      </c>
      <c r="G624" s="74">
        <v>45413</v>
      </c>
      <c r="H624" s="74">
        <v>45444</v>
      </c>
      <c r="I624" s="34" t="s">
        <v>124</v>
      </c>
      <c r="J624" s="34" t="s">
        <v>125</v>
      </c>
      <c r="K624" s="48" t="s">
        <v>1117</v>
      </c>
      <c r="L624" s="96" t="s">
        <v>78</v>
      </c>
      <c r="M624" s="47">
        <v>6</v>
      </c>
      <c r="N624" s="34" t="s">
        <v>5534</v>
      </c>
      <c r="O624" s="62">
        <v>45456.4513888889</v>
      </c>
      <c r="P624" s="35"/>
      <c r="Q624" s="35"/>
      <c r="R624" s="40"/>
      <c r="S624" s="40"/>
      <c r="T624" s="36"/>
      <c r="U624" s="34" t="s">
        <v>5535</v>
      </c>
      <c r="V624" s="34" t="s">
        <v>4512</v>
      </c>
      <c r="W624" s="113" t="s">
        <v>5533</v>
      </c>
      <c r="X624" s="114" t="s">
        <v>132</v>
      </c>
      <c r="Y624" s="114" t="s">
        <v>422</v>
      </c>
    </row>
    <row r="625" ht="36" spans="1:25">
      <c r="A625" s="96">
        <v>675</v>
      </c>
      <c r="B625" s="34" t="s">
        <v>117</v>
      </c>
      <c r="C625" s="47" t="s">
        <v>145</v>
      </c>
      <c r="D625" s="92" t="s">
        <v>4512</v>
      </c>
      <c r="E625" s="92" t="s">
        <v>120</v>
      </c>
      <c r="F625" s="53" t="s">
        <v>4706</v>
      </c>
      <c r="G625" s="74">
        <v>45474</v>
      </c>
      <c r="H625" s="74">
        <v>45505</v>
      </c>
      <c r="I625" s="34" t="s">
        <v>124</v>
      </c>
      <c r="J625" s="34" t="s">
        <v>125</v>
      </c>
      <c r="K625" s="48" t="s">
        <v>1117</v>
      </c>
      <c r="L625" s="96" t="s">
        <v>78</v>
      </c>
      <c r="M625" s="47">
        <v>6</v>
      </c>
      <c r="N625" s="34" t="s">
        <v>5536</v>
      </c>
      <c r="O625" s="62">
        <v>45502.6319444444</v>
      </c>
      <c r="P625" s="35"/>
      <c r="Q625" s="35"/>
      <c r="R625" s="40"/>
      <c r="S625" s="40"/>
      <c r="T625" s="36"/>
      <c r="U625" s="34" t="s">
        <v>5537</v>
      </c>
      <c r="V625" s="34" t="s">
        <v>4512</v>
      </c>
      <c r="W625" t="s">
        <v>5533</v>
      </c>
      <c r="X625" t="s">
        <v>132</v>
      </c>
      <c r="Y625" t="s">
        <v>138</v>
      </c>
    </row>
    <row r="626" ht="14.25" spans="1:22">
      <c r="A626" s="96">
        <v>676</v>
      </c>
      <c r="B626" s="34" t="s">
        <v>117</v>
      </c>
      <c r="C626" s="47" t="s">
        <v>145</v>
      </c>
      <c r="D626" s="92" t="s">
        <v>4512</v>
      </c>
      <c r="E626" s="92" t="s">
        <v>120</v>
      </c>
      <c r="F626" s="53" t="s">
        <v>4706</v>
      </c>
      <c r="G626" s="74">
        <v>45536</v>
      </c>
      <c r="H626" s="74">
        <v>45566</v>
      </c>
      <c r="I626" s="34" t="s">
        <v>124</v>
      </c>
      <c r="J626" s="34" t="s">
        <v>125</v>
      </c>
      <c r="K626" s="48" t="s">
        <v>1117</v>
      </c>
      <c r="L626" s="96" t="s">
        <v>78</v>
      </c>
      <c r="M626" s="47">
        <v>6</v>
      </c>
      <c r="N626" s="34"/>
      <c r="O626" s="34"/>
      <c r="P626" s="35"/>
      <c r="Q626" s="35"/>
      <c r="R626" s="40"/>
      <c r="S626" s="40"/>
      <c r="T626" s="36"/>
      <c r="U626" s="34"/>
      <c r="V626" s="34"/>
    </row>
    <row r="627" ht="14.25" spans="1:22">
      <c r="A627" s="96">
        <v>677</v>
      </c>
      <c r="B627" s="34" t="s">
        <v>117</v>
      </c>
      <c r="C627" s="47" t="s">
        <v>145</v>
      </c>
      <c r="D627" s="92" t="s">
        <v>4512</v>
      </c>
      <c r="E627" s="92" t="s">
        <v>120</v>
      </c>
      <c r="F627" s="53" t="s">
        <v>4706</v>
      </c>
      <c r="G627" s="74">
        <v>45597</v>
      </c>
      <c r="H627" s="74">
        <v>45627</v>
      </c>
      <c r="I627" s="34" t="s">
        <v>124</v>
      </c>
      <c r="J627" s="34" t="s">
        <v>125</v>
      </c>
      <c r="K627" s="48" t="s">
        <v>1117</v>
      </c>
      <c r="L627" s="96" t="s">
        <v>78</v>
      </c>
      <c r="M627" s="47">
        <v>6</v>
      </c>
      <c r="N627" s="34"/>
      <c r="O627" s="34"/>
      <c r="P627" s="35"/>
      <c r="Q627" s="35"/>
      <c r="R627" s="40"/>
      <c r="S627" s="40"/>
      <c r="T627" s="36"/>
      <c r="U627" s="34"/>
      <c r="V627" s="34"/>
    </row>
    <row r="628" ht="202.5" spans="1:25">
      <c r="A628" s="96">
        <v>678</v>
      </c>
      <c r="B628" s="34" t="s">
        <v>117</v>
      </c>
      <c r="C628" s="47" t="s">
        <v>145</v>
      </c>
      <c r="D628" s="92" t="s">
        <v>1516</v>
      </c>
      <c r="E628" s="92" t="s">
        <v>120</v>
      </c>
      <c r="F628" s="53" t="s">
        <v>4706</v>
      </c>
      <c r="G628" s="74">
        <v>45292</v>
      </c>
      <c r="H628" s="74">
        <v>45323</v>
      </c>
      <c r="I628" s="34" t="s">
        <v>124</v>
      </c>
      <c r="J628" s="34" t="s">
        <v>125</v>
      </c>
      <c r="K628" s="48" t="s">
        <v>1117</v>
      </c>
      <c r="L628" s="96" t="s">
        <v>78</v>
      </c>
      <c r="M628" s="47">
        <v>3</v>
      </c>
      <c r="N628" s="34" t="s">
        <v>5528</v>
      </c>
      <c r="O628" s="62">
        <v>45313.6805555556</v>
      </c>
      <c r="P628" s="35"/>
      <c r="Q628" s="35"/>
      <c r="R628" s="40"/>
      <c r="S628" s="40"/>
      <c r="T628" s="36"/>
      <c r="U628" s="34" t="s">
        <v>5529</v>
      </c>
      <c r="V628" s="34" t="s">
        <v>1516</v>
      </c>
      <c r="W628" s="113" t="s">
        <v>5530</v>
      </c>
      <c r="X628" t="s">
        <v>132</v>
      </c>
      <c r="Y628" t="s">
        <v>133</v>
      </c>
    </row>
    <row r="629" ht="189" spans="1:25">
      <c r="A629" s="96">
        <v>679</v>
      </c>
      <c r="B629" s="34" t="s">
        <v>117</v>
      </c>
      <c r="C629" s="47" t="s">
        <v>145</v>
      </c>
      <c r="D629" s="92" t="s">
        <v>1516</v>
      </c>
      <c r="E629" s="92" t="s">
        <v>120</v>
      </c>
      <c r="F629" s="53" t="s">
        <v>4706</v>
      </c>
      <c r="G629" s="74">
        <v>45352</v>
      </c>
      <c r="H629" s="74">
        <v>45383</v>
      </c>
      <c r="I629" s="34" t="s">
        <v>124</v>
      </c>
      <c r="J629" s="34" t="s">
        <v>125</v>
      </c>
      <c r="K629" s="48" t="s">
        <v>1117</v>
      </c>
      <c r="L629" s="96" t="s">
        <v>78</v>
      </c>
      <c r="M629" s="47">
        <v>3</v>
      </c>
      <c r="N629" s="34" t="s">
        <v>5531</v>
      </c>
      <c r="O629" s="62">
        <v>45385.4305555556</v>
      </c>
      <c r="P629" s="35"/>
      <c r="Q629" s="35"/>
      <c r="R629" s="40"/>
      <c r="S629" s="40"/>
      <c r="T629" s="36"/>
      <c r="U629" s="34" t="s">
        <v>5532</v>
      </c>
      <c r="V629" s="34" t="s">
        <v>1516</v>
      </c>
      <c r="W629" s="113" t="s">
        <v>5533</v>
      </c>
      <c r="X629" t="s">
        <v>132</v>
      </c>
      <c r="Y629" t="s">
        <v>144</v>
      </c>
    </row>
    <row r="630" ht="189" spans="1:25">
      <c r="A630" s="96">
        <v>680</v>
      </c>
      <c r="B630" s="34" t="s">
        <v>117</v>
      </c>
      <c r="C630" s="47" t="s">
        <v>145</v>
      </c>
      <c r="D630" s="92" t="s">
        <v>1516</v>
      </c>
      <c r="E630" s="92" t="s">
        <v>120</v>
      </c>
      <c r="F630" s="53" t="s">
        <v>4706</v>
      </c>
      <c r="G630" s="74">
        <v>45413</v>
      </c>
      <c r="H630" s="74">
        <v>45444</v>
      </c>
      <c r="I630" s="34" t="s">
        <v>124</v>
      </c>
      <c r="J630" s="34" t="s">
        <v>125</v>
      </c>
      <c r="K630" s="48" t="s">
        <v>1117</v>
      </c>
      <c r="L630" s="96" t="s">
        <v>78</v>
      </c>
      <c r="M630" s="47">
        <v>3</v>
      </c>
      <c r="N630" s="34" t="s">
        <v>5534</v>
      </c>
      <c r="O630" s="62">
        <v>45456.4513888889</v>
      </c>
      <c r="P630" s="35"/>
      <c r="Q630" s="35"/>
      <c r="R630" s="40"/>
      <c r="S630" s="40"/>
      <c r="T630" s="36"/>
      <c r="U630" s="34" t="s">
        <v>5535</v>
      </c>
      <c r="V630" s="34" t="s">
        <v>1516</v>
      </c>
      <c r="W630" s="113" t="s">
        <v>5533</v>
      </c>
      <c r="X630" s="114" t="s">
        <v>132</v>
      </c>
      <c r="Y630" s="114" t="s">
        <v>422</v>
      </c>
    </row>
    <row r="631" ht="36" spans="1:25">
      <c r="A631" s="96">
        <v>681</v>
      </c>
      <c r="B631" s="34" t="s">
        <v>117</v>
      </c>
      <c r="C631" s="47" t="s">
        <v>145</v>
      </c>
      <c r="D631" s="92" t="s">
        <v>1516</v>
      </c>
      <c r="E631" s="92" t="s">
        <v>120</v>
      </c>
      <c r="F631" s="53" t="s">
        <v>4706</v>
      </c>
      <c r="G631" s="74">
        <v>45474</v>
      </c>
      <c r="H631" s="74">
        <v>45505</v>
      </c>
      <c r="I631" s="34" t="s">
        <v>124</v>
      </c>
      <c r="J631" s="34" t="s">
        <v>125</v>
      </c>
      <c r="K631" s="48" t="s">
        <v>1117</v>
      </c>
      <c r="L631" s="96" t="s">
        <v>78</v>
      </c>
      <c r="M631" s="47">
        <v>3</v>
      </c>
      <c r="N631" s="34" t="s">
        <v>5536</v>
      </c>
      <c r="O631" s="62">
        <v>45502.6319444444</v>
      </c>
      <c r="P631" s="35"/>
      <c r="Q631" s="35"/>
      <c r="R631" s="40"/>
      <c r="S631" s="40"/>
      <c r="T631" s="36"/>
      <c r="U631" s="34" t="s">
        <v>5537</v>
      </c>
      <c r="V631" s="34" t="s">
        <v>1516</v>
      </c>
      <c r="W631" t="s">
        <v>5533</v>
      </c>
      <c r="X631" t="s">
        <v>132</v>
      </c>
      <c r="Y631" t="s">
        <v>138</v>
      </c>
    </row>
    <row r="632" ht="14.25" spans="1:22">
      <c r="A632" s="96">
        <v>682</v>
      </c>
      <c r="B632" s="34" t="s">
        <v>117</v>
      </c>
      <c r="C632" s="47" t="s">
        <v>145</v>
      </c>
      <c r="D632" s="92" t="s">
        <v>1516</v>
      </c>
      <c r="E632" s="92" t="s">
        <v>120</v>
      </c>
      <c r="F632" s="53" t="s">
        <v>4706</v>
      </c>
      <c r="G632" s="74">
        <v>45536</v>
      </c>
      <c r="H632" s="74">
        <v>45566</v>
      </c>
      <c r="I632" s="34" t="s">
        <v>124</v>
      </c>
      <c r="J632" s="34" t="s">
        <v>125</v>
      </c>
      <c r="K632" s="48" t="s">
        <v>1117</v>
      </c>
      <c r="L632" s="96" t="s">
        <v>78</v>
      </c>
      <c r="M632" s="47">
        <v>3</v>
      </c>
      <c r="N632" s="34"/>
      <c r="O632" s="34"/>
      <c r="P632" s="35"/>
      <c r="Q632" s="35"/>
      <c r="R632" s="40"/>
      <c r="S632" s="40"/>
      <c r="T632" s="36"/>
      <c r="U632" s="34"/>
      <c r="V632" s="34"/>
    </row>
    <row r="633" ht="14.25" spans="1:22">
      <c r="A633" s="96">
        <v>683</v>
      </c>
      <c r="B633" s="34" t="s">
        <v>117</v>
      </c>
      <c r="C633" s="47" t="s">
        <v>145</v>
      </c>
      <c r="D633" s="92" t="s">
        <v>1516</v>
      </c>
      <c r="E633" s="92" t="s">
        <v>120</v>
      </c>
      <c r="F633" s="53" t="s">
        <v>4706</v>
      </c>
      <c r="G633" s="74">
        <v>45597</v>
      </c>
      <c r="H633" s="74">
        <v>45627</v>
      </c>
      <c r="I633" s="34" t="s">
        <v>124</v>
      </c>
      <c r="J633" s="34" t="s">
        <v>125</v>
      </c>
      <c r="K633" s="48" t="s">
        <v>1117</v>
      </c>
      <c r="L633" s="96" t="s">
        <v>78</v>
      </c>
      <c r="M633" s="47">
        <v>3</v>
      </c>
      <c r="N633" s="34"/>
      <c r="O633" s="34"/>
      <c r="P633" s="35"/>
      <c r="Q633" s="35"/>
      <c r="R633" s="40"/>
      <c r="S633" s="40"/>
      <c r="T633" s="36"/>
      <c r="U633" s="34"/>
      <c r="V633" s="34"/>
    </row>
    <row r="634" ht="202.5" spans="1:25">
      <c r="A634" s="96">
        <v>684</v>
      </c>
      <c r="B634" s="34" t="s">
        <v>117</v>
      </c>
      <c r="C634" s="47" t="s">
        <v>145</v>
      </c>
      <c r="D634" s="92" t="s">
        <v>4514</v>
      </c>
      <c r="E634" s="92" t="s">
        <v>120</v>
      </c>
      <c r="F634" s="53" t="s">
        <v>4706</v>
      </c>
      <c r="G634" s="74">
        <v>45292</v>
      </c>
      <c r="H634" s="74">
        <v>45323</v>
      </c>
      <c r="I634" s="34" t="s">
        <v>124</v>
      </c>
      <c r="J634" s="34" t="s">
        <v>125</v>
      </c>
      <c r="K634" s="48" t="s">
        <v>1117</v>
      </c>
      <c r="L634" s="96" t="s">
        <v>78</v>
      </c>
      <c r="M634" s="47">
        <v>6</v>
      </c>
      <c r="N634" s="34" t="s">
        <v>5528</v>
      </c>
      <c r="O634" s="62">
        <v>45313.6805555556</v>
      </c>
      <c r="P634" s="35"/>
      <c r="Q634" s="35"/>
      <c r="R634" s="40"/>
      <c r="S634" s="40"/>
      <c r="T634" s="36"/>
      <c r="U634" s="34" t="s">
        <v>5529</v>
      </c>
      <c r="V634" s="34" t="s">
        <v>4514</v>
      </c>
      <c r="W634" s="113" t="s">
        <v>5530</v>
      </c>
      <c r="X634" t="s">
        <v>132</v>
      </c>
      <c r="Y634" t="s">
        <v>133</v>
      </c>
    </row>
    <row r="635" ht="189" spans="1:25">
      <c r="A635" s="96">
        <v>685</v>
      </c>
      <c r="B635" s="34" t="s">
        <v>117</v>
      </c>
      <c r="C635" s="47" t="s">
        <v>145</v>
      </c>
      <c r="D635" s="92" t="s">
        <v>4514</v>
      </c>
      <c r="E635" s="92" t="s">
        <v>120</v>
      </c>
      <c r="F635" s="53" t="s">
        <v>4706</v>
      </c>
      <c r="G635" s="74">
        <v>45352</v>
      </c>
      <c r="H635" s="74">
        <v>45383</v>
      </c>
      <c r="I635" s="34" t="s">
        <v>124</v>
      </c>
      <c r="J635" s="34" t="s">
        <v>125</v>
      </c>
      <c r="K635" s="48" t="s">
        <v>1117</v>
      </c>
      <c r="L635" s="96" t="s">
        <v>78</v>
      </c>
      <c r="M635" s="47">
        <v>6</v>
      </c>
      <c r="N635" s="34" t="s">
        <v>5531</v>
      </c>
      <c r="O635" s="62">
        <v>45385.4305555556</v>
      </c>
      <c r="P635" s="35"/>
      <c r="Q635" s="35"/>
      <c r="R635" s="40"/>
      <c r="S635" s="40"/>
      <c r="T635" s="36"/>
      <c r="U635" s="34" t="s">
        <v>5532</v>
      </c>
      <c r="V635" s="34" t="s">
        <v>4514</v>
      </c>
      <c r="W635" s="113" t="s">
        <v>5533</v>
      </c>
      <c r="X635" t="s">
        <v>132</v>
      </c>
      <c r="Y635" t="s">
        <v>144</v>
      </c>
    </row>
    <row r="636" ht="189" spans="1:25">
      <c r="A636" s="96">
        <v>686</v>
      </c>
      <c r="B636" s="34" t="s">
        <v>117</v>
      </c>
      <c r="C636" s="47" t="s">
        <v>145</v>
      </c>
      <c r="D636" s="92" t="s">
        <v>4514</v>
      </c>
      <c r="E636" s="92" t="s">
        <v>120</v>
      </c>
      <c r="F636" s="53" t="s">
        <v>4706</v>
      </c>
      <c r="G636" s="74">
        <v>45413</v>
      </c>
      <c r="H636" s="74">
        <v>45444</v>
      </c>
      <c r="I636" s="34" t="s">
        <v>124</v>
      </c>
      <c r="J636" s="34" t="s">
        <v>125</v>
      </c>
      <c r="K636" s="48" t="s">
        <v>1117</v>
      </c>
      <c r="L636" s="96" t="s">
        <v>78</v>
      </c>
      <c r="M636" s="47">
        <v>6</v>
      </c>
      <c r="N636" s="34" t="s">
        <v>5534</v>
      </c>
      <c r="O636" s="62">
        <v>45456.4513888889</v>
      </c>
      <c r="P636" s="35"/>
      <c r="Q636" s="35"/>
      <c r="R636" s="40"/>
      <c r="S636" s="40"/>
      <c r="T636" s="36"/>
      <c r="U636" s="34" t="s">
        <v>5535</v>
      </c>
      <c r="V636" s="34" t="s">
        <v>4514</v>
      </c>
      <c r="W636" s="113" t="s">
        <v>5533</v>
      </c>
      <c r="X636" s="114" t="s">
        <v>132</v>
      </c>
      <c r="Y636" s="114" t="s">
        <v>422</v>
      </c>
    </row>
    <row r="637" ht="36" spans="1:25">
      <c r="A637" s="96">
        <v>687</v>
      </c>
      <c r="B637" s="34" t="s">
        <v>117</v>
      </c>
      <c r="C637" s="47" t="s">
        <v>145</v>
      </c>
      <c r="D637" s="92" t="s">
        <v>4514</v>
      </c>
      <c r="E637" s="92" t="s">
        <v>120</v>
      </c>
      <c r="F637" s="53" t="s">
        <v>4706</v>
      </c>
      <c r="G637" s="74">
        <v>45474</v>
      </c>
      <c r="H637" s="74">
        <v>45505</v>
      </c>
      <c r="I637" s="34" t="s">
        <v>124</v>
      </c>
      <c r="J637" s="34" t="s">
        <v>125</v>
      </c>
      <c r="K637" s="48" t="s">
        <v>1117</v>
      </c>
      <c r="L637" s="96" t="s">
        <v>78</v>
      </c>
      <c r="M637" s="47">
        <v>6</v>
      </c>
      <c r="N637" s="34" t="s">
        <v>5536</v>
      </c>
      <c r="O637" s="62">
        <v>45502.6319444444</v>
      </c>
      <c r="P637" s="35"/>
      <c r="Q637" s="35"/>
      <c r="R637" s="40"/>
      <c r="S637" s="40"/>
      <c r="T637" s="36"/>
      <c r="U637" s="34" t="s">
        <v>5537</v>
      </c>
      <c r="V637" s="34" t="s">
        <v>4514</v>
      </c>
      <c r="W637" t="s">
        <v>5533</v>
      </c>
      <c r="X637" t="s">
        <v>132</v>
      </c>
      <c r="Y637" t="s">
        <v>138</v>
      </c>
    </row>
    <row r="638" ht="14.25" spans="1:22">
      <c r="A638" s="96">
        <v>688</v>
      </c>
      <c r="B638" s="34" t="s">
        <v>117</v>
      </c>
      <c r="C638" s="47" t="s">
        <v>145</v>
      </c>
      <c r="D638" s="92" t="s">
        <v>4514</v>
      </c>
      <c r="E638" s="92" t="s">
        <v>120</v>
      </c>
      <c r="F638" s="53" t="s">
        <v>4706</v>
      </c>
      <c r="G638" s="74">
        <v>45536</v>
      </c>
      <c r="H638" s="74">
        <v>45566</v>
      </c>
      <c r="I638" s="34" t="s">
        <v>124</v>
      </c>
      <c r="J638" s="34" t="s">
        <v>125</v>
      </c>
      <c r="K638" s="48" t="s">
        <v>1117</v>
      </c>
      <c r="L638" s="96" t="s">
        <v>78</v>
      </c>
      <c r="M638" s="47">
        <v>6</v>
      </c>
      <c r="N638" s="34"/>
      <c r="O638" s="34"/>
      <c r="P638" s="35"/>
      <c r="Q638" s="35"/>
      <c r="R638" s="40"/>
      <c r="S638" s="40"/>
      <c r="T638" s="36"/>
      <c r="U638" s="34"/>
      <c r="V638" s="34"/>
    </row>
    <row r="639" ht="14.25" spans="1:22">
      <c r="A639" s="96">
        <v>689</v>
      </c>
      <c r="B639" s="34" t="s">
        <v>117</v>
      </c>
      <c r="C639" s="47" t="s">
        <v>145</v>
      </c>
      <c r="D639" s="92" t="s">
        <v>4514</v>
      </c>
      <c r="E639" s="92" t="s">
        <v>120</v>
      </c>
      <c r="F639" s="53" t="s">
        <v>4706</v>
      </c>
      <c r="G639" s="74">
        <v>45597</v>
      </c>
      <c r="H639" s="74">
        <v>45627</v>
      </c>
      <c r="I639" s="34" t="s">
        <v>124</v>
      </c>
      <c r="J639" s="34" t="s">
        <v>125</v>
      </c>
      <c r="K639" s="48" t="s">
        <v>1117</v>
      </c>
      <c r="L639" s="96" t="s">
        <v>78</v>
      </c>
      <c r="M639" s="47">
        <v>6</v>
      </c>
      <c r="N639" s="34"/>
      <c r="O639" s="34"/>
      <c r="P639" s="35"/>
      <c r="Q639" s="35"/>
      <c r="R639" s="40"/>
      <c r="S639" s="40"/>
      <c r="T639" s="36"/>
      <c r="U639" s="34"/>
      <c r="V639" s="34"/>
    </row>
    <row r="640" ht="409.5" spans="1:25">
      <c r="A640" s="96">
        <v>690</v>
      </c>
      <c r="B640" s="34" t="s">
        <v>117</v>
      </c>
      <c r="C640" s="47" t="s">
        <v>145</v>
      </c>
      <c r="D640" s="92" t="s">
        <v>4688</v>
      </c>
      <c r="E640" s="92" t="s">
        <v>250</v>
      </c>
      <c r="F640" s="53" t="s">
        <v>4706</v>
      </c>
      <c r="G640" s="74">
        <v>45383</v>
      </c>
      <c r="H640" s="74">
        <v>45444</v>
      </c>
      <c r="I640" s="34" t="s">
        <v>124</v>
      </c>
      <c r="J640" s="34" t="s">
        <v>125</v>
      </c>
      <c r="K640" s="48" t="s">
        <v>1117</v>
      </c>
      <c r="L640" s="96" t="s">
        <v>78</v>
      </c>
      <c r="M640" s="47">
        <v>15</v>
      </c>
      <c r="N640" s="34" t="s">
        <v>5538</v>
      </c>
      <c r="O640" s="62">
        <v>45369.6493055556</v>
      </c>
      <c r="P640" s="35"/>
      <c r="Q640" s="35"/>
      <c r="R640" s="40"/>
      <c r="S640" s="40"/>
      <c r="T640" s="36"/>
      <c r="U640" s="34" t="s">
        <v>5539</v>
      </c>
      <c r="V640" s="34" t="s">
        <v>4688</v>
      </c>
      <c r="W640" s="113" t="s">
        <v>5540</v>
      </c>
      <c r="X640" t="s">
        <v>132</v>
      </c>
      <c r="Y640" t="s">
        <v>159</v>
      </c>
    </row>
    <row r="641" ht="229.5" spans="1:25">
      <c r="A641" s="96">
        <v>691</v>
      </c>
      <c r="B641" s="34" t="s">
        <v>117</v>
      </c>
      <c r="C641" s="47" t="s">
        <v>145</v>
      </c>
      <c r="D641" s="92" t="s">
        <v>4688</v>
      </c>
      <c r="E641" s="92" t="s">
        <v>250</v>
      </c>
      <c r="F641" s="53" t="s">
        <v>4706</v>
      </c>
      <c r="G641" s="74">
        <v>45566</v>
      </c>
      <c r="H641" s="74">
        <v>45627</v>
      </c>
      <c r="I641" s="34" t="s">
        <v>124</v>
      </c>
      <c r="J641" s="34" t="s">
        <v>125</v>
      </c>
      <c r="K641" s="48" t="s">
        <v>1117</v>
      </c>
      <c r="L641" s="96" t="s">
        <v>78</v>
      </c>
      <c r="M641" s="47">
        <v>15</v>
      </c>
      <c r="N641" s="34" t="s">
        <v>5541</v>
      </c>
      <c r="O641" s="62">
        <v>45499.4131944444</v>
      </c>
      <c r="P641" s="35"/>
      <c r="Q641" s="35"/>
      <c r="R641" s="40"/>
      <c r="S641" s="40"/>
      <c r="T641" s="36"/>
      <c r="U641" s="34" t="s">
        <v>5542</v>
      </c>
      <c r="V641" s="34" t="s">
        <v>4688</v>
      </c>
      <c r="W641" s="113" t="s">
        <v>5543</v>
      </c>
      <c r="X641" t="s">
        <v>132</v>
      </c>
      <c r="Y641" t="s">
        <v>138</v>
      </c>
    </row>
    <row r="642" ht="94.5" spans="1:25">
      <c r="A642" s="96">
        <v>692</v>
      </c>
      <c r="B642" s="34" t="s">
        <v>117</v>
      </c>
      <c r="C642" s="122" t="s">
        <v>145</v>
      </c>
      <c r="D642" s="92" t="s">
        <v>1534</v>
      </c>
      <c r="E642" s="123" t="s">
        <v>1148</v>
      </c>
      <c r="F642" s="53" t="s">
        <v>4706</v>
      </c>
      <c r="G642" s="74">
        <v>45413</v>
      </c>
      <c r="H642" s="74">
        <v>45444</v>
      </c>
      <c r="I642" s="47" t="s">
        <v>124</v>
      </c>
      <c r="J642" s="34" t="s">
        <v>125</v>
      </c>
      <c r="K642" s="48" t="s">
        <v>1117</v>
      </c>
      <c r="L642" s="96" t="s">
        <v>78</v>
      </c>
      <c r="M642" s="47">
        <v>12</v>
      </c>
      <c r="N642" s="34" t="s">
        <v>5544</v>
      </c>
      <c r="O642" s="62">
        <v>45423.46875</v>
      </c>
      <c r="P642" s="35"/>
      <c r="Q642" s="35"/>
      <c r="R642" s="40"/>
      <c r="S642" s="40"/>
      <c r="T642" s="36"/>
      <c r="U642" s="34" t="s">
        <v>5545</v>
      </c>
      <c r="V642" s="34" t="s">
        <v>1534</v>
      </c>
      <c r="W642" s="113" t="s">
        <v>5546</v>
      </c>
      <c r="X642" t="s">
        <v>132</v>
      </c>
      <c r="Y642" t="s">
        <v>435</v>
      </c>
    </row>
    <row r="643" ht="36" spans="1:25">
      <c r="A643" s="96">
        <v>693</v>
      </c>
      <c r="B643" s="34" t="s">
        <v>117</v>
      </c>
      <c r="C643" s="122" t="s">
        <v>145</v>
      </c>
      <c r="D643" s="92" t="s">
        <v>1534</v>
      </c>
      <c r="E643" s="123" t="s">
        <v>1148</v>
      </c>
      <c r="F643" s="53" t="s">
        <v>4706</v>
      </c>
      <c r="G643" s="74">
        <v>45474</v>
      </c>
      <c r="H643" s="74">
        <v>45536</v>
      </c>
      <c r="I643" s="47" t="s">
        <v>124</v>
      </c>
      <c r="J643" s="34" t="s">
        <v>125</v>
      </c>
      <c r="K643" s="48" t="s">
        <v>1117</v>
      </c>
      <c r="L643" s="96" t="s">
        <v>78</v>
      </c>
      <c r="M643" s="47">
        <v>12</v>
      </c>
      <c r="N643" s="34" t="s">
        <v>5547</v>
      </c>
      <c r="O643" s="62">
        <v>45499.4791666667</v>
      </c>
      <c r="P643" s="35"/>
      <c r="Q643" s="35"/>
      <c r="R643" s="40"/>
      <c r="S643" s="40"/>
      <c r="T643" s="36"/>
      <c r="U643" s="34" t="s">
        <v>5548</v>
      </c>
      <c r="V643" s="34" t="s">
        <v>1534</v>
      </c>
      <c r="W643" t="s">
        <v>5546</v>
      </c>
      <c r="X643" t="s">
        <v>132</v>
      </c>
      <c r="Y643" t="s">
        <v>138</v>
      </c>
    </row>
    <row r="644" ht="108" spans="1:25">
      <c r="A644" s="96">
        <v>694</v>
      </c>
      <c r="B644" s="34" t="s">
        <v>117</v>
      </c>
      <c r="C644" s="58" t="s">
        <v>145</v>
      </c>
      <c r="D644" s="48" t="s">
        <v>1549</v>
      </c>
      <c r="E644" s="53" t="s">
        <v>239</v>
      </c>
      <c r="F644" s="53" t="s">
        <v>4706</v>
      </c>
      <c r="G644" s="74">
        <v>45292</v>
      </c>
      <c r="H644" s="74">
        <v>45323</v>
      </c>
      <c r="I644" s="34" t="s">
        <v>124</v>
      </c>
      <c r="J644" s="34" t="s">
        <v>125</v>
      </c>
      <c r="K644" s="48" t="s">
        <v>1117</v>
      </c>
      <c r="L644" s="96" t="s">
        <v>78</v>
      </c>
      <c r="M644" s="178">
        <v>6</v>
      </c>
      <c r="N644" s="34" t="s">
        <v>5549</v>
      </c>
      <c r="O644" s="62">
        <v>45341.4513888889</v>
      </c>
      <c r="P644" s="35"/>
      <c r="Q644" s="35"/>
      <c r="R644" s="40"/>
      <c r="S644" s="40"/>
      <c r="T644" s="36"/>
      <c r="U644" s="34" t="s">
        <v>5550</v>
      </c>
      <c r="V644" s="34" t="s">
        <v>1549</v>
      </c>
      <c r="W644" s="113" t="s">
        <v>5551</v>
      </c>
      <c r="X644" t="s">
        <v>132</v>
      </c>
      <c r="Y644" t="s">
        <v>153</v>
      </c>
    </row>
    <row r="645" ht="108" spans="1:25">
      <c r="A645" s="96">
        <v>695</v>
      </c>
      <c r="B645" s="34" t="s">
        <v>117</v>
      </c>
      <c r="C645" s="58" t="s">
        <v>145</v>
      </c>
      <c r="D645" s="48" t="s">
        <v>1549</v>
      </c>
      <c r="E645" s="53" t="s">
        <v>239</v>
      </c>
      <c r="F645" s="53" t="s">
        <v>4706</v>
      </c>
      <c r="G645" s="74">
        <v>45352</v>
      </c>
      <c r="H645" s="74">
        <v>45383</v>
      </c>
      <c r="I645" s="34" t="s">
        <v>124</v>
      </c>
      <c r="J645" s="34" t="s">
        <v>125</v>
      </c>
      <c r="K645" s="48" t="s">
        <v>1117</v>
      </c>
      <c r="L645" s="96" t="s">
        <v>78</v>
      </c>
      <c r="M645" s="178">
        <v>6</v>
      </c>
      <c r="N645" s="34" t="s">
        <v>5552</v>
      </c>
      <c r="O645" s="62">
        <v>45404.4166666667</v>
      </c>
      <c r="P645" s="35"/>
      <c r="Q645" s="35"/>
      <c r="R645" s="40"/>
      <c r="S645" s="40"/>
      <c r="T645" s="36"/>
      <c r="U645" s="34" t="s">
        <v>5553</v>
      </c>
      <c r="V645" s="34" t="s">
        <v>1549</v>
      </c>
      <c r="W645" s="113" t="s">
        <v>5551</v>
      </c>
      <c r="X645" t="s">
        <v>132</v>
      </c>
      <c r="Y645" t="s">
        <v>144</v>
      </c>
    </row>
    <row r="646" ht="108" spans="1:25">
      <c r="A646" s="96">
        <v>696</v>
      </c>
      <c r="B646" s="34" t="s">
        <v>117</v>
      </c>
      <c r="C646" s="58" t="s">
        <v>145</v>
      </c>
      <c r="D646" s="48" t="s">
        <v>1549</v>
      </c>
      <c r="E646" s="53" t="s">
        <v>239</v>
      </c>
      <c r="F646" s="53" t="s">
        <v>4706</v>
      </c>
      <c r="G646" s="74">
        <v>45413</v>
      </c>
      <c r="H646" s="74">
        <v>45444</v>
      </c>
      <c r="I646" s="34" t="s">
        <v>124</v>
      </c>
      <c r="J646" s="34" t="s">
        <v>125</v>
      </c>
      <c r="K646" s="48" t="s">
        <v>1117</v>
      </c>
      <c r="L646" s="96" t="s">
        <v>78</v>
      </c>
      <c r="M646" s="178">
        <v>6</v>
      </c>
      <c r="N646" s="34" t="s">
        <v>5554</v>
      </c>
      <c r="O646" s="62">
        <v>45470.4604166667</v>
      </c>
      <c r="P646" s="35"/>
      <c r="Q646" s="35"/>
      <c r="R646" s="40"/>
      <c r="S646" s="40"/>
      <c r="T646" s="36"/>
      <c r="U646" s="34" t="s">
        <v>5555</v>
      </c>
      <c r="V646" s="34" t="s">
        <v>1549</v>
      </c>
      <c r="W646" s="113" t="s">
        <v>5551</v>
      </c>
      <c r="X646" s="114" t="s">
        <v>132</v>
      </c>
      <c r="Y646" s="114" t="s">
        <v>422</v>
      </c>
    </row>
    <row r="647" ht="36" spans="1:25">
      <c r="A647" s="96">
        <v>697</v>
      </c>
      <c r="B647" s="34" t="s">
        <v>117</v>
      </c>
      <c r="C647" s="58" t="s">
        <v>145</v>
      </c>
      <c r="D647" s="48" t="s">
        <v>1549</v>
      </c>
      <c r="E647" s="53" t="s">
        <v>239</v>
      </c>
      <c r="F647" s="53" t="s">
        <v>4706</v>
      </c>
      <c r="G647" s="74">
        <v>45474</v>
      </c>
      <c r="H647" s="74">
        <v>45505</v>
      </c>
      <c r="I647" s="34" t="s">
        <v>124</v>
      </c>
      <c r="J647" s="34" t="s">
        <v>125</v>
      </c>
      <c r="K647" s="48" t="s">
        <v>1117</v>
      </c>
      <c r="L647" s="96" t="s">
        <v>78</v>
      </c>
      <c r="M647" s="178">
        <v>6</v>
      </c>
      <c r="N647" s="34" t="s">
        <v>5556</v>
      </c>
      <c r="O647" s="62">
        <v>45510.4513888889</v>
      </c>
      <c r="P647" s="35"/>
      <c r="Q647" s="35"/>
      <c r="R647" s="40"/>
      <c r="S647" s="40"/>
      <c r="T647" s="36"/>
      <c r="U647" s="34" t="s">
        <v>5557</v>
      </c>
      <c r="V647" s="34" t="s">
        <v>1549</v>
      </c>
      <c r="W647" t="s">
        <v>5551</v>
      </c>
      <c r="X647" t="s">
        <v>132</v>
      </c>
      <c r="Y647" t="s">
        <v>852</v>
      </c>
    </row>
    <row r="648" ht="14.25" spans="1:22">
      <c r="A648" s="96">
        <v>698</v>
      </c>
      <c r="B648" s="34" t="s">
        <v>117</v>
      </c>
      <c r="C648" s="58" t="s">
        <v>145</v>
      </c>
      <c r="D648" s="48" t="s">
        <v>1549</v>
      </c>
      <c r="E648" s="53" t="s">
        <v>239</v>
      </c>
      <c r="F648" s="53" t="s">
        <v>4706</v>
      </c>
      <c r="G648" s="74">
        <v>45536</v>
      </c>
      <c r="H648" s="74">
        <v>45566</v>
      </c>
      <c r="I648" s="34" t="s">
        <v>124</v>
      </c>
      <c r="J648" s="34" t="s">
        <v>125</v>
      </c>
      <c r="K648" s="48" t="s">
        <v>1117</v>
      </c>
      <c r="L648" s="96" t="s">
        <v>78</v>
      </c>
      <c r="M648" s="178">
        <v>6</v>
      </c>
      <c r="N648" s="34"/>
      <c r="O648" s="34"/>
      <c r="P648" s="35"/>
      <c r="Q648" s="35"/>
      <c r="R648" s="40"/>
      <c r="S648" s="40"/>
      <c r="T648" s="36"/>
      <c r="U648" s="34"/>
      <c r="V648" s="34"/>
    </row>
    <row r="649" ht="14.25" spans="1:22">
      <c r="A649" s="96">
        <v>699</v>
      </c>
      <c r="B649" s="34" t="s">
        <v>117</v>
      </c>
      <c r="C649" s="58" t="s">
        <v>145</v>
      </c>
      <c r="D649" s="48" t="s">
        <v>1549</v>
      </c>
      <c r="E649" s="53" t="s">
        <v>239</v>
      </c>
      <c r="F649" s="53" t="s">
        <v>4706</v>
      </c>
      <c r="G649" s="74">
        <v>45597</v>
      </c>
      <c r="H649" s="74">
        <v>45627</v>
      </c>
      <c r="I649" s="34" t="s">
        <v>124</v>
      </c>
      <c r="J649" s="34" t="s">
        <v>125</v>
      </c>
      <c r="K649" s="48" t="s">
        <v>1117</v>
      </c>
      <c r="L649" s="96" t="s">
        <v>78</v>
      </c>
      <c r="M649" s="178">
        <v>6</v>
      </c>
      <c r="N649" s="34"/>
      <c r="O649" s="34"/>
      <c r="P649" s="35"/>
      <c r="Q649" s="35"/>
      <c r="R649" s="40"/>
      <c r="S649" s="40"/>
      <c r="T649" s="36"/>
      <c r="U649" s="34"/>
      <c r="V649" s="34"/>
    </row>
    <row r="650" ht="121.5" spans="1:25">
      <c r="A650" s="96">
        <v>700</v>
      </c>
      <c r="B650" s="34" t="s">
        <v>117</v>
      </c>
      <c r="C650" s="58" t="s">
        <v>145</v>
      </c>
      <c r="D650" s="48" t="s">
        <v>4699</v>
      </c>
      <c r="E650" s="53" t="s">
        <v>239</v>
      </c>
      <c r="F650" s="53" t="s">
        <v>4706</v>
      </c>
      <c r="G650" s="74">
        <v>45292</v>
      </c>
      <c r="H650" s="74">
        <v>45323</v>
      </c>
      <c r="I650" s="58" t="s">
        <v>124</v>
      </c>
      <c r="J650" s="34" t="s">
        <v>125</v>
      </c>
      <c r="K650" s="48" t="s">
        <v>1117</v>
      </c>
      <c r="L650" s="96" t="s">
        <v>78</v>
      </c>
      <c r="M650" s="178">
        <v>6</v>
      </c>
      <c r="N650" s="34" t="s">
        <v>5558</v>
      </c>
      <c r="O650" s="62">
        <v>45341.4826388889</v>
      </c>
      <c r="P650" s="35"/>
      <c r="Q650" s="35"/>
      <c r="R650" s="40"/>
      <c r="S650" s="40"/>
      <c r="T650" s="36"/>
      <c r="U650" s="34" t="s">
        <v>5559</v>
      </c>
      <c r="V650" s="34" t="s">
        <v>4699</v>
      </c>
      <c r="W650" s="113" t="s">
        <v>5560</v>
      </c>
      <c r="X650" t="s">
        <v>132</v>
      </c>
      <c r="Y650" t="s">
        <v>153</v>
      </c>
    </row>
    <row r="651" ht="121.5" spans="1:25">
      <c r="A651" s="96">
        <v>701</v>
      </c>
      <c r="B651" s="34" t="s">
        <v>117</v>
      </c>
      <c r="C651" s="58" t="s">
        <v>145</v>
      </c>
      <c r="D651" s="48" t="s">
        <v>4699</v>
      </c>
      <c r="E651" s="53" t="s">
        <v>239</v>
      </c>
      <c r="F651" s="53" t="s">
        <v>4706</v>
      </c>
      <c r="G651" s="74">
        <v>45352</v>
      </c>
      <c r="H651" s="74">
        <v>45383</v>
      </c>
      <c r="I651" s="58" t="s">
        <v>124</v>
      </c>
      <c r="J651" s="34" t="s">
        <v>125</v>
      </c>
      <c r="K651" s="48" t="s">
        <v>1117</v>
      </c>
      <c r="L651" s="96" t="s">
        <v>78</v>
      </c>
      <c r="M651" s="178">
        <v>6</v>
      </c>
      <c r="N651" s="34" t="s">
        <v>5561</v>
      </c>
      <c r="O651" s="62">
        <v>45404.4583333333</v>
      </c>
      <c r="P651" s="35"/>
      <c r="Q651" s="35"/>
      <c r="R651" s="40"/>
      <c r="S651" s="40"/>
      <c r="T651" s="36"/>
      <c r="U651" s="34" t="s">
        <v>5562</v>
      </c>
      <c r="V651" s="34" t="s">
        <v>4699</v>
      </c>
      <c r="W651" s="113" t="s">
        <v>5560</v>
      </c>
      <c r="X651" t="s">
        <v>132</v>
      </c>
      <c r="Y651" t="s">
        <v>144</v>
      </c>
    </row>
    <row r="652" ht="121.5" spans="1:25">
      <c r="A652" s="96">
        <v>702</v>
      </c>
      <c r="B652" s="34" t="s">
        <v>117</v>
      </c>
      <c r="C652" s="58" t="s">
        <v>145</v>
      </c>
      <c r="D652" s="48" t="s">
        <v>4699</v>
      </c>
      <c r="E652" s="53" t="s">
        <v>239</v>
      </c>
      <c r="F652" s="53" t="s">
        <v>4706</v>
      </c>
      <c r="G652" s="74">
        <v>45413</v>
      </c>
      <c r="H652" s="74">
        <v>45444</v>
      </c>
      <c r="I652" s="58" t="s">
        <v>124</v>
      </c>
      <c r="J652" s="34" t="s">
        <v>125</v>
      </c>
      <c r="K652" s="48" t="s">
        <v>1117</v>
      </c>
      <c r="L652" s="96" t="s">
        <v>78</v>
      </c>
      <c r="M652" s="178">
        <v>6</v>
      </c>
      <c r="N652" s="34" t="s">
        <v>5563</v>
      </c>
      <c r="O652" s="62">
        <v>45470.3868055556</v>
      </c>
      <c r="P652" s="35"/>
      <c r="Q652" s="35"/>
      <c r="R652" s="40"/>
      <c r="S652" s="40"/>
      <c r="T652" s="36"/>
      <c r="U652" s="34" t="s">
        <v>5564</v>
      </c>
      <c r="V652" s="34" t="s">
        <v>4699</v>
      </c>
      <c r="W652" s="113" t="s">
        <v>5565</v>
      </c>
      <c r="X652" s="114" t="s">
        <v>132</v>
      </c>
      <c r="Y652" s="114" t="s">
        <v>422</v>
      </c>
    </row>
    <row r="653" ht="36" spans="1:25">
      <c r="A653" s="96">
        <v>703</v>
      </c>
      <c r="B653" s="34" t="s">
        <v>117</v>
      </c>
      <c r="C653" s="58" t="s">
        <v>145</v>
      </c>
      <c r="D653" s="48" t="s">
        <v>4699</v>
      </c>
      <c r="E653" s="53" t="s">
        <v>239</v>
      </c>
      <c r="F653" s="53" t="s">
        <v>4706</v>
      </c>
      <c r="G653" s="74">
        <v>45474</v>
      </c>
      <c r="H653" s="74">
        <v>45505</v>
      </c>
      <c r="I653" s="58" t="s">
        <v>124</v>
      </c>
      <c r="J653" s="34" t="s">
        <v>125</v>
      </c>
      <c r="K653" s="48" t="s">
        <v>1117</v>
      </c>
      <c r="L653" s="96" t="s">
        <v>78</v>
      </c>
      <c r="M653" s="178">
        <v>6</v>
      </c>
      <c r="N653" s="34" t="s">
        <v>5566</v>
      </c>
      <c r="O653" s="62">
        <v>45518.4583333333</v>
      </c>
      <c r="P653" s="35"/>
      <c r="Q653" s="35"/>
      <c r="R653" s="40"/>
      <c r="S653" s="40"/>
      <c r="T653" s="36"/>
      <c r="U653" s="34" t="s">
        <v>5567</v>
      </c>
      <c r="V653" s="34" t="s">
        <v>4699</v>
      </c>
      <c r="W653" t="s">
        <v>5565</v>
      </c>
      <c r="X653" t="s">
        <v>132</v>
      </c>
      <c r="Y653" t="s">
        <v>852</v>
      </c>
    </row>
    <row r="654" ht="14.25" spans="1:22">
      <c r="A654" s="96">
        <v>704</v>
      </c>
      <c r="B654" s="34" t="s">
        <v>117</v>
      </c>
      <c r="C654" s="58" t="s">
        <v>145</v>
      </c>
      <c r="D654" s="48" t="s">
        <v>4699</v>
      </c>
      <c r="E654" s="53" t="s">
        <v>239</v>
      </c>
      <c r="F654" s="53" t="s">
        <v>4706</v>
      </c>
      <c r="G654" s="74">
        <v>45536</v>
      </c>
      <c r="H654" s="74">
        <v>45566</v>
      </c>
      <c r="I654" s="58" t="s">
        <v>124</v>
      </c>
      <c r="J654" s="34" t="s">
        <v>125</v>
      </c>
      <c r="K654" s="48" t="s">
        <v>1117</v>
      </c>
      <c r="L654" s="96" t="s">
        <v>78</v>
      </c>
      <c r="M654" s="178">
        <v>6</v>
      </c>
      <c r="N654" s="34"/>
      <c r="O654" s="34"/>
      <c r="P654" s="35"/>
      <c r="Q654" s="35"/>
      <c r="R654" s="40"/>
      <c r="S654" s="40"/>
      <c r="T654" s="36"/>
      <c r="U654" s="34"/>
      <c r="V654" s="34"/>
    </row>
    <row r="655" ht="14.25" spans="1:22">
      <c r="A655" s="96">
        <v>705</v>
      </c>
      <c r="B655" s="34" t="s">
        <v>117</v>
      </c>
      <c r="C655" s="58" t="s">
        <v>145</v>
      </c>
      <c r="D655" s="48" t="s">
        <v>4699</v>
      </c>
      <c r="E655" s="53" t="s">
        <v>239</v>
      </c>
      <c r="F655" s="53" t="s">
        <v>4706</v>
      </c>
      <c r="G655" s="74">
        <v>45597</v>
      </c>
      <c r="H655" s="74">
        <v>45627</v>
      </c>
      <c r="I655" s="58" t="s">
        <v>124</v>
      </c>
      <c r="J655" s="34" t="s">
        <v>125</v>
      </c>
      <c r="K655" s="48" t="s">
        <v>1117</v>
      </c>
      <c r="L655" s="96" t="s">
        <v>78</v>
      </c>
      <c r="M655" s="178">
        <v>6</v>
      </c>
      <c r="N655" s="34"/>
      <c r="O655" s="34"/>
      <c r="P655" s="35"/>
      <c r="Q655" s="35"/>
      <c r="R655" s="40"/>
      <c r="S655" s="40"/>
      <c r="T655" s="36"/>
      <c r="U655" s="34"/>
      <c r="V655" s="34"/>
    </row>
    <row r="656" ht="202.5" spans="1:25">
      <c r="A656" s="96">
        <v>706</v>
      </c>
      <c r="B656" s="34" t="s">
        <v>117</v>
      </c>
      <c r="C656" s="58" t="s">
        <v>145</v>
      </c>
      <c r="D656" s="48" t="s">
        <v>1564</v>
      </c>
      <c r="E656" s="53" t="s">
        <v>239</v>
      </c>
      <c r="F656" s="53" t="s">
        <v>4706</v>
      </c>
      <c r="G656" s="74">
        <v>45292</v>
      </c>
      <c r="H656" s="74">
        <v>45323</v>
      </c>
      <c r="I656" s="58" t="s">
        <v>124</v>
      </c>
      <c r="J656" s="34" t="s">
        <v>125</v>
      </c>
      <c r="K656" s="48" t="s">
        <v>1117</v>
      </c>
      <c r="L656" s="96" t="s">
        <v>78</v>
      </c>
      <c r="M656" s="178">
        <v>6</v>
      </c>
      <c r="N656" s="34" t="s">
        <v>5568</v>
      </c>
      <c r="O656" s="62">
        <v>45341.4027777778</v>
      </c>
      <c r="P656" s="35"/>
      <c r="Q656" s="35"/>
      <c r="R656" s="40"/>
      <c r="S656" s="40"/>
      <c r="T656" s="36"/>
      <c r="U656" s="34" t="s">
        <v>5569</v>
      </c>
      <c r="V656" s="34" t="s">
        <v>1564</v>
      </c>
      <c r="W656" s="113" t="s">
        <v>5570</v>
      </c>
      <c r="X656" t="s">
        <v>132</v>
      </c>
      <c r="Y656" t="s">
        <v>153</v>
      </c>
    </row>
    <row r="657" ht="202.5" spans="1:25">
      <c r="A657" s="96">
        <v>707</v>
      </c>
      <c r="B657" s="34" t="s">
        <v>117</v>
      </c>
      <c r="C657" s="58" t="s">
        <v>145</v>
      </c>
      <c r="D657" s="48" t="s">
        <v>1564</v>
      </c>
      <c r="E657" s="53" t="s">
        <v>239</v>
      </c>
      <c r="F657" s="53" t="s">
        <v>4706</v>
      </c>
      <c r="G657" s="74">
        <v>45352</v>
      </c>
      <c r="H657" s="74">
        <v>45383</v>
      </c>
      <c r="I657" s="58" t="s">
        <v>124</v>
      </c>
      <c r="J657" s="34" t="s">
        <v>125</v>
      </c>
      <c r="K657" s="48" t="s">
        <v>1117</v>
      </c>
      <c r="L657" s="96" t="s">
        <v>78</v>
      </c>
      <c r="M657" s="178">
        <v>6</v>
      </c>
      <c r="N657" s="34" t="s">
        <v>5571</v>
      </c>
      <c r="O657" s="62">
        <v>45404.4166666667</v>
      </c>
      <c r="P657" s="35"/>
      <c r="Q657" s="35"/>
      <c r="R657" s="40"/>
      <c r="S657" s="40"/>
      <c r="T657" s="36"/>
      <c r="U657" s="34" t="s">
        <v>5572</v>
      </c>
      <c r="V657" s="34" t="s">
        <v>1564</v>
      </c>
      <c r="W657" s="113" t="s">
        <v>5573</v>
      </c>
      <c r="X657" t="s">
        <v>132</v>
      </c>
      <c r="Y657" t="s">
        <v>144</v>
      </c>
    </row>
    <row r="658" ht="202.5" spans="1:25">
      <c r="A658" s="96"/>
      <c r="B658" s="34" t="s">
        <v>117</v>
      </c>
      <c r="C658" s="58" t="s">
        <v>145</v>
      </c>
      <c r="D658" s="48" t="s">
        <v>1564</v>
      </c>
      <c r="E658" s="53" t="s">
        <v>239</v>
      </c>
      <c r="F658" s="53" t="s">
        <v>4706</v>
      </c>
      <c r="G658" s="74">
        <v>45413</v>
      </c>
      <c r="H658" s="74">
        <v>45444</v>
      </c>
      <c r="I658" s="58" t="s">
        <v>124</v>
      </c>
      <c r="J658" s="34" t="s">
        <v>125</v>
      </c>
      <c r="K658" s="48" t="s">
        <v>1117</v>
      </c>
      <c r="L658" s="96" t="s">
        <v>78</v>
      </c>
      <c r="M658" s="178">
        <v>6</v>
      </c>
      <c r="N658" s="34" t="s">
        <v>5574</v>
      </c>
      <c r="O658" s="62">
        <v>45470.4604166667</v>
      </c>
      <c r="P658" s="35"/>
      <c r="Q658" s="35"/>
      <c r="R658" s="40"/>
      <c r="S658" s="40"/>
      <c r="T658" s="36"/>
      <c r="U658" s="34" t="s">
        <v>5575</v>
      </c>
      <c r="V658" s="34" t="s">
        <v>1564</v>
      </c>
      <c r="W658" s="113" t="s">
        <v>5573</v>
      </c>
      <c r="X658" s="114" t="s">
        <v>132</v>
      </c>
      <c r="Y658" s="114" t="s">
        <v>422</v>
      </c>
    </row>
    <row r="659" ht="202.5" spans="1:25">
      <c r="A659" s="96"/>
      <c r="B659" s="34" t="s">
        <v>117</v>
      </c>
      <c r="C659" s="58" t="s">
        <v>145</v>
      </c>
      <c r="D659" s="48" t="s">
        <v>1564</v>
      </c>
      <c r="E659" s="53" t="s">
        <v>239</v>
      </c>
      <c r="F659" s="53" t="s">
        <v>4706</v>
      </c>
      <c r="G659" s="74">
        <v>45474</v>
      </c>
      <c r="H659" s="74">
        <v>45505</v>
      </c>
      <c r="I659" s="58" t="s">
        <v>124</v>
      </c>
      <c r="J659" s="34" t="s">
        <v>125</v>
      </c>
      <c r="K659" s="48" t="s">
        <v>1117</v>
      </c>
      <c r="L659" s="96" t="s">
        <v>78</v>
      </c>
      <c r="M659" s="178">
        <v>6</v>
      </c>
      <c r="N659" s="34" t="s">
        <v>5576</v>
      </c>
      <c r="O659" s="62">
        <v>45510.4166666667</v>
      </c>
      <c r="P659" s="35"/>
      <c r="Q659" s="35"/>
      <c r="R659" s="40"/>
      <c r="S659" s="40"/>
      <c r="T659" s="36"/>
      <c r="U659" s="34" t="s">
        <v>5577</v>
      </c>
      <c r="V659" s="34" t="s">
        <v>1564</v>
      </c>
      <c r="W659" s="113" t="s">
        <v>5570</v>
      </c>
      <c r="X659" t="s">
        <v>132</v>
      </c>
      <c r="Y659" t="s">
        <v>852</v>
      </c>
    </row>
    <row r="660" ht="14.25" spans="1:22">
      <c r="A660" s="96"/>
      <c r="B660" s="34" t="s">
        <v>117</v>
      </c>
      <c r="C660" s="58" t="s">
        <v>145</v>
      </c>
      <c r="D660" s="48" t="s">
        <v>1564</v>
      </c>
      <c r="E660" s="53" t="s">
        <v>239</v>
      </c>
      <c r="F660" s="53" t="s">
        <v>4706</v>
      </c>
      <c r="G660" s="74">
        <v>45536</v>
      </c>
      <c r="H660" s="74">
        <v>45566</v>
      </c>
      <c r="I660" s="58" t="s">
        <v>124</v>
      </c>
      <c r="J660" s="34" t="s">
        <v>125</v>
      </c>
      <c r="K660" s="48" t="s">
        <v>1117</v>
      </c>
      <c r="L660" s="96" t="s">
        <v>78</v>
      </c>
      <c r="M660" s="178">
        <v>6</v>
      </c>
      <c r="N660" s="34"/>
      <c r="O660" s="34"/>
      <c r="P660" s="35"/>
      <c r="Q660" s="35"/>
      <c r="R660" s="40"/>
      <c r="S660" s="40"/>
      <c r="T660" s="36"/>
      <c r="U660" s="34"/>
      <c r="V660" s="34"/>
    </row>
    <row r="661" ht="14.25" spans="1:22">
      <c r="A661" s="96"/>
      <c r="B661" s="34" t="s">
        <v>117</v>
      </c>
      <c r="C661" s="58" t="s">
        <v>145</v>
      </c>
      <c r="D661" s="48" t="s">
        <v>1564</v>
      </c>
      <c r="E661" s="53" t="s">
        <v>239</v>
      </c>
      <c r="F661" s="53" t="s">
        <v>4706</v>
      </c>
      <c r="G661" s="74">
        <v>45597</v>
      </c>
      <c r="H661" s="74">
        <v>45627</v>
      </c>
      <c r="I661" s="58" t="s">
        <v>124</v>
      </c>
      <c r="J661" s="34" t="s">
        <v>125</v>
      </c>
      <c r="K661" s="48" t="s">
        <v>1117</v>
      </c>
      <c r="L661" s="96" t="s">
        <v>78</v>
      </c>
      <c r="M661" s="178">
        <v>6</v>
      </c>
      <c r="N661" s="34"/>
      <c r="O661" s="34"/>
      <c r="P661" s="35"/>
      <c r="Q661" s="35"/>
      <c r="R661" s="40"/>
      <c r="S661" s="40"/>
      <c r="T661" s="36"/>
      <c r="U661" s="34"/>
      <c r="V661" s="34"/>
    </row>
    <row r="662" ht="409.5" spans="1:25">
      <c r="A662" s="96">
        <v>708</v>
      </c>
      <c r="B662" s="34" t="s">
        <v>117</v>
      </c>
      <c r="C662" s="58" t="s">
        <v>145</v>
      </c>
      <c r="D662" s="48" t="s">
        <v>5578</v>
      </c>
      <c r="E662" s="48" t="s">
        <v>146</v>
      </c>
      <c r="F662" s="53" t="s">
        <v>4706</v>
      </c>
      <c r="G662" s="115">
        <v>45292</v>
      </c>
      <c r="H662" s="115">
        <v>45471</v>
      </c>
      <c r="I662" s="34" t="s">
        <v>124</v>
      </c>
      <c r="J662" s="34" t="s">
        <v>125</v>
      </c>
      <c r="K662" s="48" t="s">
        <v>1117</v>
      </c>
      <c r="L662" s="96" t="s">
        <v>78</v>
      </c>
      <c r="M662" s="47">
        <v>6</v>
      </c>
      <c r="N662" s="34" t="s">
        <v>5579</v>
      </c>
      <c r="O662" s="62">
        <v>45308.4965277778</v>
      </c>
      <c r="P662" s="35"/>
      <c r="Q662" s="35"/>
      <c r="R662" s="40"/>
      <c r="S662" s="40"/>
      <c r="T662" s="36"/>
      <c r="U662" s="34" t="s">
        <v>5580</v>
      </c>
      <c r="V662" s="34" t="s">
        <v>5578</v>
      </c>
      <c r="W662" s="113" t="s">
        <v>5581</v>
      </c>
      <c r="X662" s="114" t="s">
        <v>132</v>
      </c>
      <c r="Y662" s="114" t="s">
        <v>133</v>
      </c>
    </row>
    <row r="663" ht="405" spans="1:25">
      <c r="A663" s="96">
        <v>709</v>
      </c>
      <c r="B663" s="34" t="s">
        <v>117</v>
      </c>
      <c r="C663" s="58" t="s">
        <v>145</v>
      </c>
      <c r="D663" s="48" t="s">
        <v>5578</v>
      </c>
      <c r="E663" s="48" t="s">
        <v>146</v>
      </c>
      <c r="F663" s="53" t="s">
        <v>4706</v>
      </c>
      <c r="G663" s="74">
        <v>45474</v>
      </c>
      <c r="H663" s="75">
        <v>45627</v>
      </c>
      <c r="I663" s="34" t="s">
        <v>124</v>
      </c>
      <c r="J663" s="34" t="s">
        <v>125</v>
      </c>
      <c r="K663" s="48" t="s">
        <v>1117</v>
      </c>
      <c r="L663" s="96" t="s">
        <v>78</v>
      </c>
      <c r="M663" s="47">
        <v>6</v>
      </c>
      <c r="N663" s="34" t="s">
        <v>5582</v>
      </c>
      <c r="O663" s="62">
        <v>45483.5138888889</v>
      </c>
      <c r="P663" s="35"/>
      <c r="Q663" s="35"/>
      <c r="R663" s="40"/>
      <c r="S663" s="40"/>
      <c r="T663" s="36"/>
      <c r="U663" s="34" t="s">
        <v>5583</v>
      </c>
      <c r="V663" s="34" t="s">
        <v>5578</v>
      </c>
      <c r="W663" s="113" t="s">
        <v>5584</v>
      </c>
      <c r="X663" t="s">
        <v>132</v>
      </c>
      <c r="Y663" t="s">
        <v>138</v>
      </c>
    </row>
    <row r="664" ht="409.5" spans="1:25">
      <c r="A664" s="96">
        <v>710</v>
      </c>
      <c r="B664" s="34" t="s">
        <v>117</v>
      </c>
      <c r="C664" s="47" t="s">
        <v>145</v>
      </c>
      <c r="D664" s="45" t="s">
        <v>5585</v>
      </c>
      <c r="E664" s="45" t="s">
        <v>146</v>
      </c>
      <c r="F664" s="53" t="s">
        <v>4706</v>
      </c>
      <c r="G664" s="115">
        <v>45292</v>
      </c>
      <c r="H664" s="115">
        <v>45471</v>
      </c>
      <c r="I664" s="34" t="s">
        <v>124</v>
      </c>
      <c r="J664" s="34" t="s">
        <v>125</v>
      </c>
      <c r="K664" s="48" t="s">
        <v>1117</v>
      </c>
      <c r="L664" s="96" t="s">
        <v>78</v>
      </c>
      <c r="M664" s="47">
        <v>3</v>
      </c>
      <c r="N664" s="34" t="s">
        <v>5586</v>
      </c>
      <c r="O664" s="62">
        <v>45308.4965277778</v>
      </c>
      <c r="P664" s="35"/>
      <c r="Q664" s="35"/>
      <c r="R664" s="40"/>
      <c r="S664" s="40"/>
      <c r="T664" s="36"/>
      <c r="U664" s="34" t="s">
        <v>5587</v>
      </c>
      <c r="V664" s="34" t="s">
        <v>5585</v>
      </c>
      <c r="W664" s="113" t="s">
        <v>5588</v>
      </c>
      <c r="X664" s="114" t="s">
        <v>132</v>
      </c>
      <c r="Y664" s="114" t="s">
        <v>133</v>
      </c>
    </row>
    <row r="665" ht="409.5" spans="1:25">
      <c r="A665" s="96">
        <v>711</v>
      </c>
      <c r="B665" s="34" t="s">
        <v>117</v>
      </c>
      <c r="C665" s="47" t="s">
        <v>145</v>
      </c>
      <c r="D665" s="45" t="s">
        <v>5585</v>
      </c>
      <c r="E665" s="45" t="s">
        <v>146</v>
      </c>
      <c r="F665" s="53" t="s">
        <v>4706</v>
      </c>
      <c r="G665" s="74">
        <v>45474</v>
      </c>
      <c r="H665" s="75">
        <v>45627</v>
      </c>
      <c r="I665" s="34" t="s">
        <v>124</v>
      </c>
      <c r="J665" s="34" t="s">
        <v>125</v>
      </c>
      <c r="K665" s="48" t="s">
        <v>1117</v>
      </c>
      <c r="L665" s="96" t="s">
        <v>78</v>
      </c>
      <c r="M665" s="47">
        <v>3</v>
      </c>
      <c r="N665" s="34" t="s">
        <v>5589</v>
      </c>
      <c r="O665" s="62">
        <v>45483.5138888889</v>
      </c>
      <c r="P665" s="35"/>
      <c r="Q665" s="35"/>
      <c r="R665" s="40"/>
      <c r="S665" s="40"/>
      <c r="T665" s="36"/>
      <c r="U665" s="34" t="s">
        <v>5590</v>
      </c>
      <c r="V665" s="34" t="s">
        <v>5585</v>
      </c>
      <c r="W665" s="113" t="s">
        <v>5591</v>
      </c>
      <c r="X665" t="s">
        <v>132</v>
      </c>
      <c r="Y665" t="s">
        <v>138</v>
      </c>
    </row>
    <row r="666" ht="94.5" spans="1:25">
      <c r="A666" s="96">
        <v>712</v>
      </c>
      <c r="B666" s="34" t="s">
        <v>117</v>
      </c>
      <c r="C666" s="47" t="s">
        <v>361</v>
      </c>
      <c r="D666" s="53" t="s">
        <v>1576</v>
      </c>
      <c r="E666" s="53" t="s">
        <v>120</v>
      </c>
      <c r="F666" s="53" t="s">
        <v>4706</v>
      </c>
      <c r="G666" s="74">
        <v>45292</v>
      </c>
      <c r="H666" s="74">
        <v>45323</v>
      </c>
      <c r="I666" s="34" t="s">
        <v>124</v>
      </c>
      <c r="J666" s="34" t="s">
        <v>125</v>
      </c>
      <c r="K666" s="48" t="s">
        <v>1117</v>
      </c>
      <c r="L666" s="96" t="s">
        <v>78</v>
      </c>
      <c r="M666" s="47">
        <v>12</v>
      </c>
      <c r="N666" s="34" t="s">
        <v>5592</v>
      </c>
      <c r="O666" s="62">
        <v>45317.6138888889</v>
      </c>
      <c r="P666" s="35"/>
      <c r="Q666" s="35"/>
      <c r="R666" s="40"/>
      <c r="S666" s="40"/>
      <c r="T666" s="36"/>
      <c r="U666" s="34" t="s">
        <v>5593</v>
      </c>
      <c r="V666" s="34" t="s">
        <v>1576</v>
      </c>
      <c r="W666" s="113" t="s">
        <v>5594</v>
      </c>
      <c r="X666" t="s">
        <v>132</v>
      </c>
      <c r="Y666" t="s">
        <v>133</v>
      </c>
    </row>
    <row r="667" ht="94.5" spans="1:25">
      <c r="A667" s="96">
        <v>713</v>
      </c>
      <c r="B667" s="34" t="s">
        <v>117</v>
      </c>
      <c r="C667" s="47" t="s">
        <v>361</v>
      </c>
      <c r="D667" s="53" t="s">
        <v>1576</v>
      </c>
      <c r="E667" s="53" t="s">
        <v>120</v>
      </c>
      <c r="F667" s="53" t="s">
        <v>4706</v>
      </c>
      <c r="G667" s="74">
        <v>45352</v>
      </c>
      <c r="H667" s="74">
        <v>45383</v>
      </c>
      <c r="I667" s="34" t="s">
        <v>124</v>
      </c>
      <c r="J667" s="34" t="s">
        <v>125</v>
      </c>
      <c r="K667" s="48" t="s">
        <v>1117</v>
      </c>
      <c r="L667" s="96" t="s">
        <v>78</v>
      </c>
      <c r="M667" s="47">
        <v>12</v>
      </c>
      <c r="N667" s="34" t="s">
        <v>5595</v>
      </c>
      <c r="O667" s="62">
        <v>45358.3888888889</v>
      </c>
      <c r="P667" s="35"/>
      <c r="Q667" s="35"/>
      <c r="R667" s="40"/>
      <c r="S667" s="40"/>
      <c r="T667" s="36"/>
      <c r="U667" s="34" t="s">
        <v>5596</v>
      </c>
      <c r="V667" s="34" t="s">
        <v>1576</v>
      </c>
      <c r="W667" s="113" t="s">
        <v>5594</v>
      </c>
      <c r="X667" t="s">
        <v>132</v>
      </c>
      <c r="Y667" t="s">
        <v>159</v>
      </c>
    </row>
    <row r="668" ht="94.5" spans="1:25">
      <c r="A668" s="96">
        <v>714</v>
      </c>
      <c r="B668" s="34" t="s">
        <v>117</v>
      </c>
      <c r="C668" s="47" t="s">
        <v>361</v>
      </c>
      <c r="D668" s="53" t="s">
        <v>1576</v>
      </c>
      <c r="E668" s="53" t="s">
        <v>120</v>
      </c>
      <c r="F668" s="53" t="s">
        <v>4706</v>
      </c>
      <c r="G668" s="74">
        <v>45413</v>
      </c>
      <c r="H668" s="74">
        <v>45444</v>
      </c>
      <c r="I668" s="34" t="s">
        <v>124</v>
      </c>
      <c r="J668" s="34" t="s">
        <v>125</v>
      </c>
      <c r="K668" s="48" t="s">
        <v>1117</v>
      </c>
      <c r="L668" s="96" t="s">
        <v>78</v>
      </c>
      <c r="M668" s="47">
        <v>12</v>
      </c>
      <c r="N668" s="34" t="s">
        <v>5597</v>
      </c>
      <c r="O668" s="62">
        <v>45434.4618055556</v>
      </c>
      <c r="P668" s="35"/>
      <c r="Q668" s="35"/>
      <c r="R668" s="40"/>
      <c r="S668" s="40"/>
      <c r="T668" s="36"/>
      <c r="U668" s="34" t="s">
        <v>5598</v>
      </c>
      <c r="V668" s="34" t="s">
        <v>1576</v>
      </c>
      <c r="W668" s="113" t="s">
        <v>5594</v>
      </c>
      <c r="X668" t="s">
        <v>132</v>
      </c>
      <c r="Y668" t="s">
        <v>435</v>
      </c>
    </row>
    <row r="669" ht="36" spans="1:25">
      <c r="A669" s="96">
        <v>715</v>
      </c>
      <c r="B669" s="34" t="s">
        <v>117</v>
      </c>
      <c r="C669" s="47" t="s">
        <v>361</v>
      </c>
      <c r="D669" s="53" t="s">
        <v>1576</v>
      </c>
      <c r="E669" s="53" t="s">
        <v>120</v>
      </c>
      <c r="F669" s="53" t="s">
        <v>4706</v>
      </c>
      <c r="G669" s="74">
        <v>45474</v>
      </c>
      <c r="H669" s="74">
        <v>45505</v>
      </c>
      <c r="I669" s="34" t="s">
        <v>124</v>
      </c>
      <c r="J669" s="34" t="s">
        <v>125</v>
      </c>
      <c r="K669" s="48" t="s">
        <v>1117</v>
      </c>
      <c r="L669" s="96" t="s">
        <v>78</v>
      </c>
      <c r="M669" s="47">
        <v>12</v>
      </c>
      <c r="N669" s="34" t="s">
        <v>5599</v>
      </c>
      <c r="O669" s="62">
        <v>45502.4131944444</v>
      </c>
      <c r="P669" s="35"/>
      <c r="Q669" s="35"/>
      <c r="R669" s="40"/>
      <c r="S669" s="40"/>
      <c r="T669" s="36"/>
      <c r="U669" s="34" t="s">
        <v>5600</v>
      </c>
      <c r="V669" s="34" t="s">
        <v>1576</v>
      </c>
      <c r="W669" t="s">
        <v>5594</v>
      </c>
      <c r="X669" t="s">
        <v>132</v>
      </c>
      <c r="Y669" t="s">
        <v>138</v>
      </c>
    </row>
    <row r="670" ht="14.25" spans="1:22">
      <c r="A670" s="96">
        <v>716</v>
      </c>
      <c r="B670" s="34" t="s">
        <v>117</v>
      </c>
      <c r="C670" s="47" t="s">
        <v>361</v>
      </c>
      <c r="D670" s="53" t="s">
        <v>1576</v>
      </c>
      <c r="E670" s="53" t="s">
        <v>120</v>
      </c>
      <c r="F670" s="53" t="s">
        <v>4706</v>
      </c>
      <c r="G670" s="74">
        <v>45536</v>
      </c>
      <c r="H670" s="74">
        <v>45566</v>
      </c>
      <c r="I670" s="34" t="s">
        <v>124</v>
      </c>
      <c r="J670" s="34" t="s">
        <v>125</v>
      </c>
      <c r="K670" s="48" t="s">
        <v>1117</v>
      </c>
      <c r="L670" s="96" t="s">
        <v>78</v>
      </c>
      <c r="M670" s="47">
        <v>12</v>
      </c>
      <c r="N670" s="34"/>
      <c r="O670" s="34"/>
      <c r="P670" s="35"/>
      <c r="Q670" s="35"/>
      <c r="R670" s="40"/>
      <c r="S670" s="40"/>
      <c r="T670" s="36"/>
      <c r="U670" s="34"/>
      <c r="V670" s="34"/>
    </row>
    <row r="671" ht="14.25" spans="1:22">
      <c r="A671" s="96">
        <v>717</v>
      </c>
      <c r="B671" s="34" t="s">
        <v>117</v>
      </c>
      <c r="C671" s="47" t="s">
        <v>361</v>
      </c>
      <c r="D671" s="53" t="s">
        <v>1576</v>
      </c>
      <c r="E671" s="53" t="s">
        <v>120</v>
      </c>
      <c r="F671" s="53" t="s">
        <v>4706</v>
      </c>
      <c r="G671" s="74">
        <v>45597</v>
      </c>
      <c r="H671" s="74">
        <v>45627</v>
      </c>
      <c r="I671" s="34" t="s">
        <v>124</v>
      </c>
      <c r="J671" s="34" t="s">
        <v>125</v>
      </c>
      <c r="K671" s="48" t="s">
        <v>1117</v>
      </c>
      <c r="L671" s="96" t="s">
        <v>78</v>
      </c>
      <c r="M671" s="47">
        <v>12</v>
      </c>
      <c r="N671" s="34"/>
      <c r="O671" s="34"/>
      <c r="P671" s="35"/>
      <c r="Q671" s="35"/>
      <c r="R671" s="40"/>
      <c r="S671" s="40"/>
      <c r="T671" s="36"/>
      <c r="U671" s="34"/>
      <c r="V671" s="34"/>
    </row>
    <row r="672" ht="94.5" spans="1:25">
      <c r="A672" s="96">
        <v>718</v>
      </c>
      <c r="B672" s="34" t="s">
        <v>117</v>
      </c>
      <c r="C672" s="47" t="s">
        <v>361</v>
      </c>
      <c r="D672" s="53" t="s">
        <v>1586</v>
      </c>
      <c r="E672" s="53" t="s">
        <v>120</v>
      </c>
      <c r="F672" s="53" t="s">
        <v>4706</v>
      </c>
      <c r="G672" s="74">
        <v>45292</v>
      </c>
      <c r="H672" s="74">
        <v>45323</v>
      </c>
      <c r="I672" s="34" t="s">
        <v>124</v>
      </c>
      <c r="J672" s="34" t="s">
        <v>125</v>
      </c>
      <c r="K672" s="48" t="s">
        <v>1117</v>
      </c>
      <c r="L672" s="96" t="s">
        <v>78</v>
      </c>
      <c r="M672" s="47">
        <v>12</v>
      </c>
      <c r="N672" s="34" t="s">
        <v>5592</v>
      </c>
      <c r="O672" s="62">
        <v>45317.6138888889</v>
      </c>
      <c r="P672" s="35"/>
      <c r="Q672" s="35"/>
      <c r="R672" s="40"/>
      <c r="S672" s="40"/>
      <c r="T672" s="36"/>
      <c r="U672" s="34" t="s">
        <v>5593</v>
      </c>
      <c r="V672" s="34" t="s">
        <v>1586</v>
      </c>
      <c r="W672" s="113" t="s">
        <v>5594</v>
      </c>
      <c r="X672" t="s">
        <v>132</v>
      </c>
      <c r="Y672" t="s">
        <v>133</v>
      </c>
    </row>
    <row r="673" ht="94.5" spans="1:25">
      <c r="A673" s="96">
        <v>719</v>
      </c>
      <c r="B673" s="34" t="s">
        <v>117</v>
      </c>
      <c r="C673" s="47" t="s">
        <v>361</v>
      </c>
      <c r="D673" s="53" t="s">
        <v>1586</v>
      </c>
      <c r="E673" s="53" t="s">
        <v>120</v>
      </c>
      <c r="F673" s="53" t="s">
        <v>4706</v>
      </c>
      <c r="G673" s="74">
        <v>45352</v>
      </c>
      <c r="H673" s="74">
        <v>45383</v>
      </c>
      <c r="I673" s="34" t="s">
        <v>124</v>
      </c>
      <c r="J673" s="34" t="s">
        <v>125</v>
      </c>
      <c r="K673" s="48" t="s">
        <v>1117</v>
      </c>
      <c r="L673" s="96" t="s">
        <v>78</v>
      </c>
      <c r="M673" s="47">
        <v>12</v>
      </c>
      <c r="N673" s="34" t="s">
        <v>5595</v>
      </c>
      <c r="O673" s="62">
        <v>45358.3888888889</v>
      </c>
      <c r="P673" s="35"/>
      <c r="Q673" s="35"/>
      <c r="R673" s="40"/>
      <c r="S673" s="40"/>
      <c r="T673" s="36"/>
      <c r="U673" s="34" t="s">
        <v>5596</v>
      </c>
      <c r="V673" s="34" t="s">
        <v>1586</v>
      </c>
      <c r="W673" s="113" t="s">
        <v>5594</v>
      </c>
      <c r="X673" t="s">
        <v>132</v>
      </c>
      <c r="Y673" t="s">
        <v>159</v>
      </c>
    </row>
    <row r="674" ht="94.5" spans="1:25">
      <c r="A674" s="96">
        <v>720</v>
      </c>
      <c r="B674" s="34" t="s">
        <v>117</v>
      </c>
      <c r="C674" s="47" t="s">
        <v>361</v>
      </c>
      <c r="D674" s="53" t="s">
        <v>1586</v>
      </c>
      <c r="E674" s="53" t="s">
        <v>120</v>
      </c>
      <c r="F674" s="53" t="s">
        <v>4706</v>
      </c>
      <c r="G674" s="74">
        <v>45413</v>
      </c>
      <c r="H674" s="74">
        <v>45444</v>
      </c>
      <c r="I674" s="34" t="s">
        <v>124</v>
      </c>
      <c r="J674" s="34" t="s">
        <v>125</v>
      </c>
      <c r="K674" s="48" t="s">
        <v>1117</v>
      </c>
      <c r="L674" s="96" t="s">
        <v>78</v>
      </c>
      <c r="M674" s="47">
        <v>12</v>
      </c>
      <c r="N674" s="34" t="s">
        <v>5597</v>
      </c>
      <c r="O674" s="62">
        <v>45434.4618055556</v>
      </c>
      <c r="P674" s="35"/>
      <c r="Q674" s="35"/>
      <c r="R674" s="40"/>
      <c r="S674" s="40"/>
      <c r="T674" s="36"/>
      <c r="U674" s="34" t="s">
        <v>5598</v>
      </c>
      <c r="V674" s="34" t="s">
        <v>1586</v>
      </c>
      <c r="W674" s="113" t="s">
        <v>5594</v>
      </c>
      <c r="X674" t="s">
        <v>132</v>
      </c>
      <c r="Y674" t="s">
        <v>435</v>
      </c>
    </row>
    <row r="675" ht="36" spans="1:25">
      <c r="A675" s="96">
        <v>721</v>
      </c>
      <c r="B675" s="34" t="s">
        <v>117</v>
      </c>
      <c r="C675" s="47" t="s">
        <v>361</v>
      </c>
      <c r="D675" s="53" t="s">
        <v>1586</v>
      </c>
      <c r="E675" s="53" t="s">
        <v>120</v>
      </c>
      <c r="F675" s="53" t="s">
        <v>4706</v>
      </c>
      <c r="G675" s="74">
        <v>45474</v>
      </c>
      <c r="H675" s="74">
        <v>45505</v>
      </c>
      <c r="I675" s="34" t="s">
        <v>124</v>
      </c>
      <c r="J675" s="34" t="s">
        <v>125</v>
      </c>
      <c r="K675" s="48" t="s">
        <v>1117</v>
      </c>
      <c r="L675" s="96" t="s">
        <v>78</v>
      </c>
      <c r="M675" s="47">
        <v>12</v>
      </c>
      <c r="N675" s="34" t="s">
        <v>5599</v>
      </c>
      <c r="O675" s="62">
        <v>45502.4131944444</v>
      </c>
      <c r="P675" s="35"/>
      <c r="Q675" s="35"/>
      <c r="R675" s="40"/>
      <c r="S675" s="40"/>
      <c r="T675" s="36"/>
      <c r="U675" s="34" t="s">
        <v>5600</v>
      </c>
      <c r="V675" s="34" t="s">
        <v>1586</v>
      </c>
      <c r="W675" t="s">
        <v>5594</v>
      </c>
      <c r="X675" t="s">
        <v>132</v>
      </c>
      <c r="Y675" t="s">
        <v>138</v>
      </c>
    </row>
    <row r="676" ht="14.25" spans="1:22">
      <c r="A676" s="96">
        <v>722</v>
      </c>
      <c r="B676" s="34" t="s">
        <v>117</v>
      </c>
      <c r="C676" s="47" t="s">
        <v>361</v>
      </c>
      <c r="D676" s="53" t="s">
        <v>1586</v>
      </c>
      <c r="E676" s="53" t="s">
        <v>120</v>
      </c>
      <c r="F676" s="53" t="s">
        <v>4706</v>
      </c>
      <c r="G676" s="74">
        <v>45536</v>
      </c>
      <c r="H676" s="74">
        <v>45566</v>
      </c>
      <c r="I676" s="34" t="s">
        <v>124</v>
      </c>
      <c r="J676" s="34" t="s">
        <v>125</v>
      </c>
      <c r="K676" s="48" t="s">
        <v>1117</v>
      </c>
      <c r="L676" s="96" t="s">
        <v>78</v>
      </c>
      <c r="M676" s="47">
        <v>12</v>
      </c>
      <c r="N676" s="34"/>
      <c r="O676" s="34"/>
      <c r="P676" s="35"/>
      <c r="Q676" s="35"/>
      <c r="R676" s="40"/>
      <c r="S676" s="40"/>
      <c r="T676" s="36"/>
      <c r="U676" s="34"/>
      <c r="V676" s="34"/>
    </row>
    <row r="677" ht="14.25" spans="1:22">
      <c r="A677" s="96">
        <v>723</v>
      </c>
      <c r="B677" s="34" t="s">
        <v>117</v>
      </c>
      <c r="C677" s="47" t="s">
        <v>361</v>
      </c>
      <c r="D677" s="53" t="s">
        <v>1586</v>
      </c>
      <c r="E677" s="53" t="s">
        <v>120</v>
      </c>
      <c r="F677" s="53" t="s">
        <v>4706</v>
      </c>
      <c r="G677" s="74">
        <v>45597</v>
      </c>
      <c r="H677" s="74">
        <v>45627</v>
      </c>
      <c r="I677" s="34" t="s">
        <v>124</v>
      </c>
      <c r="J677" s="34" t="s">
        <v>125</v>
      </c>
      <c r="K677" s="48" t="s">
        <v>1117</v>
      </c>
      <c r="L677" s="96" t="s">
        <v>78</v>
      </c>
      <c r="M677" s="47">
        <v>12</v>
      </c>
      <c r="N677" s="34"/>
      <c r="O677" s="34"/>
      <c r="P677" s="35"/>
      <c r="Q677" s="35"/>
      <c r="R677" s="40"/>
      <c r="S677" s="40"/>
      <c r="T677" s="36"/>
      <c r="U677" s="34"/>
      <c r="V677" s="34"/>
    </row>
    <row r="678" ht="94.5" spans="1:25">
      <c r="A678" s="96">
        <v>724</v>
      </c>
      <c r="B678" s="34" t="s">
        <v>117</v>
      </c>
      <c r="C678" s="47" t="s">
        <v>145</v>
      </c>
      <c r="D678" s="92" t="s">
        <v>1595</v>
      </c>
      <c r="E678" s="123" t="s">
        <v>1148</v>
      </c>
      <c r="F678" s="53" t="s">
        <v>4706</v>
      </c>
      <c r="G678" s="74">
        <v>45413</v>
      </c>
      <c r="H678" s="74">
        <v>45473</v>
      </c>
      <c r="I678" s="34" t="s">
        <v>124</v>
      </c>
      <c r="J678" s="34" t="s">
        <v>125</v>
      </c>
      <c r="K678" s="48" t="s">
        <v>1117</v>
      </c>
      <c r="L678" s="96" t="s">
        <v>78</v>
      </c>
      <c r="M678" s="47">
        <v>9</v>
      </c>
      <c r="N678" s="34" t="s">
        <v>5601</v>
      </c>
      <c r="O678" s="62">
        <v>45425.5138888889</v>
      </c>
      <c r="P678" s="35"/>
      <c r="Q678" s="35"/>
      <c r="R678" s="40"/>
      <c r="S678" s="40"/>
      <c r="T678" s="36"/>
      <c r="U678" s="34" t="s">
        <v>5602</v>
      </c>
      <c r="V678" s="34" t="s">
        <v>1595</v>
      </c>
      <c r="W678" s="113" t="s">
        <v>5603</v>
      </c>
      <c r="X678" t="s">
        <v>132</v>
      </c>
      <c r="Y678" t="s">
        <v>435</v>
      </c>
    </row>
    <row r="679" ht="36" spans="1:25">
      <c r="A679" s="96">
        <v>725</v>
      </c>
      <c r="B679" s="34" t="s">
        <v>117</v>
      </c>
      <c r="C679" s="47" t="s">
        <v>145</v>
      </c>
      <c r="D679" s="92" t="s">
        <v>1595</v>
      </c>
      <c r="E679" s="123" t="s">
        <v>1148</v>
      </c>
      <c r="F679" s="53" t="s">
        <v>4706</v>
      </c>
      <c r="G679" s="74">
        <v>45474</v>
      </c>
      <c r="H679" s="74">
        <v>45536</v>
      </c>
      <c r="I679" s="34" t="s">
        <v>124</v>
      </c>
      <c r="J679" s="34" t="s">
        <v>125</v>
      </c>
      <c r="K679" s="48" t="s">
        <v>1117</v>
      </c>
      <c r="L679" s="96" t="s">
        <v>78</v>
      </c>
      <c r="M679" s="47">
        <v>9</v>
      </c>
      <c r="N679" s="34" t="s">
        <v>5604</v>
      </c>
      <c r="O679" s="62">
        <v>45499.4548611111</v>
      </c>
      <c r="P679" s="35"/>
      <c r="Q679" s="35"/>
      <c r="R679" s="40"/>
      <c r="S679" s="40"/>
      <c r="T679" s="36"/>
      <c r="U679" s="34" t="s">
        <v>5605</v>
      </c>
      <c r="V679" s="34" t="s">
        <v>1595</v>
      </c>
      <c r="W679" t="s">
        <v>5603</v>
      </c>
      <c r="X679" t="s">
        <v>132</v>
      </c>
      <c r="Y679" t="s">
        <v>138</v>
      </c>
    </row>
    <row r="680" ht="94.5" spans="1:25">
      <c r="A680" s="96">
        <v>726</v>
      </c>
      <c r="B680" s="34" t="s">
        <v>117</v>
      </c>
      <c r="C680" s="47" t="s">
        <v>145</v>
      </c>
      <c r="D680" s="92" t="s">
        <v>1600</v>
      </c>
      <c r="E680" s="123" t="s">
        <v>1148</v>
      </c>
      <c r="F680" s="53" t="s">
        <v>4706</v>
      </c>
      <c r="G680" s="74">
        <v>45413</v>
      </c>
      <c r="H680" s="74">
        <v>45473</v>
      </c>
      <c r="I680" s="34" t="s">
        <v>124</v>
      </c>
      <c r="J680" s="34" t="s">
        <v>125</v>
      </c>
      <c r="K680" s="48" t="s">
        <v>1117</v>
      </c>
      <c r="L680" s="96" t="s">
        <v>78</v>
      </c>
      <c r="M680" s="47">
        <v>9</v>
      </c>
      <c r="N680" s="34" t="s">
        <v>5601</v>
      </c>
      <c r="O680" s="62">
        <v>45425.5138888889</v>
      </c>
      <c r="P680" s="35"/>
      <c r="Q680" s="35"/>
      <c r="R680" s="40"/>
      <c r="S680" s="40"/>
      <c r="T680" s="36"/>
      <c r="U680" s="34" t="s">
        <v>5602</v>
      </c>
      <c r="V680" s="34" t="s">
        <v>1600</v>
      </c>
      <c r="W680" s="113" t="s">
        <v>5603</v>
      </c>
      <c r="X680" t="s">
        <v>132</v>
      </c>
      <c r="Y680" t="s">
        <v>435</v>
      </c>
    </row>
    <row r="681" ht="36" spans="1:25">
      <c r="A681" s="96">
        <v>727</v>
      </c>
      <c r="B681" s="34" t="s">
        <v>117</v>
      </c>
      <c r="C681" s="47" t="s">
        <v>145</v>
      </c>
      <c r="D681" s="92" t="s">
        <v>1600</v>
      </c>
      <c r="E681" s="123" t="s">
        <v>1148</v>
      </c>
      <c r="F681" s="53" t="s">
        <v>4706</v>
      </c>
      <c r="G681" s="74">
        <v>45474</v>
      </c>
      <c r="H681" s="74">
        <v>45536</v>
      </c>
      <c r="I681" s="34" t="s">
        <v>124</v>
      </c>
      <c r="J681" s="34" t="s">
        <v>125</v>
      </c>
      <c r="K681" s="48" t="s">
        <v>1117</v>
      </c>
      <c r="L681" s="96" t="s">
        <v>78</v>
      </c>
      <c r="M681" s="47">
        <v>9</v>
      </c>
      <c r="N681" s="34" t="s">
        <v>5604</v>
      </c>
      <c r="O681" s="62">
        <v>45499.4548611111</v>
      </c>
      <c r="P681" s="35"/>
      <c r="Q681" s="35"/>
      <c r="R681" s="40"/>
      <c r="S681" s="40"/>
      <c r="T681" s="36"/>
      <c r="U681" s="34" t="s">
        <v>5605</v>
      </c>
      <c r="V681" s="34" t="s">
        <v>1600</v>
      </c>
      <c r="W681" t="s">
        <v>5603</v>
      </c>
      <c r="X681" t="s">
        <v>132</v>
      </c>
      <c r="Y681" t="s">
        <v>138</v>
      </c>
    </row>
    <row r="682" ht="94.5" spans="1:25">
      <c r="A682" s="96">
        <v>728</v>
      </c>
      <c r="B682" s="34" t="s">
        <v>117</v>
      </c>
      <c r="C682" s="47" t="s">
        <v>145</v>
      </c>
      <c r="D682" s="177" t="s">
        <v>1605</v>
      </c>
      <c r="E682" s="177" t="s">
        <v>120</v>
      </c>
      <c r="F682" s="53" t="s">
        <v>4706</v>
      </c>
      <c r="G682" s="74">
        <v>45292</v>
      </c>
      <c r="H682" s="74">
        <v>45323</v>
      </c>
      <c r="I682" s="34" t="s">
        <v>124</v>
      </c>
      <c r="J682" s="34" t="s">
        <v>125</v>
      </c>
      <c r="K682" s="48" t="s">
        <v>1117</v>
      </c>
      <c r="L682" s="96" t="s">
        <v>78</v>
      </c>
      <c r="M682" s="47">
        <v>6</v>
      </c>
      <c r="N682" s="34" t="s">
        <v>5528</v>
      </c>
      <c r="O682" s="62">
        <v>45313.6805555556</v>
      </c>
      <c r="P682" s="35"/>
      <c r="Q682" s="35"/>
      <c r="R682" s="40"/>
      <c r="S682" s="40"/>
      <c r="T682" s="36"/>
      <c r="U682" s="34" t="s">
        <v>5606</v>
      </c>
      <c r="V682" s="34" t="s">
        <v>1605</v>
      </c>
      <c r="W682" s="113" t="s">
        <v>5607</v>
      </c>
      <c r="X682" t="s">
        <v>132</v>
      </c>
      <c r="Y682" t="s">
        <v>133</v>
      </c>
    </row>
    <row r="683" ht="94.5" spans="1:25">
      <c r="A683" s="96">
        <v>729</v>
      </c>
      <c r="B683" s="34" t="s">
        <v>117</v>
      </c>
      <c r="C683" s="47" t="s">
        <v>145</v>
      </c>
      <c r="D683" s="177" t="s">
        <v>1605</v>
      </c>
      <c r="E683" s="177" t="s">
        <v>120</v>
      </c>
      <c r="F683" s="53" t="s">
        <v>4706</v>
      </c>
      <c r="G683" s="74">
        <v>45352</v>
      </c>
      <c r="H683" s="74">
        <v>45383</v>
      </c>
      <c r="I683" s="34" t="s">
        <v>124</v>
      </c>
      <c r="J683" s="34" t="s">
        <v>125</v>
      </c>
      <c r="K683" s="48" t="s">
        <v>1117</v>
      </c>
      <c r="L683" s="96" t="s">
        <v>78</v>
      </c>
      <c r="M683" s="47">
        <v>6</v>
      </c>
      <c r="N683" s="34" t="s">
        <v>5608</v>
      </c>
      <c r="O683" s="62">
        <v>45363.4777777778</v>
      </c>
      <c r="P683" s="35"/>
      <c r="Q683" s="35"/>
      <c r="R683" s="40"/>
      <c r="S683" s="40"/>
      <c r="T683" s="36"/>
      <c r="U683" s="34" t="s">
        <v>5609</v>
      </c>
      <c r="V683" s="34" t="s">
        <v>1605</v>
      </c>
      <c r="W683" s="113" t="s">
        <v>5607</v>
      </c>
      <c r="X683" t="s">
        <v>132</v>
      </c>
      <c r="Y683" t="s">
        <v>159</v>
      </c>
    </row>
    <row r="684" ht="94.5" spans="1:25">
      <c r="A684" s="96">
        <v>730</v>
      </c>
      <c r="B684" s="34" t="s">
        <v>117</v>
      </c>
      <c r="C684" s="47" t="s">
        <v>145</v>
      </c>
      <c r="D684" s="177" t="s">
        <v>1605</v>
      </c>
      <c r="E684" s="177" t="s">
        <v>120</v>
      </c>
      <c r="F684" s="53" t="s">
        <v>4706</v>
      </c>
      <c r="G684" s="74">
        <v>45413</v>
      </c>
      <c r="H684" s="74">
        <v>45444</v>
      </c>
      <c r="I684" s="34" t="s">
        <v>124</v>
      </c>
      <c r="J684" s="34" t="s">
        <v>125</v>
      </c>
      <c r="K684" s="48" t="s">
        <v>1117</v>
      </c>
      <c r="L684" s="96" t="s">
        <v>78</v>
      </c>
      <c r="M684" s="47">
        <v>6</v>
      </c>
      <c r="N684" s="34" t="s">
        <v>5610</v>
      </c>
      <c r="O684" s="62">
        <v>45468.6631944444</v>
      </c>
      <c r="P684" s="35"/>
      <c r="Q684" s="35"/>
      <c r="R684" s="40"/>
      <c r="S684" s="40"/>
      <c r="T684" s="36"/>
      <c r="U684" s="34" t="s">
        <v>5611</v>
      </c>
      <c r="V684" s="34" t="s">
        <v>1605</v>
      </c>
      <c r="W684" s="113" t="s">
        <v>5607</v>
      </c>
      <c r="X684" s="114" t="s">
        <v>132</v>
      </c>
      <c r="Y684" s="114" t="s">
        <v>422</v>
      </c>
    </row>
    <row r="685" ht="36" spans="1:25">
      <c r="A685" s="96">
        <v>731</v>
      </c>
      <c r="B685" s="34" t="s">
        <v>117</v>
      </c>
      <c r="C685" s="47" t="s">
        <v>145</v>
      </c>
      <c r="D685" s="177" t="s">
        <v>1605</v>
      </c>
      <c r="E685" s="177" t="s">
        <v>120</v>
      </c>
      <c r="F685" s="53" t="s">
        <v>4706</v>
      </c>
      <c r="G685" s="74">
        <v>45474</v>
      </c>
      <c r="H685" s="74">
        <v>45505</v>
      </c>
      <c r="I685" s="34" t="s">
        <v>124</v>
      </c>
      <c r="J685" s="34" t="s">
        <v>125</v>
      </c>
      <c r="K685" s="48" t="s">
        <v>1117</v>
      </c>
      <c r="L685" s="96" t="s">
        <v>78</v>
      </c>
      <c r="M685" s="47">
        <v>6</v>
      </c>
      <c r="N685" s="34" t="s">
        <v>5612</v>
      </c>
      <c r="O685" s="62">
        <v>45533.5</v>
      </c>
      <c r="P685" s="35"/>
      <c r="Q685" s="35"/>
      <c r="R685" s="40"/>
      <c r="S685" s="40"/>
      <c r="T685" s="36"/>
      <c r="U685" s="34" t="s">
        <v>5613</v>
      </c>
      <c r="V685" s="34" t="s">
        <v>1605</v>
      </c>
      <c r="W685" t="s">
        <v>5607</v>
      </c>
      <c r="X685" t="s">
        <v>132</v>
      </c>
      <c r="Y685" t="s">
        <v>852</v>
      </c>
    </row>
    <row r="686" ht="14.25" spans="1:22">
      <c r="A686" s="96">
        <v>732</v>
      </c>
      <c r="B686" s="34" t="s">
        <v>117</v>
      </c>
      <c r="C686" s="47" t="s">
        <v>145</v>
      </c>
      <c r="D686" s="177" t="s">
        <v>1605</v>
      </c>
      <c r="E686" s="177" t="s">
        <v>120</v>
      </c>
      <c r="F686" s="53" t="s">
        <v>4706</v>
      </c>
      <c r="G686" s="74">
        <v>45536</v>
      </c>
      <c r="H686" s="74">
        <v>45566</v>
      </c>
      <c r="I686" s="34" t="s">
        <v>124</v>
      </c>
      <c r="J686" s="34" t="s">
        <v>125</v>
      </c>
      <c r="K686" s="48" t="s">
        <v>1117</v>
      </c>
      <c r="L686" s="96" t="s">
        <v>78</v>
      </c>
      <c r="M686" s="47">
        <v>6</v>
      </c>
      <c r="N686" s="34"/>
      <c r="O686" s="34"/>
      <c r="P686" s="35"/>
      <c r="Q686" s="35"/>
      <c r="R686" s="40"/>
      <c r="S686" s="40"/>
      <c r="T686" s="36"/>
      <c r="U686" s="34"/>
      <c r="V686" s="34"/>
    </row>
    <row r="687" ht="14.25" spans="1:22">
      <c r="A687" s="96">
        <v>733</v>
      </c>
      <c r="B687" s="34" t="s">
        <v>117</v>
      </c>
      <c r="C687" s="47" t="s">
        <v>145</v>
      </c>
      <c r="D687" s="177" t="s">
        <v>1605</v>
      </c>
      <c r="E687" s="177" t="s">
        <v>120</v>
      </c>
      <c r="F687" s="53" t="s">
        <v>4706</v>
      </c>
      <c r="G687" s="74">
        <v>45597</v>
      </c>
      <c r="H687" s="74">
        <v>45627</v>
      </c>
      <c r="I687" s="34" t="s">
        <v>124</v>
      </c>
      <c r="J687" s="34" t="s">
        <v>125</v>
      </c>
      <c r="K687" s="48" t="s">
        <v>1117</v>
      </c>
      <c r="L687" s="96" t="s">
        <v>78</v>
      </c>
      <c r="M687" s="47">
        <v>6</v>
      </c>
      <c r="N687" s="34"/>
      <c r="O687" s="34"/>
      <c r="P687" s="35"/>
      <c r="Q687" s="35"/>
      <c r="R687" s="40"/>
      <c r="S687" s="40"/>
      <c r="T687" s="36"/>
      <c r="U687" s="34"/>
      <c r="V687" s="34"/>
    </row>
    <row r="688" ht="94.5" spans="1:25">
      <c r="A688" s="96">
        <v>734</v>
      </c>
      <c r="B688" s="34" t="s">
        <v>117</v>
      </c>
      <c r="C688" s="47" t="s">
        <v>145</v>
      </c>
      <c r="D688" s="92" t="s">
        <v>1614</v>
      </c>
      <c r="E688" s="177" t="s">
        <v>1419</v>
      </c>
      <c r="F688" s="53" t="s">
        <v>4706</v>
      </c>
      <c r="G688" s="74">
        <v>45292</v>
      </c>
      <c r="H688" s="74">
        <v>45323</v>
      </c>
      <c r="I688" s="34" t="s">
        <v>124</v>
      </c>
      <c r="J688" s="34" t="s">
        <v>125</v>
      </c>
      <c r="K688" s="48" t="s">
        <v>1117</v>
      </c>
      <c r="L688" s="96" t="s">
        <v>78</v>
      </c>
      <c r="M688" s="47">
        <v>6</v>
      </c>
      <c r="N688" s="34" t="s">
        <v>5528</v>
      </c>
      <c r="O688" s="62">
        <v>45313.6805555556</v>
      </c>
      <c r="P688" s="35"/>
      <c r="Q688" s="35"/>
      <c r="R688" s="40"/>
      <c r="S688" s="40"/>
      <c r="T688" s="36"/>
      <c r="U688" s="34" t="s">
        <v>5606</v>
      </c>
      <c r="V688" s="34" t="s">
        <v>1614</v>
      </c>
      <c r="W688" s="113" t="s">
        <v>5607</v>
      </c>
      <c r="X688" t="s">
        <v>132</v>
      </c>
      <c r="Y688" t="s">
        <v>133</v>
      </c>
    </row>
    <row r="689" ht="94.5" spans="1:25">
      <c r="A689" s="96">
        <v>735</v>
      </c>
      <c r="B689" s="34" t="s">
        <v>117</v>
      </c>
      <c r="C689" s="47" t="s">
        <v>145</v>
      </c>
      <c r="D689" s="92" t="s">
        <v>1614</v>
      </c>
      <c r="E689" s="177" t="s">
        <v>1419</v>
      </c>
      <c r="F689" s="53" t="s">
        <v>4706</v>
      </c>
      <c r="G689" s="74">
        <v>45352</v>
      </c>
      <c r="H689" s="74">
        <v>45383</v>
      </c>
      <c r="I689" s="34" t="s">
        <v>124</v>
      </c>
      <c r="J689" s="34" t="s">
        <v>125</v>
      </c>
      <c r="K689" s="48" t="s">
        <v>1117</v>
      </c>
      <c r="L689" s="96" t="s">
        <v>78</v>
      </c>
      <c r="M689" s="47">
        <v>6</v>
      </c>
      <c r="N689" s="34" t="s">
        <v>5608</v>
      </c>
      <c r="O689" s="62">
        <v>45363.4777777778</v>
      </c>
      <c r="P689" s="35"/>
      <c r="Q689" s="35"/>
      <c r="R689" s="40"/>
      <c r="S689" s="40"/>
      <c r="T689" s="36"/>
      <c r="U689" s="34" t="s">
        <v>5609</v>
      </c>
      <c r="V689" s="34" t="s">
        <v>1614</v>
      </c>
      <c r="W689" s="113" t="s">
        <v>5607</v>
      </c>
      <c r="X689" t="s">
        <v>132</v>
      </c>
      <c r="Y689" t="s">
        <v>159</v>
      </c>
    </row>
    <row r="690" ht="94.5" spans="1:25">
      <c r="A690" s="96">
        <v>736</v>
      </c>
      <c r="B690" s="34" t="s">
        <v>117</v>
      </c>
      <c r="C690" s="47" t="s">
        <v>145</v>
      </c>
      <c r="D690" s="92" t="s">
        <v>1614</v>
      </c>
      <c r="E690" s="177" t="s">
        <v>1419</v>
      </c>
      <c r="F690" s="53" t="s">
        <v>4706</v>
      </c>
      <c r="G690" s="74">
        <v>45413</v>
      </c>
      <c r="H690" s="74">
        <v>45444</v>
      </c>
      <c r="I690" s="34" t="s">
        <v>124</v>
      </c>
      <c r="J690" s="34" t="s">
        <v>125</v>
      </c>
      <c r="K690" s="48" t="s">
        <v>1117</v>
      </c>
      <c r="L690" s="96" t="s">
        <v>78</v>
      </c>
      <c r="M690" s="47">
        <v>6</v>
      </c>
      <c r="N690" s="34" t="s">
        <v>5610</v>
      </c>
      <c r="O690" s="62">
        <v>45468.6631944444</v>
      </c>
      <c r="P690" s="35"/>
      <c r="Q690" s="35"/>
      <c r="R690" s="40"/>
      <c r="S690" s="40"/>
      <c r="T690" s="36"/>
      <c r="U690" s="34" t="s">
        <v>5611</v>
      </c>
      <c r="V690" s="34" t="s">
        <v>1614</v>
      </c>
      <c r="W690" s="113" t="s">
        <v>5607</v>
      </c>
      <c r="X690" s="114" t="s">
        <v>132</v>
      </c>
      <c r="Y690" s="114" t="s">
        <v>422</v>
      </c>
    </row>
    <row r="691" ht="36" spans="1:25">
      <c r="A691" s="96">
        <v>737</v>
      </c>
      <c r="B691" s="34" t="s">
        <v>117</v>
      </c>
      <c r="C691" s="47" t="s">
        <v>145</v>
      </c>
      <c r="D691" s="92" t="s">
        <v>1614</v>
      </c>
      <c r="E691" s="177" t="s">
        <v>1419</v>
      </c>
      <c r="F691" s="53" t="s">
        <v>4706</v>
      </c>
      <c r="G691" s="74">
        <v>45474</v>
      </c>
      <c r="H691" s="74">
        <v>45505</v>
      </c>
      <c r="I691" s="34" t="s">
        <v>124</v>
      </c>
      <c r="J691" s="34" t="s">
        <v>125</v>
      </c>
      <c r="K691" s="48" t="s">
        <v>1117</v>
      </c>
      <c r="L691" s="96" t="s">
        <v>78</v>
      </c>
      <c r="M691" s="47">
        <v>6</v>
      </c>
      <c r="N691" s="34" t="s">
        <v>5612</v>
      </c>
      <c r="O691" s="62">
        <v>45533.5</v>
      </c>
      <c r="P691" s="35"/>
      <c r="Q691" s="35"/>
      <c r="R691" s="40"/>
      <c r="S691" s="40"/>
      <c r="T691" s="36"/>
      <c r="U691" s="34" t="s">
        <v>5613</v>
      </c>
      <c r="V691" s="34" t="s">
        <v>1614</v>
      </c>
      <c r="W691" t="s">
        <v>5607</v>
      </c>
      <c r="X691" t="s">
        <v>132</v>
      </c>
      <c r="Y691" t="s">
        <v>852</v>
      </c>
    </row>
    <row r="692" ht="36" spans="1:25">
      <c r="A692" s="96">
        <v>738</v>
      </c>
      <c r="B692" s="34" t="s">
        <v>117</v>
      </c>
      <c r="C692" s="47" t="s">
        <v>145</v>
      </c>
      <c r="D692" s="92" t="s">
        <v>1614</v>
      </c>
      <c r="E692" s="177" t="s">
        <v>1419</v>
      </c>
      <c r="F692" s="53" t="s">
        <v>4706</v>
      </c>
      <c r="G692" s="74">
        <v>45536</v>
      </c>
      <c r="H692" s="74">
        <v>45566</v>
      </c>
      <c r="I692" s="34" t="s">
        <v>124</v>
      </c>
      <c r="J692" s="34" t="s">
        <v>125</v>
      </c>
      <c r="K692" s="48" t="s">
        <v>1117</v>
      </c>
      <c r="L692" s="96" t="s">
        <v>78</v>
      </c>
      <c r="M692" s="47">
        <v>6</v>
      </c>
      <c r="N692" s="34" t="s">
        <v>5612</v>
      </c>
      <c r="O692" s="62">
        <v>45533.5</v>
      </c>
      <c r="P692" s="35"/>
      <c r="Q692" s="35"/>
      <c r="R692" s="40"/>
      <c r="S692" s="40"/>
      <c r="T692" s="36"/>
      <c r="U692" s="34" t="s">
        <v>5613</v>
      </c>
      <c r="V692" s="34" t="s">
        <v>1614</v>
      </c>
      <c r="W692" t="s">
        <v>5607</v>
      </c>
      <c r="X692" t="s">
        <v>132</v>
      </c>
      <c r="Y692" t="s">
        <v>852</v>
      </c>
    </row>
    <row r="693" ht="36" spans="1:25">
      <c r="A693" s="96">
        <v>739</v>
      </c>
      <c r="B693" s="34" t="s">
        <v>117</v>
      </c>
      <c r="C693" s="47" t="s">
        <v>145</v>
      </c>
      <c r="D693" s="92" t="s">
        <v>1614</v>
      </c>
      <c r="E693" s="177" t="s">
        <v>1419</v>
      </c>
      <c r="F693" s="53" t="s">
        <v>4706</v>
      </c>
      <c r="G693" s="74">
        <v>45597</v>
      </c>
      <c r="H693" s="74">
        <v>45627</v>
      </c>
      <c r="I693" s="34" t="s">
        <v>124</v>
      </c>
      <c r="J693" s="34" t="s">
        <v>125</v>
      </c>
      <c r="K693" s="48" t="s">
        <v>1117</v>
      </c>
      <c r="L693" s="96" t="s">
        <v>78</v>
      </c>
      <c r="M693" s="47">
        <v>6</v>
      </c>
      <c r="N693" s="34" t="s">
        <v>5612</v>
      </c>
      <c r="O693" s="62">
        <v>45533.5</v>
      </c>
      <c r="P693" s="35"/>
      <c r="Q693" s="35"/>
      <c r="R693" s="40"/>
      <c r="S693" s="40"/>
      <c r="T693" s="36"/>
      <c r="U693" s="34" t="s">
        <v>5613</v>
      </c>
      <c r="V693" s="34" t="s">
        <v>1614</v>
      </c>
      <c r="W693" t="s">
        <v>5607</v>
      </c>
      <c r="X693" t="s">
        <v>132</v>
      </c>
      <c r="Y693" t="s">
        <v>852</v>
      </c>
    </row>
    <row r="694" ht="14.25" spans="1:22">
      <c r="A694" s="96">
        <v>740</v>
      </c>
      <c r="B694" s="34" t="s">
        <v>117</v>
      </c>
      <c r="C694" s="47" t="s">
        <v>145</v>
      </c>
      <c r="D694" s="92" t="s">
        <v>5614</v>
      </c>
      <c r="E694" s="177" t="s">
        <v>1148</v>
      </c>
      <c r="F694" s="53" t="s">
        <v>4706</v>
      </c>
      <c r="G694" s="115">
        <v>45413</v>
      </c>
      <c r="H694" s="115">
        <v>45473</v>
      </c>
      <c r="I694" s="34" t="s">
        <v>124</v>
      </c>
      <c r="J694" s="34" t="s">
        <v>125</v>
      </c>
      <c r="K694" s="48" t="s">
        <v>1117</v>
      </c>
      <c r="L694" s="96" t="s">
        <v>78</v>
      </c>
      <c r="M694" s="47">
        <v>6</v>
      </c>
      <c r="N694" s="34"/>
      <c r="O694" s="34"/>
      <c r="P694" s="35"/>
      <c r="Q694" s="35"/>
      <c r="R694" s="40"/>
      <c r="S694" s="40"/>
      <c r="T694" s="36"/>
      <c r="U694" s="34"/>
      <c r="V694" s="34"/>
    </row>
    <row r="695" ht="36" spans="1:25">
      <c r="A695" s="96">
        <v>741</v>
      </c>
      <c r="B695" s="34" t="s">
        <v>117</v>
      </c>
      <c r="C695" s="47" t="s">
        <v>145</v>
      </c>
      <c r="D695" s="92" t="s">
        <v>5614</v>
      </c>
      <c r="E695" s="177" t="s">
        <v>1148</v>
      </c>
      <c r="F695" s="53" t="s">
        <v>4706</v>
      </c>
      <c r="G695" s="74">
        <v>45474</v>
      </c>
      <c r="H695" s="74">
        <v>45536</v>
      </c>
      <c r="I695" s="34" t="s">
        <v>124</v>
      </c>
      <c r="J695" s="34" t="s">
        <v>125</v>
      </c>
      <c r="K695" s="48" t="s">
        <v>1117</v>
      </c>
      <c r="L695" s="96" t="s">
        <v>78</v>
      </c>
      <c r="M695" s="47">
        <v>6</v>
      </c>
      <c r="N695" s="34" t="s">
        <v>5615</v>
      </c>
      <c r="O695" s="62">
        <v>45511.4694444444</v>
      </c>
      <c r="P695" s="35"/>
      <c r="Q695" s="35"/>
      <c r="R695" s="40"/>
      <c r="S695" s="40"/>
      <c r="T695" s="36"/>
      <c r="U695" s="34" t="s">
        <v>5616</v>
      </c>
      <c r="V695" s="34" t="s">
        <v>5614</v>
      </c>
      <c r="W695" t="s">
        <v>5617</v>
      </c>
      <c r="X695" t="s">
        <v>132</v>
      </c>
      <c r="Y695" t="s">
        <v>852</v>
      </c>
    </row>
    <row r="696" ht="14.25" spans="1:22">
      <c r="A696" s="96">
        <v>742</v>
      </c>
      <c r="B696" s="34" t="s">
        <v>117</v>
      </c>
      <c r="C696" s="47" t="s">
        <v>145</v>
      </c>
      <c r="D696" s="92" t="s">
        <v>5618</v>
      </c>
      <c r="E696" s="177" t="s">
        <v>1148</v>
      </c>
      <c r="F696" s="53" t="s">
        <v>4706</v>
      </c>
      <c r="G696" s="115">
        <v>45413</v>
      </c>
      <c r="H696" s="115">
        <v>45473</v>
      </c>
      <c r="I696" s="34" t="s">
        <v>124</v>
      </c>
      <c r="J696" s="34" t="s">
        <v>125</v>
      </c>
      <c r="K696" s="48" t="s">
        <v>1117</v>
      </c>
      <c r="L696" s="96" t="s">
        <v>78</v>
      </c>
      <c r="M696" s="47">
        <v>6</v>
      </c>
      <c r="N696" s="34"/>
      <c r="O696" s="34"/>
      <c r="P696" s="35"/>
      <c r="Q696" s="35"/>
      <c r="R696" s="40"/>
      <c r="S696" s="40"/>
      <c r="T696" s="36"/>
      <c r="U696" s="34"/>
      <c r="V696" s="34"/>
    </row>
    <row r="697" ht="36" spans="1:25">
      <c r="A697" s="96">
        <v>743</v>
      </c>
      <c r="B697" s="34" t="s">
        <v>117</v>
      </c>
      <c r="C697" s="47" t="s">
        <v>145</v>
      </c>
      <c r="D697" s="92" t="s">
        <v>5618</v>
      </c>
      <c r="E697" s="177" t="s">
        <v>1148</v>
      </c>
      <c r="F697" s="53" t="s">
        <v>4706</v>
      </c>
      <c r="G697" s="74">
        <v>45474</v>
      </c>
      <c r="H697" s="74">
        <v>45536</v>
      </c>
      <c r="I697" s="34" t="s">
        <v>124</v>
      </c>
      <c r="J697" s="34" t="s">
        <v>125</v>
      </c>
      <c r="K697" s="48" t="s">
        <v>1117</v>
      </c>
      <c r="L697" s="96" t="s">
        <v>78</v>
      </c>
      <c r="M697" s="47">
        <v>6</v>
      </c>
      <c r="N697" s="34" t="s">
        <v>5615</v>
      </c>
      <c r="O697" s="62">
        <v>45511.4694444444</v>
      </c>
      <c r="P697" s="35"/>
      <c r="Q697" s="35"/>
      <c r="R697" s="40"/>
      <c r="S697" s="40"/>
      <c r="T697" s="36"/>
      <c r="U697" s="34" t="s">
        <v>5616</v>
      </c>
      <c r="V697" s="34" t="s">
        <v>5618</v>
      </c>
      <c r="W697" t="s">
        <v>5617</v>
      </c>
      <c r="X697" t="s">
        <v>132</v>
      </c>
      <c r="Y697" t="s">
        <v>852</v>
      </c>
    </row>
    <row r="698" ht="409.5" spans="1:25">
      <c r="A698" s="96">
        <v>744</v>
      </c>
      <c r="B698" s="34" t="s">
        <v>117</v>
      </c>
      <c r="C698" s="47" t="s">
        <v>145</v>
      </c>
      <c r="D698" s="92" t="s">
        <v>1619</v>
      </c>
      <c r="E698" s="92" t="s">
        <v>146</v>
      </c>
      <c r="F698" s="53" t="s">
        <v>4706</v>
      </c>
      <c r="G698" s="74">
        <v>45383</v>
      </c>
      <c r="H698" s="74">
        <v>45444</v>
      </c>
      <c r="I698" s="34" t="s">
        <v>124</v>
      </c>
      <c r="J698" s="34" t="s">
        <v>125</v>
      </c>
      <c r="K698" s="48" t="s">
        <v>1117</v>
      </c>
      <c r="L698" s="96" t="s">
        <v>78</v>
      </c>
      <c r="M698" s="47">
        <v>3</v>
      </c>
      <c r="N698" s="34" t="s">
        <v>5619</v>
      </c>
      <c r="O698" s="62">
        <v>45317.4319444444</v>
      </c>
      <c r="P698" s="35"/>
      <c r="Q698" s="35"/>
      <c r="R698" s="40"/>
      <c r="S698" s="40"/>
      <c r="T698" s="36"/>
      <c r="U698" s="34" t="s">
        <v>5620</v>
      </c>
      <c r="V698" s="34" t="s">
        <v>1619</v>
      </c>
      <c r="W698" s="113" t="s">
        <v>5621</v>
      </c>
      <c r="X698" s="114" t="s">
        <v>132</v>
      </c>
      <c r="Y698" s="114" t="s">
        <v>133</v>
      </c>
    </row>
    <row r="699" ht="409.5" spans="1:25">
      <c r="A699" s="96">
        <v>745</v>
      </c>
      <c r="B699" s="34" t="s">
        <v>117</v>
      </c>
      <c r="C699" s="47" t="s">
        <v>145</v>
      </c>
      <c r="D699" s="92" t="s">
        <v>1619</v>
      </c>
      <c r="E699" s="92" t="s">
        <v>146</v>
      </c>
      <c r="F699" s="53" t="s">
        <v>4706</v>
      </c>
      <c r="G699" s="74">
        <v>45566</v>
      </c>
      <c r="H699" s="74">
        <v>45627</v>
      </c>
      <c r="I699" s="34" t="s">
        <v>124</v>
      </c>
      <c r="J699" s="34" t="s">
        <v>125</v>
      </c>
      <c r="K699" s="48" t="s">
        <v>1117</v>
      </c>
      <c r="L699" s="96" t="s">
        <v>78</v>
      </c>
      <c r="M699" s="47">
        <v>3</v>
      </c>
      <c r="N699" s="34" t="s">
        <v>5622</v>
      </c>
      <c r="O699" s="62">
        <v>45492.4756944444</v>
      </c>
      <c r="P699" s="35"/>
      <c r="Q699" s="35"/>
      <c r="R699" s="40"/>
      <c r="S699" s="40"/>
      <c r="T699" s="36"/>
      <c r="U699" s="34" t="s">
        <v>5623</v>
      </c>
      <c r="V699" s="34" t="s">
        <v>1619</v>
      </c>
      <c r="W699" s="113" t="s">
        <v>5624</v>
      </c>
      <c r="X699" t="s">
        <v>132</v>
      </c>
      <c r="Y699" t="s">
        <v>138</v>
      </c>
    </row>
    <row r="700" ht="409.5" spans="1:25">
      <c r="A700" s="96">
        <v>746</v>
      </c>
      <c r="B700" s="34" t="s">
        <v>117</v>
      </c>
      <c r="C700" s="47" t="s">
        <v>145</v>
      </c>
      <c r="D700" s="92" t="s">
        <v>1625</v>
      </c>
      <c r="E700" s="92" t="s">
        <v>146</v>
      </c>
      <c r="F700" s="53" t="s">
        <v>4706</v>
      </c>
      <c r="G700" s="74">
        <v>45383</v>
      </c>
      <c r="H700" s="74">
        <v>45444</v>
      </c>
      <c r="I700" s="34" t="s">
        <v>124</v>
      </c>
      <c r="J700" s="34" t="s">
        <v>125</v>
      </c>
      <c r="K700" s="48" t="s">
        <v>1117</v>
      </c>
      <c r="L700" s="96" t="s">
        <v>78</v>
      </c>
      <c r="M700" s="47">
        <v>3</v>
      </c>
      <c r="N700" s="34" t="s">
        <v>5619</v>
      </c>
      <c r="O700" s="62">
        <v>45317.4319444444</v>
      </c>
      <c r="P700" s="35"/>
      <c r="Q700" s="35"/>
      <c r="R700" s="40"/>
      <c r="S700" s="40"/>
      <c r="T700" s="36"/>
      <c r="U700" s="34" t="s">
        <v>5620</v>
      </c>
      <c r="V700" s="34" t="s">
        <v>1625</v>
      </c>
      <c r="W700" s="113" t="s">
        <v>5621</v>
      </c>
      <c r="X700" s="114" t="s">
        <v>132</v>
      </c>
      <c r="Y700" s="114" t="s">
        <v>133</v>
      </c>
    </row>
    <row r="701" ht="409.5" spans="1:25">
      <c r="A701" s="96">
        <v>747</v>
      </c>
      <c r="B701" s="34" t="s">
        <v>117</v>
      </c>
      <c r="C701" s="47" t="s">
        <v>145</v>
      </c>
      <c r="D701" s="92" t="s">
        <v>1625</v>
      </c>
      <c r="E701" s="92" t="s">
        <v>146</v>
      </c>
      <c r="F701" s="53" t="s">
        <v>4706</v>
      </c>
      <c r="G701" s="74">
        <v>45566</v>
      </c>
      <c r="H701" s="74">
        <v>45627</v>
      </c>
      <c r="I701" s="34" t="s">
        <v>124</v>
      </c>
      <c r="J701" s="34" t="s">
        <v>125</v>
      </c>
      <c r="K701" s="48" t="s">
        <v>1117</v>
      </c>
      <c r="L701" s="96" t="s">
        <v>78</v>
      </c>
      <c r="M701" s="47">
        <v>3</v>
      </c>
      <c r="N701" s="34" t="s">
        <v>5622</v>
      </c>
      <c r="O701" s="62">
        <v>45492.4756944444</v>
      </c>
      <c r="P701" s="35"/>
      <c r="Q701" s="35"/>
      <c r="R701" s="40"/>
      <c r="S701" s="40"/>
      <c r="T701" s="36"/>
      <c r="U701" s="34" t="s">
        <v>5623</v>
      </c>
      <c r="V701" s="34" t="s">
        <v>1625</v>
      </c>
      <c r="W701" s="113" t="s">
        <v>5624</v>
      </c>
      <c r="X701" t="s">
        <v>132</v>
      </c>
      <c r="Y701" t="s">
        <v>138</v>
      </c>
    </row>
    <row r="702" ht="14.25" spans="1:22">
      <c r="A702" s="96">
        <v>748</v>
      </c>
      <c r="B702" s="34" t="s">
        <v>117</v>
      </c>
      <c r="C702" s="47" t="s">
        <v>145</v>
      </c>
      <c r="D702" s="53" t="s">
        <v>4560</v>
      </c>
      <c r="E702" s="27" t="s">
        <v>1148</v>
      </c>
      <c r="F702" s="53" t="s">
        <v>4706</v>
      </c>
      <c r="G702" s="74">
        <v>45413</v>
      </c>
      <c r="H702" s="74">
        <v>45444</v>
      </c>
      <c r="I702" s="34" t="s">
        <v>124</v>
      </c>
      <c r="J702" s="34" t="s">
        <v>125</v>
      </c>
      <c r="K702" s="48" t="s">
        <v>1117</v>
      </c>
      <c r="L702" s="96" t="s">
        <v>78</v>
      </c>
      <c r="M702" s="47">
        <v>6</v>
      </c>
      <c r="N702" s="34"/>
      <c r="O702" s="34"/>
      <c r="P702" s="35"/>
      <c r="Q702" s="35"/>
      <c r="R702" s="40"/>
      <c r="S702" s="40"/>
      <c r="T702" s="36"/>
      <c r="U702" s="34"/>
      <c r="V702" s="34"/>
    </row>
    <row r="703" ht="14.25" spans="1:22">
      <c r="A703" s="96">
        <v>749</v>
      </c>
      <c r="B703" s="34" t="s">
        <v>117</v>
      </c>
      <c r="C703" s="47" t="s">
        <v>145</v>
      </c>
      <c r="D703" s="53" t="s">
        <v>4560</v>
      </c>
      <c r="E703" s="27" t="s">
        <v>1148</v>
      </c>
      <c r="F703" s="53" t="s">
        <v>4706</v>
      </c>
      <c r="G703" s="74">
        <v>45474</v>
      </c>
      <c r="H703" s="74">
        <v>45536</v>
      </c>
      <c r="I703" s="34" t="s">
        <v>124</v>
      </c>
      <c r="J703" s="34" t="s">
        <v>125</v>
      </c>
      <c r="K703" s="48" t="s">
        <v>1117</v>
      </c>
      <c r="L703" s="96" t="s">
        <v>78</v>
      </c>
      <c r="M703" s="47">
        <v>6</v>
      </c>
      <c r="N703" s="34"/>
      <c r="O703" s="34"/>
      <c r="P703" s="35"/>
      <c r="Q703" s="35"/>
      <c r="R703" s="40"/>
      <c r="S703" s="40"/>
      <c r="T703" s="36"/>
      <c r="U703" s="34"/>
      <c r="V703" s="34"/>
    </row>
    <row r="704" ht="409.5" spans="1:25">
      <c r="A704" s="96">
        <v>750</v>
      </c>
      <c r="B704" s="34" t="s">
        <v>117</v>
      </c>
      <c r="C704" s="47" t="s">
        <v>145</v>
      </c>
      <c r="D704" s="44" t="s">
        <v>5625</v>
      </c>
      <c r="E704" s="44" t="s">
        <v>146</v>
      </c>
      <c r="F704" s="53" t="s">
        <v>4706</v>
      </c>
      <c r="G704" s="115">
        <v>45292</v>
      </c>
      <c r="H704" s="115">
        <v>45471</v>
      </c>
      <c r="I704" s="34" t="s">
        <v>124</v>
      </c>
      <c r="J704" s="34" t="s">
        <v>125</v>
      </c>
      <c r="K704" s="48" t="s">
        <v>1117</v>
      </c>
      <c r="L704" s="96" t="s">
        <v>78</v>
      </c>
      <c r="M704" s="47">
        <v>6</v>
      </c>
      <c r="N704" s="34" t="s">
        <v>5626</v>
      </c>
      <c r="O704" s="62">
        <v>45307.6090277778</v>
      </c>
      <c r="P704" s="35"/>
      <c r="Q704" s="35"/>
      <c r="R704" s="40"/>
      <c r="S704" s="40"/>
      <c r="T704" s="36"/>
      <c r="U704" s="34" t="s">
        <v>5627</v>
      </c>
      <c r="V704" s="34" t="s">
        <v>5625</v>
      </c>
      <c r="W704" s="113" t="s">
        <v>5628</v>
      </c>
      <c r="X704" t="s">
        <v>132</v>
      </c>
      <c r="Y704" t="s">
        <v>133</v>
      </c>
    </row>
    <row r="705" ht="243" spans="1:25">
      <c r="A705" s="96">
        <v>751</v>
      </c>
      <c r="B705" s="34" t="s">
        <v>117</v>
      </c>
      <c r="C705" s="47" t="s">
        <v>145</v>
      </c>
      <c r="D705" s="44" t="s">
        <v>5625</v>
      </c>
      <c r="E705" s="44" t="s">
        <v>146</v>
      </c>
      <c r="F705" s="53" t="s">
        <v>4706</v>
      </c>
      <c r="G705" s="74">
        <v>45474</v>
      </c>
      <c r="H705" s="75">
        <v>45627</v>
      </c>
      <c r="I705" s="34" t="s">
        <v>124</v>
      </c>
      <c r="J705" s="34" t="s">
        <v>125</v>
      </c>
      <c r="K705" s="48" t="s">
        <v>1117</v>
      </c>
      <c r="L705" s="96" t="s">
        <v>78</v>
      </c>
      <c r="M705" s="47">
        <v>3</v>
      </c>
      <c r="N705" s="34" t="s">
        <v>5629</v>
      </c>
      <c r="O705" s="62">
        <v>45498.4409722222</v>
      </c>
      <c r="P705" s="35"/>
      <c r="Q705" s="35"/>
      <c r="R705" s="40"/>
      <c r="S705" s="40"/>
      <c r="T705" s="36"/>
      <c r="U705" s="34" t="s">
        <v>5630</v>
      </c>
      <c r="V705" s="34" t="s">
        <v>5625</v>
      </c>
      <c r="W705" s="113" t="s">
        <v>5631</v>
      </c>
      <c r="X705" t="s">
        <v>132</v>
      </c>
      <c r="Y705" t="s">
        <v>138</v>
      </c>
    </row>
    <row r="706" ht="409.5" spans="1:25">
      <c r="A706" s="96">
        <v>752</v>
      </c>
      <c r="B706" s="34" t="s">
        <v>117</v>
      </c>
      <c r="C706" s="47" t="s">
        <v>145</v>
      </c>
      <c r="D706" s="44" t="s">
        <v>4526</v>
      </c>
      <c r="E706" s="44" t="s">
        <v>146</v>
      </c>
      <c r="F706" s="53" t="s">
        <v>4706</v>
      </c>
      <c r="G706" s="115">
        <v>45292</v>
      </c>
      <c r="H706" s="115">
        <v>45471</v>
      </c>
      <c r="I706" s="34" t="s">
        <v>124</v>
      </c>
      <c r="J706" s="34" t="s">
        <v>125</v>
      </c>
      <c r="K706" s="48" t="s">
        <v>1117</v>
      </c>
      <c r="L706" s="96" t="s">
        <v>78</v>
      </c>
      <c r="M706" s="47">
        <v>6</v>
      </c>
      <c r="N706" s="34" t="s">
        <v>5626</v>
      </c>
      <c r="O706" s="62">
        <v>45307.6090277778</v>
      </c>
      <c r="P706" s="35"/>
      <c r="Q706" s="35"/>
      <c r="R706" s="40"/>
      <c r="S706" s="40"/>
      <c r="T706" s="36"/>
      <c r="U706" s="34" t="s">
        <v>5627</v>
      </c>
      <c r="V706" s="34" t="s">
        <v>4526</v>
      </c>
      <c r="W706" s="113" t="s">
        <v>5628</v>
      </c>
      <c r="X706" t="s">
        <v>132</v>
      </c>
      <c r="Y706" t="s">
        <v>133</v>
      </c>
    </row>
    <row r="707" ht="243" spans="1:25">
      <c r="A707" s="96">
        <v>753</v>
      </c>
      <c r="B707" s="34" t="s">
        <v>117</v>
      </c>
      <c r="C707" s="47" t="s">
        <v>145</v>
      </c>
      <c r="D707" s="44" t="s">
        <v>4526</v>
      </c>
      <c r="E707" s="44" t="s">
        <v>146</v>
      </c>
      <c r="F707" s="53" t="s">
        <v>4706</v>
      </c>
      <c r="G707" s="74">
        <v>45474</v>
      </c>
      <c r="H707" s="75">
        <v>45627</v>
      </c>
      <c r="I707" s="34" t="s">
        <v>124</v>
      </c>
      <c r="J707" s="34" t="s">
        <v>125</v>
      </c>
      <c r="K707" s="48" t="s">
        <v>1117</v>
      </c>
      <c r="L707" s="96" t="s">
        <v>78</v>
      </c>
      <c r="M707" s="47">
        <v>3</v>
      </c>
      <c r="N707" s="34" t="s">
        <v>5629</v>
      </c>
      <c r="O707" s="62">
        <v>45498.4409722222</v>
      </c>
      <c r="P707" s="35"/>
      <c r="Q707" s="35"/>
      <c r="R707" s="40"/>
      <c r="S707" s="40"/>
      <c r="T707" s="36"/>
      <c r="U707" s="34" t="s">
        <v>5630</v>
      </c>
      <c r="V707" s="34" t="s">
        <v>4526</v>
      </c>
      <c r="W707" s="113" t="s">
        <v>5631</v>
      </c>
      <c r="X707" t="s">
        <v>132</v>
      </c>
      <c r="Y707" t="s">
        <v>138</v>
      </c>
    </row>
    <row r="708" ht="364.5" spans="1:25">
      <c r="A708" s="96">
        <v>754</v>
      </c>
      <c r="B708" s="34" t="s">
        <v>117</v>
      </c>
      <c r="C708" s="47" t="s">
        <v>145</v>
      </c>
      <c r="D708" s="45" t="s">
        <v>4530</v>
      </c>
      <c r="E708" s="45" t="s">
        <v>239</v>
      </c>
      <c r="F708" s="53" t="s">
        <v>4706</v>
      </c>
      <c r="G708" s="74">
        <v>45292</v>
      </c>
      <c r="H708" s="74">
        <v>45323</v>
      </c>
      <c r="I708" s="34" t="s">
        <v>124</v>
      </c>
      <c r="J708" s="34" t="s">
        <v>125</v>
      </c>
      <c r="K708" s="48" t="s">
        <v>1117</v>
      </c>
      <c r="L708" s="96" t="s">
        <v>78</v>
      </c>
      <c r="M708" s="47">
        <v>3</v>
      </c>
      <c r="N708" s="34" t="s">
        <v>5632</v>
      </c>
      <c r="O708" s="62">
        <v>45313.68125</v>
      </c>
      <c r="P708" s="35"/>
      <c r="Q708" s="35"/>
      <c r="R708" s="40"/>
      <c r="S708" s="40"/>
      <c r="T708" s="36"/>
      <c r="U708" s="34" t="s">
        <v>5633</v>
      </c>
      <c r="V708" s="34" t="s">
        <v>4530</v>
      </c>
      <c r="W708" s="113" t="s">
        <v>5634</v>
      </c>
      <c r="X708" t="s">
        <v>132</v>
      </c>
      <c r="Y708" t="s">
        <v>133</v>
      </c>
    </row>
    <row r="709" ht="121.5" spans="1:25">
      <c r="A709" s="96">
        <v>755</v>
      </c>
      <c r="B709" s="34" t="s">
        <v>117</v>
      </c>
      <c r="C709" s="47" t="s">
        <v>145</v>
      </c>
      <c r="D709" s="45" t="s">
        <v>4530</v>
      </c>
      <c r="E709" s="45" t="s">
        <v>239</v>
      </c>
      <c r="F709" s="53" t="s">
        <v>4706</v>
      </c>
      <c r="G709" s="74">
        <v>45352</v>
      </c>
      <c r="H709" s="74">
        <v>45383</v>
      </c>
      <c r="I709" s="34" t="s">
        <v>124</v>
      </c>
      <c r="J709" s="34" t="s">
        <v>125</v>
      </c>
      <c r="K709" s="48" t="s">
        <v>1117</v>
      </c>
      <c r="L709" s="96" t="s">
        <v>78</v>
      </c>
      <c r="M709" s="47">
        <v>3</v>
      </c>
      <c r="N709" s="34" t="s">
        <v>5635</v>
      </c>
      <c r="O709" s="62">
        <v>45358.4548611111</v>
      </c>
      <c r="P709" s="35"/>
      <c r="Q709" s="35"/>
      <c r="R709" s="40"/>
      <c r="S709" s="40"/>
      <c r="T709" s="36"/>
      <c r="U709" s="34" t="s">
        <v>5636</v>
      </c>
      <c r="V709" s="34" t="s">
        <v>4530</v>
      </c>
      <c r="W709" s="113" t="s">
        <v>5637</v>
      </c>
      <c r="X709" t="s">
        <v>132</v>
      </c>
      <c r="Y709" t="s">
        <v>159</v>
      </c>
    </row>
    <row r="710" ht="189" spans="1:25">
      <c r="A710" s="96">
        <v>756</v>
      </c>
      <c r="B710" s="34" t="s">
        <v>117</v>
      </c>
      <c r="C710" s="47" t="s">
        <v>145</v>
      </c>
      <c r="D710" s="45" t="s">
        <v>4530</v>
      </c>
      <c r="E710" s="45" t="s">
        <v>239</v>
      </c>
      <c r="F710" s="53" t="s">
        <v>4706</v>
      </c>
      <c r="G710" s="74">
        <v>45413</v>
      </c>
      <c r="H710" s="74">
        <v>45444</v>
      </c>
      <c r="I710" s="34" t="s">
        <v>124</v>
      </c>
      <c r="J710" s="34" t="s">
        <v>125</v>
      </c>
      <c r="K710" s="48" t="s">
        <v>1117</v>
      </c>
      <c r="L710" s="96" t="s">
        <v>78</v>
      </c>
      <c r="M710" s="47">
        <v>3</v>
      </c>
      <c r="N710" s="34" t="s">
        <v>5638</v>
      </c>
      <c r="O710" s="62">
        <v>45469.40625</v>
      </c>
      <c r="P710" s="35"/>
      <c r="Q710" s="35"/>
      <c r="R710" s="40"/>
      <c r="S710" s="40"/>
      <c r="T710" s="36"/>
      <c r="U710" s="34" t="s">
        <v>5639</v>
      </c>
      <c r="V710" s="34" t="s">
        <v>4530</v>
      </c>
      <c r="W710" s="113" t="s">
        <v>5640</v>
      </c>
      <c r="X710" s="114" t="s">
        <v>132</v>
      </c>
      <c r="Y710" s="114" t="s">
        <v>422</v>
      </c>
    </row>
    <row r="711" ht="243" spans="1:25">
      <c r="A711" s="96">
        <v>757</v>
      </c>
      <c r="B711" s="34" t="s">
        <v>117</v>
      </c>
      <c r="C711" s="47" t="s">
        <v>145</v>
      </c>
      <c r="D711" s="45" t="s">
        <v>4530</v>
      </c>
      <c r="E711" s="45" t="s">
        <v>239</v>
      </c>
      <c r="F711" s="53" t="s">
        <v>4706</v>
      </c>
      <c r="G711" s="74">
        <v>45474</v>
      </c>
      <c r="H711" s="74">
        <v>45505</v>
      </c>
      <c r="I711" s="34" t="s">
        <v>124</v>
      </c>
      <c r="J711" s="34" t="s">
        <v>125</v>
      </c>
      <c r="K711" s="48" t="s">
        <v>1117</v>
      </c>
      <c r="L711" s="96" t="s">
        <v>78</v>
      </c>
      <c r="M711" s="47">
        <v>3</v>
      </c>
      <c r="N711" s="34" t="s">
        <v>5641</v>
      </c>
      <c r="O711" s="62">
        <v>45498.4409722222</v>
      </c>
      <c r="P711" s="35"/>
      <c r="Q711" s="35"/>
      <c r="R711" s="40"/>
      <c r="S711" s="40"/>
      <c r="T711" s="36"/>
      <c r="U711" s="34" t="s">
        <v>5642</v>
      </c>
      <c r="V711" s="34" t="s">
        <v>4530</v>
      </c>
      <c r="W711" s="113" t="s">
        <v>5643</v>
      </c>
      <c r="X711" t="s">
        <v>132</v>
      </c>
      <c r="Y711" t="s">
        <v>138</v>
      </c>
    </row>
    <row r="712" ht="14.25" spans="1:22">
      <c r="A712" s="96">
        <v>758</v>
      </c>
      <c r="B712" s="34" t="s">
        <v>117</v>
      </c>
      <c r="C712" s="47" t="s">
        <v>145</v>
      </c>
      <c r="D712" s="45" t="s">
        <v>4530</v>
      </c>
      <c r="E712" s="45" t="s">
        <v>239</v>
      </c>
      <c r="F712" s="53" t="s">
        <v>4706</v>
      </c>
      <c r="G712" s="74">
        <v>45536</v>
      </c>
      <c r="H712" s="74">
        <v>45566</v>
      </c>
      <c r="I712" s="34" t="s">
        <v>124</v>
      </c>
      <c r="J712" s="34" t="s">
        <v>125</v>
      </c>
      <c r="K712" s="48" t="s">
        <v>1117</v>
      </c>
      <c r="L712" s="96" t="s">
        <v>78</v>
      </c>
      <c r="M712" s="47">
        <v>3</v>
      </c>
      <c r="N712" s="34"/>
      <c r="O712" s="34"/>
      <c r="P712" s="35"/>
      <c r="Q712" s="35"/>
      <c r="R712" s="40"/>
      <c r="S712" s="40"/>
      <c r="T712" s="36"/>
      <c r="U712" s="34"/>
      <c r="V712" s="34"/>
    </row>
    <row r="713" ht="14.25" spans="1:22">
      <c r="A713" s="96">
        <v>759</v>
      </c>
      <c r="B713" s="34" t="s">
        <v>117</v>
      </c>
      <c r="C713" s="47" t="s">
        <v>145</v>
      </c>
      <c r="D713" s="45" t="s">
        <v>4530</v>
      </c>
      <c r="E713" s="45" t="s">
        <v>239</v>
      </c>
      <c r="F713" s="53" t="s">
        <v>4706</v>
      </c>
      <c r="G713" s="74">
        <v>45597</v>
      </c>
      <c r="H713" s="74">
        <v>45627</v>
      </c>
      <c r="I713" s="34" t="s">
        <v>124</v>
      </c>
      <c r="J713" s="34" t="s">
        <v>125</v>
      </c>
      <c r="K713" s="48" t="s">
        <v>1117</v>
      </c>
      <c r="L713" s="96" t="s">
        <v>78</v>
      </c>
      <c r="M713" s="47">
        <v>3</v>
      </c>
      <c r="N713" s="34"/>
      <c r="O713" s="34"/>
      <c r="P713" s="35"/>
      <c r="Q713" s="35"/>
      <c r="R713" s="40"/>
      <c r="S713" s="40"/>
      <c r="T713" s="36"/>
      <c r="U713" s="34"/>
      <c r="V713" s="34"/>
    </row>
    <row r="714" ht="135" spans="1:25">
      <c r="A714" s="96">
        <v>760</v>
      </c>
      <c r="B714" s="34" t="s">
        <v>117</v>
      </c>
      <c r="C714" s="47" t="s">
        <v>145</v>
      </c>
      <c r="D714" s="53" t="s">
        <v>4547</v>
      </c>
      <c r="E714" s="123" t="s">
        <v>1148</v>
      </c>
      <c r="F714" s="53" t="s">
        <v>4706</v>
      </c>
      <c r="G714" s="115">
        <v>45413</v>
      </c>
      <c r="H714" s="115">
        <v>45473</v>
      </c>
      <c r="I714" s="34" t="s">
        <v>124</v>
      </c>
      <c r="J714" s="34" t="s">
        <v>125</v>
      </c>
      <c r="K714" s="48" t="s">
        <v>1117</v>
      </c>
      <c r="L714" s="96" t="s">
        <v>78</v>
      </c>
      <c r="M714" s="47">
        <v>6</v>
      </c>
      <c r="N714" s="34" t="s">
        <v>5644</v>
      </c>
      <c r="O714" s="62">
        <v>45450.4833333333</v>
      </c>
      <c r="P714" s="35"/>
      <c r="Q714" s="35"/>
      <c r="R714" s="40"/>
      <c r="S714" s="40"/>
      <c r="T714" s="36"/>
      <c r="U714" s="34" t="s">
        <v>5645</v>
      </c>
      <c r="V714" s="34" t="s">
        <v>4547</v>
      </c>
      <c r="W714" s="113" t="s">
        <v>5646</v>
      </c>
      <c r="X714" s="114" t="s">
        <v>132</v>
      </c>
      <c r="Y714" s="114" t="s">
        <v>422</v>
      </c>
    </row>
    <row r="715" ht="36" spans="1:25">
      <c r="A715" s="96">
        <v>761</v>
      </c>
      <c r="B715" s="34" t="s">
        <v>117</v>
      </c>
      <c r="C715" s="47" t="s">
        <v>145</v>
      </c>
      <c r="D715" s="53" t="s">
        <v>4547</v>
      </c>
      <c r="E715" s="123" t="s">
        <v>1148</v>
      </c>
      <c r="F715" s="53" t="s">
        <v>4706</v>
      </c>
      <c r="G715" s="74">
        <v>45474</v>
      </c>
      <c r="H715" s="74">
        <v>45536</v>
      </c>
      <c r="I715" s="34" t="s">
        <v>124</v>
      </c>
      <c r="J715" s="34" t="s">
        <v>125</v>
      </c>
      <c r="K715" s="48" t="s">
        <v>1117</v>
      </c>
      <c r="L715" s="96" t="s">
        <v>78</v>
      </c>
      <c r="M715" s="47">
        <v>6</v>
      </c>
      <c r="N715" s="34" t="s">
        <v>5647</v>
      </c>
      <c r="O715" s="62">
        <v>45496.5</v>
      </c>
      <c r="P715" s="35"/>
      <c r="Q715" s="35"/>
      <c r="R715" s="40"/>
      <c r="S715" s="40"/>
      <c r="T715" s="36"/>
      <c r="U715" s="34" t="s">
        <v>5648</v>
      </c>
      <c r="V715" s="34" t="s">
        <v>4547</v>
      </c>
      <c r="W715" t="s">
        <v>5646</v>
      </c>
      <c r="X715" t="s">
        <v>132</v>
      </c>
      <c r="Y715" t="s">
        <v>138</v>
      </c>
    </row>
    <row r="716" ht="14.25" spans="1:22">
      <c r="A716" s="96">
        <v>762</v>
      </c>
      <c r="B716" s="34" t="s">
        <v>117</v>
      </c>
      <c r="C716" s="47" t="s">
        <v>145</v>
      </c>
      <c r="D716" s="53" t="s">
        <v>5649</v>
      </c>
      <c r="E716" s="123" t="s">
        <v>1148</v>
      </c>
      <c r="F716" s="53" t="s">
        <v>4706</v>
      </c>
      <c r="G716" s="115">
        <v>45413</v>
      </c>
      <c r="H716" s="115">
        <v>45473</v>
      </c>
      <c r="I716" s="34" t="s">
        <v>124</v>
      </c>
      <c r="J716" s="34" t="s">
        <v>125</v>
      </c>
      <c r="K716" s="48" t="s">
        <v>1117</v>
      </c>
      <c r="L716" s="96" t="s">
        <v>78</v>
      </c>
      <c r="M716" s="47">
        <v>6</v>
      </c>
      <c r="N716" s="34"/>
      <c r="O716" s="34"/>
      <c r="P716" s="35"/>
      <c r="Q716" s="35"/>
      <c r="R716" s="40"/>
      <c r="S716" s="40"/>
      <c r="T716" s="36"/>
      <c r="U716" s="34"/>
      <c r="V716" s="34"/>
    </row>
    <row r="717" ht="14.25" spans="1:22">
      <c r="A717" s="96">
        <v>763</v>
      </c>
      <c r="B717" s="34" t="s">
        <v>117</v>
      </c>
      <c r="C717" s="47" t="s">
        <v>145</v>
      </c>
      <c r="D717" s="53" t="s">
        <v>5649</v>
      </c>
      <c r="E717" s="123" t="s">
        <v>1148</v>
      </c>
      <c r="F717" s="53" t="s">
        <v>4706</v>
      </c>
      <c r="G717" s="74">
        <v>45474</v>
      </c>
      <c r="H717" s="74">
        <v>45536</v>
      </c>
      <c r="I717" s="34" t="s">
        <v>124</v>
      </c>
      <c r="J717" s="34" t="s">
        <v>125</v>
      </c>
      <c r="K717" s="48" t="s">
        <v>1117</v>
      </c>
      <c r="L717" s="96" t="s">
        <v>78</v>
      </c>
      <c r="M717" s="47">
        <v>6</v>
      </c>
      <c r="N717" s="34"/>
      <c r="O717" s="34"/>
      <c r="P717" s="35"/>
      <c r="Q717" s="35"/>
      <c r="R717" s="40"/>
      <c r="S717" s="40"/>
      <c r="T717" s="36"/>
      <c r="U717" s="34"/>
      <c r="V717" s="34"/>
    </row>
    <row r="718" ht="409.5" spans="1:25">
      <c r="A718" s="96">
        <v>764</v>
      </c>
      <c r="B718" s="34" t="s">
        <v>117</v>
      </c>
      <c r="C718" s="47" t="s">
        <v>145</v>
      </c>
      <c r="D718" s="92" t="s">
        <v>4565</v>
      </c>
      <c r="E718" s="53" t="s">
        <v>239</v>
      </c>
      <c r="F718" s="53" t="s">
        <v>4706</v>
      </c>
      <c r="G718" s="74">
        <v>45292</v>
      </c>
      <c r="H718" s="74">
        <v>45323</v>
      </c>
      <c r="I718" s="34" t="s">
        <v>124</v>
      </c>
      <c r="J718" s="34" t="s">
        <v>125</v>
      </c>
      <c r="K718" s="48" t="s">
        <v>1117</v>
      </c>
      <c r="L718" s="96" t="s">
        <v>78</v>
      </c>
      <c r="M718" s="47">
        <v>6</v>
      </c>
      <c r="N718" s="34" t="s">
        <v>5650</v>
      </c>
      <c r="O718" s="62">
        <v>45316.6555555556</v>
      </c>
      <c r="P718" s="35"/>
      <c r="Q718" s="35"/>
      <c r="R718" s="40"/>
      <c r="S718" s="40"/>
      <c r="T718" s="36"/>
      <c r="U718" s="34" t="s">
        <v>5651</v>
      </c>
      <c r="V718" s="34" t="s">
        <v>4565</v>
      </c>
      <c r="W718" s="113" t="s">
        <v>5652</v>
      </c>
      <c r="X718" t="s">
        <v>132</v>
      </c>
      <c r="Y718" t="s">
        <v>133</v>
      </c>
    </row>
    <row r="719" ht="391.5" spans="1:25">
      <c r="A719" s="96">
        <v>765</v>
      </c>
      <c r="B719" s="34" t="s">
        <v>117</v>
      </c>
      <c r="C719" s="47" t="s">
        <v>145</v>
      </c>
      <c r="D719" s="92" t="s">
        <v>4565</v>
      </c>
      <c r="E719" s="53" t="s">
        <v>239</v>
      </c>
      <c r="F719" s="53" t="s">
        <v>4706</v>
      </c>
      <c r="G719" s="74">
        <v>45352</v>
      </c>
      <c r="H719" s="74">
        <v>45383</v>
      </c>
      <c r="I719" s="34" t="s">
        <v>124</v>
      </c>
      <c r="J719" s="34" t="s">
        <v>125</v>
      </c>
      <c r="K719" s="48" t="s">
        <v>1117</v>
      </c>
      <c r="L719" s="96" t="s">
        <v>78</v>
      </c>
      <c r="M719" s="47">
        <v>6</v>
      </c>
      <c r="N719" s="34" t="s">
        <v>5653</v>
      </c>
      <c r="O719" s="62">
        <v>45373.4854166667</v>
      </c>
      <c r="P719" s="35"/>
      <c r="Q719" s="35"/>
      <c r="R719" s="40"/>
      <c r="S719" s="40"/>
      <c r="T719" s="36"/>
      <c r="U719" s="34" t="s">
        <v>5654</v>
      </c>
      <c r="V719" s="34" t="s">
        <v>4565</v>
      </c>
      <c r="W719" s="113" t="s">
        <v>5655</v>
      </c>
      <c r="X719" t="s">
        <v>132</v>
      </c>
      <c r="Y719" t="s">
        <v>159</v>
      </c>
    </row>
    <row r="720" ht="391.5" spans="1:25">
      <c r="A720" s="96">
        <v>766</v>
      </c>
      <c r="B720" s="34" t="s">
        <v>117</v>
      </c>
      <c r="C720" s="47" t="s">
        <v>145</v>
      </c>
      <c r="D720" s="92" t="s">
        <v>4565</v>
      </c>
      <c r="E720" s="53" t="s">
        <v>239</v>
      </c>
      <c r="F720" s="53" t="s">
        <v>4706</v>
      </c>
      <c r="G720" s="74">
        <v>45413</v>
      </c>
      <c r="H720" s="74">
        <v>45444</v>
      </c>
      <c r="I720" s="34" t="s">
        <v>124</v>
      </c>
      <c r="J720" s="34" t="s">
        <v>125</v>
      </c>
      <c r="K720" s="48" t="s">
        <v>1117</v>
      </c>
      <c r="L720" s="96" t="s">
        <v>78</v>
      </c>
      <c r="M720" s="47">
        <v>6</v>
      </c>
      <c r="N720" s="34" t="s">
        <v>5656</v>
      </c>
      <c r="O720" s="62">
        <v>45470.4548611111</v>
      </c>
      <c r="P720" s="35"/>
      <c r="Q720" s="35"/>
      <c r="R720" s="40"/>
      <c r="S720" s="40"/>
      <c r="T720" s="36"/>
      <c r="U720" s="34" t="s">
        <v>5657</v>
      </c>
      <c r="V720" s="34" t="s">
        <v>4565</v>
      </c>
      <c r="W720" s="113" t="s">
        <v>5655</v>
      </c>
      <c r="X720" s="114" t="s">
        <v>132</v>
      </c>
      <c r="Y720" s="114" t="s">
        <v>422</v>
      </c>
    </row>
    <row r="721" ht="391.5" spans="1:25">
      <c r="A721" s="96">
        <v>767</v>
      </c>
      <c r="B721" s="34" t="s">
        <v>117</v>
      </c>
      <c r="C721" s="47" t="s">
        <v>145</v>
      </c>
      <c r="D721" s="92" t="s">
        <v>4565</v>
      </c>
      <c r="E721" s="53" t="s">
        <v>239</v>
      </c>
      <c r="F721" s="53" t="s">
        <v>4706</v>
      </c>
      <c r="G721" s="74">
        <v>45474</v>
      </c>
      <c r="H721" s="74">
        <v>45505</v>
      </c>
      <c r="I721" s="34" t="s">
        <v>124</v>
      </c>
      <c r="J721" s="34" t="s">
        <v>125</v>
      </c>
      <c r="K721" s="48" t="s">
        <v>1117</v>
      </c>
      <c r="L721" s="96" t="s">
        <v>78</v>
      </c>
      <c r="M721" s="47">
        <v>6</v>
      </c>
      <c r="N721" s="34" t="s">
        <v>5658</v>
      </c>
      <c r="O721" s="62">
        <v>45498.4131944444</v>
      </c>
      <c r="P721" s="35"/>
      <c r="Q721" s="35"/>
      <c r="R721" s="40"/>
      <c r="S721" s="40"/>
      <c r="T721" s="36"/>
      <c r="U721" s="34" t="s">
        <v>5659</v>
      </c>
      <c r="V721" s="34" t="s">
        <v>4565</v>
      </c>
      <c r="W721" s="113" t="s">
        <v>5655</v>
      </c>
      <c r="X721" t="s">
        <v>132</v>
      </c>
      <c r="Y721" t="s">
        <v>138</v>
      </c>
    </row>
    <row r="722" ht="14.25" spans="1:22">
      <c r="A722" s="96">
        <v>768</v>
      </c>
      <c r="B722" s="34" t="s">
        <v>117</v>
      </c>
      <c r="C722" s="47" t="s">
        <v>145</v>
      </c>
      <c r="D722" s="92" t="s">
        <v>4565</v>
      </c>
      <c r="E722" s="53" t="s">
        <v>239</v>
      </c>
      <c r="F722" s="53" t="s">
        <v>4706</v>
      </c>
      <c r="G722" s="74">
        <v>45536</v>
      </c>
      <c r="H722" s="74">
        <v>45566</v>
      </c>
      <c r="I722" s="34" t="s">
        <v>124</v>
      </c>
      <c r="J722" s="34" t="s">
        <v>125</v>
      </c>
      <c r="K722" s="48" t="s">
        <v>1117</v>
      </c>
      <c r="L722" s="96" t="s">
        <v>78</v>
      </c>
      <c r="M722" s="47">
        <v>6</v>
      </c>
      <c r="N722" s="34"/>
      <c r="O722" s="34"/>
      <c r="P722" s="35"/>
      <c r="Q722" s="35"/>
      <c r="R722" s="40"/>
      <c r="S722" s="40"/>
      <c r="T722" s="36"/>
      <c r="U722" s="34"/>
      <c r="V722" s="34"/>
    </row>
    <row r="723" ht="14.25" spans="1:22">
      <c r="A723" s="96">
        <v>769</v>
      </c>
      <c r="B723" s="34" t="s">
        <v>117</v>
      </c>
      <c r="C723" s="47" t="s">
        <v>145</v>
      </c>
      <c r="D723" s="92" t="s">
        <v>4565</v>
      </c>
      <c r="E723" s="53" t="s">
        <v>239</v>
      </c>
      <c r="F723" s="53" t="s">
        <v>4706</v>
      </c>
      <c r="G723" s="74">
        <v>45597</v>
      </c>
      <c r="H723" s="74">
        <v>45627</v>
      </c>
      <c r="I723" s="34" t="s">
        <v>124</v>
      </c>
      <c r="J723" s="34" t="s">
        <v>125</v>
      </c>
      <c r="K723" s="48" t="s">
        <v>1117</v>
      </c>
      <c r="L723" s="96" t="s">
        <v>78</v>
      </c>
      <c r="M723" s="47">
        <v>6</v>
      </c>
      <c r="N723" s="34"/>
      <c r="O723" s="34"/>
      <c r="P723" s="35"/>
      <c r="Q723" s="35"/>
      <c r="R723" s="40"/>
      <c r="S723" s="40"/>
      <c r="T723" s="36"/>
      <c r="U723" s="34"/>
      <c r="V723" s="34"/>
    </row>
    <row r="724" ht="409.5" spans="1:25">
      <c r="A724" s="96">
        <v>770</v>
      </c>
      <c r="B724" s="34" t="s">
        <v>117</v>
      </c>
      <c r="C724" s="47" t="s">
        <v>145</v>
      </c>
      <c r="D724" s="92" t="s">
        <v>4567</v>
      </c>
      <c r="E724" s="53" t="s">
        <v>239</v>
      </c>
      <c r="F724" s="53" t="s">
        <v>4706</v>
      </c>
      <c r="G724" s="74">
        <v>45292</v>
      </c>
      <c r="H724" s="74">
        <v>45323</v>
      </c>
      <c r="I724" s="34" t="s">
        <v>124</v>
      </c>
      <c r="J724" s="34" t="s">
        <v>125</v>
      </c>
      <c r="K724" s="48" t="s">
        <v>1117</v>
      </c>
      <c r="L724" s="96" t="s">
        <v>78</v>
      </c>
      <c r="M724" s="47">
        <v>3</v>
      </c>
      <c r="N724" s="34" t="s">
        <v>5650</v>
      </c>
      <c r="O724" s="62">
        <v>45316.6555555556</v>
      </c>
      <c r="P724" s="35"/>
      <c r="Q724" s="35"/>
      <c r="R724" s="40"/>
      <c r="S724" s="40"/>
      <c r="T724" s="36"/>
      <c r="U724" s="34" t="s">
        <v>5651</v>
      </c>
      <c r="V724" s="34" t="s">
        <v>4567</v>
      </c>
      <c r="W724" s="113" t="s">
        <v>5652</v>
      </c>
      <c r="X724" t="s">
        <v>132</v>
      </c>
      <c r="Y724" t="s">
        <v>133</v>
      </c>
    </row>
    <row r="725" ht="391.5" spans="1:25">
      <c r="A725" s="96">
        <v>771</v>
      </c>
      <c r="B725" s="34" t="s">
        <v>117</v>
      </c>
      <c r="C725" s="47" t="s">
        <v>145</v>
      </c>
      <c r="D725" s="92" t="s">
        <v>4567</v>
      </c>
      <c r="E725" s="53" t="s">
        <v>239</v>
      </c>
      <c r="F725" s="53" t="s">
        <v>4706</v>
      </c>
      <c r="G725" s="74">
        <v>45352</v>
      </c>
      <c r="H725" s="74">
        <v>45383</v>
      </c>
      <c r="I725" s="34" t="s">
        <v>124</v>
      </c>
      <c r="J725" s="34" t="s">
        <v>125</v>
      </c>
      <c r="K725" s="48" t="s">
        <v>1117</v>
      </c>
      <c r="L725" s="96" t="s">
        <v>78</v>
      </c>
      <c r="M725" s="47">
        <v>3</v>
      </c>
      <c r="N725" s="34" t="s">
        <v>5653</v>
      </c>
      <c r="O725" s="62">
        <v>45373.4854166667</v>
      </c>
      <c r="P725" s="35"/>
      <c r="Q725" s="35"/>
      <c r="R725" s="40"/>
      <c r="S725" s="40"/>
      <c r="T725" s="36"/>
      <c r="U725" s="34" t="s">
        <v>5654</v>
      </c>
      <c r="V725" s="34" t="s">
        <v>4567</v>
      </c>
      <c r="W725" s="113" t="s">
        <v>5655</v>
      </c>
      <c r="X725" t="s">
        <v>132</v>
      </c>
      <c r="Y725" t="s">
        <v>159</v>
      </c>
    </row>
    <row r="726" ht="391.5" spans="1:25">
      <c r="A726" s="96">
        <v>772</v>
      </c>
      <c r="B726" s="34" t="s">
        <v>117</v>
      </c>
      <c r="C726" s="47" t="s">
        <v>145</v>
      </c>
      <c r="D726" s="92" t="s">
        <v>4567</v>
      </c>
      <c r="E726" s="53" t="s">
        <v>239</v>
      </c>
      <c r="F726" s="53" t="s">
        <v>4706</v>
      </c>
      <c r="G726" s="74">
        <v>45413</v>
      </c>
      <c r="H726" s="74">
        <v>45444</v>
      </c>
      <c r="I726" s="34" t="s">
        <v>124</v>
      </c>
      <c r="J726" s="34" t="s">
        <v>125</v>
      </c>
      <c r="K726" s="48" t="s">
        <v>1117</v>
      </c>
      <c r="L726" s="96" t="s">
        <v>78</v>
      </c>
      <c r="M726" s="47">
        <v>3</v>
      </c>
      <c r="N726" s="34" t="s">
        <v>5656</v>
      </c>
      <c r="O726" s="62">
        <v>45470.4548611111</v>
      </c>
      <c r="P726" s="35"/>
      <c r="Q726" s="35"/>
      <c r="R726" s="40"/>
      <c r="S726" s="40"/>
      <c r="T726" s="36"/>
      <c r="U726" s="34" t="s">
        <v>5657</v>
      </c>
      <c r="V726" s="34" t="s">
        <v>4567</v>
      </c>
      <c r="W726" s="113" t="s">
        <v>5655</v>
      </c>
      <c r="X726" s="114" t="s">
        <v>132</v>
      </c>
      <c r="Y726" s="114" t="s">
        <v>422</v>
      </c>
    </row>
    <row r="727" ht="391.5" spans="1:25">
      <c r="A727" s="96">
        <v>773</v>
      </c>
      <c r="B727" s="34" t="s">
        <v>117</v>
      </c>
      <c r="C727" s="47" t="s">
        <v>145</v>
      </c>
      <c r="D727" s="92" t="s">
        <v>4567</v>
      </c>
      <c r="E727" s="53" t="s">
        <v>239</v>
      </c>
      <c r="F727" s="53" t="s">
        <v>4706</v>
      </c>
      <c r="G727" s="74">
        <v>45474</v>
      </c>
      <c r="H727" s="74">
        <v>45505</v>
      </c>
      <c r="I727" s="34" t="s">
        <v>124</v>
      </c>
      <c r="J727" s="34" t="s">
        <v>125</v>
      </c>
      <c r="K727" s="48" t="s">
        <v>1117</v>
      </c>
      <c r="L727" s="96" t="s">
        <v>78</v>
      </c>
      <c r="M727" s="47">
        <v>3</v>
      </c>
      <c r="N727" s="34" t="s">
        <v>5658</v>
      </c>
      <c r="O727" s="62">
        <v>45498.4131944444</v>
      </c>
      <c r="P727" s="35"/>
      <c r="Q727" s="35"/>
      <c r="R727" s="40"/>
      <c r="S727" s="40"/>
      <c r="T727" s="36"/>
      <c r="U727" s="34" t="s">
        <v>5659</v>
      </c>
      <c r="V727" s="34" t="s">
        <v>4567</v>
      </c>
      <c r="W727" s="113" t="s">
        <v>5655</v>
      </c>
      <c r="X727" t="s">
        <v>132</v>
      </c>
      <c r="Y727" t="s">
        <v>138</v>
      </c>
    </row>
    <row r="728" ht="14.25" spans="1:22">
      <c r="A728" s="96">
        <v>774</v>
      </c>
      <c r="B728" s="34" t="s">
        <v>117</v>
      </c>
      <c r="C728" s="47" t="s">
        <v>145</v>
      </c>
      <c r="D728" s="92" t="s">
        <v>4567</v>
      </c>
      <c r="E728" s="53" t="s">
        <v>239</v>
      </c>
      <c r="F728" s="53" t="s">
        <v>4706</v>
      </c>
      <c r="G728" s="74">
        <v>45536</v>
      </c>
      <c r="H728" s="74">
        <v>45566</v>
      </c>
      <c r="I728" s="34" t="s">
        <v>124</v>
      </c>
      <c r="J728" s="34" t="s">
        <v>125</v>
      </c>
      <c r="K728" s="48" t="s">
        <v>1117</v>
      </c>
      <c r="L728" s="96" t="s">
        <v>78</v>
      </c>
      <c r="M728" s="47">
        <v>3</v>
      </c>
      <c r="N728" s="34"/>
      <c r="O728" s="34"/>
      <c r="P728" s="35"/>
      <c r="Q728" s="35"/>
      <c r="R728" s="40"/>
      <c r="S728" s="40"/>
      <c r="T728" s="36"/>
      <c r="U728" s="34"/>
      <c r="V728" s="34"/>
    </row>
    <row r="729" ht="14.25" spans="1:22">
      <c r="A729" s="96">
        <v>775</v>
      </c>
      <c r="B729" s="34" t="s">
        <v>117</v>
      </c>
      <c r="C729" s="47" t="s">
        <v>145</v>
      </c>
      <c r="D729" s="92" t="s">
        <v>4567</v>
      </c>
      <c r="E729" s="53" t="s">
        <v>239</v>
      </c>
      <c r="F729" s="53" t="s">
        <v>4706</v>
      </c>
      <c r="G729" s="74">
        <v>45597</v>
      </c>
      <c r="H729" s="74">
        <v>45627</v>
      </c>
      <c r="I729" s="34" t="s">
        <v>124</v>
      </c>
      <c r="J729" s="34" t="s">
        <v>125</v>
      </c>
      <c r="K729" s="48" t="s">
        <v>1117</v>
      </c>
      <c r="L729" s="96" t="s">
        <v>78</v>
      </c>
      <c r="M729" s="47">
        <v>3</v>
      </c>
      <c r="N729" s="34"/>
      <c r="O729" s="34"/>
      <c r="P729" s="35"/>
      <c r="Q729" s="35"/>
      <c r="R729" s="40"/>
      <c r="S729" s="40"/>
      <c r="T729" s="36"/>
      <c r="U729" s="34"/>
      <c r="V729" s="34"/>
    </row>
    <row r="730" ht="409.5" spans="1:25">
      <c r="A730" s="96">
        <v>776</v>
      </c>
      <c r="B730" s="34" t="s">
        <v>117</v>
      </c>
      <c r="C730" s="47" t="s">
        <v>145</v>
      </c>
      <c r="D730" s="92" t="s">
        <v>5660</v>
      </c>
      <c r="E730" s="53" t="s">
        <v>239</v>
      </c>
      <c r="F730" s="53" t="s">
        <v>4706</v>
      </c>
      <c r="G730" s="74">
        <v>45292</v>
      </c>
      <c r="H730" s="74">
        <v>45323</v>
      </c>
      <c r="I730" s="34" t="s">
        <v>124</v>
      </c>
      <c r="J730" s="34" t="s">
        <v>125</v>
      </c>
      <c r="K730" s="48" t="s">
        <v>1117</v>
      </c>
      <c r="L730" s="96" t="s">
        <v>78</v>
      </c>
      <c r="M730" s="47">
        <v>9</v>
      </c>
      <c r="N730" s="34" t="s">
        <v>5661</v>
      </c>
      <c r="O730" s="62">
        <v>45313.68125</v>
      </c>
      <c r="P730" s="35"/>
      <c r="Q730" s="35"/>
      <c r="R730" s="40"/>
      <c r="S730" s="40"/>
      <c r="T730" s="36"/>
      <c r="U730" s="34" t="s">
        <v>5662</v>
      </c>
      <c r="V730" s="34" t="s">
        <v>5660</v>
      </c>
      <c r="W730" s="113" t="s">
        <v>5663</v>
      </c>
      <c r="X730" t="s">
        <v>132</v>
      </c>
      <c r="Y730" t="s">
        <v>133</v>
      </c>
    </row>
    <row r="731" ht="243" spans="1:25">
      <c r="A731" s="96">
        <v>777</v>
      </c>
      <c r="B731" s="34" t="s">
        <v>117</v>
      </c>
      <c r="C731" s="47" t="s">
        <v>145</v>
      </c>
      <c r="D731" s="92" t="s">
        <v>5660</v>
      </c>
      <c r="E731" s="53" t="s">
        <v>239</v>
      </c>
      <c r="F731" s="53" t="s">
        <v>4706</v>
      </c>
      <c r="G731" s="74">
        <v>45352</v>
      </c>
      <c r="H731" s="74">
        <v>45383</v>
      </c>
      <c r="I731" s="34" t="s">
        <v>124</v>
      </c>
      <c r="J731" s="34" t="s">
        <v>125</v>
      </c>
      <c r="K731" s="48" t="s">
        <v>1117</v>
      </c>
      <c r="L731" s="96" t="s">
        <v>78</v>
      </c>
      <c r="M731" s="47">
        <v>9</v>
      </c>
      <c r="N731" s="34" t="s">
        <v>5664</v>
      </c>
      <c r="O731" s="62">
        <v>45385.4826388889</v>
      </c>
      <c r="P731" s="35"/>
      <c r="Q731" s="35"/>
      <c r="R731" s="40"/>
      <c r="S731" s="40"/>
      <c r="T731" s="36"/>
      <c r="U731" s="34" t="s">
        <v>5665</v>
      </c>
      <c r="V731" s="34" t="s">
        <v>5660</v>
      </c>
      <c r="W731" s="113" t="s">
        <v>5666</v>
      </c>
      <c r="X731" t="s">
        <v>132</v>
      </c>
      <c r="Y731" t="s">
        <v>144</v>
      </c>
    </row>
    <row r="732" ht="364.5" spans="1:25">
      <c r="A732" s="96">
        <v>778</v>
      </c>
      <c r="B732" s="34" t="s">
        <v>117</v>
      </c>
      <c r="C732" s="47" t="s">
        <v>145</v>
      </c>
      <c r="D732" s="92" t="s">
        <v>5660</v>
      </c>
      <c r="E732" s="53" t="s">
        <v>239</v>
      </c>
      <c r="F732" s="53" t="s">
        <v>4706</v>
      </c>
      <c r="G732" s="74">
        <v>45413</v>
      </c>
      <c r="H732" s="74">
        <v>45444</v>
      </c>
      <c r="I732" s="34" t="s">
        <v>124</v>
      </c>
      <c r="J732" s="34" t="s">
        <v>125</v>
      </c>
      <c r="K732" s="48" t="s">
        <v>1117</v>
      </c>
      <c r="L732" s="96" t="s">
        <v>78</v>
      </c>
      <c r="M732" s="47">
        <v>9</v>
      </c>
      <c r="N732" s="34" t="s">
        <v>5667</v>
      </c>
      <c r="O732" s="62">
        <v>45469.4548611111</v>
      </c>
      <c r="P732" s="35"/>
      <c r="Q732" s="35"/>
      <c r="R732" s="40"/>
      <c r="S732" s="40"/>
      <c r="T732" s="36"/>
      <c r="U732" s="34" t="s">
        <v>5668</v>
      </c>
      <c r="V732" s="34" t="s">
        <v>5660</v>
      </c>
      <c r="W732" s="113" t="s">
        <v>5669</v>
      </c>
      <c r="X732" s="114" t="s">
        <v>132</v>
      </c>
      <c r="Y732" s="114" t="s">
        <v>422</v>
      </c>
    </row>
    <row r="733" ht="364.5" spans="1:25">
      <c r="A733" s="96">
        <v>779</v>
      </c>
      <c r="B733" s="34" t="s">
        <v>117</v>
      </c>
      <c r="C733" s="47" t="s">
        <v>145</v>
      </c>
      <c r="D733" s="92" t="s">
        <v>5660</v>
      </c>
      <c r="E733" s="53" t="s">
        <v>239</v>
      </c>
      <c r="F733" s="53" t="s">
        <v>4706</v>
      </c>
      <c r="G733" s="74">
        <v>45474</v>
      </c>
      <c r="H733" s="74">
        <v>45505</v>
      </c>
      <c r="I733" s="34" t="s">
        <v>124</v>
      </c>
      <c r="J733" s="34" t="s">
        <v>125</v>
      </c>
      <c r="K733" s="48" t="s">
        <v>1117</v>
      </c>
      <c r="L733" s="96" t="s">
        <v>78</v>
      </c>
      <c r="M733" s="47">
        <v>9</v>
      </c>
      <c r="N733" s="34" t="s">
        <v>5670</v>
      </c>
      <c r="O733" s="62">
        <v>45485.6770833333</v>
      </c>
      <c r="P733" s="35"/>
      <c r="Q733" s="35"/>
      <c r="R733" s="40"/>
      <c r="S733" s="40"/>
      <c r="T733" s="36"/>
      <c r="U733" s="34" t="s">
        <v>5671</v>
      </c>
      <c r="V733" s="34" t="s">
        <v>5660</v>
      </c>
      <c r="W733" s="113" t="s">
        <v>5672</v>
      </c>
      <c r="X733" t="s">
        <v>132</v>
      </c>
      <c r="Y733" t="s">
        <v>138</v>
      </c>
    </row>
    <row r="734" ht="14.25" spans="1:22">
      <c r="A734" s="96">
        <v>780</v>
      </c>
      <c r="B734" s="34" t="s">
        <v>117</v>
      </c>
      <c r="C734" s="47" t="s">
        <v>145</v>
      </c>
      <c r="D734" s="92" t="s">
        <v>5660</v>
      </c>
      <c r="E734" s="53" t="s">
        <v>239</v>
      </c>
      <c r="F734" s="53" t="s">
        <v>4706</v>
      </c>
      <c r="G734" s="74">
        <v>45536</v>
      </c>
      <c r="H734" s="74">
        <v>45566</v>
      </c>
      <c r="I734" s="34" t="s">
        <v>124</v>
      </c>
      <c r="J734" s="34" t="s">
        <v>125</v>
      </c>
      <c r="K734" s="48" t="s">
        <v>1117</v>
      </c>
      <c r="L734" s="96" t="s">
        <v>78</v>
      </c>
      <c r="M734" s="47">
        <v>9</v>
      </c>
      <c r="N734" s="34"/>
      <c r="O734" s="34"/>
      <c r="P734" s="35"/>
      <c r="Q734" s="35"/>
      <c r="R734" s="40"/>
      <c r="S734" s="40"/>
      <c r="T734" s="36"/>
      <c r="U734" s="34"/>
      <c r="V734" s="34"/>
    </row>
    <row r="735" ht="14.25" spans="1:22">
      <c r="A735" s="96">
        <v>781</v>
      </c>
      <c r="B735" s="34" t="s">
        <v>117</v>
      </c>
      <c r="C735" s="47" t="s">
        <v>145</v>
      </c>
      <c r="D735" s="92" t="s">
        <v>5660</v>
      </c>
      <c r="E735" s="53" t="s">
        <v>239</v>
      </c>
      <c r="F735" s="53" t="s">
        <v>4706</v>
      </c>
      <c r="G735" s="74">
        <v>45597</v>
      </c>
      <c r="H735" s="74">
        <v>45627</v>
      </c>
      <c r="I735" s="34" t="s">
        <v>124</v>
      </c>
      <c r="J735" s="34" t="s">
        <v>125</v>
      </c>
      <c r="K735" s="48" t="s">
        <v>1117</v>
      </c>
      <c r="L735" s="96" t="s">
        <v>78</v>
      </c>
      <c r="M735" s="47">
        <v>9</v>
      </c>
      <c r="N735" s="34"/>
      <c r="O735" s="34"/>
      <c r="P735" s="35"/>
      <c r="Q735" s="35"/>
      <c r="R735" s="40"/>
      <c r="S735" s="40"/>
      <c r="T735" s="36"/>
      <c r="U735" s="34"/>
      <c r="V735" s="34"/>
    </row>
    <row r="736" ht="409.5" spans="1:25">
      <c r="A736" s="96">
        <v>782</v>
      </c>
      <c r="B736" s="34" t="s">
        <v>117</v>
      </c>
      <c r="C736" s="47" t="s">
        <v>145</v>
      </c>
      <c r="D736" s="92" t="s">
        <v>5673</v>
      </c>
      <c r="E736" s="53" t="s">
        <v>239</v>
      </c>
      <c r="F736" s="53" t="s">
        <v>4706</v>
      </c>
      <c r="G736" s="74">
        <v>45292</v>
      </c>
      <c r="H736" s="74">
        <v>45323</v>
      </c>
      <c r="I736" s="34" t="s">
        <v>124</v>
      </c>
      <c r="J736" s="34" t="s">
        <v>125</v>
      </c>
      <c r="K736" s="48" t="s">
        <v>1117</v>
      </c>
      <c r="L736" s="96" t="s">
        <v>78</v>
      </c>
      <c r="M736" s="47">
        <v>3</v>
      </c>
      <c r="N736" s="34" t="s">
        <v>5661</v>
      </c>
      <c r="O736" s="62">
        <v>45313.68125</v>
      </c>
      <c r="P736" s="35"/>
      <c r="Q736" s="35"/>
      <c r="R736" s="40"/>
      <c r="S736" s="40"/>
      <c r="T736" s="36"/>
      <c r="U736" s="34" t="s">
        <v>5662</v>
      </c>
      <c r="V736" s="34" t="s">
        <v>5673</v>
      </c>
      <c r="W736" s="113" t="s">
        <v>5663</v>
      </c>
      <c r="X736" t="s">
        <v>132</v>
      </c>
      <c r="Y736" t="s">
        <v>133</v>
      </c>
    </row>
    <row r="737" ht="243" spans="1:25">
      <c r="A737" s="96">
        <v>783</v>
      </c>
      <c r="B737" s="34" t="s">
        <v>117</v>
      </c>
      <c r="C737" s="47" t="s">
        <v>145</v>
      </c>
      <c r="D737" s="92" t="s">
        <v>5673</v>
      </c>
      <c r="E737" s="53" t="s">
        <v>239</v>
      </c>
      <c r="F737" s="53" t="s">
        <v>4706</v>
      </c>
      <c r="G737" s="74">
        <v>45352</v>
      </c>
      <c r="H737" s="74">
        <v>45383</v>
      </c>
      <c r="I737" s="34" t="s">
        <v>124</v>
      </c>
      <c r="J737" s="34" t="s">
        <v>125</v>
      </c>
      <c r="K737" s="48" t="s">
        <v>1117</v>
      </c>
      <c r="L737" s="96" t="s">
        <v>78</v>
      </c>
      <c r="M737" s="47">
        <v>3</v>
      </c>
      <c r="N737" s="34" t="s">
        <v>5664</v>
      </c>
      <c r="O737" s="62">
        <v>45385.4826388889</v>
      </c>
      <c r="P737" s="35"/>
      <c r="Q737" s="35"/>
      <c r="R737" s="40"/>
      <c r="S737" s="40"/>
      <c r="T737" s="36"/>
      <c r="U737" s="34" t="s">
        <v>5665</v>
      </c>
      <c r="V737" s="34" t="s">
        <v>5673</v>
      </c>
      <c r="W737" s="113" t="s">
        <v>5666</v>
      </c>
      <c r="X737" t="s">
        <v>132</v>
      </c>
      <c r="Y737" t="s">
        <v>144</v>
      </c>
    </row>
    <row r="738" ht="364.5" spans="1:25">
      <c r="A738" s="96">
        <v>784</v>
      </c>
      <c r="B738" s="34" t="s">
        <v>117</v>
      </c>
      <c r="C738" s="47" t="s">
        <v>145</v>
      </c>
      <c r="D738" s="92" t="s">
        <v>5673</v>
      </c>
      <c r="E738" s="53" t="s">
        <v>239</v>
      </c>
      <c r="F738" s="53" t="s">
        <v>4706</v>
      </c>
      <c r="G738" s="74">
        <v>45413</v>
      </c>
      <c r="H738" s="74">
        <v>45444</v>
      </c>
      <c r="I738" s="34" t="s">
        <v>124</v>
      </c>
      <c r="J738" s="34" t="s">
        <v>125</v>
      </c>
      <c r="K738" s="48" t="s">
        <v>1117</v>
      </c>
      <c r="L738" s="96" t="s">
        <v>78</v>
      </c>
      <c r="M738" s="47">
        <v>3</v>
      </c>
      <c r="N738" s="34" t="s">
        <v>5667</v>
      </c>
      <c r="O738" s="62">
        <v>45469.4548611111</v>
      </c>
      <c r="P738" s="35"/>
      <c r="Q738" s="35"/>
      <c r="R738" s="40"/>
      <c r="S738" s="40"/>
      <c r="T738" s="36"/>
      <c r="U738" s="34" t="s">
        <v>5668</v>
      </c>
      <c r="V738" s="34" t="s">
        <v>5673</v>
      </c>
      <c r="W738" s="113" t="s">
        <v>5669</v>
      </c>
      <c r="X738" s="114" t="s">
        <v>132</v>
      </c>
      <c r="Y738" s="114" t="s">
        <v>422</v>
      </c>
    </row>
    <row r="739" ht="364.5" spans="1:25">
      <c r="A739" s="96">
        <v>785</v>
      </c>
      <c r="B739" s="34" t="s">
        <v>117</v>
      </c>
      <c r="C739" s="47" t="s">
        <v>145</v>
      </c>
      <c r="D739" s="92" t="s">
        <v>5673</v>
      </c>
      <c r="E739" s="53" t="s">
        <v>239</v>
      </c>
      <c r="F739" s="53" t="s">
        <v>4706</v>
      </c>
      <c r="G739" s="74">
        <v>45474</v>
      </c>
      <c r="H739" s="74">
        <v>45505</v>
      </c>
      <c r="I739" s="34" t="s">
        <v>124</v>
      </c>
      <c r="J739" s="34" t="s">
        <v>125</v>
      </c>
      <c r="K739" s="48" t="s">
        <v>1117</v>
      </c>
      <c r="L739" s="96" t="s">
        <v>78</v>
      </c>
      <c r="M739" s="47">
        <v>3</v>
      </c>
      <c r="N739" s="34" t="s">
        <v>5670</v>
      </c>
      <c r="O739" s="62">
        <v>45485.6770833333</v>
      </c>
      <c r="P739" s="35"/>
      <c r="Q739" s="35"/>
      <c r="R739" s="40"/>
      <c r="S739" s="40"/>
      <c r="T739" s="36"/>
      <c r="U739" s="34" t="s">
        <v>5671</v>
      </c>
      <c r="V739" s="34" t="s">
        <v>5673</v>
      </c>
      <c r="W739" s="113" t="s">
        <v>5672</v>
      </c>
      <c r="X739" t="s">
        <v>132</v>
      </c>
      <c r="Y739" t="s">
        <v>138</v>
      </c>
    </row>
    <row r="740" ht="14.25" spans="1:22">
      <c r="A740" s="96">
        <v>786</v>
      </c>
      <c r="B740" s="34" t="s">
        <v>117</v>
      </c>
      <c r="C740" s="47" t="s">
        <v>145</v>
      </c>
      <c r="D740" s="92" t="s">
        <v>5673</v>
      </c>
      <c r="E740" s="53" t="s">
        <v>239</v>
      </c>
      <c r="F740" s="53" t="s">
        <v>4706</v>
      </c>
      <c r="G740" s="74">
        <v>45536</v>
      </c>
      <c r="H740" s="74">
        <v>45566</v>
      </c>
      <c r="I740" s="34" t="s">
        <v>124</v>
      </c>
      <c r="J740" s="34" t="s">
        <v>125</v>
      </c>
      <c r="K740" s="48" t="s">
        <v>1117</v>
      </c>
      <c r="L740" s="96" t="s">
        <v>78</v>
      </c>
      <c r="M740" s="47">
        <v>3</v>
      </c>
      <c r="N740" s="34"/>
      <c r="O740" s="34"/>
      <c r="P740" s="35"/>
      <c r="Q740" s="35"/>
      <c r="R740" s="40"/>
      <c r="S740" s="40"/>
      <c r="T740" s="36"/>
      <c r="U740" s="34"/>
      <c r="V740" s="34"/>
    </row>
    <row r="741" ht="14.25" spans="1:22">
      <c r="A741" s="96">
        <v>787</v>
      </c>
      <c r="B741" s="34" t="s">
        <v>117</v>
      </c>
      <c r="C741" s="47" t="s">
        <v>145</v>
      </c>
      <c r="D741" s="92" t="s">
        <v>5673</v>
      </c>
      <c r="E741" s="53" t="s">
        <v>239</v>
      </c>
      <c r="F741" s="53" t="s">
        <v>4706</v>
      </c>
      <c r="G741" s="74">
        <v>45597</v>
      </c>
      <c r="H741" s="74">
        <v>45627</v>
      </c>
      <c r="I741" s="34" t="s">
        <v>124</v>
      </c>
      <c r="J741" s="34" t="s">
        <v>125</v>
      </c>
      <c r="K741" s="48" t="s">
        <v>1117</v>
      </c>
      <c r="L741" s="96" t="s">
        <v>78</v>
      </c>
      <c r="M741" s="47">
        <v>3</v>
      </c>
      <c r="N741" s="34"/>
      <c r="O741" s="34"/>
      <c r="P741" s="35"/>
      <c r="Q741" s="35"/>
      <c r="R741" s="40"/>
      <c r="S741" s="40"/>
      <c r="T741" s="36"/>
      <c r="U741" s="34"/>
      <c r="V741" s="34"/>
    </row>
    <row r="742" ht="378" spans="1:25">
      <c r="A742" s="96">
        <v>788</v>
      </c>
      <c r="B742" s="34" t="s">
        <v>117</v>
      </c>
      <c r="C742" s="47" t="s">
        <v>145</v>
      </c>
      <c r="D742" s="92" t="s">
        <v>5674</v>
      </c>
      <c r="E742" s="53" t="s">
        <v>239</v>
      </c>
      <c r="F742" s="53" t="s">
        <v>4706</v>
      </c>
      <c r="G742" s="74">
        <v>45292</v>
      </c>
      <c r="H742" s="74">
        <v>45323</v>
      </c>
      <c r="I742" s="34" t="s">
        <v>124</v>
      </c>
      <c r="J742" s="34" t="s">
        <v>125</v>
      </c>
      <c r="K742" s="48" t="s">
        <v>1117</v>
      </c>
      <c r="L742" s="96" t="s">
        <v>78</v>
      </c>
      <c r="M742" s="47">
        <v>3</v>
      </c>
      <c r="N742" s="34" t="s">
        <v>5675</v>
      </c>
      <c r="O742" s="62">
        <v>45315.6479166667</v>
      </c>
      <c r="P742" s="35"/>
      <c r="Q742" s="35"/>
      <c r="R742" s="40"/>
      <c r="S742" s="40"/>
      <c r="T742" s="36"/>
      <c r="U742" s="34" t="s">
        <v>5676</v>
      </c>
      <c r="V742" s="34" t="s">
        <v>5674</v>
      </c>
      <c r="W742" s="113" t="s">
        <v>5677</v>
      </c>
      <c r="X742" t="s">
        <v>132</v>
      </c>
      <c r="Y742" t="s">
        <v>133</v>
      </c>
    </row>
    <row r="743" ht="364.5" spans="1:25">
      <c r="A743" s="96">
        <v>789</v>
      </c>
      <c r="B743" s="34" t="s">
        <v>117</v>
      </c>
      <c r="C743" s="47" t="s">
        <v>145</v>
      </c>
      <c r="D743" s="92" t="s">
        <v>5674</v>
      </c>
      <c r="E743" s="53" t="s">
        <v>239</v>
      </c>
      <c r="F743" s="53" t="s">
        <v>4706</v>
      </c>
      <c r="G743" s="74">
        <v>45352</v>
      </c>
      <c r="H743" s="74">
        <v>45383</v>
      </c>
      <c r="I743" s="34" t="s">
        <v>124</v>
      </c>
      <c r="J743" s="34" t="s">
        <v>125</v>
      </c>
      <c r="K743" s="48" t="s">
        <v>1117</v>
      </c>
      <c r="L743" s="96" t="s">
        <v>78</v>
      </c>
      <c r="M743" s="47">
        <v>3</v>
      </c>
      <c r="N743" s="34" t="s">
        <v>5678</v>
      </c>
      <c r="O743" s="62">
        <v>45363.51875</v>
      </c>
      <c r="P743" s="35"/>
      <c r="Q743" s="35"/>
      <c r="R743" s="40"/>
      <c r="S743" s="40"/>
      <c r="T743" s="36"/>
      <c r="U743" s="34" t="s">
        <v>5679</v>
      </c>
      <c r="V743" s="34" t="s">
        <v>5674</v>
      </c>
      <c r="W743" s="113" t="s">
        <v>5680</v>
      </c>
      <c r="X743" t="s">
        <v>132</v>
      </c>
      <c r="Y743" t="s">
        <v>159</v>
      </c>
    </row>
    <row r="744" ht="364.5" spans="1:25">
      <c r="A744" s="96">
        <v>790</v>
      </c>
      <c r="B744" s="34" t="s">
        <v>117</v>
      </c>
      <c r="C744" s="47" t="s">
        <v>145</v>
      </c>
      <c r="D744" s="92" t="s">
        <v>5674</v>
      </c>
      <c r="E744" s="53" t="s">
        <v>239</v>
      </c>
      <c r="F744" s="53" t="s">
        <v>4706</v>
      </c>
      <c r="G744" s="74">
        <v>45413</v>
      </c>
      <c r="H744" s="74">
        <v>45444</v>
      </c>
      <c r="I744" s="34" t="s">
        <v>124</v>
      </c>
      <c r="J744" s="34" t="s">
        <v>125</v>
      </c>
      <c r="K744" s="48" t="s">
        <v>1117</v>
      </c>
      <c r="L744" s="96" t="s">
        <v>78</v>
      </c>
      <c r="M744" s="47">
        <v>3</v>
      </c>
      <c r="N744" s="34" t="s">
        <v>5681</v>
      </c>
      <c r="O744" s="62">
        <v>45433.4493055556</v>
      </c>
      <c r="P744" s="35"/>
      <c r="Q744" s="35"/>
      <c r="R744" s="40"/>
      <c r="S744" s="40"/>
      <c r="T744" s="36"/>
      <c r="U744" s="34" t="s">
        <v>5682</v>
      </c>
      <c r="V744" s="34" t="s">
        <v>5674</v>
      </c>
      <c r="W744" s="113" t="s">
        <v>5680</v>
      </c>
      <c r="X744" s="114" t="s">
        <v>132</v>
      </c>
      <c r="Y744" s="114" t="s">
        <v>435</v>
      </c>
    </row>
    <row r="745" ht="364.5" spans="1:25">
      <c r="A745" s="96">
        <v>791</v>
      </c>
      <c r="B745" s="34" t="s">
        <v>117</v>
      </c>
      <c r="C745" s="47" t="s">
        <v>145</v>
      </c>
      <c r="D745" s="92" t="s">
        <v>5674</v>
      </c>
      <c r="E745" s="53" t="s">
        <v>239</v>
      </c>
      <c r="F745" s="53" t="s">
        <v>4706</v>
      </c>
      <c r="G745" s="74">
        <v>45474</v>
      </c>
      <c r="H745" s="74">
        <v>45505</v>
      </c>
      <c r="I745" s="34" t="s">
        <v>124</v>
      </c>
      <c r="J745" s="34" t="s">
        <v>125</v>
      </c>
      <c r="K745" s="48" t="s">
        <v>1117</v>
      </c>
      <c r="L745" s="96" t="s">
        <v>78</v>
      </c>
      <c r="M745" s="47">
        <v>3</v>
      </c>
      <c r="N745" s="34" t="s">
        <v>5683</v>
      </c>
      <c r="O745" s="62">
        <v>45498.3923611111</v>
      </c>
      <c r="P745" s="35"/>
      <c r="Q745" s="35"/>
      <c r="R745" s="40"/>
      <c r="S745" s="40"/>
      <c r="T745" s="36"/>
      <c r="U745" s="34" t="s">
        <v>5684</v>
      </c>
      <c r="V745" s="34" t="s">
        <v>5674</v>
      </c>
      <c r="W745" s="113" t="s">
        <v>5680</v>
      </c>
      <c r="X745" t="s">
        <v>132</v>
      </c>
      <c r="Y745" t="s">
        <v>138</v>
      </c>
    </row>
    <row r="746" ht="14.25" spans="1:22">
      <c r="A746" s="96">
        <v>792</v>
      </c>
      <c r="B746" s="34" t="s">
        <v>117</v>
      </c>
      <c r="C746" s="47" t="s">
        <v>145</v>
      </c>
      <c r="D746" s="92" t="s">
        <v>5674</v>
      </c>
      <c r="E746" s="53" t="s">
        <v>239</v>
      </c>
      <c r="F746" s="53" t="s">
        <v>4706</v>
      </c>
      <c r="G746" s="74">
        <v>45536</v>
      </c>
      <c r="H746" s="74">
        <v>45566</v>
      </c>
      <c r="I746" s="34" t="s">
        <v>124</v>
      </c>
      <c r="J746" s="34" t="s">
        <v>125</v>
      </c>
      <c r="K746" s="48" t="s">
        <v>1117</v>
      </c>
      <c r="L746" s="96" t="s">
        <v>78</v>
      </c>
      <c r="M746" s="47">
        <v>3</v>
      </c>
      <c r="N746" s="34"/>
      <c r="O746" s="34"/>
      <c r="P746" s="35"/>
      <c r="Q746" s="35"/>
      <c r="R746" s="40"/>
      <c r="S746" s="40"/>
      <c r="T746" s="36"/>
      <c r="U746" s="34"/>
      <c r="V746" s="34"/>
    </row>
    <row r="747" ht="14.25" spans="1:22">
      <c r="A747" s="96">
        <v>793</v>
      </c>
      <c r="B747" s="34" t="s">
        <v>117</v>
      </c>
      <c r="C747" s="47" t="s">
        <v>145</v>
      </c>
      <c r="D747" s="92" t="s">
        <v>5674</v>
      </c>
      <c r="E747" s="53" t="s">
        <v>239</v>
      </c>
      <c r="F747" s="53" t="s">
        <v>4706</v>
      </c>
      <c r="G747" s="74">
        <v>45597</v>
      </c>
      <c r="H747" s="74">
        <v>45627</v>
      </c>
      <c r="I747" s="34" t="s">
        <v>124</v>
      </c>
      <c r="J747" s="34" t="s">
        <v>125</v>
      </c>
      <c r="K747" s="48" t="s">
        <v>1117</v>
      </c>
      <c r="L747" s="96" t="s">
        <v>78</v>
      </c>
      <c r="M747" s="47">
        <v>3</v>
      </c>
      <c r="N747" s="34"/>
      <c r="O747" s="34"/>
      <c r="P747" s="35"/>
      <c r="Q747" s="35"/>
      <c r="R747" s="40"/>
      <c r="S747" s="40"/>
      <c r="T747" s="36"/>
      <c r="U747" s="34"/>
      <c r="V747" s="34"/>
    </row>
    <row r="748" ht="378" spans="1:25">
      <c r="A748" s="96">
        <v>794</v>
      </c>
      <c r="B748" s="34" t="s">
        <v>117</v>
      </c>
      <c r="C748" s="47" t="s">
        <v>145</v>
      </c>
      <c r="D748" s="92" t="s">
        <v>5685</v>
      </c>
      <c r="E748" s="53" t="s">
        <v>239</v>
      </c>
      <c r="F748" s="53" t="s">
        <v>4706</v>
      </c>
      <c r="G748" s="74">
        <v>45292</v>
      </c>
      <c r="H748" s="74">
        <v>45323</v>
      </c>
      <c r="I748" s="34" t="s">
        <v>124</v>
      </c>
      <c r="J748" s="34" t="s">
        <v>125</v>
      </c>
      <c r="K748" s="48" t="s">
        <v>1117</v>
      </c>
      <c r="L748" s="96" t="s">
        <v>78</v>
      </c>
      <c r="M748" s="47">
        <v>3</v>
      </c>
      <c r="N748" s="34" t="s">
        <v>5675</v>
      </c>
      <c r="O748" s="62">
        <v>45315.6479166667</v>
      </c>
      <c r="P748" s="35"/>
      <c r="Q748" s="35"/>
      <c r="R748" s="40"/>
      <c r="S748" s="40"/>
      <c r="T748" s="36"/>
      <c r="U748" s="34" t="s">
        <v>5676</v>
      </c>
      <c r="V748" s="34" t="s">
        <v>5685</v>
      </c>
      <c r="W748" s="113" t="s">
        <v>5677</v>
      </c>
      <c r="X748" t="s">
        <v>132</v>
      </c>
      <c r="Y748" t="s">
        <v>133</v>
      </c>
    </row>
    <row r="749" ht="364.5" spans="1:25">
      <c r="A749" s="96">
        <v>795</v>
      </c>
      <c r="B749" s="34" t="s">
        <v>117</v>
      </c>
      <c r="C749" s="47" t="s">
        <v>145</v>
      </c>
      <c r="D749" s="92" t="s">
        <v>5685</v>
      </c>
      <c r="E749" s="53" t="s">
        <v>239</v>
      </c>
      <c r="F749" s="53" t="s">
        <v>4706</v>
      </c>
      <c r="G749" s="74">
        <v>45352</v>
      </c>
      <c r="H749" s="74">
        <v>45383</v>
      </c>
      <c r="I749" s="34" t="s">
        <v>124</v>
      </c>
      <c r="J749" s="34" t="s">
        <v>125</v>
      </c>
      <c r="K749" s="48" t="s">
        <v>1117</v>
      </c>
      <c r="L749" s="96" t="s">
        <v>78</v>
      </c>
      <c r="M749" s="47">
        <v>3</v>
      </c>
      <c r="N749" s="34" t="s">
        <v>5678</v>
      </c>
      <c r="O749" s="62">
        <v>45363.51875</v>
      </c>
      <c r="P749" s="35"/>
      <c r="Q749" s="35"/>
      <c r="R749" s="40"/>
      <c r="S749" s="40"/>
      <c r="T749" s="36"/>
      <c r="U749" s="34" t="s">
        <v>5679</v>
      </c>
      <c r="V749" s="34" t="s">
        <v>5685</v>
      </c>
      <c r="W749" s="113" t="s">
        <v>5680</v>
      </c>
      <c r="X749" t="s">
        <v>132</v>
      </c>
      <c r="Y749" t="s">
        <v>159</v>
      </c>
    </row>
    <row r="750" ht="364.5" spans="1:25">
      <c r="A750" s="96">
        <v>796</v>
      </c>
      <c r="B750" s="34" t="s">
        <v>117</v>
      </c>
      <c r="C750" s="47" t="s">
        <v>145</v>
      </c>
      <c r="D750" s="92" t="s">
        <v>5685</v>
      </c>
      <c r="E750" s="53" t="s">
        <v>239</v>
      </c>
      <c r="F750" s="53" t="s">
        <v>4706</v>
      </c>
      <c r="G750" s="74">
        <v>45413</v>
      </c>
      <c r="H750" s="74">
        <v>45444</v>
      </c>
      <c r="I750" s="34" t="s">
        <v>124</v>
      </c>
      <c r="J750" s="34" t="s">
        <v>125</v>
      </c>
      <c r="K750" s="48" t="s">
        <v>1117</v>
      </c>
      <c r="L750" s="96" t="s">
        <v>78</v>
      </c>
      <c r="M750" s="47">
        <v>3</v>
      </c>
      <c r="N750" s="34" t="s">
        <v>5681</v>
      </c>
      <c r="O750" s="62">
        <v>45433.4493055556</v>
      </c>
      <c r="P750" s="35"/>
      <c r="Q750" s="35"/>
      <c r="R750" s="40"/>
      <c r="S750" s="40"/>
      <c r="T750" s="36"/>
      <c r="U750" s="34" t="s">
        <v>5682</v>
      </c>
      <c r="V750" s="34" t="s">
        <v>5685</v>
      </c>
      <c r="W750" s="113" t="s">
        <v>5680</v>
      </c>
      <c r="X750" s="114" t="s">
        <v>132</v>
      </c>
      <c r="Y750" s="114" t="s">
        <v>435</v>
      </c>
    </row>
    <row r="751" ht="364.5" spans="1:25">
      <c r="A751" s="96">
        <v>797</v>
      </c>
      <c r="B751" s="34" t="s">
        <v>117</v>
      </c>
      <c r="C751" s="47" t="s">
        <v>145</v>
      </c>
      <c r="D751" s="92" t="s">
        <v>5685</v>
      </c>
      <c r="E751" s="53" t="s">
        <v>239</v>
      </c>
      <c r="F751" s="53" t="s">
        <v>4706</v>
      </c>
      <c r="G751" s="74">
        <v>45474</v>
      </c>
      <c r="H751" s="74">
        <v>45505</v>
      </c>
      <c r="I751" s="34" t="s">
        <v>124</v>
      </c>
      <c r="J751" s="34" t="s">
        <v>125</v>
      </c>
      <c r="K751" s="48" t="s">
        <v>1117</v>
      </c>
      <c r="L751" s="96" t="s">
        <v>78</v>
      </c>
      <c r="M751" s="47">
        <v>3</v>
      </c>
      <c r="N751" s="34" t="s">
        <v>5683</v>
      </c>
      <c r="O751" s="62">
        <v>45498.3923611111</v>
      </c>
      <c r="P751" s="35"/>
      <c r="Q751" s="35"/>
      <c r="R751" s="40"/>
      <c r="S751" s="40"/>
      <c r="T751" s="36"/>
      <c r="U751" s="34" t="s">
        <v>5684</v>
      </c>
      <c r="V751" s="34" t="s">
        <v>5685</v>
      </c>
      <c r="W751" s="113" t="s">
        <v>5680</v>
      </c>
      <c r="X751" t="s">
        <v>132</v>
      </c>
      <c r="Y751" t="s">
        <v>138</v>
      </c>
    </row>
    <row r="752" ht="14.25" spans="1:22">
      <c r="A752" s="96">
        <v>798</v>
      </c>
      <c r="B752" s="34" t="s">
        <v>117</v>
      </c>
      <c r="C752" s="47" t="s">
        <v>145</v>
      </c>
      <c r="D752" s="92" t="s">
        <v>5685</v>
      </c>
      <c r="E752" s="53" t="s">
        <v>239</v>
      </c>
      <c r="F752" s="53" t="s">
        <v>4706</v>
      </c>
      <c r="G752" s="74">
        <v>45536</v>
      </c>
      <c r="H752" s="74">
        <v>45566</v>
      </c>
      <c r="I752" s="34" t="s">
        <v>124</v>
      </c>
      <c r="J752" s="34" t="s">
        <v>125</v>
      </c>
      <c r="K752" s="48" t="s">
        <v>1117</v>
      </c>
      <c r="L752" s="96" t="s">
        <v>78</v>
      </c>
      <c r="M752" s="47">
        <v>3</v>
      </c>
      <c r="N752" s="34"/>
      <c r="O752" s="34"/>
      <c r="P752" s="35"/>
      <c r="Q752" s="35"/>
      <c r="R752" s="40"/>
      <c r="S752" s="40"/>
      <c r="T752" s="36"/>
      <c r="U752" s="34"/>
      <c r="V752" s="34"/>
    </row>
    <row r="753" ht="14.25" spans="1:22">
      <c r="A753" s="96">
        <v>799</v>
      </c>
      <c r="B753" s="34" t="s">
        <v>117</v>
      </c>
      <c r="C753" s="47" t="s">
        <v>145</v>
      </c>
      <c r="D753" s="92" t="s">
        <v>5685</v>
      </c>
      <c r="E753" s="53" t="s">
        <v>239</v>
      </c>
      <c r="F753" s="53" t="s">
        <v>4706</v>
      </c>
      <c r="G753" s="74">
        <v>45597</v>
      </c>
      <c r="H753" s="74">
        <v>45627</v>
      </c>
      <c r="I753" s="34" t="s">
        <v>124</v>
      </c>
      <c r="J753" s="34" t="s">
        <v>125</v>
      </c>
      <c r="K753" s="48" t="s">
        <v>1117</v>
      </c>
      <c r="L753" s="96" t="s">
        <v>78</v>
      </c>
      <c r="M753" s="47">
        <v>3</v>
      </c>
      <c r="N753" s="34"/>
      <c r="O753" s="34"/>
      <c r="P753" s="35"/>
      <c r="Q753" s="35"/>
      <c r="R753" s="40"/>
      <c r="S753" s="40"/>
      <c r="T753" s="36"/>
      <c r="U753" s="34"/>
      <c r="V753" s="34"/>
    </row>
    <row r="754" ht="409.5" spans="1:25">
      <c r="A754" s="96">
        <v>800</v>
      </c>
      <c r="B754" s="34" t="s">
        <v>117</v>
      </c>
      <c r="C754" s="47" t="s">
        <v>145</v>
      </c>
      <c r="D754" s="92" t="s">
        <v>5686</v>
      </c>
      <c r="E754" s="53" t="s">
        <v>239</v>
      </c>
      <c r="F754" s="53" t="s">
        <v>4706</v>
      </c>
      <c r="G754" s="74">
        <v>45292</v>
      </c>
      <c r="H754" s="74">
        <v>45323</v>
      </c>
      <c r="I754" s="34" t="s">
        <v>124</v>
      </c>
      <c r="J754" s="34" t="s">
        <v>125</v>
      </c>
      <c r="K754" s="48" t="s">
        <v>1117</v>
      </c>
      <c r="L754" s="96" t="s">
        <v>78</v>
      </c>
      <c r="M754" s="47">
        <v>3</v>
      </c>
      <c r="N754" s="34" t="s">
        <v>5650</v>
      </c>
      <c r="O754" s="62">
        <v>45316.6555555556</v>
      </c>
      <c r="P754" s="35"/>
      <c r="Q754" s="35"/>
      <c r="R754" s="40"/>
      <c r="S754" s="40"/>
      <c r="T754" s="36"/>
      <c r="U754" s="34" t="s">
        <v>5651</v>
      </c>
      <c r="V754" s="34" t="s">
        <v>5686</v>
      </c>
      <c r="W754" s="113" t="s">
        <v>5652</v>
      </c>
      <c r="X754" t="s">
        <v>132</v>
      </c>
      <c r="Y754" t="s">
        <v>133</v>
      </c>
    </row>
    <row r="755" ht="351" spans="1:25">
      <c r="A755" s="96">
        <v>801</v>
      </c>
      <c r="B755" s="34" t="s">
        <v>117</v>
      </c>
      <c r="C755" s="47" t="s">
        <v>145</v>
      </c>
      <c r="D755" s="92" t="s">
        <v>5686</v>
      </c>
      <c r="E755" s="53" t="s">
        <v>239</v>
      </c>
      <c r="F755" s="53" t="s">
        <v>4706</v>
      </c>
      <c r="G755" s="74">
        <v>45352</v>
      </c>
      <c r="H755" s="74">
        <v>45383</v>
      </c>
      <c r="I755" s="34" t="s">
        <v>124</v>
      </c>
      <c r="J755" s="34" t="s">
        <v>125</v>
      </c>
      <c r="K755" s="48" t="s">
        <v>1117</v>
      </c>
      <c r="L755" s="96" t="s">
        <v>78</v>
      </c>
      <c r="M755" s="47">
        <v>3</v>
      </c>
      <c r="N755" s="34" t="s">
        <v>5687</v>
      </c>
      <c r="O755" s="62">
        <v>45373.4854166667</v>
      </c>
      <c r="P755" s="35"/>
      <c r="Q755" s="35"/>
      <c r="R755" s="40"/>
      <c r="S755" s="40"/>
      <c r="T755" s="36"/>
      <c r="U755" s="34" t="s">
        <v>5688</v>
      </c>
      <c r="V755" s="34" t="s">
        <v>5686</v>
      </c>
      <c r="W755" s="113" t="s">
        <v>5689</v>
      </c>
      <c r="X755" t="s">
        <v>132</v>
      </c>
      <c r="Y755" t="s">
        <v>159</v>
      </c>
    </row>
    <row r="756" ht="351" spans="1:25">
      <c r="A756" s="96">
        <v>802</v>
      </c>
      <c r="B756" s="34" t="s">
        <v>117</v>
      </c>
      <c r="C756" s="47" t="s">
        <v>145</v>
      </c>
      <c r="D756" s="92" t="s">
        <v>5686</v>
      </c>
      <c r="E756" s="53" t="s">
        <v>239</v>
      </c>
      <c r="F756" s="53" t="s">
        <v>4706</v>
      </c>
      <c r="G756" s="74">
        <v>45413</v>
      </c>
      <c r="H756" s="74">
        <v>45444</v>
      </c>
      <c r="I756" s="34" t="s">
        <v>124</v>
      </c>
      <c r="J756" s="34" t="s">
        <v>125</v>
      </c>
      <c r="K756" s="48" t="s">
        <v>1117</v>
      </c>
      <c r="L756" s="96" t="s">
        <v>78</v>
      </c>
      <c r="M756" s="47">
        <v>3</v>
      </c>
      <c r="N756" s="34" t="s">
        <v>5690</v>
      </c>
      <c r="O756" s="62">
        <v>45470.40625</v>
      </c>
      <c r="P756" s="35"/>
      <c r="Q756" s="35"/>
      <c r="R756" s="40"/>
      <c r="S756" s="40"/>
      <c r="T756" s="36"/>
      <c r="U756" s="34" t="s">
        <v>5691</v>
      </c>
      <c r="V756" s="34" t="s">
        <v>5686</v>
      </c>
      <c r="W756" s="113" t="s">
        <v>5689</v>
      </c>
      <c r="X756" s="114" t="s">
        <v>132</v>
      </c>
      <c r="Y756" s="114" t="s">
        <v>422</v>
      </c>
    </row>
    <row r="757" ht="351" spans="1:25">
      <c r="A757" s="96">
        <v>803</v>
      </c>
      <c r="B757" s="34" t="s">
        <v>117</v>
      </c>
      <c r="C757" s="47" t="s">
        <v>145</v>
      </c>
      <c r="D757" s="92" t="s">
        <v>5686</v>
      </c>
      <c r="E757" s="53" t="s">
        <v>239</v>
      </c>
      <c r="F757" s="53" t="s">
        <v>4706</v>
      </c>
      <c r="G757" s="74">
        <v>45474</v>
      </c>
      <c r="H757" s="74">
        <v>45505</v>
      </c>
      <c r="I757" s="34" t="s">
        <v>124</v>
      </c>
      <c r="J757" s="34" t="s">
        <v>125</v>
      </c>
      <c r="K757" s="48" t="s">
        <v>1117</v>
      </c>
      <c r="L757" s="96" t="s">
        <v>78</v>
      </c>
      <c r="M757" s="47">
        <v>3</v>
      </c>
      <c r="N757" s="34" t="s">
        <v>5670</v>
      </c>
      <c r="O757" s="62">
        <v>45485.6770833333</v>
      </c>
      <c r="P757" s="35"/>
      <c r="Q757" s="35"/>
      <c r="R757" s="40"/>
      <c r="S757" s="40"/>
      <c r="T757" s="36"/>
      <c r="U757" s="34" t="s">
        <v>5692</v>
      </c>
      <c r="V757" s="34" t="s">
        <v>5686</v>
      </c>
      <c r="W757" s="113" t="s">
        <v>5693</v>
      </c>
      <c r="X757" t="s">
        <v>132</v>
      </c>
      <c r="Y757" t="s">
        <v>138</v>
      </c>
    </row>
    <row r="758" ht="14.25" spans="1:22">
      <c r="A758" s="96">
        <v>804</v>
      </c>
      <c r="B758" s="34" t="s">
        <v>117</v>
      </c>
      <c r="C758" s="47" t="s">
        <v>145</v>
      </c>
      <c r="D758" s="92" t="s">
        <v>5686</v>
      </c>
      <c r="E758" s="53" t="s">
        <v>239</v>
      </c>
      <c r="F758" s="53" t="s">
        <v>4706</v>
      </c>
      <c r="G758" s="74">
        <v>45536</v>
      </c>
      <c r="H758" s="74">
        <v>45566</v>
      </c>
      <c r="I758" s="34" t="s">
        <v>124</v>
      </c>
      <c r="J758" s="34" t="s">
        <v>125</v>
      </c>
      <c r="K758" s="48" t="s">
        <v>1117</v>
      </c>
      <c r="L758" s="96" t="s">
        <v>78</v>
      </c>
      <c r="M758" s="47">
        <v>3</v>
      </c>
      <c r="N758" s="34"/>
      <c r="O758" s="34"/>
      <c r="P758" s="35"/>
      <c r="Q758" s="35"/>
      <c r="R758" s="40"/>
      <c r="S758" s="40"/>
      <c r="T758" s="36"/>
      <c r="U758" s="34"/>
      <c r="V758" s="34"/>
    </row>
    <row r="759" ht="14.25" spans="1:22">
      <c r="A759" s="96">
        <v>805</v>
      </c>
      <c r="B759" s="34" t="s">
        <v>117</v>
      </c>
      <c r="C759" s="47" t="s">
        <v>145</v>
      </c>
      <c r="D759" s="92" t="s">
        <v>5686</v>
      </c>
      <c r="E759" s="53" t="s">
        <v>239</v>
      </c>
      <c r="F759" s="53" t="s">
        <v>4706</v>
      </c>
      <c r="G759" s="74">
        <v>45597</v>
      </c>
      <c r="H759" s="74">
        <v>45627</v>
      </c>
      <c r="I759" s="34" t="s">
        <v>124</v>
      </c>
      <c r="J759" s="34" t="s">
        <v>125</v>
      </c>
      <c r="K759" s="48" t="s">
        <v>1117</v>
      </c>
      <c r="L759" s="96" t="s">
        <v>78</v>
      </c>
      <c r="M759" s="47">
        <v>3</v>
      </c>
      <c r="N759" s="34"/>
      <c r="O759" s="34"/>
      <c r="P759" s="35"/>
      <c r="Q759" s="35"/>
      <c r="R759" s="40"/>
      <c r="S759" s="40"/>
      <c r="T759" s="36"/>
      <c r="U759" s="34"/>
      <c r="V759" s="34"/>
    </row>
    <row r="760" ht="409.5" spans="1:25">
      <c r="A760" s="96">
        <v>806</v>
      </c>
      <c r="B760" s="34" t="s">
        <v>117</v>
      </c>
      <c r="C760" s="47" t="s">
        <v>145</v>
      </c>
      <c r="D760" s="45" t="s">
        <v>4546</v>
      </c>
      <c r="E760" s="45" t="s">
        <v>146</v>
      </c>
      <c r="F760" s="53" t="s">
        <v>4706</v>
      </c>
      <c r="G760" s="74">
        <v>45292</v>
      </c>
      <c r="H760" s="74">
        <v>45352</v>
      </c>
      <c r="I760" s="34" t="s">
        <v>124</v>
      </c>
      <c r="J760" s="34" t="s">
        <v>125</v>
      </c>
      <c r="K760" s="48" t="s">
        <v>1117</v>
      </c>
      <c r="L760" s="96" t="s">
        <v>78</v>
      </c>
      <c r="M760" s="47">
        <v>6</v>
      </c>
      <c r="N760" s="34" t="s">
        <v>5694</v>
      </c>
      <c r="O760" s="62">
        <v>45307.6090277778</v>
      </c>
      <c r="P760" s="35"/>
      <c r="Q760" s="35"/>
      <c r="R760" s="40"/>
      <c r="S760" s="40"/>
      <c r="T760" s="36"/>
      <c r="U760" s="34" t="s">
        <v>5695</v>
      </c>
      <c r="V760" s="34" t="s">
        <v>4546</v>
      </c>
      <c r="W760" s="113" t="s">
        <v>5696</v>
      </c>
      <c r="X760" t="s">
        <v>132</v>
      </c>
      <c r="Y760" t="s">
        <v>133</v>
      </c>
    </row>
    <row r="761" ht="409.5" spans="1:25">
      <c r="A761" s="96">
        <v>807</v>
      </c>
      <c r="B761" s="34" t="s">
        <v>117</v>
      </c>
      <c r="C761" s="47" t="s">
        <v>145</v>
      </c>
      <c r="D761" s="45" t="s">
        <v>4546</v>
      </c>
      <c r="E761" s="45" t="s">
        <v>146</v>
      </c>
      <c r="F761" s="53" t="s">
        <v>4706</v>
      </c>
      <c r="G761" s="74">
        <v>45383</v>
      </c>
      <c r="H761" s="74">
        <v>45444</v>
      </c>
      <c r="I761" s="34" t="s">
        <v>124</v>
      </c>
      <c r="J761" s="34" t="s">
        <v>125</v>
      </c>
      <c r="K761" s="48" t="s">
        <v>1117</v>
      </c>
      <c r="L761" s="96" t="s">
        <v>78</v>
      </c>
      <c r="M761" s="47">
        <v>6</v>
      </c>
      <c r="N761" s="34" t="s">
        <v>5694</v>
      </c>
      <c r="O761" s="62">
        <v>45307.6090277778</v>
      </c>
      <c r="P761" s="35"/>
      <c r="Q761" s="35"/>
      <c r="R761" s="40"/>
      <c r="S761" s="40"/>
      <c r="T761" s="36"/>
      <c r="U761" s="34" t="s">
        <v>5695</v>
      </c>
      <c r="V761" s="34" t="s">
        <v>4546</v>
      </c>
      <c r="W761" s="113" t="s">
        <v>5696</v>
      </c>
      <c r="X761" t="s">
        <v>132</v>
      </c>
      <c r="Y761" t="s">
        <v>133</v>
      </c>
    </row>
    <row r="762" ht="243" spans="1:25">
      <c r="A762" s="96"/>
      <c r="B762" s="34" t="s">
        <v>117</v>
      </c>
      <c r="C762" s="47" t="s">
        <v>145</v>
      </c>
      <c r="D762" s="45" t="s">
        <v>4546</v>
      </c>
      <c r="E762" s="45" t="s">
        <v>146</v>
      </c>
      <c r="F762" s="53" t="s">
        <v>4706</v>
      </c>
      <c r="G762" s="74">
        <v>45444</v>
      </c>
      <c r="H762" s="74">
        <v>45536</v>
      </c>
      <c r="I762" s="34" t="s">
        <v>124</v>
      </c>
      <c r="J762" s="34" t="s">
        <v>125</v>
      </c>
      <c r="K762" s="48" t="s">
        <v>1117</v>
      </c>
      <c r="L762" s="96" t="s">
        <v>78</v>
      </c>
      <c r="M762" s="47">
        <v>6</v>
      </c>
      <c r="N762" s="34" t="s">
        <v>5697</v>
      </c>
      <c r="O762" s="62">
        <v>45498.3923611111</v>
      </c>
      <c r="P762" s="35"/>
      <c r="Q762" s="35"/>
      <c r="R762" s="40"/>
      <c r="S762" s="40"/>
      <c r="T762" s="36"/>
      <c r="U762" s="34" t="s">
        <v>5698</v>
      </c>
      <c r="V762" s="34" t="s">
        <v>4546</v>
      </c>
      <c r="W762" s="113" t="s">
        <v>5699</v>
      </c>
      <c r="X762" t="s">
        <v>132</v>
      </c>
      <c r="Y762" t="s">
        <v>138</v>
      </c>
    </row>
    <row r="763" ht="243" spans="1:25">
      <c r="A763" s="96"/>
      <c r="B763" s="34" t="s">
        <v>117</v>
      </c>
      <c r="C763" s="47" t="s">
        <v>145</v>
      </c>
      <c r="D763" s="45" t="s">
        <v>4546</v>
      </c>
      <c r="E763" s="45" t="s">
        <v>146</v>
      </c>
      <c r="F763" s="53" t="s">
        <v>4706</v>
      </c>
      <c r="G763" s="74">
        <v>45566</v>
      </c>
      <c r="H763" s="74">
        <v>45627</v>
      </c>
      <c r="I763" s="34" t="s">
        <v>124</v>
      </c>
      <c r="J763" s="34" t="s">
        <v>125</v>
      </c>
      <c r="K763" s="48" t="s">
        <v>1117</v>
      </c>
      <c r="L763" s="96" t="s">
        <v>78</v>
      </c>
      <c r="M763" s="47">
        <v>6</v>
      </c>
      <c r="N763" s="34" t="s">
        <v>5697</v>
      </c>
      <c r="O763" s="62">
        <v>45498.3923611111</v>
      </c>
      <c r="P763" s="35"/>
      <c r="Q763" s="35"/>
      <c r="R763" s="40"/>
      <c r="S763" s="40"/>
      <c r="T763" s="36"/>
      <c r="U763" s="34" t="s">
        <v>5698</v>
      </c>
      <c r="V763" s="34" t="s">
        <v>4546</v>
      </c>
      <c r="W763" s="113" t="s">
        <v>5699</v>
      </c>
      <c r="X763" t="s">
        <v>132</v>
      </c>
      <c r="Y763" t="s">
        <v>138</v>
      </c>
    </row>
    <row r="764" ht="409.5" spans="1:25">
      <c r="A764" s="96">
        <v>808</v>
      </c>
      <c r="B764" s="34" t="s">
        <v>117</v>
      </c>
      <c r="C764" s="47" t="s">
        <v>145</v>
      </c>
      <c r="D764" s="45" t="s">
        <v>4702</v>
      </c>
      <c r="E764" s="45" t="s">
        <v>146</v>
      </c>
      <c r="F764" s="53" t="s">
        <v>4706</v>
      </c>
      <c r="G764" s="74">
        <v>45292</v>
      </c>
      <c r="H764" s="74">
        <v>45444</v>
      </c>
      <c r="I764" s="34" t="s">
        <v>124</v>
      </c>
      <c r="J764" s="34" t="s">
        <v>125</v>
      </c>
      <c r="K764" s="48" t="s">
        <v>1117</v>
      </c>
      <c r="L764" s="96" t="s">
        <v>78</v>
      </c>
      <c r="M764" s="47">
        <v>3</v>
      </c>
      <c r="N764" s="34" t="s">
        <v>5700</v>
      </c>
      <c r="O764" s="62">
        <v>45315.6479166667</v>
      </c>
      <c r="P764" s="35"/>
      <c r="Q764" s="35"/>
      <c r="R764" s="40"/>
      <c r="S764" s="40"/>
      <c r="T764" s="36"/>
      <c r="U764" s="34" t="s">
        <v>5701</v>
      </c>
      <c r="V764" s="34" t="s">
        <v>4702</v>
      </c>
      <c r="W764" s="113" t="s">
        <v>5702</v>
      </c>
      <c r="X764" s="114" t="s">
        <v>132</v>
      </c>
      <c r="Y764" s="114" t="s">
        <v>133</v>
      </c>
    </row>
    <row r="765" ht="36" spans="1:25">
      <c r="A765" s="96">
        <v>809</v>
      </c>
      <c r="B765" s="34" t="s">
        <v>117</v>
      </c>
      <c r="C765" s="47" t="s">
        <v>145</v>
      </c>
      <c r="D765" s="45" t="s">
        <v>4702</v>
      </c>
      <c r="E765" s="45" t="s">
        <v>146</v>
      </c>
      <c r="F765" s="53" t="s">
        <v>4706</v>
      </c>
      <c r="G765" s="74">
        <v>45474</v>
      </c>
      <c r="H765" s="74">
        <v>45627</v>
      </c>
      <c r="I765" s="34" t="s">
        <v>124</v>
      </c>
      <c r="J765" s="34" t="s">
        <v>125</v>
      </c>
      <c r="K765" s="48" t="s">
        <v>1117</v>
      </c>
      <c r="L765" s="96" t="s">
        <v>78</v>
      </c>
      <c r="M765" s="47">
        <v>3</v>
      </c>
      <c r="N765" s="34" t="s">
        <v>5703</v>
      </c>
      <c r="O765" s="62">
        <v>45485.6770833333</v>
      </c>
      <c r="P765" s="35"/>
      <c r="Q765" s="35"/>
      <c r="R765" s="40"/>
      <c r="S765" s="40"/>
      <c r="T765" s="36"/>
      <c r="U765" s="34" t="s">
        <v>5704</v>
      </c>
      <c r="V765" s="34" t="s">
        <v>4702</v>
      </c>
      <c r="W765" t="s">
        <v>5666</v>
      </c>
      <c r="X765" t="s">
        <v>132</v>
      </c>
      <c r="Y765" t="s">
        <v>138</v>
      </c>
    </row>
    <row r="766" ht="405" spans="1:25">
      <c r="A766" s="96">
        <v>810</v>
      </c>
      <c r="B766" s="34" t="s">
        <v>117</v>
      </c>
      <c r="C766" s="47" t="s">
        <v>145</v>
      </c>
      <c r="D766" s="45" t="s">
        <v>1694</v>
      </c>
      <c r="E766" s="45" t="s">
        <v>146</v>
      </c>
      <c r="F766" s="53" t="s">
        <v>4706</v>
      </c>
      <c r="G766" s="74">
        <v>45292</v>
      </c>
      <c r="H766" s="74">
        <v>45352</v>
      </c>
      <c r="I766" s="34" t="s">
        <v>124</v>
      </c>
      <c r="J766" s="34" t="s">
        <v>125</v>
      </c>
      <c r="K766" s="48" t="s">
        <v>1117</v>
      </c>
      <c r="L766" s="96" t="s">
        <v>78</v>
      </c>
      <c r="M766" s="47">
        <v>3</v>
      </c>
      <c r="N766" s="34" t="s">
        <v>5705</v>
      </c>
      <c r="O766" s="62">
        <v>45342.3819444444</v>
      </c>
      <c r="P766" s="35"/>
      <c r="Q766" s="35"/>
      <c r="R766" s="40"/>
      <c r="S766" s="40"/>
      <c r="T766" s="36"/>
      <c r="U766" s="34" t="s">
        <v>5706</v>
      </c>
      <c r="V766" s="34" t="s">
        <v>1694</v>
      </c>
      <c r="W766" s="113" t="s">
        <v>5707</v>
      </c>
      <c r="X766" t="s">
        <v>132</v>
      </c>
      <c r="Y766" t="s">
        <v>153</v>
      </c>
    </row>
    <row r="767" ht="405" spans="1:25">
      <c r="A767" s="96">
        <v>811</v>
      </c>
      <c r="B767" s="34" t="s">
        <v>117</v>
      </c>
      <c r="C767" s="47" t="s">
        <v>145</v>
      </c>
      <c r="D767" s="45" t="s">
        <v>1694</v>
      </c>
      <c r="E767" s="45" t="s">
        <v>146</v>
      </c>
      <c r="F767" s="53" t="s">
        <v>4706</v>
      </c>
      <c r="G767" s="74">
        <v>45383</v>
      </c>
      <c r="H767" s="74">
        <v>45444</v>
      </c>
      <c r="I767" s="34" t="s">
        <v>124</v>
      </c>
      <c r="J767" s="34" t="s">
        <v>125</v>
      </c>
      <c r="K767" s="48" t="s">
        <v>1117</v>
      </c>
      <c r="L767" s="96" t="s">
        <v>78</v>
      </c>
      <c r="M767" s="47">
        <v>3</v>
      </c>
      <c r="N767" s="34" t="s">
        <v>5705</v>
      </c>
      <c r="O767" s="62">
        <v>45342.3819444444</v>
      </c>
      <c r="P767" s="35"/>
      <c r="Q767" s="35"/>
      <c r="R767" s="40"/>
      <c r="S767" s="40"/>
      <c r="T767" s="36"/>
      <c r="U767" s="34" t="s">
        <v>5706</v>
      </c>
      <c r="V767" s="34" t="s">
        <v>1694</v>
      </c>
      <c r="W767" s="113" t="s">
        <v>5707</v>
      </c>
      <c r="X767" s="114" t="s">
        <v>132</v>
      </c>
      <c r="Y767" s="114" t="s">
        <v>153</v>
      </c>
    </row>
    <row r="768" ht="36" spans="1:25">
      <c r="A768" s="96"/>
      <c r="B768" s="34" t="s">
        <v>117</v>
      </c>
      <c r="C768" s="47" t="s">
        <v>145</v>
      </c>
      <c r="D768" s="45" t="s">
        <v>1694</v>
      </c>
      <c r="E768" s="45" t="s">
        <v>146</v>
      </c>
      <c r="F768" s="53" t="s">
        <v>4706</v>
      </c>
      <c r="G768" s="74">
        <v>45444</v>
      </c>
      <c r="H768" s="74">
        <v>45536</v>
      </c>
      <c r="I768" s="34" t="s">
        <v>124</v>
      </c>
      <c r="J768" s="34" t="s">
        <v>125</v>
      </c>
      <c r="K768" s="48" t="s">
        <v>1117</v>
      </c>
      <c r="L768" s="96" t="s">
        <v>78</v>
      </c>
      <c r="M768" s="47">
        <v>3</v>
      </c>
      <c r="N768" s="34" t="s">
        <v>5708</v>
      </c>
      <c r="O768" s="62">
        <v>45524.6520833333</v>
      </c>
      <c r="P768" s="35"/>
      <c r="Q768" s="35"/>
      <c r="R768" s="40"/>
      <c r="S768" s="40"/>
      <c r="T768" s="36"/>
      <c r="U768" s="34" t="s">
        <v>5709</v>
      </c>
      <c r="V768" s="34" t="s">
        <v>1694</v>
      </c>
      <c r="W768" t="s">
        <v>5710</v>
      </c>
      <c r="X768" t="s">
        <v>132</v>
      </c>
      <c r="Y768" t="s">
        <v>852</v>
      </c>
    </row>
    <row r="769" ht="36" spans="1:25">
      <c r="A769" s="96"/>
      <c r="B769" s="34" t="s">
        <v>117</v>
      </c>
      <c r="C769" s="47" t="s">
        <v>145</v>
      </c>
      <c r="D769" s="45" t="s">
        <v>1694</v>
      </c>
      <c r="E769" s="45" t="s">
        <v>146</v>
      </c>
      <c r="F769" s="53" t="s">
        <v>4706</v>
      </c>
      <c r="G769" s="74">
        <v>45566</v>
      </c>
      <c r="H769" s="74">
        <v>45627</v>
      </c>
      <c r="I769" s="34" t="s">
        <v>124</v>
      </c>
      <c r="J769" s="34" t="s">
        <v>125</v>
      </c>
      <c r="K769" s="48" t="s">
        <v>1117</v>
      </c>
      <c r="L769" s="96" t="s">
        <v>78</v>
      </c>
      <c r="M769" s="47">
        <v>3</v>
      </c>
      <c r="N769" s="34" t="s">
        <v>5708</v>
      </c>
      <c r="O769" s="62">
        <v>45524.6520833333</v>
      </c>
      <c r="P769" s="35"/>
      <c r="Q769" s="35"/>
      <c r="R769" s="40"/>
      <c r="S769" s="40"/>
      <c r="T769" s="36"/>
      <c r="U769" s="34" t="s">
        <v>5709</v>
      </c>
      <c r="V769" s="34" t="s">
        <v>1694</v>
      </c>
      <c r="W769" t="s">
        <v>5710</v>
      </c>
      <c r="X769" t="s">
        <v>132</v>
      </c>
      <c r="Y769" t="s">
        <v>852</v>
      </c>
    </row>
    <row r="770" ht="135" spans="1:25">
      <c r="A770" s="96">
        <v>812</v>
      </c>
      <c r="B770" s="34" t="s">
        <v>117</v>
      </c>
      <c r="C770" s="47" t="s">
        <v>145</v>
      </c>
      <c r="D770" s="53" t="s">
        <v>1698</v>
      </c>
      <c r="E770" s="123" t="s">
        <v>1148</v>
      </c>
      <c r="F770" s="53" t="s">
        <v>4706</v>
      </c>
      <c r="G770" s="115">
        <v>45413</v>
      </c>
      <c r="H770" s="115">
        <v>45473</v>
      </c>
      <c r="I770" s="34" t="s">
        <v>124</v>
      </c>
      <c r="J770" s="34" t="s">
        <v>125</v>
      </c>
      <c r="K770" s="48" t="s">
        <v>1117</v>
      </c>
      <c r="L770" s="96" t="s">
        <v>78</v>
      </c>
      <c r="M770" s="47">
        <v>6</v>
      </c>
      <c r="N770" s="34" t="s">
        <v>5644</v>
      </c>
      <c r="O770" s="62">
        <v>45450.4833333333</v>
      </c>
      <c r="P770" s="35"/>
      <c r="Q770" s="35"/>
      <c r="R770" s="40"/>
      <c r="S770" s="40"/>
      <c r="T770" s="36"/>
      <c r="U770" s="34" t="s">
        <v>5645</v>
      </c>
      <c r="V770" s="34" t="s">
        <v>1698</v>
      </c>
      <c r="W770" s="113" t="s">
        <v>5646</v>
      </c>
      <c r="X770" s="114" t="s">
        <v>132</v>
      </c>
      <c r="Y770" s="114" t="s">
        <v>422</v>
      </c>
    </row>
    <row r="771" ht="36" spans="1:25">
      <c r="A771" s="96">
        <v>813</v>
      </c>
      <c r="B771" s="34" t="s">
        <v>117</v>
      </c>
      <c r="C771" s="47" t="s">
        <v>145</v>
      </c>
      <c r="D771" s="53" t="s">
        <v>1698</v>
      </c>
      <c r="E771" s="123" t="s">
        <v>1148</v>
      </c>
      <c r="F771" s="53" t="s">
        <v>4706</v>
      </c>
      <c r="G771" s="74">
        <v>45474</v>
      </c>
      <c r="H771" s="74">
        <v>45536</v>
      </c>
      <c r="I771" s="34" t="s">
        <v>124</v>
      </c>
      <c r="J771" s="34" t="s">
        <v>125</v>
      </c>
      <c r="K771" s="48" t="s">
        <v>1117</v>
      </c>
      <c r="L771" s="96" t="s">
        <v>78</v>
      </c>
      <c r="M771" s="47">
        <v>6</v>
      </c>
      <c r="N771" s="34" t="s">
        <v>5647</v>
      </c>
      <c r="O771" s="62">
        <v>45496.5</v>
      </c>
      <c r="P771" s="35"/>
      <c r="Q771" s="35"/>
      <c r="R771" s="40"/>
      <c r="S771" s="40"/>
      <c r="T771" s="36"/>
      <c r="U771" s="34" t="s">
        <v>5648</v>
      </c>
      <c r="V771" s="34" t="s">
        <v>1698</v>
      </c>
      <c r="W771" t="s">
        <v>5646</v>
      </c>
      <c r="X771" t="s">
        <v>132</v>
      </c>
      <c r="Y771" t="s">
        <v>138</v>
      </c>
    </row>
    <row r="772" ht="409.5" spans="1:25">
      <c r="A772" s="96">
        <v>814</v>
      </c>
      <c r="B772" s="47" t="s">
        <v>117</v>
      </c>
      <c r="C772" s="178" t="s">
        <v>361</v>
      </c>
      <c r="D772" s="47" t="s">
        <v>5711</v>
      </c>
      <c r="E772" s="47" t="s">
        <v>146</v>
      </c>
      <c r="F772" s="53" t="s">
        <v>4706</v>
      </c>
      <c r="G772" s="115">
        <v>45292</v>
      </c>
      <c r="H772" s="115">
        <v>45322</v>
      </c>
      <c r="I772" s="58" t="s">
        <v>124</v>
      </c>
      <c r="J772" s="34" t="s">
        <v>125</v>
      </c>
      <c r="K772" s="48" t="s">
        <v>1117</v>
      </c>
      <c r="L772" s="96" t="s">
        <v>78</v>
      </c>
      <c r="M772" s="29">
        <v>63</v>
      </c>
      <c r="N772" s="34" t="s">
        <v>5712</v>
      </c>
      <c r="O772" s="62">
        <v>45317.4319444444</v>
      </c>
      <c r="P772" s="35"/>
      <c r="Q772" s="35"/>
      <c r="R772" s="40"/>
      <c r="S772" s="40"/>
      <c r="T772" s="36"/>
      <c r="U772" s="34" t="s">
        <v>5713</v>
      </c>
      <c r="V772" s="34" t="s">
        <v>5711</v>
      </c>
      <c r="W772" s="113" t="s">
        <v>5714</v>
      </c>
      <c r="X772" t="s">
        <v>132</v>
      </c>
      <c r="Y772" t="s">
        <v>133</v>
      </c>
    </row>
    <row r="773" ht="409.5" spans="1:25">
      <c r="A773" s="96">
        <v>815</v>
      </c>
      <c r="B773" s="47" t="s">
        <v>117</v>
      </c>
      <c r="C773" s="178" t="s">
        <v>361</v>
      </c>
      <c r="D773" s="47" t="s">
        <v>5711</v>
      </c>
      <c r="E773" s="47" t="s">
        <v>146</v>
      </c>
      <c r="F773" s="53" t="s">
        <v>4706</v>
      </c>
      <c r="G773" s="74">
        <v>45474</v>
      </c>
      <c r="H773" s="74">
        <v>45474</v>
      </c>
      <c r="I773" s="58" t="s">
        <v>124</v>
      </c>
      <c r="J773" s="34" t="s">
        <v>125</v>
      </c>
      <c r="K773" s="48" t="s">
        <v>1117</v>
      </c>
      <c r="L773" s="96" t="s">
        <v>78</v>
      </c>
      <c r="M773" s="29">
        <v>63</v>
      </c>
      <c r="N773" s="34" t="s">
        <v>5715</v>
      </c>
      <c r="O773" s="62">
        <v>45496.4479166667</v>
      </c>
      <c r="P773" s="35"/>
      <c r="Q773" s="35"/>
      <c r="R773" s="40"/>
      <c r="S773" s="40"/>
      <c r="T773" s="36"/>
      <c r="U773" s="34" t="s">
        <v>5716</v>
      </c>
      <c r="V773" s="34" t="s">
        <v>5711</v>
      </c>
      <c r="W773" s="113" t="s">
        <v>5717</v>
      </c>
      <c r="X773" t="s">
        <v>132</v>
      </c>
      <c r="Y773" t="s">
        <v>138</v>
      </c>
    </row>
    <row r="774" ht="409.5" spans="1:25">
      <c r="A774" s="96">
        <v>816</v>
      </c>
      <c r="B774" s="47" t="s">
        <v>117</v>
      </c>
      <c r="C774" s="178" t="s">
        <v>361</v>
      </c>
      <c r="D774" s="47" t="s">
        <v>5718</v>
      </c>
      <c r="E774" s="47" t="s">
        <v>146</v>
      </c>
      <c r="F774" s="53" t="s">
        <v>4706</v>
      </c>
      <c r="G774" s="115">
        <v>45292</v>
      </c>
      <c r="H774" s="115">
        <v>45322</v>
      </c>
      <c r="I774" s="58" t="s">
        <v>124</v>
      </c>
      <c r="J774" s="34" t="s">
        <v>125</v>
      </c>
      <c r="K774" s="48" t="s">
        <v>1117</v>
      </c>
      <c r="L774" s="96" t="s">
        <v>78</v>
      </c>
      <c r="M774" s="29">
        <v>63</v>
      </c>
      <c r="N774" s="34" t="s">
        <v>5712</v>
      </c>
      <c r="O774" s="62">
        <v>45317.4319444444</v>
      </c>
      <c r="P774" s="35"/>
      <c r="Q774" s="35"/>
      <c r="R774" s="40"/>
      <c r="S774" s="40"/>
      <c r="T774" s="36"/>
      <c r="U774" s="34" t="s">
        <v>5713</v>
      </c>
      <c r="V774" s="34" t="s">
        <v>5718</v>
      </c>
      <c r="W774" s="113" t="s">
        <v>5714</v>
      </c>
      <c r="X774" t="s">
        <v>132</v>
      </c>
      <c r="Y774" t="s">
        <v>133</v>
      </c>
    </row>
    <row r="775" ht="409.5" spans="1:25">
      <c r="A775" s="96">
        <v>817</v>
      </c>
      <c r="B775" s="47" t="s">
        <v>117</v>
      </c>
      <c r="C775" s="178" t="s">
        <v>361</v>
      </c>
      <c r="D775" s="47" t="s">
        <v>5718</v>
      </c>
      <c r="E775" s="47" t="s">
        <v>146</v>
      </c>
      <c r="F775" s="53" t="s">
        <v>4706</v>
      </c>
      <c r="G775" s="74">
        <v>45474</v>
      </c>
      <c r="H775" s="74">
        <v>45474</v>
      </c>
      <c r="I775" s="58" t="s">
        <v>124</v>
      </c>
      <c r="J775" s="34" t="s">
        <v>125</v>
      </c>
      <c r="K775" s="48" t="s">
        <v>1117</v>
      </c>
      <c r="L775" s="96" t="s">
        <v>78</v>
      </c>
      <c r="M775" s="29">
        <v>63</v>
      </c>
      <c r="N775" s="34" t="s">
        <v>5715</v>
      </c>
      <c r="O775" s="62">
        <v>45496.4479166667</v>
      </c>
      <c r="P775" s="35"/>
      <c r="Q775" s="35"/>
      <c r="R775" s="40"/>
      <c r="S775" s="40"/>
      <c r="T775" s="36"/>
      <c r="U775" s="34" t="s">
        <v>5716</v>
      </c>
      <c r="V775" s="34" t="s">
        <v>5718</v>
      </c>
      <c r="W775" s="113" t="s">
        <v>5717</v>
      </c>
      <c r="X775" t="s">
        <v>132</v>
      </c>
      <c r="Y775" t="s">
        <v>138</v>
      </c>
    </row>
    <row r="776" ht="409.5" spans="1:25">
      <c r="A776" s="96">
        <v>818</v>
      </c>
      <c r="B776" s="34" t="s">
        <v>117</v>
      </c>
      <c r="C776" s="178" t="s">
        <v>145</v>
      </c>
      <c r="D776" s="47" t="s">
        <v>5719</v>
      </c>
      <c r="E776" s="47" t="s">
        <v>146</v>
      </c>
      <c r="F776" s="53" t="s">
        <v>4706</v>
      </c>
      <c r="G776" s="115">
        <v>45292</v>
      </c>
      <c r="H776" s="115">
        <v>45322</v>
      </c>
      <c r="I776" s="58" t="s">
        <v>124</v>
      </c>
      <c r="J776" s="34" t="s">
        <v>125</v>
      </c>
      <c r="K776" s="48" t="s">
        <v>1117</v>
      </c>
      <c r="L776" s="96" t="s">
        <v>78</v>
      </c>
      <c r="M776" s="154">
        <v>36</v>
      </c>
      <c r="N776" s="34" t="s">
        <v>5720</v>
      </c>
      <c r="O776" s="62">
        <v>45316.4736111111</v>
      </c>
      <c r="P776" s="35"/>
      <c r="Q776" s="35"/>
      <c r="R776" s="40"/>
      <c r="S776" s="40"/>
      <c r="T776" s="36"/>
      <c r="U776" s="34" t="s">
        <v>5721</v>
      </c>
      <c r="V776" s="34" t="s">
        <v>5719</v>
      </c>
      <c r="W776" s="113" t="s">
        <v>5722</v>
      </c>
      <c r="X776" t="s">
        <v>132</v>
      </c>
      <c r="Y776" t="s">
        <v>133</v>
      </c>
    </row>
    <row r="777" ht="409.5" spans="1:25">
      <c r="A777" s="96">
        <v>819</v>
      </c>
      <c r="B777" s="34" t="s">
        <v>117</v>
      </c>
      <c r="C777" s="178" t="s">
        <v>145</v>
      </c>
      <c r="D777" s="47" t="s">
        <v>5719</v>
      </c>
      <c r="E777" s="47" t="s">
        <v>146</v>
      </c>
      <c r="F777" s="53" t="s">
        <v>4706</v>
      </c>
      <c r="G777" s="74">
        <v>45474</v>
      </c>
      <c r="H777" s="74">
        <v>45474</v>
      </c>
      <c r="I777" s="58" t="s">
        <v>124</v>
      </c>
      <c r="J777" s="34" t="s">
        <v>125</v>
      </c>
      <c r="K777" s="48" t="s">
        <v>1117</v>
      </c>
      <c r="L777" s="96" t="s">
        <v>78</v>
      </c>
      <c r="M777" s="154">
        <v>36</v>
      </c>
      <c r="N777" s="34" t="s">
        <v>5723</v>
      </c>
      <c r="O777" s="62">
        <v>45496.4479166667</v>
      </c>
      <c r="P777" s="35"/>
      <c r="Q777" s="35"/>
      <c r="R777" s="40"/>
      <c r="S777" s="40"/>
      <c r="T777" s="36"/>
      <c r="U777" s="34" t="s">
        <v>5724</v>
      </c>
      <c r="V777" s="34" t="s">
        <v>5719</v>
      </c>
      <c r="W777" s="113" t="s">
        <v>5725</v>
      </c>
      <c r="X777" t="s">
        <v>132</v>
      </c>
      <c r="Y777" t="s">
        <v>138</v>
      </c>
    </row>
    <row r="778" ht="409.5" spans="1:25">
      <c r="A778" s="96">
        <v>820</v>
      </c>
      <c r="B778" s="34" t="s">
        <v>117</v>
      </c>
      <c r="C778" s="47" t="s">
        <v>145</v>
      </c>
      <c r="D778" s="45" t="s">
        <v>1717</v>
      </c>
      <c r="E778" s="123" t="s">
        <v>1148</v>
      </c>
      <c r="F778" s="53" t="s">
        <v>4706</v>
      </c>
      <c r="G778" s="115">
        <v>45413</v>
      </c>
      <c r="H778" s="115">
        <v>45473</v>
      </c>
      <c r="I778" s="34" t="s">
        <v>124</v>
      </c>
      <c r="J778" s="34" t="s">
        <v>125</v>
      </c>
      <c r="K778" s="48" t="s">
        <v>1117</v>
      </c>
      <c r="L778" s="96" t="s">
        <v>78</v>
      </c>
      <c r="M778" s="47">
        <v>3</v>
      </c>
      <c r="N778" s="34" t="s">
        <v>5726</v>
      </c>
      <c r="O778" s="62">
        <v>45434.5069444444</v>
      </c>
      <c r="P778" s="35"/>
      <c r="Q778" s="35"/>
      <c r="R778" s="40"/>
      <c r="S778" s="40"/>
      <c r="T778" s="36"/>
      <c r="U778" s="34" t="s">
        <v>5727</v>
      </c>
      <c r="V778" s="34" t="s">
        <v>1717</v>
      </c>
      <c r="W778" s="113" t="s">
        <v>5728</v>
      </c>
      <c r="X778" s="114" t="s">
        <v>132</v>
      </c>
      <c r="Y778" s="114" t="s">
        <v>435</v>
      </c>
    </row>
    <row r="779" ht="409.5" spans="1:25">
      <c r="A779" s="96">
        <v>821</v>
      </c>
      <c r="B779" s="34" t="s">
        <v>117</v>
      </c>
      <c r="C779" s="47" t="s">
        <v>145</v>
      </c>
      <c r="D779" s="45" t="s">
        <v>1717</v>
      </c>
      <c r="E779" s="123" t="s">
        <v>1148</v>
      </c>
      <c r="F779" s="53" t="s">
        <v>4706</v>
      </c>
      <c r="G779" s="74">
        <v>45474</v>
      </c>
      <c r="H779" s="74">
        <v>45536</v>
      </c>
      <c r="I779" s="34" t="s">
        <v>124</v>
      </c>
      <c r="J779" s="34" t="s">
        <v>125</v>
      </c>
      <c r="K779" s="48" t="s">
        <v>1117</v>
      </c>
      <c r="L779" s="96" t="s">
        <v>78</v>
      </c>
      <c r="M779" s="47">
        <v>3</v>
      </c>
      <c r="N779" s="34" t="s">
        <v>5729</v>
      </c>
      <c r="O779" s="62">
        <v>45496.5</v>
      </c>
      <c r="P779" s="35"/>
      <c r="Q779" s="35"/>
      <c r="R779" s="40"/>
      <c r="S779" s="40"/>
      <c r="T779" s="36"/>
      <c r="U779" s="34" t="s">
        <v>5730</v>
      </c>
      <c r="V779" s="34" t="s">
        <v>1717</v>
      </c>
      <c r="W779" s="113" t="s">
        <v>5731</v>
      </c>
      <c r="X779" t="s">
        <v>132</v>
      </c>
      <c r="Y779" t="s">
        <v>138</v>
      </c>
    </row>
    <row r="780" ht="409.5" spans="1:25">
      <c r="A780" s="96">
        <v>822</v>
      </c>
      <c r="B780" s="34" t="s">
        <v>117</v>
      </c>
      <c r="C780" s="47" t="s">
        <v>145</v>
      </c>
      <c r="D780" s="45" t="s">
        <v>1726</v>
      </c>
      <c r="E780" s="123" t="s">
        <v>1148</v>
      </c>
      <c r="F780" s="53" t="s">
        <v>4706</v>
      </c>
      <c r="G780" s="115">
        <v>45413</v>
      </c>
      <c r="H780" s="115">
        <v>45473</v>
      </c>
      <c r="I780" s="34" t="s">
        <v>124</v>
      </c>
      <c r="J780" s="34" t="s">
        <v>125</v>
      </c>
      <c r="K780" s="48" t="s">
        <v>1117</v>
      </c>
      <c r="L780" s="96" t="s">
        <v>78</v>
      </c>
      <c r="M780" s="47">
        <v>6</v>
      </c>
      <c r="N780" s="34" t="s">
        <v>5732</v>
      </c>
      <c r="O780" s="62">
        <v>45434.5069444444</v>
      </c>
      <c r="P780" s="35"/>
      <c r="Q780" s="35"/>
      <c r="R780" s="40"/>
      <c r="S780" s="40"/>
      <c r="T780" s="36"/>
      <c r="U780" s="34" t="s">
        <v>5733</v>
      </c>
      <c r="V780" s="34" t="s">
        <v>1726</v>
      </c>
      <c r="W780" s="113" t="s">
        <v>5734</v>
      </c>
      <c r="X780" s="114" t="s">
        <v>132</v>
      </c>
      <c r="Y780" s="114" t="s">
        <v>435</v>
      </c>
    </row>
    <row r="781" ht="409.5" spans="1:25">
      <c r="A781" s="96">
        <v>823</v>
      </c>
      <c r="B781" s="34" t="s">
        <v>117</v>
      </c>
      <c r="C781" s="47" t="s">
        <v>145</v>
      </c>
      <c r="D781" s="45" t="s">
        <v>1726</v>
      </c>
      <c r="E781" s="123" t="s">
        <v>1148</v>
      </c>
      <c r="F781" s="53" t="s">
        <v>4706</v>
      </c>
      <c r="G781" s="74">
        <v>45474</v>
      </c>
      <c r="H781" s="74">
        <v>45536</v>
      </c>
      <c r="I781" s="34" t="s">
        <v>124</v>
      </c>
      <c r="J781" s="34" t="s">
        <v>125</v>
      </c>
      <c r="K781" s="48" t="s">
        <v>1117</v>
      </c>
      <c r="L781" s="96" t="s">
        <v>78</v>
      </c>
      <c r="M781" s="47">
        <v>6</v>
      </c>
      <c r="N781" s="34" t="s">
        <v>5735</v>
      </c>
      <c r="O781" s="62">
        <v>45496.5</v>
      </c>
      <c r="P781" s="35"/>
      <c r="Q781" s="35"/>
      <c r="R781" s="40"/>
      <c r="S781" s="40"/>
      <c r="T781" s="36"/>
      <c r="U781" s="34" t="s">
        <v>5736</v>
      </c>
      <c r="V781" s="34" t="s">
        <v>1726</v>
      </c>
      <c r="W781" s="113" t="s">
        <v>5737</v>
      </c>
      <c r="X781" t="s">
        <v>132</v>
      </c>
      <c r="Y781" t="s">
        <v>138</v>
      </c>
    </row>
    <row r="782" ht="378" spans="1:25">
      <c r="A782" s="96">
        <v>824</v>
      </c>
      <c r="B782" s="34" t="s">
        <v>117</v>
      </c>
      <c r="C782" s="58" t="s">
        <v>145</v>
      </c>
      <c r="D782" s="53" t="s">
        <v>1731</v>
      </c>
      <c r="E782" s="53" t="s">
        <v>250</v>
      </c>
      <c r="F782" s="53" t="s">
        <v>4706</v>
      </c>
      <c r="G782" s="74">
        <v>45383</v>
      </c>
      <c r="H782" s="74">
        <v>45384</v>
      </c>
      <c r="I782" s="58" t="s">
        <v>124</v>
      </c>
      <c r="J782" s="34" t="s">
        <v>125</v>
      </c>
      <c r="K782" s="48" t="s">
        <v>1117</v>
      </c>
      <c r="L782" s="96" t="s">
        <v>78</v>
      </c>
      <c r="M782" s="154">
        <v>6</v>
      </c>
      <c r="N782" s="34" t="s">
        <v>5738</v>
      </c>
      <c r="O782" s="62">
        <v>45369.4652777778</v>
      </c>
      <c r="P782" s="35"/>
      <c r="Q782" s="35"/>
      <c r="R782" s="40"/>
      <c r="S782" s="40"/>
      <c r="T782" s="36"/>
      <c r="U782" s="34" t="s">
        <v>5739</v>
      </c>
      <c r="V782" s="34" t="s">
        <v>1731</v>
      </c>
      <c r="W782" s="113" t="s">
        <v>5740</v>
      </c>
      <c r="X782" t="s">
        <v>132</v>
      </c>
      <c r="Y782" t="s">
        <v>159</v>
      </c>
    </row>
    <row r="783" ht="283.5" spans="1:25">
      <c r="A783" s="96">
        <v>825</v>
      </c>
      <c r="B783" s="34" t="s">
        <v>117</v>
      </c>
      <c r="C783" s="58" t="s">
        <v>145</v>
      </c>
      <c r="D783" s="53" t="s">
        <v>1731</v>
      </c>
      <c r="E783" s="53" t="s">
        <v>250</v>
      </c>
      <c r="F783" s="53" t="s">
        <v>4706</v>
      </c>
      <c r="G783" s="74">
        <v>45566</v>
      </c>
      <c r="H783" s="74">
        <v>45567</v>
      </c>
      <c r="I783" s="58" t="s">
        <v>124</v>
      </c>
      <c r="J783" s="34" t="s">
        <v>125</v>
      </c>
      <c r="K783" s="48" t="s">
        <v>1117</v>
      </c>
      <c r="L783" s="96" t="s">
        <v>78</v>
      </c>
      <c r="M783" s="154">
        <v>6</v>
      </c>
      <c r="N783" s="34" t="s">
        <v>5741</v>
      </c>
      <c r="O783" s="62">
        <v>45496.4097222222</v>
      </c>
      <c r="P783" s="35"/>
      <c r="Q783" s="35"/>
      <c r="R783" s="40"/>
      <c r="S783" s="40"/>
      <c r="T783" s="36"/>
      <c r="U783" s="34" t="s">
        <v>5742</v>
      </c>
      <c r="V783" s="34" t="s">
        <v>1731</v>
      </c>
      <c r="W783" s="113" t="s">
        <v>5743</v>
      </c>
      <c r="X783" t="s">
        <v>132</v>
      </c>
      <c r="Y783" t="s">
        <v>138</v>
      </c>
    </row>
    <row r="784" ht="378" spans="1:25">
      <c r="A784" s="96">
        <v>826</v>
      </c>
      <c r="B784" s="34" t="s">
        <v>117</v>
      </c>
      <c r="C784" s="58" t="s">
        <v>145</v>
      </c>
      <c r="D784" s="53" t="s">
        <v>1742</v>
      </c>
      <c r="E784" s="53" t="s">
        <v>250</v>
      </c>
      <c r="F784" s="53" t="s">
        <v>4706</v>
      </c>
      <c r="G784" s="74">
        <v>45383</v>
      </c>
      <c r="H784" s="74">
        <v>45384</v>
      </c>
      <c r="I784" s="58" t="s">
        <v>124</v>
      </c>
      <c r="J784" s="34" t="s">
        <v>125</v>
      </c>
      <c r="K784" s="48" t="s">
        <v>1117</v>
      </c>
      <c r="L784" s="96" t="s">
        <v>78</v>
      </c>
      <c r="M784" s="154">
        <v>6</v>
      </c>
      <c r="N784" s="34" t="s">
        <v>5738</v>
      </c>
      <c r="O784" s="62">
        <v>45369.4652777778</v>
      </c>
      <c r="P784" s="35"/>
      <c r="Q784" s="35"/>
      <c r="R784" s="40"/>
      <c r="S784" s="40"/>
      <c r="T784" s="36"/>
      <c r="U784" s="34" t="s">
        <v>5739</v>
      </c>
      <c r="V784" s="34" t="s">
        <v>1742</v>
      </c>
      <c r="W784" s="113" t="s">
        <v>5740</v>
      </c>
      <c r="X784" t="s">
        <v>132</v>
      </c>
      <c r="Y784" t="s">
        <v>159</v>
      </c>
    </row>
    <row r="785" ht="283.5" spans="1:25">
      <c r="A785" s="96">
        <v>827</v>
      </c>
      <c r="B785" s="34" t="s">
        <v>117</v>
      </c>
      <c r="C785" s="58" t="s">
        <v>145</v>
      </c>
      <c r="D785" s="53" t="s">
        <v>1742</v>
      </c>
      <c r="E785" s="53" t="s">
        <v>250</v>
      </c>
      <c r="F785" s="53" t="s">
        <v>4706</v>
      </c>
      <c r="G785" s="74">
        <v>45566</v>
      </c>
      <c r="H785" s="74">
        <v>45567</v>
      </c>
      <c r="I785" s="58" t="s">
        <v>124</v>
      </c>
      <c r="J785" s="34" t="s">
        <v>125</v>
      </c>
      <c r="K785" s="48" t="s">
        <v>1117</v>
      </c>
      <c r="L785" s="96" t="s">
        <v>78</v>
      </c>
      <c r="M785" s="154">
        <v>6</v>
      </c>
      <c r="N785" s="34" t="s">
        <v>5741</v>
      </c>
      <c r="O785" s="62">
        <v>45496.4097222222</v>
      </c>
      <c r="P785" s="35"/>
      <c r="Q785" s="35"/>
      <c r="R785" s="40"/>
      <c r="S785" s="40"/>
      <c r="T785" s="36"/>
      <c r="U785" s="34" t="s">
        <v>5742</v>
      </c>
      <c r="V785" s="34" t="s">
        <v>1742</v>
      </c>
      <c r="W785" s="113" t="s">
        <v>5743</v>
      </c>
      <c r="X785" t="s">
        <v>132</v>
      </c>
      <c r="Y785" t="s">
        <v>138</v>
      </c>
    </row>
    <row r="786" ht="409.5" spans="1:25">
      <c r="A786" s="96">
        <v>828</v>
      </c>
      <c r="B786" s="34" t="s">
        <v>117</v>
      </c>
      <c r="C786" s="47" t="s">
        <v>145</v>
      </c>
      <c r="D786" s="92" t="s">
        <v>5744</v>
      </c>
      <c r="E786" s="53" t="s">
        <v>239</v>
      </c>
      <c r="F786" s="53" t="s">
        <v>4706</v>
      </c>
      <c r="G786" s="74">
        <v>45292</v>
      </c>
      <c r="H786" s="74">
        <v>45323</v>
      </c>
      <c r="I786" s="34" t="s">
        <v>124</v>
      </c>
      <c r="J786" s="34" t="s">
        <v>125</v>
      </c>
      <c r="K786" s="48" t="s">
        <v>1117</v>
      </c>
      <c r="L786" s="96" t="s">
        <v>78</v>
      </c>
      <c r="M786" s="47">
        <v>6</v>
      </c>
      <c r="N786" s="34" t="s">
        <v>5650</v>
      </c>
      <c r="O786" s="62">
        <v>45316.6555555556</v>
      </c>
      <c r="P786" s="35"/>
      <c r="Q786" s="35"/>
      <c r="R786" s="40"/>
      <c r="S786" s="40"/>
      <c r="T786" s="36"/>
      <c r="U786" s="34" t="s">
        <v>5651</v>
      </c>
      <c r="V786" s="34" t="s">
        <v>5744</v>
      </c>
      <c r="W786" s="113" t="s">
        <v>5652</v>
      </c>
      <c r="X786" t="s">
        <v>132</v>
      </c>
      <c r="Y786" t="s">
        <v>133</v>
      </c>
    </row>
    <row r="787" ht="409.5" spans="1:25">
      <c r="A787" s="96">
        <v>829</v>
      </c>
      <c r="B787" s="34" t="s">
        <v>117</v>
      </c>
      <c r="C787" s="47" t="s">
        <v>145</v>
      </c>
      <c r="D787" s="92" t="s">
        <v>5744</v>
      </c>
      <c r="E787" s="53" t="s">
        <v>239</v>
      </c>
      <c r="F787" s="53" t="s">
        <v>4706</v>
      </c>
      <c r="G787" s="74">
        <v>45352</v>
      </c>
      <c r="H787" s="74">
        <v>45383</v>
      </c>
      <c r="I787" s="34" t="s">
        <v>124</v>
      </c>
      <c r="J787" s="34" t="s">
        <v>125</v>
      </c>
      <c r="K787" s="48" t="s">
        <v>1117</v>
      </c>
      <c r="L787" s="96" t="s">
        <v>78</v>
      </c>
      <c r="M787" s="47">
        <v>6</v>
      </c>
      <c r="N787" s="34" t="s">
        <v>5745</v>
      </c>
      <c r="O787" s="62">
        <v>45373.4854166667</v>
      </c>
      <c r="P787" s="35"/>
      <c r="Q787" s="35"/>
      <c r="R787" s="40"/>
      <c r="S787" s="40"/>
      <c r="T787" s="36"/>
      <c r="U787" s="34" t="s">
        <v>5746</v>
      </c>
      <c r="V787" s="34" t="s">
        <v>5744</v>
      </c>
      <c r="W787" s="113" t="s">
        <v>5747</v>
      </c>
      <c r="X787" t="s">
        <v>132</v>
      </c>
      <c r="Y787" t="s">
        <v>159</v>
      </c>
    </row>
    <row r="788" ht="409.5" spans="1:25">
      <c r="A788" s="96">
        <v>830</v>
      </c>
      <c r="B788" s="34" t="s">
        <v>117</v>
      </c>
      <c r="C788" s="47" t="s">
        <v>145</v>
      </c>
      <c r="D788" s="92" t="s">
        <v>5744</v>
      </c>
      <c r="E788" s="53" t="s">
        <v>239</v>
      </c>
      <c r="F788" s="53" t="s">
        <v>4706</v>
      </c>
      <c r="G788" s="74">
        <v>45413</v>
      </c>
      <c r="H788" s="74">
        <v>45444</v>
      </c>
      <c r="I788" s="34" t="s">
        <v>124</v>
      </c>
      <c r="J788" s="34" t="s">
        <v>125</v>
      </c>
      <c r="K788" s="48" t="s">
        <v>1117</v>
      </c>
      <c r="L788" s="96" t="s">
        <v>78</v>
      </c>
      <c r="M788" s="47">
        <v>6</v>
      </c>
      <c r="N788" s="34" t="s">
        <v>5748</v>
      </c>
      <c r="O788" s="62">
        <v>45470.40625</v>
      </c>
      <c r="P788" s="35"/>
      <c r="Q788" s="35"/>
      <c r="R788" s="40"/>
      <c r="S788" s="40"/>
      <c r="T788" s="36"/>
      <c r="U788" s="34" t="s">
        <v>5749</v>
      </c>
      <c r="V788" s="34" t="s">
        <v>5744</v>
      </c>
      <c r="W788" s="113" t="s">
        <v>5750</v>
      </c>
      <c r="X788" s="114" t="s">
        <v>132</v>
      </c>
      <c r="Y788" s="114" t="s">
        <v>422</v>
      </c>
    </row>
    <row r="789" ht="409.5" spans="1:25">
      <c r="A789" s="96">
        <v>831</v>
      </c>
      <c r="B789" s="34" t="s">
        <v>117</v>
      </c>
      <c r="C789" s="47" t="s">
        <v>145</v>
      </c>
      <c r="D789" s="92" t="s">
        <v>5744</v>
      </c>
      <c r="E789" s="53" t="s">
        <v>239</v>
      </c>
      <c r="F789" s="53" t="s">
        <v>4706</v>
      </c>
      <c r="G789" s="74">
        <v>45474</v>
      </c>
      <c r="H789" s="74">
        <v>45505</v>
      </c>
      <c r="I789" s="34" t="s">
        <v>124</v>
      </c>
      <c r="J789" s="34" t="s">
        <v>125</v>
      </c>
      <c r="K789" s="48" t="s">
        <v>1117</v>
      </c>
      <c r="L789" s="96" t="s">
        <v>78</v>
      </c>
      <c r="M789" s="47">
        <v>6</v>
      </c>
      <c r="N789" s="34" t="s">
        <v>5751</v>
      </c>
      <c r="O789" s="62">
        <v>45498.4131944444</v>
      </c>
      <c r="P789" s="35"/>
      <c r="Q789" s="35"/>
      <c r="R789" s="40"/>
      <c r="S789" s="40"/>
      <c r="T789" s="36"/>
      <c r="U789" s="34" t="s">
        <v>5752</v>
      </c>
      <c r="V789" s="34" t="s">
        <v>5744</v>
      </c>
      <c r="W789" s="113" t="s">
        <v>5753</v>
      </c>
      <c r="X789" t="s">
        <v>132</v>
      </c>
      <c r="Y789" t="s">
        <v>138</v>
      </c>
    </row>
    <row r="790" ht="14.25" spans="1:22">
      <c r="A790" s="96">
        <v>832</v>
      </c>
      <c r="B790" s="34" t="s">
        <v>117</v>
      </c>
      <c r="C790" s="47" t="s">
        <v>145</v>
      </c>
      <c r="D790" s="92" t="s">
        <v>5744</v>
      </c>
      <c r="E790" s="53" t="s">
        <v>239</v>
      </c>
      <c r="F790" s="53" t="s">
        <v>4706</v>
      </c>
      <c r="G790" s="74">
        <v>45536</v>
      </c>
      <c r="H790" s="74">
        <v>45566</v>
      </c>
      <c r="I790" s="34" t="s">
        <v>124</v>
      </c>
      <c r="J790" s="34" t="s">
        <v>125</v>
      </c>
      <c r="K790" s="48" t="s">
        <v>1117</v>
      </c>
      <c r="L790" s="96" t="s">
        <v>78</v>
      </c>
      <c r="M790" s="47">
        <v>6</v>
      </c>
      <c r="N790" s="34"/>
      <c r="O790" s="34"/>
      <c r="P790" s="35"/>
      <c r="Q790" s="35"/>
      <c r="R790" s="40"/>
      <c r="S790" s="40"/>
      <c r="T790" s="36"/>
      <c r="U790" s="34"/>
      <c r="V790" s="34"/>
    </row>
    <row r="791" ht="14.25" spans="1:22">
      <c r="A791" s="96">
        <v>833</v>
      </c>
      <c r="B791" s="34" t="s">
        <v>117</v>
      </c>
      <c r="C791" s="47" t="s">
        <v>145</v>
      </c>
      <c r="D791" s="92" t="s">
        <v>5744</v>
      </c>
      <c r="E791" s="53" t="s">
        <v>239</v>
      </c>
      <c r="F791" s="53" t="s">
        <v>4706</v>
      </c>
      <c r="G791" s="74">
        <v>45597</v>
      </c>
      <c r="H791" s="74">
        <v>45627</v>
      </c>
      <c r="I791" s="34" t="s">
        <v>124</v>
      </c>
      <c r="J791" s="34" t="s">
        <v>125</v>
      </c>
      <c r="K791" s="48" t="s">
        <v>1117</v>
      </c>
      <c r="L791" s="96" t="s">
        <v>78</v>
      </c>
      <c r="M791" s="47">
        <v>6</v>
      </c>
      <c r="N791" s="34"/>
      <c r="O791" s="34"/>
      <c r="P791" s="35"/>
      <c r="Q791" s="35"/>
      <c r="R791" s="40"/>
      <c r="S791" s="40"/>
      <c r="T791" s="36"/>
      <c r="U791" s="34"/>
      <c r="V791" s="34"/>
    </row>
    <row r="792" ht="409.5" spans="1:25">
      <c r="A792" s="96">
        <v>834</v>
      </c>
      <c r="B792" s="34" t="s">
        <v>117</v>
      </c>
      <c r="C792" s="47" t="s">
        <v>145</v>
      </c>
      <c r="D792" s="92" t="s">
        <v>5754</v>
      </c>
      <c r="E792" s="53" t="s">
        <v>239</v>
      </c>
      <c r="F792" s="53" t="s">
        <v>4706</v>
      </c>
      <c r="G792" s="74">
        <v>45292</v>
      </c>
      <c r="H792" s="74">
        <v>45323</v>
      </c>
      <c r="I792" s="34" t="s">
        <v>124</v>
      </c>
      <c r="J792" s="34" t="s">
        <v>125</v>
      </c>
      <c r="K792" s="48" t="s">
        <v>1117</v>
      </c>
      <c r="L792" s="96" t="s">
        <v>78</v>
      </c>
      <c r="M792" s="47">
        <v>9</v>
      </c>
      <c r="N792" s="34" t="s">
        <v>5650</v>
      </c>
      <c r="O792" s="62">
        <v>45316.6555555556</v>
      </c>
      <c r="P792" s="35"/>
      <c r="Q792" s="35"/>
      <c r="R792" s="40"/>
      <c r="S792" s="40"/>
      <c r="T792" s="36"/>
      <c r="U792" s="34" t="s">
        <v>5651</v>
      </c>
      <c r="V792" s="34" t="s">
        <v>5754</v>
      </c>
      <c r="W792" s="113" t="s">
        <v>5652</v>
      </c>
      <c r="X792" t="s">
        <v>132</v>
      </c>
      <c r="Y792" t="s">
        <v>133</v>
      </c>
    </row>
    <row r="793" ht="391.5" spans="1:25">
      <c r="A793" s="96">
        <v>835</v>
      </c>
      <c r="B793" s="34" t="s">
        <v>117</v>
      </c>
      <c r="C793" s="47" t="s">
        <v>145</v>
      </c>
      <c r="D793" s="92" t="s">
        <v>5754</v>
      </c>
      <c r="E793" s="53" t="s">
        <v>239</v>
      </c>
      <c r="F793" s="53" t="s">
        <v>4706</v>
      </c>
      <c r="G793" s="74">
        <v>45352</v>
      </c>
      <c r="H793" s="74">
        <v>45383</v>
      </c>
      <c r="I793" s="34" t="s">
        <v>124</v>
      </c>
      <c r="J793" s="34" t="s">
        <v>125</v>
      </c>
      <c r="K793" s="48" t="s">
        <v>1117</v>
      </c>
      <c r="L793" s="96" t="s">
        <v>78</v>
      </c>
      <c r="M793" s="47">
        <v>9</v>
      </c>
      <c r="N793" s="34" t="s">
        <v>5653</v>
      </c>
      <c r="O793" s="62">
        <v>45373.4854166667</v>
      </c>
      <c r="P793" s="35"/>
      <c r="Q793" s="35"/>
      <c r="R793" s="40"/>
      <c r="S793" s="40"/>
      <c r="T793" s="36"/>
      <c r="U793" s="34" t="s">
        <v>5654</v>
      </c>
      <c r="V793" s="34" t="s">
        <v>5754</v>
      </c>
      <c r="W793" s="113" t="s">
        <v>5655</v>
      </c>
      <c r="X793" t="s">
        <v>132</v>
      </c>
      <c r="Y793" t="s">
        <v>159</v>
      </c>
    </row>
    <row r="794" ht="391.5" spans="1:25">
      <c r="A794" s="96">
        <v>836</v>
      </c>
      <c r="B794" s="34" t="s">
        <v>117</v>
      </c>
      <c r="C794" s="47" t="s">
        <v>145</v>
      </c>
      <c r="D794" s="92" t="s">
        <v>5754</v>
      </c>
      <c r="E794" s="53" t="s">
        <v>239</v>
      </c>
      <c r="F794" s="53" t="s">
        <v>4706</v>
      </c>
      <c r="G794" s="74">
        <v>45413</v>
      </c>
      <c r="H794" s="74">
        <v>45444</v>
      </c>
      <c r="I794" s="34" t="s">
        <v>124</v>
      </c>
      <c r="J794" s="34" t="s">
        <v>125</v>
      </c>
      <c r="K794" s="48" t="s">
        <v>1117</v>
      </c>
      <c r="L794" s="96" t="s">
        <v>78</v>
      </c>
      <c r="M794" s="47">
        <v>9</v>
      </c>
      <c r="N794" s="34" t="s">
        <v>5656</v>
      </c>
      <c r="O794" s="62">
        <v>45470.4548611111</v>
      </c>
      <c r="P794" s="35"/>
      <c r="Q794" s="35"/>
      <c r="R794" s="40"/>
      <c r="S794" s="40"/>
      <c r="T794" s="36"/>
      <c r="U794" s="34" t="s">
        <v>5657</v>
      </c>
      <c r="V794" s="34" t="s">
        <v>5754</v>
      </c>
      <c r="W794" s="113" t="s">
        <v>5655</v>
      </c>
      <c r="X794" s="114" t="s">
        <v>132</v>
      </c>
      <c r="Y794" s="114" t="s">
        <v>422</v>
      </c>
    </row>
    <row r="795" ht="391.5" spans="1:25">
      <c r="A795" s="96">
        <v>837</v>
      </c>
      <c r="B795" s="34" t="s">
        <v>117</v>
      </c>
      <c r="C795" s="47" t="s">
        <v>145</v>
      </c>
      <c r="D795" s="92" t="s">
        <v>5754</v>
      </c>
      <c r="E795" s="53" t="s">
        <v>239</v>
      </c>
      <c r="F795" s="53" t="s">
        <v>4706</v>
      </c>
      <c r="G795" s="74">
        <v>45474</v>
      </c>
      <c r="H795" s="74">
        <v>45505</v>
      </c>
      <c r="I795" s="34" t="s">
        <v>124</v>
      </c>
      <c r="J795" s="34" t="s">
        <v>125</v>
      </c>
      <c r="K795" s="48" t="s">
        <v>1117</v>
      </c>
      <c r="L795" s="96" t="s">
        <v>78</v>
      </c>
      <c r="M795" s="47">
        <v>9</v>
      </c>
      <c r="N795" s="34" t="s">
        <v>5658</v>
      </c>
      <c r="O795" s="62">
        <v>45498.4131944444</v>
      </c>
      <c r="P795" s="35"/>
      <c r="Q795" s="35"/>
      <c r="R795" s="40"/>
      <c r="S795" s="40"/>
      <c r="T795" s="36"/>
      <c r="U795" s="34" t="s">
        <v>5659</v>
      </c>
      <c r="V795" s="34" t="s">
        <v>5754</v>
      </c>
      <c r="W795" s="113" t="s">
        <v>5655</v>
      </c>
      <c r="X795" t="s">
        <v>132</v>
      </c>
      <c r="Y795" t="s">
        <v>138</v>
      </c>
    </row>
    <row r="796" ht="14.25" spans="1:22">
      <c r="A796" s="96">
        <v>838</v>
      </c>
      <c r="B796" s="34" t="s">
        <v>117</v>
      </c>
      <c r="C796" s="47" t="s">
        <v>145</v>
      </c>
      <c r="D796" s="92" t="s">
        <v>5754</v>
      </c>
      <c r="E796" s="53" t="s">
        <v>239</v>
      </c>
      <c r="F796" s="53" t="s">
        <v>4706</v>
      </c>
      <c r="G796" s="74">
        <v>45536</v>
      </c>
      <c r="H796" s="74">
        <v>45566</v>
      </c>
      <c r="I796" s="34" t="s">
        <v>124</v>
      </c>
      <c r="J796" s="34" t="s">
        <v>125</v>
      </c>
      <c r="K796" s="48" t="s">
        <v>1117</v>
      </c>
      <c r="L796" s="96" t="s">
        <v>78</v>
      </c>
      <c r="M796" s="47">
        <v>9</v>
      </c>
      <c r="N796" s="34"/>
      <c r="O796" s="34"/>
      <c r="P796" s="35"/>
      <c r="Q796" s="35"/>
      <c r="R796" s="40"/>
      <c r="S796" s="40"/>
      <c r="T796" s="36"/>
      <c r="U796" s="34"/>
      <c r="V796" s="34"/>
    </row>
    <row r="797" ht="14.25" spans="1:22">
      <c r="A797" s="96">
        <v>839</v>
      </c>
      <c r="B797" s="34" t="s">
        <v>117</v>
      </c>
      <c r="C797" s="47" t="s">
        <v>145</v>
      </c>
      <c r="D797" s="92" t="s">
        <v>5754</v>
      </c>
      <c r="E797" s="53" t="s">
        <v>239</v>
      </c>
      <c r="F797" s="53" t="s">
        <v>4706</v>
      </c>
      <c r="G797" s="74">
        <v>45597</v>
      </c>
      <c r="H797" s="74">
        <v>45627</v>
      </c>
      <c r="I797" s="34" t="s">
        <v>124</v>
      </c>
      <c r="J797" s="34" t="s">
        <v>125</v>
      </c>
      <c r="K797" s="48" t="s">
        <v>1117</v>
      </c>
      <c r="L797" s="96" t="s">
        <v>78</v>
      </c>
      <c r="M797" s="47">
        <v>9</v>
      </c>
      <c r="N797" s="34"/>
      <c r="O797" s="34"/>
      <c r="P797" s="35"/>
      <c r="Q797" s="35"/>
      <c r="R797" s="40"/>
      <c r="S797" s="40"/>
      <c r="T797" s="36"/>
      <c r="U797" s="34"/>
      <c r="V797" s="34"/>
    </row>
    <row r="798" ht="175.5" spans="1:25">
      <c r="A798" s="96">
        <v>844</v>
      </c>
      <c r="B798" s="34" t="s">
        <v>117</v>
      </c>
      <c r="C798" s="47" t="s">
        <v>145</v>
      </c>
      <c r="D798" s="53" t="s">
        <v>4551</v>
      </c>
      <c r="E798" s="53" t="s">
        <v>146</v>
      </c>
      <c r="F798" s="53" t="s">
        <v>4706</v>
      </c>
      <c r="G798" s="115">
        <v>45292</v>
      </c>
      <c r="H798" s="115">
        <v>45473</v>
      </c>
      <c r="I798" s="34" t="s">
        <v>124</v>
      </c>
      <c r="J798" s="34" t="s">
        <v>125</v>
      </c>
      <c r="K798" s="48" t="s">
        <v>1117</v>
      </c>
      <c r="L798" s="96" t="s">
        <v>78</v>
      </c>
      <c r="M798" s="47">
        <v>6</v>
      </c>
      <c r="N798" s="34" t="s">
        <v>5755</v>
      </c>
      <c r="O798" s="62">
        <v>45358.4201388889</v>
      </c>
      <c r="P798" s="35"/>
      <c r="Q798" s="35"/>
      <c r="R798" s="40"/>
      <c r="S798" s="40"/>
      <c r="T798" s="36"/>
      <c r="U798" s="34" t="s">
        <v>5756</v>
      </c>
      <c r="V798" s="34" t="s">
        <v>4551</v>
      </c>
      <c r="W798" s="113" t="s">
        <v>5757</v>
      </c>
      <c r="X798" t="s">
        <v>132</v>
      </c>
      <c r="Y798" t="s">
        <v>159</v>
      </c>
    </row>
    <row r="799" ht="14.25" spans="1:22">
      <c r="A799" s="96">
        <v>845</v>
      </c>
      <c r="B799" s="34" t="s">
        <v>117</v>
      </c>
      <c r="C799" s="47" t="s">
        <v>145</v>
      </c>
      <c r="D799" s="53" t="s">
        <v>4551</v>
      </c>
      <c r="E799" s="53" t="s">
        <v>146</v>
      </c>
      <c r="F799" s="53" t="s">
        <v>4706</v>
      </c>
      <c r="G799" s="74">
        <v>45474</v>
      </c>
      <c r="H799" s="74">
        <v>45627</v>
      </c>
      <c r="I799" s="34" t="s">
        <v>124</v>
      </c>
      <c r="J799" s="34" t="s">
        <v>125</v>
      </c>
      <c r="K799" s="48" t="s">
        <v>1117</v>
      </c>
      <c r="L799" s="96" t="s">
        <v>78</v>
      </c>
      <c r="M799" s="47">
        <v>6</v>
      </c>
      <c r="N799" s="34"/>
      <c r="O799" s="34"/>
      <c r="P799" s="35"/>
      <c r="Q799" s="35"/>
      <c r="R799" s="40"/>
      <c r="S799" s="40"/>
      <c r="T799" s="36"/>
      <c r="U799" s="34"/>
      <c r="V799" s="34"/>
    </row>
    <row r="800" ht="175.5" spans="1:25">
      <c r="A800" s="96">
        <v>846</v>
      </c>
      <c r="B800" s="34" t="s">
        <v>117</v>
      </c>
      <c r="C800" s="47" t="s">
        <v>145</v>
      </c>
      <c r="D800" s="53" t="s">
        <v>4556</v>
      </c>
      <c r="E800" s="53" t="s">
        <v>146</v>
      </c>
      <c r="F800" s="53" t="s">
        <v>4706</v>
      </c>
      <c r="G800" s="115">
        <v>45292</v>
      </c>
      <c r="H800" s="115">
        <v>45473</v>
      </c>
      <c r="I800" s="34" t="s">
        <v>124</v>
      </c>
      <c r="J800" s="34" t="s">
        <v>125</v>
      </c>
      <c r="K800" s="48" t="s">
        <v>1117</v>
      </c>
      <c r="L800" s="96" t="s">
        <v>78</v>
      </c>
      <c r="M800" s="47">
        <v>6</v>
      </c>
      <c r="N800" s="34" t="s">
        <v>5755</v>
      </c>
      <c r="O800" s="62">
        <v>45358.4201388889</v>
      </c>
      <c r="P800" s="35"/>
      <c r="Q800" s="35"/>
      <c r="R800" s="40"/>
      <c r="S800" s="40"/>
      <c r="T800" s="36"/>
      <c r="U800" s="34" t="s">
        <v>5756</v>
      </c>
      <c r="V800" s="34" t="s">
        <v>4556</v>
      </c>
      <c r="W800" s="113" t="s">
        <v>5757</v>
      </c>
      <c r="X800" t="s">
        <v>132</v>
      </c>
      <c r="Y800" t="s">
        <v>159</v>
      </c>
    </row>
    <row r="801" ht="14.25" spans="1:22">
      <c r="A801" s="96">
        <v>847</v>
      </c>
      <c r="B801" s="34" t="s">
        <v>117</v>
      </c>
      <c r="C801" s="47" t="s">
        <v>145</v>
      </c>
      <c r="D801" s="53" t="s">
        <v>4556</v>
      </c>
      <c r="E801" s="53" t="s">
        <v>146</v>
      </c>
      <c r="F801" s="53" t="s">
        <v>4706</v>
      </c>
      <c r="G801" s="74">
        <v>45474</v>
      </c>
      <c r="H801" s="74">
        <v>45627</v>
      </c>
      <c r="I801" s="34" t="s">
        <v>124</v>
      </c>
      <c r="J801" s="34" t="s">
        <v>125</v>
      </c>
      <c r="K801" s="48" t="s">
        <v>1117</v>
      </c>
      <c r="L801" s="96" t="s">
        <v>78</v>
      </c>
      <c r="M801" s="47">
        <v>6</v>
      </c>
      <c r="N801" s="34"/>
      <c r="O801" s="34"/>
      <c r="P801" s="35"/>
      <c r="Q801" s="35"/>
      <c r="R801" s="40"/>
      <c r="S801" s="40"/>
      <c r="T801" s="36"/>
      <c r="U801" s="34"/>
      <c r="V801" s="34"/>
    </row>
    <row r="802" ht="351" spans="1:25">
      <c r="A802" s="96">
        <v>848</v>
      </c>
      <c r="B802" s="34" t="s">
        <v>117</v>
      </c>
      <c r="C802" s="47" t="s">
        <v>145</v>
      </c>
      <c r="D802" s="92" t="s">
        <v>1762</v>
      </c>
      <c r="E802" s="92" t="s">
        <v>146</v>
      </c>
      <c r="F802" s="53" t="s">
        <v>4706</v>
      </c>
      <c r="G802" s="115">
        <v>45292</v>
      </c>
      <c r="H802" s="115">
        <v>45473</v>
      </c>
      <c r="I802" s="34" t="s">
        <v>124</v>
      </c>
      <c r="J802" s="34" t="s">
        <v>125</v>
      </c>
      <c r="K802" s="48" t="s">
        <v>1117</v>
      </c>
      <c r="L802" s="96" t="s">
        <v>78</v>
      </c>
      <c r="M802" s="47">
        <v>3</v>
      </c>
      <c r="N802" s="34" t="s">
        <v>5758</v>
      </c>
      <c r="O802" s="62">
        <v>45363.625</v>
      </c>
      <c r="P802" s="35"/>
      <c r="Q802" s="35"/>
      <c r="R802" s="40"/>
      <c r="S802" s="40"/>
      <c r="T802" s="36"/>
      <c r="U802" s="34" t="s">
        <v>5759</v>
      </c>
      <c r="V802" s="34" t="s">
        <v>1762</v>
      </c>
      <c r="W802" s="113" t="s">
        <v>5760</v>
      </c>
      <c r="X802" t="s">
        <v>132</v>
      </c>
      <c r="Y802" t="s">
        <v>159</v>
      </c>
    </row>
    <row r="803" ht="14.25" spans="1:22">
      <c r="A803" s="96">
        <v>849</v>
      </c>
      <c r="B803" s="34" t="s">
        <v>117</v>
      </c>
      <c r="C803" s="47" t="s">
        <v>145</v>
      </c>
      <c r="D803" s="92" t="s">
        <v>1762</v>
      </c>
      <c r="E803" s="92" t="s">
        <v>146</v>
      </c>
      <c r="F803" s="53" t="s">
        <v>4706</v>
      </c>
      <c r="G803" s="74">
        <v>45474</v>
      </c>
      <c r="H803" s="74">
        <v>45627</v>
      </c>
      <c r="I803" s="34" t="s">
        <v>124</v>
      </c>
      <c r="J803" s="34" t="s">
        <v>125</v>
      </c>
      <c r="K803" s="48" t="s">
        <v>1117</v>
      </c>
      <c r="L803" s="96" t="s">
        <v>78</v>
      </c>
      <c r="M803" s="47">
        <v>3</v>
      </c>
      <c r="N803" s="34"/>
      <c r="O803" s="34"/>
      <c r="P803" s="35"/>
      <c r="Q803" s="35"/>
      <c r="R803" s="40"/>
      <c r="S803" s="40"/>
      <c r="T803" s="36"/>
      <c r="U803" s="34"/>
      <c r="V803" s="34"/>
    </row>
    <row r="804" ht="162" spans="1:25">
      <c r="A804" s="96">
        <v>850</v>
      </c>
      <c r="B804" s="34" t="s">
        <v>117</v>
      </c>
      <c r="C804" s="47" t="s">
        <v>145</v>
      </c>
      <c r="D804" s="92" t="s">
        <v>1771</v>
      </c>
      <c r="E804" s="92" t="s">
        <v>146</v>
      </c>
      <c r="F804" s="53" t="s">
        <v>4706</v>
      </c>
      <c r="G804" s="115">
        <v>45292</v>
      </c>
      <c r="H804" s="115">
        <v>45473</v>
      </c>
      <c r="I804" s="34" t="s">
        <v>124</v>
      </c>
      <c r="J804" s="34" t="s">
        <v>125</v>
      </c>
      <c r="K804" s="48" t="s">
        <v>1117</v>
      </c>
      <c r="L804" s="96" t="s">
        <v>78</v>
      </c>
      <c r="M804" s="47">
        <v>3</v>
      </c>
      <c r="N804" s="34" t="s">
        <v>5761</v>
      </c>
      <c r="O804" s="62">
        <v>45363.625</v>
      </c>
      <c r="P804" s="35"/>
      <c r="Q804" s="35"/>
      <c r="R804" s="40"/>
      <c r="S804" s="40"/>
      <c r="T804" s="36"/>
      <c r="U804" s="34" t="s">
        <v>5762</v>
      </c>
      <c r="V804" s="34" t="s">
        <v>1771</v>
      </c>
      <c r="W804" s="113" t="s">
        <v>5763</v>
      </c>
      <c r="X804" t="s">
        <v>132</v>
      </c>
      <c r="Y804" t="s">
        <v>159</v>
      </c>
    </row>
    <row r="805" ht="14.25" spans="1:22">
      <c r="A805" s="96">
        <v>851</v>
      </c>
      <c r="B805" s="34" t="s">
        <v>117</v>
      </c>
      <c r="C805" s="47" t="s">
        <v>145</v>
      </c>
      <c r="D805" s="92" t="s">
        <v>1771</v>
      </c>
      <c r="E805" s="92" t="s">
        <v>146</v>
      </c>
      <c r="F805" s="53" t="s">
        <v>4706</v>
      </c>
      <c r="G805" s="74">
        <v>45474</v>
      </c>
      <c r="H805" s="74">
        <v>45627</v>
      </c>
      <c r="I805" s="34" t="s">
        <v>124</v>
      </c>
      <c r="J805" s="34" t="s">
        <v>125</v>
      </c>
      <c r="K805" s="48" t="s">
        <v>1117</v>
      </c>
      <c r="L805" s="96" t="s">
        <v>78</v>
      </c>
      <c r="M805" s="47">
        <v>3</v>
      </c>
      <c r="N805" s="34"/>
      <c r="O805" s="34"/>
      <c r="P805" s="35"/>
      <c r="Q805" s="35"/>
      <c r="R805" s="40"/>
      <c r="S805" s="40"/>
      <c r="T805" s="36"/>
      <c r="U805" s="34"/>
      <c r="V805" s="34"/>
    </row>
    <row r="806" ht="351" spans="1:25">
      <c r="A806" s="96">
        <v>852</v>
      </c>
      <c r="B806" s="34" t="s">
        <v>117</v>
      </c>
      <c r="C806" s="47" t="s">
        <v>145</v>
      </c>
      <c r="D806" s="92" t="s">
        <v>1775</v>
      </c>
      <c r="E806" s="92" t="s">
        <v>146</v>
      </c>
      <c r="F806" s="53" t="s">
        <v>4706</v>
      </c>
      <c r="G806" s="115">
        <v>45292</v>
      </c>
      <c r="H806" s="115">
        <v>45473</v>
      </c>
      <c r="I806" s="34" t="s">
        <v>124</v>
      </c>
      <c r="J806" s="34" t="s">
        <v>125</v>
      </c>
      <c r="K806" s="48" t="s">
        <v>1117</v>
      </c>
      <c r="L806" s="96" t="s">
        <v>78</v>
      </c>
      <c r="M806" s="47">
        <v>3</v>
      </c>
      <c r="N806" s="34" t="s">
        <v>5758</v>
      </c>
      <c r="O806" s="62">
        <v>45363.625</v>
      </c>
      <c r="P806" s="35"/>
      <c r="Q806" s="35"/>
      <c r="R806" s="40"/>
      <c r="S806" s="40"/>
      <c r="T806" s="36"/>
      <c r="U806" s="34" t="s">
        <v>5759</v>
      </c>
      <c r="V806" s="34" t="s">
        <v>1775</v>
      </c>
      <c r="W806" s="113" t="s">
        <v>5760</v>
      </c>
      <c r="X806" t="s">
        <v>132</v>
      </c>
      <c r="Y806" t="s">
        <v>159</v>
      </c>
    </row>
    <row r="807" ht="14.25" spans="1:22">
      <c r="A807" s="96">
        <v>853</v>
      </c>
      <c r="B807" s="34" t="s">
        <v>117</v>
      </c>
      <c r="C807" s="47" t="s">
        <v>145</v>
      </c>
      <c r="D807" s="92" t="s">
        <v>1775</v>
      </c>
      <c r="E807" s="92" t="s">
        <v>146</v>
      </c>
      <c r="F807" s="53" t="s">
        <v>4706</v>
      </c>
      <c r="G807" s="74">
        <v>45474</v>
      </c>
      <c r="H807" s="74">
        <v>45627</v>
      </c>
      <c r="I807" s="34" t="s">
        <v>124</v>
      </c>
      <c r="J807" s="34" t="s">
        <v>125</v>
      </c>
      <c r="K807" s="48" t="s">
        <v>1117</v>
      </c>
      <c r="L807" s="96" t="s">
        <v>78</v>
      </c>
      <c r="M807" s="47">
        <v>3</v>
      </c>
      <c r="N807" s="34"/>
      <c r="O807" s="34"/>
      <c r="P807" s="35"/>
      <c r="Q807" s="35"/>
      <c r="R807" s="40"/>
      <c r="S807" s="40"/>
      <c r="T807" s="36"/>
      <c r="U807" s="34"/>
      <c r="V807" s="34"/>
    </row>
    <row r="808" ht="162" spans="1:25">
      <c r="A808" s="96">
        <v>854</v>
      </c>
      <c r="B808" s="34" t="s">
        <v>117</v>
      </c>
      <c r="C808" s="47" t="s">
        <v>145</v>
      </c>
      <c r="D808" s="92" t="s">
        <v>1779</v>
      </c>
      <c r="E808" s="92" t="s">
        <v>146</v>
      </c>
      <c r="F808" s="53" t="s">
        <v>4706</v>
      </c>
      <c r="G808" s="115">
        <v>45292</v>
      </c>
      <c r="H808" s="115">
        <v>45473</v>
      </c>
      <c r="I808" s="34" t="s">
        <v>124</v>
      </c>
      <c r="J808" s="34" t="s">
        <v>125</v>
      </c>
      <c r="K808" s="48" t="s">
        <v>1117</v>
      </c>
      <c r="L808" s="96" t="s">
        <v>78</v>
      </c>
      <c r="M808" s="47">
        <v>3</v>
      </c>
      <c r="N808" s="34" t="s">
        <v>5761</v>
      </c>
      <c r="O808" s="62">
        <v>45363.625</v>
      </c>
      <c r="P808" s="35"/>
      <c r="Q808" s="35"/>
      <c r="R808" s="40"/>
      <c r="S808" s="40"/>
      <c r="T808" s="36"/>
      <c r="U808" s="34" t="s">
        <v>5762</v>
      </c>
      <c r="V808" s="34" t="s">
        <v>1779</v>
      </c>
      <c r="W808" s="113" t="s">
        <v>5763</v>
      </c>
      <c r="X808" t="s">
        <v>132</v>
      </c>
      <c r="Y808" t="s">
        <v>159</v>
      </c>
    </row>
    <row r="809" ht="14.25" spans="1:22">
      <c r="A809" s="96">
        <v>855</v>
      </c>
      <c r="B809" s="34" t="s">
        <v>117</v>
      </c>
      <c r="C809" s="47" t="s">
        <v>145</v>
      </c>
      <c r="D809" s="92" t="s">
        <v>1779</v>
      </c>
      <c r="E809" s="92" t="s">
        <v>146</v>
      </c>
      <c r="F809" s="53" t="s">
        <v>4706</v>
      </c>
      <c r="G809" s="74">
        <v>45474</v>
      </c>
      <c r="H809" s="74">
        <v>45627</v>
      </c>
      <c r="I809" s="34" t="s">
        <v>124</v>
      </c>
      <c r="J809" s="34" t="s">
        <v>125</v>
      </c>
      <c r="K809" s="48" t="s">
        <v>1117</v>
      </c>
      <c r="L809" s="96" t="s">
        <v>78</v>
      </c>
      <c r="M809" s="47">
        <v>3</v>
      </c>
      <c r="N809" s="34"/>
      <c r="O809" s="34"/>
      <c r="P809" s="35"/>
      <c r="Q809" s="35"/>
      <c r="R809" s="40"/>
      <c r="S809" s="40"/>
      <c r="T809" s="36"/>
      <c r="U809" s="34"/>
      <c r="V809" s="34"/>
    </row>
    <row r="810" ht="175.5" spans="1:25">
      <c r="A810" s="96">
        <v>856</v>
      </c>
      <c r="B810" s="57" t="s">
        <v>117</v>
      </c>
      <c r="C810" s="47" t="s">
        <v>361</v>
      </c>
      <c r="D810" s="47" t="s">
        <v>4545</v>
      </c>
      <c r="E810" s="123" t="s">
        <v>239</v>
      </c>
      <c r="F810" s="53" t="s">
        <v>4706</v>
      </c>
      <c r="G810" s="74">
        <v>45292</v>
      </c>
      <c r="H810" s="74">
        <v>45323</v>
      </c>
      <c r="I810" s="58" t="s">
        <v>124</v>
      </c>
      <c r="J810" s="34" t="s">
        <v>125</v>
      </c>
      <c r="K810" s="48" t="s">
        <v>1117</v>
      </c>
      <c r="L810" s="96" t="s">
        <v>78</v>
      </c>
      <c r="M810" s="57">
        <v>18</v>
      </c>
      <c r="N810" s="34" t="s">
        <v>5764</v>
      </c>
      <c r="O810" s="62">
        <v>45317.4319444444</v>
      </c>
      <c r="P810" s="35"/>
      <c r="Q810" s="35"/>
      <c r="R810" s="40"/>
      <c r="S810" s="40"/>
      <c r="T810" s="36"/>
      <c r="U810" s="34" t="s">
        <v>5765</v>
      </c>
      <c r="V810" s="34" t="s">
        <v>4545</v>
      </c>
      <c r="W810" s="113" t="s">
        <v>5766</v>
      </c>
      <c r="X810" t="s">
        <v>132</v>
      </c>
      <c r="Y810" t="s">
        <v>133</v>
      </c>
    </row>
    <row r="811" ht="324" spans="1:25">
      <c r="A811" s="96">
        <v>857</v>
      </c>
      <c r="B811" s="57" t="s">
        <v>117</v>
      </c>
      <c r="C811" s="47" t="s">
        <v>361</v>
      </c>
      <c r="D811" s="47" t="s">
        <v>4545</v>
      </c>
      <c r="E811" s="123" t="s">
        <v>239</v>
      </c>
      <c r="F811" s="53" t="s">
        <v>4706</v>
      </c>
      <c r="G811" s="74">
        <v>45352</v>
      </c>
      <c r="H811" s="74">
        <v>45383</v>
      </c>
      <c r="I811" s="58" t="s">
        <v>124</v>
      </c>
      <c r="J811" s="34" t="s">
        <v>125</v>
      </c>
      <c r="K811" s="48" t="s">
        <v>1117</v>
      </c>
      <c r="L811" s="96" t="s">
        <v>78</v>
      </c>
      <c r="M811" s="57">
        <v>18</v>
      </c>
      <c r="N811" s="34" t="s">
        <v>5767</v>
      </c>
      <c r="O811" s="62">
        <v>45365.5208333333</v>
      </c>
      <c r="P811" s="35"/>
      <c r="Q811" s="35"/>
      <c r="R811" s="40"/>
      <c r="S811" s="40"/>
      <c r="T811" s="36"/>
      <c r="U811" s="34" t="s">
        <v>5768</v>
      </c>
      <c r="V811" s="34" t="s">
        <v>4545</v>
      </c>
      <c r="W811" s="113" t="s">
        <v>5769</v>
      </c>
      <c r="X811" t="s">
        <v>132</v>
      </c>
      <c r="Y811" t="s">
        <v>159</v>
      </c>
    </row>
    <row r="812" ht="256.5" spans="1:25">
      <c r="A812" s="94"/>
      <c r="B812" s="57" t="s">
        <v>117</v>
      </c>
      <c r="C812" s="47" t="s">
        <v>361</v>
      </c>
      <c r="D812" s="47" t="s">
        <v>4545</v>
      </c>
      <c r="E812" s="123" t="s">
        <v>239</v>
      </c>
      <c r="F812" s="53" t="s">
        <v>4706</v>
      </c>
      <c r="G812" s="74">
        <v>45413</v>
      </c>
      <c r="H812" s="74">
        <v>45444</v>
      </c>
      <c r="I812" s="58" t="s">
        <v>124</v>
      </c>
      <c r="J812" s="34" t="s">
        <v>125</v>
      </c>
      <c r="K812" s="48" t="s">
        <v>1117</v>
      </c>
      <c r="L812" s="96" t="s">
        <v>78</v>
      </c>
      <c r="M812" s="57">
        <v>18</v>
      </c>
      <c r="N812" s="34" t="s">
        <v>5770</v>
      </c>
      <c r="O812" s="62">
        <v>45471.4583333333</v>
      </c>
      <c r="P812" s="35"/>
      <c r="Q812" s="35"/>
      <c r="R812" s="40"/>
      <c r="S812" s="40"/>
      <c r="T812" s="36"/>
      <c r="U812" s="34" t="s">
        <v>5771</v>
      </c>
      <c r="V812" s="34" t="s">
        <v>4545</v>
      </c>
      <c r="W812" s="113" t="s">
        <v>5772</v>
      </c>
      <c r="X812" s="114" t="s">
        <v>132</v>
      </c>
      <c r="Y812" s="114" t="s">
        <v>422</v>
      </c>
    </row>
    <row r="813" ht="351" spans="1:25">
      <c r="A813" s="94"/>
      <c r="B813" s="57" t="s">
        <v>117</v>
      </c>
      <c r="C813" s="47" t="s">
        <v>361</v>
      </c>
      <c r="D813" s="47" t="s">
        <v>4545</v>
      </c>
      <c r="E813" s="123" t="s">
        <v>239</v>
      </c>
      <c r="F813" s="53" t="s">
        <v>4706</v>
      </c>
      <c r="G813" s="74">
        <v>45474</v>
      </c>
      <c r="H813" s="74">
        <v>45505</v>
      </c>
      <c r="I813" s="58" t="s">
        <v>124</v>
      </c>
      <c r="J813" s="34" t="s">
        <v>125</v>
      </c>
      <c r="K813" s="48" t="s">
        <v>1117</v>
      </c>
      <c r="L813" s="96" t="s">
        <v>78</v>
      </c>
      <c r="M813" s="57">
        <v>18</v>
      </c>
      <c r="N813" s="34" t="s">
        <v>5773</v>
      </c>
      <c r="O813" s="62">
        <v>45519.4840277778</v>
      </c>
      <c r="P813" s="35"/>
      <c r="Q813" s="35"/>
      <c r="R813" s="40"/>
      <c r="S813" s="40"/>
      <c r="T813" s="36"/>
      <c r="U813" s="34" t="s">
        <v>5774</v>
      </c>
      <c r="V813" s="34" t="s">
        <v>4545</v>
      </c>
      <c r="W813" s="113" t="s">
        <v>5775</v>
      </c>
      <c r="X813" t="s">
        <v>132</v>
      </c>
      <c r="Y813" t="s">
        <v>852</v>
      </c>
    </row>
    <row r="814" ht="14.25" spans="1:22">
      <c r="A814" s="94"/>
      <c r="B814" s="57" t="s">
        <v>117</v>
      </c>
      <c r="C814" s="47" t="s">
        <v>361</v>
      </c>
      <c r="D814" s="47" t="s">
        <v>4545</v>
      </c>
      <c r="E814" s="123" t="s">
        <v>239</v>
      </c>
      <c r="F814" s="53" t="s">
        <v>4706</v>
      </c>
      <c r="G814" s="74">
        <v>45536</v>
      </c>
      <c r="H814" s="74">
        <v>45566</v>
      </c>
      <c r="I814" s="58" t="s">
        <v>124</v>
      </c>
      <c r="J814" s="34" t="s">
        <v>125</v>
      </c>
      <c r="K814" s="48" t="s">
        <v>1117</v>
      </c>
      <c r="L814" s="96" t="s">
        <v>78</v>
      </c>
      <c r="M814" s="57">
        <v>18</v>
      </c>
      <c r="N814" s="34"/>
      <c r="O814" s="34"/>
      <c r="P814" s="35"/>
      <c r="Q814" s="35"/>
      <c r="R814" s="40"/>
      <c r="S814" s="40"/>
      <c r="T814" s="36"/>
      <c r="U814" s="34"/>
      <c r="V814" s="34"/>
    </row>
    <row r="815" ht="14.25" spans="1:22">
      <c r="A815" s="94"/>
      <c r="B815" s="57" t="s">
        <v>117</v>
      </c>
      <c r="C815" s="47" t="s">
        <v>361</v>
      </c>
      <c r="D815" s="47" t="s">
        <v>4545</v>
      </c>
      <c r="E815" s="123" t="s">
        <v>239</v>
      </c>
      <c r="F815" s="53" t="s">
        <v>4706</v>
      </c>
      <c r="G815" s="74">
        <v>45597</v>
      </c>
      <c r="H815" s="74">
        <v>45627</v>
      </c>
      <c r="I815" s="58" t="s">
        <v>124</v>
      </c>
      <c r="J815" s="34" t="s">
        <v>125</v>
      </c>
      <c r="K815" s="48" t="s">
        <v>1117</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9"/>
  <sheetViews>
    <sheetView zoomScale="75" zoomScaleNormal="75" workbookViewId="0">
      <selection activeCell="D280" sqref="D280"/>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5776</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4393</v>
      </c>
      <c r="E3" s="36" t="s">
        <v>88</v>
      </c>
      <c r="F3" s="36" t="s">
        <v>4394</v>
      </c>
      <c r="G3" s="97" t="s">
        <v>95</v>
      </c>
      <c r="H3" s="97" t="s">
        <v>96</v>
      </c>
      <c r="I3" s="36" t="s">
        <v>97</v>
      </c>
      <c r="J3" s="36" t="s">
        <v>98</v>
      </c>
      <c r="K3" s="36" t="s">
        <v>99</v>
      </c>
      <c r="L3" s="36" t="s">
        <v>101</v>
      </c>
      <c r="M3" s="36" t="s">
        <v>5777</v>
      </c>
      <c r="N3" s="108" t="s">
        <v>103</v>
      </c>
      <c r="O3" s="108" t="s">
        <v>104</v>
      </c>
      <c r="P3" s="36" t="s">
        <v>5778</v>
      </c>
      <c r="Q3" s="36" t="s">
        <v>106</v>
      </c>
      <c r="R3" s="112" t="s">
        <v>107</v>
      </c>
      <c r="S3" s="112" t="s">
        <v>108</v>
      </c>
      <c r="T3" s="36" t="s">
        <v>4400</v>
      </c>
      <c r="U3" s="108" t="s">
        <v>110</v>
      </c>
      <c r="V3" s="108" t="s">
        <v>111</v>
      </c>
      <c r="W3" s="108" t="s">
        <v>112</v>
      </c>
      <c r="X3" s="108" t="s">
        <v>4401</v>
      </c>
      <c r="Y3" s="108" t="s">
        <v>4402</v>
      </c>
      <c r="Z3" s="108" t="s">
        <v>2073</v>
      </c>
    </row>
    <row r="4" ht="175.5" spans="1:25">
      <c r="A4" s="98">
        <v>1</v>
      </c>
      <c r="B4" s="98" t="s">
        <v>117</v>
      </c>
      <c r="C4" s="99" t="s">
        <v>145</v>
      </c>
      <c r="D4" s="100" t="s">
        <v>147</v>
      </c>
      <c r="E4" s="101" t="s">
        <v>146</v>
      </c>
      <c r="F4" s="53" t="s">
        <v>5779</v>
      </c>
      <c r="G4" s="102">
        <v>45444</v>
      </c>
      <c r="H4" s="102">
        <v>45473</v>
      </c>
      <c r="I4" s="101" t="s">
        <v>124</v>
      </c>
      <c r="J4" s="109" t="s">
        <v>125</v>
      </c>
      <c r="K4" s="101" t="s">
        <v>126</v>
      </c>
      <c r="L4" s="109" t="s">
        <v>79</v>
      </c>
      <c r="M4" s="110">
        <v>15</v>
      </c>
      <c r="N4" s="34" t="s">
        <v>4707</v>
      </c>
      <c r="O4" s="62">
        <v>45471.6479166667</v>
      </c>
      <c r="P4" s="35"/>
      <c r="Q4" s="35"/>
      <c r="R4" s="40"/>
      <c r="S4" s="40"/>
      <c r="T4" s="36"/>
      <c r="U4" s="34" t="s">
        <v>4708</v>
      </c>
      <c r="V4" s="34" t="s">
        <v>147</v>
      </c>
      <c r="W4" s="113" t="s">
        <v>4709</v>
      </c>
      <c r="X4" s="114" t="s">
        <v>132</v>
      </c>
      <c r="Y4" s="114" t="s">
        <v>422</v>
      </c>
    </row>
    <row r="5" ht="175.5" spans="1:25">
      <c r="A5" s="98">
        <v>2</v>
      </c>
      <c r="B5" s="98" t="s">
        <v>117</v>
      </c>
      <c r="C5" s="99" t="s">
        <v>145</v>
      </c>
      <c r="D5" s="100" t="s">
        <v>228</v>
      </c>
      <c r="E5" s="101" t="s">
        <v>146</v>
      </c>
      <c r="F5" s="53" t="s">
        <v>5779</v>
      </c>
      <c r="G5" s="102">
        <v>45444</v>
      </c>
      <c r="H5" s="102">
        <v>45473</v>
      </c>
      <c r="I5" s="101" t="s">
        <v>124</v>
      </c>
      <c r="J5" s="109" t="s">
        <v>125</v>
      </c>
      <c r="K5" s="101" t="s">
        <v>126</v>
      </c>
      <c r="L5" s="109" t="s">
        <v>79</v>
      </c>
      <c r="M5" s="110">
        <v>3</v>
      </c>
      <c r="N5" s="34" t="s">
        <v>4707</v>
      </c>
      <c r="O5" s="62">
        <v>45471.6479166667</v>
      </c>
      <c r="P5" s="35"/>
      <c r="Q5" s="35"/>
      <c r="R5" s="40"/>
      <c r="S5" s="40"/>
      <c r="T5" s="36"/>
      <c r="U5" s="34" t="s">
        <v>4708</v>
      </c>
      <c r="V5" s="34" t="s">
        <v>228</v>
      </c>
      <c r="W5" s="113" t="s">
        <v>4709</v>
      </c>
      <c r="X5" s="114" t="s">
        <v>132</v>
      </c>
      <c r="Y5" s="114" t="s">
        <v>422</v>
      </c>
    </row>
    <row r="6" ht="175.5" spans="1:25">
      <c r="A6" s="98">
        <v>3</v>
      </c>
      <c r="B6" s="98" t="s">
        <v>117</v>
      </c>
      <c r="C6" s="99" t="s">
        <v>145</v>
      </c>
      <c r="D6" s="100" t="s">
        <v>177</v>
      </c>
      <c r="E6" s="101" t="s">
        <v>146</v>
      </c>
      <c r="F6" s="53" t="s">
        <v>5779</v>
      </c>
      <c r="G6" s="102">
        <v>45444</v>
      </c>
      <c r="H6" s="102">
        <v>45473</v>
      </c>
      <c r="I6" s="101" t="s">
        <v>124</v>
      </c>
      <c r="J6" s="109" t="s">
        <v>125</v>
      </c>
      <c r="K6" s="101" t="s">
        <v>126</v>
      </c>
      <c r="L6" s="109" t="s">
        <v>79</v>
      </c>
      <c r="M6" s="110">
        <v>3</v>
      </c>
      <c r="N6" s="34" t="s">
        <v>4707</v>
      </c>
      <c r="O6" s="62">
        <v>45471.6479166667</v>
      </c>
      <c r="P6" s="35"/>
      <c r="Q6" s="35"/>
      <c r="R6" s="40"/>
      <c r="S6" s="40"/>
      <c r="T6" s="36"/>
      <c r="U6" s="34" t="s">
        <v>4708</v>
      </c>
      <c r="V6" s="34" t="s">
        <v>177</v>
      </c>
      <c r="W6" s="113" t="s">
        <v>4709</v>
      </c>
      <c r="X6" s="114" t="s">
        <v>132</v>
      </c>
      <c r="Y6" s="114" t="s">
        <v>422</v>
      </c>
    </row>
    <row r="7" ht="175.5" spans="1:25">
      <c r="A7" s="98">
        <v>4</v>
      </c>
      <c r="B7" s="98" t="s">
        <v>117</v>
      </c>
      <c r="C7" s="99" t="s">
        <v>145</v>
      </c>
      <c r="D7" s="100" t="s">
        <v>183</v>
      </c>
      <c r="E7" s="101" t="s">
        <v>146</v>
      </c>
      <c r="F7" s="53" t="s">
        <v>5779</v>
      </c>
      <c r="G7" s="102">
        <v>45444</v>
      </c>
      <c r="H7" s="102">
        <v>45473</v>
      </c>
      <c r="I7" s="101" t="s">
        <v>124</v>
      </c>
      <c r="J7" s="109" t="s">
        <v>125</v>
      </c>
      <c r="K7" s="101" t="s">
        <v>126</v>
      </c>
      <c r="L7" s="109" t="s">
        <v>79</v>
      </c>
      <c r="M7" s="110">
        <v>3</v>
      </c>
      <c r="N7" s="34" t="s">
        <v>4707</v>
      </c>
      <c r="O7" s="62">
        <v>45471.6479166667</v>
      </c>
      <c r="P7" s="35"/>
      <c r="Q7" s="35"/>
      <c r="R7" s="40"/>
      <c r="S7" s="40"/>
      <c r="T7" s="36"/>
      <c r="U7" s="34" t="s">
        <v>4708</v>
      </c>
      <c r="V7" s="34" t="s">
        <v>183</v>
      </c>
      <c r="W7" s="113" t="s">
        <v>4709</v>
      </c>
      <c r="X7" s="114" t="s">
        <v>132</v>
      </c>
      <c r="Y7" s="114" t="s">
        <v>422</v>
      </c>
    </row>
    <row r="8" ht="175.5" spans="1:25">
      <c r="A8" s="98">
        <v>5</v>
      </c>
      <c r="B8" s="98" t="s">
        <v>117</v>
      </c>
      <c r="C8" s="99" t="s">
        <v>145</v>
      </c>
      <c r="D8" s="100" t="s">
        <v>192</v>
      </c>
      <c r="E8" s="101" t="s">
        <v>146</v>
      </c>
      <c r="F8" s="53" t="s">
        <v>5779</v>
      </c>
      <c r="G8" s="102">
        <v>45444</v>
      </c>
      <c r="H8" s="102">
        <v>45473</v>
      </c>
      <c r="I8" s="101" t="s">
        <v>124</v>
      </c>
      <c r="J8" s="109" t="s">
        <v>125</v>
      </c>
      <c r="K8" s="101" t="s">
        <v>126</v>
      </c>
      <c r="L8" s="109" t="s">
        <v>79</v>
      </c>
      <c r="M8" s="110">
        <v>3</v>
      </c>
      <c r="N8" s="34" t="s">
        <v>4707</v>
      </c>
      <c r="O8" s="62">
        <v>45471.6479166667</v>
      </c>
      <c r="P8" s="35"/>
      <c r="Q8" s="35"/>
      <c r="R8" s="40"/>
      <c r="S8" s="40"/>
      <c r="T8" s="36"/>
      <c r="U8" s="34" t="s">
        <v>4708</v>
      </c>
      <c r="V8" s="34" t="s">
        <v>192</v>
      </c>
      <c r="W8" s="113" t="s">
        <v>4709</v>
      </c>
      <c r="X8" s="114" t="s">
        <v>132</v>
      </c>
      <c r="Y8" s="114" t="s">
        <v>422</v>
      </c>
    </row>
    <row r="9" ht="175.5" spans="1:25">
      <c r="A9" s="98">
        <v>6</v>
      </c>
      <c r="B9" s="98" t="s">
        <v>117</v>
      </c>
      <c r="C9" s="99" t="s">
        <v>145</v>
      </c>
      <c r="D9" s="100" t="s">
        <v>188</v>
      </c>
      <c r="E9" s="101" t="s">
        <v>146</v>
      </c>
      <c r="F9" s="53" t="s">
        <v>5779</v>
      </c>
      <c r="G9" s="102">
        <v>45444</v>
      </c>
      <c r="H9" s="102">
        <v>45473</v>
      </c>
      <c r="I9" s="101" t="s">
        <v>124</v>
      </c>
      <c r="J9" s="109" t="s">
        <v>125</v>
      </c>
      <c r="K9" s="101" t="s">
        <v>126</v>
      </c>
      <c r="L9" s="109" t="s">
        <v>79</v>
      </c>
      <c r="M9" s="110">
        <v>3</v>
      </c>
      <c r="N9" s="34" t="s">
        <v>4707</v>
      </c>
      <c r="O9" s="62">
        <v>45471.6479166667</v>
      </c>
      <c r="P9" s="35"/>
      <c r="Q9" s="35"/>
      <c r="R9" s="40"/>
      <c r="S9" s="40"/>
      <c r="T9" s="36"/>
      <c r="U9" s="34" t="s">
        <v>4708</v>
      </c>
      <c r="V9" s="34" t="s">
        <v>188</v>
      </c>
      <c r="W9" s="113" t="s">
        <v>4709</v>
      </c>
      <c r="X9" s="114" t="s">
        <v>132</v>
      </c>
      <c r="Y9" s="114" t="s">
        <v>422</v>
      </c>
    </row>
    <row r="10" ht="175.5" spans="1:25">
      <c r="A10" s="98">
        <v>7</v>
      </c>
      <c r="B10" s="98" t="s">
        <v>117</v>
      </c>
      <c r="C10" s="99" t="s">
        <v>145</v>
      </c>
      <c r="D10" s="100" t="s">
        <v>197</v>
      </c>
      <c r="E10" s="101" t="s">
        <v>146</v>
      </c>
      <c r="F10" s="53" t="s">
        <v>5779</v>
      </c>
      <c r="G10" s="102">
        <v>45444</v>
      </c>
      <c r="H10" s="102">
        <v>45473</v>
      </c>
      <c r="I10" s="101" t="s">
        <v>124</v>
      </c>
      <c r="J10" s="109" t="s">
        <v>125</v>
      </c>
      <c r="K10" s="101" t="s">
        <v>126</v>
      </c>
      <c r="L10" s="109" t="s">
        <v>79</v>
      </c>
      <c r="M10" s="110">
        <v>3</v>
      </c>
      <c r="N10" s="34" t="s">
        <v>4707</v>
      </c>
      <c r="O10" s="62">
        <v>45471.6479166667</v>
      </c>
      <c r="P10" s="35"/>
      <c r="Q10" s="35"/>
      <c r="R10" s="40"/>
      <c r="S10" s="40"/>
      <c r="T10" s="36"/>
      <c r="U10" s="34" t="s">
        <v>4708</v>
      </c>
      <c r="V10" s="34" t="s">
        <v>197</v>
      </c>
      <c r="W10" s="113" t="s">
        <v>4709</v>
      </c>
      <c r="X10" s="114" t="s">
        <v>132</v>
      </c>
      <c r="Y10" s="114" t="s">
        <v>422</v>
      </c>
    </row>
    <row r="11" ht="175.5" spans="1:25">
      <c r="A11" s="98">
        <v>8</v>
      </c>
      <c r="B11" s="98" t="s">
        <v>117</v>
      </c>
      <c r="C11" s="99" t="s">
        <v>145</v>
      </c>
      <c r="D11" s="100" t="s">
        <v>208</v>
      </c>
      <c r="E11" s="101" t="s">
        <v>146</v>
      </c>
      <c r="F11" s="53" t="s">
        <v>5779</v>
      </c>
      <c r="G11" s="102">
        <v>45444</v>
      </c>
      <c r="H11" s="102">
        <v>45473</v>
      </c>
      <c r="I11" s="101" t="s">
        <v>124</v>
      </c>
      <c r="J11" s="109" t="s">
        <v>125</v>
      </c>
      <c r="K11" s="101" t="s">
        <v>126</v>
      </c>
      <c r="L11" s="109" t="s">
        <v>79</v>
      </c>
      <c r="M11" s="110">
        <v>3</v>
      </c>
      <c r="N11" s="34" t="s">
        <v>4707</v>
      </c>
      <c r="O11" s="62">
        <v>45471.6479166667</v>
      </c>
      <c r="P11" s="35"/>
      <c r="Q11" s="35"/>
      <c r="R11" s="40"/>
      <c r="S11" s="40"/>
      <c r="T11" s="36"/>
      <c r="U11" s="34" t="s">
        <v>4708</v>
      </c>
      <c r="V11" s="34" t="s">
        <v>208</v>
      </c>
      <c r="W11" s="113" t="s">
        <v>4709</v>
      </c>
      <c r="X11" s="114" t="s">
        <v>132</v>
      </c>
      <c r="Y11" s="114" t="s">
        <v>422</v>
      </c>
    </row>
    <row r="12" ht="175.5" spans="1:25">
      <c r="A12" s="98">
        <v>9</v>
      </c>
      <c r="B12" s="98" t="s">
        <v>117</v>
      </c>
      <c r="C12" s="99" t="s">
        <v>145</v>
      </c>
      <c r="D12" s="100" t="s">
        <v>213</v>
      </c>
      <c r="E12" s="101" t="s">
        <v>146</v>
      </c>
      <c r="F12" s="53" t="s">
        <v>5779</v>
      </c>
      <c r="G12" s="102">
        <v>45444</v>
      </c>
      <c r="H12" s="102">
        <v>45473</v>
      </c>
      <c r="I12" s="101" t="s">
        <v>124</v>
      </c>
      <c r="J12" s="109" t="s">
        <v>125</v>
      </c>
      <c r="K12" s="101" t="s">
        <v>126</v>
      </c>
      <c r="L12" s="109" t="s">
        <v>79</v>
      </c>
      <c r="M12" s="110">
        <v>3</v>
      </c>
      <c r="N12" s="34" t="s">
        <v>4707</v>
      </c>
      <c r="O12" s="62">
        <v>45471.6479166667</v>
      </c>
      <c r="P12" s="35"/>
      <c r="Q12" s="35"/>
      <c r="R12" s="40"/>
      <c r="S12" s="40"/>
      <c r="T12" s="36"/>
      <c r="U12" s="34" t="s">
        <v>4708</v>
      </c>
      <c r="V12" s="34" t="s">
        <v>213</v>
      </c>
      <c r="W12" s="113" t="s">
        <v>4709</v>
      </c>
      <c r="X12" s="114" t="s">
        <v>132</v>
      </c>
      <c r="Y12" s="114" t="s">
        <v>422</v>
      </c>
    </row>
    <row r="13" ht="148.5" spans="1:25">
      <c r="A13" s="98">
        <v>10</v>
      </c>
      <c r="B13" s="98" t="s">
        <v>117</v>
      </c>
      <c r="C13" s="47" t="s">
        <v>145</v>
      </c>
      <c r="D13" s="100" t="s">
        <v>251</v>
      </c>
      <c r="E13" s="101" t="s">
        <v>250</v>
      </c>
      <c r="F13" s="53" t="s">
        <v>5779</v>
      </c>
      <c r="G13" s="102">
        <v>45444</v>
      </c>
      <c r="H13" s="102">
        <v>45473</v>
      </c>
      <c r="I13" s="34" t="s">
        <v>124</v>
      </c>
      <c r="J13" s="109" t="s">
        <v>125</v>
      </c>
      <c r="K13" s="101" t="s">
        <v>126</v>
      </c>
      <c r="L13" s="109" t="s">
        <v>79</v>
      </c>
      <c r="M13" s="110">
        <v>3</v>
      </c>
      <c r="N13" s="34" t="s">
        <v>4710</v>
      </c>
      <c r="O13" s="62">
        <v>45429.6388888889</v>
      </c>
      <c r="P13" s="35"/>
      <c r="Q13" s="35"/>
      <c r="R13" s="40"/>
      <c r="S13" s="40"/>
      <c r="T13" s="36"/>
      <c r="U13" s="34" t="s">
        <v>4711</v>
      </c>
      <c r="V13" s="34" t="s">
        <v>251</v>
      </c>
      <c r="W13" s="113" t="s">
        <v>4712</v>
      </c>
      <c r="X13" t="s">
        <v>132</v>
      </c>
      <c r="Y13" t="s">
        <v>435</v>
      </c>
    </row>
    <row r="14" ht="148.5" spans="1:25">
      <c r="A14" s="98">
        <v>11</v>
      </c>
      <c r="B14" s="98" t="s">
        <v>117</v>
      </c>
      <c r="C14" s="47" t="s">
        <v>145</v>
      </c>
      <c r="D14" s="100" t="s">
        <v>257</v>
      </c>
      <c r="E14" s="101" t="s">
        <v>146</v>
      </c>
      <c r="F14" s="53" t="s">
        <v>5779</v>
      </c>
      <c r="G14" s="102">
        <v>45444</v>
      </c>
      <c r="H14" s="102">
        <v>45473</v>
      </c>
      <c r="I14" s="34" t="s">
        <v>124</v>
      </c>
      <c r="J14" s="109" t="s">
        <v>125</v>
      </c>
      <c r="K14" s="101" t="s">
        <v>126</v>
      </c>
      <c r="L14" s="109" t="s">
        <v>79</v>
      </c>
      <c r="M14" s="110">
        <v>6</v>
      </c>
      <c r="N14" s="34" t="s">
        <v>4710</v>
      </c>
      <c r="O14" s="62">
        <v>45429.6388888889</v>
      </c>
      <c r="P14" s="35"/>
      <c r="Q14" s="35"/>
      <c r="R14" s="40"/>
      <c r="S14" s="40"/>
      <c r="T14" s="36"/>
      <c r="U14" s="34" t="s">
        <v>4711</v>
      </c>
      <c r="V14" s="34" t="s">
        <v>257</v>
      </c>
      <c r="W14" s="113" t="s">
        <v>4712</v>
      </c>
      <c r="X14" t="s">
        <v>132</v>
      </c>
      <c r="Y14" t="s">
        <v>435</v>
      </c>
    </row>
    <row r="15" ht="148.5" spans="1:25">
      <c r="A15" s="98">
        <v>12</v>
      </c>
      <c r="B15" s="98" t="s">
        <v>117</v>
      </c>
      <c r="C15" s="47" t="s">
        <v>145</v>
      </c>
      <c r="D15" s="103" t="s">
        <v>308</v>
      </c>
      <c r="E15" s="101" t="s">
        <v>146</v>
      </c>
      <c r="F15" s="53" t="s">
        <v>5779</v>
      </c>
      <c r="G15" s="102">
        <v>45444</v>
      </c>
      <c r="H15" s="102">
        <v>45473</v>
      </c>
      <c r="I15" s="34" t="s">
        <v>124</v>
      </c>
      <c r="J15" s="109" t="s">
        <v>125</v>
      </c>
      <c r="K15" s="101" t="s">
        <v>126</v>
      </c>
      <c r="L15" s="109" t="s">
        <v>79</v>
      </c>
      <c r="M15" s="110">
        <v>3</v>
      </c>
      <c r="N15" s="34" t="s">
        <v>4710</v>
      </c>
      <c r="O15" s="62">
        <v>45429.6388888889</v>
      </c>
      <c r="P15" s="35"/>
      <c r="Q15" s="35"/>
      <c r="R15" s="40"/>
      <c r="S15" s="40"/>
      <c r="T15" s="36"/>
      <c r="U15" s="34" t="s">
        <v>4711</v>
      </c>
      <c r="V15" s="34" t="s">
        <v>308</v>
      </c>
      <c r="W15" s="113" t="s">
        <v>4712</v>
      </c>
      <c r="X15" t="s">
        <v>132</v>
      </c>
      <c r="Y15" t="s">
        <v>435</v>
      </c>
    </row>
    <row r="16" ht="148.5" spans="1:25">
      <c r="A16" s="98">
        <v>13</v>
      </c>
      <c r="B16" s="98" t="s">
        <v>117</v>
      </c>
      <c r="C16" s="47" t="s">
        <v>145</v>
      </c>
      <c r="D16" s="103" t="s">
        <v>322</v>
      </c>
      <c r="E16" s="101" t="s">
        <v>146</v>
      </c>
      <c r="F16" s="53" t="s">
        <v>5779</v>
      </c>
      <c r="G16" s="102">
        <v>45444</v>
      </c>
      <c r="H16" s="102">
        <v>45473</v>
      </c>
      <c r="I16" s="34" t="s">
        <v>124</v>
      </c>
      <c r="J16" s="109" t="s">
        <v>125</v>
      </c>
      <c r="K16" s="101" t="s">
        <v>126</v>
      </c>
      <c r="L16" s="109" t="s">
        <v>79</v>
      </c>
      <c r="M16" s="110">
        <v>3</v>
      </c>
      <c r="N16" s="34" t="s">
        <v>4710</v>
      </c>
      <c r="O16" s="62">
        <v>45429.6388888889</v>
      </c>
      <c r="P16" s="35"/>
      <c r="Q16" s="35"/>
      <c r="R16" s="40"/>
      <c r="S16" s="40"/>
      <c r="T16" s="36"/>
      <c r="U16" s="34" t="s">
        <v>4711</v>
      </c>
      <c r="V16" s="34" t="s">
        <v>322</v>
      </c>
      <c r="W16" s="113" t="s">
        <v>4712</v>
      </c>
      <c r="X16" t="s">
        <v>132</v>
      </c>
      <c r="Y16" t="s">
        <v>435</v>
      </c>
    </row>
    <row r="17" ht="148.5" spans="1:25">
      <c r="A17" s="98">
        <v>14</v>
      </c>
      <c r="B17" s="98" t="s">
        <v>117</v>
      </c>
      <c r="C17" s="47" t="s">
        <v>145</v>
      </c>
      <c r="D17" s="100" t="s">
        <v>350</v>
      </c>
      <c r="E17" s="101" t="s">
        <v>146</v>
      </c>
      <c r="F17" s="53" t="s">
        <v>5779</v>
      </c>
      <c r="G17" s="102">
        <v>45444</v>
      </c>
      <c r="H17" s="102">
        <v>45473</v>
      </c>
      <c r="I17" s="34" t="s">
        <v>124</v>
      </c>
      <c r="J17" s="109" t="s">
        <v>125</v>
      </c>
      <c r="K17" s="101" t="s">
        <v>126</v>
      </c>
      <c r="L17" s="109" t="s">
        <v>79</v>
      </c>
      <c r="M17" s="110">
        <v>6</v>
      </c>
      <c r="N17" s="34" t="s">
        <v>4710</v>
      </c>
      <c r="O17" s="62">
        <v>45429.6388888889</v>
      </c>
      <c r="P17" s="35"/>
      <c r="Q17" s="35"/>
      <c r="R17" s="40"/>
      <c r="S17" s="40"/>
      <c r="T17" s="36"/>
      <c r="U17" s="34" t="s">
        <v>4711</v>
      </c>
      <c r="V17" s="34" t="s">
        <v>350</v>
      </c>
      <c r="W17" s="113" t="s">
        <v>4712</v>
      </c>
      <c r="X17" t="s">
        <v>132</v>
      </c>
      <c r="Y17" t="s">
        <v>435</v>
      </c>
    </row>
    <row r="18" spans="1:25">
      <c r="A18" s="98">
        <v>15</v>
      </c>
      <c r="B18" s="98" t="s">
        <v>117</v>
      </c>
      <c r="C18" s="99" t="s">
        <v>145</v>
      </c>
      <c r="D18" s="100" t="s">
        <v>147</v>
      </c>
      <c r="E18" s="101" t="s">
        <v>146</v>
      </c>
      <c r="F18" s="53" t="s">
        <v>5779</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5779</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5779</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5779</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192</v>
      </c>
      <c r="E22" s="101" t="s">
        <v>146</v>
      </c>
      <c r="F22" s="53" t="s">
        <v>5779</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5779</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197</v>
      </c>
      <c r="E24" s="101" t="s">
        <v>146</v>
      </c>
      <c r="F24" s="53" t="s">
        <v>5779</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208</v>
      </c>
      <c r="E25" s="101" t="s">
        <v>146</v>
      </c>
      <c r="F25" s="53" t="s">
        <v>5779</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213</v>
      </c>
      <c r="E26" s="101" t="s">
        <v>146</v>
      </c>
      <c r="F26" s="53" t="s">
        <v>5779</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356</v>
      </c>
      <c r="E27" s="101" t="s">
        <v>250</v>
      </c>
      <c r="F27" s="53" t="s">
        <v>5779</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251</v>
      </c>
      <c r="E28" s="101" t="s">
        <v>250</v>
      </c>
      <c r="F28" s="53" t="s">
        <v>5779</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257</v>
      </c>
      <c r="E29" s="101" t="s">
        <v>146</v>
      </c>
      <c r="F29" s="53" t="s">
        <v>5779</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308</v>
      </c>
      <c r="E30" s="101" t="s">
        <v>146</v>
      </c>
      <c r="F30" s="53" t="s">
        <v>5779</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322</v>
      </c>
      <c r="E31" s="101" t="s">
        <v>146</v>
      </c>
      <c r="F31" s="53" t="s">
        <v>5779</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350</v>
      </c>
      <c r="E32" s="101" t="s">
        <v>146</v>
      </c>
      <c r="F32" s="53" t="s">
        <v>5779</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356</v>
      </c>
      <c r="E33" s="101" t="s">
        <v>250</v>
      </c>
      <c r="F33" s="53" t="s">
        <v>5779</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4713</v>
      </c>
      <c r="E34" s="105" t="s">
        <v>239</v>
      </c>
      <c r="F34" s="115" t="s">
        <v>5779</v>
      </c>
      <c r="G34" s="74">
        <v>45323</v>
      </c>
      <c r="H34" s="74">
        <v>45323</v>
      </c>
      <c r="I34" s="34" t="s">
        <v>124</v>
      </c>
      <c r="J34" s="34" t="s">
        <v>125</v>
      </c>
      <c r="K34" s="34" t="s">
        <v>396</v>
      </c>
      <c r="L34" s="47" t="s">
        <v>80</v>
      </c>
      <c r="M34" s="47">
        <v>6</v>
      </c>
      <c r="N34" s="34" t="s">
        <v>4714</v>
      </c>
      <c r="O34" s="62">
        <v>45350.7083333333</v>
      </c>
      <c r="P34" s="35"/>
      <c r="Q34" s="35"/>
      <c r="R34" s="40"/>
      <c r="S34" s="40"/>
      <c r="T34" s="36"/>
      <c r="U34" s="34" t="s">
        <v>4715</v>
      </c>
      <c r="V34" s="34" t="s">
        <v>4713</v>
      </c>
      <c r="W34" s="113" t="s">
        <v>4716</v>
      </c>
      <c r="X34" t="s">
        <v>132</v>
      </c>
      <c r="Y34" t="s">
        <v>153</v>
      </c>
    </row>
    <row r="35" ht="94.5" spans="1:25">
      <c r="A35" s="98">
        <v>32</v>
      </c>
      <c r="B35" s="29" t="s">
        <v>117</v>
      </c>
      <c r="C35" s="104" t="s">
        <v>145</v>
      </c>
      <c r="D35" s="104" t="s">
        <v>4713</v>
      </c>
      <c r="E35" s="105" t="s">
        <v>239</v>
      </c>
      <c r="F35" s="115" t="s">
        <v>5779</v>
      </c>
      <c r="G35" s="74">
        <v>45383</v>
      </c>
      <c r="H35" s="74">
        <v>45383</v>
      </c>
      <c r="I35" s="34" t="s">
        <v>124</v>
      </c>
      <c r="J35" s="34" t="s">
        <v>125</v>
      </c>
      <c r="K35" s="34" t="s">
        <v>396</v>
      </c>
      <c r="L35" s="47" t="s">
        <v>80</v>
      </c>
      <c r="M35" s="47">
        <v>6</v>
      </c>
      <c r="N35" s="34" t="s">
        <v>4717</v>
      </c>
      <c r="O35" s="62">
        <v>45407.5208333333</v>
      </c>
      <c r="P35" s="35"/>
      <c r="Q35" s="35"/>
      <c r="R35" s="40"/>
      <c r="S35" s="40"/>
      <c r="T35" s="36"/>
      <c r="U35" s="34" t="s">
        <v>4718</v>
      </c>
      <c r="V35" s="34" t="s">
        <v>4713</v>
      </c>
      <c r="W35" s="113" t="s">
        <v>4719</v>
      </c>
      <c r="X35" s="114" t="s">
        <v>132</v>
      </c>
      <c r="Y35" s="114" t="s">
        <v>144</v>
      </c>
    </row>
    <row r="36" ht="94.5" spans="1:25">
      <c r="A36" s="98">
        <v>33</v>
      </c>
      <c r="B36" s="29" t="s">
        <v>117</v>
      </c>
      <c r="C36" s="104" t="s">
        <v>145</v>
      </c>
      <c r="D36" s="104" t="s">
        <v>4713</v>
      </c>
      <c r="E36" s="105" t="s">
        <v>239</v>
      </c>
      <c r="F36" s="115" t="s">
        <v>5779</v>
      </c>
      <c r="G36" s="74">
        <v>45444</v>
      </c>
      <c r="H36" s="74">
        <v>45444</v>
      </c>
      <c r="I36" s="34" t="s">
        <v>124</v>
      </c>
      <c r="J36" s="34" t="s">
        <v>125</v>
      </c>
      <c r="K36" s="34" t="s">
        <v>396</v>
      </c>
      <c r="L36" s="47" t="s">
        <v>80</v>
      </c>
      <c r="M36" s="47">
        <v>6</v>
      </c>
      <c r="N36" s="34" t="s">
        <v>4720</v>
      </c>
      <c r="O36" s="62">
        <v>45469.5826388889</v>
      </c>
      <c r="P36" s="35"/>
      <c r="Q36" s="35"/>
      <c r="R36" s="40"/>
      <c r="S36" s="40"/>
      <c r="T36" s="36"/>
      <c r="U36" s="34" t="s">
        <v>4721</v>
      </c>
      <c r="V36" s="34" t="s">
        <v>4713</v>
      </c>
      <c r="W36" s="113" t="s">
        <v>4722</v>
      </c>
      <c r="X36" s="114" t="s">
        <v>132</v>
      </c>
      <c r="Y36" s="114" t="s">
        <v>422</v>
      </c>
    </row>
    <row r="37" ht="14.25" spans="1:25">
      <c r="A37" s="98">
        <v>34</v>
      </c>
      <c r="B37" s="29" t="s">
        <v>117</v>
      </c>
      <c r="C37" s="104" t="s">
        <v>145</v>
      </c>
      <c r="D37" s="104" t="s">
        <v>4713</v>
      </c>
      <c r="E37" s="105" t="s">
        <v>239</v>
      </c>
      <c r="F37" s="115" t="s">
        <v>5779</v>
      </c>
      <c r="G37" s="74">
        <v>45505</v>
      </c>
      <c r="H37" s="74">
        <v>45505</v>
      </c>
      <c r="I37" s="34" t="s">
        <v>124</v>
      </c>
      <c r="J37" s="34" t="s">
        <v>125</v>
      </c>
      <c r="K37" s="34" t="s">
        <v>396</v>
      </c>
      <c r="L37" s="47" t="s">
        <v>80</v>
      </c>
      <c r="M37" s="47">
        <v>6</v>
      </c>
      <c r="N37" s="34"/>
      <c r="O37" s="34"/>
      <c r="P37" s="35"/>
      <c r="Q37" s="35"/>
      <c r="R37" s="40"/>
      <c r="S37" s="40"/>
      <c r="T37" s="36"/>
      <c r="U37" s="34"/>
      <c r="V37" s="34"/>
      <c r="X37" s="114"/>
      <c r="Y37" s="114"/>
    </row>
    <row r="38" ht="14.25" spans="1:25">
      <c r="A38" s="98">
        <v>35</v>
      </c>
      <c r="B38" s="29" t="s">
        <v>117</v>
      </c>
      <c r="C38" s="104" t="s">
        <v>145</v>
      </c>
      <c r="D38" s="104" t="s">
        <v>4713</v>
      </c>
      <c r="E38" s="105" t="s">
        <v>239</v>
      </c>
      <c r="F38" s="115" t="s">
        <v>5779</v>
      </c>
      <c r="G38" s="74">
        <v>45566</v>
      </c>
      <c r="H38" s="74">
        <v>45566</v>
      </c>
      <c r="I38" s="34" t="s">
        <v>124</v>
      </c>
      <c r="J38" s="34" t="s">
        <v>125</v>
      </c>
      <c r="K38" s="34" t="s">
        <v>396</v>
      </c>
      <c r="L38" s="47" t="s">
        <v>80</v>
      </c>
      <c r="M38" s="47">
        <v>6</v>
      </c>
      <c r="N38" s="34"/>
      <c r="O38" s="34"/>
      <c r="P38" s="35"/>
      <c r="Q38" s="35"/>
      <c r="R38" s="40"/>
      <c r="S38" s="40"/>
      <c r="T38" s="36"/>
      <c r="U38" s="34"/>
      <c r="V38" s="34"/>
      <c r="X38" s="114"/>
      <c r="Y38" s="114"/>
    </row>
    <row r="39" ht="14.25" spans="1:25">
      <c r="A39" s="98">
        <v>36</v>
      </c>
      <c r="B39" s="29" t="s">
        <v>117</v>
      </c>
      <c r="C39" s="104" t="s">
        <v>145</v>
      </c>
      <c r="D39" s="104" t="s">
        <v>4713</v>
      </c>
      <c r="E39" s="105" t="s">
        <v>239</v>
      </c>
      <c r="F39" s="115" t="s">
        <v>5779</v>
      </c>
      <c r="G39" s="74">
        <v>45627</v>
      </c>
      <c r="H39" s="74">
        <v>45627</v>
      </c>
      <c r="I39" s="34" t="s">
        <v>124</v>
      </c>
      <c r="J39" s="34" t="s">
        <v>125</v>
      </c>
      <c r="K39" s="34" t="s">
        <v>396</v>
      </c>
      <c r="L39" s="47" t="s">
        <v>80</v>
      </c>
      <c r="M39" s="47">
        <v>6</v>
      </c>
      <c r="N39" s="34"/>
      <c r="O39" s="34"/>
      <c r="P39" s="35"/>
      <c r="Q39" s="35"/>
      <c r="R39" s="40"/>
      <c r="S39" s="40"/>
      <c r="T39" s="36"/>
      <c r="U39" s="34"/>
      <c r="V39" s="34"/>
      <c r="X39" s="114"/>
      <c r="Y39" s="114"/>
    </row>
    <row r="40" ht="94.5" spans="1:25">
      <c r="A40" s="98">
        <v>37</v>
      </c>
      <c r="B40" s="29" t="s">
        <v>117</v>
      </c>
      <c r="C40" s="104" t="s">
        <v>145</v>
      </c>
      <c r="D40" s="104" t="s">
        <v>4723</v>
      </c>
      <c r="E40" s="105" t="s">
        <v>239</v>
      </c>
      <c r="F40" s="115" t="s">
        <v>5779</v>
      </c>
      <c r="G40" s="74">
        <v>45323</v>
      </c>
      <c r="H40" s="74">
        <v>45323</v>
      </c>
      <c r="I40" s="34" t="s">
        <v>124</v>
      </c>
      <c r="J40" s="34" t="s">
        <v>125</v>
      </c>
      <c r="K40" s="34" t="s">
        <v>396</v>
      </c>
      <c r="L40" s="47" t="s">
        <v>80</v>
      </c>
      <c r="M40" s="47">
        <v>6</v>
      </c>
      <c r="N40" s="34" t="s">
        <v>4714</v>
      </c>
      <c r="O40" s="62">
        <v>45350.7083333333</v>
      </c>
      <c r="P40" s="35"/>
      <c r="Q40" s="35"/>
      <c r="R40" s="40"/>
      <c r="S40" s="40"/>
      <c r="T40" s="36"/>
      <c r="U40" s="34" t="s">
        <v>4715</v>
      </c>
      <c r="V40" s="34" t="s">
        <v>4723</v>
      </c>
      <c r="W40" s="113" t="s">
        <v>4716</v>
      </c>
      <c r="X40" t="s">
        <v>132</v>
      </c>
      <c r="Y40" t="s">
        <v>153</v>
      </c>
    </row>
    <row r="41" ht="94.5" spans="1:25">
      <c r="A41" s="98">
        <v>38</v>
      </c>
      <c r="B41" s="29" t="s">
        <v>117</v>
      </c>
      <c r="C41" s="104" t="s">
        <v>145</v>
      </c>
      <c r="D41" s="104" t="s">
        <v>4723</v>
      </c>
      <c r="E41" s="105" t="s">
        <v>239</v>
      </c>
      <c r="F41" s="115" t="s">
        <v>5779</v>
      </c>
      <c r="G41" s="74">
        <v>45383</v>
      </c>
      <c r="H41" s="74">
        <v>45383</v>
      </c>
      <c r="I41" s="34" t="s">
        <v>124</v>
      </c>
      <c r="J41" s="34" t="s">
        <v>125</v>
      </c>
      <c r="K41" s="34" t="s">
        <v>396</v>
      </c>
      <c r="L41" s="47" t="s">
        <v>80</v>
      </c>
      <c r="M41" s="47">
        <v>6</v>
      </c>
      <c r="N41" s="34" t="s">
        <v>4717</v>
      </c>
      <c r="O41" s="62">
        <v>45407.5208333333</v>
      </c>
      <c r="P41" s="35"/>
      <c r="Q41" s="35"/>
      <c r="R41" s="40"/>
      <c r="S41" s="40"/>
      <c r="T41" s="36"/>
      <c r="U41" s="34" t="s">
        <v>4718</v>
      </c>
      <c r="V41" s="34" t="s">
        <v>4723</v>
      </c>
      <c r="W41" s="113" t="s">
        <v>4719</v>
      </c>
      <c r="X41" s="114" t="s">
        <v>132</v>
      </c>
      <c r="Y41" s="114" t="s">
        <v>144</v>
      </c>
    </row>
    <row r="42" ht="94.5" spans="1:25">
      <c r="A42" s="98">
        <v>39</v>
      </c>
      <c r="B42" s="29" t="s">
        <v>117</v>
      </c>
      <c r="C42" s="104" t="s">
        <v>145</v>
      </c>
      <c r="D42" s="104" t="s">
        <v>4723</v>
      </c>
      <c r="E42" s="105" t="s">
        <v>239</v>
      </c>
      <c r="F42" s="115" t="s">
        <v>5779</v>
      </c>
      <c r="G42" s="74">
        <v>45444</v>
      </c>
      <c r="H42" s="74">
        <v>45444</v>
      </c>
      <c r="I42" s="34" t="s">
        <v>124</v>
      </c>
      <c r="J42" s="34" t="s">
        <v>125</v>
      </c>
      <c r="K42" s="34" t="s">
        <v>396</v>
      </c>
      <c r="L42" s="47" t="s">
        <v>80</v>
      </c>
      <c r="M42" s="47">
        <v>6</v>
      </c>
      <c r="N42" s="34" t="s">
        <v>4720</v>
      </c>
      <c r="O42" s="62">
        <v>45469.5826388889</v>
      </c>
      <c r="P42" s="35"/>
      <c r="Q42" s="35"/>
      <c r="R42" s="40"/>
      <c r="S42" s="40"/>
      <c r="T42" s="36"/>
      <c r="U42" s="34" t="s">
        <v>4721</v>
      </c>
      <c r="V42" s="34" t="s">
        <v>4723</v>
      </c>
      <c r="W42" s="113" t="s">
        <v>4722</v>
      </c>
      <c r="X42" s="114" t="s">
        <v>132</v>
      </c>
      <c r="Y42" s="114" t="s">
        <v>422</v>
      </c>
    </row>
    <row r="43" ht="14.25" spans="1:25">
      <c r="A43" s="98">
        <v>40</v>
      </c>
      <c r="B43" s="29" t="s">
        <v>117</v>
      </c>
      <c r="C43" s="104" t="s">
        <v>145</v>
      </c>
      <c r="D43" s="104" t="s">
        <v>4723</v>
      </c>
      <c r="E43" s="105" t="s">
        <v>239</v>
      </c>
      <c r="F43" s="115" t="s">
        <v>5779</v>
      </c>
      <c r="G43" s="74">
        <v>45505</v>
      </c>
      <c r="H43" s="74">
        <v>45505</v>
      </c>
      <c r="I43" s="34" t="s">
        <v>124</v>
      </c>
      <c r="J43" s="34" t="s">
        <v>125</v>
      </c>
      <c r="K43" s="34" t="s">
        <v>396</v>
      </c>
      <c r="L43" s="47" t="s">
        <v>80</v>
      </c>
      <c r="M43" s="47">
        <v>6</v>
      </c>
      <c r="N43" s="34"/>
      <c r="O43" s="34"/>
      <c r="P43" s="35"/>
      <c r="Q43" s="35"/>
      <c r="R43" s="40"/>
      <c r="S43" s="40"/>
      <c r="T43" s="36"/>
      <c r="U43" s="34"/>
      <c r="V43" s="34"/>
      <c r="X43" s="114"/>
      <c r="Y43" s="114"/>
    </row>
    <row r="44" ht="14.25" spans="1:25">
      <c r="A44" s="98">
        <v>41</v>
      </c>
      <c r="B44" s="29" t="s">
        <v>117</v>
      </c>
      <c r="C44" s="104" t="s">
        <v>145</v>
      </c>
      <c r="D44" s="104" t="s">
        <v>4723</v>
      </c>
      <c r="E44" s="105" t="s">
        <v>239</v>
      </c>
      <c r="F44" s="115" t="s">
        <v>5779</v>
      </c>
      <c r="G44" s="74">
        <v>45566</v>
      </c>
      <c r="H44" s="74">
        <v>45566</v>
      </c>
      <c r="I44" s="34" t="s">
        <v>124</v>
      </c>
      <c r="J44" s="34" t="s">
        <v>125</v>
      </c>
      <c r="K44" s="34" t="s">
        <v>396</v>
      </c>
      <c r="L44" s="47" t="s">
        <v>80</v>
      </c>
      <c r="M44" s="47">
        <v>6</v>
      </c>
      <c r="N44" s="34"/>
      <c r="O44" s="34"/>
      <c r="P44" s="35"/>
      <c r="Q44" s="35"/>
      <c r="R44" s="40"/>
      <c r="S44" s="40"/>
      <c r="T44" s="36"/>
      <c r="U44" s="34"/>
      <c r="V44" s="34"/>
      <c r="X44" s="114"/>
      <c r="Y44" s="114"/>
    </row>
    <row r="45" ht="14.25" spans="1:25">
      <c r="A45" s="98">
        <v>42</v>
      </c>
      <c r="B45" s="29" t="s">
        <v>117</v>
      </c>
      <c r="C45" s="104" t="s">
        <v>145</v>
      </c>
      <c r="D45" s="104" t="s">
        <v>4723</v>
      </c>
      <c r="E45" s="105" t="s">
        <v>239</v>
      </c>
      <c r="F45" s="115" t="s">
        <v>5779</v>
      </c>
      <c r="G45" s="74">
        <v>45627</v>
      </c>
      <c r="H45" s="74">
        <v>45627</v>
      </c>
      <c r="I45" s="34" t="s">
        <v>124</v>
      </c>
      <c r="J45" s="34" t="s">
        <v>125</v>
      </c>
      <c r="K45" s="34" t="s">
        <v>396</v>
      </c>
      <c r="L45" s="47" t="s">
        <v>80</v>
      </c>
      <c r="M45" s="47">
        <v>6</v>
      </c>
      <c r="N45" s="34"/>
      <c r="O45" s="34"/>
      <c r="P45" s="35"/>
      <c r="Q45" s="35"/>
      <c r="R45" s="40"/>
      <c r="S45" s="40"/>
      <c r="T45" s="36"/>
      <c r="U45" s="34"/>
      <c r="V45" s="34"/>
      <c r="X45" s="114"/>
      <c r="Y45" s="114"/>
    </row>
    <row r="46" ht="405" spans="1:25">
      <c r="A46" s="98">
        <v>43</v>
      </c>
      <c r="B46" s="29" t="s">
        <v>117</v>
      </c>
      <c r="C46" s="47" t="s">
        <v>145</v>
      </c>
      <c r="D46" s="45" t="s">
        <v>723</v>
      </c>
      <c r="E46" s="45" t="s">
        <v>250</v>
      </c>
      <c r="F46" s="115" t="s">
        <v>5779</v>
      </c>
      <c r="G46" s="74">
        <v>45413</v>
      </c>
      <c r="H46" s="75">
        <v>45413</v>
      </c>
      <c r="I46" s="34" t="s">
        <v>124</v>
      </c>
      <c r="J46" s="34" t="s">
        <v>125</v>
      </c>
      <c r="K46" s="34" t="s">
        <v>396</v>
      </c>
      <c r="L46" s="47" t="s">
        <v>80</v>
      </c>
      <c r="M46" s="47">
        <v>12</v>
      </c>
      <c r="N46" s="34" t="s">
        <v>4724</v>
      </c>
      <c r="O46" s="62">
        <v>45442.5</v>
      </c>
      <c r="P46" s="35"/>
      <c r="Q46" s="35"/>
      <c r="R46" s="40"/>
      <c r="S46" s="40"/>
      <c r="T46" s="36"/>
      <c r="U46" s="34" t="s">
        <v>4725</v>
      </c>
      <c r="V46" s="34" t="s">
        <v>723</v>
      </c>
      <c r="W46" s="113" t="s">
        <v>4726</v>
      </c>
      <c r="X46" t="s">
        <v>132</v>
      </c>
      <c r="Y46" t="s">
        <v>435</v>
      </c>
    </row>
    <row r="47" spans="1:25">
      <c r="A47" s="98">
        <v>44</v>
      </c>
      <c r="B47" s="29" t="s">
        <v>117</v>
      </c>
      <c r="C47" s="47" t="s">
        <v>145</v>
      </c>
      <c r="D47" s="45" t="s">
        <v>723</v>
      </c>
      <c r="E47" s="45" t="s">
        <v>250</v>
      </c>
      <c r="F47" s="115" t="s">
        <v>5779</v>
      </c>
      <c r="G47" s="74">
        <v>45597</v>
      </c>
      <c r="H47" s="74">
        <v>45597</v>
      </c>
      <c r="I47" s="34" t="s">
        <v>124</v>
      </c>
      <c r="J47" s="34" t="s">
        <v>125</v>
      </c>
      <c r="K47" s="34" t="s">
        <v>396</v>
      </c>
      <c r="L47" s="47" t="s">
        <v>80</v>
      </c>
      <c r="M47" s="47">
        <v>12</v>
      </c>
      <c r="N47" s="129"/>
      <c r="O47" s="129"/>
      <c r="P47" s="47"/>
      <c r="Q47" s="47"/>
      <c r="R47" s="131"/>
      <c r="S47" s="131"/>
      <c r="T47" s="132"/>
      <c r="U47" s="132"/>
      <c r="X47" s="114"/>
      <c r="Y47" s="114"/>
    </row>
    <row r="48" ht="270" spans="1:25">
      <c r="A48" s="98">
        <v>45</v>
      </c>
      <c r="B48" s="29" t="s">
        <v>117</v>
      </c>
      <c r="C48" s="104" t="s">
        <v>145</v>
      </c>
      <c r="D48" s="104" t="s">
        <v>734</v>
      </c>
      <c r="E48" s="105" t="s">
        <v>250</v>
      </c>
      <c r="F48" s="115" t="s">
        <v>5779</v>
      </c>
      <c r="G48" s="74">
        <v>45413</v>
      </c>
      <c r="H48" s="74">
        <v>45413</v>
      </c>
      <c r="I48" s="34" t="s">
        <v>124</v>
      </c>
      <c r="J48" s="34" t="s">
        <v>125</v>
      </c>
      <c r="K48" s="34" t="s">
        <v>396</v>
      </c>
      <c r="L48" s="47" t="s">
        <v>80</v>
      </c>
      <c r="M48" s="47">
        <v>12</v>
      </c>
      <c r="N48" s="34" t="s">
        <v>4727</v>
      </c>
      <c r="O48" s="62">
        <v>45429.5208333333</v>
      </c>
      <c r="P48" s="35"/>
      <c r="Q48" s="35"/>
      <c r="R48" s="40"/>
      <c r="S48" s="40"/>
      <c r="T48" s="36"/>
      <c r="U48" s="34" t="s">
        <v>4728</v>
      </c>
      <c r="V48" s="34" t="s">
        <v>734</v>
      </c>
      <c r="W48" s="113" t="s">
        <v>4729</v>
      </c>
      <c r="X48" s="114" t="s">
        <v>132</v>
      </c>
      <c r="Y48" s="114" t="s">
        <v>435</v>
      </c>
    </row>
    <row r="49" spans="1:25">
      <c r="A49" s="98">
        <v>46</v>
      </c>
      <c r="B49" s="29" t="s">
        <v>117</v>
      </c>
      <c r="C49" s="104" t="s">
        <v>145</v>
      </c>
      <c r="D49" s="104" t="s">
        <v>734</v>
      </c>
      <c r="E49" s="105" t="s">
        <v>250</v>
      </c>
      <c r="F49" s="115" t="s">
        <v>5779</v>
      </c>
      <c r="G49" s="74">
        <v>45597</v>
      </c>
      <c r="H49" s="74">
        <v>45597</v>
      </c>
      <c r="I49" s="34" t="s">
        <v>124</v>
      </c>
      <c r="J49" s="34" t="s">
        <v>125</v>
      </c>
      <c r="K49" s="34" t="s">
        <v>396</v>
      </c>
      <c r="L49" s="47" t="s">
        <v>80</v>
      </c>
      <c r="M49" s="47">
        <v>12</v>
      </c>
      <c r="N49" s="129"/>
      <c r="O49" s="129"/>
      <c r="P49" s="47"/>
      <c r="Q49" s="47"/>
      <c r="R49" s="131"/>
      <c r="S49" s="131"/>
      <c r="T49" s="132"/>
      <c r="U49" s="132"/>
      <c r="X49" s="114"/>
      <c r="Y49" s="114"/>
    </row>
    <row r="50" ht="270" spans="1:25">
      <c r="A50" s="98">
        <v>47</v>
      </c>
      <c r="B50" s="29" t="s">
        <v>117</v>
      </c>
      <c r="C50" s="104" t="s">
        <v>145</v>
      </c>
      <c r="D50" s="104" t="s">
        <v>4586</v>
      </c>
      <c r="E50" s="105" t="s">
        <v>250</v>
      </c>
      <c r="F50" s="115" t="s">
        <v>5779</v>
      </c>
      <c r="G50" s="74">
        <v>45413</v>
      </c>
      <c r="H50" s="74">
        <v>45413</v>
      </c>
      <c r="I50" s="34" t="s">
        <v>124</v>
      </c>
      <c r="J50" s="34" t="s">
        <v>125</v>
      </c>
      <c r="K50" s="34" t="s">
        <v>396</v>
      </c>
      <c r="L50" s="47" t="s">
        <v>80</v>
      </c>
      <c r="M50" s="47">
        <v>6</v>
      </c>
      <c r="N50" s="34" t="s">
        <v>4727</v>
      </c>
      <c r="O50" s="62">
        <v>45429.5208333333</v>
      </c>
      <c r="P50" s="35"/>
      <c r="Q50" s="35"/>
      <c r="R50" s="40"/>
      <c r="S50" s="40"/>
      <c r="T50" s="36"/>
      <c r="U50" s="34" t="s">
        <v>4728</v>
      </c>
      <c r="V50" s="34" t="s">
        <v>4586</v>
      </c>
      <c r="W50" s="113" t="s">
        <v>4729</v>
      </c>
      <c r="X50" s="114" t="s">
        <v>132</v>
      </c>
      <c r="Y50" s="114" t="s">
        <v>435</v>
      </c>
    </row>
    <row r="51" spans="1:21">
      <c r="A51" s="98">
        <v>48</v>
      </c>
      <c r="B51" s="29" t="s">
        <v>117</v>
      </c>
      <c r="C51" s="104" t="s">
        <v>145</v>
      </c>
      <c r="D51" s="104" t="s">
        <v>4586</v>
      </c>
      <c r="E51" s="105" t="s">
        <v>250</v>
      </c>
      <c r="F51" s="115" t="s">
        <v>5779</v>
      </c>
      <c r="G51" s="74">
        <v>45597</v>
      </c>
      <c r="H51" s="74">
        <v>45597</v>
      </c>
      <c r="I51" s="34" t="s">
        <v>124</v>
      </c>
      <c r="J51" s="34" t="s">
        <v>125</v>
      </c>
      <c r="K51" s="34" t="s">
        <v>396</v>
      </c>
      <c r="L51" s="47" t="s">
        <v>80</v>
      </c>
      <c r="M51" s="47">
        <v>6</v>
      </c>
      <c r="N51" s="129"/>
      <c r="O51" s="129"/>
      <c r="P51" s="47"/>
      <c r="Q51" s="47"/>
      <c r="R51" s="131"/>
      <c r="S51" s="131"/>
      <c r="T51" s="132"/>
      <c r="U51" s="132"/>
    </row>
    <row r="52" ht="270" spans="1:25">
      <c r="A52" s="98">
        <v>49</v>
      </c>
      <c r="B52" s="29" t="s">
        <v>117</v>
      </c>
      <c r="C52" s="104" t="s">
        <v>145</v>
      </c>
      <c r="D52" s="104" t="s">
        <v>4730</v>
      </c>
      <c r="E52" s="105" t="s">
        <v>146</v>
      </c>
      <c r="F52" s="115" t="s">
        <v>5779</v>
      </c>
      <c r="G52" s="74">
        <v>45413</v>
      </c>
      <c r="H52" s="74">
        <v>45413</v>
      </c>
      <c r="I52" s="34" t="s">
        <v>124</v>
      </c>
      <c r="J52" s="34" t="s">
        <v>125</v>
      </c>
      <c r="K52" s="34" t="s">
        <v>396</v>
      </c>
      <c r="L52" s="47" t="s">
        <v>80</v>
      </c>
      <c r="M52" s="47">
        <v>6</v>
      </c>
      <c r="N52" s="34" t="s">
        <v>4727</v>
      </c>
      <c r="O52" s="62">
        <v>45429.5208333333</v>
      </c>
      <c r="P52" s="35"/>
      <c r="Q52" s="35"/>
      <c r="R52" s="40"/>
      <c r="S52" s="40"/>
      <c r="T52" s="36"/>
      <c r="U52" s="34" t="s">
        <v>4728</v>
      </c>
      <c r="V52" s="34" t="s">
        <v>4730</v>
      </c>
      <c r="W52" s="113" t="s">
        <v>4729</v>
      </c>
      <c r="X52" t="s">
        <v>132</v>
      </c>
      <c r="Y52" t="s">
        <v>435</v>
      </c>
    </row>
    <row r="53" spans="1:21">
      <c r="A53" s="98">
        <v>50</v>
      </c>
      <c r="B53" s="29" t="s">
        <v>117</v>
      </c>
      <c r="C53" s="104" t="s">
        <v>145</v>
      </c>
      <c r="D53" s="104" t="s">
        <v>4730</v>
      </c>
      <c r="E53" s="105" t="s">
        <v>146</v>
      </c>
      <c r="F53" s="115" t="s">
        <v>5779</v>
      </c>
      <c r="G53" s="74">
        <v>45597</v>
      </c>
      <c r="H53" s="74">
        <v>45597</v>
      </c>
      <c r="I53" s="34" t="s">
        <v>124</v>
      </c>
      <c r="J53" s="34" t="s">
        <v>125</v>
      </c>
      <c r="K53" s="34" t="s">
        <v>396</v>
      </c>
      <c r="L53" s="47" t="s">
        <v>80</v>
      </c>
      <c r="M53" s="47">
        <v>6</v>
      </c>
      <c r="N53" s="129"/>
      <c r="O53" s="129"/>
      <c r="P53" s="47"/>
      <c r="Q53" s="47"/>
      <c r="R53" s="131"/>
      <c r="S53" s="131"/>
      <c r="T53" s="132"/>
      <c r="U53" s="132"/>
    </row>
    <row r="54" ht="270" spans="1:25">
      <c r="A54" s="98">
        <v>51</v>
      </c>
      <c r="B54" s="29" t="s">
        <v>117</v>
      </c>
      <c r="C54" s="104" t="s">
        <v>145</v>
      </c>
      <c r="D54" s="104" t="s">
        <v>4731</v>
      </c>
      <c r="E54" s="105" t="s">
        <v>146</v>
      </c>
      <c r="F54" s="115" t="s">
        <v>5779</v>
      </c>
      <c r="G54" s="74">
        <v>45413</v>
      </c>
      <c r="H54" s="74">
        <v>45413</v>
      </c>
      <c r="I54" s="34" t="s">
        <v>124</v>
      </c>
      <c r="J54" s="34" t="s">
        <v>125</v>
      </c>
      <c r="K54" s="34" t="s">
        <v>396</v>
      </c>
      <c r="L54" s="47" t="s">
        <v>80</v>
      </c>
      <c r="M54" s="47">
        <v>6</v>
      </c>
      <c r="N54" s="34" t="s">
        <v>4727</v>
      </c>
      <c r="O54" s="62">
        <v>45429.5208333333</v>
      </c>
      <c r="P54" s="35"/>
      <c r="Q54" s="35"/>
      <c r="R54" s="40"/>
      <c r="S54" s="40"/>
      <c r="T54" s="36"/>
      <c r="U54" s="34" t="s">
        <v>4728</v>
      </c>
      <c r="V54" s="34" t="s">
        <v>4731</v>
      </c>
      <c r="W54" s="113" t="s">
        <v>4729</v>
      </c>
      <c r="X54" t="s">
        <v>132</v>
      </c>
      <c r="Y54" t="s">
        <v>435</v>
      </c>
    </row>
    <row r="55" spans="1:25">
      <c r="A55" s="98">
        <v>52</v>
      </c>
      <c r="B55" s="29" t="s">
        <v>117</v>
      </c>
      <c r="C55" s="104" t="s">
        <v>145</v>
      </c>
      <c r="D55" s="104" t="s">
        <v>4731</v>
      </c>
      <c r="E55" s="105" t="s">
        <v>146</v>
      </c>
      <c r="F55" s="115" t="s">
        <v>5779</v>
      </c>
      <c r="G55" s="74">
        <v>45597</v>
      </c>
      <c r="H55" s="74">
        <v>45597</v>
      </c>
      <c r="I55" s="34" t="s">
        <v>124</v>
      </c>
      <c r="J55" s="34" t="s">
        <v>125</v>
      </c>
      <c r="K55" s="34" t="s">
        <v>396</v>
      </c>
      <c r="L55" s="47" t="s">
        <v>80</v>
      </c>
      <c r="M55" s="47">
        <v>6</v>
      </c>
      <c r="N55" s="129"/>
      <c r="O55" s="129"/>
      <c r="P55" s="47"/>
      <c r="Q55" s="47"/>
      <c r="R55" s="131"/>
      <c r="S55" s="131"/>
      <c r="T55" s="132"/>
      <c r="U55" s="132"/>
      <c r="X55" s="114"/>
      <c r="Y55" s="114"/>
    </row>
    <row r="56" ht="270" spans="1:25">
      <c r="A56" s="98">
        <v>53</v>
      </c>
      <c r="B56" s="29" t="s">
        <v>117</v>
      </c>
      <c r="C56" s="104" t="s">
        <v>145</v>
      </c>
      <c r="D56" s="104" t="s">
        <v>4732</v>
      </c>
      <c r="E56" s="105" t="s">
        <v>146</v>
      </c>
      <c r="F56" s="115" t="s">
        <v>5779</v>
      </c>
      <c r="G56" s="74">
        <v>45413</v>
      </c>
      <c r="H56" s="75">
        <v>45413</v>
      </c>
      <c r="I56" s="34" t="s">
        <v>124</v>
      </c>
      <c r="J56" s="34" t="s">
        <v>125</v>
      </c>
      <c r="K56" s="34" t="s">
        <v>396</v>
      </c>
      <c r="L56" s="47" t="s">
        <v>80</v>
      </c>
      <c r="M56" s="47">
        <v>6</v>
      </c>
      <c r="N56" s="34" t="s">
        <v>4727</v>
      </c>
      <c r="O56" s="62">
        <v>45429.5208333333</v>
      </c>
      <c r="P56" s="35"/>
      <c r="Q56" s="35"/>
      <c r="R56" s="40"/>
      <c r="S56" s="40"/>
      <c r="T56" s="36"/>
      <c r="U56" s="34" t="s">
        <v>4728</v>
      </c>
      <c r="V56" s="34" t="s">
        <v>4732</v>
      </c>
      <c r="W56" s="113" t="s">
        <v>4729</v>
      </c>
      <c r="X56" s="114" t="s">
        <v>132</v>
      </c>
      <c r="Y56" s="114" t="s">
        <v>435</v>
      </c>
    </row>
    <row r="57" spans="1:25">
      <c r="A57" s="98">
        <v>54</v>
      </c>
      <c r="B57" s="29" t="s">
        <v>117</v>
      </c>
      <c r="C57" s="104" t="s">
        <v>145</v>
      </c>
      <c r="D57" s="104" t="s">
        <v>4732</v>
      </c>
      <c r="E57" s="105" t="s">
        <v>146</v>
      </c>
      <c r="F57" s="115" t="s">
        <v>5779</v>
      </c>
      <c r="G57" s="74">
        <v>45597</v>
      </c>
      <c r="H57" s="74">
        <v>45597</v>
      </c>
      <c r="I57" s="34" t="s">
        <v>124</v>
      </c>
      <c r="J57" s="34" t="s">
        <v>125</v>
      </c>
      <c r="K57" s="34" t="s">
        <v>396</v>
      </c>
      <c r="L57" s="47" t="s">
        <v>80</v>
      </c>
      <c r="M57" s="47">
        <v>6</v>
      </c>
      <c r="N57" s="129"/>
      <c r="O57" s="129"/>
      <c r="P57" s="47"/>
      <c r="Q57" s="47"/>
      <c r="R57" s="131"/>
      <c r="S57" s="131"/>
      <c r="T57" s="132"/>
      <c r="U57" s="132"/>
      <c r="X57" s="114"/>
      <c r="Y57" s="114"/>
    </row>
    <row r="58" ht="409.5" spans="1:25">
      <c r="A58" s="98">
        <v>55</v>
      </c>
      <c r="B58" s="29" t="s">
        <v>117</v>
      </c>
      <c r="C58" s="104" t="s">
        <v>145</v>
      </c>
      <c r="D58" s="104" t="s">
        <v>750</v>
      </c>
      <c r="E58" s="106" t="s">
        <v>146</v>
      </c>
      <c r="F58" s="115" t="s">
        <v>5779</v>
      </c>
      <c r="G58" s="74">
        <v>45413</v>
      </c>
      <c r="H58" s="74">
        <v>45413</v>
      </c>
      <c r="I58" s="34" t="s">
        <v>124</v>
      </c>
      <c r="J58" s="34" t="s">
        <v>125</v>
      </c>
      <c r="K58" s="34" t="s">
        <v>396</v>
      </c>
      <c r="L58" s="47" t="s">
        <v>80</v>
      </c>
      <c r="M58" s="47">
        <v>18</v>
      </c>
      <c r="N58" s="34" t="s">
        <v>4724</v>
      </c>
      <c r="O58" s="62">
        <v>45442.5</v>
      </c>
      <c r="P58" s="35"/>
      <c r="Q58" s="35"/>
      <c r="R58" s="40"/>
      <c r="S58" s="40"/>
      <c r="T58" s="36"/>
      <c r="U58" s="34" t="s">
        <v>4733</v>
      </c>
      <c r="V58" s="34" t="s">
        <v>750</v>
      </c>
      <c r="W58" s="113" t="s">
        <v>4734</v>
      </c>
      <c r="X58" s="114" t="s">
        <v>132</v>
      </c>
      <c r="Y58" s="114" t="s">
        <v>435</v>
      </c>
    </row>
    <row r="59" spans="1:25">
      <c r="A59" s="98">
        <v>56</v>
      </c>
      <c r="B59" s="29" t="s">
        <v>117</v>
      </c>
      <c r="C59" s="104" t="s">
        <v>145</v>
      </c>
      <c r="D59" s="104" t="s">
        <v>750</v>
      </c>
      <c r="E59" s="106" t="s">
        <v>146</v>
      </c>
      <c r="F59" s="115" t="s">
        <v>5779</v>
      </c>
      <c r="G59" s="74">
        <v>45597</v>
      </c>
      <c r="H59" s="74">
        <v>45597</v>
      </c>
      <c r="I59" s="34" t="s">
        <v>124</v>
      </c>
      <c r="J59" s="34" t="s">
        <v>125</v>
      </c>
      <c r="K59" s="34" t="s">
        <v>396</v>
      </c>
      <c r="L59" s="47" t="s">
        <v>80</v>
      </c>
      <c r="M59" s="47">
        <v>18</v>
      </c>
      <c r="N59" s="129"/>
      <c r="O59" s="129"/>
      <c r="P59" s="47"/>
      <c r="Q59" s="47"/>
      <c r="R59" s="131"/>
      <c r="S59" s="131"/>
      <c r="T59" s="132"/>
      <c r="U59" s="132"/>
      <c r="X59" s="114"/>
      <c r="Y59" s="114"/>
    </row>
    <row r="60" ht="270" spans="1:25">
      <c r="A60" s="98">
        <v>57</v>
      </c>
      <c r="B60" s="29" t="s">
        <v>117</v>
      </c>
      <c r="C60" s="104" t="s">
        <v>145</v>
      </c>
      <c r="D60" s="104" t="s">
        <v>754</v>
      </c>
      <c r="E60" s="105" t="s">
        <v>250</v>
      </c>
      <c r="F60" s="115" t="s">
        <v>5779</v>
      </c>
      <c r="G60" s="74">
        <v>45413</v>
      </c>
      <c r="H60" s="74">
        <v>45413</v>
      </c>
      <c r="I60" s="34" t="s">
        <v>124</v>
      </c>
      <c r="J60" s="34" t="s">
        <v>125</v>
      </c>
      <c r="K60" s="34" t="s">
        <v>396</v>
      </c>
      <c r="L60" s="47" t="s">
        <v>80</v>
      </c>
      <c r="M60" s="47">
        <v>12</v>
      </c>
      <c r="N60" s="34" t="s">
        <v>4727</v>
      </c>
      <c r="O60" s="62">
        <v>45429.5208333333</v>
      </c>
      <c r="P60" s="35"/>
      <c r="Q60" s="35"/>
      <c r="R60" s="40"/>
      <c r="S60" s="40"/>
      <c r="T60" s="36"/>
      <c r="U60" s="34" t="s">
        <v>4728</v>
      </c>
      <c r="V60" s="34" t="s">
        <v>754</v>
      </c>
      <c r="W60" s="113" t="s">
        <v>4729</v>
      </c>
      <c r="X60" s="114" t="s">
        <v>132</v>
      </c>
      <c r="Y60" s="114" t="s">
        <v>435</v>
      </c>
    </row>
    <row r="61" spans="1:21">
      <c r="A61" s="98">
        <v>58</v>
      </c>
      <c r="B61" s="29" t="s">
        <v>117</v>
      </c>
      <c r="C61" s="104" t="s">
        <v>145</v>
      </c>
      <c r="D61" s="104" t="s">
        <v>754</v>
      </c>
      <c r="E61" s="105" t="s">
        <v>250</v>
      </c>
      <c r="F61" s="115" t="s">
        <v>5779</v>
      </c>
      <c r="G61" s="74">
        <v>45597</v>
      </c>
      <c r="H61" s="74">
        <v>45597</v>
      </c>
      <c r="I61" s="34" t="s">
        <v>124</v>
      </c>
      <c r="J61" s="34" t="s">
        <v>125</v>
      </c>
      <c r="K61" s="34" t="s">
        <v>396</v>
      </c>
      <c r="L61" s="47" t="s">
        <v>80</v>
      </c>
      <c r="M61" s="47">
        <v>12</v>
      </c>
      <c r="N61" s="129"/>
      <c r="O61" s="129"/>
      <c r="P61" s="47"/>
      <c r="Q61" s="47"/>
      <c r="R61" s="131"/>
      <c r="S61" s="131"/>
      <c r="T61" s="132"/>
      <c r="U61" s="132"/>
    </row>
    <row r="62" ht="337.5" spans="1:25">
      <c r="A62" s="98">
        <v>59</v>
      </c>
      <c r="B62" s="29" t="s">
        <v>117</v>
      </c>
      <c r="C62" s="104" t="s">
        <v>145</v>
      </c>
      <c r="D62" s="104" t="s">
        <v>759</v>
      </c>
      <c r="E62" s="105" t="s">
        <v>250</v>
      </c>
      <c r="F62" s="115" t="s">
        <v>5779</v>
      </c>
      <c r="G62" s="74">
        <v>45413</v>
      </c>
      <c r="H62" s="74">
        <v>45413</v>
      </c>
      <c r="I62" s="34" t="s">
        <v>124</v>
      </c>
      <c r="J62" s="34" t="s">
        <v>125</v>
      </c>
      <c r="K62" s="34" t="s">
        <v>396</v>
      </c>
      <c r="L62" s="47" t="s">
        <v>80</v>
      </c>
      <c r="M62" s="47">
        <v>6</v>
      </c>
      <c r="N62" s="34" t="s">
        <v>4735</v>
      </c>
      <c r="O62" s="62">
        <v>45442.5</v>
      </c>
      <c r="P62" s="35"/>
      <c r="Q62" s="35"/>
      <c r="R62" s="40"/>
      <c r="S62" s="40"/>
      <c r="T62" s="36"/>
      <c r="U62" s="34" t="s">
        <v>4736</v>
      </c>
      <c r="V62" s="34" t="s">
        <v>759</v>
      </c>
      <c r="W62" s="113" t="s">
        <v>4737</v>
      </c>
      <c r="X62" s="114" t="s">
        <v>132</v>
      </c>
      <c r="Y62" s="114" t="s">
        <v>435</v>
      </c>
    </row>
    <row r="63" spans="1:21">
      <c r="A63" s="98">
        <v>60</v>
      </c>
      <c r="B63" s="29" t="s">
        <v>117</v>
      </c>
      <c r="C63" s="104" t="s">
        <v>145</v>
      </c>
      <c r="D63" s="104" t="s">
        <v>759</v>
      </c>
      <c r="E63" s="105" t="s">
        <v>250</v>
      </c>
      <c r="F63" s="115" t="s">
        <v>5779</v>
      </c>
      <c r="G63" s="74">
        <v>45597</v>
      </c>
      <c r="H63" s="74">
        <v>45597</v>
      </c>
      <c r="I63" s="34" t="s">
        <v>124</v>
      </c>
      <c r="J63" s="34" t="s">
        <v>125</v>
      </c>
      <c r="K63" s="34" t="s">
        <v>396</v>
      </c>
      <c r="L63" s="47" t="s">
        <v>80</v>
      </c>
      <c r="M63" s="47">
        <v>6</v>
      </c>
      <c r="N63" s="129"/>
      <c r="O63" s="129"/>
      <c r="P63" s="47"/>
      <c r="Q63" s="47"/>
      <c r="R63" s="131"/>
      <c r="S63" s="131"/>
      <c r="T63" s="132"/>
      <c r="U63" s="132"/>
    </row>
    <row r="64" ht="270" spans="1:25">
      <c r="A64" s="98">
        <v>61</v>
      </c>
      <c r="B64" s="29" t="s">
        <v>117</v>
      </c>
      <c r="C64" s="104" t="s">
        <v>145</v>
      </c>
      <c r="D64" s="104" t="s">
        <v>767</v>
      </c>
      <c r="E64" s="105" t="s">
        <v>250</v>
      </c>
      <c r="F64" s="115" t="s">
        <v>5779</v>
      </c>
      <c r="G64" s="74">
        <v>45413</v>
      </c>
      <c r="H64" s="74">
        <v>45413</v>
      </c>
      <c r="I64" s="34" t="s">
        <v>124</v>
      </c>
      <c r="J64" s="34" t="s">
        <v>125</v>
      </c>
      <c r="K64" s="34" t="s">
        <v>396</v>
      </c>
      <c r="L64" s="47" t="s">
        <v>80</v>
      </c>
      <c r="M64" s="47">
        <v>18</v>
      </c>
      <c r="N64" s="34" t="s">
        <v>4727</v>
      </c>
      <c r="O64" s="62">
        <v>45429.5208333333</v>
      </c>
      <c r="P64" s="35"/>
      <c r="Q64" s="35"/>
      <c r="R64" s="40"/>
      <c r="S64" s="40"/>
      <c r="T64" s="36"/>
      <c r="U64" s="34" t="s">
        <v>4728</v>
      </c>
      <c r="V64" s="34" t="s">
        <v>767</v>
      </c>
      <c r="W64" s="113" t="s">
        <v>4729</v>
      </c>
      <c r="X64" t="s">
        <v>132</v>
      </c>
      <c r="Y64" t="s">
        <v>435</v>
      </c>
    </row>
    <row r="65" spans="1:21">
      <c r="A65" s="98">
        <v>62</v>
      </c>
      <c r="B65" s="29" t="s">
        <v>117</v>
      </c>
      <c r="C65" s="104" t="s">
        <v>145</v>
      </c>
      <c r="D65" s="104" t="s">
        <v>767</v>
      </c>
      <c r="E65" s="105" t="s">
        <v>250</v>
      </c>
      <c r="F65" s="115" t="s">
        <v>5779</v>
      </c>
      <c r="G65" s="74">
        <v>45597</v>
      </c>
      <c r="H65" s="74">
        <v>45597</v>
      </c>
      <c r="I65" s="34" t="s">
        <v>124</v>
      </c>
      <c r="J65" s="34" t="s">
        <v>125</v>
      </c>
      <c r="K65" s="34" t="s">
        <v>396</v>
      </c>
      <c r="L65" s="47" t="s">
        <v>80</v>
      </c>
      <c r="M65" s="47">
        <v>18</v>
      </c>
      <c r="N65" s="129"/>
      <c r="O65" s="129"/>
      <c r="P65" s="47"/>
      <c r="Q65" s="47"/>
      <c r="R65" s="131"/>
      <c r="S65" s="131"/>
      <c r="T65" s="132"/>
      <c r="U65" s="132"/>
    </row>
    <row r="66" ht="81" spans="1:25">
      <c r="A66" s="98">
        <v>63</v>
      </c>
      <c r="B66" s="29" t="s">
        <v>117</v>
      </c>
      <c r="C66" s="104" t="s">
        <v>145</v>
      </c>
      <c r="D66" s="104" t="s">
        <v>780</v>
      </c>
      <c r="E66" s="106" t="s">
        <v>1148</v>
      </c>
      <c r="F66" s="115" t="s">
        <v>5779</v>
      </c>
      <c r="G66" s="74">
        <v>45413</v>
      </c>
      <c r="H66" s="74">
        <v>45413</v>
      </c>
      <c r="I66" s="34" t="s">
        <v>124</v>
      </c>
      <c r="J66" s="34" t="s">
        <v>125</v>
      </c>
      <c r="K66" s="34" t="s">
        <v>396</v>
      </c>
      <c r="L66" s="47" t="s">
        <v>80</v>
      </c>
      <c r="M66" s="47">
        <v>24</v>
      </c>
      <c r="N66" s="34" t="s">
        <v>4727</v>
      </c>
      <c r="O66" s="62">
        <v>45429.5208333333</v>
      </c>
      <c r="P66" s="35"/>
      <c r="Q66" s="35"/>
      <c r="R66" s="40"/>
      <c r="S66" s="40"/>
      <c r="T66" s="36"/>
      <c r="U66" s="34" t="s">
        <v>4738</v>
      </c>
      <c r="V66" s="34" t="s">
        <v>780</v>
      </c>
      <c r="W66" s="113" t="s">
        <v>4739</v>
      </c>
      <c r="X66" t="s">
        <v>132</v>
      </c>
      <c r="Y66" t="s">
        <v>435</v>
      </c>
    </row>
    <row r="67" ht="14.25" spans="1:26">
      <c r="A67" s="98">
        <v>64</v>
      </c>
      <c r="B67" s="29" t="s">
        <v>117</v>
      </c>
      <c r="C67" s="104" t="s">
        <v>145</v>
      </c>
      <c r="D67" s="104" t="s">
        <v>780</v>
      </c>
      <c r="E67" s="106" t="s">
        <v>1148</v>
      </c>
      <c r="F67" s="115" t="s">
        <v>5779</v>
      </c>
      <c r="G67" s="74">
        <v>45474</v>
      </c>
      <c r="H67" s="74">
        <v>45474</v>
      </c>
      <c r="I67" s="34" t="s">
        <v>124</v>
      </c>
      <c r="J67" s="34" t="s">
        <v>125</v>
      </c>
      <c r="K67" s="34" t="s">
        <v>396</v>
      </c>
      <c r="L67" s="47" t="s">
        <v>80</v>
      </c>
      <c r="M67" s="47">
        <v>24</v>
      </c>
      <c r="N67" s="34"/>
      <c r="O67" s="34"/>
      <c r="P67" s="35"/>
      <c r="Q67" s="35"/>
      <c r="R67" s="40"/>
      <c r="S67" s="40"/>
      <c r="T67" s="36"/>
      <c r="U67" s="34"/>
      <c r="V67" s="34"/>
      <c r="Z67" t="s">
        <v>4740</v>
      </c>
    </row>
    <row r="68" ht="14.25" spans="1:22">
      <c r="A68" s="98">
        <v>65</v>
      </c>
      <c r="B68" s="29" t="s">
        <v>117</v>
      </c>
      <c r="C68" s="104" t="s">
        <v>145</v>
      </c>
      <c r="D68" s="104" t="s">
        <v>780</v>
      </c>
      <c r="E68" s="106" t="s">
        <v>1148</v>
      </c>
      <c r="F68" s="115" t="s">
        <v>5779</v>
      </c>
      <c r="G68" s="74">
        <v>45536</v>
      </c>
      <c r="H68" s="74">
        <v>45536</v>
      </c>
      <c r="I68" s="34" t="s">
        <v>124</v>
      </c>
      <c r="J68" s="34" t="s">
        <v>125</v>
      </c>
      <c r="K68" s="34" t="s">
        <v>396</v>
      </c>
      <c r="L68" s="47" t="s">
        <v>80</v>
      </c>
      <c r="M68" s="47">
        <v>24</v>
      </c>
      <c r="N68" s="34"/>
      <c r="O68" s="34"/>
      <c r="P68" s="35"/>
      <c r="Q68" s="35"/>
      <c r="R68" s="40"/>
      <c r="S68" s="40"/>
      <c r="T68" s="36"/>
      <c r="U68" s="34"/>
      <c r="V68" s="34"/>
    </row>
    <row r="69" ht="81" spans="1:25">
      <c r="A69" s="98">
        <v>66</v>
      </c>
      <c r="B69" s="29" t="s">
        <v>117</v>
      </c>
      <c r="C69" s="104" t="s">
        <v>145</v>
      </c>
      <c r="D69" s="104" t="s">
        <v>798</v>
      </c>
      <c r="E69" s="106" t="s">
        <v>1148</v>
      </c>
      <c r="F69" s="115" t="s">
        <v>5779</v>
      </c>
      <c r="G69" s="74">
        <v>45413</v>
      </c>
      <c r="H69" s="74">
        <v>45413</v>
      </c>
      <c r="I69" s="34" t="s">
        <v>124</v>
      </c>
      <c r="J69" s="34" t="s">
        <v>125</v>
      </c>
      <c r="K69" s="34" t="s">
        <v>396</v>
      </c>
      <c r="L69" s="47" t="s">
        <v>80</v>
      </c>
      <c r="M69" s="47">
        <v>6</v>
      </c>
      <c r="N69" s="34" t="s">
        <v>4727</v>
      </c>
      <c r="O69" s="62">
        <v>45429.5208333333</v>
      </c>
      <c r="P69" s="35"/>
      <c r="Q69" s="35"/>
      <c r="R69" s="40"/>
      <c r="S69" s="40"/>
      <c r="T69" s="36"/>
      <c r="U69" s="34" t="s">
        <v>4738</v>
      </c>
      <c r="V69" s="34" t="s">
        <v>798</v>
      </c>
      <c r="W69" s="113" t="s">
        <v>4739</v>
      </c>
      <c r="X69" t="s">
        <v>132</v>
      </c>
      <c r="Y69" t="s">
        <v>435</v>
      </c>
    </row>
    <row r="70" ht="14.25" spans="1:26">
      <c r="A70" s="98">
        <v>67</v>
      </c>
      <c r="B70" s="29" t="s">
        <v>117</v>
      </c>
      <c r="C70" s="104" t="s">
        <v>145</v>
      </c>
      <c r="D70" s="104" t="s">
        <v>798</v>
      </c>
      <c r="E70" s="106" t="s">
        <v>1148</v>
      </c>
      <c r="F70" s="115" t="s">
        <v>5779</v>
      </c>
      <c r="G70" s="74">
        <v>45474</v>
      </c>
      <c r="H70" s="74">
        <v>45474</v>
      </c>
      <c r="I70" s="34" t="s">
        <v>124</v>
      </c>
      <c r="J70" s="34" t="s">
        <v>125</v>
      </c>
      <c r="K70" s="34" t="s">
        <v>396</v>
      </c>
      <c r="L70" s="47" t="s">
        <v>80</v>
      </c>
      <c r="M70" s="47">
        <v>6</v>
      </c>
      <c r="N70" s="34"/>
      <c r="O70" s="34"/>
      <c r="P70" s="35"/>
      <c r="Q70" s="35"/>
      <c r="R70" s="40"/>
      <c r="S70" s="40"/>
      <c r="T70" s="36"/>
      <c r="U70" s="34"/>
      <c r="V70" s="34"/>
      <c r="Z70" t="s">
        <v>4740</v>
      </c>
    </row>
    <row r="71" ht="14.25" spans="1:22">
      <c r="A71" s="98">
        <v>68</v>
      </c>
      <c r="B71" s="29" t="s">
        <v>117</v>
      </c>
      <c r="C71" s="104" t="s">
        <v>145</v>
      </c>
      <c r="D71" s="104" t="s">
        <v>798</v>
      </c>
      <c r="E71" s="106" t="s">
        <v>1148</v>
      </c>
      <c r="F71" s="115" t="s">
        <v>5779</v>
      </c>
      <c r="G71" s="74">
        <v>45536</v>
      </c>
      <c r="H71" s="74">
        <v>45536</v>
      </c>
      <c r="I71" s="34" t="s">
        <v>124</v>
      </c>
      <c r="J71" s="34" t="s">
        <v>125</v>
      </c>
      <c r="K71" s="34" t="s">
        <v>396</v>
      </c>
      <c r="L71" s="47" t="s">
        <v>80</v>
      </c>
      <c r="M71" s="47">
        <v>6</v>
      </c>
      <c r="N71" s="34"/>
      <c r="O71" s="34"/>
      <c r="P71" s="35"/>
      <c r="Q71" s="35"/>
      <c r="R71" s="40"/>
      <c r="S71" s="40"/>
      <c r="T71" s="36"/>
      <c r="U71" s="34"/>
      <c r="V71" s="34"/>
    </row>
    <row r="72" ht="189" spans="1:25">
      <c r="A72" s="98">
        <v>69</v>
      </c>
      <c r="B72" s="29" t="s">
        <v>117</v>
      </c>
      <c r="C72" s="104" t="s">
        <v>145</v>
      </c>
      <c r="D72" s="104" t="s">
        <v>803</v>
      </c>
      <c r="E72" s="105" t="s">
        <v>250</v>
      </c>
      <c r="F72" s="115" t="s">
        <v>5779</v>
      </c>
      <c r="G72" s="74">
        <v>45413</v>
      </c>
      <c r="H72" s="74">
        <v>45413</v>
      </c>
      <c r="I72" s="34" t="s">
        <v>124</v>
      </c>
      <c r="J72" s="34" t="s">
        <v>125</v>
      </c>
      <c r="K72" s="34" t="s">
        <v>396</v>
      </c>
      <c r="L72" s="47" t="s">
        <v>80</v>
      </c>
      <c r="M72" s="47">
        <v>12</v>
      </c>
      <c r="N72" s="34" t="s">
        <v>4727</v>
      </c>
      <c r="O72" s="62">
        <v>45429.5208333333</v>
      </c>
      <c r="P72" s="35"/>
      <c r="Q72" s="35"/>
      <c r="R72" s="40"/>
      <c r="S72" s="40"/>
      <c r="T72" s="36"/>
      <c r="U72" s="34" t="s">
        <v>4741</v>
      </c>
      <c r="V72" s="34" t="s">
        <v>803</v>
      </c>
      <c r="W72" s="113" t="s">
        <v>4742</v>
      </c>
      <c r="X72" t="s">
        <v>132</v>
      </c>
      <c r="Y72" t="s">
        <v>435</v>
      </c>
    </row>
    <row r="73" spans="1:21">
      <c r="A73" s="98">
        <v>70</v>
      </c>
      <c r="B73" s="29" t="s">
        <v>117</v>
      </c>
      <c r="C73" s="104" t="s">
        <v>145</v>
      </c>
      <c r="D73" s="104" t="s">
        <v>803</v>
      </c>
      <c r="E73" s="105" t="s">
        <v>250</v>
      </c>
      <c r="F73" s="115" t="s">
        <v>5779</v>
      </c>
      <c r="G73" s="74">
        <v>45597</v>
      </c>
      <c r="H73" s="74">
        <v>45597</v>
      </c>
      <c r="I73" s="34" t="s">
        <v>124</v>
      </c>
      <c r="J73" s="34" t="s">
        <v>125</v>
      </c>
      <c r="K73" s="34" t="s">
        <v>396</v>
      </c>
      <c r="L73" s="47" t="s">
        <v>80</v>
      </c>
      <c r="M73" s="47">
        <v>12</v>
      </c>
      <c r="N73" s="129"/>
      <c r="O73" s="129"/>
      <c r="P73" s="47"/>
      <c r="Q73" s="47"/>
      <c r="R73" s="131"/>
      <c r="S73" s="131"/>
      <c r="T73" s="132"/>
      <c r="U73" s="132"/>
    </row>
    <row r="74" ht="189" spans="1:25">
      <c r="A74" s="98">
        <v>71</v>
      </c>
      <c r="B74" s="29" t="s">
        <v>117</v>
      </c>
      <c r="C74" s="104" t="s">
        <v>145</v>
      </c>
      <c r="D74" s="104" t="s">
        <v>4415</v>
      </c>
      <c r="E74" s="105" t="s">
        <v>250</v>
      </c>
      <c r="F74" s="115" t="s">
        <v>5779</v>
      </c>
      <c r="G74" s="74">
        <v>45413</v>
      </c>
      <c r="H74" s="74">
        <v>45413</v>
      </c>
      <c r="I74" s="34" t="s">
        <v>124</v>
      </c>
      <c r="J74" s="34" t="s">
        <v>125</v>
      </c>
      <c r="K74" s="34" t="s">
        <v>396</v>
      </c>
      <c r="L74" s="47" t="s">
        <v>80</v>
      </c>
      <c r="M74" s="47">
        <v>6</v>
      </c>
      <c r="N74" s="34" t="s">
        <v>4727</v>
      </c>
      <c r="O74" s="62">
        <v>45429.5208333333</v>
      </c>
      <c r="P74" s="35"/>
      <c r="Q74" s="35"/>
      <c r="R74" s="40"/>
      <c r="S74" s="40"/>
      <c r="T74" s="36"/>
      <c r="U74" s="34" t="s">
        <v>4741</v>
      </c>
      <c r="V74" s="34" t="s">
        <v>4415</v>
      </c>
      <c r="W74" s="113" t="s">
        <v>4742</v>
      </c>
      <c r="X74" s="114" t="s">
        <v>132</v>
      </c>
      <c r="Y74" s="114" t="s">
        <v>435</v>
      </c>
    </row>
    <row r="75" spans="1:25">
      <c r="A75" s="98">
        <v>72</v>
      </c>
      <c r="B75" s="29" t="s">
        <v>117</v>
      </c>
      <c r="C75" s="104" t="s">
        <v>145</v>
      </c>
      <c r="D75" s="104" t="s">
        <v>4415</v>
      </c>
      <c r="E75" s="105" t="s">
        <v>250</v>
      </c>
      <c r="F75" s="115" t="s">
        <v>5779</v>
      </c>
      <c r="G75" s="74">
        <v>45597</v>
      </c>
      <c r="H75" s="74">
        <v>45597</v>
      </c>
      <c r="I75" s="34" t="s">
        <v>124</v>
      </c>
      <c r="J75" s="34" t="s">
        <v>125</v>
      </c>
      <c r="K75" s="34" t="s">
        <v>396</v>
      </c>
      <c r="L75" s="47" t="s">
        <v>80</v>
      </c>
      <c r="M75" s="47">
        <v>6</v>
      </c>
      <c r="N75" s="129"/>
      <c r="O75" s="129"/>
      <c r="P75" s="47"/>
      <c r="Q75" s="47"/>
      <c r="R75" s="131"/>
      <c r="S75" s="131"/>
      <c r="T75" s="132"/>
      <c r="U75" s="132"/>
      <c r="X75" s="114"/>
      <c r="Y75" s="114"/>
    </row>
    <row r="76" ht="189" spans="1:25">
      <c r="A76" s="98">
        <v>73</v>
      </c>
      <c r="B76" s="29" t="s">
        <v>117</v>
      </c>
      <c r="C76" s="104" t="s">
        <v>145</v>
      </c>
      <c r="D76" s="104" t="s">
        <v>808</v>
      </c>
      <c r="E76" s="105" t="s">
        <v>250</v>
      </c>
      <c r="F76" s="115" t="s">
        <v>5779</v>
      </c>
      <c r="G76" s="74">
        <v>45413</v>
      </c>
      <c r="H76" s="74">
        <v>45413</v>
      </c>
      <c r="I76" s="34" t="s">
        <v>124</v>
      </c>
      <c r="J76" s="34" t="s">
        <v>125</v>
      </c>
      <c r="K76" s="34" t="s">
        <v>396</v>
      </c>
      <c r="L76" s="47" t="s">
        <v>80</v>
      </c>
      <c r="M76" s="47">
        <v>6</v>
      </c>
      <c r="N76" s="34" t="s">
        <v>4727</v>
      </c>
      <c r="O76" s="62">
        <v>45429.5208333333</v>
      </c>
      <c r="P76" s="35"/>
      <c r="Q76" s="35"/>
      <c r="R76" s="40"/>
      <c r="S76" s="40"/>
      <c r="T76" s="36"/>
      <c r="U76" s="34" t="s">
        <v>4741</v>
      </c>
      <c r="V76" s="34" t="s">
        <v>808</v>
      </c>
      <c r="W76" s="113" t="s">
        <v>4742</v>
      </c>
      <c r="X76" t="s">
        <v>132</v>
      </c>
      <c r="Y76" t="s">
        <v>435</v>
      </c>
    </row>
    <row r="77" spans="1:21">
      <c r="A77" s="98">
        <v>74</v>
      </c>
      <c r="B77" s="29" t="s">
        <v>117</v>
      </c>
      <c r="C77" s="104" t="s">
        <v>145</v>
      </c>
      <c r="D77" s="104" t="s">
        <v>808</v>
      </c>
      <c r="E77" s="105" t="s">
        <v>250</v>
      </c>
      <c r="F77" s="115" t="s">
        <v>5779</v>
      </c>
      <c r="G77" s="74">
        <v>45597</v>
      </c>
      <c r="H77" s="74">
        <v>45597</v>
      </c>
      <c r="I77" s="34" t="s">
        <v>124</v>
      </c>
      <c r="J77" s="34" t="s">
        <v>125</v>
      </c>
      <c r="K77" s="34" t="s">
        <v>396</v>
      </c>
      <c r="L77" s="47" t="s">
        <v>80</v>
      </c>
      <c r="M77" s="47">
        <v>6</v>
      </c>
      <c r="N77" s="129"/>
      <c r="O77" s="129"/>
      <c r="P77" s="47"/>
      <c r="Q77" s="47"/>
      <c r="R77" s="131"/>
      <c r="S77" s="131"/>
      <c r="T77" s="132"/>
      <c r="U77" s="132"/>
    </row>
    <row r="78" ht="351" spans="1:25">
      <c r="A78" s="98">
        <v>75</v>
      </c>
      <c r="B78" s="29" t="s">
        <v>117</v>
      </c>
      <c r="C78" s="104" t="s">
        <v>145</v>
      </c>
      <c r="D78" s="104" t="s">
        <v>813</v>
      </c>
      <c r="E78" s="105" t="s">
        <v>250</v>
      </c>
      <c r="F78" s="115" t="s">
        <v>5779</v>
      </c>
      <c r="G78" s="74">
        <v>45413</v>
      </c>
      <c r="H78" s="74">
        <v>45413</v>
      </c>
      <c r="I78" s="34" t="s">
        <v>124</v>
      </c>
      <c r="J78" s="34" t="s">
        <v>125</v>
      </c>
      <c r="K78" s="34" t="s">
        <v>396</v>
      </c>
      <c r="L78" s="47" t="s">
        <v>80</v>
      </c>
      <c r="M78" s="47">
        <v>6</v>
      </c>
      <c r="N78" s="34" t="s">
        <v>4727</v>
      </c>
      <c r="O78" s="62">
        <v>45429.5208333333</v>
      </c>
      <c r="P78" s="35"/>
      <c r="Q78" s="35"/>
      <c r="R78" s="40"/>
      <c r="S78" s="40"/>
      <c r="T78" s="36"/>
      <c r="U78" s="34" t="s">
        <v>4743</v>
      </c>
      <c r="V78" s="34" t="s">
        <v>813</v>
      </c>
      <c r="W78" s="113" t="s">
        <v>4744</v>
      </c>
      <c r="X78" s="114" t="s">
        <v>132</v>
      </c>
      <c r="Y78" s="114" t="s">
        <v>435</v>
      </c>
    </row>
    <row r="79" spans="1:25">
      <c r="A79" s="98">
        <v>76</v>
      </c>
      <c r="B79" s="29" t="s">
        <v>117</v>
      </c>
      <c r="C79" s="104" t="s">
        <v>145</v>
      </c>
      <c r="D79" s="104" t="s">
        <v>813</v>
      </c>
      <c r="E79" s="105" t="s">
        <v>250</v>
      </c>
      <c r="F79" s="115" t="s">
        <v>5779</v>
      </c>
      <c r="G79" s="74">
        <v>45597</v>
      </c>
      <c r="H79" s="74">
        <v>45597</v>
      </c>
      <c r="I79" s="34" t="s">
        <v>124</v>
      </c>
      <c r="J79" s="34" t="s">
        <v>125</v>
      </c>
      <c r="K79" s="34" t="s">
        <v>396</v>
      </c>
      <c r="L79" s="47" t="s">
        <v>80</v>
      </c>
      <c r="M79" s="47">
        <v>6</v>
      </c>
      <c r="N79" s="129"/>
      <c r="O79" s="129"/>
      <c r="P79" s="47"/>
      <c r="Q79" s="47"/>
      <c r="R79" s="131"/>
      <c r="S79" s="131"/>
      <c r="T79" s="132"/>
      <c r="U79" s="132"/>
      <c r="X79" s="114"/>
      <c r="Y79" s="114"/>
    </row>
    <row r="80" ht="351" spans="1:25">
      <c r="A80" s="98">
        <v>77</v>
      </c>
      <c r="B80" s="29" t="s">
        <v>117</v>
      </c>
      <c r="C80" s="104" t="s">
        <v>145</v>
      </c>
      <c r="D80" s="104" t="s">
        <v>4745</v>
      </c>
      <c r="E80" s="105" t="s">
        <v>250</v>
      </c>
      <c r="F80" s="115" t="s">
        <v>5779</v>
      </c>
      <c r="G80" s="74">
        <v>45413</v>
      </c>
      <c r="H80" s="75">
        <v>45413</v>
      </c>
      <c r="I80" s="34" t="s">
        <v>124</v>
      </c>
      <c r="J80" s="34" t="s">
        <v>125</v>
      </c>
      <c r="K80" s="34" t="s">
        <v>396</v>
      </c>
      <c r="L80" s="47" t="s">
        <v>80</v>
      </c>
      <c r="M80" s="47">
        <v>6</v>
      </c>
      <c r="N80" s="34" t="s">
        <v>4727</v>
      </c>
      <c r="O80" s="62">
        <v>45429.5208333333</v>
      </c>
      <c r="P80" s="35"/>
      <c r="Q80" s="35"/>
      <c r="R80" s="40"/>
      <c r="S80" s="40"/>
      <c r="T80" s="36"/>
      <c r="U80" s="34" t="s">
        <v>4743</v>
      </c>
      <c r="V80" s="34" t="s">
        <v>4745</v>
      </c>
      <c r="W80" s="113" t="s">
        <v>4744</v>
      </c>
      <c r="X80" s="114" t="s">
        <v>132</v>
      </c>
      <c r="Y80" s="114" t="s">
        <v>435</v>
      </c>
    </row>
    <row r="81" spans="1:25">
      <c r="A81" s="98">
        <v>78</v>
      </c>
      <c r="B81" s="29" t="s">
        <v>117</v>
      </c>
      <c r="C81" s="104" t="s">
        <v>145</v>
      </c>
      <c r="D81" s="104" t="s">
        <v>4745</v>
      </c>
      <c r="E81" s="105" t="s">
        <v>250</v>
      </c>
      <c r="F81" s="115" t="s">
        <v>5779</v>
      </c>
      <c r="G81" s="74">
        <v>45597</v>
      </c>
      <c r="H81" s="74">
        <v>45597</v>
      </c>
      <c r="I81" s="34" t="s">
        <v>124</v>
      </c>
      <c r="J81" s="34" t="s">
        <v>125</v>
      </c>
      <c r="K81" s="34" t="s">
        <v>396</v>
      </c>
      <c r="L81" s="47" t="s">
        <v>80</v>
      </c>
      <c r="M81" s="47">
        <v>6</v>
      </c>
      <c r="N81" s="129"/>
      <c r="O81" s="129"/>
      <c r="P81" s="47"/>
      <c r="Q81" s="47"/>
      <c r="R81" s="131"/>
      <c r="S81" s="131"/>
      <c r="T81" s="132"/>
      <c r="U81" s="132"/>
      <c r="X81" s="114"/>
      <c r="Y81" s="114"/>
    </row>
    <row r="82" ht="81" spans="1:25">
      <c r="A82" s="98">
        <v>79</v>
      </c>
      <c r="B82" s="29" t="s">
        <v>117</v>
      </c>
      <c r="C82" s="104" t="s">
        <v>145</v>
      </c>
      <c r="D82" s="104" t="s">
        <v>830</v>
      </c>
      <c r="E82" s="105" t="s">
        <v>146</v>
      </c>
      <c r="F82" s="115" t="s">
        <v>5779</v>
      </c>
      <c r="G82" s="74">
        <v>45413</v>
      </c>
      <c r="H82" s="74">
        <v>45413</v>
      </c>
      <c r="I82" s="34" t="s">
        <v>124</v>
      </c>
      <c r="J82" s="34" t="s">
        <v>125</v>
      </c>
      <c r="K82" s="34" t="s">
        <v>396</v>
      </c>
      <c r="L82" s="47" t="s">
        <v>80</v>
      </c>
      <c r="M82" s="47">
        <v>6</v>
      </c>
      <c r="N82" s="34" t="s">
        <v>4727</v>
      </c>
      <c r="O82" s="62">
        <v>45429.5208333333</v>
      </c>
      <c r="P82" s="35"/>
      <c r="Q82" s="35"/>
      <c r="R82" s="40"/>
      <c r="S82" s="40"/>
      <c r="T82" s="36"/>
      <c r="U82" s="34" t="s">
        <v>4746</v>
      </c>
      <c r="V82" s="34" t="s">
        <v>830</v>
      </c>
      <c r="W82" s="113" t="s">
        <v>4747</v>
      </c>
      <c r="X82" t="s">
        <v>132</v>
      </c>
      <c r="Y82" t="s">
        <v>435</v>
      </c>
    </row>
    <row r="83" spans="1:21">
      <c r="A83" s="98">
        <v>80</v>
      </c>
      <c r="B83" s="29" t="s">
        <v>117</v>
      </c>
      <c r="C83" s="104" t="s">
        <v>145</v>
      </c>
      <c r="D83" s="104" t="s">
        <v>830</v>
      </c>
      <c r="E83" s="105" t="s">
        <v>146</v>
      </c>
      <c r="F83" s="115" t="s">
        <v>5779</v>
      </c>
      <c r="G83" s="74">
        <v>45597</v>
      </c>
      <c r="H83" s="74">
        <v>45597</v>
      </c>
      <c r="I83" s="34" t="s">
        <v>124</v>
      </c>
      <c r="J83" s="34" t="s">
        <v>125</v>
      </c>
      <c r="K83" s="34" t="s">
        <v>396</v>
      </c>
      <c r="L83" s="47" t="s">
        <v>80</v>
      </c>
      <c r="M83" s="47">
        <v>6</v>
      </c>
      <c r="N83" s="129"/>
      <c r="O83" s="129"/>
      <c r="P83" s="47"/>
      <c r="Q83" s="47"/>
      <c r="R83" s="131"/>
      <c r="S83" s="131"/>
      <c r="T83" s="132"/>
      <c r="U83" s="132"/>
    </row>
    <row r="84" ht="378" spans="1:25">
      <c r="A84" s="98">
        <v>81</v>
      </c>
      <c r="B84" s="29" t="s">
        <v>117</v>
      </c>
      <c r="C84" s="104" t="s">
        <v>145</v>
      </c>
      <c r="D84" s="104" t="s">
        <v>4411</v>
      </c>
      <c r="E84" s="105" t="s">
        <v>146</v>
      </c>
      <c r="F84" s="115" t="s">
        <v>5779</v>
      </c>
      <c r="G84" s="74">
        <v>45292</v>
      </c>
      <c r="H84" s="74">
        <v>45292</v>
      </c>
      <c r="I84" s="34" t="s">
        <v>124</v>
      </c>
      <c r="J84" s="34" t="s">
        <v>125</v>
      </c>
      <c r="K84" s="34" t="s">
        <v>396</v>
      </c>
      <c r="L84" s="47" t="s">
        <v>80</v>
      </c>
      <c r="M84" s="47">
        <v>6</v>
      </c>
      <c r="N84" s="34" t="s">
        <v>4748</v>
      </c>
      <c r="O84" s="62">
        <v>45316.6118055556</v>
      </c>
      <c r="P84" s="35"/>
      <c r="Q84" s="35"/>
      <c r="R84" s="40"/>
      <c r="S84" s="40"/>
      <c r="T84" s="36"/>
      <c r="U84" s="34" t="s">
        <v>4749</v>
      </c>
      <c r="V84" s="34" t="s">
        <v>4411</v>
      </c>
      <c r="W84" s="113" t="s">
        <v>4750</v>
      </c>
      <c r="X84" s="114" t="s">
        <v>132</v>
      </c>
      <c r="Y84" s="114" t="s">
        <v>133</v>
      </c>
    </row>
    <row r="85" spans="1:25">
      <c r="A85" s="98">
        <v>82</v>
      </c>
      <c r="B85" s="29" t="s">
        <v>117</v>
      </c>
      <c r="C85" s="104" t="s">
        <v>145</v>
      </c>
      <c r="D85" s="104" t="s">
        <v>4411</v>
      </c>
      <c r="E85" s="105" t="s">
        <v>146</v>
      </c>
      <c r="F85" s="115" t="s">
        <v>5779</v>
      </c>
      <c r="G85" s="74">
        <v>45505</v>
      </c>
      <c r="H85" s="74">
        <v>45505</v>
      </c>
      <c r="I85" s="34" t="s">
        <v>124</v>
      </c>
      <c r="J85" s="34" t="s">
        <v>125</v>
      </c>
      <c r="K85" s="34" t="s">
        <v>396</v>
      </c>
      <c r="L85" s="47" t="s">
        <v>80</v>
      </c>
      <c r="M85" s="47">
        <v>6</v>
      </c>
      <c r="N85" s="129"/>
      <c r="O85" s="129"/>
      <c r="P85" s="47"/>
      <c r="Q85" s="47"/>
      <c r="R85" s="131"/>
      <c r="S85" s="131"/>
      <c r="T85" s="132"/>
      <c r="U85" s="132"/>
      <c r="X85" s="114"/>
      <c r="Y85" s="114"/>
    </row>
    <row r="86" ht="409.5" spans="1:25">
      <c r="A86" s="98">
        <v>83</v>
      </c>
      <c r="B86" s="29" t="s">
        <v>117</v>
      </c>
      <c r="C86" s="104" t="s">
        <v>145</v>
      </c>
      <c r="D86" s="104" t="s">
        <v>4751</v>
      </c>
      <c r="E86" s="105" t="s">
        <v>146</v>
      </c>
      <c r="F86" s="115" t="s">
        <v>5779</v>
      </c>
      <c r="G86" s="74">
        <v>45292</v>
      </c>
      <c r="H86" s="74">
        <v>45292</v>
      </c>
      <c r="I86" s="34" t="s">
        <v>124</v>
      </c>
      <c r="J86" s="34" t="s">
        <v>125</v>
      </c>
      <c r="K86" s="34" t="s">
        <v>396</v>
      </c>
      <c r="L86" s="47" t="s">
        <v>80</v>
      </c>
      <c r="M86" s="47">
        <v>12</v>
      </c>
      <c r="N86" s="34" t="s">
        <v>4752</v>
      </c>
      <c r="O86" s="62">
        <v>45316.6118055556</v>
      </c>
      <c r="P86" s="35"/>
      <c r="Q86" s="35"/>
      <c r="R86" s="40"/>
      <c r="S86" s="40"/>
      <c r="T86" s="36"/>
      <c r="U86" s="34" t="s">
        <v>4753</v>
      </c>
      <c r="V86" s="34" t="s">
        <v>4751</v>
      </c>
      <c r="W86" s="113" t="s">
        <v>4754</v>
      </c>
      <c r="X86" t="s">
        <v>132</v>
      </c>
      <c r="Y86" t="s">
        <v>133</v>
      </c>
    </row>
    <row r="87" spans="1:25">
      <c r="A87" s="98">
        <v>84</v>
      </c>
      <c r="B87" s="29" t="s">
        <v>117</v>
      </c>
      <c r="C87" s="104" t="s">
        <v>145</v>
      </c>
      <c r="D87" s="104" t="s">
        <v>4751</v>
      </c>
      <c r="E87" s="105" t="s">
        <v>146</v>
      </c>
      <c r="F87" s="115" t="s">
        <v>5779</v>
      </c>
      <c r="G87" s="74">
        <v>45505</v>
      </c>
      <c r="H87" s="74">
        <v>45505</v>
      </c>
      <c r="I87" s="34" t="s">
        <v>124</v>
      </c>
      <c r="J87" s="34" t="s">
        <v>125</v>
      </c>
      <c r="K87" s="34" t="s">
        <v>396</v>
      </c>
      <c r="L87" s="47" t="s">
        <v>80</v>
      </c>
      <c r="M87" s="47">
        <v>12</v>
      </c>
      <c r="N87" s="129"/>
      <c r="O87" s="129"/>
      <c r="P87" s="47"/>
      <c r="Q87" s="47"/>
      <c r="R87" s="131"/>
      <c r="S87" s="131"/>
      <c r="T87" s="132"/>
      <c r="U87" s="132"/>
      <c r="X87" s="114"/>
      <c r="Y87" s="114"/>
    </row>
    <row r="88" ht="121.5" spans="1:25">
      <c r="A88" s="98">
        <v>85</v>
      </c>
      <c r="B88" s="29" t="s">
        <v>117</v>
      </c>
      <c r="C88" s="104" t="s">
        <v>145</v>
      </c>
      <c r="D88" s="104" t="s">
        <v>4755</v>
      </c>
      <c r="E88" s="106" t="s">
        <v>146</v>
      </c>
      <c r="F88" s="115" t="s">
        <v>5779</v>
      </c>
      <c r="G88" s="74">
        <v>45413</v>
      </c>
      <c r="H88" s="74">
        <v>45413</v>
      </c>
      <c r="I88" s="34" t="s">
        <v>124</v>
      </c>
      <c r="J88" s="34" t="s">
        <v>125</v>
      </c>
      <c r="K88" s="34" t="s">
        <v>396</v>
      </c>
      <c r="L88" s="47" t="s">
        <v>80</v>
      </c>
      <c r="M88" s="47">
        <v>6</v>
      </c>
      <c r="N88" s="34" t="s">
        <v>4727</v>
      </c>
      <c r="O88" s="62">
        <v>45429.5208333333</v>
      </c>
      <c r="P88" s="35"/>
      <c r="Q88" s="35"/>
      <c r="R88" s="40"/>
      <c r="S88" s="40"/>
      <c r="T88" s="36"/>
      <c r="U88" s="34" t="s">
        <v>4756</v>
      </c>
      <c r="V88" s="34" t="s">
        <v>4755</v>
      </c>
      <c r="W88" s="113" t="s">
        <v>4757</v>
      </c>
      <c r="X88" s="114" t="s">
        <v>132</v>
      </c>
      <c r="Y88" s="114" t="s">
        <v>435</v>
      </c>
    </row>
    <row r="89" spans="1:25">
      <c r="A89" s="98">
        <v>86</v>
      </c>
      <c r="B89" s="29" t="s">
        <v>117</v>
      </c>
      <c r="C89" s="104" t="s">
        <v>145</v>
      </c>
      <c r="D89" s="104" t="s">
        <v>4755</v>
      </c>
      <c r="E89" s="106" t="s">
        <v>146</v>
      </c>
      <c r="F89" s="115" t="s">
        <v>5779</v>
      </c>
      <c r="G89" s="74">
        <v>45597</v>
      </c>
      <c r="H89" s="74">
        <v>45597</v>
      </c>
      <c r="I89" s="34" t="s">
        <v>124</v>
      </c>
      <c r="J89" s="34" t="s">
        <v>125</v>
      </c>
      <c r="K89" s="34" t="s">
        <v>396</v>
      </c>
      <c r="L89" s="47" t="s">
        <v>80</v>
      </c>
      <c r="M89" s="47">
        <v>6</v>
      </c>
      <c r="N89" s="129"/>
      <c r="O89" s="129"/>
      <c r="P89" s="47"/>
      <c r="Q89" s="47"/>
      <c r="R89" s="131"/>
      <c r="S89" s="131"/>
      <c r="T89" s="132"/>
      <c r="U89" s="132"/>
      <c r="X89" s="114"/>
      <c r="Y89" s="114"/>
    </row>
    <row r="90" ht="189" spans="1:25">
      <c r="A90" s="98">
        <v>87</v>
      </c>
      <c r="B90" s="29" t="s">
        <v>117</v>
      </c>
      <c r="C90" s="104" t="s">
        <v>145</v>
      </c>
      <c r="D90" s="104" t="s">
        <v>853</v>
      </c>
      <c r="E90" s="105" t="s">
        <v>146</v>
      </c>
      <c r="F90" s="115" t="s">
        <v>5779</v>
      </c>
      <c r="G90" s="74">
        <v>45413</v>
      </c>
      <c r="H90" s="74">
        <v>45413</v>
      </c>
      <c r="I90" s="34" t="s">
        <v>124</v>
      </c>
      <c r="J90" s="34" t="s">
        <v>125</v>
      </c>
      <c r="K90" s="34" t="s">
        <v>396</v>
      </c>
      <c r="L90" s="47" t="s">
        <v>80</v>
      </c>
      <c r="M90" s="47">
        <v>6</v>
      </c>
      <c r="N90" s="34" t="s">
        <v>4727</v>
      </c>
      <c r="O90" s="62">
        <v>45429.5208333333</v>
      </c>
      <c r="P90" s="35"/>
      <c r="Q90" s="35"/>
      <c r="R90" s="40"/>
      <c r="S90" s="40"/>
      <c r="T90" s="36"/>
      <c r="U90" s="34" t="s">
        <v>4741</v>
      </c>
      <c r="V90" s="34" t="s">
        <v>853</v>
      </c>
      <c r="W90" s="113" t="s">
        <v>4742</v>
      </c>
      <c r="X90" t="s">
        <v>132</v>
      </c>
      <c r="Y90" t="s">
        <v>435</v>
      </c>
    </row>
    <row r="91" spans="1:21">
      <c r="A91" s="98">
        <v>88</v>
      </c>
      <c r="B91" s="29" t="s">
        <v>117</v>
      </c>
      <c r="C91" s="104" t="s">
        <v>145</v>
      </c>
      <c r="D91" s="104" t="s">
        <v>853</v>
      </c>
      <c r="E91" s="105" t="s">
        <v>146</v>
      </c>
      <c r="F91" s="115" t="s">
        <v>5779</v>
      </c>
      <c r="G91" s="74">
        <v>45597</v>
      </c>
      <c r="H91" s="74">
        <v>45597</v>
      </c>
      <c r="I91" s="34" t="s">
        <v>124</v>
      </c>
      <c r="J91" s="34" t="s">
        <v>125</v>
      </c>
      <c r="K91" s="34" t="s">
        <v>396</v>
      </c>
      <c r="L91" s="47" t="s">
        <v>80</v>
      </c>
      <c r="M91" s="47">
        <v>6</v>
      </c>
      <c r="N91" s="129"/>
      <c r="O91" s="129"/>
      <c r="P91" s="47"/>
      <c r="Q91" s="47"/>
      <c r="R91" s="131"/>
      <c r="S91" s="131"/>
      <c r="T91" s="132"/>
      <c r="U91" s="132"/>
    </row>
    <row r="92" ht="409.5" spans="1:25">
      <c r="A92" s="98">
        <v>89</v>
      </c>
      <c r="B92" s="29" t="s">
        <v>117</v>
      </c>
      <c r="C92" s="104" t="s">
        <v>145</v>
      </c>
      <c r="D92" s="104" t="s">
        <v>4428</v>
      </c>
      <c r="E92" s="105" t="s">
        <v>146</v>
      </c>
      <c r="F92" s="115" t="s">
        <v>5779</v>
      </c>
      <c r="G92" s="74">
        <v>45413</v>
      </c>
      <c r="H92" s="74">
        <v>45413</v>
      </c>
      <c r="I92" s="34" t="s">
        <v>124</v>
      </c>
      <c r="J92" s="34" t="s">
        <v>125</v>
      </c>
      <c r="K92" s="34" t="s">
        <v>396</v>
      </c>
      <c r="L92" s="47" t="s">
        <v>80</v>
      </c>
      <c r="M92" s="47">
        <v>12</v>
      </c>
      <c r="N92" s="34" t="s">
        <v>4735</v>
      </c>
      <c r="O92" s="62">
        <v>45442.5</v>
      </c>
      <c r="P92" s="35"/>
      <c r="Q92" s="35"/>
      <c r="R92" s="40"/>
      <c r="S92" s="40"/>
      <c r="T92" s="36"/>
      <c r="U92" s="34" t="s">
        <v>4758</v>
      </c>
      <c r="V92" s="34" t="s">
        <v>4428</v>
      </c>
      <c r="W92" s="113" t="s">
        <v>4759</v>
      </c>
      <c r="X92" t="s">
        <v>132</v>
      </c>
      <c r="Y92" t="s">
        <v>435</v>
      </c>
    </row>
    <row r="93" spans="1:21">
      <c r="A93" s="98">
        <v>90</v>
      </c>
      <c r="B93" s="29" t="s">
        <v>117</v>
      </c>
      <c r="C93" s="104" t="s">
        <v>145</v>
      </c>
      <c r="D93" s="104" t="s">
        <v>4428</v>
      </c>
      <c r="E93" s="105" t="s">
        <v>146</v>
      </c>
      <c r="F93" s="115" t="s">
        <v>5779</v>
      </c>
      <c r="G93" s="74">
        <v>45597</v>
      </c>
      <c r="H93" s="74">
        <v>45597</v>
      </c>
      <c r="I93" s="34" t="s">
        <v>124</v>
      </c>
      <c r="J93" s="34" t="s">
        <v>125</v>
      </c>
      <c r="K93" s="34" t="s">
        <v>396</v>
      </c>
      <c r="L93" s="47" t="s">
        <v>80</v>
      </c>
      <c r="M93" s="47">
        <v>12</v>
      </c>
      <c r="N93" s="129"/>
      <c r="O93" s="129"/>
      <c r="P93" s="47"/>
      <c r="Q93" s="47"/>
      <c r="R93" s="131"/>
      <c r="S93" s="131"/>
      <c r="T93" s="132"/>
      <c r="U93" s="132"/>
    </row>
    <row r="94" ht="409.5" spans="1:25">
      <c r="A94" s="98">
        <v>91</v>
      </c>
      <c r="B94" s="29" t="s">
        <v>117</v>
      </c>
      <c r="C94" s="104" t="s">
        <v>145</v>
      </c>
      <c r="D94" s="104" t="s">
        <v>4432</v>
      </c>
      <c r="E94" s="105" t="s">
        <v>146</v>
      </c>
      <c r="F94" s="115" t="s">
        <v>5779</v>
      </c>
      <c r="G94" s="74">
        <v>45413</v>
      </c>
      <c r="H94" s="74">
        <v>45413</v>
      </c>
      <c r="I94" s="34" t="s">
        <v>124</v>
      </c>
      <c r="J94" s="34" t="s">
        <v>125</v>
      </c>
      <c r="K94" s="34" t="s">
        <v>396</v>
      </c>
      <c r="L94" s="47" t="s">
        <v>80</v>
      </c>
      <c r="M94" s="47">
        <v>12</v>
      </c>
      <c r="N94" s="34" t="s">
        <v>4735</v>
      </c>
      <c r="O94" s="62">
        <v>45442.5</v>
      </c>
      <c r="P94" s="35"/>
      <c r="Q94" s="35"/>
      <c r="R94" s="40"/>
      <c r="S94" s="40"/>
      <c r="T94" s="36"/>
      <c r="U94" s="34" t="s">
        <v>4758</v>
      </c>
      <c r="V94" s="34" t="s">
        <v>4432</v>
      </c>
      <c r="W94" s="113" t="s">
        <v>4759</v>
      </c>
      <c r="X94" s="114" t="s">
        <v>132</v>
      </c>
      <c r="Y94" s="114" t="s">
        <v>435</v>
      </c>
    </row>
    <row r="95" spans="1:25">
      <c r="A95" s="98">
        <v>92</v>
      </c>
      <c r="B95" s="29" t="s">
        <v>117</v>
      </c>
      <c r="C95" s="104" t="s">
        <v>145</v>
      </c>
      <c r="D95" s="104" t="s">
        <v>4432</v>
      </c>
      <c r="E95" s="105" t="s">
        <v>146</v>
      </c>
      <c r="F95" s="115" t="s">
        <v>5779</v>
      </c>
      <c r="G95" s="74">
        <v>45597</v>
      </c>
      <c r="H95" s="74">
        <v>45597</v>
      </c>
      <c r="I95" s="34" t="s">
        <v>124</v>
      </c>
      <c r="J95" s="34" t="s">
        <v>125</v>
      </c>
      <c r="K95" s="34" t="s">
        <v>396</v>
      </c>
      <c r="L95" s="47" t="s">
        <v>80</v>
      </c>
      <c r="M95" s="47">
        <v>12</v>
      </c>
      <c r="N95" s="129"/>
      <c r="O95" s="129"/>
      <c r="P95" s="47"/>
      <c r="Q95" s="47"/>
      <c r="R95" s="131"/>
      <c r="S95" s="131"/>
      <c r="T95" s="132"/>
      <c r="U95" s="132"/>
      <c r="X95" s="114"/>
      <c r="Y95" s="114"/>
    </row>
    <row r="96" ht="409.5" spans="1:25">
      <c r="A96" s="98">
        <v>93</v>
      </c>
      <c r="B96" s="29" t="s">
        <v>117</v>
      </c>
      <c r="C96" s="104" t="s">
        <v>145</v>
      </c>
      <c r="D96" s="104" t="s">
        <v>857</v>
      </c>
      <c r="E96" s="105" t="s">
        <v>250</v>
      </c>
      <c r="F96" s="115" t="s">
        <v>5779</v>
      </c>
      <c r="G96" s="74">
        <v>45413</v>
      </c>
      <c r="H96" s="74">
        <v>45413</v>
      </c>
      <c r="I96" s="34" t="s">
        <v>124</v>
      </c>
      <c r="J96" s="34" t="s">
        <v>125</v>
      </c>
      <c r="K96" s="34" t="s">
        <v>396</v>
      </c>
      <c r="L96" s="47" t="s">
        <v>80</v>
      </c>
      <c r="M96" s="47">
        <v>6</v>
      </c>
      <c r="N96" s="34" t="s">
        <v>4760</v>
      </c>
      <c r="O96" s="62">
        <v>45295.5208333333</v>
      </c>
      <c r="P96" s="35"/>
      <c r="Q96" s="35"/>
      <c r="R96" s="40"/>
      <c r="S96" s="40"/>
      <c r="T96" s="36"/>
      <c r="U96" s="34" t="s">
        <v>4761</v>
      </c>
      <c r="V96" s="34" t="s">
        <v>857</v>
      </c>
      <c r="W96" s="113" t="s">
        <v>4762</v>
      </c>
      <c r="X96" t="s">
        <v>132</v>
      </c>
      <c r="Y96" t="s">
        <v>133</v>
      </c>
    </row>
    <row r="97" spans="1:21">
      <c r="A97" s="98">
        <v>94</v>
      </c>
      <c r="B97" s="29" t="s">
        <v>117</v>
      </c>
      <c r="C97" s="104" t="s">
        <v>145</v>
      </c>
      <c r="D97" s="104" t="s">
        <v>857</v>
      </c>
      <c r="E97" s="105" t="s">
        <v>250</v>
      </c>
      <c r="F97" s="115" t="s">
        <v>5779</v>
      </c>
      <c r="G97" s="74">
        <v>45597</v>
      </c>
      <c r="H97" s="74">
        <v>45597</v>
      </c>
      <c r="I97" s="34" t="s">
        <v>124</v>
      </c>
      <c r="J97" s="34" t="s">
        <v>125</v>
      </c>
      <c r="K97" s="34" t="s">
        <v>396</v>
      </c>
      <c r="L97" s="47" t="s">
        <v>80</v>
      </c>
      <c r="M97" s="47">
        <v>6</v>
      </c>
      <c r="N97" s="129"/>
      <c r="O97" s="129"/>
      <c r="P97" s="47"/>
      <c r="Q97" s="47"/>
      <c r="R97" s="131"/>
      <c r="S97" s="131"/>
      <c r="T97" s="132"/>
      <c r="U97" s="132"/>
    </row>
    <row r="98" ht="351" spans="1:25">
      <c r="A98" s="98">
        <v>95</v>
      </c>
      <c r="B98" s="29" t="s">
        <v>117</v>
      </c>
      <c r="C98" s="104" t="s">
        <v>145</v>
      </c>
      <c r="D98" s="104" t="s">
        <v>862</v>
      </c>
      <c r="E98" s="105" t="s">
        <v>250</v>
      </c>
      <c r="F98" s="115" t="s">
        <v>5779</v>
      </c>
      <c r="G98" s="74">
        <v>45413</v>
      </c>
      <c r="H98" s="74">
        <v>45413</v>
      </c>
      <c r="I98" s="34" t="s">
        <v>124</v>
      </c>
      <c r="J98" s="34" t="s">
        <v>125</v>
      </c>
      <c r="K98" s="34" t="s">
        <v>396</v>
      </c>
      <c r="L98" s="47" t="s">
        <v>80</v>
      </c>
      <c r="M98" s="47">
        <v>6</v>
      </c>
      <c r="N98" s="34" t="s">
        <v>4727</v>
      </c>
      <c r="O98" s="62">
        <v>45429.5208333333</v>
      </c>
      <c r="P98" s="35"/>
      <c r="Q98" s="35"/>
      <c r="R98" s="40"/>
      <c r="S98" s="40"/>
      <c r="T98" s="36"/>
      <c r="U98" s="34" t="s">
        <v>4743</v>
      </c>
      <c r="V98" s="34" t="s">
        <v>862</v>
      </c>
      <c r="W98" s="113" t="s">
        <v>4744</v>
      </c>
      <c r="X98" s="114" t="s">
        <v>132</v>
      </c>
      <c r="Y98" s="114" t="s">
        <v>435</v>
      </c>
    </row>
    <row r="99" spans="1:25">
      <c r="A99" s="98">
        <v>96</v>
      </c>
      <c r="B99" s="29" t="s">
        <v>117</v>
      </c>
      <c r="C99" s="104" t="s">
        <v>145</v>
      </c>
      <c r="D99" s="104" t="s">
        <v>862</v>
      </c>
      <c r="E99" s="105" t="s">
        <v>250</v>
      </c>
      <c r="F99" s="115" t="s">
        <v>5779</v>
      </c>
      <c r="G99" s="74">
        <v>45597</v>
      </c>
      <c r="H99" s="74">
        <v>45597</v>
      </c>
      <c r="I99" s="34" t="s">
        <v>124</v>
      </c>
      <c r="J99" s="34" t="s">
        <v>125</v>
      </c>
      <c r="K99" s="34" t="s">
        <v>396</v>
      </c>
      <c r="L99" s="47" t="s">
        <v>80</v>
      </c>
      <c r="M99" s="47">
        <v>6</v>
      </c>
      <c r="N99" s="129"/>
      <c r="O99" s="129"/>
      <c r="P99" s="47"/>
      <c r="Q99" s="47"/>
      <c r="R99" s="131"/>
      <c r="S99" s="131"/>
      <c r="T99" s="132"/>
      <c r="U99" s="132"/>
      <c r="X99" s="114"/>
      <c r="Y99" s="114"/>
    </row>
    <row r="100" ht="409.5" spans="1:25">
      <c r="A100" s="98">
        <v>97</v>
      </c>
      <c r="B100" s="29" t="s">
        <v>117</v>
      </c>
      <c r="C100" s="104" t="s">
        <v>145</v>
      </c>
      <c r="D100" s="104" t="s">
        <v>4407</v>
      </c>
      <c r="E100" s="105" t="s">
        <v>146</v>
      </c>
      <c r="F100" s="115" t="s">
        <v>5779</v>
      </c>
      <c r="G100" s="74">
        <v>45292</v>
      </c>
      <c r="H100" s="74">
        <v>45292</v>
      </c>
      <c r="I100" s="34" t="s">
        <v>124</v>
      </c>
      <c r="J100" s="34" t="s">
        <v>125</v>
      </c>
      <c r="K100" s="34" t="s">
        <v>396</v>
      </c>
      <c r="L100" s="47" t="s">
        <v>80</v>
      </c>
      <c r="M100" s="47">
        <v>18</v>
      </c>
      <c r="N100" s="34" t="s">
        <v>4763</v>
      </c>
      <c r="O100" s="62">
        <v>45316.6118055556</v>
      </c>
      <c r="P100" s="35"/>
      <c r="Q100" s="35"/>
      <c r="R100" s="40"/>
      <c r="S100" s="40"/>
      <c r="T100" s="36"/>
      <c r="U100" s="34" t="s">
        <v>4764</v>
      </c>
      <c r="V100" s="34" t="s">
        <v>4407</v>
      </c>
      <c r="W100" s="113" t="s">
        <v>4765</v>
      </c>
      <c r="X100" t="s">
        <v>132</v>
      </c>
      <c r="Y100" t="s">
        <v>133</v>
      </c>
    </row>
    <row r="101" spans="1:25">
      <c r="A101" s="98">
        <v>98</v>
      </c>
      <c r="B101" s="29" t="s">
        <v>117</v>
      </c>
      <c r="C101" s="104" t="s">
        <v>145</v>
      </c>
      <c r="D101" s="104" t="s">
        <v>4407</v>
      </c>
      <c r="E101" s="105" t="s">
        <v>146</v>
      </c>
      <c r="F101" s="115" t="s">
        <v>5779</v>
      </c>
      <c r="G101" s="74">
        <v>45505</v>
      </c>
      <c r="H101" s="74">
        <v>45505</v>
      </c>
      <c r="I101" s="34" t="s">
        <v>124</v>
      </c>
      <c r="J101" s="34" t="s">
        <v>125</v>
      </c>
      <c r="K101" s="34" t="s">
        <v>396</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4766</v>
      </c>
      <c r="E102" s="105" t="s">
        <v>146</v>
      </c>
      <c r="F102" s="115" t="s">
        <v>5779</v>
      </c>
      <c r="G102" s="74">
        <v>45413</v>
      </c>
      <c r="H102" s="74">
        <v>45413</v>
      </c>
      <c r="I102" s="34" t="s">
        <v>124</v>
      </c>
      <c r="J102" s="34" t="s">
        <v>125</v>
      </c>
      <c r="K102" s="34" t="s">
        <v>396</v>
      </c>
      <c r="L102" s="47" t="s">
        <v>80</v>
      </c>
      <c r="M102" s="47">
        <v>6</v>
      </c>
      <c r="N102" s="62" t="s">
        <v>4760</v>
      </c>
      <c r="O102" s="62">
        <v>45295.5208333333</v>
      </c>
      <c r="P102" s="35"/>
      <c r="Q102" s="35"/>
      <c r="R102" s="40"/>
      <c r="S102" s="40"/>
      <c r="T102" s="36"/>
      <c r="U102" s="34" t="s">
        <v>4761</v>
      </c>
      <c r="V102" s="34" t="s">
        <v>4766</v>
      </c>
      <c r="W102" s="113" t="s">
        <v>4762</v>
      </c>
      <c r="X102" s="114" t="s">
        <v>132</v>
      </c>
      <c r="Y102" s="114" t="s">
        <v>133</v>
      </c>
    </row>
    <row r="103" spans="1:21">
      <c r="A103" s="98">
        <v>100</v>
      </c>
      <c r="B103" s="29" t="s">
        <v>117</v>
      </c>
      <c r="C103" s="104" t="s">
        <v>145</v>
      </c>
      <c r="D103" s="104" t="s">
        <v>4766</v>
      </c>
      <c r="E103" s="105" t="s">
        <v>146</v>
      </c>
      <c r="F103" s="115" t="s">
        <v>5779</v>
      </c>
      <c r="G103" s="74">
        <v>45597</v>
      </c>
      <c r="H103" s="74">
        <v>45597</v>
      </c>
      <c r="I103" s="34" t="s">
        <v>124</v>
      </c>
      <c r="J103" s="34" t="s">
        <v>125</v>
      </c>
      <c r="K103" s="34" t="s">
        <v>396</v>
      </c>
      <c r="L103" s="47" t="s">
        <v>80</v>
      </c>
      <c r="M103" s="47">
        <v>6</v>
      </c>
      <c r="N103" s="129"/>
      <c r="O103" s="129"/>
      <c r="P103" s="47"/>
      <c r="Q103" s="47"/>
      <c r="R103" s="131"/>
      <c r="S103" s="131"/>
      <c r="T103" s="132"/>
      <c r="U103" s="132"/>
    </row>
    <row r="104" ht="189" spans="1:25">
      <c r="A104" s="98">
        <v>101</v>
      </c>
      <c r="B104" s="29" t="s">
        <v>117</v>
      </c>
      <c r="C104" s="104" t="s">
        <v>145</v>
      </c>
      <c r="D104" s="104" t="s">
        <v>4767</v>
      </c>
      <c r="E104" s="105" t="s">
        <v>146</v>
      </c>
      <c r="F104" s="115" t="s">
        <v>5779</v>
      </c>
      <c r="G104" s="74">
        <v>45413</v>
      </c>
      <c r="H104" s="74">
        <v>45413</v>
      </c>
      <c r="I104" s="34" t="s">
        <v>124</v>
      </c>
      <c r="J104" s="34" t="s">
        <v>125</v>
      </c>
      <c r="K104" s="34" t="s">
        <v>396</v>
      </c>
      <c r="L104" s="47" t="s">
        <v>80</v>
      </c>
      <c r="M104" s="47">
        <v>6</v>
      </c>
      <c r="N104" s="34" t="s">
        <v>4727</v>
      </c>
      <c r="O104" s="62">
        <v>45429.5208333333</v>
      </c>
      <c r="P104" s="35"/>
      <c r="Q104" s="35"/>
      <c r="R104" s="40"/>
      <c r="S104" s="40"/>
      <c r="T104" s="36"/>
      <c r="U104" s="34" t="s">
        <v>4741</v>
      </c>
      <c r="V104" s="34" t="s">
        <v>4767</v>
      </c>
      <c r="W104" s="113" t="s">
        <v>4742</v>
      </c>
      <c r="X104" s="114" t="s">
        <v>132</v>
      </c>
      <c r="Y104" s="114" t="s">
        <v>435</v>
      </c>
    </row>
    <row r="105" spans="1:25">
      <c r="A105" s="98">
        <v>102</v>
      </c>
      <c r="B105" s="29" t="s">
        <v>117</v>
      </c>
      <c r="C105" s="104" t="s">
        <v>145</v>
      </c>
      <c r="D105" s="104" t="s">
        <v>4767</v>
      </c>
      <c r="E105" s="105" t="s">
        <v>146</v>
      </c>
      <c r="F105" s="115" t="s">
        <v>5779</v>
      </c>
      <c r="G105" s="74">
        <v>45597</v>
      </c>
      <c r="H105" s="74">
        <v>45597</v>
      </c>
      <c r="I105" s="34" t="s">
        <v>124</v>
      </c>
      <c r="J105" s="34" t="s">
        <v>125</v>
      </c>
      <c r="K105" s="34" t="s">
        <v>396</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890</v>
      </c>
      <c r="E106" s="105" t="s">
        <v>250</v>
      </c>
      <c r="F106" s="115" t="s">
        <v>5779</v>
      </c>
      <c r="G106" s="74">
        <v>45413</v>
      </c>
      <c r="H106" s="75">
        <v>45413</v>
      </c>
      <c r="I106" s="34" t="s">
        <v>124</v>
      </c>
      <c r="J106" s="34" t="s">
        <v>125</v>
      </c>
      <c r="K106" s="34" t="s">
        <v>396</v>
      </c>
      <c r="L106" s="47" t="s">
        <v>80</v>
      </c>
      <c r="M106" s="47">
        <v>6</v>
      </c>
      <c r="N106" s="34" t="s">
        <v>4727</v>
      </c>
      <c r="O106" s="62">
        <v>45429.5208333333</v>
      </c>
      <c r="P106" s="35"/>
      <c r="Q106" s="35"/>
      <c r="R106" s="40"/>
      <c r="S106" s="40"/>
      <c r="T106" s="36"/>
      <c r="U106" s="34" t="s">
        <v>4743</v>
      </c>
      <c r="V106" s="34" t="s">
        <v>890</v>
      </c>
      <c r="W106" s="113" t="s">
        <v>4744</v>
      </c>
      <c r="X106" s="114" t="s">
        <v>132</v>
      </c>
      <c r="Y106" s="114" t="s">
        <v>435</v>
      </c>
    </row>
    <row r="107" spans="1:25">
      <c r="A107" s="98">
        <v>104</v>
      </c>
      <c r="B107" s="29" t="s">
        <v>117</v>
      </c>
      <c r="C107" s="104" t="s">
        <v>145</v>
      </c>
      <c r="D107" s="104" t="s">
        <v>890</v>
      </c>
      <c r="E107" s="105" t="s">
        <v>250</v>
      </c>
      <c r="F107" s="115" t="s">
        <v>5779</v>
      </c>
      <c r="G107" s="74">
        <v>45597</v>
      </c>
      <c r="H107" s="74">
        <v>45597</v>
      </c>
      <c r="I107" s="34" t="s">
        <v>124</v>
      </c>
      <c r="J107" s="34" t="s">
        <v>125</v>
      </c>
      <c r="K107" s="34" t="s">
        <v>396</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4768</v>
      </c>
      <c r="E108" s="105" t="s">
        <v>250</v>
      </c>
      <c r="F108" s="115" t="s">
        <v>5779</v>
      </c>
      <c r="G108" s="74">
        <v>45413</v>
      </c>
      <c r="H108" s="75">
        <v>45413</v>
      </c>
      <c r="I108" s="34" t="s">
        <v>124</v>
      </c>
      <c r="J108" s="34" t="s">
        <v>125</v>
      </c>
      <c r="K108" s="34" t="s">
        <v>396</v>
      </c>
      <c r="L108" s="47" t="s">
        <v>80</v>
      </c>
      <c r="M108" s="47">
        <v>6</v>
      </c>
      <c r="N108" s="34" t="s">
        <v>4727</v>
      </c>
      <c r="O108" s="62">
        <v>45429.5208333333</v>
      </c>
      <c r="P108" s="35"/>
      <c r="Q108" s="35"/>
      <c r="R108" s="40"/>
      <c r="S108" s="40"/>
      <c r="T108" s="36"/>
      <c r="U108" s="34" t="s">
        <v>4743</v>
      </c>
      <c r="V108" s="34" t="s">
        <v>4768</v>
      </c>
      <c r="W108" s="113" t="s">
        <v>4744</v>
      </c>
      <c r="X108" s="114" t="s">
        <v>132</v>
      </c>
      <c r="Y108" s="114" t="s">
        <v>435</v>
      </c>
    </row>
    <row r="109" spans="1:21">
      <c r="A109" s="98">
        <v>106</v>
      </c>
      <c r="B109" s="29" t="s">
        <v>117</v>
      </c>
      <c r="C109" s="104" t="s">
        <v>145</v>
      </c>
      <c r="D109" s="104" t="s">
        <v>4768</v>
      </c>
      <c r="E109" s="105" t="s">
        <v>250</v>
      </c>
      <c r="F109" s="115" t="s">
        <v>5779</v>
      </c>
      <c r="G109" s="74">
        <v>45597</v>
      </c>
      <c r="H109" s="74">
        <v>45597</v>
      </c>
      <c r="I109" s="34" t="s">
        <v>124</v>
      </c>
      <c r="J109" s="34" t="s">
        <v>125</v>
      </c>
      <c r="K109" s="34" t="s">
        <v>396</v>
      </c>
      <c r="L109" s="47" t="s">
        <v>80</v>
      </c>
      <c r="M109" s="47">
        <v>6</v>
      </c>
      <c r="N109" s="129"/>
      <c r="O109" s="129"/>
      <c r="P109" s="47"/>
      <c r="Q109" s="47"/>
      <c r="R109" s="131"/>
      <c r="S109" s="131"/>
      <c r="T109" s="132"/>
      <c r="U109" s="132"/>
    </row>
    <row r="110" ht="14.25" spans="1:25">
      <c r="A110" s="98">
        <v>107</v>
      </c>
      <c r="B110" s="29" t="s">
        <v>117</v>
      </c>
      <c r="C110" s="104" t="s">
        <v>361</v>
      </c>
      <c r="D110" s="104" t="s">
        <v>703</v>
      </c>
      <c r="E110" s="105" t="s">
        <v>146</v>
      </c>
      <c r="F110" s="115" t="s">
        <v>5779</v>
      </c>
      <c r="G110" s="74">
        <v>45352</v>
      </c>
      <c r="H110" s="74">
        <v>45352</v>
      </c>
      <c r="I110" s="34" t="s">
        <v>124</v>
      </c>
      <c r="J110" s="34" t="s">
        <v>125</v>
      </c>
      <c r="K110" s="34" t="s">
        <v>396</v>
      </c>
      <c r="L110" s="47" t="s">
        <v>80</v>
      </c>
      <c r="M110" s="47">
        <v>6</v>
      </c>
      <c r="N110" s="34"/>
      <c r="O110" s="34"/>
      <c r="P110" s="35"/>
      <c r="Q110" s="35"/>
      <c r="R110" s="40"/>
      <c r="S110" s="40"/>
      <c r="T110" s="36"/>
      <c r="U110" s="34"/>
      <c r="V110" s="34"/>
      <c r="X110" s="114"/>
      <c r="Y110" s="114"/>
    </row>
    <row r="111" ht="14.25" spans="1:25">
      <c r="A111" s="98">
        <v>108</v>
      </c>
      <c r="B111" s="29" t="s">
        <v>117</v>
      </c>
      <c r="C111" s="104" t="s">
        <v>361</v>
      </c>
      <c r="D111" s="104" t="s">
        <v>703</v>
      </c>
      <c r="E111" s="105" t="s">
        <v>146</v>
      </c>
      <c r="F111" s="115" t="s">
        <v>5779</v>
      </c>
      <c r="G111" s="74">
        <v>45413</v>
      </c>
      <c r="H111" s="74">
        <v>45413</v>
      </c>
      <c r="I111" s="34" t="s">
        <v>124</v>
      </c>
      <c r="J111" s="34" t="s">
        <v>125</v>
      </c>
      <c r="K111" s="34" t="s">
        <v>396</v>
      </c>
      <c r="L111" s="47" t="s">
        <v>80</v>
      </c>
      <c r="M111" s="47">
        <v>6</v>
      </c>
      <c r="N111" s="34"/>
      <c r="O111" s="34"/>
      <c r="P111" s="35"/>
      <c r="Q111" s="35"/>
      <c r="R111" s="40"/>
      <c r="S111" s="40"/>
      <c r="T111" s="36"/>
      <c r="U111" s="34"/>
      <c r="V111" s="34"/>
      <c r="X111" s="114"/>
      <c r="Y111" s="114"/>
    </row>
    <row r="112" spans="1:25">
      <c r="A112" s="98">
        <v>109</v>
      </c>
      <c r="B112" s="29" t="s">
        <v>117</v>
      </c>
      <c r="C112" s="104" t="s">
        <v>361</v>
      </c>
      <c r="D112" s="104" t="s">
        <v>703</v>
      </c>
      <c r="E112" s="105" t="s">
        <v>146</v>
      </c>
      <c r="F112" s="115" t="s">
        <v>5779</v>
      </c>
      <c r="G112" s="74">
        <v>45536</v>
      </c>
      <c r="H112" s="74">
        <v>45536</v>
      </c>
      <c r="I112" s="34" t="s">
        <v>124</v>
      </c>
      <c r="J112" s="34" t="s">
        <v>125</v>
      </c>
      <c r="K112" s="34" t="s">
        <v>396</v>
      </c>
      <c r="L112" s="47" t="s">
        <v>80</v>
      </c>
      <c r="M112" s="47">
        <v>6</v>
      </c>
      <c r="N112" s="129"/>
      <c r="O112" s="129"/>
      <c r="P112" s="47"/>
      <c r="Q112" s="47"/>
      <c r="R112" s="131"/>
      <c r="S112" s="131"/>
      <c r="T112" s="132"/>
      <c r="U112" s="132"/>
      <c r="X112" s="114"/>
      <c r="Y112" s="114"/>
    </row>
    <row r="113" spans="1:25">
      <c r="A113" s="98">
        <v>110</v>
      </c>
      <c r="B113" s="29" t="s">
        <v>117</v>
      </c>
      <c r="C113" s="104" t="s">
        <v>361</v>
      </c>
      <c r="D113" s="104" t="s">
        <v>703</v>
      </c>
      <c r="E113" s="105" t="s">
        <v>146</v>
      </c>
      <c r="F113" s="115" t="s">
        <v>5779</v>
      </c>
      <c r="G113" s="74">
        <v>45597</v>
      </c>
      <c r="H113" s="74">
        <v>45597</v>
      </c>
      <c r="I113" s="34" t="s">
        <v>124</v>
      </c>
      <c r="J113" s="34" t="s">
        <v>125</v>
      </c>
      <c r="K113" s="34" t="s">
        <v>396</v>
      </c>
      <c r="L113" s="47" t="s">
        <v>80</v>
      </c>
      <c r="M113" s="47">
        <v>6</v>
      </c>
      <c r="N113" s="129"/>
      <c r="O113" s="129"/>
      <c r="P113" s="47"/>
      <c r="Q113" s="47"/>
      <c r="R113" s="131"/>
      <c r="S113" s="131"/>
      <c r="T113" s="132"/>
      <c r="U113" s="132"/>
      <c r="X113" s="114"/>
      <c r="Y113" s="114"/>
    </row>
    <row r="114" ht="14.25" spans="1:25">
      <c r="A114" s="98">
        <v>111</v>
      </c>
      <c r="B114" s="29" t="s">
        <v>117</v>
      </c>
      <c r="C114" s="104" t="s">
        <v>361</v>
      </c>
      <c r="D114" s="104" t="s">
        <v>708</v>
      </c>
      <c r="E114" s="105" t="s">
        <v>146</v>
      </c>
      <c r="F114" s="115" t="s">
        <v>5779</v>
      </c>
      <c r="G114" s="74">
        <v>45352</v>
      </c>
      <c r="H114" s="74">
        <v>45352</v>
      </c>
      <c r="I114" s="34" t="s">
        <v>124</v>
      </c>
      <c r="J114" s="34" t="s">
        <v>125</v>
      </c>
      <c r="K114" s="34" t="s">
        <v>396</v>
      </c>
      <c r="L114" s="47" t="s">
        <v>80</v>
      </c>
      <c r="M114" s="47">
        <v>6</v>
      </c>
      <c r="N114" s="34"/>
      <c r="O114" s="34"/>
      <c r="P114" s="35"/>
      <c r="Q114" s="35"/>
      <c r="R114" s="40"/>
      <c r="S114" s="40"/>
      <c r="T114" s="36"/>
      <c r="U114" s="34"/>
      <c r="V114" s="34"/>
      <c r="X114" s="114"/>
      <c r="Y114" s="114"/>
    </row>
    <row r="115" ht="14.25" spans="1:22">
      <c r="A115" s="98">
        <v>112</v>
      </c>
      <c r="B115" s="29" t="s">
        <v>117</v>
      </c>
      <c r="C115" s="104" t="s">
        <v>361</v>
      </c>
      <c r="D115" s="104" t="s">
        <v>708</v>
      </c>
      <c r="E115" s="105" t="s">
        <v>146</v>
      </c>
      <c r="F115" s="115" t="s">
        <v>5779</v>
      </c>
      <c r="G115" s="74">
        <v>45413</v>
      </c>
      <c r="H115" s="74">
        <v>45413</v>
      </c>
      <c r="I115" s="34" t="s">
        <v>124</v>
      </c>
      <c r="J115" s="34" t="s">
        <v>125</v>
      </c>
      <c r="K115" s="34" t="s">
        <v>396</v>
      </c>
      <c r="L115" s="47" t="s">
        <v>80</v>
      </c>
      <c r="M115" s="47">
        <v>6</v>
      </c>
      <c r="N115" s="34"/>
      <c r="O115" s="34"/>
      <c r="P115" s="35"/>
      <c r="Q115" s="35"/>
      <c r="R115" s="40"/>
      <c r="S115" s="40"/>
      <c r="T115" s="36"/>
      <c r="U115" s="34"/>
      <c r="V115" s="34"/>
    </row>
    <row r="116" spans="1:21">
      <c r="A116" s="98">
        <v>113</v>
      </c>
      <c r="B116" s="29" t="s">
        <v>117</v>
      </c>
      <c r="C116" s="104" t="s">
        <v>361</v>
      </c>
      <c r="D116" s="104" t="s">
        <v>708</v>
      </c>
      <c r="E116" s="105" t="s">
        <v>146</v>
      </c>
      <c r="F116" s="115" t="s">
        <v>5779</v>
      </c>
      <c r="G116" s="74">
        <v>45536</v>
      </c>
      <c r="H116" s="74">
        <v>45536</v>
      </c>
      <c r="I116" s="34" t="s">
        <v>124</v>
      </c>
      <c r="J116" s="34" t="s">
        <v>125</v>
      </c>
      <c r="K116" s="34" t="s">
        <v>396</v>
      </c>
      <c r="L116" s="47" t="s">
        <v>80</v>
      </c>
      <c r="M116" s="47">
        <v>6</v>
      </c>
      <c r="N116" s="129"/>
      <c r="O116" s="129"/>
      <c r="P116" s="47"/>
      <c r="Q116" s="47"/>
      <c r="R116" s="131"/>
      <c r="S116" s="131"/>
      <c r="T116" s="132"/>
      <c r="U116" s="132"/>
    </row>
    <row r="117" spans="1:25">
      <c r="A117" s="98">
        <v>114</v>
      </c>
      <c r="B117" s="29" t="s">
        <v>117</v>
      </c>
      <c r="C117" s="104" t="s">
        <v>361</v>
      </c>
      <c r="D117" s="104" t="s">
        <v>708</v>
      </c>
      <c r="E117" s="105" t="s">
        <v>146</v>
      </c>
      <c r="F117" s="115" t="s">
        <v>5779</v>
      </c>
      <c r="G117" s="74">
        <v>45597</v>
      </c>
      <c r="H117" s="74">
        <v>45597</v>
      </c>
      <c r="I117" s="34" t="s">
        <v>124</v>
      </c>
      <c r="J117" s="34" t="s">
        <v>125</v>
      </c>
      <c r="K117" s="34" t="s">
        <v>396</v>
      </c>
      <c r="L117" s="47" t="s">
        <v>80</v>
      </c>
      <c r="M117" s="47">
        <v>6</v>
      </c>
      <c r="N117" s="129"/>
      <c r="O117" s="129"/>
      <c r="P117" s="47"/>
      <c r="Q117" s="47"/>
      <c r="R117" s="131"/>
      <c r="S117" s="131"/>
      <c r="T117" s="132"/>
      <c r="U117" s="132"/>
      <c r="X117" s="114"/>
      <c r="Y117" s="114"/>
    </row>
    <row r="118" ht="162" spans="1:25">
      <c r="A118" s="98">
        <v>115</v>
      </c>
      <c r="B118" s="29" t="s">
        <v>117</v>
      </c>
      <c r="C118" s="104" t="s">
        <v>361</v>
      </c>
      <c r="D118" s="104" t="s">
        <v>683</v>
      </c>
      <c r="E118" s="105" t="s">
        <v>250</v>
      </c>
      <c r="F118" s="115" t="s">
        <v>5779</v>
      </c>
      <c r="G118" s="74">
        <v>45352</v>
      </c>
      <c r="H118" s="74">
        <v>45352</v>
      </c>
      <c r="I118" s="34" t="s">
        <v>124</v>
      </c>
      <c r="J118" s="34" t="s">
        <v>125</v>
      </c>
      <c r="K118" s="34" t="s">
        <v>396</v>
      </c>
      <c r="L118" s="47" t="s">
        <v>80</v>
      </c>
      <c r="M118" s="47">
        <v>6</v>
      </c>
      <c r="N118" s="34" t="s">
        <v>5780</v>
      </c>
      <c r="O118" s="62">
        <v>45295.5208333333</v>
      </c>
      <c r="P118" s="35"/>
      <c r="Q118" s="35"/>
      <c r="R118" s="40"/>
      <c r="S118" s="40"/>
      <c r="T118" s="36"/>
      <c r="U118" s="34" t="s">
        <v>5781</v>
      </c>
      <c r="V118" s="34" t="s">
        <v>683</v>
      </c>
      <c r="W118" s="113" t="s">
        <v>5782</v>
      </c>
      <c r="X118" s="114" t="s">
        <v>132</v>
      </c>
      <c r="Y118" s="114" t="s">
        <v>133</v>
      </c>
    </row>
    <row r="119" ht="162" spans="1:25">
      <c r="A119" s="98">
        <v>116</v>
      </c>
      <c r="B119" s="29" t="s">
        <v>117</v>
      </c>
      <c r="C119" s="104" t="s">
        <v>361</v>
      </c>
      <c r="D119" s="104" t="s">
        <v>683</v>
      </c>
      <c r="E119" s="105" t="s">
        <v>250</v>
      </c>
      <c r="F119" s="115" t="s">
        <v>5779</v>
      </c>
      <c r="G119" s="74">
        <v>45413</v>
      </c>
      <c r="H119" s="74">
        <v>45413</v>
      </c>
      <c r="I119" s="34" t="s">
        <v>124</v>
      </c>
      <c r="J119" s="34" t="s">
        <v>125</v>
      </c>
      <c r="K119" s="34" t="s">
        <v>396</v>
      </c>
      <c r="L119" s="47" t="s">
        <v>80</v>
      </c>
      <c r="M119" s="47">
        <v>6</v>
      </c>
      <c r="N119" s="34" t="s">
        <v>5780</v>
      </c>
      <c r="O119" s="62">
        <v>45295.5208333333</v>
      </c>
      <c r="P119" s="35"/>
      <c r="Q119" s="35"/>
      <c r="R119" s="40"/>
      <c r="S119" s="40"/>
      <c r="T119" s="36"/>
      <c r="U119" s="34" t="s">
        <v>5781</v>
      </c>
      <c r="V119" s="34" t="s">
        <v>683</v>
      </c>
      <c r="W119" s="113" t="s">
        <v>5782</v>
      </c>
      <c r="X119" t="s">
        <v>132</v>
      </c>
      <c r="Y119" t="s">
        <v>133</v>
      </c>
    </row>
    <row r="120" spans="1:21">
      <c r="A120" s="98">
        <v>117</v>
      </c>
      <c r="B120" s="29" t="s">
        <v>117</v>
      </c>
      <c r="C120" s="104" t="s">
        <v>361</v>
      </c>
      <c r="D120" s="104" t="s">
        <v>683</v>
      </c>
      <c r="E120" s="105" t="s">
        <v>250</v>
      </c>
      <c r="F120" s="115" t="s">
        <v>5779</v>
      </c>
      <c r="G120" s="74">
        <v>45536</v>
      </c>
      <c r="H120" s="74">
        <v>45536</v>
      </c>
      <c r="I120" s="34" t="s">
        <v>124</v>
      </c>
      <c r="J120" s="34" t="s">
        <v>125</v>
      </c>
      <c r="K120" s="34" t="s">
        <v>396</v>
      </c>
      <c r="L120" s="47" t="s">
        <v>80</v>
      </c>
      <c r="M120" s="47">
        <v>6</v>
      </c>
      <c r="N120" s="129"/>
      <c r="O120" s="129"/>
      <c r="P120" s="47"/>
      <c r="Q120" s="47"/>
      <c r="R120" s="131"/>
      <c r="S120" s="131"/>
      <c r="T120" s="132"/>
      <c r="U120" s="132"/>
    </row>
    <row r="121" spans="1:21">
      <c r="A121" s="98">
        <v>118</v>
      </c>
      <c r="B121" s="29" t="s">
        <v>117</v>
      </c>
      <c r="C121" s="104" t="s">
        <v>361</v>
      </c>
      <c r="D121" s="104" t="s">
        <v>683</v>
      </c>
      <c r="E121" s="105" t="s">
        <v>250</v>
      </c>
      <c r="F121" s="115" t="s">
        <v>5779</v>
      </c>
      <c r="G121" s="74">
        <v>45597</v>
      </c>
      <c r="H121" s="74">
        <v>45597</v>
      </c>
      <c r="I121" s="34" t="s">
        <v>124</v>
      </c>
      <c r="J121" s="34" t="s">
        <v>125</v>
      </c>
      <c r="K121" s="34" t="s">
        <v>396</v>
      </c>
      <c r="L121" s="47" t="s">
        <v>80</v>
      </c>
      <c r="M121" s="47">
        <v>6</v>
      </c>
      <c r="N121" s="54"/>
      <c r="O121" s="54"/>
      <c r="P121" s="133"/>
      <c r="Q121" s="133"/>
      <c r="R121" s="118"/>
      <c r="S121" s="118"/>
      <c r="T121" s="47"/>
      <c r="U121" s="134"/>
    </row>
    <row r="122" ht="162" spans="1:25">
      <c r="A122" s="98">
        <v>119</v>
      </c>
      <c r="B122" s="29" t="s">
        <v>117</v>
      </c>
      <c r="C122" s="104" t="s">
        <v>361</v>
      </c>
      <c r="D122" s="104" t="s">
        <v>689</v>
      </c>
      <c r="E122" s="105" t="s">
        <v>250</v>
      </c>
      <c r="F122" s="115" t="s">
        <v>5779</v>
      </c>
      <c r="G122" s="74">
        <v>45352</v>
      </c>
      <c r="H122" s="74">
        <v>45352</v>
      </c>
      <c r="I122" s="34" t="s">
        <v>124</v>
      </c>
      <c r="J122" s="34" t="s">
        <v>125</v>
      </c>
      <c r="K122" s="34" t="s">
        <v>396</v>
      </c>
      <c r="L122" s="47" t="s">
        <v>80</v>
      </c>
      <c r="M122" s="47">
        <v>6</v>
      </c>
      <c r="N122" s="34" t="s">
        <v>5780</v>
      </c>
      <c r="O122" s="62">
        <v>45295.5208333333</v>
      </c>
      <c r="P122" s="35"/>
      <c r="Q122" s="35"/>
      <c r="R122" s="40"/>
      <c r="S122" s="40"/>
      <c r="T122" s="36"/>
      <c r="U122" s="34" t="s">
        <v>5781</v>
      </c>
      <c r="V122" s="34" t="s">
        <v>689</v>
      </c>
      <c r="W122" s="113" t="s">
        <v>5782</v>
      </c>
      <c r="X122" t="s">
        <v>132</v>
      </c>
      <c r="Y122" t="s">
        <v>133</v>
      </c>
    </row>
    <row r="123" ht="162" spans="1:25">
      <c r="A123" s="98">
        <v>120</v>
      </c>
      <c r="B123" s="29" t="s">
        <v>117</v>
      </c>
      <c r="C123" s="104" t="s">
        <v>361</v>
      </c>
      <c r="D123" s="104" t="s">
        <v>689</v>
      </c>
      <c r="E123" s="105" t="s">
        <v>250</v>
      </c>
      <c r="F123" s="115" t="s">
        <v>5779</v>
      </c>
      <c r="G123" s="74">
        <v>45413</v>
      </c>
      <c r="H123" s="74">
        <v>45413</v>
      </c>
      <c r="I123" s="34" t="s">
        <v>124</v>
      </c>
      <c r="J123" s="34" t="s">
        <v>125</v>
      </c>
      <c r="K123" s="34" t="s">
        <v>396</v>
      </c>
      <c r="L123" s="47" t="s">
        <v>80</v>
      </c>
      <c r="M123" s="47">
        <v>6</v>
      </c>
      <c r="N123" s="34" t="s">
        <v>5780</v>
      </c>
      <c r="O123" s="62">
        <v>45295.5208333333</v>
      </c>
      <c r="P123" s="35"/>
      <c r="Q123" s="35"/>
      <c r="R123" s="40"/>
      <c r="S123" s="40"/>
      <c r="T123" s="36"/>
      <c r="U123" s="34" t="s">
        <v>5781</v>
      </c>
      <c r="V123" s="34" t="s">
        <v>689</v>
      </c>
      <c r="W123" s="113" t="s">
        <v>5782</v>
      </c>
      <c r="X123" t="s">
        <v>132</v>
      </c>
      <c r="Y123" t="s">
        <v>133</v>
      </c>
    </row>
    <row r="124" spans="1:21">
      <c r="A124" s="98">
        <v>121</v>
      </c>
      <c r="B124" s="29" t="s">
        <v>117</v>
      </c>
      <c r="C124" s="104" t="s">
        <v>361</v>
      </c>
      <c r="D124" s="104" t="s">
        <v>689</v>
      </c>
      <c r="E124" s="105" t="s">
        <v>250</v>
      </c>
      <c r="F124" s="115" t="s">
        <v>5779</v>
      </c>
      <c r="G124" s="74">
        <v>45536</v>
      </c>
      <c r="H124" s="74">
        <v>45536</v>
      </c>
      <c r="I124" s="34" t="s">
        <v>124</v>
      </c>
      <c r="J124" s="34" t="s">
        <v>125</v>
      </c>
      <c r="K124" s="34" t="s">
        <v>396</v>
      </c>
      <c r="L124" s="47" t="s">
        <v>80</v>
      </c>
      <c r="M124" s="47">
        <v>6</v>
      </c>
      <c r="N124" s="54"/>
      <c r="O124" s="54"/>
      <c r="P124" s="133"/>
      <c r="Q124" s="133"/>
      <c r="R124" s="118"/>
      <c r="S124" s="118"/>
      <c r="T124" s="47"/>
      <c r="U124" s="134"/>
    </row>
    <row r="125" spans="1:21">
      <c r="A125" s="98">
        <v>122</v>
      </c>
      <c r="B125" s="29" t="s">
        <v>117</v>
      </c>
      <c r="C125" s="104" t="s">
        <v>361</v>
      </c>
      <c r="D125" s="104" t="s">
        <v>689</v>
      </c>
      <c r="E125" s="105" t="s">
        <v>250</v>
      </c>
      <c r="F125" s="115" t="s">
        <v>5779</v>
      </c>
      <c r="G125" s="74">
        <v>45597</v>
      </c>
      <c r="H125" s="74">
        <v>45597</v>
      </c>
      <c r="I125" s="34" t="s">
        <v>124</v>
      </c>
      <c r="J125" s="34" t="s">
        <v>125</v>
      </c>
      <c r="K125" s="34" t="s">
        <v>396</v>
      </c>
      <c r="L125" s="47" t="s">
        <v>80</v>
      </c>
      <c r="M125" s="47">
        <v>6</v>
      </c>
      <c r="N125" s="54"/>
      <c r="O125" s="54"/>
      <c r="P125" s="133"/>
      <c r="Q125" s="133"/>
      <c r="R125" s="118"/>
      <c r="S125" s="118"/>
      <c r="T125" s="47"/>
      <c r="U125" s="134"/>
    </row>
    <row r="126" ht="378" spans="1:25">
      <c r="A126" s="98">
        <v>123</v>
      </c>
      <c r="B126" s="29" t="s">
        <v>117</v>
      </c>
      <c r="C126" s="104" t="s">
        <v>361</v>
      </c>
      <c r="D126" s="104" t="s">
        <v>710</v>
      </c>
      <c r="E126" s="106" t="s">
        <v>146</v>
      </c>
      <c r="F126" s="115" t="s">
        <v>5779</v>
      </c>
      <c r="G126" s="74">
        <v>45292</v>
      </c>
      <c r="H126" s="74">
        <v>45292</v>
      </c>
      <c r="I126" s="34" t="s">
        <v>124</v>
      </c>
      <c r="J126" s="34" t="s">
        <v>125</v>
      </c>
      <c r="K126" s="34" t="s">
        <v>396</v>
      </c>
      <c r="L126" s="47" t="s">
        <v>80</v>
      </c>
      <c r="M126" s="47">
        <v>6</v>
      </c>
      <c r="N126" s="34" t="s">
        <v>4748</v>
      </c>
      <c r="O126" s="62">
        <v>45316.6118055556</v>
      </c>
      <c r="P126" s="35"/>
      <c r="Q126" s="35"/>
      <c r="R126" s="40"/>
      <c r="S126" s="40"/>
      <c r="T126" s="36"/>
      <c r="U126" s="34" t="s">
        <v>4749</v>
      </c>
      <c r="V126" s="34" t="s">
        <v>710</v>
      </c>
      <c r="W126" s="113" t="s">
        <v>4750</v>
      </c>
      <c r="X126" t="s">
        <v>132</v>
      </c>
      <c r="Y126" t="s">
        <v>133</v>
      </c>
    </row>
    <row r="127" ht="378" spans="1:25">
      <c r="A127" s="98">
        <v>124</v>
      </c>
      <c r="B127" s="29" t="s">
        <v>117</v>
      </c>
      <c r="C127" s="104" t="s">
        <v>361</v>
      </c>
      <c r="D127" s="104" t="s">
        <v>710</v>
      </c>
      <c r="E127" s="106" t="s">
        <v>146</v>
      </c>
      <c r="F127" s="115" t="s">
        <v>5779</v>
      </c>
      <c r="G127" s="74">
        <v>45413</v>
      </c>
      <c r="H127" s="74">
        <v>45413</v>
      </c>
      <c r="I127" s="34" t="s">
        <v>124</v>
      </c>
      <c r="J127" s="34" t="s">
        <v>125</v>
      </c>
      <c r="K127" s="34" t="s">
        <v>396</v>
      </c>
      <c r="L127" s="47" t="s">
        <v>80</v>
      </c>
      <c r="M127" s="47">
        <v>6</v>
      </c>
      <c r="N127" s="34" t="s">
        <v>4748</v>
      </c>
      <c r="O127" s="62">
        <v>45316.6118055556</v>
      </c>
      <c r="P127" s="35"/>
      <c r="Q127" s="35"/>
      <c r="R127" s="40"/>
      <c r="S127" s="40"/>
      <c r="T127" s="36"/>
      <c r="U127" s="34" t="s">
        <v>4749</v>
      </c>
      <c r="V127" s="34" t="s">
        <v>710</v>
      </c>
      <c r="W127" s="113" t="s">
        <v>4750</v>
      </c>
      <c r="X127" t="s">
        <v>132</v>
      </c>
      <c r="Y127" t="s">
        <v>133</v>
      </c>
    </row>
    <row r="128" spans="1:21">
      <c r="A128" s="98">
        <v>125</v>
      </c>
      <c r="B128" s="29" t="s">
        <v>117</v>
      </c>
      <c r="C128" s="104" t="s">
        <v>361</v>
      </c>
      <c r="D128" s="104" t="s">
        <v>710</v>
      </c>
      <c r="E128" s="106" t="s">
        <v>146</v>
      </c>
      <c r="F128" s="115" t="s">
        <v>5779</v>
      </c>
      <c r="G128" s="74">
        <v>45536</v>
      </c>
      <c r="H128" s="74">
        <v>45536</v>
      </c>
      <c r="I128" s="34" t="s">
        <v>124</v>
      </c>
      <c r="J128" s="34" t="s">
        <v>125</v>
      </c>
      <c r="K128" s="34" t="s">
        <v>396</v>
      </c>
      <c r="L128" s="47" t="s">
        <v>80</v>
      </c>
      <c r="M128" s="47">
        <v>6</v>
      </c>
      <c r="N128" s="54"/>
      <c r="O128" s="54"/>
      <c r="P128" s="133"/>
      <c r="Q128" s="133"/>
      <c r="R128" s="118"/>
      <c r="S128" s="118"/>
      <c r="T128" s="47"/>
      <c r="U128" s="134"/>
    </row>
    <row r="129" spans="1:21">
      <c r="A129" s="98">
        <v>126</v>
      </c>
      <c r="B129" s="29" t="s">
        <v>117</v>
      </c>
      <c r="C129" s="104" t="s">
        <v>361</v>
      </c>
      <c r="D129" s="104" t="s">
        <v>710</v>
      </c>
      <c r="E129" s="106" t="s">
        <v>146</v>
      </c>
      <c r="F129" s="115" t="s">
        <v>5779</v>
      </c>
      <c r="G129" s="74">
        <v>45597</v>
      </c>
      <c r="H129" s="74">
        <v>45597</v>
      </c>
      <c r="I129" s="34" t="s">
        <v>124</v>
      </c>
      <c r="J129" s="34" t="s">
        <v>125</v>
      </c>
      <c r="K129" s="34" t="s">
        <v>396</v>
      </c>
      <c r="L129" s="47" t="s">
        <v>80</v>
      </c>
      <c r="M129" s="47">
        <v>6</v>
      </c>
      <c r="N129" s="54"/>
      <c r="O129" s="54"/>
      <c r="P129" s="133"/>
      <c r="Q129" s="133"/>
      <c r="R129" s="118"/>
      <c r="S129" s="118"/>
      <c r="T129" s="47"/>
      <c r="U129" s="134"/>
    </row>
    <row r="130" ht="378" spans="1:25">
      <c r="A130" s="98">
        <v>127</v>
      </c>
      <c r="B130" s="29" t="s">
        <v>117</v>
      </c>
      <c r="C130" s="104" t="s">
        <v>361</v>
      </c>
      <c r="D130" s="104" t="s">
        <v>714</v>
      </c>
      <c r="E130" s="106" t="s">
        <v>146</v>
      </c>
      <c r="F130" s="115" t="s">
        <v>5779</v>
      </c>
      <c r="G130" s="74">
        <v>45292</v>
      </c>
      <c r="H130" s="74">
        <v>45292</v>
      </c>
      <c r="I130" s="34" t="s">
        <v>124</v>
      </c>
      <c r="J130" s="34" t="s">
        <v>125</v>
      </c>
      <c r="K130" s="34" t="s">
        <v>396</v>
      </c>
      <c r="L130" s="47" t="s">
        <v>80</v>
      </c>
      <c r="M130" s="47">
        <v>6</v>
      </c>
      <c r="N130" s="34" t="s">
        <v>4748</v>
      </c>
      <c r="O130" s="62">
        <v>45316.6118055556</v>
      </c>
      <c r="P130" s="35"/>
      <c r="Q130" s="35"/>
      <c r="R130" s="40"/>
      <c r="S130" s="40"/>
      <c r="T130" s="36"/>
      <c r="U130" s="34" t="s">
        <v>4749</v>
      </c>
      <c r="V130" s="34" t="s">
        <v>714</v>
      </c>
      <c r="W130" s="113" t="s">
        <v>4750</v>
      </c>
      <c r="X130" t="s">
        <v>132</v>
      </c>
      <c r="Y130" t="s">
        <v>133</v>
      </c>
    </row>
    <row r="131" ht="378" spans="1:25">
      <c r="A131" s="98">
        <v>128</v>
      </c>
      <c r="B131" s="29" t="s">
        <v>117</v>
      </c>
      <c r="C131" s="104" t="s">
        <v>361</v>
      </c>
      <c r="D131" s="104" t="s">
        <v>714</v>
      </c>
      <c r="E131" s="106" t="s">
        <v>146</v>
      </c>
      <c r="F131" s="115" t="s">
        <v>5779</v>
      </c>
      <c r="G131" s="74">
        <v>45413</v>
      </c>
      <c r="H131" s="74">
        <v>45413</v>
      </c>
      <c r="I131" s="34" t="s">
        <v>124</v>
      </c>
      <c r="J131" s="34" t="s">
        <v>125</v>
      </c>
      <c r="K131" s="34" t="s">
        <v>396</v>
      </c>
      <c r="L131" s="47" t="s">
        <v>80</v>
      </c>
      <c r="M131" s="47">
        <v>6</v>
      </c>
      <c r="N131" s="34" t="s">
        <v>4748</v>
      </c>
      <c r="O131" s="62">
        <v>45316.6118055556</v>
      </c>
      <c r="P131" s="35"/>
      <c r="Q131" s="35"/>
      <c r="R131" s="40"/>
      <c r="S131" s="40"/>
      <c r="T131" s="36"/>
      <c r="U131" s="34" t="s">
        <v>4749</v>
      </c>
      <c r="V131" s="34" t="s">
        <v>714</v>
      </c>
      <c r="W131" s="113" t="s">
        <v>4750</v>
      </c>
      <c r="X131" t="s">
        <v>132</v>
      </c>
      <c r="Y131" t="s">
        <v>133</v>
      </c>
    </row>
    <row r="132" spans="1:21">
      <c r="A132" s="98">
        <v>129</v>
      </c>
      <c r="B132" s="29" t="s">
        <v>117</v>
      </c>
      <c r="C132" s="104" t="s">
        <v>361</v>
      </c>
      <c r="D132" s="104" t="s">
        <v>714</v>
      </c>
      <c r="E132" s="106" t="s">
        <v>146</v>
      </c>
      <c r="F132" s="115" t="s">
        <v>5779</v>
      </c>
      <c r="G132" s="74">
        <v>45536</v>
      </c>
      <c r="H132" s="74">
        <v>45536</v>
      </c>
      <c r="I132" s="34" t="s">
        <v>124</v>
      </c>
      <c r="J132" s="34" t="s">
        <v>125</v>
      </c>
      <c r="K132" s="34" t="s">
        <v>396</v>
      </c>
      <c r="L132" s="47" t="s">
        <v>80</v>
      </c>
      <c r="M132" s="47">
        <v>6</v>
      </c>
      <c r="N132" s="54"/>
      <c r="O132" s="54"/>
      <c r="P132" s="133"/>
      <c r="Q132" s="133"/>
      <c r="R132" s="118"/>
      <c r="S132" s="118"/>
      <c r="T132" s="47"/>
      <c r="U132" s="134"/>
    </row>
    <row r="133" spans="1:21">
      <c r="A133" s="98">
        <v>130</v>
      </c>
      <c r="B133" s="29" t="s">
        <v>117</v>
      </c>
      <c r="C133" s="104" t="s">
        <v>361</v>
      </c>
      <c r="D133" s="104" t="s">
        <v>714</v>
      </c>
      <c r="E133" s="106" t="s">
        <v>146</v>
      </c>
      <c r="F133" s="115" t="s">
        <v>5779</v>
      </c>
      <c r="G133" s="74">
        <v>45597</v>
      </c>
      <c r="H133" s="74">
        <v>45597</v>
      </c>
      <c r="I133" s="34" t="s">
        <v>124</v>
      </c>
      <c r="J133" s="34" t="s">
        <v>125</v>
      </c>
      <c r="K133" s="34" t="s">
        <v>396</v>
      </c>
      <c r="L133" s="47" t="s">
        <v>80</v>
      </c>
      <c r="M133" s="47">
        <v>6</v>
      </c>
      <c r="N133" s="129"/>
      <c r="O133" s="129"/>
      <c r="P133" s="47"/>
      <c r="Q133" s="47"/>
      <c r="R133" s="131"/>
      <c r="S133" s="131"/>
      <c r="T133" s="132"/>
      <c r="U133" s="132"/>
    </row>
    <row r="134" ht="409.5" spans="1:25">
      <c r="A134" s="98">
        <v>131</v>
      </c>
      <c r="B134" s="29" t="s">
        <v>117</v>
      </c>
      <c r="C134" s="104" t="s">
        <v>361</v>
      </c>
      <c r="D134" s="104" t="s">
        <v>718</v>
      </c>
      <c r="E134" s="105" t="s">
        <v>250</v>
      </c>
      <c r="F134" s="115" t="s">
        <v>5779</v>
      </c>
      <c r="G134" s="74">
        <v>45292</v>
      </c>
      <c r="H134" s="74">
        <v>45292</v>
      </c>
      <c r="I134" s="34" t="s">
        <v>124</v>
      </c>
      <c r="J134" s="34" t="s">
        <v>125</v>
      </c>
      <c r="K134" s="34" t="s">
        <v>396</v>
      </c>
      <c r="L134" s="47" t="s">
        <v>80</v>
      </c>
      <c r="M134" s="47">
        <v>6</v>
      </c>
      <c r="N134" s="34" t="s">
        <v>4748</v>
      </c>
      <c r="O134" s="62">
        <v>45316.6118055556</v>
      </c>
      <c r="P134" s="35"/>
      <c r="Q134" s="35"/>
      <c r="R134" s="40"/>
      <c r="S134" s="40"/>
      <c r="T134" s="36"/>
      <c r="U134" s="34" t="s">
        <v>4775</v>
      </c>
      <c r="V134" s="34" t="s">
        <v>718</v>
      </c>
      <c r="W134" s="113" t="s">
        <v>4776</v>
      </c>
      <c r="X134" t="s">
        <v>132</v>
      </c>
      <c r="Y134" t="s">
        <v>133</v>
      </c>
    </row>
    <row r="135" ht="409.5" spans="1:25">
      <c r="A135" s="98">
        <v>132</v>
      </c>
      <c r="B135" s="29" t="s">
        <v>117</v>
      </c>
      <c r="C135" s="104" t="s">
        <v>361</v>
      </c>
      <c r="D135" s="104" t="s">
        <v>718</v>
      </c>
      <c r="E135" s="105" t="s">
        <v>250</v>
      </c>
      <c r="F135" s="115" t="s">
        <v>5779</v>
      </c>
      <c r="G135" s="74">
        <v>45413</v>
      </c>
      <c r="H135" s="74">
        <v>45413</v>
      </c>
      <c r="I135" s="34" t="s">
        <v>124</v>
      </c>
      <c r="J135" s="34" t="s">
        <v>125</v>
      </c>
      <c r="K135" s="34" t="s">
        <v>396</v>
      </c>
      <c r="L135" s="47" t="s">
        <v>80</v>
      </c>
      <c r="M135" s="47">
        <v>6</v>
      </c>
      <c r="N135" s="34" t="s">
        <v>4748</v>
      </c>
      <c r="O135" s="62">
        <v>45316.6118055556</v>
      </c>
      <c r="P135" s="35"/>
      <c r="Q135" s="35"/>
      <c r="R135" s="40"/>
      <c r="S135" s="40"/>
      <c r="T135" s="36"/>
      <c r="U135" s="34" t="s">
        <v>4775</v>
      </c>
      <c r="V135" s="34" t="s">
        <v>718</v>
      </c>
      <c r="W135" s="113" t="s">
        <v>4776</v>
      </c>
      <c r="X135" t="s">
        <v>132</v>
      </c>
      <c r="Y135" t="s">
        <v>133</v>
      </c>
    </row>
    <row r="136" spans="1:21">
      <c r="A136" s="98">
        <v>133</v>
      </c>
      <c r="B136" s="29" t="s">
        <v>117</v>
      </c>
      <c r="C136" s="104" t="s">
        <v>361</v>
      </c>
      <c r="D136" s="104" t="s">
        <v>718</v>
      </c>
      <c r="E136" s="105" t="s">
        <v>250</v>
      </c>
      <c r="F136" s="115" t="s">
        <v>5779</v>
      </c>
      <c r="G136" s="74">
        <v>45536</v>
      </c>
      <c r="H136" s="74">
        <v>45536</v>
      </c>
      <c r="I136" s="34" t="s">
        <v>124</v>
      </c>
      <c r="J136" s="34" t="s">
        <v>125</v>
      </c>
      <c r="K136" s="34" t="s">
        <v>396</v>
      </c>
      <c r="L136" s="47" t="s">
        <v>80</v>
      </c>
      <c r="M136" s="47">
        <v>6</v>
      </c>
      <c r="N136" s="129"/>
      <c r="O136" s="129"/>
      <c r="P136" s="47"/>
      <c r="Q136" s="47"/>
      <c r="R136" s="131"/>
      <c r="S136" s="131"/>
      <c r="T136" s="132"/>
      <c r="U136" s="132"/>
    </row>
    <row r="137" spans="1:21">
      <c r="A137" s="98">
        <v>134</v>
      </c>
      <c r="B137" s="29" t="s">
        <v>117</v>
      </c>
      <c r="C137" s="104" t="s">
        <v>361</v>
      </c>
      <c r="D137" s="104" t="s">
        <v>718</v>
      </c>
      <c r="E137" s="105" t="s">
        <v>250</v>
      </c>
      <c r="F137" s="115" t="s">
        <v>5779</v>
      </c>
      <c r="G137" s="74">
        <v>45597</v>
      </c>
      <c r="H137" s="74">
        <v>45597</v>
      </c>
      <c r="I137" s="34" t="s">
        <v>124</v>
      </c>
      <c r="J137" s="34" t="s">
        <v>125</v>
      </c>
      <c r="K137" s="34" t="s">
        <v>396</v>
      </c>
      <c r="L137" s="47" t="s">
        <v>80</v>
      </c>
      <c r="M137" s="47">
        <v>6</v>
      </c>
      <c r="N137" s="129"/>
      <c r="O137" s="129"/>
      <c r="P137" s="47"/>
      <c r="Q137" s="47"/>
      <c r="R137" s="131"/>
      <c r="S137" s="131"/>
      <c r="T137" s="132"/>
      <c r="U137" s="132"/>
    </row>
    <row r="138" ht="94.5" spans="1:25">
      <c r="A138" s="98">
        <v>135</v>
      </c>
      <c r="B138" s="29" t="s">
        <v>117</v>
      </c>
      <c r="C138" s="104" t="s">
        <v>361</v>
      </c>
      <c r="D138" s="104" t="s">
        <v>4434</v>
      </c>
      <c r="E138" s="105" t="s">
        <v>239</v>
      </c>
      <c r="F138" s="115" t="s">
        <v>5779</v>
      </c>
      <c r="G138" s="74">
        <v>45323</v>
      </c>
      <c r="H138" s="74">
        <v>45323</v>
      </c>
      <c r="I138" s="34" t="s">
        <v>124</v>
      </c>
      <c r="J138" s="34" t="s">
        <v>125</v>
      </c>
      <c r="K138" s="34" t="s">
        <v>396</v>
      </c>
      <c r="L138" s="47" t="s">
        <v>80</v>
      </c>
      <c r="M138" s="47">
        <v>6</v>
      </c>
      <c r="N138" s="34" t="s">
        <v>4714</v>
      </c>
      <c r="O138" s="62">
        <v>45350.7083333333</v>
      </c>
      <c r="P138" s="35"/>
      <c r="Q138" s="35"/>
      <c r="R138" s="40"/>
      <c r="S138" s="40"/>
      <c r="T138" s="36"/>
      <c r="U138" s="34" t="s">
        <v>4715</v>
      </c>
      <c r="V138" s="34" t="s">
        <v>4434</v>
      </c>
      <c r="W138" s="113" t="s">
        <v>4716</v>
      </c>
      <c r="X138" t="s">
        <v>132</v>
      </c>
      <c r="Y138" t="s">
        <v>153</v>
      </c>
    </row>
    <row r="139" ht="94.5" spans="1:25">
      <c r="A139" s="98">
        <v>136</v>
      </c>
      <c r="B139" s="29" t="s">
        <v>117</v>
      </c>
      <c r="C139" s="104" t="s">
        <v>361</v>
      </c>
      <c r="D139" s="104" t="s">
        <v>4434</v>
      </c>
      <c r="E139" s="105" t="s">
        <v>239</v>
      </c>
      <c r="F139" s="115" t="s">
        <v>5779</v>
      </c>
      <c r="G139" s="74">
        <v>45383</v>
      </c>
      <c r="H139" s="74">
        <v>45383</v>
      </c>
      <c r="I139" s="34" t="s">
        <v>124</v>
      </c>
      <c r="J139" s="34" t="s">
        <v>125</v>
      </c>
      <c r="K139" s="34" t="s">
        <v>396</v>
      </c>
      <c r="L139" s="47" t="s">
        <v>80</v>
      </c>
      <c r="M139" s="47">
        <v>6</v>
      </c>
      <c r="N139" s="34" t="s">
        <v>4717</v>
      </c>
      <c r="O139" s="62">
        <v>45407.5208333333</v>
      </c>
      <c r="P139" s="35"/>
      <c r="Q139" s="35"/>
      <c r="R139" s="40"/>
      <c r="S139" s="40"/>
      <c r="T139" s="36"/>
      <c r="U139" s="34" t="s">
        <v>4718</v>
      </c>
      <c r="V139" s="34" t="s">
        <v>4434</v>
      </c>
      <c r="W139" s="113" t="s">
        <v>4719</v>
      </c>
      <c r="X139" t="s">
        <v>132</v>
      </c>
      <c r="Y139" t="s">
        <v>144</v>
      </c>
    </row>
    <row r="140" ht="94.5" spans="1:25">
      <c r="A140" s="98">
        <v>137</v>
      </c>
      <c r="B140" s="29" t="s">
        <v>117</v>
      </c>
      <c r="C140" s="104" t="s">
        <v>361</v>
      </c>
      <c r="D140" s="104" t="s">
        <v>4434</v>
      </c>
      <c r="E140" s="105" t="s">
        <v>239</v>
      </c>
      <c r="F140" s="115" t="s">
        <v>5779</v>
      </c>
      <c r="G140" s="74">
        <v>45444</v>
      </c>
      <c r="H140" s="74">
        <v>45444</v>
      </c>
      <c r="I140" s="34" t="s">
        <v>124</v>
      </c>
      <c r="J140" s="34" t="s">
        <v>125</v>
      </c>
      <c r="K140" s="34" t="s">
        <v>396</v>
      </c>
      <c r="L140" s="47" t="s">
        <v>80</v>
      </c>
      <c r="M140" s="47">
        <v>6</v>
      </c>
      <c r="N140" s="34" t="s">
        <v>4720</v>
      </c>
      <c r="O140" s="62">
        <v>45469.5826388889</v>
      </c>
      <c r="P140" s="35"/>
      <c r="Q140" s="35"/>
      <c r="R140" s="40"/>
      <c r="S140" s="40"/>
      <c r="T140" s="36"/>
      <c r="U140" s="34" t="s">
        <v>4721</v>
      </c>
      <c r="V140" s="34" t="s">
        <v>4434</v>
      </c>
      <c r="W140" s="113" t="s">
        <v>4722</v>
      </c>
      <c r="X140" s="114" t="s">
        <v>132</v>
      </c>
      <c r="Y140" s="114" t="s">
        <v>422</v>
      </c>
    </row>
    <row r="141" ht="14.25" spans="1:22">
      <c r="A141" s="98">
        <v>138</v>
      </c>
      <c r="B141" s="29" t="s">
        <v>117</v>
      </c>
      <c r="C141" s="104" t="s">
        <v>361</v>
      </c>
      <c r="D141" s="104" t="s">
        <v>4434</v>
      </c>
      <c r="E141" s="105" t="s">
        <v>239</v>
      </c>
      <c r="F141" s="115" t="s">
        <v>5779</v>
      </c>
      <c r="G141" s="74">
        <v>45505</v>
      </c>
      <c r="H141" s="74">
        <v>45505</v>
      </c>
      <c r="I141" s="34" t="s">
        <v>124</v>
      </c>
      <c r="J141" s="34" t="s">
        <v>125</v>
      </c>
      <c r="K141" s="34" t="s">
        <v>396</v>
      </c>
      <c r="L141" s="47" t="s">
        <v>80</v>
      </c>
      <c r="M141" s="47">
        <v>6</v>
      </c>
      <c r="N141" s="34"/>
      <c r="O141" s="34"/>
      <c r="P141" s="35"/>
      <c r="Q141" s="35"/>
      <c r="R141" s="40"/>
      <c r="S141" s="40"/>
      <c r="T141" s="36"/>
      <c r="U141" s="34"/>
      <c r="V141" s="34"/>
    </row>
    <row r="142" ht="14.25" spans="1:22">
      <c r="A142" s="98">
        <v>139</v>
      </c>
      <c r="B142" s="29" t="s">
        <v>117</v>
      </c>
      <c r="C142" s="104" t="s">
        <v>361</v>
      </c>
      <c r="D142" s="104" t="s">
        <v>4434</v>
      </c>
      <c r="E142" s="105" t="s">
        <v>239</v>
      </c>
      <c r="F142" s="115" t="s">
        <v>5779</v>
      </c>
      <c r="G142" s="74">
        <v>45566</v>
      </c>
      <c r="H142" s="74">
        <v>45566</v>
      </c>
      <c r="I142" s="34" t="s">
        <v>124</v>
      </c>
      <c r="J142" s="34" t="s">
        <v>125</v>
      </c>
      <c r="K142" s="34" t="s">
        <v>396</v>
      </c>
      <c r="L142" s="47" t="s">
        <v>80</v>
      </c>
      <c r="M142" s="47">
        <v>6</v>
      </c>
      <c r="N142" s="34"/>
      <c r="O142" s="34"/>
      <c r="P142" s="35"/>
      <c r="Q142" s="35"/>
      <c r="R142" s="40"/>
      <c r="S142" s="40"/>
      <c r="T142" s="36"/>
      <c r="U142" s="34"/>
      <c r="V142" s="34"/>
    </row>
    <row r="143" ht="14.25" spans="1:22">
      <c r="A143" s="98">
        <v>140</v>
      </c>
      <c r="B143" s="29" t="s">
        <v>117</v>
      </c>
      <c r="C143" s="104" t="s">
        <v>361</v>
      </c>
      <c r="D143" s="104" t="s">
        <v>4434</v>
      </c>
      <c r="E143" s="105" t="s">
        <v>239</v>
      </c>
      <c r="F143" s="115" t="s">
        <v>5779</v>
      </c>
      <c r="G143" s="74">
        <v>45627</v>
      </c>
      <c r="H143" s="74">
        <v>45627</v>
      </c>
      <c r="I143" s="34" t="s">
        <v>124</v>
      </c>
      <c r="J143" s="34" t="s">
        <v>125</v>
      </c>
      <c r="K143" s="34" t="s">
        <v>396</v>
      </c>
      <c r="L143" s="47" t="s">
        <v>80</v>
      </c>
      <c r="M143" s="47">
        <v>6</v>
      </c>
      <c r="N143" s="34"/>
      <c r="O143" s="34"/>
      <c r="P143" s="35"/>
      <c r="Q143" s="35"/>
      <c r="R143" s="40"/>
      <c r="S143" s="40"/>
      <c r="T143" s="36"/>
      <c r="U143" s="34"/>
      <c r="V143" s="34"/>
    </row>
    <row r="144" ht="94.5" spans="1:25">
      <c r="A144" s="98">
        <v>141</v>
      </c>
      <c r="B144" s="29" t="s">
        <v>117</v>
      </c>
      <c r="C144" s="104" t="s">
        <v>361</v>
      </c>
      <c r="D144" s="104" t="s">
        <v>4436</v>
      </c>
      <c r="E144" s="105" t="s">
        <v>239</v>
      </c>
      <c r="F144" s="115" t="s">
        <v>5779</v>
      </c>
      <c r="G144" s="74">
        <v>45323</v>
      </c>
      <c r="H144" s="74">
        <v>45323</v>
      </c>
      <c r="I144" s="34" t="s">
        <v>124</v>
      </c>
      <c r="J144" s="34" t="s">
        <v>125</v>
      </c>
      <c r="K144" s="34" t="s">
        <v>396</v>
      </c>
      <c r="L144" s="47" t="s">
        <v>80</v>
      </c>
      <c r="M144" s="47">
        <v>6</v>
      </c>
      <c r="N144" s="34" t="s">
        <v>4714</v>
      </c>
      <c r="O144" s="62">
        <v>45350.7083333333</v>
      </c>
      <c r="P144" s="35"/>
      <c r="Q144" s="35"/>
      <c r="R144" s="40"/>
      <c r="S144" s="40"/>
      <c r="T144" s="36"/>
      <c r="U144" s="34" t="s">
        <v>4715</v>
      </c>
      <c r="V144" s="34" t="s">
        <v>4436</v>
      </c>
      <c r="W144" s="113" t="s">
        <v>4716</v>
      </c>
      <c r="X144" t="s">
        <v>132</v>
      </c>
      <c r="Y144" t="s">
        <v>153</v>
      </c>
    </row>
    <row r="145" ht="94.5" spans="1:25">
      <c r="A145" s="98">
        <v>142</v>
      </c>
      <c r="B145" s="29" t="s">
        <v>117</v>
      </c>
      <c r="C145" s="104" t="s">
        <v>361</v>
      </c>
      <c r="D145" s="104" t="s">
        <v>4436</v>
      </c>
      <c r="E145" s="105" t="s">
        <v>239</v>
      </c>
      <c r="F145" s="115" t="s">
        <v>5779</v>
      </c>
      <c r="G145" s="74">
        <v>45383</v>
      </c>
      <c r="H145" s="74">
        <v>45383</v>
      </c>
      <c r="I145" s="34" t="s">
        <v>124</v>
      </c>
      <c r="J145" s="34" t="s">
        <v>125</v>
      </c>
      <c r="K145" s="34" t="s">
        <v>396</v>
      </c>
      <c r="L145" s="47" t="s">
        <v>80</v>
      </c>
      <c r="M145" s="47">
        <v>6</v>
      </c>
      <c r="N145" s="34" t="s">
        <v>4717</v>
      </c>
      <c r="O145" s="62">
        <v>45407.5208333333</v>
      </c>
      <c r="P145" s="35"/>
      <c r="Q145" s="35"/>
      <c r="R145" s="40"/>
      <c r="S145" s="40"/>
      <c r="T145" s="36"/>
      <c r="U145" s="34" t="s">
        <v>4718</v>
      </c>
      <c r="V145" s="34" t="s">
        <v>4436</v>
      </c>
      <c r="W145" s="113" t="s">
        <v>4719</v>
      </c>
      <c r="X145" t="s">
        <v>132</v>
      </c>
      <c r="Y145" t="s">
        <v>144</v>
      </c>
    </row>
    <row r="146" ht="94.5" spans="1:25">
      <c r="A146" s="98">
        <v>143</v>
      </c>
      <c r="B146" s="29" t="s">
        <v>117</v>
      </c>
      <c r="C146" s="104" t="s">
        <v>361</v>
      </c>
      <c r="D146" s="104" t="s">
        <v>4436</v>
      </c>
      <c r="E146" s="105" t="s">
        <v>239</v>
      </c>
      <c r="F146" s="115" t="s">
        <v>5779</v>
      </c>
      <c r="G146" s="74">
        <v>45444</v>
      </c>
      <c r="H146" s="74">
        <v>45444</v>
      </c>
      <c r="I146" s="34" t="s">
        <v>124</v>
      </c>
      <c r="J146" s="34" t="s">
        <v>125</v>
      </c>
      <c r="K146" s="34" t="s">
        <v>396</v>
      </c>
      <c r="L146" s="47" t="s">
        <v>80</v>
      </c>
      <c r="M146" s="47">
        <v>6</v>
      </c>
      <c r="N146" s="34" t="s">
        <v>4720</v>
      </c>
      <c r="O146" s="62">
        <v>45469.5826388889</v>
      </c>
      <c r="P146" s="35"/>
      <c r="Q146" s="35"/>
      <c r="R146" s="40"/>
      <c r="S146" s="40"/>
      <c r="T146" s="36"/>
      <c r="U146" s="34" t="s">
        <v>4721</v>
      </c>
      <c r="V146" s="34" t="s">
        <v>4436</v>
      </c>
      <c r="W146" s="113" t="s">
        <v>4722</v>
      </c>
      <c r="X146" s="114" t="s">
        <v>132</v>
      </c>
      <c r="Y146" s="114" t="s">
        <v>422</v>
      </c>
    </row>
    <row r="147" ht="14.25" spans="1:22">
      <c r="A147" s="98">
        <v>144</v>
      </c>
      <c r="B147" s="29" t="s">
        <v>117</v>
      </c>
      <c r="C147" s="104" t="s">
        <v>361</v>
      </c>
      <c r="D147" s="104" t="s">
        <v>4436</v>
      </c>
      <c r="E147" s="105" t="s">
        <v>239</v>
      </c>
      <c r="F147" s="115" t="s">
        <v>5779</v>
      </c>
      <c r="G147" s="74">
        <v>45505</v>
      </c>
      <c r="H147" s="74">
        <v>45505</v>
      </c>
      <c r="I147" s="34" t="s">
        <v>124</v>
      </c>
      <c r="J147" s="34" t="s">
        <v>125</v>
      </c>
      <c r="K147" s="34" t="s">
        <v>396</v>
      </c>
      <c r="L147" s="47" t="s">
        <v>80</v>
      </c>
      <c r="M147" s="47">
        <v>6</v>
      </c>
      <c r="N147" s="34"/>
      <c r="O147" s="34"/>
      <c r="P147" s="35"/>
      <c r="Q147" s="35"/>
      <c r="R147" s="40"/>
      <c r="S147" s="40"/>
      <c r="T147" s="36"/>
      <c r="U147" s="34"/>
      <c r="V147" s="34"/>
    </row>
    <row r="148" ht="14.25" spans="1:22">
      <c r="A148" s="98">
        <v>145</v>
      </c>
      <c r="B148" s="29" t="s">
        <v>117</v>
      </c>
      <c r="C148" s="104" t="s">
        <v>361</v>
      </c>
      <c r="D148" s="104" t="s">
        <v>4436</v>
      </c>
      <c r="E148" s="105" t="s">
        <v>239</v>
      </c>
      <c r="F148" s="115" t="s">
        <v>5779</v>
      </c>
      <c r="G148" s="74">
        <v>45566</v>
      </c>
      <c r="H148" s="74">
        <v>45566</v>
      </c>
      <c r="I148" s="34" t="s">
        <v>124</v>
      </c>
      <c r="J148" s="34" t="s">
        <v>125</v>
      </c>
      <c r="K148" s="34" t="s">
        <v>396</v>
      </c>
      <c r="L148" s="47" t="s">
        <v>80</v>
      </c>
      <c r="M148" s="47">
        <v>6</v>
      </c>
      <c r="N148" s="34"/>
      <c r="O148" s="34"/>
      <c r="P148" s="35"/>
      <c r="Q148" s="35"/>
      <c r="R148" s="40"/>
      <c r="S148" s="40"/>
      <c r="T148" s="36"/>
      <c r="U148" s="34"/>
      <c r="V148" s="34"/>
    </row>
    <row r="149" ht="14.25" spans="1:22">
      <c r="A149" s="98">
        <v>146</v>
      </c>
      <c r="B149" s="29" t="s">
        <v>117</v>
      </c>
      <c r="C149" s="104" t="s">
        <v>361</v>
      </c>
      <c r="D149" s="104" t="s">
        <v>4436</v>
      </c>
      <c r="E149" s="105" t="s">
        <v>239</v>
      </c>
      <c r="F149" s="115" t="s">
        <v>5779</v>
      </c>
      <c r="G149" s="74">
        <v>45627</v>
      </c>
      <c r="H149" s="74">
        <v>45627</v>
      </c>
      <c r="I149" s="34" t="s">
        <v>124</v>
      </c>
      <c r="J149" s="34" t="s">
        <v>125</v>
      </c>
      <c r="K149" s="34" t="s">
        <v>396</v>
      </c>
      <c r="L149" s="47" t="s">
        <v>80</v>
      </c>
      <c r="M149" s="47">
        <v>6</v>
      </c>
      <c r="N149" s="34"/>
      <c r="O149" s="34"/>
      <c r="P149" s="35"/>
      <c r="Q149" s="35"/>
      <c r="R149" s="40"/>
      <c r="S149" s="40"/>
      <c r="T149" s="36"/>
      <c r="U149" s="34"/>
      <c r="V149" s="34"/>
    </row>
    <row r="150" ht="409.5" spans="1:25">
      <c r="A150" s="98">
        <v>147</v>
      </c>
      <c r="B150" s="29" t="s">
        <v>117</v>
      </c>
      <c r="C150" s="104" t="s">
        <v>361</v>
      </c>
      <c r="D150" s="104" t="s">
        <v>4405</v>
      </c>
      <c r="E150" s="105" t="s">
        <v>146</v>
      </c>
      <c r="F150" s="115" t="s">
        <v>5779</v>
      </c>
      <c r="G150" s="74">
        <v>45292</v>
      </c>
      <c r="H150" s="74">
        <v>45292</v>
      </c>
      <c r="I150" s="34" t="s">
        <v>124</v>
      </c>
      <c r="J150" s="34" t="s">
        <v>125</v>
      </c>
      <c r="K150" s="34" t="s">
        <v>396</v>
      </c>
      <c r="L150" s="47" t="s">
        <v>80</v>
      </c>
      <c r="M150" s="47">
        <v>6</v>
      </c>
      <c r="N150" s="34" t="s">
        <v>4748</v>
      </c>
      <c r="O150" s="62">
        <v>45316.6118055556</v>
      </c>
      <c r="P150" s="35"/>
      <c r="Q150" s="35"/>
      <c r="R150" s="40"/>
      <c r="S150" s="40"/>
      <c r="T150" s="36"/>
      <c r="U150" s="34" t="s">
        <v>4775</v>
      </c>
      <c r="V150" s="34" t="s">
        <v>4405</v>
      </c>
      <c r="W150" s="113" t="s">
        <v>4776</v>
      </c>
      <c r="X150" t="s">
        <v>132</v>
      </c>
      <c r="Y150" t="s">
        <v>133</v>
      </c>
    </row>
    <row r="151" ht="409.5" spans="1:25">
      <c r="A151" s="98">
        <v>148</v>
      </c>
      <c r="B151" s="29" t="s">
        <v>117</v>
      </c>
      <c r="C151" s="104" t="s">
        <v>361</v>
      </c>
      <c r="D151" s="104" t="s">
        <v>4405</v>
      </c>
      <c r="E151" s="105" t="s">
        <v>146</v>
      </c>
      <c r="F151" s="115" t="s">
        <v>5779</v>
      </c>
      <c r="G151" s="74">
        <v>45413</v>
      </c>
      <c r="H151" s="74">
        <v>45413</v>
      </c>
      <c r="I151" s="34" t="s">
        <v>124</v>
      </c>
      <c r="J151" s="34" t="s">
        <v>125</v>
      </c>
      <c r="K151" s="34" t="s">
        <v>396</v>
      </c>
      <c r="L151" s="47" t="s">
        <v>80</v>
      </c>
      <c r="M151" s="47">
        <v>6</v>
      </c>
      <c r="N151" s="34" t="s">
        <v>4748</v>
      </c>
      <c r="O151" s="62">
        <v>45316.6118055556</v>
      </c>
      <c r="P151" s="35"/>
      <c r="Q151" s="35"/>
      <c r="R151" s="40"/>
      <c r="S151" s="40"/>
      <c r="T151" s="36"/>
      <c r="U151" s="34" t="s">
        <v>4775</v>
      </c>
      <c r="V151" s="34" t="s">
        <v>4405</v>
      </c>
      <c r="W151" s="113" t="s">
        <v>4776</v>
      </c>
      <c r="X151" t="s">
        <v>132</v>
      </c>
      <c r="Y151" t="s">
        <v>133</v>
      </c>
    </row>
    <row r="152" spans="1:21">
      <c r="A152" s="98">
        <v>149</v>
      </c>
      <c r="B152" s="29" t="s">
        <v>117</v>
      </c>
      <c r="C152" s="104" t="s">
        <v>361</v>
      </c>
      <c r="D152" s="104" t="s">
        <v>4405</v>
      </c>
      <c r="E152" s="105" t="s">
        <v>146</v>
      </c>
      <c r="F152" s="115" t="s">
        <v>5779</v>
      </c>
      <c r="G152" s="74">
        <v>45536</v>
      </c>
      <c r="H152" s="74">
        <v>45536</v>
      </c>
      <c r="I152" s="34" t="s">
        <v>124</v>
      </c>
      <c r="J152" s="34" t="s">
        <v>125</v>
      </c>
      <c r="K152" s="34" t="s">
        <v>396</v>
      </c>
      <c r="L152" s="47" t="s">
        <v>80</v>
      </c>
      <c r="M152" s="47">
        <v>6</v>
      </c>
      <c r="N152" s="129"/>
      <c r="O152" s="129"/>
      <c r="P152" s="47"/>
      <c r="Q152" s="47"/>
      <c r="R152" s="131"/>
      <c r="S152" s="131"/>
      <c r="T152" s="132"/>
      <c r="U152" s="132"/>
    </row>
    <row r="153" spans="1:21">
      <c r="A153" s="98">
        <v>150</v>
      </c>
      <c r="B153" s="29" t="s">
        <v>117</v>
      </c>
      <c r="C153" s="104" t="s">
        <v>361</v>
      </c>
      <c r="D153" s="104" t="s">
        <v>4405</v>
      </c>
      <c r="E153" s="105" t="s">
        <v>146</v>
      </c>
      <c r="F153" s="115" t="s">
        <v>5779</v>
      </c>
      <c r="G153" s="74">
        <v>45597</v>
      </c>
      <c r="H153" s="74">
        <v>45597</v>
      </c>
      <c r="I153" s="34" t="s">
        <v>124</v>
      </c>
      <c r="J153" s="34" t="s">
        <v>125</v>
      </c>
      <c r="K153" s="34" t="s">
        <v>396</v>
      </c>
      <c r="L153" s="47" t="s">
        <v>80</v>
      </c>
      <c r="M153" s="47">
        <v>6</v>
      </c>
      <c r="N153" s="129"/>
      <c r="O153" s="129"/>
      <c r="P153" s="47"/>
      <c r="Q153" s="47"/>
      <c r="R153" s="131"/>
      <c r="S153" s="131"/>
      <c r="T153" s="132"/>
      <c r="U153" s="132"/>
    </row>
    <row r="154" ht="409.5" spans="1:25">
      <c r="A154" s="98">
        <v>151</v>
      </c>
      <c r="B154" s="29" t="s">
        <v>117</v>
      </c>
      <c r="C154" s="104" t="s">
        <v>361</v>
      </c>
      <c r="D154" s="104" t="s">
        <v>4406</v>
      </c>
      <c r="E154" s="105" t="s">
        <v>146</v>
      </c>
      <c r="F154" s="115" t="s">
        <v>5779</v>
      </c>
      <c r="G154" s="74">
        <v>45292</v>
      </c>
      <c r="H154" s="74">
        <v>45292</v>
      </c>
      <c r="I154" s="34" t="s">
        <v>124</v>
      </c>
      <c r="J154" s="34" t="s">
        <v>125</v>
      </c>
      <c r="K154" s="34" t="s">
        <v>396</v>
      </c>
      <c r="L154" s="47" t="s">
        <v>80</v>
      </c>
      <c r="M154" s="47">
        <v>6</v>
      </c>
      <c r="N154" s="34" t="s">
        <v>4748</v>
      </c>
      <c r="O154" s="62">
        <v>45316.6118055556</v>
      </c>
      <c r="P154" s="35"/>
      <c r="Q154" s="35"/>
      <c r="R154" s="40"/>
      <c r="S154" s="40"/>
      <c r="T154" s="36"/>
      <c r="U154" s="34" t="s">
        <v>4775</v>
      </c>
      <c r="V154" s="34" t="s">
        <v>4406</v>
      </c>
      <c r="W154" s="113" t="s">
        <v>4776</v>
      </c>
      <c r="X154" t="s">
        <v>132</v>
      </c>
      <c r="Y154" t="s">
        <v>133</v>
      </c>
    </row>
    <row r="155" ht="409.5" spans="1:25">
      <c r="A155" s="98">
        <v>152</v>
      </c>
      <c r="B155" s="29" t="s">
        <v>117</v>
      </c>
      <c r="C155" s="104" t="s">
        <v>361</v>
      </c>
      <c r="D155" s="104" t="s">
        <v>4406</v>
      </c>
      <c r="E155" s="105" t="s">
        <v>146</v>
      </c>
      <c r="F155" s="115" t="s">
        <v>5779</v>
      </c>
      <c r="G155" s="74">
        <v>45413</v>
      </c>
      <c r="H155" s="74">
        <v>45413</v>
      </c>
      <c r="I155" s="34" t="s">
        <v>124</v>
      </c>
      <c r="J155" s="34" t="s">
        <v>125</v>
      </c>
      <c r="K155" s="34" t="s">
        <v>396</v>
      </c>
      <c r="L155" s="47" t="s">
        <v>80</v>
      </c>
      <c r="M155" s="47">
        <v>6</v>
      </c>
      <c r="N155" s="34" t="s">
        <v>4748</v>
      </c>
      <c r="O155" s="62">
        <v>45316.6118055556</v>
      </c>
      <c r="P155" s="35"/>
      <c r="Q155" s="35"/>
      <c r="R155" s="40"/>
      <c r="S155" s="40"/>
      <c r="T155" s="36"/>
      <c r="U155" s="34" t="s">
        <v>4775</v>
      </c>
      <c r="V155" s="34" t="s">
        <v>4406</v>
      </c>
      <c r="W155" s="113" t="s">
        <v>4776</v>
      </c>
      <c r="X155" t="s">
        <v>132</v>
      </c>
      <c r="Y155" t="s">
        <v>133</v>
      </c>
    </row>
    <row r="156" spans="1:21">
      <c r="A156" s="98">
        <v>153</v>
      </c>
      <c r="B156" s="29" t="s">
        <v>117</v>
      </c>
      <c r="C156" s="104" t="s">
        <v>361</v>
      </c>
      <c r="D156" s="104" t="s">
        <v>4406</v>
      </c>
      <c r="E156" s="105" t="s">
        <v>146</v>
      </c>
      <c r="F156" s="115" t="s">
        <v>5779</v>
      </c>
      <c r="G156" s="74">
        <v>45536</v>
      </c>
      <c r="H156" s="74">
        <v>45536</v>
      </c>
      <c r="I156" s="34" t="s">
        <v>124</v>
      </c>
      <c r="J156" s="34" t="s">
        <v>125</v>
      </c>
      <c r="K156" s="34" t="s">
        <v>396</v>
      </c>
      <c r="L156" s="47" t="s">
        <v>80</v>
      </c>
      <c r="M156" s="47">
        <v>6</v>
      </c>
      <c r="N156" s="129"/>
      <c r="O156" s="129"/>
      <c r="P156" s="47"/>
      <c r="Q156" s="47"/>
      <c r="R156" s="131"/>
      <c r="S156" s="131"/>
      <c r="T156" s="132"/>
      <c r="U156" s="132"/>
    </row>
    <row r="157" spans="1:21">
      <c r="A157" s="98">
        <v>154</v>
      </c>
      <c r="B157" s="29" t="s">
        <v>117</v>
      </c>
      <c r="C157" s="104" t="s">
        <v>361</v>
      </c>
      <c r="D157" s="104" t="s">
        <v>4406</v>
      </c>
      <c r="E157" s="105" t="s">
        <v>146</v>
      </c>
      <c r="F157" s="115" t="s">
        <v>5779</v>
      </c>
      <c r="G157" s="74">
        <v>45597</v>
      </c>
      <c r="H157" s="74">
        <v>45597</v>
      </c>
      <c r="I157" s="34" t="s">
        <v>124</v>
      </c>
      <c r="J157" s="34" t="s">
        <v>125</v>
      </c>
      <c r="K157" s="34" t="s">
        <v>396</v>
      </c>
      <c r="L157" s="47" t="s">
        <v>80</v>
      </c>
      <c r="M157" s="47">
        <v>6</v>
      </c>
      <c r="N157" s="129"/>
      <c r="O157" s="129"/>
      <c r="P157" s="47"/>
      <c r="Q157" s="47"/>
      <c r="R157" s="131"/>
      <c r="S157" s="131"/>
      <c r="T157" s="132"/>
      <c r="U157" s="132"/>
    </row>
    <row r="158" ht="67.5" spans="1:25">
      <c r="A158" s="98">
        <v>155</v>
      </c>
      <c r="B158" s="135" t="s">
        <v>117</v>
      </c>
      <c r="C158" s="135" t="s">
        <v>145</v>
      </c>
      <c r="D158" s="136" t="s">
        <v>512</v>
      </c>
      <c r="E158" s="136" t="s">
        <v>239</v>
      </c>
      <c r="F158" s="137" t="s">
        <v>5779</v>
      </c>
      <c r="G158" s="138">
        <v>45323</v>
      </c>
      <c r="H158" s="138">
        <v>45350</v>
      </c>
      <c r="I158" s="135" t="s">
        <v>124</v>
      </c>
      <c r="J158" s="29" t="s">
        <v>125</v>
      </c>
      <c r="K158" s="135" t="s">
        <v>396</v>
      </c>
      <c r="L158" s="135" t="s">
        <v>80</v>
      </c>
      <c r="M158" s="48">
        <v>9</v>
      </c>
      <c r="N158" s="34" t="s">
        <v>4780</v>
      </c>
      <c r="O158" s="62">
        <v>45343.6104166667</v>
      </c>
      <c r="P158" s="35"/>
      <c r="Q158" s="35"/>
      <c r="R158" s="40"/>
      <c r="S158" s="40"/>
      <c r="T158" s="36"/>
      <c r="U158" s="34" t="s">
        <v>4781</v>
      </c>
      <c r="V158" s="34" t="s">
        <v>512</v>
      </c>
      <c r="W158" s="113" t="s">
        <v>4782</v>
      </c>
      <c r="X158" t="s">
        <v>132</v>
      </c>
      <c r="Y158" t="s">
        <v>153</v>
      </c>
    </row>
    <row r="159" ht="67.5" spans="1:25">
      <c r="A159" s="98">
        <v>156</v>
      </c>
      <c r="B159" s="135" t="s">
        <v>117</v>
      </c>
      <c r="C159" s="135" t="s">
        <v>145</v>
      </c>
      <c r="D159" s="136" t="s">
        <v>512</v>
      </c>
      <c r="E159" s="136" t="s">
        <v>239</v>
      </c>
      <c r="F159" s="137" t="s">
        <v>5779</v>
      </c>
      <c r="G159" s="74">
        <v>45383</v>
      </c>
      <c r="H159" s="74">
        <v>45383</v>
      </c>
      <c r="I159" s="135" t="s">
        <v>124</v>
      </c>
      <c r="J159" s="29" t="s">
        <v>125</v>
      </c>
      <c r="K159" s="135" t="s">
        <v>396</v>
      </c>
      <c r="L159" s="135" t="s">
        <v>80</v>
      </c>
      <c r="M159" s="48">
        <v>9</v>
      </c>
      <c r="N159" s="34" t="s">
        <v>4783</v>
      </c>
      <c r="O159" s="62">
        <v>45394.4791666667</v>
      </c>
      <c r="P159" s="35"/>
      <c r="Q159" s="35"/>
      <c r="R159" s="40"/>
      <c r="S159" s="40"/>
      <c r="T159" s="36"/>
      <c r="U159" s="34" t="s">
        <v>4784</v>
      </c>
      <c r="V159" s="34" t="s">
        <v>512</v>
      </c>
      <c r="W159" s="113" t="s">
        <v>4785</v>
      </c>
      <c r="X159" t="s">
        <v>132</v>
      </c>
      <c r="Y159" t="s">
        <v>144</v>
      </c>
    </row>
    <row r="160" ht="67.5" spans="1:25">
      <c r="A160" s="98">
        <v>157</v>
      </c>
      <c r="B160" s="135" t="s">
        <v>117</v>
      </c>
      <c r="C160" s="135" t="s">
        <v>145</v>
      </c>
      <c r="D160" s="136" t="s">
        <v>512</v>
      </c>
      <c r="E160" s="136" t="s">
        <v>239</v>
      </c>
      <c r="F160" s="137" t="s">
        <v>5779</v>
      </c>
      <c r="G160" s="74">
        <v>45444</v>
      </c>
      <c r="H160" s="74">
        <v>45444</v>
      </c>
      <c r="I160" s="135" t="s">
        <v>124</v>
      </c>
      <c r="J160" s="29" t="s">
        <v>125</v>
      </c>
      <c r="K160" s="135" t="s">
        <v>396</v>
      </c>
      <c r="L160" s="135" t="s">
        <v>80</v>
      </c>
      <c r="M160" s="48">
        <v>9</v>
      </c>
      <c r="N160" s="34" t="s">
        <v>4786</v>
      </c>
      <c r="O160" s="62">
        <v>45473.7020833333</v>
      </c>
      <c r="P160" s="35"/>
      <c r="Q160" s="35"/>
      <c r="R160" s="40"/>
      <c r="S160" s="40"/>
      <c r="T160" s="36"/>
      <c r="U160" s="34" t="s">
        <v>4787</v>
      </c>
      <c r="V160" s="34" t="s">
        <v>512</v>
      </c>
      <c r="W160" s="113" t="s">
        <v>4788</v>
      </c>
      <c r="X160" s="114" t="s">
        <v>132</v>
      </c>
      <c r="Y160" s="114" t="s">
        <v>422</v>
      </c>
    </row>
    <row r="161" ht="24" spans="1:25">
      <c r="A161" s="98">
        <v>158</v>
      </c>
      <c r="B161" s="135" t="s">
        <v>117</v>
      </c>
      <c r="C161" s="135" t="s">
        <v>145</v>
      </c>
      <c r="D161" s="136" t="s">
        <v>512</v>
      </c>
      <c r="E161" s="136" t="s">
        <v>239</v>
      </c>
      <c r="F161" s="137" t="s">
        <v>5779</v>
      </c>
      <c r="G161" s="74">
        <v>45505</v>
      </c>
      <c r="H161" s="74">
        <v>45505</v>
      </c>
      <c r="I161" s="135" t="s">
        <v>124</v>
      </c>
      <c r="J161" s="29" t="s">
        <v>125</v>
      </c>
      <c r="K161" s="135" t="s">
        <v>396</v>
      </c>
      <c r="L161" s="135" t="s">
        <v>80</v>
      </c>
      <c r="M161" s="48">
        <v>9</v>
      </c>
      <c r="N161" s="34" t="s">
        <v>4789</v>
      </c>
      <c r="O161" s="62">
        <v>45525.5020833333</v>
      </c>
      <c r="P161" s="35"/>
      <c r="Q161" s="35"/>
      <c r="R161" s="40"/>
      <c r="S161" s="40"/>
      <c r="T161" s="36"/>
      <c r="U161" s="34" t="s">
        <v>4790</v>
      </c>
      <c r="V161" s="34" t="s">
        <v>512</v>
      </c>
      <c r="W161" t="s">
        <v>4791</v>
      </c>
      <c r="X161" t="s">
        <v>132</v>
      </c>
      <c r="Y161" t="s">
        <v>852</v>
      </c>
    </row>
    <row r="162" ht="14.25" spans="1:22">
      <c r="A162" s="98">
        <v>159</v>
      </c>
      <c r="B162" s="135" t="s">
        <v>117</v>
      </c>
      <c r="C162" s="135" t="s">
        <v>145</v>
      </c>
      <c r="D162" s="136" t="s">
        <v>512</v>
      </c>
      <c r="E162" s="136" t="s">
        <v>239</v>
      </c>
      <c r="F162" s="137" t="s">
        <v>5779</v>
      </c>
      <c r="G162" s="74">
        <v>45566</v>
      </c>
      <c r="H162" s="74">
        <v>45566</v>
      </c>
      <c r="I162" s="135" t="s">
        <v>124</v>
      </c>
      <c r="J162" s="29" t="s">
        <v>125</v>
      </c>
      <c r="K162" s="135" t="s">
        <v>396</v>
      </c>
      <c r="L162" s="135" t="s">
        <v>80</v>
      </c>
      <c r="M162" s="48">
        <v>9</v>
      </c>
      <c r="N162" s="34"/>
      <c r="O162" s="34"/>
      <c r="P162" s="35"/>
      <c r="Q162" s="35"/>
      <c r="R162" s="40"/>
      <c r="S162" s="40"/>
      <c r="T162" s="36"/>
      <c r="U162" s="34"/>
      <c r="V162" s="34"/>
    </row>
    <row r="163" ht="14.25" spans="1:22">
      <c r="A163" s="98">
        <v>160</v>
      </c>
      <c r="B163" s="135" t="s">
        <v>117</v>
      </c>
      <c r="C163" s="135" t="s">
        <v>145</v>
      </c>
      <c r="D163" s="136" t="s">
        <v>512</v>
      </c>
      <c r="E163" s="136" t="s">
        <v>239</v>
      </c>
      <c r="F163" s="137" t="s">
        <v>5779</v>
      </c>
      <c r="G163" s="74">
        <v>45627</v>
      </c>
      <c r="H163" s="74">
        <v>45627</v>
      </c>
      <c r="I163" s="135" t="s">
        <v>124</v>
      </c>
      <c r="J163" s="29" t="s">
        <v>125</v>
      </c>
      <c r="K163" s="135" t="s">
        <v>396</v>
      </c>
      <c r="L163" s="135" t="s">
        <v>80</v>
      </c>
      <c r="M163" s="48">
        <v>9</v>
      </c>
      <c r="N163" s="34"/>
      <c r="O163" s="34"/>
      <c r="P163" s="35"/>
      <c r="Q163" s="35"/>
      <c r="R163" s="40"/>
      <c r="S163" s="40"/>
      <c r="T163" s="36"/>
      <c r="U163" s="34"/>
      <c r="V163" s="34"/>
    </row>
    <row r="164" ht="67.5" spans="1:25">
      <c r="A164" s="98">
        <v>161</v>
      </c>
      <c r="B164" s="135" t="s">
        <v>117</v>
      </c>
      <c r="C164" s="135" t="s">
        <v>145</v>
      </c>
      <c r="D164" s="136" t="s">
        <v>4792</v>
      </c>
      <c r="E164" s="136" t="s">
        <v>239</v>
      </c>
      <c r="F164" s="137" t="s">
        <v>5779</v>
      </c>
      <c r="G164" s="138">
        <v>45323</v>
      </c>
      <c r="H164" s="138">
        <v>45350</v>
      </c>
      <c r="I164" s="135" t="s">
        <v>124</v>
      </c>
      <c r="J164" s="29" t="s">
        <v>125</v>
      </c>
      <c r="K164" s="135" t="s">
        <v>396</v>
      </c>
      <c r="L164" s="135" t="s">
        <v>80</v>
      </c>
      <c r="M164" s="48">
        <v>3</v>
      </c>
      <c r="N164" s="34" t="s">
        <v>4780</v>
      </c>
      <c r="O164" s="62">
        <v>45343.6104166667</v>
      </c>
      <c r="P164" s="35"/>
      <c r="Q164" s="35"/>
      <c r="R164" s="40"/>
      <c r="S164" s="40"/>
      <c r="T164" s="36"/>
      <c r="U164" s="34" t="s">
        <v>4781</v>
      </c>
      <c r="V164" s="34" t="s">
        <v>4792</v>
      </c>
      <c r="W164" s="113" t="s">
        <v>4782</v>
      </c>
      <c r="X164" t="s">
        <v>132</v>
      </c>
      <c r="Y164" t="s">
        <v>153</v>
      </c>
    </row>
    <row r="165" ht="67.5" spans="1:25">
      <c r="A165" s="98">
        <v>162</v>
      </c>
      <c r="B165" s="135" t="s">
        <v>117</v>
      </c>
      <c r="C165" s="135" t="s">
        <v>145</v>
      </c>
      <c r="D165" s="136" t="s">
        <v>4792</v>
      </c>
      <c r="E165" s="136" t="s">
        <v>239</v>
      </c>
      <c r="F165" s="137" t="s">
        <v>5779</v>
      </c>
      <c r="G165" s="74">
        <v>45383</v>
      </c>
      <c r="H165" s="74">
        <v>45383</v>
      </c>
      <c r="I165" s="135" t="s">
        <v>124</v>
      </c>
      <c r="J165" s="29" t="s">
        <v>125</v>
      </c>
      <c r="K165" s="135" t="s">
        <v>396</v>
      </c>
      <c r="L165" s="135" t="s">
        <v>80</v>
      </c>
      <c r="M165" s="48">
        <v>3</v>
      </c>
      <c r="N165" s="34" t="s">
        <v>4783</v>
      </c>
      <c r="O165" s="62">
        <v>45394.4791666667</v>
      </c>
      <c r="P165" s="35"/>
      <c r="Q165" s="35"/>
      <c r="R165" s="40"/>
      <c r="S165" s="40"/>
      <c r="T165" s="36"/>
      <c r="U165" s="34" t="s">
        <v>4784</v>
      </c>
      <c r="V165" s="34" t="s">
        <v>4792</v>
      </c>
      <c r="W165" s="113" t="s">
        <v>4785</v>
      </c>
      <c r="X165" t="s">
        <v>132</v>
      </c>
      <c r="Y165" t="s">
        <v>144</v>
      </c>
    </row>
    <row r="166" ht="67.5" spans="1:25">
      <c r="A166" s="98">
        <v>163</v>
      </c>
      <c r="B166" s="135" t="s">
        <v>117</v>
      </c>
      <c r="C166" s="135" t="s">
        <v>145</v>
      </c>
      <c r="D166" s="136" t="s">
        <v>4792</v>
      </c>
      <c r="E166" s="136" t="s">
        <v>239</v>
      </c>
      <c r="F166" s="137" t="s">
        <v>5779</v>
      </c>
      <c r="G166" s="74">
        <v>45444</v>
      </c>
      <c r="H166" s="74">
        <v>45444</v>
      </c>
      <c r="I166" s="135" t="s">
        <v>124</v>
      </c>
      <c r="J166" s="29" t="s">
        <v>125</v>
      </c>
      <c r="K166" s="135" t="s">
        <v>396</v>
      </c>
      <c r="L166" s="135" t="s">
        <v>80</v>
      </c>
      <c r="M166" s="48">
        <v>3</v>
      </c>
      <c r="N166" s="34" t="s">
        <v>4786</v>
      </c>
      <c r="O166" s="62">
        <v>45473.7020833333</v>
      </c>
      <c r="P166" s="35"/>
      <c r="Q166" s="35"/>
      <c r="R166" s="40"/>
      <c r="S166" s="40"/>
      <c r="T166" s="36"/>
      <c r="U166" s="34" t="s">
        <v>4787</v>
      </c>
      <c r="V166" s="34" t="s">
        <v>4792</v>
      </c>
      <c r="W166" s="113" t="s">
        <v>4788</v>
      </c>
      <c r="X166" s="114" t="s">
        <v>132</v>
      </c>
      <c r="Y166" s="114" t="s">
        <v>422</v>
      </c>
    </row>
    <row r="167" ht="24" spans="1:25">
      <c r="A167" s="98">
        <v>164</v>
      </c>
      <c r="B167" s="135" t="s">
        <v>117</v>
      </c>
      <c r="C167" s="135" t="s">
        <v>145</v>
      </c>
      <c r="D167" s="136" t="s">
        <v>4792</v>
      </c>
      <c r="E167" s="136" t="s">
        <v>239</v>
      </c>
      <c r="F167" s="137" t="s">
        <v>5779</v>
      </c>
      <c r="G167" s="74">
        <v>45505</v>
      </c>
      <c r="H167" s="74">
        <v>45505</v>
      </c>
      <c r="I167" s="135" t="s">
        <v>124</v>
      </c>
      <c r="J167" s="29" t="s">
        <v>125</v>
      </c>
      <c r="K167" s="135" t="s">
        <v>396</v>
      </c>
      <c r="L167" s="135" t="s">
        <v>80</v>
      </c>
      <c r="M167" s="48">
        <v>3</v>
      </c>
      <c r="N167" s="34" t="s">
        <v>4789</v>
      </c>
      <c r="O167" s="62">
        <v>45525.5020833333</v>
      </c>
      <c r="P167" s="35"/>
      <c r="Q167" s="35"/>
      <c r="R167" s="40"/>
      <c r="S167" s="40"/>
      <c r="T167" s="36"/>
      <c r="U167" s="34" t="s">
        <v>4790</v>
      </c>
      <c r="V167" s="34" t="s">
        <v>4792</v>
      </c>
      <c r="W167" t="s">
        <v>4791</v>
      </c>
      <c r="X167" t="s">
        <v>132</v>
      </c>
      <c r="Y167" t="s">
        <v>852</v>
      </c>
    </row>
    <row r="168" ht="14.25" spans="1:22">
      <c r="A168" s="98">
        <v>165</v>
      </c>
      <c r="B168" s="135" t="s">
        <v>117</v>
      </c>
      <c r="C168" s="135" t="s">
        <v>145</v>
      </c>
      <c r="D168" s="136" t="s">
        <v>4792</v>
      </c>
      <c r="E168" s="136" t="s">
        <v>239</v>
      </c>
      <c r="F168" s="137" t="s">
        <v>5779</v>
      </c>
      <c r="G168" s="74">
        <v>45566</v>
      </c>
      <c r="H168" s="74">
        <v>45566</v>
      </c>
      <c r="I168" s="135" t="s">
        <v>124</v>
      </c>
      <c r="J168" s="29" t="s">
        <v>125</v>
      </c>
      <c r="K168" s="135" t="s">
        <v>396</v>
      </c>
      <c r="L168" s="135" t="s">
        <v>80</v>
      </c>
      <c r="M168" s="48">
        <v>3</v>
      </c>
      <c r="N168" s="34"/>
      <c r="O168" s="34"/>
      <c r="P168" s="35"/>
      <c r="Q168" s="35"/>
      <c r="R168" s="40"/>
      <c r="S168" s="40"/>
      <c r="T168" s="36"/>
      <c r="U168" s="34"/>
      <c r="V168" s="34"/>
    </row>
    <row r="169" ht="14.25" spans="1:22">
      <c r="A169" s="98">
        <v>166</v>
      </c>
      <c r="B169" s="135" t="s">
        <v>117</v>
      </c>
      <c r="C169" s="135" t="s">
        <v>145</v>
      </c>
      <c r="D169" s="136" t="s">
        <v>4792</v>
      </c>
      <c r="E169" s="136" t="s">
        <v>239</v>
      </c>
      <c r="F169" s="137" t="s">
        <v>5779</v>
      </c>
      <c r="G169" s="74">
        <v>45627</v>
      </c>
      <c r="H169" s="74">
        <v>45627</v>
      </c>
      <c r="I169" s="135" t="s">
        <v>124</v>
      </c>
      <c r="J169" s="29" t="s">
        <v>125</v>
      </c>
      <c r="K169" s="135" t="s">
        <v>396</v>
      </c>
      <c r="L169" s="135" t="s">
        <v>80</v>
      </c>
      <c r="M169" s="48">
        <v>3</v>
      </c>
      <c r="N169" s="34"/>
      <c r="O169" s="34"/>
      <c r="P169" s="35"/>
      <c r="Q169" s="35"/>
      <c r="R169" s="40"/>
      <c r="S169" s="40"/>
      <c r="T169" s="36"/>
      <c r="U169" s="34"/>
      <c r="V169" s="34"/>
    </row>
    <row r="170" ht="148.5" spans="1:25">
      <c r="A170" s="98">
        <v>167</v>
      </c>
      <c r="B170" s="135" t="s">
        <v>117</v>
      </c>
      <c r="C170" s="135" t="s">
        <v>145</v>
      </c>
      <c r="D170" s="136" t="s">
        <v>453</v>
      </c>
      <c r="E170" s="139" t="s">
        <v>452</v>
      </c>
      <c r="F170" s="137" t="s">
        <v>5779</v>
      </c>
      <c r="G170" s="138">
        <v>45383</v>
      </c>
      <c r="H170" s="138">
        <v>45383</v>
      </c>
      <c r="I170" s="135" t="s">
        <v>124</v>
      </c>
      <c r="J170" s="29" t="s">
        <v>125</v>
      </c>
      <c r="K170" s="135" t="s">
        <v>396</v>
      </c>
      <c r="L170" s="135" t="s">
        <v>80</v>
      </c>
      <c r="M170" s="48">
        <v>6</v>
      </c>
      <c r="N170" s="34" t="s">
        <v>4783</v>
      </c>
      <c r="O170" s="62">
        <v>45394.4791666667</v>
      </c>
      <c r="P170" s="35"/>
      <c r="Q170" s="35"/>
      <c r="R170" s="40"/>
      <c r="S170" s="40"/>
      <c r="T170" s="36"/>
      <c r="U170" s="34" t="s">
        <v>4793</v>
      </c>
      <c r="V170" s="34" t="s">
        <v>453</v>
      </c>
      <c r="W170" s="113" t="s">
        <v>4794</v>
      </c>
      <c r="X170" t="s">
        <v>132</v>
      </c>
      <c r="Y170" t="s">
        <v>144</v>
      </c>
    </row>
    <row r="171" ht="67.5" spans="1:25">
      <c r="A171" s="140" t="s">
        <v>459</v>
      </c>
      <c r="B171" s="141" t="s">
        <v>117</v>
      </c>
      <c r="C171" s="141" t="s">
        <v>145</v>
      </c>
      <c r="D171" s="139" t="s">
        <v>453</v>
      </c>
      <c r="E171" s="139" t="s">
        <v>452</v>
      </c>
      <c r="F171" s="142" t="s">
        <v>5779</v>
      </c>
      <c r="G171" s="143">
        <v>45444</v>
      </c>
      <c r="H171" s="143">
        <v>45444</v>
      </c>
      <c r="I171" s="141" t="s">
        <v>124</v>
      </c>
      <c r="J171" s="31" t="s">
        <v>125</v>
      </c>
      <c r="K171" s="141" t="s">
        <v>396</v>
      </c>
      <c r="L171" s="141" t="s">
        <v>80</v>
      </c>
      <c r="M171" s="144">
        <v>6</v>
      </c>
      <c r="N171" s="34" t="s">
        <v>4786</v>
      </c>
      <c r="O171" s="62">
        <v>45473.7020833333</v>
      </c>
      <c r="P171" s="35"/>
      <c r="Q171" s="35"/>
      <c r="R171" s="40"/>
      <c r="S171" s="40"/>
      <c r="T171" s="36"/>
      <c r="U171" s="34" t="s">
        <v>4795</v>
      </c>
      <c r="V171" s="34" t="s">
        <v>453</v>
      </c>
      <c r="W171" s="113" t="s">
        <v>4796</v>
      </c>
      <c r="X171" s="114" t="s">
        <v>132</v>
      </c>
      <c r="Y171" s="114" t="s">
        <v>422</v>
      </c>
    </row>
    <row r="172" ht="24" spans="1:25">
      <c r="A172" s="140" t="s">
        <v>459</v>
      </c>
      <c r="B172" s="141" t="s">
        <v>117</v>
      </c>
      <c r="C172" s="141" t="s">
        <v>145</v>
      </c>
      <c r="D172" s="139" t="s">
        <v>453</v>
      </c>
      <c r="E172" s="139" t="s">
        <v>452</v>
      </c>
      <c r="F172" s="142" t="s">
        <v>5779</v>
      </c>
      <c r="G172" s="143">
        <v>45505</v>
      </c>
      <c r="H172" s="143">
        <v>45505</v>
      </c>
      <c r="I172" s="141" t="s">
        <v>124</v>
      </c>
      <c r="J172" s="31" t="s">
        <v>125</v>
      </c>
      <c r="K172" s="141" t="s">
        <v>396</v>
      </c>
      <c r="L172" s="141" t="s">
        <v>80</v>
      </c>
      <c r="M172" s="144">
        <v>6</v>
      </c>
      <c r="N172" s="34" t="s">
        <v>4797</v>
      </c>
      <c r="O172" s="62">
        <v>45513.5</v>
      </c>
      <c r="P172" s="35"/>
      <c r="Q172" s="35"/>
      <c r="R172" s="40"/>
      <c r="S172" s="40"/>
      <c r="T172" s="36"/>
      <c r="U172" s="34" t="s">
        <v>4798</v>
      </c>
      <c r="V172" s="34" t="s">
        <v>453</v>
      </c>
      <c r="W172" t="s">
        <v>4799</v>
      </c>
      <c r="X172" t="s">
        <v>132</v>
      </c>
      <c r="Y172" t="s">
        <v>852</v>
      </c>
    </row>
    <row r="173" ht="24" spans="1:25">
      <c r="A173" s="98">
        <v>168</v>
      </c>
      <c r="B173" s="135" t="s">
        <v>117</v>
      </c>
      <c r="C173" s="135" t="s">
        <v>145</v>
      </c>
      <c r="D173" s="136" t="s">
        <v>453</v>
      </c>
      <c r="E173" s="139" t="s">
        <v>452</v>
      </c>
      <c r="F173" s="137" t="s">
        <v>5779</v>
      </c>
      <c r="G173" s="74">
        <v>45597</v>
      </c>
      <c r="H173" s="74">
        <v>45597</v>
      </c>
      <c r="I173" s="135" t="s">
        <v>124</v>
      </c>
      <c r="J173" s="29" t="s">
        <v>125</v>
      </c>
      <c r="K173" s="135" t="s">
        <v>396</v>
      </c>
      <c r="L173" s="135" t="s">
        <v>80</v>
      </c>
      <c r="M173" s="48">
        <v>6</v>
      </c>
      <c r="N173" s="34" t="s">
        <v>4797</v>
      </c>
      <c r="O173" s="62">
        <v>45513.5</v>
      </c>
      <c r="P173" s="35"/>
      <c r="Q173" s="35"/>
      <c r="R173" s="40"/>
      <c r="S173" s="40"/>
      <c r="T173" s="36"/>
      <c r="U173" s="34" t="s">
        <v>4798</v>
      </c>
      <c r="V173" s="34" t="s">
        <v>453</v>
      </c>
      <c r="W173" t="s">
        <v>4799</v>
      </c>
      <c r="X173" t="s">
        <v>132</v>
      </c>
      <c r="Y173" t="s">
        <v>852</v>
      </c>
    </row>
    <row r="174" ht="148.5" spans="1:25">
      <c r="A174" s="98">
        <v>169</v>
      </c>
      <c r="B174" s="135" t="s">
        <v>117</v>
      </c>
      <c r="C174" s="135" t="s">
        <v>145</v>
      </c>
      <c r="D174" s="136" t="s">
        <v>464</v>
      </c>
      <c r="E174" s="139" t="s">
        <v>452</v>
      </c>
      <c r="F174" s="137" t="s">
        <v>5779</v>
      </c>
      <c r="G174" s="138">
        <v>45383</v>
      </c>
      <c r="H174" s="138">
        <v>45383</v>
      </c>
      <c r="I174" s="135" t="s">
        <v>124</v>
      </c>
      <c r="J174" s="29" t="s">
        <v>125</v>
      </c>
      <c r="K174" s="135" t="s">
        <v>396</v>
      </c>
      <c r="L174" s="135" t="s">
        <v>80</v>
      </c>
      <c r="M174" s="48">
        <v>6</v>
      </c>
      <c r="N174" s="34" t="s">
        <v>4783</v>
      </c>
      <c r="O174" s="62">
        <v>45394.4791666667</v>
      </c>
      <c r="P174" s="35"/>
      <c r="Q174" s="35"/>
      <c r="R174" s="40"/>
      <c r="S174" s="40"/>
      <c r="T174" s="36"/>
      <c r="U174" s="34" t="s">
        <v>4793</v>
      </c>
      <c r="V174" s="34" t="s">
        <v>464</v>
      </c>
      <c r="W174" s="113" t="s">
        <v>4794</v>
      </c>
      <c r="X174" t="s">
        <v>132</v>
      </c>
      <c r="Y174" t="s">
        <v>144</v>
      </c>
    </row>
    <row r="175" ht="67.5" spans="1:25">
      <c r="A175" s="140" t="s">
        <v>459</v>
      </c>
      <c r="B175" s="141" t="s">
        <v>117</v>
      </c>
      <c r="C175" s="141" t="s">
        <v>145</v>
      </c>
      <c r="D175" s="139" t="s">
        <v>453</v>
      </c>
      <c r="E175" s="139" t="s">
        <v>452</v>
      </c>
      <c r="F175" s="142" t="s">
        <v>5779</v>
      </c>
      <c r="G175" s="143">
        <v>45444</v>
      </c>
      <c r="H175" s="143">
        <v>45444</v>
      </c>
      <c r="I175" s="141" t="s">
        <v>124</v>
      </c>
      <c r="J175" s="31" t="s">
        <v>125</v>
      </c>
      <c r="K175" s="141" t="s">
        <v>396</v>
      </c>
      <c r="L175" s="141" t="s">
        <v>80</v>
      </c>
      <c r="M175" s="144">
        <v>6</v>
      </c>
      <c r="N175" s="34" t="s">
        <v>4786</v>
      </c>
      <c r="O175" s="62">
        <v>45473.7020833333</v>
      </c>
      <c r="P175" s="35"/>
      <c r="Q175" s="35"/>
      <c r="R175" s="40"/>
      <c r="S175" s="40"/>
      <c r="T175" s="36"/>
      <c r="U175" s="34" t="s">
        <v>4795</v>
      </c>
      <c r="V175" s="34" t="s">
        <v>453</v>
      </c>
      <c r="W175" s="113" t="s">
        <v>4796</v>
      </c>
      <c r="X175" s="114" t="s">
        <v>132</v>
      </c>
      <c r="Y175" s="114" t="s">
        <v>422</v>
      </c>
    </row>
    <row r="176" ht="24" spans="1:25">
      <c r="A176" s="140" t="s">
        <v>459</v>
      </c>
      <c r="B176" s="141" t="s">
        <v>117</v>
      </c>
      <c r="C176" s="141" t="s">
        <v>145</v>
      </c>
      <c r="D176" s="139" t="s">
        <v>453</v>
      </c>
      <c r="E176" s="139" t="s">
        <v>452</v>
      </c>
      <c r="F176" s="142" t="s">
        <v>5779</v>
      </c>
      <c r="G176" s="143">
        <v>45505</v>
      </c>
      <c r="H176" s="143">
        <v>45505</v>
      </c>
      <c r="I176" s="141" t="s">
        <v>124</v>
      </c>
      <c r="J176" s="31" t="s">
        <v>125</v>
      </c>
      <c r="K176" s="141" t="s">
        <v>396</v>
      </c>
      <c r="L176" s="141" t="s">
        <v>80</v>
      </c>
      <c r="M176" s="144">
        <v>6</v>
      </c>
      <c r="N176" s="34" t="s">
        <v>4797</v>
      </c>
      <c r="O176" s="62">
        <v>45513.5</v>
      </c>
      <c r="P176" s="35"/>
      <c r="Q176" s="35"/>
      <c r="R176" s="40"/>
      <c r="S176" s="40"/>
      <c r="T176" s="36"/>
      <c r="U176" s="34" t="s">
        <v>4798</v>
      </c>
      <c r="V176" s="34" t="s">
        <v>453</v>
      </c>
      <c r="W176" t="s">
        <v>4799</v>
      </c>
      <c r="X176" t="s">
        <v>132</v>
      </c>
      <c r="Y176" t="s">
        <v>852</v>
      </c>
    </row>
    <row r="177" ht="24" spans="1:25">
      <c r="A177" s="98">
        <v>170</v>
      </c>
      <c r="B177" s="135" t="s">
        <v>117</v>
      </c>
      <c r="C177" s="135" t="s">
        <v>145</v>
      </c>
      <c r="D177" s="136" t="s">
        <v>464</v>
      </c>
      <c r="E177" s="139" t="s">
        <v>452</v>
      </c>
      <c r="F177" s="137" t="s">
        <v>5779</v>
      </c>
      <c r="G177" s="74">
        <v>45597</v>
      </c>
      <c r="H177" s="74">
        <v>45597</v>
      </c>
      <c r="I177" s="135" t="s">
        <v>124</v>
      </c>
      <c r="J177" s="29" t="s">
        <v>125</v>
      </c>
      <c r="K177" s="135" t="s">
        <v>396</v>
      </c>
      <c r="L177" s="135" t="s">
        <v>80</v>
      </c>
      <c r="M177" s="48">
        <v>6</v>
      </c>
      <c r="N177" s="34" t="s">
        <v>4797</v>
      </c>
      <c r="O177" s="62">
        <v>45513.5</v>
      </c>
      <c r="P177" s="35"/>
      <c r="Q177" s="35"/>
      <c r="R177" s="40"/>
      <c r="S177" s="40"/>
      <c r="T177" s="36"/>
      <c r="U177" s="34" t="s">
        <v>4798</v>
      </c>
      <c r="V177" s="34" t="s">
        <v>464</v>
      </c>
      <c r="W177" t="s">
        <v>4799</v>
      </c>
      <c r="X177" t="s">
        <v>132</v>
      </c>
      <c r="Y177" t="s">
        <v>852</v>
      </c>
    </row>
    <row r="178" ht="148.5" spans="1:25">
      <c r="A178" s="98">
        <v>171</v>
      </c>
      <c r="B178" s="135" t="s">
        <v>117</v>
      </c>
      <c r="C178" s="135" t="s">
        <v>145</v>
      </c>
      <c r="D178" s="136" t="s">
        <v>417</v>
      </c>
      <c r="E178" s="136" t="s">
        <v>146</v>
      </c>
      <c r="F178" s="137" t="s">
        <v>5779</v>
      </c>
      <c r="G178" s="138">
        <v>45383</v>
      </c>
      <c r="H178" s="138">
        <v>45383</v>
      </c>
      <c r="I178" s="135" t="s">
        <v>124</v>
      </c>
      <c r="J178" s="29" t="s">
        <v>125</v>
      </c>
      <c r="K178" s="135" t="s">
        <v>396</v>
      </c>
      <c r="L178" s="135" t="s">
        <v>80</v>
      </c>
      <c r="M178" s="48">
        <v>6</v>
      </c>
      <c r="N178" s="34" t="s">
        <v>4783</v>
      </c>
      <c r="O178" s="62">
        <v>45394.4791666667</v>
      </c>
      <c r="P178" s="35"/>
      <c r="Q178" s="35"/>
      <c r="R178" s="40"/>
      <c r="S178" s="40"/>
      <c r="T178" s="36"/>
      <c r="U178" s="34" t="s">
        <v>4793</v>
      </c>
      <c r="V178" s="34" t="s">
        <v>417</v>
      </c>
      <c r="W178" s="113" t="s">
        <v>4794</v>
      </c>
      <c r="X178" t="s">
        <v>132</v>
      </c>
      <c r="Y178" t="s">
        <v>144</v>
      </c>
    </row>
    <row r="179" spans="1:21">
      <c r="A179" s="98">
        <v>172</v>
      </c>
      <c r="B179" s="135" t="s">
        <v>117</v>
      </c>
      <c r="C179" s="135" t="s">
        <v>145</v>
      </c>
      <c r="D179" s="136" t="s">
        <v>417</v>
      </c>
      <c r="E179" s="136" t="s">
        <v>146</v>
      </c>
      <c r="F179" s="137" t="s">
        <v>5779</v>
      </c>
      <c r="G179" s="74">
        <v>45597</v>
      </c>
      <c r="H179" s="74">
        <v>45597</v>
      </c>
      <c r="I179" s="135" t="s">
        <v>124</v>
      </c>
      <c r="J179" s="29" t="s">
        <v>125</v>
      </c>
      <c r="K179" s="135" t="s">
        <v>396</v>
      </c>
      <c r="L179" s="135" t="s">
        <v>80</v>
      </c>
      <c r="M179" s="48">
        <v>6</v>
      </c>
      <c r="N179" s="145"/>
      <c r="O179" s="145"/>
      <c r="P179" s="47"/>
      <c r="Q179" s="47"/>
      <c r="R179" s="118"/>
      <c r="S179" s="118"/>
      <c r="T179" s="29"/>
      <c r="U179" s="47"/>
    </row>
    <row r="180" ht="148.5" spans="1:25">
      <c r="A180" s="98">
        <v>173</v>
      </c>
      <c r="B180" s="135" t="s">
        <v>117</v>
      </c>
      <c r="C180" s="135" t="s">
        <v>145</v>
      </c>
      <c r="D180" s="136" t="s">
        <v>423</v>
      </c>
      <c r="E180" s="136" t="s">
        <v>146</v>
      </c>
      <c r="F180" s="137" t="s">
        <v>5779</v>
      </c>
      <c r="G180" s="138">
        <v>45383</v>
      </c>
      <c r="H180" s="138">
        <v>45383</v>
      </c>
      <c r="I180" s="135" t="s">
        <v>124</v>
      </c>
      <c r="J180" s="29" t="s">
        <v>125</v>
      </c>
      <c r="K180" s="135" t="s">
        <v>396</v>
      </c>
      <c r="L180" s="135" t="s">
        <v>80</v>
      </c>
      <c r="M180" s="48">
        <v>6</v>
      </c>
      <c r="N180" s="34" t="s">
        <v>4783</v>
      </c>
      <c r="O180" s="62">
        <v>45394.4791666667</v>
      </c>
      <c r="P180" s="35"/>
      <c r="Q180" s="35"/>
      <c r="R180" s="40"/>
      <c r="S180" s="40"/>
      <c r="T180" s="36"/>
      <c r="U180" s="34" t="s">
        <v>4793</v>
      </c>
      <c r="V180" s="34" t="s">
        <v>423</v>
      </c>
      <c r="W180" s="113" t="s">
        <v>4794</v>
      </c>
      <c r="X180" t="s">
        <v>132</v>
      </c>
      <c r="Y180" t="s">
        <v>144</v>
      </c>
    </row>
    <row r="181" spans="1:21">
      <c r="A181" s="98">
        <v>174</v>
      </c>
      <c r="B181" s="135" t="s">
        <v>117</v>
      </c>
      <c r="C181" s="135" t="s">
        <v>145</v>
      </c>
      <c r="D181" s="136" t="s">
        <v>423</v>
      </c>
      <c r="E181" s="136" t="s">
        <v>146</v>
      </c>
      <c r="F181" s="137" t="s">
        <v>5779</v>
      </c>
      <c r="G181" s="74">
        <v>45597</v>
      </c>
      <c r="H181" s="74">
        <v>45597</v>
      </c>
      <c r="I181" s="135" t="s">
        <v>124</v>
      </c>
      <c r="J181" s="29" t="s">
        <v>125</v>
      </c>
      <c r="K181" s="135" t="s">
        <v>396</v>
      </c>
      <c r="L181" s="135" t="s">
        <v>80</v>
      </c>
      <c r="M181" s="48">
        <v>6</v>
      </c>
      <c r="N181" s="145"/>
      <c r="O181" s="145"/>
      <c r="P181" s="47"/>
      <c r="Q181" s="47"/>
      <c r="R181" s="118"/>
      <c r="S181" s="118"/>
      <c r="T181" s="47"/>
      <c r="U181" s="47"/>
    </row>
    <row r="182" ht="148.5" spans="1:25">
      <c r="A182" s="98">
        <v>175</v>
      </c>
      <c r="B182" s="135" t="s">
        <v>117</v>
      </c>
      <c r="C182" s="135" t="s">
        <v>145</v>
      </c>
      <c r="D182" s="136" t="s">
        <v>501</v>
      </c>
      <c r="E182" s="136" t="s">
        <v>146</v>
      </c>
      <c r="F182" s="137" t="s">
        <v>5779</v>
      </c>
      <c r="G182" s="138">
        <v>45383</v>
      </c>
      <c r="H182" s="138">
        <v>45383</v>
      </c>
      <c r="I182" s="135" t="s">
        <v>124</v>
      </c>
      <c r="J182" s="29" t="s">
        <v>125</v>
      </c>
      <c r="K182" s="135" t="s">
        <v>396</v>
      </c>
      <c r="L182" s="135" t="s">
        <v>80</v>
      </c>
      <c r="M182" s="48">
        <v>3</v>
      </c>
      <c r="N182" s="34" t="s">
        <v>4783</v>
      </c>
      <c r="O182" s="62">
        <v>45394.4791666667</v>
      </c>
      <c r="P182" s="35"/>
      <c r="Q182" s="35"/>
      <c r="R182" s="40"/>
      <c r="S182" s="40"/>
      <c r="T182" s="36"/>
      <c r="U182" s="34" t="s">
        <v>4793</v>
      </c>
      <c r="V182" s="34" t="s">
        <v>501</v>
      </c>
      <c r="W182" s="113" t="s">
        <v>4794</v>
      </c>
      <c r="X182" t="s">
        <v>132</v>
      </c>
      <c r="Y182" t="s">
        <v>144</v>
      </c>
    </row>
    <row r="183" spans="1:21">
      <c r="A183" s="98">
        <v>176</v>
      </c>
      <c r="B183" s="135" t="s">
        <v>117</v>
      </c>
      <c r="C183" s="135" t="s">
        <v>145</v>
      </c>
      <c r="D183" s="136" t="s">
        <v>501</v>
      </c>
      <c r="E183" s="136" t="s">
        <v>146</v>
      </c>
      <c r="F183" s="137" t="s">
        <v>5779</v>
      </c>
      <c r="G183" s="74">
        <v>45597</v>
      </c>
      <c r="H183" s="74">
        <v>45597</v>
      </c>
      <c r="I183" s="135" t="s">
        <v>124</v>
      </c>
      <c r="J183" s="29" t="s">
        <v>125</v>
      </c>
      <c r="K183" s="135" t="s">
        <v>396</v>
      </c>
      <c r="L183" s="135" t="s">
        <v>80</v>
      </c>
      <c r="M183" s="48">
        <v>3</v>
      </c>
      <c r="N183" s="145"/>
      <c r="O183" s="145"/>
      <c r="P183" s="47"/>
      <c r="Q183" s="47"/>
      <c r="R183" s="118"/>
      <c r="S183" s="118"/>
      <c r="T183" s="47"/>
      <c r="U183" s="47"/>
    </row>
    <row r="184" ht="148.5" spans="1:25">
      <c r="A184" s="98">
        <v>177</v>
      </c>
      <c r="B184" s="135" t="s">
        <v>117</v>
      </c>
      <c r="C184" s="135" t="s">
        <v>145</v>
      </c>
      <c r="D184" s="136" t="s">
        <v>507</v>
      </c>
      <c r="E184" s="139" t="s">
        <v>146</v>
      </c>
      <c r="F184" s="137" t="s">
        <v>5779</v>
      </c>
      <c r="G184" s="138">
        <v>45383</v>
      </c>
      <c r="H184" s="138">
        <v>45383</v>
      </c>
      <c r="I184" s="135" t="s">
        <v>124</v>
      </c>
      <c r="J184" s="29" t="s">
        <v>125</v>
      </c>
      <c r="K184" s="135" t="s">
        <v>396</v>
      </c>
      <c r="L184" s="135" t="s">
        <v>80</v>
      </c>
      <c r="M184" s="48">
        <v>3</v>
      </c>
      <c r="N184" s="34" t="s">
        <v>4783</v>
      </c>
      <c r="O184" s="62">
        <v>45394.4791666667</v>
      </c>
      <c r="P184" s="35"/>
      <c r="Q184" s="35"/>
      <c r="R184" s="40"/>
      <c r="S184" s="40"/>
      <c r="T184" s="36"/>
      <c r="U184" s="34" t="s">
        <v>4793</v>
      </c>
      <c r="V184" s="34" t="s">
        <v>507</v>
      </c>
      <c r="W184" s="113" t="s">
        <v>4794</v>
      </c>
      <c r="X184" t="s">
        <v>132</v>
      </c>
      <c r="Y184" t="s">
        <v>144</v>
      </c>
    </row>
    <row r="185" spans="1:21">
      <c r="A185" s="98">
        <v>178</v>
      </c>
      <c r="B185" s="135" t="s">
        <v>117</v>
      </c>
      <c r="C185" s="135" t="s">
        <v>145</v>
      </c>
      <c r="D185" s="136" t="s">
        <v>507</v>
      </c>
      <c r="E185" s="139" t="s">
        <v>146</v>
      </c>
      <c r="F185" s="137" t="s">
        <v>5779</v>
      </c>
      <c r="G185" s="74">
        <v>45597</v>
      </c>
      <c r="H185" s="74">
        <v>45597</v>
      </c>
      <c r="I185" s="135" t="s">
        <v>124</v>
      </c>
      <c r="J185" s="29" t="s">
        <v>125</v>
      </c>
      <c r="K185" s="135" t="s">
        <v>396</v>
      </c>
      <c r="L185" s="135" t="s">
        <v>80</v>
      </c>
      <c r="M185" s="48">
        <v>3</v>
      </c>
      <c r="N185" s="145"/>
      <c r="O185" s="145"/>
      <c r="P185" s="47"/>
      <c r="Q185" s="47"/>
      <c r="R185" s="118"/>
      <c r="S185" s="118"/>
      <c r="T185" s="47"/>
      <c r="U185" s="47"/>
    </row>
    <row r="186" ht="148.5" spans="1:25">
      <c r="A186" s="98">
        <v>179</v>
      </c>
      <c r="B186" s="135" t="s">
        <v>117</v>
      </c>
      <c r="C186" s="135" t="s">
        <v>145</v>
      </c>
      <c r="D186" s="136" t="s">
        <v>496</v>
      </c>
      <c r="E186" s="136" t="s">
        <v>250</v>
      </c>
      <c r="F186" s="137" t="s">
        <v>5779</v>
      </c>
      <c r="G186" s="138">
        <v>45383</v>
      </c>
      <c r="H186" s="138">
        <v>45383</v>
      </c>
      <c r="I186" s="135" t="s">
        <v>124</v>
      </c>
      <c r="J186" s="29" t="s">
        <v>125</v>
      </c>
      <c r="K186" s="135" t="s">
        <v>396</v>
      </c>
      <c r="L186" s="135" t="s">
        <v>80</v>
      </c>
      <c r="M186" s="48">
        <v>6</v>
      </c>
      <c r="N186" s="34" t="s">
        <v>4783</v>
      </c>
      <c r="O186" s="62">
        <v>45394.4791666667</v>
      </c>
      <c r="P186" s="35"/>
      <c r="Q186" s="35"/>
      <c r="R186" s="40"/>
      <c r="S186" s="40"/>
      <c r="T186" s="36"/>
      <c r="U186" s="34" t="s">
        <v>4793</v>
      </c>
      <c r="V186" s="34" t="s">
        <v>496</v>
      </c>
      <c r="W186" s="113" t="s">
        <v>4794</v>
      </c>
      <c r="X186" t="s">
        <v>132</v>
      </c>
      <c r="Y186" t="s">
        <v>144</v>
      </c>
    </row>
    <row r="187" spans="1:21">
      <c r="A187" s="98">
        <v>180</v>
      </c>
      <c r="B187" s="135" t="s">
        <v>117</v>
      </c>
      <c r="C187" s="135" t="s">
        <v>145</v>
      </c>
      <c r="D187" s="136" t="s">
        <v>496</v>
      </c>
      <c r="E187" s="136" t="s">
        <v>250</v>
      </c>
      <c r="F187" s="137" t="s">
        <v>5779</v>
      </c>
      <c r="G187" s="74">
        <v>45597</v>
      </c>
      <c r="H187" s="74">
        <v>45597</v>
      </c>
      <c r="I187" s="135" t="s">
        <v>124</v>
      </c>
      <c r="J187" s="29" t="s">
        <v>125</v>
      </c>
      <c r="K187" s="135" t="s">
        <v>396</v>
      </c>
      <c r="L187" s="135" t="s">
        <v>80</v>
      </c>
      <c r="M187" s="48">
        <v>6</v>
      </c>
      <c r="N187" s="145"/>
      <c r="O187" s="145"/>
      <c r="P187" s="47"/>
      <c r="Q187" s="47"/>
      <c r="R187" s="118"/>
      <c r="S187" s="118"/>
      <c r="T187" s="47"/>
      <c r="U187" s="29"/>
    </row>
    <row r="188" ht="229.5" spans="1:25">
      <c r="A188" s="98">
        <v>181</v>
      </c>
      <c r="B188" s="47" t="s">
        <v>117</v>
      </c>
      <c r="C188" s="47" t="s">
        <v>145</v>
      </c>
      <c r="D188" s="47" t="s">
        <v>673</v>
      </c>
      <c r="E188" s="47" t="s">
        <v>250</v>
      </c>
      <c r="F188" s="54" t="s">
        <v>5779</v>
      </c>
      <c r="G188" s="74">
        <v>45383</v>
      </c>
      <c r="H188" s="74">
        <v>45412</v>
      </c>
      <c r="I188" s="47" t="s">
        <v>124</v>
      </c>
      <c r="J188" s="29" t="s">
        <v>125</v>
      </c>
      <c r="K188" s="47" t="s">
        <v>396</v>
      </c>
      <c r="L188" s="47" t="s">
        <v>80</v>
      </c>
      <c r="M188" s="47">
        <v>6</v>
      </c>
      <c r="N188" s="34" t="s">
        <v>4803</v>
      </c>
      <c r="O188" s="62">
        <v>45320.6208333333</v>
      </c>
      <c r="P188" s="35"/>
      <c r="Q188" s="35"/>
      <c r="R188" s="40"/>
      <c r="S188" s="40"/>
      <c r="T188" s="36"/>
      <c r="U188" s="34" t="s">
        <v>4806</v>
      </c>
      <c r="V188" s="34" t="s">
        <v>673</v>
      </c>
      <c r="W188" s="113" t="s">
        <v>4807</v>
      </c>
      <c r="X188" t="s">
        <v>132</v>
      </c>
      <c r="Y188" t="s">
        <v>133</v>
      </c>
    </row>
    <row r="189" spans="1:21">
      <c r="A189" s="98">
        <v>182</v>
      </c>
      <c r="B189" s="47" t="s">
        <v>117</v>
      </c>
      <c r="C189" s="47" t="s">
        <v>145</v>
      </c>
      <c r="D189" s="47" t="s">
        <v>673</v>
      </c>
      <c r="E189" s="47" t="s">
        <v>250</v>
      </c>
      <c r="F189" s="54" t="s">
        <v>5779</v>
      </c>
      <c r="G189" s="74">
        <v>45566</v>
      </c>
      <c r="H189" s="74">
        <v>45566</v>
      </c>
      <c r="I189" s="47" t="s">
        <v>124</v>
      </c>
      <c r="J189" s="29" t="s">
        <v>125</v>
      </c>
      <c r="K189" s="47" t="s">
        <v>396</v>
      </c>
      <c r="L189" s="47" t="s">
        <v>80</v>
      </c>
      <c r="M189" s="47">
        <v>6</v>
      </c>
      <c r="N189" s="129"/>
      <c r="O189" s="129"/>
      <c r="P189" s="47"/>
      <c r="Q189" s="47"/>
      <c r="R189" s="131"/>
      <c r="S189" s="131"/>
      <c r="T189" s="132"/>
      <c r="U189" s="132"/>
    </row>
    <row r="190" ht="324" spans="1:25">
      <c r="A190" s="98">
        <v>183</v>
      </c>
      <c r="B190" s="47" t="s">
        <v>117</v>
      </c>
      <c r="C190" s="47" t="s">
        <v>145</v>
      </c>
      <c r="D190" s="47" t="s">
        <v>4606</v>
      </c>
      <c r="E190" s="47" t="s">
        <v>146</v>
      </c>
      <c r="F190" s="54" t="s">
        <v>5779</v>
      </c>
      <c r="G190" s="74">
        <v>45383</v>
      </c>
      <c r="H190" s="74">
        <v>45412</v>
      </c>
      <c r="I190" s="47" t="s">
        <v>124</v>
      </c>
      <c r="J190" s="29" t="s">
        <v>125</v>
      </c>
      <c r="K190" s="47" t="s">
        <v>396</v>
      </c>
      <c r="L190" s="47" t="s">
        <v>80</v>
      </c>
      <c r="M190" s="47">
        <v>6</v>
      </c>
      <c r="N190" s="34" t="s">
        <v>4803</v>
      </c>
      <c r="O190" s="62">
        <v>45320.6208333333</v>
      </c>
      <c r="P190" s="35"/>
      <c r="Q190" s="35"/>
      <c r="R190" s="40"/>
      <c r="S190" s="40"/>
      <c r="T190" s="36"/>
      <c r="U190" s="34" t="s">
        <v>4804</v>
      </c>
      <c r="V190" s="34" t="s">
        <v>4606</v>
      </c>
      <c r="W190" s="113" t="s">
        <v>4805</v>
      </c>
      <c r="X190" t="s">
        <v>132</v>
      </c>
      <c r="Y190" t="s">
        <v>133</v>
      </c>
    </row>
    <row r="191" spans="1:21">
      <c r="A191" s="98">
        <v>184</v>
      </c>
      <c r="B191" s="47" t="s">
        <v>117</v>
      </c>
      <c r="C191" s="47" t="s">
        <v>145</v>
      </c>
      <c r="D191" s="47" t="s">
        <v>4606</v>
      </c>
      <c r="E191" s="47" t="s">
        <v>146</v>
      </c>
      <c r="F191" s="54" t="s">
        <v>5779</v>
      </c>
      <c r="G191" s="74">
        <v>45566</v>
      </c>
      <c r="H191" s="74">
        <v>45566</v>
      </c>
      <c r="I191" s="47" t="s">
        <v>124</v>
      </c>
      <c r="J191" s="29" t="s">
        <v>125</v>
      </c>
      <c r="K191" s="47" t="s">
        <v>396</v>
      </c>
      <c r="L191" s="47" t="s">
        <v>80</v>
      </c>
      <c r="M191" s="47">
        <v>6</v>
      </c>
      <c r="N191" s="129"/>
      <c r="O191" s="129"/>
      <c r="P191" s="47"/>
      <c r="Q191" s="47"/>
      <c r="R191" s="131"/>
      <c r="S191" s="131"/>
      <c r="T191" s="132"/>
      <c r="U191" s="132"/>
    </row>
    <row r="192" ht="324" spans="1:25">
      <c r="A192" s="98">
        <v>185</v>
      </c>
      <c r="B192" s="47" t="s">
        <v>117</v>
      </c>
      <c r="C192" s="47" t="s">
        <v>145</v>
      </c>
      <c r="D192" s="47" t="s">
        <v>4611</v>
      </c>
      <c r="E192" s="47" t="s">
        <v>146</v>
      </c>
      <c r="F192" s="54" t="s">
        <v>5779</v>
      </c>
      <c r="G192" s="74">
        <v>45383</v>
      </c>
      <c r="H192" s="74">
        <v>45412</v>
      </c>
      <c r="I192" s="47" t="s">
        <v>124</v>
      </c>
      <c r="J192" s="29" t="s">
        <v>125</v>
      </c>
      <c r="K192" s="47" t="s">
        <v>396</v>
      </c>
      <c r="L192" s="47" t="s">
        <v>80</v>
      </c>
      <c r="M192" s="47">
        <v>6</v>
      </c>
      <c r="N192" s="34" t="s">
        <v>4803</v>
      </c>
      <c r="O192" s="62">
        <v>45320.6208333333</v>
      </c>
      <c r="P192" s="35"/>
      <c r="Q192" s="35"/>
      <c r="R192" s="40"/>
      <c r="S192" s="40"/>
      <c r="T192" s="36"/>
      <c r="U192" s="34" t="s">
        <v>4804</v>
      </c>
      <c r="V192" s="34" t="s">
        <v>4611</v>
      </c>
      <c r="W192" s="113" t="s">
        <v>4805</v>
      </c>
      <c r="X192" t="s">
        <v>132</v>
      </c>
      <c r="Y192" t="s">
        <v>133</v>
      </c>
    </row>
    <row r="193" spans="1:21">
      <c r="A193" s="98">
        <v>186</v>
      </c>
      <c r="B193" s="47" t="s">
        <v>117</v>
      </c>
      <c r="C193" s="47" t="s">
        <v>145</v>
      </c>
      <c r="D193" s="47" t="s">
        <v>4611</v>
      </c>
      <c r="E193" s="47" t="s">
        <v>146</v>
      </c>
      <c r="F193" s="54" t="s">
        <v>5779</v>
      </c>
      <c r="G193" s="74">
        <v>45566</v>
      </c>
      <c r="H193" s="74">
        <v>45566</v>
      </c>
      <c r="I193" s="47" t="s">
        <v>124</v>
      </c>
      <c r="J193" s="29" t="s">
        <v>125</v>
      </c>
      <c r="K193" s="47" t="s">
        <v>396</v>
      </c>
      <c r="L193" s="47" t="s">
        <v>80</v>
      </c>
      <c r="M193" s="47">
        <v>6</v>
      </c>
      <c r="N193" s="129"/>
      <c r="O193" s="129"/>
      <c r="P193" s="47"/>
      <c r="Q193" s="47"/>
      <c r="R193" s="131"/>
      <c r="S193" s="131"/>
      <c r="T193" s="132"/>
      <c r="U193" s="132"/>
    </row>
    <row r="194" ht="324" spans="1:25">
      <c r="A194" s="98">
        <v>187</v>
      </c>
      <c r="B194" s="109" t="s">
        <v>117</v>
      </c>
      <c r="C194" s="146" t="s">
        <v>145</v>
      </c>
      <c r="D194" s="147" t="s">
        <v>4437</v>
      </c>
      <c r="E194" s="48" t="s">
        <v>146</v>
      </c>
      <c r="F194" s="54" t="s">
        <v>5779</v>
      </c>
      <c r="G194" s="74">
        <v>45383</v>
      </c>
      <c r="H194" s="74">
        <v>45412</v>
      </c>
      <c r="I194" s="34" t="s">
        <v>124</v>
      </c>
      <c r="J194" s="109" t="s">
        <v>125</v>
      </c>
      <c r="K194" s="101" t="s">
        <v>396</v>
      </c>
      <c r="L194" s="109" t="s">
        <v>80</v>
      </c>
      <c r="M194" s="47">
        <v>6</v>
      </c>
      <c r="N194" s="34" t="s">
        <v>4803</v>
      </c>
      <c r="O194" s="62">
        <v>45320.6208333333</v>
      </c>
      <c r="P194" s="35"/>
      <c r="Q194" s="35"/>
      <c r="R194" s="40"/>
      <c r="S194" s="40"/>
      <c r="T194" s="36"/>
      <c r="U194" s="34" t="s">
        <v>4804</v>
      </c>
      <c r="V194" s="34" t="s">
        <v>4437</v>
      </c>
      <c r="W194" s="113" t="s">
        <v>4805</v>
      </c>
      <c r="X194" t="s">
        <v>132</v>
      </c>
      <c r="Y194" t="s">
        <v>133</v>
      </c>
    </row>
    <row r="195" spans="1:21">
      <c r="A195" s="98">
        <v>188</v>
      </c>
      <c r="B195" s="109" t="s">
        <v>117</v>
      </c>
      <c r="C195" s="146" t="s">
        <v>145</v>
      </c>
      <c r="D195" s="147" t="s">
        <v>4437</v>
      </c>
      <c r="E195" s="48" t="s">
        <v>146</v>
      </c>
      <c r="F195" s="54" t="s">
        <v>5779</v>
      </c>
      <c r="G195" s="74">
        <v>45566</v>
      </c>
      <c r="H195" s="74">
        <v>45566</v>
      </c>
      <c r="I195" s="34" t="s">
        <v>124</v>
      </c>
      <c r="J195" s="109" t="s">
        <v>125</v>
      </c>
      <c r="K195" s="101" t="s">
        <v>396</v>
      </c>
      <c r="L195" s="109" t="s">
        <v>80</v>
      </c>
      <c r="M195" s="47">
        <v>6</v>
      </c>
      <c r="N195" s="129"/>
      <c r="O195" s="129"/>
      <c r="P195" s="47"/>
      <c r="Q195" s="47"/>
      <c r="R195" s="131"/>
      <c r="S195" s="131"/>
      <c r="T195" s="132"/>
      <c r="U195" s="132"/>
    </row>
    <row r="196" ht="324" spans="1:25">
      <c r="A196" s="98">
        <v>189</v>
      </c>
      <c r="B196" s="109" t="s">
        <v>117</v>
      </c>
      <c r="C196" s="146" t="s">
        <v>145</v>
      </c>
      <c r="D196" s="147" t="s">
        <v>4441</v>
      </c>
      <c r="E196" s="48" t="s">
        <v>146</v>
      </c>
      <c r="F196" s="54" t="s">
        <v>5779</v>
      </c>
      <c r="G196" s="74">
        <v>45383</v>
      </c>
      <c r="H196" s="74">
        <v>45412</v>
      </c>
      <c r="I196" s="34" t="s">
        <v>124</v>
      </c>
      <c r="J196" s="109" t="s">
        <v>125</v>
      </c>
      <c r="K196" s="101" t="s">
        <v>396</v>
      </c>
      <c r="L196" s="109" t="s">
        <v>80</v>
      </c>
      <c r="M196" s="47">
        <v>6</v>
      </c>
      <c r="N196" s="34" t="s">
        <v>4803</v>
      </c>
      <c r="O196" s="62">
        <v>45320.6208333333</v>
      </c>
      <c r="P196" s="35"/>
      <c r="Q196" s="35"/>
      <c r="R196" s="40"/>
      <c r="S196" s="40"/>
      <c r="T196" s="36"/>
      <c r="U196" s="34" t="s">
        <v>4804</v>
      </c>
      <c r="V196" s="34" t="s">
        <v>4441</v>
      </c>
      <c r="W196" s="113" t="s">
        <v>4805</v>
      </c>
      <c r="X196" t="s">
        <v>132</v>
      </c>
      <c r="Y196" t="s">
        <v>133</v>
      </c>
    </row>
    <row r="197" spans="1:21">
      <c r="A197" s="98">
        <v>190</v>
      </c>
      <c r="B197" s="109" t="s">
        <v>117</v>
      </c>
      <c r="C197" s="146" t="s">
        <v>145</v>
      </c>
      <c r="D197" s="147" t="s">
        <v>4441</v>
      </c>
      <c r="E197" s="48" t="s">
        <v>146</v>
      </c>
      <c r="F197" s="54" t="s">
        <v>5779</v>
      </c>
      <c r="G197" s="74">
        <v>45566</v>
      </c>
      <c r="H197" s="74">
        <v>45566</v>
      </c>
      <c r="I197" s="34" t="s">
        <v>124</v>
      </c>
      <c r="J197" s="109" t="s">
        <v>125</v>
      </c>
      <c r="K197" s="101" t="s">
        <v>396</v>
      </c>
      <c r="L197" s="109" t="s">
        <v>80</v>
      </c>
      <c r="M197" s="47">
        <v>6</v>
      </c>
      <c r="N197" s="129"/>
      <c r="O197" s="129"/>
      <c r="P197" s="47"/>
      <c r="Q197" s="47"/>
      <c r="R197" s="131"/>
      <c r="S197" s="131"/>
      <c r="T197" s="132"/>
      <c r="U197" s="132"/>
    </row>
    <row r="198" ht="409.5" spans="1:25">
      <c r="A198" s="98">
        <v>191</v>
      </c>
      <c r="B198" s="29" t="s">
        <v>117</v>
      </c>
      <c r="C198" s="29" t="s">
        <v>145</v>
      </c>
      <c r="D198" s="33" t="s">
        <v>4808</v>
      </c>
      <c r="E198" s="33" t="s">
        <v>239</v>
      </c>
      <c r="F198" s="115" t="s">
        <v>5779</v>
      </c>
      <c r="G198" s="74">
        <v>45323</v>
      </c>
      <c r="H198" s="75">
        <v>45351</v>
      </c>
      <c r="I198" s="29" t="s">
        <v>124</v>
      </c>
      <c r="J198" s="29" t="s">
        <v>125</v>
      </c>
      <c r="K198" s="29" t="s">
        <v>896</v>
      </c>
      <c r="L198" s="29" t="s">
        <v>81</v>
      </c>
      <c r="M198" s="29">
        <v>3</v>
      </c>
      <c r="N198" s="34" t="s">
        <v>4809</v>
      </c>
      <c r="O198" s="62">
        <v>45321.6763888889</v>
      </c>
      <c r="P198" s="35"/>
      <c r="Q198" s="35"/>
      <c r="R198" s="40"/>
      <c r="S198" s="40"/>
      <c r="T198" s="36"/>
      <c r="U198" s="34" t="s">
        <v>4810</v>
      </c>
      <c r="V198" s="34" t="s">
        <v>4808</v>
      </c>
      <c r="W198" s="113" t="s">
        <v>4811</v>
      </c>
      <c r="X198" t="s">
        <v>132</v>
      </c>
      <c r="Y198" t="s">
        <v>133</v>
      </c>
    </row>
    <row r="199" ht="409.5" spans="1:25">
      <c r="A199" s="98">
        <v>192</v>
      </c>
      <c r="B199" s="29" t="s">
        <v>117</v>
      </c>
      <c r="C199" s="29" t="s">
        <v>145</v>
      </c>
      <c r="D199" s="33" t="s">
        <v>4808</v>
      </c>
      <c r="E199" s="33" t="s">
        <v>239</v>
      </c>
      <c r="F199" s="115" t="s">
        <v>5779</v>
      </c>
      <c r="G199" s="74">
        <v>45383</v>
      </c>
      <c r="H199" s="74">
        <v>45412</v>
      </c>
      <c r="I199" s="29" t="s">
        <v>124</v>
      </c>
      <c r="J199" s="29" t="s">
        <v>125</v>
      </c>
      <c r="K199" s="29" t="s">
        <v>896</v>
      </c>
      <c r="L199" s="29" t="s">
        <v>81</v>
      </c>
      <c r="M199" s="29">
        <v>3</v>
      </c>
      <c r="N199" s="34" t="s">
        <v>4812</v>
      </c>
      <c r="O199" s="62">
        <v>45377.6506944444</v>
      </c>
      <c r="P199" s="35"/>
      <c r="Q199" s="35"/>
      <c r="R199" s="40"/>
      <c r="S199" s="40"/>
      <c r="T199" s="36"/>
      <c r="U199" s="34" t="s">
        <v>4813</v>
      </c>
      <c r="V199" s="34" t="s">
        <v>4808</v>
      </c>
      <c r="W199" s="113" t="s">
        <v>4814</v>
      </c>
      <c r="X199" t="s">
        <v>132</v>
      </c>
      <c r="Y199" t="s">
        <v>159</v>
      </c>
    </row>
    <row r="200" ht="409.5" spans="1:25">
      <c r="A200" s="98">
        <v>193</v>
      </c>
      <c r="B200" s="29" t="s">
        <v>117</v>
      </c>
      <c r="C200" s="29" t="s">
        <v>145</v>
      </c>
      <c r="D200" s="33" t="s">
        <v>4808</v>
      </c>
      <c r="E200" s="33" t="s">
        <v>239</v>
      </c>
      <c r="F200" s="115" t="s">
        <v>5779</v>
      </c>
      <c r="G200" s="74">
        <v>45444</v>
      </c>
      <c r="H200" s="74">
        <v>45473</v>
      </c>
      <c r="I200" s="29" t="s">
        <v>124</v>
      </c>
      <c r="J200" s="29" t="s">
        <v>125</v>
      </c>
      <c r="K200" s="29" t="s">
        <v>896</v>
      </c>
      <c r="L200" s="29" t="s">
        <v>81</v>
      </c>
      <c r="M200" s="29">
        <v>3</v>
      </c>
      <c r="N200" s="34" t="s">
        <v>4815</v>
      </c>
      <c r="O200" s="62">
        <v>45436.6819444444</v>
      </c>
      <c r="P200" s="35"/>
      <c r="Q200" s="35"/>
      <c r="R200" s="40"/>
      <c r="S200" s="40"/>
      <c r="T200" s="36"/>
      <c r="U200" s="34" t="s">
        <v>4816</v>
      </c>
      <c r="V200" s="34" t="s">
        <v>4808</v>
      </c>
      <c r="W200" s="113" t="s">
        <v>4817</v>
      </c>
      <c r="X200" s="114" t="s">
        <v>132</v>
      </c>
      <c r="Y200" s="114" t="s">
        <v>435</v>
      </c>
    </row>
    <row r="201" ht="409.5" spans="1:25">
      <c r="A201" s="98">
        <v>194</v>
      </c>
      <c r="B201" s="29" t="s">
        <v>117</v>
      </c>
      <c r="C201" s="29" t="s">
        <v>145</v>
      </c>
      <c r="D201" s="33" t="s">
        <v>4808</v>
      </c>
      <c r="E201" s="33" t="s">
        <v>239</v>
      </c>
      <c r="F201" s="115" t="s">
        <v>5779</v>
      </c>
      <c r="G201" s="74">
        <v>45505</v>
      </c>
      <c r="H201" s="74">
        <v>45535</v>
      </c>
      <c r="I201" s="29" t="s">
        <v>124</v>
      </c>
      <c r="J201" s="29" t="s">
        <v>125</v>
      </c>
      <c r="K201" s="29" t="s">
        <v>896</v>
      </c>
      <c r="L201" s="29" t="s">
        <v>81</v>
      </c>
      <c r="M201" s="29">
        <v>3</v>
      </c>
      <c r="N201" s="148" t="s">
        <v>4818</v>
      </c>
      <c r="O201" s="129">
        <v>45503.4888888889</v>
      </c>
      <c r="P201" s="47"/>
      <c r="Q201" s="47"/>
      <c r="R201" s="131"/>
      <c r="S201" s="131"/>
      <c r="T201" s="132"/>
      <c r="U201" s="149" t="s">
        <v>4819</v>
      </c>
      <c r="V201" t="s">
        <v>4808</v>
      </c>
      <c r="W201" s="113" t="s">
        <v>4820</v>
      </c>
      <c r="X201" t="s">
        <v>132</v>
      </c>
      <c r="Y201" t="s">
        <v>138</v>
      </c>
    </row>
    <row r="202" spans="1:21">
      <c r="A202" s="98">
        <v>195</v>
      </c>
      <c r="B202" s="29" t="s">
        <v>117</v>
      </c>
      <c r="C202" s="29" t="s">
        <v>145</v>
      </c>
      <c r="D202" s="33" t="s">
        <v>4808</v>
      </c>
      <c r="E202" s="33" t="s">
        <v>239</v>
      </c>
      <c r="F202" s="115" t="s">
        <v>5779</v>
      </c>
      <c r="G202" s="74">
        <v>45566</v>
      </c>
      <c r="H202" s="74">
        <v>45596</v>
      </c>
      <c r="I202" s="29" t="s">
        <v>124</v>
      </c>
      <c r="J202" s="29" t="s">
        <v>125</v>
      </c>
      <c r="K202" s="29" t="s">
        <v>896</v>
      </c>
      <c r="L202" s="29" t="s">
        <v>81</v>
      </c>
      <c r="M202" s="29">
        <v>3</v>
      </c>
      <c r="N202" s="129"/>
      <c r="O202" s="129"/>
      <c r="P202" s="47"/>
      <c r="Q202" s="47"/>
      <c r="R202" s="131"/>
      <c r="S202" s="131"/>
      <c r="T202" s="132"/>
      <c r="U202" s="132"/>
    </row>
    <row r="203" spans="1:21">
      <c r="A203" s="98">
        <v>196</v>
      </c>
      <c r="B203" s="29" t="s">
        <v>117</v>
      </c>
      <c r="C203" s="29" t="s">
        <v>145</v>
      </c>
      <c r="D203" s="33" t="s">
        <v>4808</v>
      </c>
      <c r="E203" s="33" t="s">
        <v>239</v>
      </c>
      <c r="F203" s="115" t="s">
        <v>5779</v>
      </c>
      <c r="G203" s="74">
        <v>45627</v>
      </c>
      <c r="H203" s="74">
        <v>45657</v>
      </c>
      <c r="I203" s="29" t="s">
        <v>124</v>
      </c>
      <c r="J203" s="29" t="s">
        <v>125</v>
      </c>
      <c r="K203" s="29" t="s">
        <v>896</v>
      </c>
      <c r="L203" s="29" t="s">
        <v>81</v>
      </c>
      <c r="M203" s="29">
        <v>3</v>
      </c>
      <c r="N203" s="129"/>
      <c r="O203" s="129"/>
      <c r="P203" s="47"/>
      <c r="Q203" s="47"/>
      <c r="R203" s="131"/>
      <c r="S203" s="131"/>
      <c r="T203" s="132"/>
      <c r="U203" s="132"/>
    </row>
    <row r="204" ht="409.5" spans="1:25">
      <c r="A204" s="98">
        <v>198</v>
      </c>
      <c r="B204" s="29" t="s">
        <v>117</v>
      </c>
      <c r="C204" s="29" t="s">
        <v>145</v>
      </c>
      <c r="D204" s="33" t="s">
        <v>4445</v>
      </c>
      <c r="E204" s="33" t="s">
        <v>239</v>
      </c>
      <c r="F204" s="115" t="s">
        <v>5779</v>
      </c>
      <c r="G204" s="74">
        <v>45383</v>
      </c>
      <c r="H204" s="74">
        <v>45412</v>
      </c>
      <c r="I204" s="29" t="s">
        <v>124</v>
      </c>
      <c r="J204" s="29" t="s">
        <v>125</v>
      </c>
      <c r="K204" s="29" t="s">
        <v>896</v>
      </c>
      <c r="L204" s="29" t="s">
        <v>81</v>
      </c>
      <c r="M204" s="29">
        <v>9</v>
      </c>
      <c r="N204" s="34" t="s">
        <v>5783</v>
      </c>
      <c r="O204" s="62">
        <v>45377.6506944444</v>
      </c>
      <c r="P204" s="35"/>
      <c r="Q204" s="35"/>
      <c r="R204" s="40"/>
      <c r="S204" s="40"/>
      <c r="T204" s="36"/>
      <c r="U204" s="34" t="s">
        <v>5784</v>
      </c>
      <c r="V204" s="34" t="s">
        <v>4445</v>
      </c>
      <c r="W204" s="113" t="s">
        <v>5785</v>
      </c>
      <c r="X204" t="s">
        <v>132</v>
      </c>
      <c r="Y204" t="s">
        <v>159</v>
      </c>
    </row>
    <row r="205" ht="405" spans="1:25">
      <c r="A205" s="98">
        <v>199</v>
      </c>
      <c r="B205" s="29" t="s">
        <v>117</v>
      </c>
      <c r="C205" s="29" t="s">
        <v>145</v>
      </c>
      <c r="D205" s="33" t="s">
        <v>4445</v>
      </c>
      <c r="E205" s="33" t="s">
        <v>239</v>
      </c>
      <c r="F205" s="115" t="s">
        <v>5779</v>
      </c>
      <c r="G205" s="74">
        <v>45444</v>
      </c>
      <c r="H205" s="74">
        <v>45473</v>
      </c>
      <c r="I205" s="29" t="s">
        <v>124</v>
      </c>
      <c r="J205" s="29" t="s">
        <v>125</v>
      </c>
      <c r="K205" s="29" t="s">
        <v>896</v>
      </c>
      <c r="L205" s="29" t="s">
        <v>81</v>
      </c>
      <c r="M205" s="29">
        <v>9</v>
      </c>
      <c r="N205" s="34" t="s">
        <v>5786</v>
      </c>
      <c r="O205" s="62">
        <v>45435.4854166667</v>
      </c>
      <c r="P205" s="35"/>
      <c r="Q205" s="35"/>
      <c r="R205" s="40"/>
      <c r="S205" s="40"/>
      <c r="T205" s="36"/>
      <c r="U205" s="34" t="s">
        <v>5787</v>
      </c>
      <c r="V205" s="34" t="s">
        <v>4445</v>
      </c>
      <c r="W205" s="113" t="s">
        <v>5788</v>
      </c>
      <c r="X205" s="114" t="s">
        <v>132</v>
      </c>
      <c r="Y205" s="114" t="s">
        <v>435</v>
      </c>
    </row>
    <row r="206" ht="409.5" spans="1:25">
      <c r="A206" s="98">
        <v>200</v>
      </c>
      <c r="B206" s="47" t="s">
        <v>117</v>
      </c>
      <c r="C206" s="47" t="s">
        <v>145</v>
      </c>
      <c r="D206" s="33" t="s">
        <v>4445</v>
      </c>
      <c r="E206" s="33" t="s">
        <v>239</v>
      </c>
      <c r="F206" s="54" t="s">
        <v>5779</v>
      </c>
      <c r="G206" s="74">
        <v>45505</v>
      </c>
      <c r="H206" s="74">
        <v>45535</v>
      </c>
      <c r="I206" s="47" t="s">
        <v>124</v>
      </c>
      <c r="J206" s="47" t="s">
        <v>125</v>
      </c>
      <c r="K206" s="29" t="s">
        <v>896</v>
      </c>
      <c r="L206" s="29" t="s">
        <v>81</v>
      </c>
      <c r="M206" s="29">
        <v>9</v>
      </c>
      <c r="N206" s="148" t="s">
        <v>4826</v>
      </c>
      <c r="O206" s="129">
        <v>45503.4888888889</v>
      </c>
      <c r="P206" s="47"/>
      <c r="Q206" s="47"/>
      <c r="R206" s="131"/>
      <c r="S206" s="131"/>
      <c r="T206" s="132"/>
      <c r="U206" s="149" t="s">
        <v>4827</v>
      </c>
      <c r="V206" t="s">
        <v>4445</v>
      </c>
      <c r="W206" s="113" t="s">
        <v>4828</v>
      </c>
      <c r="X206" t="s">
        <v>132</v>
      </c>
      <c r="Y206" t="s">
        <v>138</v>
      </c>
    </row>
    <row r="207" spans="1:21">
      <c r="A207" s="98">
        <v>201</v>
      </c>
      <c r="B207" s="47" t="s">
        <v>117</v>
      </c>
      <c r="C207" s="47" t="s">
        <v>145</v>
      </c>
      <c r="D207" s="33" t="s">
        <v>4445</v>
      </c>
      <c r="E207" s="33" t="s">
        <v>239</v>
      </c>
      <c r="F207" s="54" t="s">
        <v>5779</v>
      </c>
      <c r="G207" s="74">
        <v>45566</v>
      </c>
      <c r="H207" s="74">
        <v>45596</v>
      </c>
      <c r="I207" s="47" t="s">
        <v>124</v>
      </c>
      <c r="J207" s="47" t="s">
        <v>125</v>
      </c>
      <c r="K207" s="29" t="s">
        <v>896</v>
      </c>
      <c r="L207" s="29" t="s">
        <v>81</v>
      </c>
      <c r="M207" s="29">
        <v>9</v>
      </c>
      <c r="N207" s="129"/>
      <c r="O207" s="129"/>
      <c r="P207" s="47"/>
      <c r="Q207" s="47"/>
      <c r="R207" s="131"/>
      <c r="S207" s="131"/>
      <c r="T207" s="132"/>
      <c r="U207" s="132"/>
    </row>
    <row r="208" ht="409.5" spans="1:25">
      <c r="A208" s="98">
        <v>205</v>
      </c>
      <c r="B208" s="47" t="s">
        <v>117</v>
      </c>
      <c r="C208" s="47" t="s">
        <v>145</v>
      </c>
      <c r="D208" s="34" t="s">
        <v>4829</v>
      </c>
      <c r="E208" s="33" t="s">
        <v>250</v>
      </c>
      <c r="F208" s="54" t="s">
        <v>5779</v>
      </c>
      <c r="G208" s="74">
        <v>45444</v>
      </c>
      <c r="H208" s="74">
        <v>45473</v>
      </c>
      <c r="I208" s="47" t="s">
        <v>124</v>
      </c>
      <c r="J208" s="47" t="s">
        <v>125</v>
      </c>
      <c r="K208" s="29" t="s">
        <v>896</v>
      </c>
      <c r="L208" s="29" t="s">
        <v>81</v>
      </c>
      <c r="M208" s="47">
        <v>6</v>
      </c>
      <c r="N208" s="34" t="s">
        <v>4830</v>
      </c>
      <c r="O208" s="62">
        <v>45321.6763888889</v>
      </c>
      <c r="P208" s="35"/>
      <c r="Q208" s="35"/>
      <c r="R208" s="40"/>
      <c r="S208" s="40"/>
      <c r="T208" s="36"/>
      <c r="U208" s="34" t="s">
        <v>4831</v>
      </c>
      <c r="V208" s="34" t="s">
        <v>4829</v>
      </c>
      <c r="W208" s="113" t="s">
        <v>4832</v>
      </c>
      <c r="X208" s="114" t="s">
        <v>132</v>
      </c>
      <c r="Y208" s="114" t="s">
        <v>133</v>
      </c>
    </row>
    <row r="209" ht="337.5" spans="1:25">
      <c r="A209" s="98">
        <v>208</v>
      </c>
      <c r="B209" s="47" t="s">
        <v>117</v>
      </c>
      <c r="C209" s="47" t="s">
        <v>145</v>
      </c>
      <c r="D209" s="34" t="s">
        <v>4829</v>
      </c>
      <c r="E209" s="33" t="s">
        <v>250</v>
      </c>
      <c r="F209" s="54" t="s">
        <v>5779</v>
      </c>
      <c r="G209" s="74">
        <v>45627</v>
      </c>
      <c r="H209" s="74">
        <v>45657</v>
      </c>
      <c r="I209" s="47" t="s">
        <v>124</v>
      </c>
      <c r="J209" s="47" t="s">
        <v>125</v>
      </c>
      <c r="K209" s="29" t="s">
        <v>896</v>
      </c>
      <c r="L209" s="29" t="s">
        <v>81</v>
      </c>
      <c r="M209" s="47">
        <v>6</v>
      </c>
      <c r="N209" s="148" t="s">
        <v>4833</v>
      </c>
      <c r="O209" s="129">
        <v>45503.4888888889</v>
      </c>
      <c r="P209" s="47"/>
      <c r="Q209" s="47"/>
      <c r="R209" s="131"/>
      <c r="S209" s="131"/>
      <c r="T209" s="132"/>
      <c r="U209" s="149" t="s">
        <v>4834</v>
      </c>
      <c r="V209" t="s">
        <v>4829</v>
      </c>
      <c r="W209" s="113" t="s">
        <v>4835</v>
      </c>
      <c r="X209" t="s">
        <v>132</v>
      </c>
      <c r="Y209" t="s">
        <v>138</v>
      </c>
    </row>
    <row r="210" ht="351" spans="1:25">
      <c r="A210" s="98">
        <v>209</v>
      </c>
      <c r="B210" s="47" t="s">
        <v>117</v>
      </c>
      <c r="C210" s="47" t="s">
        <v>361</v>
      </c>
      <c r="D210" s="34" t="s">
        <v>4836</v>
      </c>
      <c r="E210" s="33" t="s">
        <v>239</v>
      </c>
      <c r="F210" s="54" t="s">
        <v>5779</v>
      </c>
      <c r="G210" s="115">
        <v>45292</v>
      </c>
      <c r="H210" s="115">
        <v>45319</v>
      </c>
      <c r="I210" s="47" t="s">
        <v>124</v>
      </c>
      <c r="J210" s="47" t="s">
        <v>125</v>
      </c>
      <c r="K210" s="29" t="s">
        <v>896</v>
      </c>
      <c r="L210" s="29" t="s">
        <v>81</v>
      </c>
      <c r="M210" s="47">
        <v>6</v>
      </c>
      <c r="N210" s="34" t="s">
        <v>4837</v>
      </c>
      <c r="O210" s="62">
        <v>45322.4895833333</v>
      </c>
      <c r="P210" s="35"/>
      <c r="Q210" s="35"/>
      <c r="R210" s="40"/>
      <c r="S210" s="40"/>
      <c r="T210" s="36"/>
      <c r="U210" s="34" t="s">
        <v>4838</v>
      </c>
      <c r="V210" s="34" t="s">
        <v>4836</v>
      </c>
      <c r="W210" s="113" t="s">
        <v>4839</v>
      </c>
      <c r="X210" t="s">
        <v>132</v>
      </c>
      <c r="Y210" t="s">
        <v>133</v>
      </c>
    </row>
    <row r="211" ht="351" spans="1:25">
      <c r="A211" s="98">
        <v>210</v>
      </c>
      <c r="B211" s="47" t="s">
        <v>117</v>
      </c>
      <c r="C211" s="47" t="s">
        <v>361</v>
      </c>
      <c r="D211" s="34" t="s">
        <v>4836</v>
      </c>
      <c r="E211" s="33" t="s">
        <v>239</v>
      </c>
      <c r="F211" s="54" t="s">
        <v>5779</v>
      </c>
      <c r="G211" s="54">
        <v>45352</v>
      </c>
      <c r="H211" s="54">
        <v>45381</v>
      </c>
      <c r="I211" s="47" t="s">
        <v>124</v>
      </c>
      <c r="J211" s="47" t="s">
        <v>125</v>
      </c>
      <c r="K211" s="29" t="s">
        <v>896</v>
      </c>
      <c r="L211" s="29" t="s">
        <v>81</v>
      </c>
      <c r="M211" s="47">
        <v>6</v>
      </c>
      <c r="N211" s="34" t="s">
        <v>4840</v>
      </c>
      <c r="O211" s="62">
        <v>45377.5173611111</v>
      </c>
      <c r="P211" s="35"/>
      <c r="Q211" s="35"/>
      <c r="R211" s="40"/>
      <c r="S211" s="40"/>
      <c r="T211" s="36"/>
      <c r="U211" s="34" t="s">
        <v>4841</v>
      </c>
      <c r="V211" s="34" t="s">
        <v>4836</v>
      </c>
      <c r="W211" s="113" t="s">
        <v>4842</v>
      </c>
      <c r="X211" t="s">
        <v>132</v>
      </c>
      <c r="Y211" t="s">
        <v>159</v>
      </c>
    </row>
    <row r="212" ht="270" spans="1:25">
      <c r="A212" s="98">
        <v>211</v>
      </c>
      <c r="B212" s="47" t="s">
        <v>117</v>
      </c>
      <c r="C212" s="47" t="s">
        <v>361</v>
      </c>
      <c r="D212" s="34" t="s">
        <v>4836</v>
      </c>
      <c r="E212" s="33" t="s">
        <v>239</v>
      </c>
      <c r="F212" s="54" t="s">
        <v>5779</v>
      </c>
      <c r="G212" s="54">
        <v>45413</v>
      </c>
      <c r="H212" s="54">
        <v>45442</v>
      </c>
      <c r="I212" s="47" t="s">
        <v>124</v>
      </c>
      <c r="J212" s="47" t="s">
        <v>125</v>
      </c>
      <c r="K212" s="29" t="s">
        <v>896</v>
      </c>
      <c r="L212" s="29" t="s">
        <v>81</v>
      </c>
      <c r="M212" s="47">
        <v>6</v>
      </c>
      <c r="N212" s="34" t="s">
        <v>4843</v>
      </c>
      <c r="O212" s="62">
        <v>45434.5</v>
      </c>
      <c r="P212" s="35"/>
      <c r="Q212" s="35"/>
      <c r="R212" s="40"/>
      <c r="S212" s="40"/>
      <c r="T212" s="36"/>
      <c r="U212" s="34" t="s">
        <v>4844</v>
      </c>
      <c r="V212" s="34" t="s">
        <v>4836</v>
      </c>
      <c r="W212" s="113" t="s">
        <v>4845</v>
      </c>
      <c r="X212" t="s">
        <v>132</v>
      </c>
      <c r="Y212" t="s">
        <v>435</v>
      </c>
    </row>
    <row r="213" ht="310.5" spans="1:25">
      <c r="A213" s="98">
        <v>212</v>
      </c>
      <c r="B213" s="47" t="s">
        <v>117</v>
      </c>
      <c r="C213" s="47" t="s">
        <v>361</v>
      </c>
      <c r="D213" s="34" t="s">
        <v>4836</v>
      </c>
      <c r="E213" s="33" t="s">
        <v>239</v>
      </c>
      <c r="F213" s="54" t="s">
        <v>5779</v>
      </c>
      <c r="G213" s="54">
        <v>45474</v>
      </c>
      <c r="H213" s="54">
        <v>45503</v>
      </c>
      <c r="I213" s="47" t="s">
        <v>124</v>
      </c>
      <c r="J213" s="47" t="s">
        <v>125</v>
      </c>
      <c r="K213" s="29" t="s">
        <v>896</v>
      </c>
      <c r="L213" s="29" t="s">
        <v>81</v>
      </c>
      <c r="M213" s="47">
        <v>6</v>
      </c>
      <c r="N213" s="148" t="s">
        <v>4846</v>
      </c>
      <c r="O213" s="129">
        <v>45503.4888888889</v>
      </c>
      <c r="P213" s="47"/>
      <c r="Q213" s="47"/>
      <c r="R213" s="131"/>
      <c r="S213" s="131"/>
      <c r="T213" s="132"/>
      <c r="U213" s="149" t="s">
        <v>4847</v>
      </c>
      <c r="V213" t="s">
        <v>4836</v>
      </c>
      <c r="W213" s="113" t="s">
        <v>4848</v>
      </c>
      <c r="X213" t="s">
        <v>132</v>
      </c>
      <c r="Y213" t="s">
        <v>138</v>
      </c>
    </row>
    <row r="214" spans="1:21">
      <c r="A214" s="98">
        <v>213</v>
      </c>
      <c r="B214" s="47" t="s">
        <v>117</v>
      </c>
      <c r="C214" s="47" t="s">
        <v>361</v>
      </c>
      <c r="D214" s="34" t="s">
        <v>4836</v>
      </c>
      <c r="E214" s="33" t="s">
        <v>239</v>
      </c>
      <c r="F214" s="54" t="s">
        <v>5779</v>
      </c>
      <c r="G214" s="54">
        <v>45536</v>
      </c>
      <c r="H214" s="54">
        <v>45565</v>
      </c>
      <c r="I214" s="47" t="s">
        <v>124</v>
      </c>
      <c r="J214" s="47" t="s">
        <v>125</v>
      </c>
      <c r="K214" s="29" t="s">
        <v>896</v>
      </c>
      <c r="L214" s="29" t="s">
        <v>81</v>
      </c>
      <c r="M214" s="47">
        <v>6</v>
      </c>
      <c r="N214" s="129"/>
      <c r="O214" s="129"/>
      <c r="P214" s="47"/>
      <c r="Q214" s="47"/>
      <c r="R214" s="131"/>
      <c r="S214" s="131"/>
      <c r="T214" s="132"/>
      <c r="U214" s="132"/>
    </row>
    <row r="215" spans="1:21">
      <c r="A215" s="98">
        <v>214</v>
      </c>
      <c r="B215" s="47" t="s">
        <v>117</v>
      </c>
      <c r="C215" s="47" t="s">
        <v>361</v>
      </c>
      <c r="D215" s="34" t="s">
        <v>4836</v>
      </c>
      <c r="E215" s="33" t="s">
        <v>239</v>
      </c>
      <c r="F215" s="54" t="s">
        <v>5779</v>
      </c>
      <c r="G215" s="54">
        <v>45597</v>
      </c>
      <c r="H215" s="54">
        <v>45626</v>
      </c>
      <c r="I215" s="47" t="s">
        <v>124</v>
      </c>
      <c r="J215" s="47" t="s">
        <v>125</v>
      </c>
      <c r="K215" s="29" t="s">
        <v>896</v>
      </c>
      <c r="L215" s="29" t="s">
        <v>81</v>
      </c>
      <c r="M215" s="47">
        <v>6</v>
      </c>
      <c r="N215" s="129"/>
      <c r="O215" s="129"/>
      <c r="P215" s="47"/>
      <c r="Q215" s="47"/>
      <c r="R215" s="131"/>
      <c r="S215" s="131"/>
      <c r="T215" s="132"/>
      <c r="U215" s="132"/>
    </row>
    <row r="216" ht="409.5" spans="1:25">
      <c r="A216" s="98">
        <v>215</v>
      </c>
      <c r="B216" s="47" t="s">
        <v>117</v>
      </c>
      <c r="C216" s="47" t="s">
        <v>361</v>
      </c>
      <c r="D216" s="34" t="s">
        <v>4849</v>
      </c>
      <c r="E216" s="33" t="s">
        <v>146</v>
      </c>
      <c r="F216" s="115" t="s">
        <v>5779</v>
      </c>
      <c r="G216" s="54">
        <v>45352</v>
      </c>
      <c r="H216" s="54">
        <v>45381</v>
      </c>
      <c r="I216" s="47" t="s">
        <v>124</v>
      </c>
      <c r="J216" s="47" t="s">
        <v>125</v>
      </c>
      <c r="K216" s="29" t="s">
        <v>896</v>
      </c>
      <c r="L216" s="29" t="s">
        <v>81</v>
      </c>
      <c r="M216" s="47">
        <v>3</v>
      </c>
      <c r="N216" s="34" t="s">
        <v>5789</v>
      </c>
      <c r="O216" s="62">
        <v>45322.4895833333</v>
      </c>
      <c r="P216" s="35"/>
      <c r="Q216" s="35"/>
      <c r="R216" s="40"/>
      <c r="S216" s="40"/>
      <c r="T216" s="36"/>
      <c r="U216" s="34" t="s">
        <v>5790</v>
      </c>
      <c r="V216" s="34" t="s">
        <v>4849</v>
      </c>
      <c r="W216" s="113" t="s">
        <v>5791</v>
      </c>
      <c r="X216" t="s">
        <v>132</v>
      </c>
      <c r="Y216" t="s">
        <v>133</v>
      </c>
    </row>
    <row r="217" ht="409.5" spans="1:25">
      <c r="A217" s="98">
        <v>216</v>
      </c>
      <c r="B217" s="47" t="s">
        <v>117</v>
      </c>
      <c r="C217" s="47" t="s">
        <v>361</v>
      </c>
      <c r="D217" s="34" t="s">
        <v>4849</v>
      </c>
      <c r="E217" s="33" t="s">
        <v>146</v>
      </c>
      <c r="F217" s="115" t="s">
        <v>5779</v>
      </c>
      <c r="G217" s="54">
        <v>45413</v>
      </c>
      <c r="H217" s="54">
        <v>45442</v>
      </c>
      <c r="I217" s="47" t="s">
        <v>124</v>
      </c>
      <c r="J217" s="47" t="s">
        <v>125</v>
      </c>
      <c r="K217" s="29" t="s">
        <v>896</v>
      </c>
      <c r="L217" s="29" t="s">
        <v>81</v>
      </c>
      <c r="M217" s="47">
        <v>3</v>
      </c>
      <c r="N217" s="34" t="s">
        <v>5789</v>
      </c>
      <c r="O217" s="62">
        <v>45322.4895833333</v>
      </c>
      <c r="P217" s="35"/>
      <c r="Q217" s="35"/>
      <c r="R217" s="40"/>
      <c r="S217" s="40"/>
      <c r="T217" s="36"/>
      <c r="U217" s="34" t="s">
        <v>5790</v>
      </c>
      <c r="V217" s="34" t="s">
        <v>4849</v>
      </c>
      <c r="W217" s="113" t="s">
        <v>5791</v>
      </c>
      <c r="X217" t="s">
        <v>132</v>
      </c>
      <c r="Y217" t="s">
        <v>133</v>
      </c>
    </row>
    <row r="218" ht="337.5" spans="1:25">
      <c r="A218" s="98">
        <v>217</v>
      </c>
      <c r="B218" s="47" t="s">
        <v>117</v>
      </c>
      <c r="C218" s="47" t="s">
        <v>361</v>
      </c>
      <c r="D218" s="34" t="s">
        <v>4849</v>
      </c>
      <c r="E218" s="33" t="s">
        <v>146</v>
      </c>
      <c r="F218" s="115" t="s">
        <v>5779</v>
      </c>
      <c r="G218" s="54">
        <v>45536</v>
      </c>
      <c r="H218" s="54">
        <v>45565</v>
      </c>
      <c r="I218" s="47" t="s">
        <v>124</v>
      </c>
      <c r="J218" s="47" t="s">
        <v>125</v>
      </c>
      <c r="K218" s="29" t="s">
        <v>896</v>
      </c>
      <c r="L218" s="29" t="s">
        <v>81</v>
      </c>
      <c r="M218" s="47">
        <v>3</v>
      </c>
      <c r="N218" s="148" t="s">
        <v>4853</v>
      </c>
      <c r="O218" s="129">
        <v>45497.5402777778</v>
      </c>
      <c r="P218" s="47"/>
      <c r="Q218" s="47"/>
      <c r="R218" s="131"/>
      <c r="S218" s="131"/>
      <c r="T218" s="132"/>
      <c r="U218" s="149" t="s">
        <v>4854</v>
      </c>
      <c r="V218" t="s">
        <v>4849</v>
      </c>
      <c r="W218" s="113" t="s">
        <v>4855</v>
      </c>
      <c r="X218" t="s">
        <v>132</v>
      </c>
      <c r="Y218" t="s">
        <v>138</v>
      </c>
    </row>
    <row r="219" ht="337.5" spans="1:25">
      <c r="A219" s="98">
        <v>218</v>
      </c>
      <c r="B219" s="47" t="s">
        <v>117</v>
      </c>
      <c r="C219" s="47" t="s">
        <v>361</v>
      </c>
      <c r="D219" s="34" t="s">
        <v>4849</v>
      </c>
      <c r="E219" s="33" t="s">
        <v>146</v>
      </c>
      <c r="F219" s="115" t="s">
        <v>5779</v>
      </c>
      <c r="G219" s="54">
        <v>45597</v>
      </c>
      <c r="H219" s="54">
        <v>45626</v>
      </c>
      <c r="I219" s="47" t="s">
        <v>124</v>
      </c>
      <c r="J219" s="47" t="s">
        <v>125</v>
      </c>
      <c r="K219" s="29" t="s">
        <v>896</v>
      </c>
      <c r="L219" s="29" t="s">
        <v>81</v>
      </c>
      <c r="M219" s="47">
        <v>3</v>
      </c>
      <c r="N219" s="148" t="s">
        <v>4853</v>
      </c>
      <c r="O219" s="129">
        <v>45497.5402777778</v>
      </c>
      <c r="P219" s="47"/>
      <c r="Q219" s="47"/>
      <c r="R219" s="131"/>
      <c r="S219" s="131"/>
      <c r="T219" s="132"/>
      <c r="U219" s="149" t="s">
        <v>4854</v>
      </c>
      <c r="V219" t="s">
        <v>4849</v>
      </c>
      <c r="W219" s="113" t="s">
        <v>4855</v>
      </c>
      <c r="X219" t="s">
        <v>132</v>
      </c>
      <c r="Y219" t="s">
        <v>138</v>
      </c>
    </row>
    <row r="220" ht="409.5" spans="1:25">
      <c r="A220" s="98">
        <v>221</v>
      </c>
      <c r="B220" s="47" t="s">
        <v>117</v>
      </c>
      <c r="C220" s="29" t="s">
        <v>145</v>
      </c>
      <c r="D220" s="33" t="s">
        <v>4464</v>
      </c>
      <c r="E220" s="33" t="s">
        <v>250</v>
      </c>
      <c r="F220" s="115" t="s">
        <v>5779</v>
      </c>
      <c r="G220" s="74">
        <v>45444</v>
      </c>
      <c r="H220" s="74">
        <v>45473</v>
      </c>
      <c r="I220" s="29" t="s">
        <v>124</v>
      </c>
      <c r="J220" s="29" t="s">
        <v>125</v>
      </c>
      <c r="K220" s="29" t="s">
        <v>896</v>
      </c>
      <c r="L220" s="29" t="s">
        <v>81</v>
      </c>
      <c r="M220" s="29">
        <v>9</v>
      </c>
      <c r="N220" s="34" t="s">
        <v>4862</v>
      </c>
      <c r="O220" s="62">
        <v>45321.6763888889</v>
      </c>
      <c r="P220" s="35"/>
      <c r="Q220" s="35"/>
      <c r="R220" s="40"/>
      <c r="S220" s="40"/>
      <c r="T220" s="36"/>
      <c r="U220" s="34" t="s">
        <v>4863</v>
      </c>
      <c r="V220" s="34" t="s">
        <v>4464</v>
      </c>
      <c r="W220" s="113" t="s">
        <v>4864</v>
      </c>
      <c r="X220" t="s">
        <v>132</v>
      </c>
      <c r="Y220" t="s">
        <v>133</v>
      </c>
    </row>
    <row r="221" ht="409.5" spans="1:25">
      <c r="A221" s="98">
        <v>224</v>
      </c>
      <c r="B221" s="47" t="s">
        <v>117</v>
      </c>
      <c r="C221" s="29" t="s">
        <v>145</v>
      </c>
      <c r="D221" s="33" t="s">
        <v>4464</v>
      </c>
      <c r="E221" s="33" t="s">
        <v>250</v>
      </c>
      <c r="F221" s="115" t="s">
        <v>5779</v>
      </c>
      <c r="G221" s="74">
        <v>45627</v>
      </c>
      <c r="H221" s="74">
        <v>45657</v>
      </c>
      <c r="I221" s="29" t="s">
        <v>124</v>
      </c>
      <c r="J221" s="29" t="s">
        <v>125</v>
      </c>
      <c r="K221" s="29" t="s">
        <v>896</v>
      </c>
      <c r="L221" s="29" t="s">
        <v>81</v>
      </c>
      <c r="M221" s="29">
        <v>9</v>
      </c>
      <c r="N221" s="148" t="s">
        <v>4865</v>
      </c>
      <c r="O221" s="129">
        <v>45504.625</v>
      </c>
      <c r="P221" s="47"/>
      <c r="Q221" s="47"/>
      <c r="R221" s="131"/>
      <c r="S221" s="131"/>
      <c r="T221" s="132"/>
      <c r="U221" s="149" t="s">
        <v>4866</v>
      </c>
      <c r="V221" t="s">
        <v>4464</v>
      </c>
      <c r="W221" s="113" t="s">
        <v>4867</v>
      </c>
      <c r="X221" t="s">
        <v>132</v>
      </c>
      <c r="Y221" t="s">
        <v>138</v>
      </c>
    </row>
    <row r="222" ht="409.5" spans="1:25">
      <c r="A222" s="98">
        <v>225</v>
      </c>
      <c r="B222" s="47" t="s">
        <v>117</v>
      </c>
      <c r="C222" s="29" t="s">
        <v>145</v>
      </c>
      <c r="D222" s="33" t="s">
        <v>4868</v>
      </c>
      <c r="E222" s="33" t="s">
        <v>239</v>
      </c>
      <c r="F222" s="115" t="s">
        <v>5779</v>
      </c>
      <c r="G222" s="74">
        <v>45323</v>
      </c>
      <c r="H222" s="75">
        <v>45351</v>
      </c>
      <c r="I222" s="29" t="s">
        <v>124</v>
      </c>
      <c r="J222" s="29" t="s">
        <v>125</v>
      </c>
      <c r="K222" s="29" t="s">
        <v>896</v>
      </c>
      <c r="L222" s="29" t="s">
        <v>81</v>
      </c>
      <c r="M222" s="29">
        <v>12</v>
      </c>
      <c r="N222" s="34" t="s">
        <v>4869</v>
      </c>
      <c r="O222" s="62">
        <v>45321.4694444444</v>
      </c>
      <c r="P222" s="35"/>
      <c r="Q222" s="35"/>
      <c r="R222" s="40"/>
      <c r="S222" s="40"/>
      <c r="T222" s="36"/>
      <c r="U222" s="34" t="s">
        <v>4870</v>
      </c>
      <c r="V222" s="34" t="s">
        <v>4868</v>
      </c>
      <c r="W222" s="113" t="s">
        <v>4871</v>
      </c>
      <c r="X222" t="s">
        <v>132</v>
      </c>
      <c r="Y222" t="s">
        <v>133</v>
      </c>
    </row>
    <row r="223" ht="409.5" spans="1:25">
      <c r="A223" s="98">
        <v>226</v>
      </c>
      <c r="B223" s="47" t="s">
        <v>117</v>
      </c>
      <c r="C223" s="29" t="s">
        <v>145</v>
      </c>
      <c r="D223" s="33" t="s">
        <v>4868</v>
      </c>
      <c r="E223" s="33" t="s">
        <v>239</v>
      </c>
      <c r="F223" s="115" t="s">
        <v>5779</v>
      </c>
      <c r="G223" s="74">
        <v>45383</v>
      </c>
      <c r="H223" s="74">
        <v>45412</v>
      </c>
      <c r="I223" s="29" t="s">
        <v>124</v>
      </c>
      <c r="J223" s="29" t="s">
        <v>125</v>
      </c>
      <c r="K223" s="29" t="s">
        <v>896</v>
      </c>
      <c r="L223" s="29" t="s">
        <v>81</v>
      </c>
      <c r="M223" s="29">
        <v>12</v>
      </c>
      <c r="N223" s="34" t="s">
        <v>4872</v>
      </c>
      <c r="O223" s="62">
        <v>45373.4958333333</v>
      </c>
      <c r="P223" s="35"/>
      <c r="Q223" s="35"/>
      <c r="R223" s="40"/>
      <c r="S223" s="40"/>
      <c r="T223" s="36"/>
      <c r="U223" s="34" t="s">
        <v>4873</v>
      </c>
      <c r="V223" s="34" t="s">
        <v>4868</v>
      </c>
      <c r="W223" s="113" t="s">
        <v>4874</v>
      </c>
      <c r="X223" t="s">
        <v>132</v>
      </c>
      <c r="Y223" t="s">
        <v>159</v>
      </c>
    </row>
    <row r="224" ht="409.5" spans="1:25">
      <c r="A224" s="98">
        <v>227</v>
      </c>
      <c r="B224" s="47" t="s">
        <v>117</v>
      </c>
      <c r="C224" s="29" t="s">
        <v>145</v>
      </c>
      <c r="D224" s="33" t="s">
        <v>4868</v>
      </c>
      <c r="E224" s="33" t="s">
        <v>239</v>
      </c>
      <c r="F224" s="115" t="s">
        <v>5779</v>
      </c>
      <c r="G224" s="74">
        <v>45444</v>
      </c>
      <c r="H224" s="74">
        <v>45473</v>
      </c>
      <c r="I224" s="29" t="s">
        <v>124</v>
      </c>
      <c r="J224" s="29" t="s">
        <v>125</v>
      </c>
      <c r="K224" s="29" t="s">
        <v>896</v>
      </c>
      <c r="L224" s="29" t="s">
        <v>81</v>
      </c>
      <c r="M224" s="29">
        <v>12</v>
      </c>
      <c r="N224" s="34" t="s">
        <v>4875</v>
      </c>
      <c r="O224" s="62">
        <v>45435.7083333333</v>
      </c>
      <c r="P224" s="35"/>
      <c r="Q224" s="35"/>
      <c r="R224" s="40"/>
      <c r="S224" s="40"/>
      <c r="T224" s="36"/>
      <c r="U224" s="34" t="s">
        <v>4876</v>
      </c>
      <c r="V224" s="34" t="s">
        <v>4868</v>
      </c>
      <c r="W224" s="113" t="s">
        <v>4877</v>
      </c>
      <c r="X224" s="114" t="s">
        <v>132</v>
      </c>
      <c r="Y224" s="114" t="s">
        <v>435</v>
      </c>
    </row>
    <row r="225" ht="409.5" spans="1:25">
      <c r="A225" s="98">
        <v>228</v>
      </c>
      <c r="B225" s="47" t="s">
        <v>117</v>
      </c>
      <c r="C225" s="29" t="s">
        <v>145</v>
      </c>
      <c r="D225" s="33" t="s">
        <v>4868</v>
      </c>
      <c r="E225" s="33" t="s">
        <v>239</v>
      </c>
      <c r="F225" s="115" t="s">
        <v>5779</v>
      </c>
      <c r="G225" s="74">
        <v>45505</v>
      </c>
      <c r="H225" s="74">
        <v>45535</v>
      </c>
      <c r="I225" s="29" t="s">
        <v>124</v>
      </c>
      <c r="J225" s="29" t="s">
        <v>125</v>
      </c>
      <c r="K225" s="29" t="s">
        <v>896</v>
      </c>
      <c r="L225" s="29" t="s">
        <v>81</v>
      </c>
      <c r="M225" s="29">
        <v>12</v>
      </c>
      <c r="N225" s="148" t="s">
        <v>4878</v>
      </c>
      <c r="O225" s="129">
        <v>45504.625</v>
      </c>
      <c r="P225" s="47"/>
      <c r="Q225" s="47"/>
      <c r="R225" s="131"/>
      <c r="S225" s="131"/>
      <c r="T225" s="132"/>
      <c r="U225" s="149" t="s">
        <v>4879</v>
      </c>
      <c r="V225" t="s">
        <v>4868</v>
      </c>
      <c r="W225" s="113" t="s">
        <v>4880</v>
      </c>
      <c r="X225" t="s">
        <v>132</v>
      </c>
      <c r="Y225" t="s">
        <v>138</v>
      </c>
    </row>
    <row r="226" spans="1:21">
      <c r="A226" s="98">
        <v>229</v>
      </c>
      <c r="B226" s="47" t="s">
        <v>117</v>
      </c>
      <c r="C226" s="29" t="s">
        <v>145</v>
      </c>
      <c r="D226" s="33" t="s">
        <v>4868</v>
      </c>
      <c r="E226" s="33" t="s">
        <v>239</v>
      </c>
      <c r="F226" s="115" t="s">
        <v>5779</v>
      </c>
      <c r="G226" s="74">
        <v>45566</v>
      </c>
      <c r="H226" s="74">
        <v>45596</v>
      </c>
      <c r="I226" s="29" t="s">
        <v>124</v>
      </c>
      <c r="J226" s="29" t="s">
        <v>125</v>
      </c>
      <c r="K226" s="29" t="s">
        <v>896</v>
      </c>
      <c r="L226" s="29" t="s">
        <v>81</v>
      </c>
      <c r="M226" s="29">
        <v>12</v>
      </c>
      <c r="N226" s="129"/>
      <c r="O226" s="129"/>
      <c r="P226" s="47"/>
      <c r="Q226" s="47"/>
      <c r="R226" s="131"/>
      <c r="S226" s="131"/>
      <c r="T226" s="132"/>
      <c r="U226" s="132"/>
    </row>
    <row r="227" spans="1:21">
      <c r="A227" s="98">
        <v>230</v>
      </c>
      <c r="B227" s="47" t="s">
        <v>117</v>
      </c>
      <c r="C227" s="29" t="s">
        <v>145</v>
      </c>
      <c r="D227" s="33" t="s">
        <v>4868</v>
      </c>
      <c r="E227" s="33" t="s">
        <v>239</v>
      </c>
      <c r="F227" s="115" t="s">
        <v>5779</v>
      </c>
      <c r="G227" s="74">
        <v>45627</v>
      </c>
      <c r="H227" s="74">
        <v>45657</v>
      </c>
      <c r="I227" s="29" t="s">
        <v>124</v>
      </c>
      <c r="J227" s="29" t="s">
        <v>125</v>
      </c>
      <c r="K227" s="29" t="s">
        <v>896</v>
      </c>
      <c r="L227" s="29" t="s">
        <v>81</v>
      </c>
      <c r="M227" s="29">
        <v>12</v>
      </c>
      <c r="N227" s="129"/>
      <c r="O227" s="129"/>
      <c r="P227" s="47"/>
      <c r="Q227" s="47"/>
      <c r="R227" s="131"/>
      <c r="S227" s="131"/>
      <c r="T227" s="132"/>
      <c r="U227" s="132"/>
    </row>
    <row r="228" ht="409.5" spans="1:25">
      <c r="A228" s="98">
        <v>231</v>
      </c>
      <c r="B228" s="47" t="s">
        <v>117</v>
      </c>
      <c r="C228" s="29" t="s">
        <v>145</v>
      </c>
      <c r="D228" s="33" t="s">
        <v>4455</v>
      </c>
      <c r="E228" s="33" t="s">
        <v>239</v>
      </c>
      <c r="F228" s="115" t="s">
        <v>5779</v>
      </c>
      <c r="G228" s="74">
        <v>45323</v>
      </c>
      <c r="H228" s="75">
        <v>45351</v>
      </c>
      <c r="I228" s="29" t="s">
        <v>124</v>
      </c>
      <c r="J228" s="29" t="s">
        <v>125</v>
      </c>
      <c r="K228" s="29" t="s">
        <v>896</v>
      </c>
      <c r="L228" s="29" t="s">
        <v>81</v>
      </c>
      <c r="M228" s="29">
        <v>3</v>
      </c>
      <c r="N228" s="34" t="s">
        <v>4869</v>
      </c>
      <c r="O228" s="62">
        <v>45321.4694444444</v>
      </c>
      <c r="P228" s="35"/>
      <c r="Q228" s="35"/>
      <c r="R228" s="40"/>
      <c r="S228" s="40"/>
      <c r="T228" s="36"/>
      <c r="U228" s="34" t="s">
        <v>4870</v>
      </c>
      <c r="V228" s="34" t="s">
        <v>4455</v>
      </c>
      <c r="W228" s="113" t="s">
        <v>4871</v>
      </c>
      <c r="X228" t="s">
        <v>132</v>
      </c>
      <c r="Y228" t="s">
        <v>133</v>
      </c>
    </row>
    <row r="229" ht="409.5" spans="1:25">
      <c r="A229" s="98">
        <v>232</v>
      </c>
      <c r="B229" s="47" t="s">
        <v>117</v>
      </c>
      <c r="C229" s="29" t="s">
        <v>145</v>
      </c>
      <c r="D229" s="33" t="s">
        <v>4455</v>
      </c>
      <c r="E229" s="33" t="s">
        <v>239</v>
      </c>
      <c r="F229" s="115" t="s">
        <v>5779</v>
      </c>
      <c r="G229" s="74">
        <v>45383</v>
      </c>
      <c r="H229" s="74">
        <v>45412</v>
      </c>
      <c r="I229" s="29" t="s">
        <v>124</v>
      </c>
      <c r="J229" s="29" t="s">
        <v>125</v>
      </c>
      <c r="K229" s="29" t="s">
        <v>896</v>
      </c>
      <c r="L229" s="29" t="s">
        <v>81</v>
      </c>
      <c r="M229" s="29">
        <v>3</v>
      </c>
      <c r="N229" s="34" t="s">
        <v>4872</v>
      </c>
      <c r="O229" s="62">
        <v>45373.4958333333</v>
      </c>
      <c r="P229" s="35"/>
      <c r="Q229" s="35"/>
      <c r="R229" s="40"/>
      <c r="S229" s="40"/>
      <c r="T229" s="36"/>
      <c r="U229" s="34" t="s">
        <v>4873</v>
      </c>
      <c r="V229" s="34" t="s">
        <v>4455</v>
      </c>
      <c r="W229" s="113" t="s">
        <v>4874</v>
      </c>
      <c r="X229" t="s">
        <v>132</v>
      </c>
      <c r="Y229" t="s">
        <v>159</v>
      </c>
    </row>
    <row r="230" ht="409.5" spans="1:25">
      <c r="A230" s="98">
        <v>233</v>
      </c>
      <c r="B230" s="47" t="s">
        <v>117</v>
      </c>
      <c r="C230" s="29" t="s">
        <v>145</v>
      </c>
      <c r="D230" s="33" t="s">
        <v>4455</v>
      </c>
      <c r="E230" s="33" t="s">
        <v>239</v>
      </c>
      <c r="F230" s="115" t="s">
        <v>5779</v>
      </c>
      <c r="G230" s="74">
        <v>45444</v>
      </c>
      <c r="H230" s="74">
        <v>45473</v>
      </c>
      <c r="I230" s="29" t="s">
        <v>124</v>
      </c>
      <c r="J230" s="29" t="s">
        <v>125</v>
      </c>
      <c r="K230" s="29" t="s">
        <v>896</v>
      </c>
      <c r="L230" s="29" t="s">
        <v>81</v>
      </c>
      <c r="M230" s="29">
        <v>3</v>
      </c>
      <c r="N230" s="34" t="s">
        <v>4875</v>
      </c>
      <c r="O230" s="62">
        <v>45435.7083333333</v>
      </c>
      <c r="P230" s="35"/>
      <c r="Q230" s="35"/>
      <c r="R230" s="40"/>
      <c r="S230" s="40"/>
      <c r="T230" s="36"/>
      <c r="U230" s="34" t="s">
        <v>4876</v>
      </c>
      <c r="V230" s="34" t="s">
        <v>4455</v>
      </c>
      <c r="W230" s="113" t="s">
        <v>4877</v>
      </c>
      <c r="X230" s="114" t="s">
        <v>132</v>
      </c>
      <c r="Y230" s="114" t="s">
        <v>435</v>
      </c>
    </row>
    <row r="231" ht="409.5" spans="1:25">
      <c r="A231" s="98">
        <v>234</v>
      </c>
      <c r="B231" s="47" t="s">
        <v>117</v>
      </c>
      <c r="C231" s="29" t="s">
        <v>145</v>
      </c>
      <c r="D231" s="33" t="s">
        <v>4455</v>
      </c>
      <c r="E231" s="33" t="s">
        <v>239</v>
      </c>
      <c r="F231" s="115" t="s">
        <v>5779</v>
      </c>
      <c r="G231" s="74">
        <v>45505</v>
      </c>
      <c r="H231" s="74">
        <v>45535</v>
      </c>
      <c r="I231" s="29" t="s">
        <v>124</v>
      </c>
      <c r="J231" s="29" t="s">
        <v>125</v>
      </c>
      <c r="K231" s="29" t="s">
        <v>896</v>
      </c>
      <c r="L231" s="29" t="s">
        <v>81</v>
      </c>
      <c r="M231" s="29">
        <v>3</v>
      </c>
      <c r="N231" s="148" t="s">
        <v>4878</v>
      </c>
      <c r="O231" s="129">
        <v>45504.625</v>
      </c>
      <c r="P231" s="47"/>
      <c r="Q231" s="47"/>
      <c r="R231" s="131"/>
      <c r="S231" s="131"/>
      <c r="T231" s="132"/>
      <c r="U231" s="149" t="s">
        <v>4879</v>
      </c>
      <c r="V231" t="s">
        <v>4455</v>
      </c>
      <c r="W231" s="113" t="s">
        <v>4880</v>
      </c>
      <c r="X231" t="s">
        <v>132</v>
      </c>
      <c r="Y231" t="s">
        <v>138</v>
      </c>
    </row>
    <row r="232" spans="1:21">
      <c r="A232" s="98">
        <v>235</v>
      </c>
      <c r="B232" s="47" t="s">
        <v>117</v>
      </c>
      <c r="C232" s="29" t="s">
        <v>145</v>
      </c>
      <c r="D232" s="33" t="s">
        <v>4455</v>
      </c>
      <c r="E232" s="33" t="s">
        <v>239</v>
      </c>
      <c r="F232" s="115" t="s">
        <v>5779</v>
      </c>
      <c r="G232" s="74">
        <v>45566</v>
      </c>
      <c r="H232" s="74">
        <v>45596</v>
      </c>
      <c r="I232" s="29" t="s">
        <v>124</v>
      </c>
      <c r="J232" s="29" t="s">
        <v>125</v>
      </c>
      <c r="K232" s="29" t="s">
        <v>896</v>
      </c>
      <c r="L232" s="29" t="s">
        <v>81</v>
      </c>
      <c r="M232" s="29">
        <v>3</v>
      </c>
      <c r="N232" s="129"/>
      <c r="O232" s="129"/>
      <c r="P232" s="47"/>
      <c r="Q232" s="47"/>
      <c r="R232" s="131"/>
      <c r="S232" s="131"/>
      <c r="T232" s="132"/>
      <c r="U232" s="132"/>
    </row>
    <row r="233" spans="1:21">
      <c r="A233" s="98">
        <v>236</v>
      </c>
      <c r="B233" s="47" t="s">
        <v>117</v>
      </c>
      <c r="C233" s="29" t="s">
        <v>145</v>
      </c>
      <c r="D233" s="33" t="s">
        <v>4455</v>
      </c>
      <c r="E233" s="33" t="s">
        <v>239</v>
      </c>
      <c r="F233" s="115" t="s">
        <v>5779</v>
      </c>
      <c r="G233" s="74">
        <v>45627</v>
      </c>
      <c r="H233" s="74">
        <v>45657</v>
      </c>
      <c r="I233" s="29" t="s">
        <v>124</v>
      </c>
      <c r="J233" s="29" t="s">
        <v>125</v>
      </c>
      <c r="K233" s="29" t="s">
        <v>896</v>
      </c>
      <c r="L233" s="29" t="s">
        <v>81</v>
      </c>
      <c r="M233" s="29">
        <v>3</v>
      </c>
      <c r="N233" s="129"/>
      <c r="O233" s="129"/>
      <c r="P233" s="47"/>
      <c r="Q233" s="47"/>
      <c r="R233" s="131"/>
      <c r="S233" s="131"/>
      <c r="T233" s="132"/>
      <c r="U233" s="132"/>
    </row>
    <row r="234" ht="409.5" spans="1:25">
      <c r="A234" s="98">
        <v>237</v>
      </c>
      <c r="B234" s="47" t="s">
        <v>117</v>
      </c>
      <c r="C234" s="29" t="s">
        <v>361</v>
      </c>
      <c r="D234" s="33" t="s">
        <v>4881</v>
      </c>
      <c r="E234" s="33" t="s">
        <v>146</v>
      </c>
      <c r="F234" s="115" t="s">
        <v>5779</v>
      </c>
      <c r="G234" s="54">
        <v>45352</v>
      </c>
      <c r="H234" s="54">
        <v>45381</v>
      </c>
      <c r="I234" s="29" t="s">
        <v>124</v>
      </c>
      <c r="J234" s="29" t="s">
        <v>125</v>
      </c>
      <c r="K234" s="29" t="s">
        <v>896</v>
      </c>
      <c r="L234" s="29" t="s">
        <v>81</v>
      </c>
      <c r="M234" s="29">
        <v>3</v>
      </c>
      <c r="N234" s="34" t="s">
        <v>5792</v>
      </c>
      <c r="O234" s="62">
        <v>45307.4791666667</v>
      </c>
      <c r="P234" s="35"/>
      <c r="Q234" s="35"/>
      <c r="R234" s="40"/>
      <c r="S234" s="40"/>
      <c r="T234" s="36"/>
      <c r="U234" s="34" t="s">
        <v>5793</v>
      </c>
      <c r="V234" s="34" t="s">
        <v>4881</v>
      </c>
      <c r="W234" s="113" t="s">
        <v>5794</v>
      </c>
      <c r="X234" t="s">
        <v>132</v>
      </c>
      <c r="Y234" t="s">
        <v>133</v>
      </c>
    </row>
    <row r="235" ht="409.5" spans="1:25">
      <c r="A235" s="98">
        <v>238</v>
      </c>
      <c r="B235" s="47" t="s">
        <v>117</v>
      </c>
      <c r="C235" s="29" t="s">
        <v>361</v>
      </c>
      <c r="D235" s="33" t="s">
        <v>4881</v>
      </c>
      <c r="E235" s="33" t="s">
        <v>146</v>
      </c>
      <c r="F235" s="115" t="s">
        <v>5779</v>
      </c>
      <c r="G235" s="54">
        <v>45413</v>
      </c>
      <c r="H235" s="54">
        <v>45442</v>
      </c>
      <c r="I235" s="29" t="s">
        <v>124</v>
      </c>
      <c r="J235" s="29" t="s">
        <v>125</v>
      </c>
      <c r="K235" s="29" t="s">
        <v>896</v>
      </c>
      <c r="L235" s="29" t="s">
        <v>81</v>
      </c>
      <c r="M235" s="29">
        <v>3</v>
      </c>
      <c r="N235" s="34" t="s">
        <v>5792</v>
      </c>
      <c r="O235" s="62">
        <v>45307.4791666667</v>
      </c>
      <c r="P235" s="35"/>
      <c r="Q235" s="35"/>
      <c r="R235" s="40"/>
      <c r="S235" s="40"/>
      <c r="T235" s="36"/>
      <c r="U235" s="34" t="s">
        <v>5793</v>
      </c>
      <c r="V235" s="34" t="s">
        <v>4881</v>
      </c>
      <c r="W235" s="113" t="s">
        <v>5794</v>
      </c>
      <c r="X235" t="s">
        <v>132</v>
      </c>
      <c r="Y235" t="s">
        <v>133</v>
      </c>
    </row>
    <row r="236" ht="409.5" spans="1:25">
      <c r="A236" s="98">
        <v>239</v>
      </c>
      <c r="B236" s="47" t="s">
        <v>117</v>
      </c>
      <c r="C236" s="29" t="s">
        <v>361</v>
      </c>
      <c r="D236" s="33" t="s">
        <v>4881</v>
      </c>
      <c r="E236" s="33" t="s">
        <v>146</v>
      </c>
      <c r="F236" s="115" t="s">
        <v>5779</v>
      </c>
      <c r="G236" s="54">
        <v>45536</v>
      </c>
      <c r="H236" s="54">
        <v>45565</v>
      </c>
      <c r="I236" s="29" t="s">
        <v>124</v>
      </c>
      <c r="J236" s="29" t="s">
        <v>125</v>
      </c>
      <c r="K236" s="29" t="s">
        <v>896</v>
      </c>
      <c r="L236" s="29" t="s">
        <v>81</v>
      </c>
      <c r="M236" s="29">
        <v>3</v>
      </c>
      <c r="N236" s="148" t="s">
        <v>4885</v>
      </c>
      <c r="O236" s="129">
        <v>45504.625</v>
      </c>
      <c r="P236" s="47"/>
      <c r="Q236" s="47"/>
      <c r="R236" s="131"/>
      <c r="S236" s="131"/>
      <c r="T236" s="132"/>
      <c r="U236" s="149" t="s">
        <v>4886</v>
      </c>
      <c r="V236" t="s">
        <v>4881</v>
      </c>
      <c r="W236" s="113" t="s">
        <v>4887</v>
      </c>
      <c r="X236" t="s">
        <v>132</v>
      </c>
      <c r="Y236" t="s">
        <v>138</v>
      </c>
    </row>
    <row r="237" ht="409.5" spans="1:25">
      <c r="A237" s="98">
        <v>240</v>
      </c>
      <c r="B237" s="47" t="s">
        <v>117</v>
      </c>
      <c r="C237" s="29" t="s">
        <v>361</v>
      </c>
      <c r="D237" s="33" t="s">
        <v>4881</v>
      </c>
      <c r="E237" s="33" t="s">
        <v>146</v>
      </c>
      <c r="F237" s="115" t="s">
        <v>5779</v>
      </c>
      <c r="G237" s="54">
        <v>45597</v>
      </c>
      <c r="H237" s="54">
        <v>45626</v>
      </c>
      <c r="I237" s="29" t="s">
        <v>124</v>
      </c>
      <c r="J237" s="29" t="s">
        <v>125</v>
      </c>
      <c r="K237" s="29" t="s">
        <v>896</v>
      </c>
      <c r="L237" s="29" t="s">
        <v>81</v>
      </c>
      <c r="M237" s="29">
        <v>3</v>
      </c>
      <c r="N237" s="148" t="s">
        <v>4885</v>
      </c>
      <c r="O237" s="129">
        <v>45504.625</v>
      </c>
      <c r="P237" s="47"/>
      <c r="Q237" s="47"/>
      <c r="R237" s="131"/>
      <c r="S237" s="131"/>
      <c r="T237" s="132"/>
      <c r="U237" s="149" t="s">
        <v>4886</v>
      </c>
      <c r="V237" t="s">
        <v>4881</v>
      </c>
      <c r="W237" s="113" t="s">
        <v>4887</v>
      </c>
      <c r="X237" t="s">
        <v>132</v>
      </c>
      <c r="Y237" t="s">
        <v>138</v>
      </c>
    </row>
    <row r="238" ht="409.5" spans="1:25">
      <c r="A238" s="98">
        <v>241</v>
      </c>
      <c r="B238" s="47" t="s">
        <v>117</v>
      </c>
      <c r="C238" s="47" t="s">
        <v>145</v>
      </c>
      <c r="D238" s="34" t="s">
        <v>4450</v>
      </c>
      <c r="E238" s="33" t="s">
        <v>146</v>
      </c>
      <c r="F238" s="54" t="s">
        <v>5779</v>
      </c>
      <c r="G238" s="74">
        <v>45412</v>
      </c>
      <c r="H238" s="74">
        <v>45412</v>
      </c>
      <c r="I238" s="47" t="s">
        <v>124</v>
      </c>
      <c r="J238" s="47" t="s">
        <v>125</v>
      </c>
      <c r="K238" s="29" t="s">
        <v>896</v>
      </c>
      <c r="L238" s="29" t="s">
        <v>81</v>
      </c>
      <c r="M238" s="47">
        <v>6</v>
      </c>
      <c r="N238" s="34" t="s">
        <v>4888</v>
      </c>
      <c r="O238" s="62">
        <v>45321.6763888889</v>
      </c>
      <c r="P238" s="35"/>
      <c r="Q238" s="35"/>
      <c r="R238" s="40"/>
      <c r="S238" s="40"/>
      <c r="T238" s="36"/>
      <c r="U238" s="34" t="s">
        <v>4889</v>
      </c>
      <c r="V238" s="34" t="s">
        <v>4450</v>
      </c>
      <c r="W238" s="113" t="s">
        <v>4890</v>
      </c>
      <c r="X238" t="s">
        <v>132</v>
      </c>
      <c r="Y238" t="s">
        <v>133</v>
      </c>
    </row>
    <row r="239" ht="364.5" spans="1:25">
      <c r="A239" s="98">
        <v>242</v>
      </c>
      <c r="B239" s="47" t="s">
        <v>117</v>
      </c>
      <c r="C239" s="47" t="s">
        <v>145</v>
      </c>
      <c r="D239" s="34" t="s">
        <v>4450</v>
      </c>
      <c r="E239" s="33" t="s">
        <v>146</v>
      </c>
      <c r="F239" s="54" t="s">
        <v>5779</v>
      </c>
      <c r="G239" s="74">
        <v>45627</v>
      </c>
      <c r="H239" s="74">
        <v>45627</v>
      </c>
      <c r="I239" s="47" t="s">
        <v>124</v>
      </c>
      <c r="J239" s="47" t="s">
        <v>125</v>
      </c>
      <c r="K239" s="29" t="s">
        <v>896</v>
      </c>
      <c r="L239" s="29" t="s">
        <v>81</v>
      </c>
      <c r="M239" s="47">
        <v>6</v>
      </c>
      <c r="N239" s="148" t="s">
        <v>4891</v>
      </c>
      <c r="O239" s="129">
        <v>45497.5402777778</v>
      </c>
      <c r="P239" s="47"/>
      <c r="Q239" s="47"/>
      <c r="R239" s="131"/>
      <c r="S239" s="131"/>
      <c r="T239" s="132"/>
      <c r="U239" s="149" t="s">
        <v>4892</v>
      </c>
      <c r="V239" t="s">
        <v>4450</v>
      </c>
      <c r="W239" s="113" t="s">
        <v>4893</v>
      </c>
      <c r="X239" t="s">
        <v>132</v>
      </c>
      <c r="Y239" t="s">
        <v>138</v>
      </c>
    </row>
    <row r="240" ht="409.5" spans="1:25">
      <c r="A240" s="98">
        <v>243</v>
      </c>
      <c r="B240" s="47" t="s">
        <v>117</v>
      </c>
      <c r="C240" s="47" t="s">
        <v>145</v>
      </c>
      <c r="D240" s="34" t="s">
        <v>4894</v>
      </c>
      <c r="E240" s="33" t="s">
        <v>250</v>
      </c>
      <c r="F240" s="54" t="s">
        <v>5779</v>
      </c>
      <c r="G240" s="74">
        <v>45412</v>
      </c>
      <c r="H240" s="74">
        <v>45412</v>
      </c>
      <c r="I240" s="47" t="s">
        <v>124</v>
      </c>
      <c r="J240" s="47" t="s">
        <v>125</v>
      </c>
      <c r="K240" s="29" t="s">
        <v>896</v>
      </c>
      <c r="L240" s="29" t="s">
        <v>81</v>
      </c>
      <c r="M240" s="47">
        <v>6</v>
      </c>
      <c r="N240" s="34" t="s">
        <v>4888</v>
      </c>
      <c r="O240" s="62">
        <v>45321.6763888889</v>
      </c>
      <c r="P240" s="35"/>
      <c r="Q240" s="35"/>
      <c r="R240" s="40"/>
      <c r="S240" s="40"/>
      <c r="T240" s="36"/>
      <c r="U240" s="34" t="s">
        <v>4889</v>
      </c>
      <c r="V240" s="34" t="s">
        <v>4894</v>
      </c>
      <c r="W240" s="113" t="s">
        <v>4890</v>
      </c>
      <c r="X240" t="s">
        <v>132</v>
      </c>
      <c r="Y240" t="s">
        <v>133</v>
      </c>
    </row>
    <row r="241" ht="364.5" spans="1:25">
      <c r="A241" s="98">
        <v>244</v>
      </c>
      <c r="B241" s="47" t="s">
        <v>117</v>
      </c>
      <c r="C241" s="47" t="s">
        <v>145</v>
      </c>
      <c r="D241" s="34" t="s">
        <v>4894</v>
      </c>
      <c r="E241" s="33" t="s">
        <v>250</v>
      </c>
      <c r="F241" s="54" t="s">
        <v>5779</v>
      </c>
      <c r="G241" s="74">
        <v>45627</v>
      </c>
      <c r="H241" s="74">
        <v>45627</v>
      </c>
      <c r="I241" s="47" t="s">
        <v>124</v>
      </c>
      <c r="J241" s="47" t="s">
        <v>125</v>
      </c>
      <c r="K241" s="29" t="s">
        <v>896</v>
      </c>
      <c r="L241" s="29" t="s">
        <v>81</v>
      </c>
      <c r="M241" s="47">
        <v>6</v>
      </c>
      <c r="N241" s="148" t="s">
        <v>4891</v>
      </c>
      <c r="O241" s="129">
        <v>45497.5402777778</v>
      </c>
      <c r="P241" s="47"/>
      <c r="Q241" s="47"/>
      <c r="R241" s="131"/>
      <c r="S241" s="131"/>
      <c r="T241" s="132"/>
      <c r="U241" s="149" t="s">
        <v>4892</v>
      </c>
      <c r="V241" t="s">
        <v>4894</v>
      </c>
      <c r="W241" s="113" t="s">
        <v>4893</v>
      </c>
      <c r="X241" t="s">
        <v>132</v>
      </c>
      <c r="Y241" t="s">
        <v>138</v>
      </c>
    </row>
    <row r="242" ht="409.5" spans="1:25">
      <c r="A242" s="98">
        <v>245</v>
      </c>
      <c r="B242" s="47" t="s">
        <v>117</v>
      </c>
      <c r="C242" s="47" t="s">
        <v>145</v>
      </c>
      <c r="D242" s="34" t="s">
        <v>4895</v>
      </c>
      <c r="E242" s="33" t="s">
        <v>239</v>
      </c>
      <c r="F242" s="115" t="s">
        <v>5779</v>
      </c>
      <c r="G242" s="74">
        <v>45323</v>
      </c>
      <c r="H242" s="75">
        <v>45351</v>
      </c>
      <c r="I242" s="47" t="s">
        <v>124</v>
      </c>
      <c r="J242" s="47" t="s">
        <v>125</v>
      </c>
      <c r="K242" s="29" t="s">
        <v>896</v>
      </c>
      <c r="L242" s="29" t="s">
        <v>81</v>
      </c>
      <c r="M242" s="47">
        <v>6</v>
      </c>
      <c r="N242" s="34" t="s">
        <v>4896</v>
      </c>
      <c r="O242" s="62">
        <v>45321.6763888889</v>
      </c>
      <c r="P242" s="35"/>
      <c r="Q242" s="35"/>
      <c r="R242" s="40"/>
      <c r="S242" s="40"/>
      <c r="T242" s="36"/>
      <c r="U242" s="34" t="s">
        <v>4897</v>
      </c>
      <c r="V242" s="34" t="s">
        <v>4895</v>
      </c>
      <c r="W242" s="113" t="s">
        <v>4898</v>
      </c>
      <c r="X242" t="s">
        <v>132</v>
      </c>
      <c r="Y242" t="s">
        <v>133</v>
      </c>
    </row>
    <row r="243" ht="409.5" spans="1:25">
      <c r="A243" s="98">
        <v>246</v>
      </c>
      <c r="B243" s="47" t="s">
        <v>117</v>
      </c>
      <c r="C243" s="47" t="s">
        <v>145</v>
      </c>
      <c r="D243" s="34" t="s">
        <v>4895</v>
      </c>
      <c r="E243" s="33" t="s">
        <v>239</v>
      </c>
      <c r="F243" s="115" t="s">
        <v>5779</v>
      </c>
      <c r="G243" s="74">
        <v>45383</v>
      </c>
      <c r="H243" s="74">
        <v>45412</v>
      </c>
      <c r="I243" s="47" t="s">
        <v>124</v>
      </c>
      <c r="J243" s="47" t="s">
        <v>125</v>
      </c>
      <c r="K243" s="29" t="s">
        <v>896</v>
      </c>
      <c r="L243" s="29" t="s">
        <v>81</v>
      </c>
      <c r="M243" s="47">
        <v>6</v>
      </c>
      <c r="N243" s="34" t="s">
        <v>4899</v>
      </c>
      <c r="O243" s="62">
        <v>45377.6506944444</v>
      </c>
      <c r="P243" s="35"/>
      <c r="Q243" s="35"/>
      <c r="R243" s="40"/>
      <c r="S243" s="40"/>
      <c r="T243" s="36"/>
      <c r="U243" s="34" t="s">
        <v>4900</v>
      </c>
      <c r="V243" s="34" t="s">
        <v>4895</v>
      </c>
      <c r="W243" s="113" t="s">
        <v>4901</v>
      </c>
      <c r="X243" t="s">
        <v>132</v>
      </c>
      <c r="Y243" t="s">
        <v>159</v>
      </c>
    </row>
    <row r="244" ht="409.5" spans="1:25">
      <c r="A244" s="98">
        <v>247</v>
      </c>
      <c r="B244" s="47" t="s">
        <v>117</v>
      </c>
      <c r="C244" s="47" t="s">
        <v>145</v>
      </c>
      <c r="D244" s="34" t="s">
        <v>4895</v>
      </c>
      <c r="E244" s="33" t="s">
        <v>239</v>
      </c>
      <c r="F244" s="115" t="s">
        <v>5779</v>
      </c>
      <c r="G244" s="74">
        <v>45444</v>
      </c>
      <c r="H244" s="74">
        <v>45473</v>
      </c>
      <c r="I244" s="47" t="s">
        <v>124</v>
      </c>
      <c r="J244" s="47" t="s">
        <v>125</v>
      </c>
      <c r="K244" s="29" t="s">
        <v>896</v>
      </c>
      <c r="L244" s="29" t="s">
        <v>81</v>
      </c>
      <c r="M244" s="47">
        <v>6</v>
      </c>
      <c r="N244" s="34" t="s">
        <v>4902</v>
      </c>
      <c r="O244" s="62">
        <v>45440.4583333333</v>
      </c>
      <c r="P244" s="35"/>
      <c r="Q244" s="35"/>
      <c r="R244" s="40"/>
      <c r="S244" s="40"/>
      <c r="T244" s="36"/>
      <c r="U244" s="34" t="s">
        <v>4903</v>
      </c>
      <c r="V244" s="34" t="s">
        <v>4895</v>
      </c>
      <c r="W244" s="113" t="s">
        <v>4904</v>
      </c>
      <c r="X244" t="s">
        <v>132</v>
      </c>
      <c r="Y244" t="s">
        <v>435</v>
      </c>
    </row>
    <row r="245" ht="409.5" spans="1:25">
      <c r="A245" s="98">
        <v>248</v>
      </c>
      <c r="B245" s="47" t="s">
        <v>117</v>
      </c>
      <c r="C245" s="47" t="s">
        <v>145</v>
      </c>
      <c r="D245" s="34" t="s">
        <v>4895</v>
      </c>
      <c r="E245" s="33" t="s">
        <v>239</v>
      </c>
      <c r="F245" s="115" t="s">
        <v>5779</v>
      </c>
      <c r="G245" s="74">
        <v>45505</v>
      </c>
      <c r="H245" s="74">
        <v>45535</v>
      </c>
      <c r="I245" s="47" t="s">
        <v>124</v>
      </c>
      <c r="J245" s="47" t="s">
        <v>125</v>
      </c>
      <c r="K245" s="29" t="s">
        <v>896</v>
      </c>
      <c r="L245" s="29" t="s">
        <v>81</v>
      </c>
      <c r="M245" s="47">
        <v>6</v>
      </c>
      <c r="N245" s="148" t="s">
        <v>4905</v>
      </c>
      <c r="O245" s="129">
        <v>45497.5402777778</v>
      </c>
      <c r="P245" s="47"/>
      <c r="Q245" s="47"/>
      <c r="R245" s="131"/>
      <c r="S245" s="131"/>
      <c r="T245" s="132"/>
      <c r="U245" s="149" t="s">
        <v>4906</v>
      </c>
      <c r="V245" t="s">
        <v>4895</v>
      </c>
      <c r="W245" s="113" t="s">
        <v>4907</v>
      </c>
      <c r="X245" t="s">
        <v>132</v>
      </c>
      <c r="Y245" t="s">
        <v>138</v>
      </c>
    </row>
    <row r="246" spans="1:21">
      <c r="A246" s="98">
        <v>249</v>
      </c>
      <c r="B246" s="47" t="s">
        <v>117</v>
      </c>
      <c r="C246" s="47" t="s">
        <v>145</v>
      </c>
      <c r="D246" s="34" t="s">
        <v>4895</v>
      </c>
      <c r="E246" s="33" t="s">
        <v>239</v>
      </c>
      <c r="F246" s="115" t="s">
        <v>5779</v>
      </c>
      <c r="G246" s="74">
        <v>45566</v>
      </c>
      <c r="H246" s="74">
        <v>45596</v>
      </c>
      <c r="I246" s="47" t="s">
        <v>124</v>
      </c>
      <c r="J246" s="47" t="s">
        <v>125</v>
      </c>
      <c r="K246" s="29" t="s">
        <v>896</v>
      </c>
      <c r="L246" s="29" t="s">
        <v>81</v>
      </c>
      <c r="M246" s="47">
        <v>6</v>
      </c>
      <c r="N246" s="129"/>
      <c r="O246" s="129"/>
      <c r="P246" s="47"/>
      <c r="Q246" s="47"/>
      <c r="R246" s="131"/>
      <c r="S246" s="131"/>
      <c r="T246" s="132"/>
      <c r="U246" s="132"/>
    </row>
    <row r="247" spans="1:21">
      <c r="A247" s="98">
        <v>250</v>
      </c>
      <c r="B247" s="47" t="s">
        <v>117</v>
      </c>
      <c r="C247" s="47" t="s">
        <v>145</v>
      </c>
      <c r="D247" s="34" t="s">
        <v>4895</v>
      </c>
      <c r="E247" s="33" t="s">
        <v>239</v>
      </c>
      <c r="F247" s="115" t="s">
        <v>5779</v>
      </c>
      <c r="G247" s="74">
        <v>45627</v>
      </c>
      <c r="H247" s="74">
        <v>45657</v>
      </c>
      <c r="I247" s="47" t="s">
        <v>124</v>
      </c>
      <c r="J247" s="47" t="s">
        <v>125</v>
      </c>
      <c r="K247" s="29" t="s">
        <v>896</v>
      </c>
      <c r="L247" s="29" t="s">
        <v>81</v>
      </c>
      <c r="M247" s="47">
        <v>6</v>
      </c>
      <c r="N247" s="129"/>
      <c r="O247" s="129"/>
      <c r="P247" s="47"/>
      <c r="Q247" s="47"/>
      <c r="R247" s="131"/>
      <c r="S247" s="131"/>
      <c r="T247" s="132"/>
      <c r="U247" s="132"/>
    </row>
    <row r="248" ht="409.5" spans="1:25">
      <c r="A248" s="98">
        <v>251</v>
      </c>
      <c r="B248" s="47" t="s">
        <v>117</v>
      </c>
      <c r="C248" s="29" t="s">
        <v>145</v>
      </c>
      <c r="D248" s="33" t="s">
        <v>4449</v>
      </c>
      <c r="E248" s="33" t="s">
        <v>239</v>
      </c>
      <c r="F248" s="115" t="s">
        <v>5779</v>
      </c>
      <c r="G248" s="74">
        <v>45323</v>
      </c>
      <c r="H248" s="75">
        <v>45351</v>
      </c>
      <c r="I248" s="29" t="s">
        <v>124</v>
      </c>
      <c r="J248" s="29" t="s">
        <v>125</v>
      </c>
      <c r="K248" s="29" t="s">
        <v>896</v>
      </c>
      <c r="L248" s="29" t="s">
        <v>81</v>
      </c>
      <c r="M248" s="29">
        <v>3</v>
      </c>
      <c r="N248" s="34" t="s">
        <v>4908</v>
      </c>
      <c r="O248" s="62">
        <v>45322.4895833333</v>
      </c>
      <c r="P248" s="35"/>
      <c r="Q248" s="35"/>
      <c r="R248" s="40"/>
      <c r="S248" s="40"/>
      <c r="T248" s="36"/>
      <c r="U248" s="34" t="s">
        <v>4909</v>
      </c>
      <c r="V248" s="34" t="s">
        <v>4449</v>
      </c>
      <c r="W248" s="113" t="s">
        <v>4910</v>
      </c>
      <c r="X248" t="s">
        <v>132</v>
      </c>
      <c r="Y248" t="s">
        <v>133</v>
      </c>
    </row>
    <row r="249" ht="409.5" spans="1:25">
      <c r="A249" s="98">
        <v>252</v>
      </c>
      <c r="B249" s="47" t="s">
        <v>117</v>
      </c>
      <c r="C249" s="29" t="s">
        <v>145</v>
      </c>
      <c r="D249" s="33" t="s">
        <v>4449</v>
      </c>
      <c r="E249" s="33" t="s">
        <v>239</v>
      </c>
      <c r="F249" s="115" t="s">
        <v>5779</v>
      </c>
      <c r="G249" s="74">
        <v>45383</v>
      </c>
      <c r="H249" s="74">
        <v>45412</v>
      </c>
      <c r="I249" s="29" t="s">
        <v>124</v>
      </c>
      <c r="J249" s="29" t="s">
        <v>125</v>
      </c>
      <c r="K249" s="29" t="s">
        <v>896</v>
      </c>
      <c r="L249" s="29" t="s">
        <v>81</v>
      </c>
      <c r="M249" s="29">
        <v>3</v>
      </c>
      <c r="N249" s="34" t="s">
        <v>4911</v>
      </c>
      <c r="O249" s="62">
        <v>45377.5173611111</v>
      </c>
      <c r="P249" s="35"/>
      <c r="Q249" s="35"/>
      <c r="R249" s="40"/>
      <c r="S249" s="40"/>
      <c r="T249" s="36"/>
      <c r="U249" s="34" t="s">
        <v>4912</v>
      </c>
      <c r="V249" s="34" t="s">
        <v>4449</v>
      </c>
      <c r="W249" s="113" t="s">
        <v>4913</v>
      </c>
      <c r="X249" t="s">
        <v>132</v>
      </c>
      <c r="Y249" t="s">
        <v>159</v>
      </c>
    </row>
    <row r="250" ht="391.5" spans="1:25">
      <c r="A250" s="98">
        <v>253</v>
      </c>
      <c r="B250" s="47" t="s">
        <v>117</v>
      </c>
      <c r="C250" s="29" t="s">
        <v>145</v>
      </c>
      <c r="D250" s="33" t="s">
        <v>4449</v>
      </c>
      <c r="E250" s="33" t="s">
        <v>239</v>
      </c>
      <c r="F250" s="115" t="s">
        <v>5779</v>
      </c>
      <c r="G250" s="74">
        <v>45444</v>
      </c>
      <c r="H250" s="74">
        <v>45473</v>
      </c>
      <c r="I250" s="29" t="s">
        <v>124</v>
      </c>
      <c r="J250" s="29" t="s">
        <v>125</v>
      </c>
      <c r="K250" s="29" t="s">
        <v>896</v>
      </c>
      <c r="L250" s="29" t="s">
        <v>81</v>
      </c>
      <c r="M250" s="29">
        <v>3</v>
      </c>
      <c r="N250" s="34" t="s">
        <v>4914</v>
      </c>
      <c r="O250" s="62">
        <v>45434.5</v>
      </c>
      <c r="P250" s="35"/>
      <c r="Q250" s="35"/>
      <c r="R250" s="40"/>
      <c r="S250" s="40"/>
      <c r="T250" s="36"/>
      <c r="U250" s="34" t="s">
        <v>4915</v>
      </c>
      <c r="V250" s="34" t="s">
        <v>4449</v>
      </c>
      <c r="W250" s="113" t="s">
        <v>4916</v>
      </c>
      <c r="X250" s="114" t="s">
        <v>132</v>
      </c>
      <c r="Y250" s="114" t="s">
        <v>435</v>
      </c>
    </row>
    <row r="251" ht="409.5" spans="1:25">
      <c r="A251" s="98">
        <v>254</v>
      </c>
      <c r="B251" s="47" t="s">
        <v>117</v>
      </c>
      <c r="C251" s="29" t="s">
        <v>145</v>
      </c>
      <c r="D251" s="33" t="s">
        <v>4449</v>
      </c>
      <c r="E251" s="33" t="s">
        <v>239</v>
      </c>
      <c r="F251" s="115" t="s">
        <v>5779</v>
      </c>
      <c r="G251" s="74">
        <v>45505</v>
      </c>
      <c r="H251" s="74">
        <v>45535</v>
      </c>
      <c r="I251" s="29" t="s">
        <v>124</v>
      </c>
      <c r="J251" s="29" t="s">
        <v>125</v>
      </c>
      <c r="K251" s="29" t="s">
        <v>896</v>
      </c>
      <c r="L251" s="29" t="s">
        <v>81</v>
      </c>
      <c r="M251" s="29">
        <v>3</v>
      </c>
      <c r="N251" s="148" t="s">
        <v>4917</v>
      </c>
      <c r="O251" s="129">
        <v>45503.4888888889</v>
      </c>
      <c r="P251" s="47"/>
      <c r="Q251" s="47"/>
      <c r="R251" s="131"/>
      <c r="S251" s="131"/>
      <c r="T251" s="132"/>
      <c r="U251" s="149" t="s">
        <v>4918</v>
      </c>
      <c r="V251" t="s">
        <v>4449</v>
      </c>
      <c r="W251" s="113" t="s">
        <v>4919</v>
      </c>
      <c r="X251" t="s">
        <v>132</v>
      </c>
      <c r="Y251" t="s">
        <v>138</v>
      </c>
    </row>
    <row r="252" spans="1:21">
      <c r="A252" s="98">
        <v>255</v>
      </c>
      <c r="B252" s="47" t="s">
        <v>117</v>
      </c>
      <c r="C252" s="29" t="s">
        <v>145</v>
      </c>
      <c r="D252" s="33" t="s">
        <v>4449</v>
      </c>
      <c r="E252" s="33" t="s">
        <v>239</v>
      </c>
      <c r="F252" s="115" t="s">
        <v>5779</v>
      </c>
      <c r="G252" s="74">
        <v>45566</v>
      </c>
      <c r="H252" s="74">
        <v>45596</v>
      </c>
      <c r="I252" s="29" t="s">
        <v>124</v>
      </c>
      <c r="J252" s="29" t="s">
        <v>125</v>
      </c>
      <c r="K252" s="29" t="s">
        <v>896</v>
      </c>
      <c r="L252" s="29" t="s">
        <v>81</v>
      </c>
      <c r="M252" s="29">
        <v>3</v>
      </c>
      <c r="N252" s="129"/>
      <c r="O252" s="129"/>
      <c r="P252" s="47"/>
      <c r="Q252" s="47"/>
      <c r="R252" s="131"/>
      <c r="S252" s="131"/>
      <c r="T252" s="132"/>
      <c r="U252" s="132"/>
    </row>
    <row r="253" spans="1:21">
      <c r="A253" s="98">
        <v>256</v>
      </c>
      <c r="B253" s="47" t="s">
        <v>117</v>
      </c>
      <c r="C253" s="29" t="s">
        <v>145</v>
      </c>
      <c r="D253" s="33" t="s">
        <v>4449</v>
      </c>
      <c r="E253" s="33" t="s">
        <v>239</v>
      </c>
      <c r="F253" s="115" t="s">
        <v>5779</v>
      </c>
      <c r="G253" s="74">
        <v>45627</v>
      </c>
      <c r="H253" s="74">
        <v>45657</v>
      </c>
      <c r="I253" s="29" t="s">
        <v>124</v>
      </c>
      <c r="J253" s="29" t="s">
        <v>125</v>
      </c>
      <c r="K253" s="29" t="s">
        <v>896</v>
      </c>
      <c r="L253" s="29" t="s">
        <v>81</v>
      </c>
      <c r="M253" s="29">
        <v>3</v>
      </c>
      <c r="N253" s="129"/>
      <c r="O253" s="129"/>
      <c r="P253" s="47"/>
      <c r="Q253" s="47"/>
      <c r="R253" s="131"/>
      <c r="S253" s="131"/>
      <c r="T253" s="132"/>
      <c r="U253" s="132"/>
    </row>
    <row r="254" ht="409.5" spans="1:25">
      <c r="A254" s="98">
        <v>257</v>
      </c>
      <c r="B254" s="47" t="s">
        <v>117</v>
      </c>
      <c r="C254" s="29" t="s">
        <v>145</v>
      </c>
      <c r="D254" s="33" t="s">
        <v>4960</v>
      </c>
      <c r="E254" s="33" t="s">
        <v>239</v>
      </c>
      <c r="F254" s="115" t="s">
        <v>5779</v>
      </c>
      <c r="G254" s="74">
        <v>45323</v>
      </c>
      <c r="H254" s="75">
        <v>45351</v>
      </c>
      <c r="I254" s="29" t="s">
        <v>124</v>
      </c>
      <c r="J254" s="29" t="s">
        <v>125</v>
      </c>
      <c r="K254" s="29" t="s">
        <v>896</v>
      </c>
      <c r="L254" s="29" t="s">
        <v>81</v>
      </c>
      <c r="M254" s="29">
        <v>3</v>
      </c>
      <c r="N254" s="34" t="s">
        <v>4961</v>
      </c>
      <c r="O254" s="62">
        <v>45321.6763888889</v>
      </c>
      <c r="P254" s="35"/>
      <c r="Q254" s="35"/>
      <c r="R254" s="40"/>
      <c r="S254" s="40"/>
      <c r="T254" s="36"/>
      <c r="U254" s="34" t="s">
        <v>4962</v>
      </c>
      <c r="V254" s="34" t="s">
        <v>4960</v>
      </c>
      <c r="W254" s="113" t="s">
        <v>4963</v>
      </c>
      <c r="X254" t="s">
        <v>132</v>
      </c>
      <c r="Y254" t="s">
        <v>133</v>
      </c>
    </row>
    <row r="255" ht="409.5" spans="1:25">
      <c r="A255" s="98">
        <v>258</v>
      </c>
      <c r="B255" s="47" t="s">
        <v>117</v>
      </c>
      <c r="C255" s="29" t="s">
        <v>145</v>
      </c>
      <c r="D255" s="33" t="s">
        <v>4960</v>
      </c>
      <c r="E255" s="33" t="s">
        <v>239</v>
      </c>
      <c r="F255" s="115" t="s">
        <v>5779</v>
      </c>
      <c r="G255" s="74">
        <v>45383</v>
      </c>
      <c r="H255" s="74">
        <v>45412</v>
      </c>
      <c r="I255" s="29" t="s">
        <v>124</v>
      </c>
      <c r="J255" s="29" t="s">
        <v>125</v>
      </c>
      <c r="K255" s="29" t="s">
        <v>896</v>
      </c>
      <c r="L255" s="29" t="s">
        <v>81</v>
      </c>
      <c r="M255" s="29">
        <v>3</v>
      </c>
      <c r="N255" s="34" t="s">
        <v>4964</v>
      </c>
      <c r="O255" s="62">
        <v>45377.6506944444</v>
      </c>
      <c r="P255" s="35"/>
      <c r="Q255" s="35"/>
      <c r="R255" s="40"/>
      <c r="S255" s="40"/>
      <c r="T255" s="36"/>
      <c r="U255" s="34" t="s">
        <v>4965</v>
      </c>
      <c r="V255" s="34" t="s">
        <v>4960</v>
      </c>
      <c r="W255" s="113" t="s">
        <v>4966</v>
      </c>
      <c r="X255" t="s">
        <v>132</v>
      </c>
      <c r="Y255" t="s">
        <v>159</v>
      </c>
    </row>
    <row r="256" ht="409.5" spans="1:25">
      <c r="A256" s="98">
        <v>259</v>
      </c>
      <c r="B256" s="47" t="s">
        <v>117</v>
      </c>
      <c r="C256" s="29" t="s">
        <v>145</v>
      </c>
      <c r="D256" s="33" t="s">
        <v>4960</v>
      </c>
      <c r="E256" s="33" t="s">
        <v>239</v>
      </c>
      <c r="F256" s="115" t="s">
        <v>5779</v>
      </c>
      <c r="G256" s="74">
        <v>45444</v>
      </c>
      <c r="H256" s="74">
        <v>45473</v>
      </c>
      <c r="I256" s="29" t="s">
        <v>124</v>
      </c>
      <c r="J256" s="29" t="s">
        <v>125</v>
      </c>
      <c r="K256" s="29" t="s">
        <v>896</v>
      </c>
      <c r="L256" s="29" t="s">
        <v>81</v>
      </c>
      <c r="M256" s="29">
        <v>3</v>
      </c>
      <c r="N256" s="34" t="s">
        <v>4967</v>
      </c>
      <c r="O256" s="62">
        <v>45440.4583333333</v>
      </c>
      <c r="P256" s="35"/>
      <c r="Q256" s="35"/>
      <c r="R256" s="40"/>
      <c r="S256" s="40"/>
      <c r="T256" s="36"/>
      <c r="U256" s="34" t="s">
        <v>4968</v>
      </c>
      <c r="V256" s="34" t="s">
        <v>4960</v>
      </c>
      <c r="W256" s="113" t="s">
        <v>4969</v>
      </c>
      <c r="X256" t="s">
        <v>132</v>
      </c>
      <c r="Y256" t="s">
        <v>435</v>
      </c>
    </row>
    <row r="257" ht="409.5" spans="1:25">
      <c r="A257" s="98">
        <v>260</v>
      </c>
      <c r="B257" s="47" t="s">
        <v>117</v>
      </c>
      <c r="C257" s="29" t="s">
        <v>145</v>
      </c>
      <c r="D257" s="33" t="s">
        <v>4960</v>
      </c>
      <c r="E257" s="33" t="s">
        <v>239</v>
      </c>
      <c r="F257" s="115" t="s">
        <v>5779</v>
      </c>
      <c r="G257" s="74">
        <v>45505</v>
      </c>
      <c r="H257" s="74">
        <v>45535</v>
      </c>
      <c r="I257" s="29" t="s">
        <v>124</v>
      </c>
      <c r="J257" s="29" t="s">
        <v>125</v>
      </c>
      <c r="K257" s="29" t="s">
        <v>896</v>
      </c>
      <c r="L257" s="29" t="s">
        <v>81</v>
      </c>
      <c r="M257" s="29">
        <v>3</v>
      </c>
      <c r="N257" s="148" t="s">
        <v>4970</v>
      </c>
      <c r="O257" s="129">
        <v>45503.4888888889</v>
      </c>
      <c r="P257" s="47"/>
      <c r="Q257" s="47"/>
      <c r="R257" s="131"/>
      <c r="S257" s="131"/>
      <c r="T257" s="132"/>
      <c r="U257" s="149" t="s">
        <v>4971</v>
      </c>
      <c r="V257" t="s">
        <v>4960</v>
      </c>
      <c r="W257" s="113" t="s">
        <v>4972</v>
      </c>
      <c r="X257" t="s">
        <v>132</v>
      </c>
      <c r="Y257" t="s">
        <v>138</v>
      </c>
    </row>
    <row r="258" spans="1:21">
      <c r="A258" s="98">
        <v>261</v>
      </c>
      <c r="B258" s="47" t="s">
        <v>117</v>
      </c>
      <c r="C258" s="29" t="s">
        <v>145</v>
      </c>
      <c r="D258" s="33" t="s">
        <v>4960</v>
      </c>
      <c r="E258" s="33" t="s">
        <v>239</v>
      </c>
      <c r="F258" s="115" t="s">
        <v>5779</v>
      </c>
      <c r="G258" s="74">
        <v>45566</v>
      </c>
      <c r="H258" s="74">
        <v>45596</v>
      </c>
      <c r="I258" s="29" t="s">
        <v>124</v>
      </c>
      <c r="J258" s="29" t="s">
        <v>125</v>
      </c>
      <c r="K258" s="29" t="s">
        <v>896</v>
      </c>
      <c r="L258" s="29" t="s">
        <v>81</v>
      </c>
      <c r="M258" s="29">
        <v>3</v>
      </c>
      <c r="N258" s="129"/>
      <c r="O258" s="129"/>
      <c r="P258" s="47"/>
      <c r="Q258" s="47"/>
      <c r="R258" s="131"/>
      <c r="S258" s="131"/>
      <c r="T258" s="132"/>
      <c r="U258" s="132"/>
    </row>
    <row r="259" spans="1:21">
      <c r="A259" s="98">
        <v>262</v>
      </c>
      <c r="B259" s="47" t="s">
        <v>117</v>
      </c>
      <c r="C259" s="29" t="s">
        <v>145</v>
      </c>
      <c r="D259" s="33" t="s">
        <v>4960</v>
      </c>
      <c r="E259" s="33" t="s">
        <v>239</v>
      </c>
      <c r="F259" s="115" t="s">
        <v>5779</v>
      </c>
      <c r="G259" s="74">
        <v>45627</v>
      </c>
      <c r="H259" s="74">
        <v>45657</v>
      </c>
      <c r="I259" s="29" t="s">
        <v>124</v>
      </c>
      <c r="J259" s="29" t="s">
        <v>125</v>
      </c>
      <c r="K259" s="29" t="s">
        <v>896</v>
      </c>
      <c r="L259" s="29" t="s">
        <v>81</v>
      </c>
      <c r="M259" s="29">
        <v>3</v>
      </c>
      <c r="N259" s="129"/>
      <c r="O259" s="129"/>
      <c r="P259" s="47"/>
      <c r="Q259" s="47"/>
      <c r="R259" s="131"/>
      <c r="S259" s="131"/>
      <c r="T259" s="132"/>
      <c r="U259" s="132"/>
    </row>
    <row r="260" ht="270" spans="1:25">
      <c r="A260" s="98">
        <v>264</v>
      </c>
      <c r="B260" s="47" t="s">
        <v>117</v>
      </c>
      <c r="C260" s="47" t="s">
        <v>145</v>
      </c>
      <c r="D260" s="34" t="s">
        <v>1075</v>
      </c>
      <c r="E260" s="33" t="s">
        <v>1419</v>
      </c>
      <c r="F260" s="54" t="s">
        <v>5779</v>
      </c>
      <c r="G260" s="74">
        <v>45383</v>
      </c>
      <c r="H260" s="74">
        <v>45412</v>
      </c>
      <c r="I260" s="47" t="s">
        <v>124</v>
      </c>
      <c r="J260" s="47" t="s">
        <v>125</v>
      </c>
      <c r="K260" s="29" t="s">
        <v>896</v>
      </c>
      <c r="L260" s="29" t="s">
        <v>81</v>
      </c>
      <c r="M260" s="47">
        <v>18</v>
      </c>
      <c r="N260" s="34" t="s">
        <v>4985</v>
      </c>
      <c r="O260" s="62">
        <v>45410.4652777778</v>
      </c>
      <c r="P260" s="35"/>
      <c r="Q260" s="35"/>
      <c r="R260" s="40"/>
      <c r="S260" s="40"/>
      <c r="T260" s="36"/>
      <c r="U260" s="34" t="s">
        <v>4986</v>
      </c>
      <c r="V260" s="34" t="s">
        <v>1075</v>
      </c>
      <c r="W260" s="113" t="s">
        <v>4987</v>
      </c>
      <c r="X260" t="s">
        <v>132</v>
      </c>
      <c r="Y260" t="s">
        <v>144</v>
      </c>
    </row>
    <row r="261" ht="409.5" spans="1:25">
      <c r="A261" s="98">
        <v>265</v>
      </c>
      <c r="B261" s="47" t="s">
        <v>117</v>
      </c>
      <c r="C261" s="47" t="s">
        <v>145</v>
      </c>
      <c r="D261" s="34" t="s">
        <v>1075</v>
      </c>
      <c r="E261" s="33" t="s">
        <v>1419</v>
      </c>
      <c r="F261" s="54" t="s">
        <v>5779</v>
      </c>
      <c r="G261" s="74">
        <v>45444</v>
      </c>
      <c r="H261" s="74">
        <v>45473</v>
      </c>
      <c r="I261" s="47" t="s">
        <v>124</v>
      </c>
      <c r="J261" s="47" t="s">
        <v>125</v>
      </c>
      <c r="K261" s="29" t="s">
        <v>896</v>
      </c>
      <c r="L261" s="29" t="s">
        <v>81</v>
      </c>
      <c r="M261" s="47">
        <v>18</v>
      </c>
      <c r="N261" s="34" t="s">
        <v>4988</v>
      </c>
      <c r="O261" s="62">
        <v>45469.6319444444</v>
      </c>
      <c r="P261" s="35"/>
      <c r="Q261" s="35"/>
      <c r="R261" s="40"/>
      <c r="S261" s="40"/>
      <c r="T261" s="36"/>
      <c r="U261" s="34" t="s">
        <v>4989</v>
      </c>
      <c r="V261" s="34" t="s">
        <v>1075</v>
      </c>
      <c r="W261" s="113" t="s">
        <v>4990</v>
      </c>
      <c r="X261" s="114" t="s">
        <v>132</v>
      </c>
      <c r="Y261" s="114" t="s">
        <v>422</v>
      </c>
    </row>
    <row r="262" ht="409.5" spans="1:25">
      <c r="A262" s="98">
        <v>266</v>
      </c>
      <c r="B262" s="47" t="s">
        <v>117</v>
      </c>
      <c r="C262" s="47" t="s">
        <v>145</v>
      </c>
      <c r="D262" s="34" t="s">
        <v>1075</v>
      </c>
      <c r="E262" s="33" t="s">
        <v>1419</v>
      </c>
      <c r="F262" s="54" t="s">
        <v>5779</v>
      </c>
      <c r="G262" s="74">
        <v>45505</v>
      </c>
      <c r="H262" s="74">
        <v>45535</v>
      </c>
      <c r="I262" s="47" t="s">
        <v>124</v>
      </c>
      <c r="J262" s="47" t="s">
        <v>125</v>
      </c>
      <c r="K262" s="29" t="s">
        <v>896</v>
      </c>
      <c r="L262" s="29" t="s">
        <v>81</v>
      </c>
      <c r="M262" s="47">
        <v>18</v>
      </c>
      <c r="N262" s="148" t="s">
        <v>4991</v>
      </c>
      <c r="O262" s="129">
        <v>45502.4701388889</v>
      </c>
      <c r="P262" s="47"/>
      <c r="Q262" s="47"/>
      <c r="R262" s="131"/>
      <c r="S262" s="131"/>
      <c r="T262" s="132"/>
      <c r="U262" s="149" t="s">
        <v>4992</v>
      </c>
      <c r="V262" t="s">
        <v>1075</v>
      </c>
      <c r="W262" s="113" t="s">
        <v>4993</v>
      </c>
      <c r="X262" t="s">
        <v>132</v>
      </c>
      <c r="Y262" t="s">
        <v>138</v>
      </c>
    </row>
    <row r="263" ht="409.5" spans="1:25">
      <c r="A263" s="98">
        <v>267</v>
      </c>
      <c r="B263" s="47" t="s">
        <v>117</v>
      </c>
      <c r="C263" s="47" t="s">
        <v>145</v>
      </c>
      <c r="D263" s="34" t="s">
        <v>1075</v>
      </c>
      <c r="E263" s="33" t="s">
        <v>1419</v>
      </c>
      <c r="F263" s="54" t="s">
        <v>5779</v>
      </c>
      <c r="G263" s="74">
        <v>45566</v>
      </c>
      <c r="H263" s="74">
        <v>45596</v>
      </c>
      <c r="I263" s="47" t="s">
        <v>124</v>
      </c>
      <c r="J263" s="47" t="s">
        <v>125</v>
      </c>
      <c r="K263" s="29" t="s">
        <v>896</v>
      </c>
      <c r="L263" s="29" t="s">
        <v>81</v>
      </c>
      <c r="M263" s="47">
        <v>18</v>
      </c>
      <c r="N263" s="148" t="s">
        <v>4991</v>
      </c>
      <c r="O263" s="129">
        <v>45502.4701388889</v>
      </c>
      <c r="P263" s="47"/>
      <c r="Q263" s="47"/>
      <c r="R263" s="131"/>
      <c r="S263" s="131"/>
      <c r="T263" s="132"/>
      <c r="U263" s="149" t="s">
        <v>4992</v>
      </c>
      <c r="V263" t="s">
        <v>1075</v>
      </c>
      <c r="W263" s="113" t="s">
        <v>4993</v>
      </c>
      <c r="X263" t="s">
        <v>132</v>
      </c>
      <c r="Y263" t="s">
        <v>138</v>
      </c>
    </row>
    <row r="264" ht="270" spans="1:25">
      <c r="A264" s="98">
        <v>269</v>
      </c>
      <c r="B264" s="47" t="s">
        <v>117</v>
      </c>
      <c r="C264" s="47" t="s">
        <v>145</v>
      </c>
      <c r="D264" s="34" t="s">
        <v>5008</v>
      </c>
      <c r="E264" s="33" t="s">
        <v>1419</v>
      </c>
      <c r="F264" s="115" t="s">
        <v>5779</v>
      </c>
      <c r="G264" s="74">
        <v>45383</v>
      </c>
      <c r="H264" s="74">
        <v>45412</v>
      </c>
      <c r="I264" s="47" t="s">
        <v>124</v>
      </c>
      <c r="J264" s="47" t="s">
        <v>125</v>
      </c>
      <c r="K264" s="29" t="s">
        <v>896</v>
      </c>
      <c r="L264" s="29" t="s">
        <v>81</v>
      </c>
      <c r="M264" s="47">
        <v>3</v>
      </c>
      <c r="N264" s="34" t="s">
        <v>5009</v>
      </c>
      <c r="O264" s="62">
        <v>45410.4652777778</v>
      </c>
      <c r="P264" s="35"/>
      <c r="Q264" s="35"/>
      <c r="R264" s="40"/>
      <c r="S264" s="40"/>
      <c r="T264" s="36"/>
      <c r="U264" s="34" t="s">
        <v>5010</v>
      </c>
      <c r="V264" s="34" t="s">
        <v>5008</v>
      </c>
      <c r="W264" s="113" t="s">
        <v>5011</v>
      </c>
      <c r="X264" t="s">
        <v>132</v>
      </c>
      <c r="Y264" t="s">
        <v>144</v>
      </c>
    </row>
    <row r="265" ht="270" spans="1:25">
      <c r="A265" s="98">
        <v>269</v>
      </c>
      <c r="B265" s="47" t="s">
        <v>117</v>
      </c>
      <c r="C265" s="47" t="s">
        <v>145</v>
      </c>
      <c r="D265" s="34" t="s">
        <v>5008</v>
      </c>
      <c r="E265" s="33" t="s">
        <v>1419</v>
      </c>
      <c r="F265" s="115" t="s">
        <v>5779</v>
      </c>
      <c r="G265" s="74">
        <v>45444</v>
      </c>
      <c r="H265" s="74">
        <v>45473</v>
      </c>
      <c r="I265" s="47" t="s">
        <v>124</v>
      </c>
      <c r="J265" s="47" t="s">
        <v>125</v>
      </c>
      <c r="K265" s="29" t="s">
        <v>896</v>
      </c>
      <c r="L265" s="29" t="s">
        <v>81</v>
      </c>
      <c r="M265" s="47">
        <v>3</v>
      </c>
      <c r="N265" s="34" t="s">
        <v>5012</v>
      </c>
      <c r="O265" s="62">
        <v>45470.6180555556</v>
      </c>
      <c r="P265" s="35"/>
      <c r="Q265" s="35"/>
      <c r="R265" s="40"/>
      <c r="S265" s="40"/>
      <c r="T265" s="36"/>
      <c r="U265" s="34" t="s">
        <v>5013</v>
      </c>
      <c r="V265" s="34" t="s">
        <v>5008</v>
      </c>
      <c r="W265" s="113" t="s">
        <v>5014</v>
      </c>
      <c r="X265" s="114" t="s">
        <v>132</v>
      </c>
      <c r="Y265" s="114" t="s">
        <v>422</v>
      </c>
    </row>
    <row r="266" ht="409.5" spans="1:25">
      <c r="A266" s="98">
        <v>270</v>
      </c>
      <c r="B266" s="47" t="s">
        <v>117</v>
      </c>
      <c r="C266" s="47" t="s">
        <v>145</v>
      </c>
      <c r="D266" s="34" t="s">
        <v>5008</v>
      </c>
      <c r="E266" s="33" t="s">
        <v>1419</v>
      </c>
      <c r="F266" s="115" t="s">
        <v>5779</v>
      </c>
      <c r="G266" s="74">
        <v>45505</v>
      </c>
      <c r="H266" s="74">
        <v>45535</v>
      </c>
      <c r="I266" s="47" t="s">
        <v>124</v>
      </c>
      <c r="J266" s="47" t="s">
        <v>125</v>
      </c>
      <c r="K266" s="29" t="s">
        <v>896</v>
      </c>
      <c r="L266" s="29" t="s">
        <v>81</v>
      </c>
      <c r="M266" s="47">
        <v>3</v>
      </c>
      <c r="N266" s="148" t="s">
        <v>5005</v>
      </c>
      <c r="O266" s="129">
        <v>45502.4701388889</v>
      </c>
      <c r="P266" s="47"/>
      <c r="Q266" s="47"/>
      <c r="R266" s="131"/>
      <c r="S266" s="131"/>
      <c r="T266" s="132"/>
      <c r="U266" s="149" t="s">
        <v>5006</v>
      </c>
      <c r="V266" t="s">
        <v>5008</v>
      </c>
      <c r="W266" s="113" t="s">
        <v>5007</v>
      </c>
      <c r="X266" t="s">
        <v>132</v>
      </c>
      <c r="Y266" t="s">
        <v>138</v>
      </c>
    </row>
    <row r="267" ht="409.5" spans="1:25">
      <c r="A267" s="98">
        <v>271</v>
      </c>
      <c r="B267" s="47" t="s">
        <v>117</v>
      </c>
      <c r="C267" s="47" t="s">
        <v>145</v>
      </c>
      <c r="D267" s="34" t="s">
        <v>5008</v>
      </c>
      <c r="E267" s="33" t="s">
        <v>1419</v>
      </c>
      <c r="F267" s="115" t="s">
        <v>5779</v>
      </c>
      <c r="G267" s="74">
        <v>45566</v>
      </c>
      <c r="H267" s="74">
        <v>45596</v>
      </c>
      <c r="I267" s="47" t="s">
        <v>124</v>
      </c>
      <c r="J267" s="47" t="s">
        <v>125</v>
      </c>
      <c r="K267" s="29" t="s">
        <v>896</v>
      </c>
      <c r="L267" s="29" t="s">
        <v>81</v>
      </c>
      <c r="M267" s="47">
        <v>3</v>
      </c>
      <c r="N267" s="148" t="s">
        <v>5005</v>
      </c>
      <c r="O267" s="129">
        <v>45502.4701388889</v>
      </c>
      <c r="P267" s="47"/>
      <c r="Q267" s="47"/>
      <c r="R267" s="131"/>
      <c r="S267" s="131"/>
      <c r="T267" s="132"/>
      <c r="U267" s="149" t="s">
        <v>5006</v>
      </c>
      <c r="V267" t="s">
        <v>5008</v>
      </c>
      <c r="W267" s="113" t="s">
        <v>5007</v>
      </c>
      <c r="X267" t="s">
        <v>132</v>
      </c>
      <c r="Y267" t="s">
        <v>138</v>
      </c>
    </row>
    <row r="268" ht="405" spans="1:25">
      <c r="A268" s="98">
        <v>273</v>
      </c>
      <c r="B268" s="34" t="s">
        <v>117</v>
      </c>
      <c r="C268" s="33" t="s">
        <v>145</v>
      </c>
      <c r="D268" s="53" t="s">
        <v>4646</v>
      </c>
      <c r="E268" s="33" t="s">
        <v>1148</v>
      </c>
      <c r="F268" s="115" t="s">
        <v>5779</v>
      </c>
      <c r="G268" s="74">
        <v>45383</v>
      </c>
      <c r="H268" s="74">
        <v>45412</v>
      </c>
      <c r="I268" s="33" t="s">
        <v>124</v>
      </c>
      <c r="J268" s="33" t="s">
        <v>125</v>
      </c>
      <c r="K268" s="34" t="s">
        <v>896</v>
      </c>
      <c r="L268" s="47" t="s">
        <v>81</v>
      </c>
      <c r="M268" s="33">
        <v>9</v>
      </c>
      <c r="N268" s="34" t="s">
        <v>5019</v>
      </c>
      <c r="O268" s="62">
        <v>45410.4652777778</v>
      </c>
      <c r="P268" s="35"/>
      <c r="Q268" s="35"/>
      <c r="R268" s="40"/>
      <c r="S268" s="40"/>
      <c r="T268" s="36"/>
      <c r="U268" s="34" t="s">
        <v>5020</v>
      </c>
      <c r="V268" s="34" t="s">
        <v>4646</v>
      </c>
      <c r="W268" s="113" t="s">
        <v>5021</v>
      </c>
      <c r="X268" t="s">
        <v>132</v>
      </c>
      <c r="Y268" t="s">
        <v>144</v>
      </c>
    </row>
    <row r="269" ht="405" spans="1:25">
      <c r="A269" s="98">
        <v>274</v>
      </c>
      <c r="B269" s="34" t="s">
        <v>117</v>
      </c>
      <c r="C269" s="33" t="s">
        <v>145</v>
      </c>
      <c r="D269" s="53" t="s">
        <v>4646</v>
      </c>
      <c r="E269" s="33" t="s">
        <v>1148</v>
      </c>
      <c r="F269" s="115" t="s">
        <v>5779</v>
      </c>
      <c r="G269" s="74">
        <v>45444</v>
      </c>
      <c r="H269" s="74">
        <v>45473</v>
      </c>
      <c r="I269" s="33" t="s">
        <v>124</v>
      </c>
      <c r="J269" s="33" t="s">
        <v>125</v>
      </c>
      <c r="K269" s="34" t="s">
        <v>896</v>
      </c>
      <c r="L269" s="47" t="s">
        <v>81</v>
      </c>
      <c r="M269" s="33">
        <v>9</v>
      </c>
      <c r="N269" s="34" t="s">
        <v>5022</v>
      </c>
      <c r="O269" s="62">
        <v>45470.6180555556</v>
      </c>
      <c r="P269" s="35"/>
      <c r="Q269" s="35"/>
      <c r="R269" s="40"/>
      <c r="S269" s="40"/>
      <c r="T269" s="36"/>
      <c r="U269" s="34" t="s">
        <v>5023</v>
      </c>
      <c r="V269" s="34" t="s">
        <v>4646</v>
      </c>
      <c r="W269" s="113" t="s">
        <v>5024</v>
      </c>
      <c r="X269" s="114" t="s">
        <v>132</v>
      </c>
      <c r="Y269" s="114" t="s">
        <v>422</v>
      </c>
    </row>
    <row r="270" ht="409.5" spans="1:25">
      <c r="A270" s="98">
        <v>275</v>
      </c>
      <c r="B270" s="34" t="s">
        <v>117</v>
      </c>
      <c r="C270" s="33" t="s">
        <v>145</v>
      </c>
      <c r="D270" s="53" t="s">
        <v>4646</v>
      </c>
      <c r="E270" s="33" t="s">
        <v>1148</v>
      </c>
      <c r="F270" s="115" t="s">
        <v>5779</v>
      </c>
      <c r="G270" s="74">
        <v>45505</v>
      </c>
      <c r="H270" s="74">
        <v>45535</v>
      </c>
      <c r="I270" s="33" t="s">
        <v>124</v>
      </c>
      <c r="J270" s="33" t="s">
        <v>125</v>
      </c>
      <c r="K270" s="34" t="s">
        <v>896</v>
      </c>
      <c r="L270" s="47" t="s">
        <v>81</v>
      </c>
      <c r="M270" s="33">
        <v>9</v>
      </c>
      <c r="N270" s="120" t="s">
        <v>5005</v>
      </c>
      <c r="O270" s="54">
        <v>45502.4701388889</v>
      </c>
      <c r="P270" s="133"/>
      <c r="Q270" s="133"/>
      <c r="R270" s="118"/>
      <c r="S270" s="118"/>
      <c r="T270" s="47"/>
      <c r="U270" s="150" t="s">
        <v>5006</v>
      </c>
      <c r="V270" t="s">
        <v>4646</v>
      </c>
      <c r="W270" s="113" t="s">
        <v>5007</v>
      </c>
      <c r="X270" t="s">
        <v>132</v>
      </c>
      <c r="Y270" t="s">
        <v>138</v>
      </c>
    </row>
    <row r="271" ht="409.5" spans="1:25">
      <c r="A271" s="98">
        <v>276</v>
      </c>
      <c r="B271" s="34" t="s">
        <v>117</v>
      </c>
      <c r="C271" s="33" t="s">
        <v>145</v>
      </c>
      <c r="D271" s="53" t="s">
        <v>4646</v>
      </c>
      <c r="E271" s="33" t="s">
        <v>1148</v>
      </c>
      <c r="F271" s="115" t="s">
        <v>5779</v>
      </c>
      <c r="G271" s="74">
        <v>45566</v>
      </c>
      <c r="H271" s="74">
        <v>45596</v>
      </c>
      <c r="I271" s="33" t="s">
        <v>124</v>
      </c>
      <c r="J271" s="33" t="s">
        <v>125</v>
      </c>
      <c r="K271" s="34" t="s">
        <v>896</v>
      </c>
      <c r="L271" s="47" t="s">
        <v>81</v>
      </c>
      <c r="M271" s="33">
        <v>9</v>
      </c>
      <c r="N271" s="120" t="s">
        <v>5005</v>
      </c>
      <c r="O271" s="54">
        <v>45502.4701388889</v>
      </c>
      <c r="P271" s="133"/>
      <c r="Q271" s="133"/>
      <c r="R271" s="118"/>
      <c r="S271" s="118"/>
      <c r="T271" s="47"/>
      <c r="U271" s="150" t="s">
        <v>5006</v>
      </c>
      <c r="V271" t="s">
        <v>4646</v>
      </c>
      <c r="W271" s="113" t="s">
        <v>5007</v>
      </c>
      <c r="X271" t="s">
        <v>132</v>
      </c>
      <c r="Y271" t="s">
        <v>138</v>
      </c>
    </row>
    <row r="272" ht="270" spans="1:25">
      <c r="A272" s="98">
        <v>279</v>
      </c>
      <c r="B272" s="47" t="s">
        <v>117</v>
      </c>
      <c r="C272" s="47" t="s">
        <v>145</v>
      </c>
      <c r="D272" s="34" t="s">
        <v>4648</v>
      </c>
      <c r="E272" s="33" t="s">
        <v>1148</v>
      </c>
      <c r="F272" s="54" t="s">
        <v>5779</v>
      </c>
      <c r="G272" s="74">
        <v>45383</v>
      </c>
      <c r="H272" s="74">
        <v>45412</v>
      </c>
      <c r="I272" s="47" t="s">
        <v>124</v>
      </c>
      <c r="J272" s="47" t="s">
        <v>125</v>
      </c>
      <c r="K272" s="29" t="s">
        <v>896</v>
      </c>
      <c r="L272" s="29" t="s">
        <v>81</v>
      </c>
      <c r="M272" s="47">
        <v>6</v>
      </c>
      <c r="N272" s="34" t="s">
        <v>5009</v>
      </c>
      <c r="O272" s="62">
        <v>45410.4652777778</v>
      </c>
      <c r="P272" s="35"/>
      <c r="Q272" s="35"/>
      <c r="R272" s="40"/>
      <c r="S272" s="40"/>
      <c r="T272" s="36"/>
      <c r="U272" s="34" t="s">
        <v>5010</v>
      </c>
      <c r="V272" s="34" t="s">
        <v>4648</v>
      </c>
      <c r="W272" s="113" t="s">
        <v>5011</v>
      </c>
      <c r="X272" t="s">
        <v>132</v>
      </c>
      <c r="Y272" t="s">
        <v>144</v>
      </c>
    </row>
    <row r="273" ht="270" spans="1:25">
      <c r="A273" s="98">
        <v>280</v>
      </c>
      <c r="B273" s="47" t="s">
        <v>117</v>
      </c>
      <c r="C273" s="47" t="s">
        <v>145</v>
      </c>
      <c r="D273" s="34" t="s">
        <v>4648</v>
      </c>
      <c r="E273" s="33" t="s">
        <v>1148</v>
      </c>
      <c r="F273" s="54" t="s">
        <v>5779</v>
      </c>
      <c r="G273" s="74">
        <v>45444</v>
      </c>
      <c r="H273" s="74">
        <v>45473</v>
      </c>
      <c r="I273" s="47" t="s">
        <v>124</v>
      </c>
      <c r="J273" s="47" t="s">
        <v>125</v>
      </c>
      <c r="K273" s="29" t="s">
        <v>896</v>
      </c>
      <c r="L273" s="29" t="s">
        <v>81</v>
      </c>
      <c r="M273" s="47">
        <v>6</v>
      </c>
      <c r="N273" s="34" t="s">
        <v>5012</v>
      </c>
      <c r="O273" s="62">
        <v>45470.6180555556</v>
      </c>
      <c r="P273" s="35"/>
      <c r="Q273" s="35"/>
      <c r="R273" s="40"/>
      <c r="S273" s="40"/>
      <c r="T273" s="36"/>
      <c r="U273" s="34" t="s">
        <v>5013</v>
      </c>
      <c r="V273" s="34" t="s">
        <v>4648</v>
      </c>
      <c r="W273" s="113" t="s">
        <v>5014</v>
      </c>
      <c r="X273" s="114" t="s">
        <v>132</v>
      </c>
      <c r="Y273" s="114" t="s">
        <v>422</v>
      </c>
    </row>
    <row r="274" ht="409.5" spans="1:25">
      <c r="A274" s="98">
        <v>281</v>
      </c>
      <c r="B274" s="47" t="s">
        <v>117</v>
      </c>
      <c r="C274" s="47" t="s">
        <v>145</v>
      </c>
      <c r="D274" s="34" t="s">
        <v>4648</v>
      </c>
      <c r="E274" s="33" t="s">
        <v>1148</v>
      </c>
      <c r="F274" s="54" t="s">
        <v>5779</v>
      </c>
      <c r="G274" s="74">
        <v>45505</v>
      </c>
      <c r="H274" s="74">
        <v>45535</v>
      </c>
      <c r="I274" s="47" t="s">
        <v>124</v>
      </c>
      <c r="J274" s="47" t="s">
        <v>125</v>
      </c>
      <c r="K274" s="29" t="s">
        <v>896</v>
      </c>
      <c r="L274" s="29" t="s">
        <v>81</v>
      </c>
      <c r="M274" s="47">
        <v>6</v>
      </c>
      <c r="N274" s="148" t="s">
        <v>5005</v>
      </c>
      <c r="O274" s="129">
        <v>45502.4701388889</v>
      </c>
      <c r="P274" s="47"/>
      <c r="Q274" s="47"/>
      <c r="R274" s="131"/>
      <c r="S274" s="131"/>
      <c r="T274" s="132"/>
      <c r="U274" s="149" t="s">
        <v>5006</v>
      </c>
      <c r="V274" t="s">
        <v>4648</v>
      </c>
      <c r="W274" s="113" t="s">
        <v>5007</v>
      </c>
      <c r="X274" t="s">
        <v>132</v>
      </c>
      <c r="Y274" t="s">
        <v>138</v>
      </c>
    </row>
    <row r="275" ht="409.5" spans="1:25">
      <c r="A275" s="98">
        <v>282</v>
      </c>
      <c r="B275" s="47" t="s">
        <v>117</v>
      </c>
      <c r="C275" s="47" t="s">
        <v>145</v>
      </c>
      <c r="D275" s="34" t="s">
        <v>4648</v>
      </c>
      <c r="E275" s="33" t="s">
        <v>1148</v>
      </c>
      <c r="F275" s="54" t="s">
        <v>5779</v>
      </c>
      <c r="G275" s="74">
        <v>45566</v>
      </c>
      <c r="H275" s="74">
        <v>45596</v>
      </c>
      <c r="I275" s="47" t="s">
        <v>124</v>
      </c>
      <c r="J275" s="47" t="s">
        <v>125</v>
      </c>
      <c r="K275" s="29" t="s">
        <v>896</v>
      </c>
      <c r="L275" s="29" t="s">
        <v>81</v>
      </c>
      <c r="M275" s="47">
        <v>6</v>
      </c>
      <c r="N275" s="148" t="s">
        <v>5005</v>
      </c>
      <c r="O275" s="129">
        <v>45502.4701388889</v>
      </c>
      <c r="P275" s="47"/>
      <c r="Q275" s="47"/>
      <c r="R275" s="131"/>
      <c r="S275" s="131"/>
      <c r="T275" s="132"/>
      <c r="U275" s="149" t="s">
        <v>5006</v>
      </c>
      <c r="V275" t="s">
        <v>4648</v>
      </c>
      <c r="W275" s="113" t="s">
        <v>5007</v>
      </c>
      <c r="X275" t="s">
        <v>132</v>
      </c>
      <c r="Y275" t="s">
        <v>138</v>
      </c>
    </row>
    <row r="276" ht="243" spans="1:25">
      <c r="A276" s="98">
        <v>284</v>
      </c>
      <c r="B276" s="47" t="s">
        <v>117</v>
      </c>
      <c r="C276" s="47" t="s">
        <v>145</v>
      </c>
      <c r="D276" s="34" t="s">
        <v>1094</v>
      </c>
      <c r="E276" s="33" t="s">
        <v>1148</v>
      </c>
      <c r="F276" s="54" t="s">
        <v>5779</v>
      </c>
      <c r="G276" s="74">
        <v>45383</v>
      </c>
      <c r="H276" s="74">
        <v>45412</v>
      </c>
      <c r="I276" s="47" t="s">
        <v>124</v>
      </c>
      <c r="J276" s="47" t="s">
        <v>125</v>
      </c>
      <c r="K276" s="29" t="s">
        <v>896</v>
      </c>
      <c r="L276" s="29" t="s">
        <v>81</v>
      </c>
      <c r="M276" s="47">
        <v>3</v>
      </c>
      <c r="N276" s="34" t="s">
        <v>5025</v>
      </c>
      <c r="O276" s="62">
        <v>45404.4916666667</v>
      </c>
      <c r="P276" s="35"/>
      <c r="Q276" s="35"/>
      <c r="R276" s="40"/>
      <c r="S276" s="40"/>
      <c r="T276" s="36"/>
      <c r="U276" s="34" t="s">
        <v>5026</v>
      </c>
      <c r="V276" s="34" t="s">
        <v>1094</v>
      </c>
      <c r="W276" s="113" t="s">
        <v>5027</v>
      </c>
      <c r="X276" t="s">
        <v>132</v>
      </c>
      <c r="Y276" t="s">
        <v>144</v>
      </c>
    </row>
    <row r="277" ht="243" spans="1:25">
      <c r="A277" s="98">
        <v>285</v>
      </c>
      <c r="B277" s="47" t="s">
        <v>117</v>
      </c>
      <c r="C277" s="47" t="s">
        <v>145</v>
      </c>
      <c r="D277" s="34" t="s">
        <v>1094</v>
      </c>
      <c r="E277" s="33" t="s">
        <v>1148</v>
      </c>
      <c r="F277" s="54" t="s">
        <v>5779</v>
      </c>
      <c r="G277" s="74">
        <v>45444</v>
      </c>
      <c r="H277" s="74">
        <v>45473</v>
      </c>
      <c r="I277" s="47" t="s">
        <v>124</v>
      </c>
      <c r="J277" s="47" t="s">
        <v>125</v>
      </c>
      <c r="K277" s="29" t="s">
        <v>896</v>
      </c>
      <c r="L277" s="29" t="s">
        <v>81</v>
      </c>
      <c r="M277" s="47">
        <v>3</v>
      </c>
      <c r="N277" s="34" t="s">
        <v>5028</v>
      </c>
      <c r="O277" s="62">
        <v>45462.9791666667</v>
      </c>
      <c r="P277" s="35"/>
      <c r="Q277" s="35"/>
      <c r="R277" s="40"/>
      <c r="S277" s="40"/>
      <c r="T277" s="36"/>
      <c r="U277" s="34" t="s">
        <v>5029</v>
      </c>
      <c r="V277" s="34" t="s">
        <v>1094</v>
      </c>
      <c r="W277" s="113" t="s">
        <v>5030</v>
      </c>
      <c r="X277" s="114" t="s">
        <v>132</v>
      </c>
      <c r="Y277" s="114" t="s">
        <v>422</v>
      </c>
    </row>
    <row r="278" ht="409.5" spans="1:25">
      <c r="A278" s="98">
        <v>285</v>
      </c>
      <c r="B278" s="47" t="s">
        <v>117</v>
      </c>
      <c r="C278" s="47" t="s">
        <v>145</v>
      </c>
      <c r="D278" s="34" t="s">
        <v>1094</v>
      </c>
      <c r="E278" s="33" t="s">
        <v>1148</v>
      </c>
      <c r="F278" s="54" t="s">
        <v>5779</v>
      </c>
      <c r="G278" s="74">
        <v>45505</v>
      </c>
      <c r="H278" s="74">
        <v>45535</v>
      </c>
      <c r="I278" s="47" t="s">
        <v>124</v>
      </c>
      <c r="J278" s="47" t="s">
        <v>125</v>
      </c>
      <c r="K278" s="29" t="s">
        <v>896</v>
      </c>
      <c r="L278" s="29" t="s">
        <v>81</v>
      </c>
      <c r="M278" s="47">
        <v>3</v>
      </c>
      <c r="N278" s="148" t="s">
        <v>5031</v>
      </c>
      <c r="O278" s="129">
        <v>45492.6354166667</v>
      </c>
      <c r="P278" s="47"/>
      <c r="Q278" s="47"/>
      <c r="R278" s="131"/>
      <c r="S278" s="131"/>
      <c r="T278" s="132"/>
      <c r="U278" s="149" t="s">
        <v>5032</v>
      </c>
      <c r="V278" t="s">
        <v>1094</v>
      </c>
      <c r="W278" s="113" t="s">
        <v>5033</v>
      </c>
      <c r="X278" t="s">
        <v>132</v>
      </c>
      <c r="Y278" t="s">
        <v>138</v>
      </c>
    </row>
    <row r="279" ht="409.5" spans="1:25">
      <c r="A279" s="98">
        <v>286</v>
      </c>
      <c r="B279" s="47" t="s">
        <v>117</v>
      </c>
      <c r="C279" s="47" t="s">
        <v>145</v>
      </c>
      <c r="D279" s="34" t="s">
        <v>1094</v>
      </c>
      <c r="E279" s="33" t="s">
        <v>1148</v>
      </c>
      <c r="F279" s="54" t="s">
        <v>5779</v>
      </c>
      <c r="G279" s="74">
        <v>45566</v>
      </c>
      <c r="H279" s="74">
        <v>45596</v>
      </c>
      <c r="I279" s="47" t="s">
        <v>124</v>
      </c>
      <c r="J279" s="47" t="s">
        <v>125</v>
      </c>
      <c r="K279" s="29" t="s">
        <v>896</v>
      </c>
      <c r="L279" s="29" t="s">
        <v>81</v>
      </c>
      <c r="M279" s="47">
        <v>3</v>
      </c>
      <c r="N279" s="148" t="s">
        <v>5031</v>
      </c>
      <c r="O279" s="129">
        <v>45492.6354166667</v>
      </c>
      <c r="P279" s="47"/>
      <c r="Q279" s="47"/>
      <c r="R279" s="131"/>
      <c r="S279" s="131"/>
      <c r="T279" s="132"/>
      <c r="U279" s="149" t="s">
        <v>5032</v>
      </c>
      <c r="V279" t="s">
        <v>1094</v>
      </c>
      <c r="W279" s="113" t="s">
        <v>5033</v>
      </c>
      <c r="X279" t="s">
        <v>132</v>
      </c>
      <c r="Y279" t="s">
        <v>138</v>
      </c>
    </row>
    <row r="280" s="128" customFormat="1" ht="14.25" spans="1:22">
      <c r="A280" s="98">
        <v>287</v>
      </c>
      <c r="B280" s="47" t="s">
        <v>117</v>
      </c>
      <c r="C280" s="47" t="s">
        <v>145</v>
      </c>
      <c r="D280" s="34" t="s">
        <v>4459</v>
      </c>
      <c r="E280" s="33" t="s">
        <v>1419</v>
      </c>
      <c r="F280" s="54" t="s">
        <v>5779</v>
      </c>
      <c r="G280" s="74">
        <v>45383</v>
      </c>
      <c r="H280" s="74">
        <v>45412</v>
      </c>
      <c r="I280" s="47" t="s">
        <v>124</v>
      </c>
      <c r="J280" s="47" t="s">
        <v>125</v>
      </c>
      <c r="K280" s="29" t="s">
        <v>896</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4459</v>
      </c>
      <c r="E281" s="33" t="s">
        <v>1419</v>
      </c>
      <c r="F281" s="54" t="s">
        <v>5779</v>
      </c>
      <c r="G281" s="74">
        <v>45444</v>
      </c>
      <c r="H281" s="74">
        <v>45473</v>
      </c>
      <c r="I281" s="47" t="s">
        <v>124</v>
      </c>
      <c r="J281" s="47" t="s">
        <v>125</v>
      </c>
      <c r="K281" s="29" t="s">
        <v>896</v>
      </c>
      <c r="L281" s="29" t="s">
        <v>81</v>
      </c>
      <c r="M281" s="47">
        <v>3</v>
      </c>
      <c r="N281" s="34"/>
      <c r="O281" s="34"/>
      <c r="P281" s="35"/>
      <c r="Q281" s="35"/>
      <c r="R281" s="40"/>
      <c r="S281" s="40"/>
      <c r="T281" s="36"/>
      <c r="U281" s="34"/>
      <c r="V281" s="34"/>
    </row>
    <row r="282" s="128" customFormat="1" spans="1:26">
      <c r="A282" s="98">
        <v>288</v>
      </c>
      <c r="B282" s="47" t="s">
        <v>117</v>
      </c>
      <c r="C282" s="47" t="s">
        <v>145</v>
      </c>
      <c r="D282" s="34" t="s">
        <v>4459</v>
      </c>
      <c r="E282" s="33" t="s">
        <v>1419</v>
      </c>
      <c r="F282" s="54" t="s">
        <v>5779</v>
      </c>
      <c r="G282" s="74">
        <v>45505</v>
      </c>
      <c r="H282" s="74">
        <v>45535</v>
      </c>
      <c r="I282" s="47" t="s">
        <v>124</v>
      </c>
      <c r="J282" s="47" t="s">
        <v>125</v>
      </c>
      <c r="K282" s="29" t="s">
        <v>896</v>
      </c>
      <c r="L282" s="29" t="s">
        <v>81</v>
      </c>
      <c r="M282" s="47">
        <v>3</v>
      </c>
      <c r="N282" s="129"/>
      <c r="O282" s="129"/>
      <c r="P282" s="47"/>
      <c r="Q282" s="47"/>
      <c r="R282" s="131"/>
      <c r="S282" s="131"/>
      <c r="T282" s="132"/>
      <c r="U282" s="132"/>
      <c r="Z282" s="128" t="s">
        <v>5034</v>
      </c>
    </row>
    <row r="283" s="128" customFormat="1" spans="1:21">
      <c r="A283" s="98">
        <v>289</v>
      </c>
      <c r="B283" s="47" t="s">
        <v>117</v>
      </c>
      <c r="C283" s="47" t="s">
        <v>145</v>
      </c>
      <c r="D283" s="34" t="s">
        <v>4459</v>
      </c>
      <c r="E283" s="33" t="s">
        <v>1419</v>
      </c>
      <c r="F283" s="54" t="s">
        <v>5779</v>
      </c>
      <c r="G283" s="74">
        <v>45566</v>
      </c>
      <c r="H283" s="74">
        <v>45596</v>
      </c>
      <c r="I283" s="47" t="s">
        <v>124</v>
      </c>
      <c r="J283" s="47" t="s">
        <v>125</v>
      </c>
      <c r="K283" s="29" t="s">
        <v>896</v>
      </c>
      <c r="L283" s="29" t="s">
        <v>81</v>
      </c>
      <c r="M283" s="47">
        <v>3</v>
      </c>
      <c r="N283" s="129"/>
      <c r="O283" s="129"/>
      <c r="P283" s="47"/>
      <c r="Q283" s="47"/>
      <c r="R283" s="131"/>
      <c r="S283" s="131"/>
      <c r="T283" s="132"/>
      <c r="U283" s="132"/>
    </row>
    <row r="284" ht="409.5" spans="1:25">
      <c r="A284" s="98">
        <v>292</v>
      </c>
      <c r="B284" s="47" t="s">
        <v>117</v>
      </c>
      <c r="C284" s="47" t="s">
        <v>145</v>
      </c>
      <c r="D284" s="34" t="s">
        <v>5069</v>
      </c>
      <c r="E284" s="33" t="s">
        <v>146</v>
      </c>
      <c r="F284" s="54" t="s">
        <v>5779</v>
      </c>
      <c r="G284" s="74">
        <v>45444</v>
      </c>
      <c r="H284" s="74">
        <v>45473</v>
      </c>
      <c r="I284" s="47" t="s">
        <v>124</v>
      </c>
      <c r="J284" s="47" t="s">
        <v>125</v>
      </c>
      <c r="K284" s="29" t="s">
        <v>896</v>
      </c>
      <c r="L284" s="29" t="s">
        <v>81</v>
      </c>
      <c r="M284" s="47">
        <v>3</v>
      </c>
      <c r="N284" s="34" t="s">
        <v>5070</v>
      </c>
      <c r="O284" s="62">
        <v>45303.5</v>
      </c>
      <c r="P284" s="35"/>
      <c r="Q284" s="35"/>
      <c r="R284" s="40"/>
      <c r="S284" s="40"/>
      <c r="T284" s="36"/>
      <c r="U284" s="34" t="s">
        <v>5071</v>
      </c>
      <c r="V284" s="34" t="s">
        <v>5069</v>
      </c>
      <c r="W284" s="113" t="s">
        <v>5072</v>
      </c>
      <c r="X284" s="114" t="s">
        <v>132</v>
      </c>
      <c r="Y284" s="114" t="s">
        <v>133</v>
      </c>
    </row>
    <row r="285" ht="409.5" spans="1:25">
      <c r="A285" s="98">
        <v>295</v>
      </c>
      <c r="B285" s="47" t="s">
        <v>117</v>
      </c>
      <c r="C285" s="47" t="s">
        <v>145</v>
      </c>
      <c r="D285" s="34" t="s">
        <v>5069</v>
      </c>
      <c r="E285" s="33" t="s">
        <v>146</v>
      </c>
      <c r="F285" s="54" t="s">
        <v>5779</v>
      </c>
      <c r="G285" s="74">
        <v>45627</v>
      </c>
      <c r="H285" s="74">
        <v>45657</v>
      </c>
      <c r="I285" s="47" t="s">
        <v>124</v>
      </c>
      <c r="J285" s="47" t="s">
        <v>125</v>
      </c>
      <c r="K285" s="29" t="s">
        <v>896</v>
      </c>
      <c r="L285" s="29" t="s">
        <v>81</v>
      </c>
      <c r="M285" s="47">
        <v>3</v>
      </c>
      <c r="N285" s="148" t="s">
        <v>5073</v>
      </c>
      <c r="O285" s="129">
        <v>45504.625</v>
      </c>
      <c r="P285" s="47"/>
      <c r="Q285" s="47"/>
      <c r="R285" s="131"/>
      <c r="S285" s="131"/>
      <c r="T285" s="132"/>
      <c r="U285" s="149" t="s">
        <v>5074</v>
      </c>
      <c r="V285" t="s">
        <v>5069</v>
      </c>
      <c r="W285" s="113" t="s">
        <v>5075</v>
      </c>
      <c r="X285" t="s">
        <v>132</v>
      </c>
      <c r="Y285" t="s">
        <v>138</v>
      </c>
    </row>
    <row r="286" ht="409.5" spans="1:25">
      <c r="A286" s="98">
        <v>298</v>
      </c>
      <c r="B286" s="47" t="s">
        <v>117</v>
      </c>
      <c r="C286" s="47" t="s">
        <v>145</v>
      </c>
      <c r="D286" s="34" t="s">
        <v>5091</v>
      </c>
      <c r="E286" s="33" t="s">
        <v>146</v>
      </c>
      <c r="F286" s="54" t="s">
        <v>5779</v>
      </c>
      <c r="G286" s="74">
        <v>45444</v>
      </c>
      <c r="H286" s="74">
        <v>45473</v>
      </c>
      <c r="I286" s="47" t="s">
        <v>124</v>
      </c>
      <c r="J286" s="47" t="s">
        <v>125</v>
      </c>
      <c r="K286" s="29" t="s">
        <v>896</v>
      </c>
      <c r="L286" s="29" t="s">
        <v>81</v>
      </c>
      <c r="M286" s="47">
        <v>3</v>
      </c>
      <c r="N286" s="34" t="s">
        <v>5092</v>
      </c>
      <c r="O286" s="62">
        <v>45303.5</v>
      </c>
      <c r="P286" s="35"/>
      <c r="Q286" s="35"/>
      <c r="R286" s="40"/>
      <c r="S286" s="40"/>
      <c r="T286" s="36"/>
      <c r="U286" s="34" t="s">
        <v>5093</v>
      </c>
      <c r="V286" s="34" t="s">
        <v>5091</v>
      </c>
      <c r="W286" s="113" t="s">
        <v>5094</v>
      </c>
      <c r="X286" t="s">
        <v>132</v>
      </c>
      <c r="Y286" t="s">
        <v>133</v>
      </c>
    </row>
    <row r="287" ht="409.5" spans="1:25">
      <c r="A287" s="98">
        <v>301</v>
      </c>
      <c r="B287" s="47" t="s">
        <v>117</v>
      </c>
      <c r="C287" s="47" t="s">
        <v>145</v>
      </c>
      <c r="D287" s="34" t="s">
        <v>5091</v>
      </c>
      <c r="E287" s="33" t="s">
        <v>146</v>
      </c>
      <c r="F287" s="54" t="s">
        <v>5779</v>
      </c>
      <c r="G287" s="74">
        <v>45627</v>
      </c>
      <c r="H287" s="74">
        <v>45657</v>
      </c>
      <c r="I287" s="47" t="s">
        <v>124</v>
      </c>
      <c r="J287" s="47" t="s">
        <v>125</v>
      </c>
      <c r="K287" s="29" t="s">
        <v>896</v>
      </c>
      <c r="L287" s="29" t="s">
        <v>81</v>
      </c>
      <c r="M287" s="47">
        <v>3</v>
      </c>
      <c r="N287" s="148" t="s">
        <v>5053</v>
      </c>
      <c r="O287" s="129">
        <v>45504.625</v>
      </c>
      <c r="P287" s="47"/>
      <c r="Q287" s="47"/>
      <c r="R287" s="131"/>
      <c r="S287" s="131"/>
      <c r="T287" s="132"/>
      <c r="U287" s="149" t="s">
        <v>5054</v>
      </c>
      <c r="V287" t="s">
        <v>5091</v>
      </c>
      <c r="W287" s="113" t="s">
        <v>5055</v>
      </c>
      <c r="X287" t="s">
        <v>132</v>
      </c>
      <c r="Y287" t="s">
        <v>138</v>
      </c>
    </row>
    <row r="288" ht="162" spans="1:25">
      <c r="A288" s="98">
        <v>302</v>
      </c>
      <c r="B288" s="47" t="s">
        <v>117</v>
      </c>
      <c r="C288" s="47" t="s">
        <v>361</v>
      </c>
      <c r="D288" s="34" t="s">
        <v>1020</v>
      </c>
      <c r="E288" s="33" t="s">
        <v>1148</v>
      </c>
      <c r="F288" s="54" t="s">
        <v>5779</v>
      </c>
      <c r="G288" s="115">
        <v>45292</v>
      </c>
      <c r="H288" s="115">
        <v>45319</v>
      </c>
      <c r="I288" s="47" t="s">
        <v>124</v>
      </c>
      <c r="J288" s="47" t="s">
        <v>125</v>
      </c>
      <c r="K288" s="29" t="s">
        <v>896</v>
      </c>
      <c r="L288" s="29" t="s">
        <v>81</v>
      </c>
      <c r="M288" s="47">
        <v>6</v>
      </c>
      <c r="N288" s="34" t="s">
        <v>5103</v>
      </c>
      <c r="O288" s="62">
        <v>45321.6048611111</v>
      </c>
      <c r="P288" s="35"/>
      <c r="Q288" s="35"/>
      <c r="R288" s="40"/>
      <c r="S288" s="40"/>
      <c r="T288" s="36"/>
      <c r="U288" s="34" t="s">
        <v>5104</v>
      </c>
      <c r="V288" s="34" t="s">
        <v>1020</v>
      </c>
      <c r="W288" s="113" t="s">
        <v>5105</v>
      </c>
      <c r="X288" t="s">
        <v>132</v>
      </c>
      <c r="Y288" t="s">
        <v>133</v>
      </c>
    </row>
    <row r="289" ht="391.5" spans="1:25">
      <c r="A289" s="98">
        <v>303</v>
      </c>
      <c r="B289" s="47" t="s">
        <v>117</v>
      </c>
      <c r="C289" s="47" t="s">
        <v>361</v>
      </c>
      <c r="D289" s="34" t="s">
        <v>1020</v>
      </c>
      <c r="E289" s="33" t="s">
        <v>1148</v>
      </c>
      <c r="F289" s="54" t="s">
        <v>5779</v>
      </c>
      <c r="G289" s="54">
        <v>45352</v>
      </c>
      <c r="H289" s="54">
        <v>45381</v>
      </c>
      <c r="I289" s="47" t="s">
        <v>124</v>
      </c>
      <c r="J289" s="47" t="s">
        <v>125</v>
      </c>
      <c r="K289" s="29" t="s">
        <v>896</v>
      </c>
      <c r="L289" s="29" t="s">
        <v>81</v>
      </c>
      <c r="M289" s="47">
        <v>6</v>
      </c>
      <c r="N289" s="62" t="s">
        <v>5106</v>
      </c>
      <c r="O289" s="62">
        <v>45366.4909722222</v>
      </c>
      <c r="P289" s="35"/>
      <c r="Q289" s="35"/>
      <c r="R289" s="40"/>
      <c r="S289" s="40"/>
      <c r="T289" s="36"/>
      <c r="U289" s="34" t="s">
        <v>5107</v>
      </c>
      <c r="V289" s="34" t="s">
        <v>1020</v>
      </c>
      <c r="W289" s="113" t="s">
        <v>5108</v>
      </c>
      <c r="X289" t="s">
        <v>132</v>
      </c>
      <c r="Y289" t="s">
        <v>159</v>
      </c>
    </row>
    <row r="290" ht="409.5" spans="1:25">
      <c r="A290" s="98">
        <v>304</v>
      </c>
      <c r="B290" s="47" t="s">
        <v>117</v>
      </c>
      <c r="C290" s="47" t="s">
        <v>361</v>
      </c>
      <c r="D290" s="34" t="s">
        <v>1020</v>
      </c>
      <c r="E290" s="33" t="s">
        <v>1148</v>
      </c>
      <c r="F290" s="54" t="s">
        <v>5779</v>
      </c>
      <c r="G290" s="54">
        <v>45413</v>
      </c>
      <c r="H290" s="54">
        <v>45442</v>
      </c>
      <c r="I290" s="47" t="s">
        <v>124</v>
      </c>
      <c r="J290" s="47" t="s">
        <v>125</v>
      </c>
      <c r="K290" s="29" t="s">
        <v>896</v>
      </c>
      <c r="L290" s="29" t="s">
        <v>81</v>
      </c>
      <c r="M290" s="47">
        <v>6</v>
      </c>
      <c r="N290" s="34" t="s">
        <v>5109</v>
      </c>
      <c r="O290" s="62">
        <v>45441.6458333333</v>
      </c>
      <c r="P290" s="35"/>
      <c r="Q290" s="35"/>
      <c r="R290" s="40"/>
      <c r="S290" s="40"/>
      <c r="T290" s="36"/>
      <c r="U290" s="34" t="s">
        <v>5110</v>
      </c>
      <c r="V290" s="34" t="s">
        <v>1020</v>
      </c>
      <c r="W290" s="113" t="s">
        <v>5111</v>
      </c>
      <c r="X290" t="s">
        <v>132</v>
      </c>
      <c r="Y290" t="s">
        <v>435</v>
      </c>
    </row>
    <row r="291" ht="409.5" spans="1:25">
      <c r="A291" s="98">
        <v>305</v>
      </c>
      <c r="B291" s="47" t="s">
        <v>117</v>
      </c>
      <c r="C291" s="47" t="s">
        <v>361</v>
      </c>
      <c r="D291" s="34" t="s">
        <v>1020</v>
      </c>
      <c r="E291" s="33" t="s">
        <v>1148</v>
      </c>
      <c r="F291" s="54" t="s">
        <v>5779</v>
      </c>
      <c r="G291" s="54">
        <v>45474</v>
      </c>
      <c r="H291" s="54">
        <v>45503</v>
      </c>
      <c r="I291" s="47" t="s">
        <v>124</v>
      </c>
      <c r="J291" s="47" t="s">
        <v>125</v>
      </c>
      <c r="K291" s="29" t="s">
        <v>896</v>
      </c>
      <c r="L291" s="29" t="s">
        <v>81</v>
      </c>
      <c r="M291" s="47">
        <v>6</v>
      </c>
      <c r="N291" s="148" t="s">
        <v>5112</v>
      </c>
      <c r="O291" s="129">
        <v>45492.6340277778</v>
      </c>
      <c r="P291" s="47"/>
      <c r="Q291" s="47"/>
      <c r="R291" s="131"/>
      <c r="S291" s="131"/>
      <c r="T291" s="132"/>
      <c r="U291" s="149" t="s">
        <v>5113</v>
      </c>
      <c r="V291" t="s">
        <v>1020</v>
      </c>
      <c r="W291" s="113" t="s">
        <v>5114</v>
      </c>
      <c r="X291" t="s">
        <v>132</v>
      </c>
      <c r="Y291" t="s">
        <v>138</v>
      </c>
    </row>
    <row r="292" ht="409.5" spans="1:25">
      <c r="A292" s="98">
        <v>306</v>
      </c>
      <c r="B292" s="47" t="s">
        <v>117</v>
      </c>
      <c r="C292" s="47" t="s">
        <v>361</v>
      </c>
      <c r="D292" s="34" t="s">
        <v>1020</v>
      </c>
      <c r="E292" s="33" t="s">
        <v>1148</v>
      </c>
      <c r="F292" s="54" t="s">
        <v>5779</v>
      </c>
      <c r="G292" s="54">
        <v>45536</v>
      </c>
      <c r="H292" s="54">
        <v>45565</v>
      </c>
      <c r="I292" s="47" t="s">
        <v>124</v>
      </c>
      <c r="J292" s="47" t="s">
        <v>125</v>
      </c>
      <c r="K292" s="29" t="s">
        <v>896</v>
      </c>
      <c r="L292" s="29" t="s">
        <v>81</v>
      </c>
      <c r="M292" s="47">
        <v>6</v>
      </c>
      <c r="N292" s="148" t="s">
        <v>5115</v>
      </c>
      <c r="O292" s="129">
        <v>45492.6340277778</v>
      </c>
      <c r="P292" s="47"/>
      <c r="Q292" s="47"/>
      <c r="R292" s="131"/>
      <c r="S292" s="131"/>
      <c r="T292" s="132"/>
      <c r="U292" s="149" t="s">
        <v>5116</v>
      </c>
      <c r="V292" t="s">
        <v>1020</v>
      </c>
      <c r="W292" s="113" t="s">
        <v>5117</v>
      </c>
      <c r="X292" t="s">
        <v>132</v>
      </c>
      <c r="Y292" t="s">
        <v>138</v>
      </c>
    </row>
    <row r="293" ht="409.5" spans="1:25">
      <c r="A293" s="98">
        <v>307</v>
      </c>
      <c r="B293" s="47" t="s">
        <v>117</v>
      </c>
      <c r="C293" s="47" t="s">
        <v>361</v>
      </c>
      <c r="D293" s="34" t="s">
        <v>1020</v>
      </c>
      <c r="E293" s="33" t="s">
        <v>1148</v>
      </c>
      <c r="F293" s="54" t="s">
        <v>5779</v>
      </c>
      <c r="G293" s="54">
        <v>45597</v>
      </c>
      <c r="H293" s="54">
        <v>45626</v>
      </c>
      <c r="I293" s="47" t="s">
        <v>124</v>
      </c>
      <c r="J293" s="47" t="s">
        <v>125</v>
      </c>
      <c r="K293" s="29" t="s">
        <v>896</v>
      </c>
      <c r="L293" s="29" t="s">
        <v>81</v>
      </c>
      <c r="M293" s="47">
        <v>6</v>
      </c>
      <c r="N293" s="148" t="s">
        <v>5115</v>
      </c>
      <c r="O293" s="129">
        <v>45492.6340277778</v>
      </c>
      <c r="P293" s="47"/>
      <c r="Q293" s="47"/>
      <c r="R293" s="131"/>
      <c r="S293" s="131"/>
      <c r="T293" s="132"/>
      <c r="U293" s="149" t="s">
        <v>5116</v>
      </c>
      <c r="V293" t="s">
        <v>1020</v>
      </c>
      <c r="W293" s="113" t="s">
        <v>5117</v>
      </c>
      <c r="X293" t="s">
        <v>132</v>
      </c>
      <c r="Y293" t="s">
        <v>138</v>
      </c>
    </row>
    <row r="294" ht="162" spans="1:25">
      <c r="A294" s="98">
        <v>308</v>
      </c>
      <c r="B294" s="47" t="s">
        <v>117</v>
      </c>
      <c r="C294" s="47" t="s">
        <v>361</v>
      </c>
      <c r="D294" s="34" t="s">
        <v>1029</v>
      </c>
      <c r="E294" s="33" t="s">
        <v>1148</v>
      </c>
      <c r="F294" s="54" t="s">
        <v>5779</v>
      </c>
      <c r="G294" s="115">
        <v>45292</v>
      </c>
      <c r="H294" s="115">
        <v>45319</v>
      </c>
      <c r="I294" s="47" t="s">
        <v>124</v>
      </c>
      <c r="J294" s="47" t="s">
        <v>125</v>
      </c>
      <c r="K294" s="29" t="s">
        <v>896</v>
      </c>
      <c r="L294" s="29" t="s">
        <v>81</v>
      </c>
      <c r="M294" s="33">
        <v>6</v>
      </c>
      <c r="N294" s="34" t="s">
        <v>5103</v>
      </c>
      <c r="O294" s="62">
        <v>45321.6048611111</v>
      </c>
      <c r="P294" s="35"/>
      <c r="Q294" s="35"/>
      <c r="R294" s="40"/>
      <c r="S294" s="40"/>
      <c r="T294" s="36"/>
      <c r="U294" s="34" t="s">
        <v>5104</v>
      </c>
      <c r="V294" s="34" t="s">
        <v>1029</v>
      </c>
      <c r="W294" s="113" t="s">
        <v>5105</v>
      </c>
      <c r="X294" t="s">
        <v>132</v>
      </c>
      <c r="Y294" t="s">
        <v>133</v>
      </c>
    </row>
    <row r="295" ht="391.5" spans="1:25">
      <c r="A295" s="98">
        <v>309</v>
      </c>
      <c r="B295" s="47" t="s">
        <v>117</v>
      </c>
      <c r="C295" s="47" t="s">
        <v>361</v>
      </c>
      <c r="D295" s="34" t="s">
        <v>1029</v>
      </c>
      <c r="E295" s="33" t="s">
        <v>1148</v>
      </c>
      <c r="F295" s="54" t="s">
        <v>5779</v>
      </c>
      <c r="G295" s="54">
        <v>45352</v>
      </c>
      <c r="H295" s="54">
        <v>45381</v>
      </c>
      <c r="I295" s="47" t="s">
        <v>124</v>
      </c>
      <c r="J295" s="47" t="s">
        <v>125</v>
      </c>
      <c r="K295" s="29" t="s">
        <v>896</v>
      </c>
      <c r="L295" s="29" t="s">
        <v>81</v>
      </c>
      <c r="M295" s="33">
        <v>6</v>
      </c>
      <c r="N295" s="62" t="s">
        <v>5106</v>
      </c>
      <c r="O295" s="62">
        <v>45366.4909722222</v>
      </c>
      <c r="P295" s="35"/>
      <c r="Q295" s="35"/>
      <c r="R295" s="40"/>
      <c r="S295" s="40"/>
      <c r="T295" s="36"/>
      <c r="U295" s="34" t="s">
        <v>5107</v>
      </c>
      <c r="V295" s="34" t="s">
        <v>1029</v>
      </c>
      <c r="W295" s="113" t="s">
        <v>5108</v>
      </c>
      <c r="X295" t="s">
        <v>132</v>
      </c>
      <c r="Y295" t="s">
        <v>159</v>
      </c>
    </row>
    <row r="296" ht="409.5" spans="1:25">
      <c r="A296" s="98">
        <v>310</v>
      </c>
      <c r="B296" s="47" t="s">
        <v>117</v>
      </c>
      <c r="C296" s="47" t="s">
        <v>361</v>
      </c>
      <c r="D296" s="34" t="s">
        <v>1029</v>
      </c>
      <c r="E296" s="33" t="s">
        <v>1148</v>
      </c>
      <c r="F296" s="54" t="s">
        <v>5779</v>
      </c>
      <c r="G296" s="54">
        <v>45413</v>
      </c>
      <c r="H296" s="54">
        <v>45442</v>
      </c>
      <c r="I296" s="47" t="s">
        <v>124</v>
      </c>
      <c r="J296" s="47" t="s">
        <v>125</v>
      </c>
      <c r="K296" s="29" t="s">
        <v>896</v>
      </c>
      <c r="L296" s="29" t="s">
        <v>81</v>
      </c>
      <c r="M296" s="33">
        <v>6</v>
      </c>
      <c r="N296" s="34" t="s">
        <v>5109</v>
      </c>
      <c r="O296" s="62">
        <v>45441.6458333333</v>
      </c>
      <c r="P296" s="35"/>
      <c r="Q296" s="35"/>
      <c r="R296" s="40"/>
      <c r="S296" s="40"/>
      <c r="T296" s="36"/>
      <c r="U296" s="34" t="s">
        <v>5110</v>
      </c>
      <c r="V296" s="34" t="s">
        <v>1029</v>
      </c>
      <c r="W296" s="113" t="s">
        <v>5111</v>
      </c>
      <c r="X296" t="s">
        <v>132</v>
      </c>
      <c r="Y296" t="s">
        <v>435</v>
      </c>
    </row>
    <row r="297" ht="409.5" spans="1:25">
      <c r="A297" s="98">
        <v>311</v>
      </c>
      <c r="B297" s="47" t="s">
        <v>117</v>
      </c>
      <c r="C297" s="47" t="s">
        <v>361</v>
      </c>
      <c r="D297" s="34" t="s">
        <v>1029</v>
      </c>
      <c r="E297" s="33" t="s">
        <v>1148</v>
      </c>
      <c r="F297" s="54" t="s">
        <v>5779</v>
      </c>
      <c r="G297" s="54">
        <v>45474</v>
      </c>
      <c r="H297" s="54">
        <v>45503</v>
      </c>
      <c r="I297" s="47" t="s">
        <v>124</v>
      </c>
      <c r="J297" s="47" t="s">
        <v>125</v>
      </c>
      <c r="K297" s="29" t="s">
        <v>896</v>
      </c>
      <c r="L297" s="29" t="s">
        <v>81</v>
      </c>
      <c r="M297" s="33">
        <v>6</v>
      </c>
      <c r="N297" s="148" t="s">
        <v>5112</v>
      </c>
      <c r="O297" s="129">
        <v>45492.6340277778</v>
      </c>
      <c r="P297" s="47"/>
      <c r="Q297" s="47"/>
      <c r="R297" s="131"/>
      <c r="S297" s="131"/>
      <c r="T297" s="132"/>
      <c r="U297" s="149" t="s">
        <v>5113</v>
      </c>
      <c r="V297" t="s">
        <v>1029</v>
      </c>
      <c r="W297" s="113" t="s">
        <v>5114</v>
      </c>
      <c r="X297" t="s">
        <v>132</v>
      </c>
      <c r="Y297" t="s">
        <v>138</v>
      </c>
    </row>
    <row r="298" ht="409.5" spans="1:25">
      <c r="A298" s="98">
        <v>312</v>
      </c>
      <c r="B298" s="47" t="s">
        <v>117</v>
      </c>
      <c r="C298" s="47" t="s">
        <v>361</v>
      </c>
      <c r="D298" s="34" t="s">
        <v>1029</v>
      </c>
      <c r="E298" s="33" t="s">
        <v>1148</v>
      </c>
      <c r="F298" s="54" t="s">
        <v>5779</v>
      </c>
      <c r="G298" s="54">
        <v>45536</v>
      </c>
      <c r="H298" s="54">
        <v>45565</v>
      </c>
      <c r="I298" s="47" t="s">
        <v>124</v>
      </c>
      <c r="J298" s="47" t="s">
        <v>125</v>
      </c>
      <c r="K298" s="29" t="s">
        <v>896</v>
      </c>
      <c r="L298" s="29" t="s">
        <v>81</v>
      </c>
      <c r="M298" s="33">
        <v>6</v>
      </c>
      <c r="N298" s="148" t="s">
        <v>5115</v>
      </c>
      <c r="O298" s="129">
        <v>45492.6340277778</v>
      </c>
      <c r="P298" s="47"/>
      <c r="Q298" s="47"/>
      <c r="R298" s="131"/>
      <c r="S298" s="131"/>
      <c r="T298" s="132"/>
      <c r="U298" s="149" t="s">
        <v>5116</v>
      </c>
      <c r="V298" t="s">
        <v>1029</v>
      </c>
      <c r="W298" s="113" t="s">
        <v>5117</v>
      </c>
      <c r="X298" t="s">
        <v>132</v>
      </c>
      <c r="Y298" t="s">
        <v>138</v>
      </c>
    </row>
    <row r="299" ht="409.5" spans="1:25">
      <c r="A299" s="98">
        <v>313</v>
      </c>
      <c r="B299" s="47" t="s">
        <v>117</v>
      </c>
      <c r="C299" s="47" t="s">
        <v>361</v>
      </c>
      <c r="D299" s="34" t="s">
        <v>1029</v>
      </c>
      <c r="E299" s="33" t="s">
        <v>1148</v>
      </c>
      <c r="F299" s="54" t="s">
        <v>5779</v>
      </c>
      <c r="G299" s="54">
        <v>45597</v>
      </c>
      <c r="H299" s="54">
        <v>45626</v>
      </c>
      <c r="I299" s="47" t="s">
        <v>124</v>
      </c>
      <c r="J299" s="47" t="s">
        <v>125</v>
      </c>
      <c r="K299" s="29" t="s">
        <v>896</v>
      </c>
      <c r="L299" s="29" t="s">
        <v>81</v>
      </c>
      <c r="M299" s="33">
        <v>6</v>
      </c>
      <c r="N299" s="148" t="s">
        <v>5115</v>
      </c>
      <c r="O299" s="129">
        <v>45492.6340277778</v>
      </c>
      <c r="P299" s="47"/>
      <c r="Q299" s="47"/>
      <c r="R299" s="131"/>
      <c r="S299" s="131"/>
      <c r="T299" s="132"/>
      <c r="U299" s="149" t="s">
        <v>5116</v>
      </c>
      <c r="V299" t="s">
        <v>1029</v>
      </c>
      <c r="W299" s="113" t="s">
        <v>5117</v>
      </c>
      <c r="X299" t="s">
        <v>132</v>
      </c>
      <c r="Y299" t="s">
        <v>138</v>
      </c>
    </row>
    <row r="300" ht="409.5" spans="1:25">
      <c r="A300" s="98">
        <v>314</v>
      </c>
      <c r="B300" s="47" t="s">
        <v>117</v>
      </c>
      <c r="C300" s="47" t="s">
        <v>145</v>
      </c>
      <c r="D300" s="34" t="s">
        <v>1083</v>
      </c>
      <c r="E300" s="33" t="s">
        <v>146</v>
      </c>
      <c r="F300" s="54" t="s">
        <v>5779</v>
      </c>
      <c r="G300" s="74">
        <v>45412</v>
      </c>
      <c r="H300" s="74">
        <v>45412</v>
      </c>
      <c r="I300" s="47" t="s">
        <v>124</v>
      </c>
      <c r="J300" s="47" t="s">
        <v>125</v>
      </c>
      <c r="K300" s="29" t="s">
        <v>896</v>
      </c>
      <c r="L300" s="29" t="s">
        <v>81</v>
      </c>
      <c r="M300" s="47">
        <v>3</v>
      </c>
      <c r="N300" s="34" t="s">
        <v>5138</v>
      </c>
      <c r="O300" s="62">
        <v>45366.4875</v>
      </c>
      <c r="P300" s="35"/>
      <c r="Q300" s="35"/>
      <c r="R300" s="40"/>
      <c r="S300" s="40"/>
      <c r="T300" s="36"/>
      <c r="U300" s="34" t="s">
        <v>5139</v>
      </c>
      <c r="V300" s="34" t="s">
        <v>1083</v>
      </c>
      <c r="W300" s="113" t="s">
        <v>5140</v>
      </c>
      <c r="X300" t="s">
        <v>132</v>
      </c>
      <c r="Y300" t="s">
        <v>159</v>
      </c>
    </row>
    <row r="301" ht="24" spans="1:25">
      <c r="A301" s="98">
        <v>315</v>
      </c>
      <c r="B301" s="47" t="s">
        <v>117</v>
      </c>
      <c r="C301" s="47" t="s">
        <v>145</v>
      </c>
      <c r="D301" s="34" t="s">
        <v>1083</v>
      </c>
      <c r="E301" s="33" t="s">
        <v>146</v>
      </c>
      <c r="F301" s="54" t="s">
        <v>5779</v>
      </c>
      <c r="G301" s="74">
        <v>45627</v>
      </c>
      <c r="H301" s="74">
        <v>45627</v>
      </c>
      <c r="I301" s="47" t="s">
        <v>124</v>
      </c>
      <c r="J301" s="47" t="s">
        <v>125</v>
      </c>
      <c r="K301" s="29" t="s">
        <v>896</v>
      </c>
      <c r="L301" s="29" t="s">
        <v>81</v>
      </c>
      <c r="M301" s="47">
        <v>3</v>
      </c>
      <c r="N301" s="148" t="s">
        <v>5141</v>
      </c>
      <c r="O301" s="129">
        <v>45492.6340277778</v>
      </c>
      <c r="P301" s="47"/>
      <c r="Q301" s="47"/>
      <c r="R301" s="131"/>
      <c r="S301" s="131"/>
      <c r="T301" s="132"/>
      <c r="U301" s="132" t="s">
        <v>5142</v>
      </c>
      <c r="V301" t="s">
        <v>1083</v>
      </c>
      <c r="W301" t="s">
        <v>5143</v>
      </c>
      <c r="X301" t="s">
        <v>132</v>
      </c>
      <c r="Y301" t="s">
        <v>138</v>
      </c>
    </row>
    <row r="302" ht="409.5" spans="1:25">
      <c r="A302" s="98">
        <v>316</v>
      </c>
      <c r="B302" s="47" t="s">
        <v>117</v>
      </c>
      <c r="C302" s="47" t="s">
        <v>145</v>
      </c>
      <c r="D302" s="34" t="s">
        <v>1088</v>
      </c>
      <c r="E302" s="33" t="s">
        <v>146</v>
      </c>
      <c r="F302" s="54" t="s">
        <v>5779</v>
      </c>
      <c r="G302" s="74">
        <v>45412</v>
      </c>
      <c r="H302" s="74">
        <v>45412</v>
      </c>
      <c r="I302" s="47" t="s">
        <v>124</v>
      </c>
      <c r="J302" s="47" t="s">
        <v>125</v>
      </c>
      <c r="K302" s="29" t="s">
        <v>896</v>
      </c>
      <c r="L302" s="29" t="s">
        <v>81</v>
      </c>
      <c r="M302" s="47">
        <v>3</v>
      </c>
      <c r="N302" s="34" t="s">
        <v>5138</v>
      </c>
      <c r="O302" s="62">
        <v>45366.4875</v>
      </c>
      <c r="P302" s="35"/>
      <c r="Q302" s="35"/>
      <c r="R302" s="40"/>
      <c r="S302" s="40"/>
      <c r="T302" s="36"/>
      <c r="U302" s="34" t="s">
        <v>5139</v>
      </c>
      <c r="V302" s="34" t="s">
        <v>1088</v>
      </c>
      <c r="W302" s="113" t="s">
        <v>5140</v>
      </c>
      <c r="X302" t="s">
        <v>132</v>
      </c>
      <c r="Y302" t="s">
        <v>159</v>
      </c>
    </row>
    <row r="303" ht="24" spans="1:25">
      <c r="A303" s="98">
        <v>317</v>
      </c>
      <c r="B303" s="47" t="s">
        <v>117</v>
      </c>
      <c r="C303" s="47" t="s">
        <v>145</v>
      </c>
      <c r="D303" s="34" t="s">
        <v>1088</v>
      </c>
      <c r="E303" s="33" t="s">
        <v>146</v>
      </c>
      <c r="F303" s="54" t="s">
        <v>5779</v>
      </c>
      <c r="G303" s="74">
        <v>45627</v>
      </c>
      <c r="H303" s="74">
        <v>45627</v>
      </c>
      <c r="I303" s="47" t="s">
        <v>124</v>
      </c>
      <c r="J303" s="47" t="s">
        <v>125</v>
      </c>
      <c r="K303" s="29" t="s">
        <v>896</v>
      </c>
      <c r="L303" s="29" t="s">
        <v>81</v>
      </c>
      <c r="M303" s="47">
        <v>3</v>
      </c>
      <c r="N303" s="148" t="s">
        <v>5141</v>
      </c>
      <c r="O303" s="129">
        <v>45492.6340277778</v>
      </c>
      <c r="P303" s="47"/>
      <c r="Q303" s="47"/>
      <c r="R303" s="131"/>
      <c r="S303" s="131"/>
      <c r="T303" s="132"/>
      <c r="U303" s="132" t="s">
        <v>5142</v>
      </c>
      <c r="V303" t="s">
        <v>1088</v>
      </c>
      <c r="W303" t="s">
        <v>5143</v>
      </c>
      <c r="X303" t="s">
        <v>132</v>
      </c>
      <c r="Y303" t="s">
        <v>138</v>
      </c>
    </row>
    <row r="304" ht="162" spans="1:25">
      <c r="A304" s="98">
        <v>319</v>
      </c>
      <c r="B304" s="47" t="s">
        <v>117</v>
      </c>
      <c r="C304" s="47" t="s">
        <v>145</v>
      </c>
      <c r="D304" s="34" t="s">
        <v>4629</v>
      </c>
      <c r="E304" s="33" t="s">
        <v>1148</v>
      </c>
      <c r="F304" s="54" t="s">
        <v>5779</v>
      </c>
      <c r="G304" s="74">
        <v>45383</v>
      </c>
      <c r="H304" s="74">
        <v>45412</v>
      </c>
      <c r="I304" s="47" t="s">
        <v>124</v>
      </c>
      <c r="J304" s="47" t="s">
        <v>125</v>
      </c>
      <c r="K304" s="29" t="s">
        <v>896</v>
      </c>
      <c r="L304" s="29" t="s">
        <v>81</v>
      </c>
      <c r="M304" s="47">
        <v>6</v>
      </c>
      <c r="N304" s="34" t="s">
        <v>5157</v>
      </c>
      <c r="O304" s="62">
        <v>45406.7083333333</v>
      </c>
      <c r="P304" s="35"/>
      <c r="Q304" s="35"/>
      <c r="R304" s="40"/>
      <c r="S304" s="40"/>
      <c r="T304" s="36"/>
      <c r="U304" s="34" t="s">
        <v>5158</v>
      </c>
      <c r="V304" s="34" t="s">
        <v>4629</v>
      </c>
      <c r="W304" s="113" t="s">
        <v>5159</v>
      </c>
      <c r="X304" t="s">
        <v>132</v>
      </c>
      <c r="Y304" t="s">
        <v>144</v>
      </c>
    </row>
    <row r="305" ht="162" spans="1:25">
      <c r="A305" s="98">
        <v>320</v>
      </c>
      <c r="B305" s="47" t="s">
        <v>117</v>
      </c>
      <c r="C305" s="47" t="s">
        <v>145</v>
      </c>
      <c r="D305" s="34" t="s">
        <v>4629</v>
      </c>
      <c r="E305" s="33" t="s">
        <v>1148</v>
      </c>
      <c r="F305" s="54" t="s">
        <v>5779</v>
      </c>
      <c r="G305" s="74">
        <v>45444</v>
      </c>
      <c r="H305" s="74">
        <v>45473</v>
      </c>
      <c r="I305" s="47" t="s">
        <v>124</v>
      </c>
      <c r="J305" s="47" t="s">
        <v>125</v>
      </c>
      <c r="K305" s="29" t="s">
        <v>896</v>
      </c>
      <c r="L305" s="29" t="s">
        <v>81</v>
      </c>
      <c r="M305" s="47">
        <v>6</v>
      </c>
      <c r="N305" s="34" t="s">
        <v>5160</v>
      </c>
      <c r="O305" s="62">
        <v>45470.4270833333</v>
      </c>
      <c r="P305" s="35"/>
      <c r="Q305" s="35"/>
      <c r="R305" s="40"/>
      <c r="S305" s="40"/>
      <c r="T305" s="36"/>
      <c r="U305" s="34" t="s">
        <v>5161</v>
      </c>
      <c r="V305" s="34" t="s">
        <v>4629</v>
      </c>
      <c r="W305" s="113" t="s">
        <v>5159</v>
      </c>
      <c r="X305" s="114" t="s">
        <v>132</v>
      </c>
      <c r="Y305" s="114" t="s">
        <v>422</v>
      </c>
    </row>
    <row r="306" ht="405" spans="1:25">
      <c r="A306" s="98">
        <v>321</v>
      </c>
      <c r="B306" s="47" t="s">
        <v>117</v>
      </c>
      <c r="C306" s="47" t="s">
        <v>145</v>
      </c>
      <c r="D306" s="34" t="s">
        <v>4629</v>
      </c>
      <c r="E306" s="33" t="s">
        <v>1148</v>
      </c>
      <c r="F306" s="54" t="s">
        <v>5779</v>
      </c>
      <c r="G306" s="74">
        <v>45505</v>
      </c>
      <c r="H306" s="74">
        <v>45535</v>
      </c>
      <c r="I306" s="47" t="s">
        <v>124</v>
      </c>
      <c r="J306" s="47" t="s">
        <v>125</v>
      </c>
      <c r="K306" s="29" t="s">
        <v>896</v>
      </c>
      <c r="L306" s="29" t="s">
        <v>81</v>
      </c>
      <c r="M306" s="47">
        <v>6</v>
      </c>
      <c r="N306" s="148" t="s">
        <v>5162</v>
      </c>
      <c r="O306" s="129">
        <v>45503.5</v>
      </c>
      <c r="P306" s="47"/>
      <c r="Q306" s="47"/>
      <c r="R306" s="131"/>
      <c r="S306" s="131"/>
      <c r="T306" s="132"/>
      <c r="U306" s="149" t="s">
        <v>5163</v>
      </c>
      <c r="V306" t="s">
        <v>4629</v>
      </c>
      <c r="W306" s="113" t="s">
        <v>5164</v>
      </c>
      <c r="X306" t="s">
        <v>132</v>
      </c>
      <c r="Y306" t="s">
        <v>138</v>
      </c>
    </row>
    <row r="307" ht="405" spans="1:25">
      <c r="A307" s="98">
        <v>322</v>
      </c>
      <c r="B307" s="47" t="s">
        <v>117</v>
      </c>
      <c r="C307" s="47" t="s">
        <v>145</v>
      </c>
      <c r="D307" s="34" t="s">
        <v>4629</v>
      </c>
      <c r="E307" s="33" t="s">
        <v>1148</v>
      </c>
      <c r="F307" s="54" t="s">
        <v>5779</v>
      </c>
      <c r="G307" s="74">
        <v>45566</v>
      </c>
      <c r="H307" s="74">
        <v>45596</v>
      </c>
      <c r="I307" s="47" t="s">
        <v>124</v>
      </c>
      <c r="J307" s="47" t="s">
        <v>125</v>
      </c>
      <c r="K307" s="29" t="s">
        <v>896</v>
      </c>
      <c r="L307" s="29" t="s">
        <v>81</v>
      </c>
      <c r="M307" s="47">
        <v>6</v>
      </c>
      <c r="N307" s="148" t="s">
        <v>5162</v>
      </c>
      <c r="O307" s="129">
        <v>45503.5</v>
      </c>
      <c r="P307" s="47"/>
      <c r="Q307" s="47"/>
      <c r="R307" s="131"/>
      <c r="S307" s="131"/>
      <c r="T307" s="132"/>
      <c r="U307" s="149" t="s">
        <v>5163</v>
      </c>
      <c r="V307" t="s">
        <v>4629</v>
      </c>
      <c r="W307" s="113" t="s">
        <v>5164</v>
      </c>
      <c r="X307" t="s">
        <v>132</v>
      </c>
      <c r="Y307" t="s">
        <v>138</v>
      </c>
    </row>
    <row r="308" ht="162" spans="1:25">
      <c r="A308" s="98">
        <v>324</v>
      </c>
      <c r="B308" s="47" t="s">
        <v>117</v>
      </c>
      <c r="C308" s="47" t="s">
        <v>145</v>
      </c>
      <c r="D308" s="34" t="s">
        <v>4490</v>
      </c>
      <c r="E308" s="33" t="s">
        <v>1419</v>
      </c>
      <c r="F308" s="54" t="s">
        <v>5779</v>
      </c>
      <c r="G308" s="74">
        <v>45383</v>
      </c>
      <c r="H308" s="74">
        <v>45412</v>
      </c>
      <c r="I308" s="47" t="s">
        <v>124</v>
      </c>
      <c r="J308" s="47" t="s">
        <v>125</v>
      </c>
      <c r="K308" s="29" t="s">
        <v>896</v>
      </c>
      <c r="L308" s="29" t="s">
        <v>81</v>
      </c>
      <c r="M308" s="47">
        <v>3</v>
      </c>
      <c r="N308" s="34" t="s">
        <v>5157</v>
      </c>
      <c r="O308" s="62">
        <v>45406.7083333333</v>
      </c>
      <c r="P308" s="35"/>
      <c r="Q308" s="35"/>
      <c r="R308" s="40"/>
      <c r="S308" s="40"/>
      <c r="T308" s="36"/>
      <c r="U308" s="34" t="s">
        <v>5158</v>
      </c>
      <c r="V308" s="34" t="s">
        <v>4490</v>
      </c>
      <c r="W308" s="113" t="s">
        <v>5159</v>
      </c>
      <c r="X308" t="s">
        <v>132</v>
      </c>
      <c r="Y308" t="s">
        <v>144</v>
      </c>
    </row>
    <row r="309" ht="162" spans="1:25">
      <c r="A309" s="98">
        <v>324</v>
      </c>
      <c r="B309" s="47" t="s">
        <v>117</v>
      </c>
      <c r="C309" s="47" t="s">
        <v>145</v>
      </c>
      <c r="D309" s="34" t="s">
        <v>4490</v>
      </c>
      <c r="E309" s="33" t="s">
        <v>1419</v>
      </c>
      <c r="F309" s="54" t="s">
        <v>5779</v>
      </c>
      <c r="G309" s="74">
        <v>45444</v>
      </c>
      <c r="H309" s="74">
        <v>45473</v>
      </c>
      <c r="I309" s="47" t="s">
        <v>124</v>
      </c>
      <c r="J309" s="47" t="s">
        <v>125</v>
      </c>
      <c r="K309" s="29" t="s">
        <v>896</v>
      </c>
      <c r="L309" s="29" t="s">
        <v>81</v>
      </c>
      <c r="M309" s="47">
        <v>3</v>
      </c>
      <c r="N309" s="34" t="s">
        <v>5160</v>
      </c>
      <c r="O309" s="62">
        <v>45470.4270833333</v>
      </c>
      <c r="P309" s="35"/>
      <c r="Q309" s="35"/>
      <c r="R309" s="40"/>
      <c r="S309" s="40"/>
      <c r="T309" s="36"/>
      <c r="U309" s="34" t="s">
        <v>5161</v>
      </c>
      <c r="V309" s="34" t="s">
        <v>4490</v>
      </c>
      <c r="W309" s="113" t="s">
        <v>5159</v>
      </c>
      <c r="X309" s="114" t="s">
        <v>132</v>
      </c>
      <c r="Y309" s="114" t="s">
        <v>422</v>
      </c>
    </row>
    <row r="310" ht="24" spans="1:25">
      <c r="A310" s="98">
        <v>325</v>
      </c>
      <c r="B310" s="47" t="s">
        <v>117</v>
      </c>
      <c r="C310" s="47" t="s">
        <v>145</v>
      </c>
      <c r="D310" s="34" t="s">
        <v>4490</v>
      </c>
      <c r="E310" s="33" t="s">
        <v>1419</v>
      </c>
      <c r="F310" s="54" t="s">
        <v>5779</v>
      </c>
      <c r="G310" s="74">
        <v>45505</v>
      </c>
      <c r="H310" s="74">
        <v>45535</v>
      </c>
      <c r="I310" s="47" t="s">
        <v>124</v>
      </c>
      <c r="J310" s="47" t="s">
        <v>125</v>
      </c>
      <c r="K310" s="29" t="s">
        <v>896</v>
      </c>
      <c r="L310" s="29" t="s">
        <v>81</v>
      </c>
      <c r="M310" s="47">
        <v>3</v>
      </c>
      <c r="N310" s="148" t="s">
        <v>5165</v>
      </c>
      <c r="O310" s="129">
        <v>45504.625</v>
      </c>
      <c r="P310" s="47"/>
      <c r="Q310" s="47"/>
      <c r="R310" s="131"/>
      <c r="S310" s="131"/>
      <c r="T310" s="132"/>
      <c r="U310" s="132" t="s">
        <v>5166</v>
      </c>
      <c r="V310" t="s">
        <v>4490</v>
      </c>
      <c r="W310" t="s">
        <v>5167</v>
      </c>
      <c r="X310" t="s">
        <v>132</v>
      </c>
      <c r="Y310" t="s">
        <v>138</v>
      </c>
    </row>
    <row r="311" ht="24" spans="1:25">
      <c r="A311" s="98">
        <v>326</v>
      </c>
      <c r="B311" s="47" t="s">
        <v>117</v>
      </c>
      <c r="C311" s="47" t="s">
        <v>145</v>
      </c>
      <c r="D311" s="34" t="s">
        <v>4490</v>
      </c>
      <c r="E311" s="33" t="s">
        <v>1419</v>
      </c>
      <c r="F311" s="54" t="s">
        <v>5779</v>
      </c>
      <c r="G311" s="74">
        <v>45566</v>
      </c>
      <c r="H311" s="74">
        <v>45596</v>
      </c>
      <c r="I311" s="47" t="s">
        <v>124</v>
      </c>
      <c r="J311" s="47" t="s">
        <v>125</v>
      </c>
      <c r="K311" s="29" t="s">
        <v>896</v>
      </c>
      <c r="L311" s="29" t="s">
        <v>81</v>
      </c>
      <c r="M311" s="47">
        <v>3</v>
      </c>
      <c r="N311" s="148" t="s">
        <v>5165</v>
      </c>
      <c r="O311" s="129">
        <v>45504.625</v>
      </c>
      <c r="P311" s="47"/>
      <c r="Q311" s="47"/>
      <c r="R311" s="131"/>
      <c r="S311" s="131"/>
      <c r="T311" s="132"/>
      <c r="U311" s="132" t="s">
        <v>5166</v>
      </c>
      <c r="V311" t="s">
        <v>4490</v>
      </c>
      <c r="W311" t="s">
        <v>5167</v>
      </c>
      <c r="X311" t="s">
        <v>132</v>
      </c>
      <c r="Y311" t="s">
        <v>138</v>
      </c>
    </row>
    <row r="312" ht="409.5" spans="1:25">
      <c r="A312" s="98">
        <v>327</v>
      </c>
      <c r="B312" s="47" t="s">
        <v>117</v>
      </c>
      <c r="C312" s="47" t="s">
        <v>145</v>
      </c>
      <c r="D312" s="34" t="s">
        <v>5176</v>
      </c>
      <c r="E312" s="33" t="s">
        <v>239</v>
      </c>
      <c r="F312" s="54" t="s">
        <v>5779</v>
      </c>
      <c r="G312" s="74">
        <v>45323</v>
      </c>
      <c r="H312" s="74">
        <v>45323</v>
      </c>
      <c r="I312" s="47" t="s">
        <v>124</v>
      </c>
      <c r="J312" s="47" t="s">
        <v>125</v>
      </c>
      <c r="K312" s="29" t="s">
        <v>896</v>
      </c>
      <c r="L312" s="29" t="s">
        <v>81</v>
      </c>
      <c r="M312" s="47">
        <v>3</v>
      </c>
      <c r="N312" s="34" t="s">
        <v>5177</v>
      </c>
      <c r="O312" s="62">
        <v>45299.5</v>
      </c>
      <c r="P312" s="35"/>
      <c r="Q312" s="35"/>
      <c r="R312" s="40"/>
      <c r="S312" s="40"/>
      <c r="T312" s="36"/>
      <c r="U312" s="34" t="s">
        <v>5178</v>
      </c>
      <c r="V312" s="34" t="s">
        <v>5176</v>
      </c>
      <c r="W312" s="113" t="s">
        <v>5179</v>
      </c>
      <c r="X312" t="s">
        <v>132</v>
      </c>
      <c r="Y312" t="s">
        <v>133</v>
      </c>
    </row>
    <row r="313" ht="409.5" spans="1:25">
      <c r="A313" s="98">
        <v>327</v>
      </c>
      <c r="B313" s="47" t="s">
        <v>117</v>
      </c>
      <c r="C313" s="47" t="s">
        <v>145</v>
      </c>
      <c r="D313" s="34" t="s">
        <v>5176</v>
      </c>
      <c r="E313" s="33" t="s">
        <v>239</v>
      </c>
      <c r="F313" s="54" t="s">
        <v>5779</v>
      </c>
      <c r="G313" s="74">
        <v>45412</v>
      </c>
      <c r="H313" s="74">
        <v>45412</v>
      </c>
      <c r="I313" s="47" t="s">
        <v>124</v>
      </c>
      <c r="J313" s="47" t="s">
        <v>125</v>
      </c>
      <c r="K313" s="29" t="s">
        <v>896</v>
      </c>
      <c r="L313" s="29" t="s">
        <v>81</v>
      </c>
      <c r="M313" s="47">
        <v>3</v>
      </c>
      <c r="N313" s="34" t="s">
        <v>5180</v>
      </c>
      <c r="O313" s="62">
        <v>45366.4875</v>
      </c>
      <c r="P313" s="35"/>
      <c r="Q313" s="35"/>
      <c r="R313" s="40"/>
      <c r="S313" s="40"/>
      <c r="T313" s="36"/>
      <c r="U313" s="34" t="s">
        <v>5181</v>
      </c>
      <c r="V313" s="34" t="s">
        <v>5176</v>
      </c>
      <c r="W313" s="113" t="s">
        <v>5182</v>
      </c>
      <c r="X313" t="s">
        <v>132</v>
      </c>
      <c r="Y313" t="s">
        <v>159</v>
      </c>
    </row>
    <row r="314" ht="409.5" spans="1:25">
      <c r="A314" s="98">
        <v>327</v>
      </c>
      <c r="B314" s="47" t="s">
        <v>117</v>
      </c>
      <c r="C314" s="47" t="s">
        <v>145</v>
      </c>
      <c r="D314" s="34" t="s">
        <v>5176</v>
      </c>
      <c r="E314" s="33" t="s">
        <v>239</v>
      </c>
      <c r="F314" s="54" t="s">
        <v>5779</v>
      </c>
      <c r="G314" s="74">
        <v>45473</v>
      </c>
      <c r="H314" s="74">
        <v>45473</v>
      </c>
      <c r="I314" s="47" t="s">
        <v>124</v>
      </c>
      <c r="J314" s="47" t="s">
        <v>125</v>
      </c>
      <c r="K314" s="29" t="s">
        <v>896</v>
      </c>
      <c r="L314" s="29" t="s">
        <v>81</v>
      </c>
      <c r="M314" s="47">
        <v>3</v>
      </c>
      <c r="N314" s="34" t="s">
        <v>5183</v>
      </c>
      <c r="O314" s="62">
        <v>45442.6041666667</v>
      </c>
      <c r="P314" s="35"/>
      <c r="Q314" s="35"/>
      <c r="R314" s="40"/>
      <c r="S314" s="40"/>
      <c r="T314" s="36"/>
      <c r="U314" s="34" t="s">
        <v>5184</v>
      </c>
      <c r="V314" s="34" t="s">
        <v>5176</v>
      </c>
      <c r="W314" s="113" t="s">
        <v>5185</v>
      </c>
      <c r="X314" s="114" t="s">
        <v>132</v>
      </c>
      <c r="Y314" s="114" t="s">
        <v>435</v>
      </c>
    </row>
    <row r="315" ht="409.5" spans="1:25">
      <c r="A315" s="98">
        <v>327</v>
      </c>
      <c r="B315" s="47" t="s">
        <v>117</v>
      </c>
      <c r="C315" s="47" t="s">
        <v>145</v>
      </c>
      <c r="D315" s="34" t="s">
        <v>5176</v>
      </c>
      <c r="E315" s="33" t="s">
        <v>239</v>
      </c>
      <c r="F315" s="54" t="s">
        <v>5779</v>
      </c>
      <c r="G315" s="74">
        <v>45534</v>
      </c>
      <c r="H315" s="74">
        <v>45534</v>
      </c>
      <c r="I315" s="47" t="s">
        <v>124</v>
      </c>
      <c r="J315" s="47" t="s">
        <v>125</v>
      </c>
      <c r="K315" s="29" t="s">
        <v>896</v>
      </c>
      <c r="L315" s="29" t="s">
        <v>81</v>
      </c>
      <c r="M315" s="47">
        <v>3</v>
      </c>
      <c r="N315" s="148" t="s">
        <v>5135</v>
      </c>
      <c r="O315" s="129">
        <v>45504.625</v>
      </c>
      <c r="P315" s="47"/>
      <c r="Q315" s="47"/>
      <c r="R315" s="131"/>
      <c r="S315" s="131"/>
      <c r="T315" s="132"/>
      <c r="U315" s="149" t="s">
        <v>5186</v>
      </c>
      <c r="V315" t="s">
        <v>5176</v>
      </c>
      <c r="W315" s="113" t="s">
        <v>5187</v>
      </c>
      <c r="X315" t="s">
        <v>132</v>
      </c>
      <c r="Y315" t="s">
        <v>138</v>
      </c>
    </row>
    <row r="316" spans="1:21">
      <c r="A316" s="98">
        <v>327</v>
      </c>
      <c r="B316" s="47" t="s">
        <v>117</v>
      </c>
      <c r="C316" s="47" t="s">
        <v>145</v>
      </c>
      <c r="D316" s="34" t="s">
        <v>5176</v>
      </c>
      <c r="E316" s="33" t="s">
        <v>239</v>
      </c>
      <c r="F316" s="54" t="s">
        <v>5779</v>
      </c>
      <c r="G316" s="74">
        <v>45595</v>
      </c>
      <c r="H316" s="74">
        <v>45595</v>
      </c>
      <c r="I316" s="47" t="s">
        <v>124</v>
      </c>
      <c r="J316" s="47" t="s">
        <v>125</v>
      </c>
      <c r="K316" s="29" t="s">
        <v>896</v>
      </c>
      <c r="L316" s="29" t="s">
        <v>81</v>
      </c>
      <c r="M316" s="47">
        <v>3</v>
      </c>
      <c r="N316" s="129"/>
      <c r="O316" s="129"/>
      <c r="P316" s="47"/>
      <c r="Q316" s="47"/>
      <c r="R316" s="131"/>
      <c r="S316" s="131"/>
      <c r="T316" s="132"/>
      <c r="U316" s="132"/>
    </row>
    <row r="317" spans="1:21">
      <c r="A317" s="98">
        <v>328</v>
      </c>
      <c r="B317" s="47" t="s">
        <v>117</v>
      </c>
      <c r="C317" s="47" t="s">
        <v>145</v>
      </c>
      <c r="D317" s="34" t="s">
        <v>5176</v>
      </c>
      <c r="E317" s="33" t="s">
        <v>239</v>
      </c>
      <c r="F317" s="54" t="s">
        <v>5779</v>
      </c>
      <c r="G317" s="74">
        <v>45627</v>
      </c>
      <c r="H317" s="74">
        <v>45627</v>
      </c>
      <c r="I317" s="47" t="s">
        <v>124</v>
      </c>
      <c r="J317" s="47" t="s">
        <v>125</v>
      </c>
      <c r="K317" s="29" t="s">
        <v>896</v>
      </c>
      <c r="L317" s="29" t="s">
        <v>81</v>
      </c>
      <c r="M317" s="47">
        <v>3</v>
      </c>
      <c r="N317" s="129"/>
      <c r="O317" s="129"/>
      <c r="P317" s="47"/>
      <c r="Q317" s="47"/>
      <c r="R317" s="131"/>
      <c r="S317" s="131"/>
      <c r="T317" s="132"/>
      <c r="U317" s="132"/>
    </row>
    <row r="318" ht="409.5" spans="1:25">
      <c r="A318" s="98">
        <v>331</v>
      </c>
      <c r="B318" s="47" t="s">
        <v>117</v>
      </c>
      <c r="C318" s="47" t="s">
        <v>145</v>
      </c>
      <c r="D318" s="34" t="s">
        <v>5198</v>
      </c>
      <c r="E318" s="33" t="s">
        <v>146</v>
      </c>
      <c r="F318" s="54" t="s">
        <v>5779</v>
      </c>
      <c r="G318" s="74">
        <v>45444</v>
      </c>
      <c r="H318" s="74">
        <v>45473</v>
      </c>
      <c r="I318" s="47" t="s">
        <v>124</v>
      </c>
      <c r="J318" s="47" t="s">
        <v>125</v>
      </c>
      <c r="K318" s="29" t="s">
        <v>896</v>
      </c>
      <c r="L318" s="29" t="s">
        <v>81</v>
      </c>
      <c r="M318" s="47">
        <v>3</v>
      </c>
      <c r="N318" s="34" t="s">
        <v>5199</v>
      </c>
      <c r="O318" s="62">
        <v>45299.5</v>
      </c>
      <c r="P318" s="35"/>
      <c r="Q318" s="35"/>
      <c r="R318" s="40"/>
      <c r="S318" s="40"/>
      <c r="T318" s="36"/>
      <c r="U318" s="34" t="s">
        <v>5200</v>
      </c>
      <c r="V318" s="34" t="s">
        <v>5198</v>
      </c>
      <c r="W318" s="113" t="s">
        <v>5201</v>
      </c>
      <c r="X318" t="s">
        <v>132</v>
      </c>
      <c r="Y318" t="s">
        <v>133</v>
      </c>
    </row>
    <row r="319" ht="409.5" spans="1:25">
      <c r="A319" s="98">
        <v>334</v>
      </c>
      <c r="B319" s="47" t="s">
        <v>117</v>
      </c>
      <c r="C319" s="47" t="s">
        <v>145</v>
      </c>
      <c r="D319" s="34" t="s">
        <v>5198</v>
      </c>
      <c r="E319" s="33" t="s">
        <v>146</v>
      </c>
      <c r="F319" s="54" t="s">
        <v>5779</v>
      </c>
      <c r="G319" s="74">
        <v>45627</v>
      </c>
      <c r="H319" s="74">
        <v>45657</v>
      </c>
      <c r="I319" s="47" t="s">
        <v>124</v>
      </c>
      <c r="J319" s="47" t="s">
        <v>125</v>
      </c>
      <c r="K319" s="29" t="s">
        <v>896</v>
      </c>
      <c r="L319" s="29" t="s">
        <v>81</v>
      </c>
      <c r="M319" s="47">
        <v>3</v>
      </c>
      <c r="N319" s="148" t="s">
        <v>5084</v>
      </c>
      <c r="O319" s="129">
        <v>45504.625</v>
      </c>
      <c r="P319" s="47"/>
      <c r="Q319" s="47"/>
      <c r="R319" s="131"/>
      <c r="S319" s="131"/>
      <c r="T319" s="132"/>
      <c r="U319" s="149" t="s">
        <v>5174</v>
      </c>
      <c r="V319" t="s">
        <v>5198</v>
      </c>
      <c r="W319" s="113" t="s">
        <v>5175</v>
      </c>
      <c r="X319" t="s">
        <v>132</v>
      </c>
      <c r="Y319" t="s">
        <v>138</v>
      </c>
    </row>
    <row r="320" ht="409.5" spans="1:25">
      <c r="A320" s="98">
        <v>335</v>
      </c>
      <c r="B320" s="47" t="s">
        <v>117</v>
      </c>
      <c r="C320" s="47" t="s">
        <v>145</v>
      </c>
      <c r="D320" s="34" t="s">
        <v>4633</v>
      </c>
      <c r="E320" s="33" t="s">
        <v>250</v>
      </c>
      <c r="F320" s="54" t="s">
        <v>5779</v>
      </c>
      <c r="G320" s="74">
        <v>45412</v>
      </c>
      <c r="H320" s="74">
        <v>45412</v>
      </c>
      <c r="I320" s="47" t="s">
        <v>124</v>
      </c>
      <c r="J320" s="47" t="s">
        <v>125</v>
      </c>
      <c r="K320" s="29" t="s">
        <v>896</v>
      </c>
      <c r="L320" s="29" t="s">
        <v>81</v>
      </c>
      <c r="M320" s="47">
        <v>3</v>
      </c>
      <c r="N320" s="34" t="s">
        <v>5210</v>
      </c>
      <c r="O320" s="62">
        <v>45300.4791666667</v>
      </c>
      <c r="P320" s="35"/>
      <c r="Q320" s="35"/>
      <c r="R320" s="40"/>
      <c r="S320" s="40"/>
      <c r="T320" s="36"/>
      <c r="U320" s="34" t="s">
        <v>5211</v>
      </c>
      <c r="V320" s="34" t="s">
        <v>4633</v>
      </c>
      <c r="W320" s="113" t="s">
        <v>5212</v>
      </c>
      <c r="X320" t="s">
        <v>132</v>
      </c>
      <c r="Y320" t="s">
        <v>133</v>
      </c>
    </row>
    <row r="321" ht="24" spans="1:25">
      <c r="A321" s="98">
        <v>336</v>
      </c>
      <c r="B321" s="47" t="s">
        <v>117</v>
      </c>
      <c r="C321" s="47" t="s">
        <v>145</v>
      </c>
      <c r="D321" s="34" t="s">
        <v>4633</v>
      </c>
      <c r="E321" s="33" t="s">
        <v>250</v>
      </c>
      <c r="F321" s="54" t="s">
        <v>5779</v>
      </c>
      <c r="G321" s="74">
        <v>45627</v>
      </c>
      <c r="H321" s="74">
        <v>45627</v>
      </c>
      <c r="I321" s="47" t="s">
        <v>124</v>
      </c>
      <c r="J321" s="47" t="s">
        <v>125</v>
      </c>
      <c r="K321" s="29" t="s">
        <v>896</v>
      </c>
      <c r="L321" s="29" t="s">
        <v>81</v>
      </c>
      <c r="M321" s="47">
        <v>3</v>
      </c>
      <c r="N321" s="148" t="s">
        <v>5141</v>
      </c>
      <c r="O321" s="129">
        <v>45492.5944444444</v>
      </c>
      <c r="P321" s="47"/>
      <c r="Q321" s="47"/>
      <c r="R321" s="131"/>
      <c r="S321" s="131"/>
      <c r="T321" s="132"/>
      <c r="U321" s="132" t="s">
        <v>5213</v>
      </c>
      <c r="V321" t="s">
        <v>4633</v>
      </c>
      <c r="W321" t="s">
        <v>5214</v>
      </c>
      <c r="X321" t="s">
        <v>132</v>
      </c>
      <c r="Y321" t="s">
        <v>138</v>
      </c>
    </row>
    <row r="322" ht="229.5" spans="1:25">
      <c r="A322" s="98">
        <v>337</v>
      </c>
      <c r="B322" s="47" t="s">
        <v>117</v>
      </c>
      <c r="C322" s="47" t="s">
        <v>145</v>
      </c>
      <c r="D322" s="34" t="s">
        <v>1048</v>
      </c>
      <c r="E322" s="33" t="s">
        <v>1419</v>
      </c>
      <c r="F322" s="54" t="s">
        <v>5779</v>
      </c>
      <c r="G322" s="74">
        <v>45412</v>
      </c>
      <c r="H322" s="74">
        <v>45412</v>
      </c>
      <c r="I322" s="47" t="s">
        <v>124</v>
      </c>
      <c r="J322" s="47" t="s">
        <v>125</v>
      </c>
      <c r="K322" s="29" t="s">
        <v>896</v>
      </c>
      <c r="L322" s="29" t="s">
        <v>81</v>
      </c>
      <c r="M322" s="47">
        <v>3</v>
      </c>
      <c r="N322" s="34" t="s">
        <v>5215</v>
      </c>
      <c r="O322" s="62">
        <v>45392.4847222222</v>
      </c>
      <c r="P322" s="35"/>
      <c r="Q322" s="35"/>
      <c r="R322" s="40"/>
      <c r="S322" s="40"/>
      <c r="T322" s="36"/>
      <c r="U322" s="34" t="s">
        <v>5216</v>
      </c>
      <c r="V322" s="34" t="s">
        <v>1048</v>
      </c>
      <c r="W322" s="113" t="s">
        <v>5217</v>
      </c>
      <c r="X322" t="s">
        <v>132</v>
      </c>
      <c r="Y322" t="s">
        <v>144</v>
      </c>
    </row>
    <row r="323" ht="229.5" spans="1:25">
      <c r="A323" s="98">
        <v>337</v>
      </c>
      <c r="B323" s="47" t="s">
        <v>117</v>
      </c>
      <c r="C323" s="47" t="s">
        <v>145</v>
      </c>
      <c r="D323" s="34" t="s">
        <v>1048</v>
      </c>
      <c r="E323" s="33" t="s">
        <v>1419</v>
      </c>
      <c r="F323" s="54" t="s">
        <v>5779</v>
      </c>
      <c r="G323" s="74">
        <v>45473</v>
      </c>
      <c r="H323" s="74">
        <v>45473</v>
      </c>
      <c r="I323" s="47" t="s">
        <v>124</v>
      </c>
      <c r="J323" s="47" t="s">
        <v>125</v>
      </c>
      <c r="K323" s="29" t="s">
        <v>896</v>
      </c>
      <c r="L323" s="29" t="s">
        <v>81</v>
      </c>
      <c r="M323" s="47">
        <v>3</v>
      </c>
      <c r="N323" s="34" t="s">
        <v>5218</v>
      </c>
      <c r="O323" s="62">
        <v>45463.7083333333</v>
      </c>
      <c r="P323" s="35"/>
      <c r="Q323" s="35"/>
      <c r="R323" s="40"/>
      <c r="S323" s="40"/>
      <c r="T323" s="36"/>
      <c r="U323" s="34" t="s">
        <v>5219</v>
      </c>
      <c r="V323" s="34" t="s">
        <v>1048</v>
      </c>
      <c r="W323" s="113" t="s">
        <v>5217</v>
      </c>
      <c r="X323" s="114" t="s">
        <v>132</v>
      </c>
      <c r="Y323" s="114" t="s">
        <v>422</v>
      </c>
    </row>
    <row r="324" ht="409.5" spans="1:25">
      <c r="A324" s="98">
        <v>337</v>
      </c>
      <c r="B324" s="47" t="s">
        <v>117</v>
      </c>
      <c r="C324" s="47" t="s">
        <v>145</v>
      </c>
      <c r="D324" s="34" t="s">
        <v>1048</v>
      </c>
      <c r="E324" s="33" t="s">
        <v>1419</v>
      </c>
      <c r="F324" s="54" t="s">
        <v>5779</v>
      </c>
      <c r="G324" s="74">
        <v>45534</v>
      </c>
      <c r="H324" s="74">
        <v>45534</v>
      </c>
      <c r="I324" s="47" t="s">
        <v>124</v>
      </c>
      <c r="J324" s="47" t="s">
        <v>125</v>
      </c>
      <c r="K324" s="29" t="s">
        <v>896</v>
      </c>
      <c r="L324" s="29" t="s">
        <v>81</v>
      </c>
      <c r="M324" s="47">
        <v>3</v>
      </c>
      <c r="N324" s="148" t="s">
        <v>5220</v>
      </c>
      <c r="O324" s="129">
        <v>45492.5944444444</v>
      </c>
      <c r="P324" s="47"/>
      <c r="Q324" s="47"/>
      <c r="R324" s="131"/>
      <c r="S324" s="131"/>
      <c r="T324" s="132"/>
      <c r="U324" s="149" t="s">
        <v>5221</v>
      </c>
      <c r="V324" t="s">
        <v>1048</v>
      </c>
      <c r="W324" s="113" t="s">
        <v>5222</v>
      </c>
      <c r="X324" t="s">
        <v>132</v>
      </c>
      <c r="Y324" t="s">
        <v>138</v>
      </c>
    </row>
    <row r="325" ht="409.5" spans="1:25">
      <c r="A325" s="98">
        <v>337</v>
      </c>
      <c r="B325" s="47" t="s">
        <v>117</v>
      </c>
      <c r="C325" s="47" t="s">
        <v>145</v>
      </c>
      <c r="D325" s="34" t="s">
        <v>1048</v>
      </c>
      <c r="E325" s="33" t="s">
        <v>1419</v>
      </c>
      <c r="F325" s="54" t="s">
        <v>5779</v>
      </c>
      <c r="G325" s="74">
        <v>45595</v>
      </c>
      <c r="H325" s="74">
        <v>45595</v>
      </c>
      <c r="I325" s="47" t="s">
        <v>124</v>
      </c>
      <c r="J325" s="47" t="s">
        <v>125</v>
      </c>
      <c r="K325" s="29" t="s">
        <v>896</v>
      </c>
      <c r="L325" s="29" t="s">
        <v>81</v>
      </c>
      <c r="M325" s="47">
        <v>3</v>
      </c>
      <c r="N325" s="148" t="s">
        <v>5220</v>
      </c>
      <c r="O325" s="129">
        <v>45492.5944444444</v>
      </c>
      <c r="P325" s="47"/>
      <c r="Q325" s="47"/>
      <c r="R325" s="131"/>
      <c r="S325" s="131"/>
      <c r="T325" s="132"/>
      <c r="U325" s="149" t="s">
        <v>5221</v>
      </c>
      <c r="V325" t="s">
        <v>1048</v>
      </c>
      <c r="W325" s="113" t="s">
        <v>5222</v>
      </c>
      <c r="X325" t="s">
        <v>132</v>
      </c>
      <c r="Y325" t="s">
        <v>138</v>
      </c>
    </row>
    <row r="326" ht="108" spans="1:25">
      <c r="A326" s="98">
        <v>339</v>
      </c>
      <c r="B326" s="47" t="s">
        <v>117</v>
      </c>
      <c r="C326" s="47" t="s">
        <v>145</v>
      </c>
      <c r="D326" s="34" t="s">
        <v>4111</v>
      </c>
      <c r="E326" s="33" t="s">
        <v>1419</v>
      </c>
      <c r="F326" s="54" t="s">
        <v>5779</v>
      </c>
      <c r="G326" s="74">
        <v>45412</v>
      </c>
      <c r="H326" s="74">
        <v>45412</v>
      </c>
      <c r="I326" s="47" t="s">
        <v>124</v>
      </c>
      <c r="J326" s="47" t="s">
        <v>125</v>
      </c>
      <c r="K326" s="29" t="s">
        <v>896</v>
      </c>
      <c r="L326" s="29" t="s">
        <v>81</v>
      </c>
      <c r="M326" s="47">
        <v>3</v>
      </c>
      <c r="N326" s="34" t="s">
        <v>5223</v>
      </c>
      <c r="O326" s="62">
        <v>45392.4847222222</v>
      </c>
      <c r="P326" s="35"/>
      <c r="Q326" s="35"/>
      <c r="R326" s="40"/>
      <c r="S326" s="40"/>
      <c r="T326" s="36"/>
      <c r="U326" s="34" t="s">
        <v>5224</v>
      </c>
      <c r="V326" s="34" t="s">
        <v>4111</v>
      </c>
      <c r="W326" s="113" t="s">
        <v>5225</v>
      </c>
      <c r="X326" t="s">
        <v>132</v>
      </c>
      <c r="Y326" t="s">
        <v>144</v>
      </c>
    </row>
    <row r="327" ht="108" spans="1:25">
      <c r="A327" s="98">
        <v>339</v>
      </c>
      <c r="B327" s="47" t="s">
        <v>117</v>
      </c>
      <c r="C327" s="47" t="s">
        <v>145</v>
      </c>
      <c r="D327" s="34" t="s">
        <v>4111</v>
      </c>
      <c r="E327" s="33" t="s">
        <v>1419</v>
      </c>
      <c r="F327" s="54" t="s">
        <v>5779</v>
      </c>
      <c r="G327" s="74">
        <v>45473</v>
      </c>
      <c r="H327" s="74">
        <v>45473</v>
      </c>
      <c r="I327" s="47" t="s">
        <v>124</v>
      </c>
      <c r="J327" s="47" t="s">
        <v>125</v>
      </c>
      <c r="K327" s="29" t="s">
        <v>896</v>
      </c>
      <c r="L327" s="29" t="s">
        <v>81</v>
      </c>
      <c r="M327" s="47">
        <v>3</v>
      </c>
      <c r="N327" s="34" t="s">
        <v>5226</v>
      </c>
      <c r="O327" s="62">
        <v>45463.7083333333</v>
      </c>
      <c r="P327" s="35"/>
      <c r="Q327" s="35"/>
      <c r="R327" s="40"/>
      <c r="S327" s="40"/>
      <c r="T327" s="36"/>
      <c r="U327" s="34" t="s">
        <v>5227</v>
      </c>
      <c r="V327" s="34" t="s">
        <v>4111</v>
      </c>
      <c r="W327" s="113" t="s">
        <v>5225</v>
      </c>
      <c r="X327" s="114" t="s">
        <v>132</v>
      </c>
      <c r="Y327" s="114" t="s">
        <v>422</v>
      </c>
    </row>
    <row r="328" ht="24" spans="1:25">
      <c r="A328" s="98">
        <v>339</v>
      </c>
      <c r="B328" s="47" t="s">
        <v>117</v>
      </c>
      <c r="C328" s="47" t="s">
        <v>145</v>
      </c>
      <c r="D328" s="34" t="s">
        <v>4111</v>
      </c>
      <c r="E328" s="33" t="s">
        <v>1419</v>
      </c>
      <c r="F328" s="54" t="s">
        <v>5779</v>
      </c>
      <c r="G328" s="74">
        <v>45534</v>
      </c>
      <c r="H328" s="74">
        <v>45534</v>
      </c>
      <c r="I328" s="47" t="s">
        <v>124</v>
      </c>
      <c r="J328" s="47" t="s">
        <v>125</v>
      </c>
      <c r="K328" s="29" t="s">
        <v>896</v>
      </c>
      <c r="L328" s="29" t="s">
        <v>81</v>
      </c>
      <c r="M328" s="47">
        <v>3</v>
      </c>
      <c r="N328" s="148" t="s">
        <v>5228</v>
      </c>
      <c r="O328" s="129">
        <v>45531.4583333333</v>
      </c>
      <c r="P328" s="47"/>
      <c r="Q328" s="47"/>
      <c r="R328" s="131"/>
      <c r="S328" s="131"/>
      <c r="T328" s="132"/>
      <c r="U328" s="132" t="s">
        <v>5229</v>
      </c>
      <c r="V328" t="s">
        <v>4111</v>
      </c>
      <c r="W328" t="s">
        <v>5230</v>
      </c>
      <c r="X328" t="s">
        <v>132</v>
      </c>
      <c r="Y328" t="s">
        <v>852</v>
      </c>
    </row>
    <row r="329" ht="24" spans="1:25">
      <c r="A329" s="98">
        <v>339</v>
      </c>
      <c r="B329" s="47" t="s">
        <v>117</v>
      </c>
      <c r="C329" s="47" t="s">
        <v>145</v>
      </c>
      <c r="D329" s="34" t="s">
        <v>4111</v>
      </c>
      <c r="E329" s="33" t="s">
        <v>1419</v>
      </c>
      <c r="F329" s="54" t="s">
        <v>5779</v>
      </c>
      <c r="G329" s="74">
        <v>45595</v>
      </c>
      <c r="H329" s="74">
        <v>45595</v>
      </c>
      <c r="I329" s="47" t="s">
        <v>124</v>
      </c>
      <c r="J329" s="47" t="s">
        <v>125</v>
      </c>
      <c r="K329" s="29" t="s">
        <v>896</v>
      </c>
      <c r="L329" s="29" t="s">
        <v>81</v>
      </c>
      <c r="M329" s="47">
        <v>3</v>
      </c>
      <c r="N329" s="148" t="s">
        <v>5228</v>
      </c>
      <c r="O329" s="129">
        <v>45531.4583333333</v>
      </c>
      <c r="P329" s="47"/>
      <c r="Q329" s="47"/>
      <c r="R329" s="131"/>
      <c r="S329" s="131"/>
      <c r="T329" s="132"/>
      <c r="U329" s="132" t="s">
        <v>5229</v>
      </c>
      <c r="V329" t="s">
        <v>4111</v>
      </c>
      <c r="W329" t="s">
        <v>5230</v>
      </c>
      <c r="X329" t="s">
        <v>132</v>
      </c>
      <c r="Y329" t="s">
        <v>852</v>
      </c>
    </row>
    <row r="330" ht="409.5" spans="1:25">
      <c r="A330" s="98">
        <v>341</v>
      </c>
      <c r="B330" s="47" t="s">
        <v>117</v>
      </c>
      <c r="C330" s="47" t="s">
        <v>145</v>
      </c>
      <c r="D330" s="34" t="s">
        <v>1069</v>
      </c>
      <c r="E330" s="33" t="s">
        <v>146</v>
      </c>
      <c r="F330" s="54" t="s">
        <v>5779</v>
      </c>
      <c r="G330" s="74">
        <v>45412</v>
      </c>
      <c r="H330" s="74">
        <v>45412</v>
      </c>
      <c r="I330" s="47" t="s">
        <v>124</v>
      </c>
      <c r="J330" s="47" t="s">
        <v>125</v>
      </c>
      <c r="K330" s="29" t="s">
        <v>896</v>
      </c>
      <c r="L330" s="29" t="s">
        <v>81</v>
      </c>
      <c r="M330" s="47">
        <v>3</v>
      </c>
      <c r="N330" s="34" t="s">
        <v>5231</v>
      </c>
      <c r="O330" s="62">
        <v>45301.4805555556</v>
      </c>
      <c r="P330" s="35"/>
      <c r="Q330" s="35"/>
      <c r="R330" s="40"/>
      <c r="S330" s="40"/>
      <c r="T330" s="36"/>
      <c r="U330" s="34" t="s">
        <v>5232</v>
      </c>
      <c r="V330" s="34" t="s">
        <v>1069</v>
      </c>
      <c r="W330" s="113" t="s">
        <v>5233</v>
      </c>
      <c r="X330" t="s">
        <v>132</v>
      </c>
      <c r="Y330" t="s">
        <v>133</v>
      </c>
    </row>
    <row r="331" ht="24" spans="1:25">
      <c r="A331" s="98">
        <v>342</v>
      </c>
      <c r="B331" s="47" t="s">
        <v>117</v>
      </c>
      <c r="C331" s="47" t="s">
        <v>145</v>
      </c>
      <c r="D331" s="34" t="s">
        <v>1069</v>
      </c>
      <c r="E331" s="33" t="s">
        <v>146</v>
      </c>
      <c r="F331" s="54" t="s">
        <v>5779</v>
      </c>
      <c r="G331" s="74">
        <v>45627</v>
      </c>
      <c r="H331" s="74">
        <v>45627</v>
      </c>
      <c r="I331" s="47" t="s">
        <v>124</v>
      </c>
      <c r="J331" s="47" t="s">
        <v>125</v>
      </c>
      <c r="K331" s="29" t="s">
        <v>896</v>
      </c>
      <c r="L331" s="29" t="s">
        <v>81</v>
      </c>
      <c r="M331" s="47">
        <v>3</v>
      </c>
      <c r="N331" s="148" t="s">
        <v>5141</v>
      </c>
      <c r="O331" s="129">
        <v>45492.5944444444</v>
      </c>
      <c r="P331" s="47"/>
      <c r="Q331" s="47"/>
      <c r="R331" s="131"/>
      <c r="S331" s="131"/>
      <c r="T331" s="132"/>
      <c r="U331" s="132" t="s">
        <v>5213</v>
      </c>
      <c r="V331" t="s">
        <v>1069</v>
      </c>
      <c r="W331" t="s">
        <v>5214</v>
      </c>
      <c r="X331" t="s">
        <v>132</v>
      </c>
      <c r="Y331" t="s">
        <v>138</v>
      </c>
    </row>
    <row r="332" ht="108" spans="1:25">
      <c r="A332" s="98">
        <v>344</v>
      </c>
      <c r="B332" s="47" t="s">
        <v>117</v>
      </c>
      <c r="C332" s="47" t="s">
        <v>145</v>
      </c>
      <c r="D332" s="34" t="s">
        <v>5234</v>
      </c>
      <c r="E332" s="33" t="s">
        <v>1419</v>
      </c>
      <c r="F332" s="54" t="s">
        <v>5779</v>
      </c>
      <c r="G332" s="74">
        <v>45383</v>
      </c>
      <c r="H332" s="74">
        <v>45412</v>
      </c>
      <c r="I332" s="47" t="s">
        <v>124</v>
      </c>
      <c r="J332" s="47" t="s">
        <v>125</v>
      </c>
      <c r="K332" s="29" t="s">
        <v>896</v>
      </c>
      <c r="L332" s="29" t="s">
        <v>81</v>
      </c>
      <c r="M332" s="47">
        <v>3</v>
      </c>
      <c r="N332" s="34" t="s">
        <v>5235</v>
      </c>
      <c r="O332" s="62">
        <v>45392.6388888889</v>
      </c>
      <c r="P332" s="35"/>
      <c r="Q332" s="35"/>
      <c r="R332" s="40"/>
      <c r="S332" s="40"/>
      <c r="T332" s="36"/>
      <c r="U332" s="34" t="s">
        <v>5236</v>
      </c>
      <c r="V332" s="34" t="s">
        <v>5234</v>
      </c>
      <c r="W332" s="113" t="s">
        <v>5237</v>
      </c>
      <c r="X332" t="s">
        <v>132</v>
      </c>
      <c r="Y332" t="s">
        <v>144</v>
      </c>
    </row>
    <row r="333" ht="283.5" spans="1:25">
      <c r="A333" s="98">
        <v>345</v>
      </c>
      <c r="B333" s="47" t="s">
        <v>117</v>
      </c>
      <c r="C333" s="47" t="s">
        <v>145</v>
      </c>
      <c r="D333" s="34" t="s">
        <v>5234</v>
      </c>
      <c r="E333" s="33" t="s">
        <v>1419</v>
      </c>
      <c r="F333" s="54" t="s">
        <v>5779</v>
      </c>
      <c r="G333" s="74">
        <v>45444</v>
      </c>
      <c r="H333" s="74">
        <v>45473</v>
      </c>
      <c r="I333" s="47" t="s">
        <v>124</v>
      </c>
      <c r="J333" s="47" t="s">
        <v>125</v>
      </c>
      <c r="K333" s="29" t="s">
        <v>896</v>
      </c>
      <c r="L333" s="29" t="s">
        <v>81</v>
      </c>
      <c r="M333" s="47">
        <v>3</v>
      </c>
      <c r="N333" s="34" t="s">
        <v>5238</v>
      </c>
      <c r="O333" s="62">
        <v>45469.6319444444</v>
      </c>
      <c r="P333" s="35"/>
      <c r="Q333" s="35"/>
      <c r="R333" s="40"/>
      <c r="S333" s="40"/>
      <c r="T333" s="36"/>
      <c r="U333" s="34" t="s">
        <v>5239</v>
      </c>
      <c r="V333" s="34" t="s">
        <v>5234</v>
      </c>
      <c r="W333" s="113" t="s">
        <v>5240</v>
      </c>
      <c r="X333" s="114" t="s">
        <v>132</v>
      </c>
      <c r="Y333" s="114" t="s">
        <v>422</v>
      </c>
    </row>
    <row r="334" ht="24" spans="1:25">
      <c r="A334" s="98">
        <v>346</v>
      </c>
      <c r="B334" s="47" t="s">
        <v>117</v>
      </c>
      <c r="C334" s="47" t="s">
        <v>145</v>
      </c>
      <c r="D334" s="34" t="s">
        <v>5234</v>
      </c>
      <c r="E334" s="33" t="s">
        <v>1419</v>
      </c>
      <c r="F334" s="54" t="s">
        <v>5779</v>
      </c>
      <c r="G334" s="74">
        <v>45505</v>
      </c>
      <c r="H334" s="74">
        <v>45535</v>
      </c>
      <c r="I334" s="47" t="s">
        <v>124</v>
      </c>
      <c r="J334" s="47" t="s">
        <v>125</v>
      </c>
      <c r="K334" s="29" t="s">
        <v>896</v>
      </c>
      <c r="L334" s="29" t="s">
        <v>81</v>
      </c>
      <c r="M334" s="47">
        <v>3</v>
      </c>
      <c r="N334" s="148" t="s">
        <v>5141</v>
      </c>
      <c r="O334" s="129">
        <v>45492.5944444444</v>
      </c>
      <c r="P334" s="47"/>
      <c r="Q334" s="47"/>
      <c r="R334" s="131"/>
      <c r="S334" s="131"/>
      <c r="T334" s="132"/>
      <c r="U334" s="132" t="s">
        <v>5213</v>
      </c>
      <c r="V334" t="s">
        <v>5234</v>
      </c>
      <c r="W334" t="s">
        <v>5214</v>
      </c>
      <c r="X334" t="s">
        <v>132</v>
      </c>
      <c r="Y334" t="s">
        <v>138</v>
      </c>
    </row>
    <row r="335" ht="24" spans="1:25">
      <c r="A335" s="98">
        <v>347</v>
      </c>
      <c r="B335" s="47" t="s">
        <v>117</v>
      </c>
      <c r="C335" s="47" t="s">
        <v>145</v>
      </c>
      <c r="D335" s="34" t="s">
        <v>5234</v>
      </c>
      <c r="E335" s="33" t="s">
        <v>1419</v>
      </c>
      <c r="F335" s="54" t="s">
        <v>5779</v>
      </c>
      <c r="G335" s="74">
        <v>45566</v>
      </c>
      <c r="H335" s="74">
        <v>45596</v>
      </c>
      <c r="I335" s="47" t="s">
        <v>124</v>
      </c>
      <c r="J335" s="47" t="s">
        <v>125</v>
      </c>
      <c r="K335" s="29" t="s">
        <v>896</v>
      </c>
      <c r="L335" s="29" t="s">
        <v>81</v>
      </c>
      <c r="M335" s="47">
        <v>3</v>
      </c>
      <c r="N335" s="148" t="s">
        <v>5141</v>
      </c>
      <c r="O335" s="129">
        <v>45492.5944444444</v>
      </c>
      <c r="P335" s="47"/>
      <c r="Q335" s="47"/>
      <c r="R335" s="131"/>
      <c r="S335" s="131"/>
      <c r="T335" s="132"/>
      <c r="U335" s="132" t="s">
        <v>5213</v>
      </c>
      <c r="V335" t="s">
        <v>5234</v>
      </c>
      <c r="W335" t="s">
        <v>5214</v>
      </c>
      <c r="X335" t="s">
        <v>132</v>
      </c>
      <c r="Y335" t="s">
        <v>138</v>
      </c>
    </row>
    <row r="336" ht="409.5" spans="1:25">
      <c r="A336" s="98">
        <v>349</v>
      </c>
      <c r="B336" s="47" t="s">
        <v>117</v>
      </c>
      <c r="C336" s="47" t="s">
        <v>145</v>
      </c>
      <c r="D336" s="34" t="s">
        <v>1059</v>
      </c>
      <c r="E336" s="33" t="s">
        <v>146</v>
      </c>
      <c r="F336" s="54" t="s">
        <v>5779</v>
      </c>
      <c r="G336" s="74">
        <v>45412</v>
      </c>
      <c r="H336" s="74">
        <v>45412</v>
      </c>
      <c r="I336" s="47" t="s">
        <v>124</v>
      </c>
      <c r="J336" s="47" t="s">
        <v>125</v>
      </c>
      <c r="K336" s="29" t="s">
        <v>896</v>
      </c>
      <c r="L336" s="29" t="s">
        <v>81</v>
      </c>
      <c r="M336" s="47">
        <v>3</v>
      </c>
      <c r="N336" s="34" t="s">
        <v>5244</v>
      </c>
      <c r="O336" s="62">
        <v>45300.4791666667</v>
      </c>
      <c r="P336" s="35"/>
      <c r="Q336" s="35"/>
      <c r="R336" s="40"/>
      <c r="S336" s="40"/>
      <c r="T336" s="36"/>
      <c r="U336" s="34" t="s">
        <v>5245</v>
      </c>
      <c r="V336" s="34" t="s">
        <v>1059</v>
      </c>
      <c r="W336" s="113" t="s">
        <v>5246</v>
      </c>
      <c r="X336" t="s">
        <v>132</v>
      </c>
      <c r="Y336" t="s">
        <v>133</v>
      </c>
    </row>
    <row r="337" ht="409.5" spans="1:25">
      <c r="A337" s="98">
        <v>350</v>
      </c>
      <c r="B337" s="47" t="s">
        <v>117</v>
      </c>
      <c r="C337" s="47" t="s">
        <v>145</v>
      </c>
      <c r="D337" s="34" t="s">
        <v>1059</v>
      </c>
      <c r="E337" s="33" t="s">
        <v>146</v>
      </c>
      <c r="F337" s="54" t="s">
        <v>5779</v>
      </c>
      <c r="G337" s="74">
        <v>45627</v>
      </c>
      <c r="H337" s="74">
        <v>45627</v>
      </c>
      <c r="I337" s="47" t="s">
        <v>124</v>
      </c>
      <c r="J337" s="47" t="s">
        <v>125</v>
      </c>
      <c r="K337" s="29" t="s">
        <v>896</v>
      </c>
      <c r="L337" s="29" t="s">
        <v>81</v>
      </c>
      <c r="M337" s="47">
        <v>3</v>
      </c>
      <c r="N337" s="148" t="s">
        <v>5220</v>
      </c>
      <c r="O337" s="129">
        <v>45492.5944444444</v>
      </c>
      <c r="P337" s="47"/>
      <c r="Q337" s="47"/>
      <c r="R337" s="131"/>
      <c r="S337" s="131"/>
      <c r="T337" s="132"/>
      <c r="U337" s="149" t="s">
        <v>5221</v>
      </c>
      <c r="V337" t="s">
        <v>1059</v>
      </c>
      <c r="W337" s="113" t="s">
        <v>5222</v>
      </c>
      <c r="X337" t="s">
        <v>132</v>
      </c>
      <c r="Y337" t="s">
        <v>138</v>
      </c>
    </row>
    <row r="338" ht="409.5" spans="1:25">
      <c r="A338" s="98">
        <v>353</v>
      </c>
      <c r="B338" s="47" t="s">
        <v>117</v>
      </c>
      <c r="C338" s="47" t="s">
        <v>145</v>
      </c>
      <c r="D338" s="34" t="s">
        <v>4477</v>
      </c>
      <c r="E338" s="33" t="s">
        <v>146</v>
      </c>
      <c r="F338" s="54" t="s">
        <v>5779</v>
      </c>
      <c r="G338" s="74">
        <v>45444</v>
      </c>
      <c r="H338" s="74">
        <v>45473</v>
      </c>
      <c r="I338" s="47" t="s">
        <v>124</v>
      </c>
      <c r="J338" s="47" t="s">
        <v>125</v>
      </c>
      <c r="K338" s="29" t="s">
        <v>896</v>
      </c>
      <c r="L338" s="29" t="s">
        <v>81</v>
      </c>
      <c r="M338" s="47">
        <v>3</v>
      </c>
      <c r="N338" s="34" t="s">
        <v>5252</v>
      </c>
      <c r="O338" s="62">
        <v>45300.4791666667</v>
      </c>
      <c r="P338" s="35"/>
      <c r="Q338" s="35"/>
      <c r="R338" s="40"/>
      <c r="S338" s="40"/>
      <c r="T338" s="36"/>
      <c r="U338" s="34" t="s">
        <v>5253</v>
      </c>
      <c r="V338" s="34" t="s">
        <v>4477</v>
      </c>
      <c r="W338" s="113" t="s">
        <v>5254</v>
      </c>
      <c r="X338" s="114" t="s">
        <v>132</v>
      </c>
      <c r="Y338" s="114" t="s">
        <v>133</v>
      </c>
    </row>
    <row r="339" ht="24" spans="1:25">
      <c r="A339" s="98">
        <v>356</v>
      </c>
      <c r="B339" s="47" t="s">
        <v>117</v>
      </c>
      <c r="C339" s="47" t="s">
        <v>145</v>
      </c>
      <c r="D339" s="34" t="s">
        <v>4477</v>
      </c>
      <c r="E339" s="33" t="s">
        <v>146</v>
      </c>
      <c r="F339" s="54" t="s">
        <v>5779</v>
      </c>
      <c r="G339" s="74">
        <v>45627</v>
      </c>
      <c r="H339" s="74">
        <v>45657</v>
      </c>
      <c r="I339" s="47" t="s">
        <v>124</v>
      </c>
      <c r="J339" s="47" t="s">
        <v>125</v>
      </c>
      <c r="K339" s="29" t="s">
        <v>896</v>
      </c>
      <c r="L339" s="29" t="s">
        <v>81</v>
      </c>
      <c r="M339" s="47">
        <v>3</v>
      </c>
      <c r="N339" s="148" t="s">
        <v>5141</v>
      </c>
      <c r="O339" s="129">
        <v>45492.5944444444</v>
      </c>
      <c r="P339" s="47"/>
      <c r="Q339" s="47"/>
      <c r="R339" s="131"/>
      <c r="S339" s="131"/>
      <c r="T339" s="132"/>
      <c r="U339" s="132" t="s">
        <v>5213</v>
      </c>
      <c r="V339" t="s">
        <v>4477</v>
      </c>
      <c r="W339" t="s">
        <v>5214</v>
      </c>
      <c r="X339" t="s">
        <v>132</v>
      </c>
      <c r="Y339" t="s">
        <v>138</v>
      </c>
    </row>
    <row r="340" ht="310.5" spans="1:25">
      <c r="A340" s="98">
        <v>359</v>
      </c>
      <c r="B340" s="47" t="s">
        <v>117</v>
      </c>
      <c r="C340" s="47" t="s">
        <v>145</v>
      </c>
      <c r="D340" s="34" t="s">
        <v>4631</v>
      </c>
      <c r="E340" s="33" t="s">
        <v>146</v>
      </c>
      <c r="F340" s="54" t="s">
        <v>5779</v>
      </c>
      <c r="G340" s="74">
        <v>45444</v>
      </c>
      <c r="H340" s="74">
        <v>45473</v>
      </c>
      <c r="I340" s="47" t="s">
        <v>124</v>
      </c>
      <c r="J340" s="47" t="s">
        <v>125</v>
      </c>
      <c r="K340" s="29" t="s">
        <v>896</v>
      </c>
      <c r="L340" s="29" t="s">
        <v>81</v>
      </c>
      <c r="M340" s="47">
        <v>3</v>
      </c>
      <c r="N340" s="34" t="s">
        <v>5255</v>
      </c>
      <c r="O340" s="62">
        <v>45328.475</v>
      </c>
      <c r="P340" s="35"/>
      <c r="Q340" s="35"/>
      <c r="R340" s="40"/>
      <c r="S340" s="40"/>
      <c r="T340" s="36"/>
      <c r="U340" s="34" t="s">
        <v>5256</v>
      </c>
      <c r="V340" s="34" t="s">
        <v>4631</v>
      </c>
      <c r="W340" s="113" t="s">
        <v>5257</v>
      </c>
      <c r="X340" t="s">
        <v>132</v>
      </c>
      <c r="Y340" t="s">
        <v>153</v>
      </c>
    </row>
    <row r="341" spans="1:21">
      <c r="A341" s="98">
        <v>362</v>
      </c>
      <c r="B341" s="47" t="s">
        <v>117</v>
      </c>
      <c r="C341" s="47" t="s">
        <v>145</v>
      </c>
      <c r="D341" s="34" t="s">
        <v>4631</v>
      </c>
      <c r="E341" s="33" t="s">
        <v>146</v>
      </c>
      <c r="F341" s="54" t="s">
        <v>5779</v>
      </c>
      <c r="G341" s="74">
        <v>45627</v>
      </c>
      <c r="H341" s="74">
        <v>45657</v>
      </c>
      <c r="I341" s="47" t="s">
        <v>124</v>
      </c>
      <c r="J341" s="47" t="s">
        <v>125</v>
      </c>
      <c r="K341" s="29" t="s">
        <v>896</v>
      </c>
      <c r="L341" s="29" t="s">
        <v>81</v>
      </c>
      <c r="M341" s="47">
        <v>3</v>
      </c>
      <c r="N341" s="129"/>
      <c r="O341" s="129"/>
      <c r="P341" s="47"/>
      <c r="Q341" s="47"/>
      <c r="R341" s="131"/>
      <c r="S341" s="131"/>
      <c r="T341" s="132"/>
      <c r="U341" s="132"/>
    </row>
    <row r="342" ht="409.5" spans="1:25">
      <c r="A342" s="98">
        <v>365</v>
      </c>
      <c r="B342" s="47" t="s">
        <v>117</v>
      </c>
      <c r="C342" s="47" t="s">
        <v>145</v>
      </c>
      <c r="D342" s="34" t="s">
        <v>5258</v>
      </c>
      <c r="E342" s="33" t="s">
        <v>250</v>
      </c>
      <c r="F342" s="54" t="s">
        <v>5779</v>
      </c>
      <c r="G342" s="74">
        <v>45444</v>
      </c>
      <c r="H342" s="74">
        <v>45473</v>
      </c>
      <c r="I342" s="47" t="s">
        <v>124</v>
      </c>
      <c r="J342" s="47" t="s">
        <v>125</v>
      </c>
      <c r="K342" s="29" t="s">
        <v>896</v>
      </c>
      <c r="L342" s="29" t="s">
        <v>81</v>
      </c>
      <c r="M342" s="47">
        <v>3</v>
      </c>
      <c r="N342" s="34" t="s">
        <v>5259</v>
      </c>
      <c r="O342" s="62">
        <v>45303.5</v>
      </c>
      <c r="P342" s="35"/>
      <c r="Q342" s="35"/>
      <c r="R342" s="40"/>
      <c r="S342" s="40"/>
      <c r="T342" s="36"/>
      <c r="U342" s="34" t="s">
        <v>5260</v>
      </c>
      <c r="V342" s="34" t="s">
        <v>5258</v>
      </c>
      <c r="W342" s="113" t="s">
        <v>5261</v>
      </c>
      <c r="X342" t="s">
        <v>132</v>
      </c>
      <c r="Y342" t="s">
        <v>133</v>
      </c>
    </row>
    <row r="343" ht="409.5" spans="1:25">
      <c r="A343" s="98">
        <v>368</v>
      </c>
      <c r="B343" s="47" t="s">
        <v>117</v>
      </c>
      <c r="C343" s="47" t="s">
        <v>145</v>
      </c>
      <c r="D343" s="34" t="s">
        <v>5258</v>
      </c>
      <c r="E343" s="33" t="s">
        <v>250</v>
      </c>
      <c r="F343" s="54" t="s">
        <v>5779</v>
      </c>
      <c r="G343" s="74">
        <v>45627</v>
      </c>
      <c r="H343" s="74">
        <v>45657</v>
      </c>
      <c r="I343" s="47" t="s">
        <v>124</v>
      </c>
      <c r="J343" s="47" t="s">
        <v>125</v>
      </c>
      <c r="K343" s="29" t="s">
        <v>896</v>
      </c>
      <c r="L343" s="29" t="s">
        <v>81</v>
      </c>
      <c r="M343" s="47">
        <v>3</v>
      </c>
      <c r="N343" s="148" t="s">
        <v>5262</v>
      </c>
      <c r="O343" s="129">
        <v>45504.625</v>
      </c>
      <c r="P343" s="47"/>
      <c r="Q343" s="47"/>
      <c r="R343" s="131"/>
      <c r="S343" s="131"/>
      <c r="T343" s="132"/>
      <c r="U343" s="149" t="s">
        <v>5263</v>
      </c>
      <c r="V343" t="s">
        <v>5258</v>
      </c>
      <c r="W343" s="113" t="s">
        <v>5264</v>
      </c>
      <c r="X343" t="s">
        <v>132</v>
      </c>
      <c r="Y343" t="s">
        <v>138</v>
      </c>
    </row>
    <row r="344" ht="409.5" spans="1:25">
      <c r="A344" s="98">
        <v>369</v>
      </c>
      <c r="B344" s="47" t="s">
        <v>117</v>
      </c>
      <c r="C344" s="47" t="s">
        <v>145</v>
      </c>
      <c r="D344" s="34" t="s">
        <v>5265</v>
      </c>
      <c r="E344" s="33" t="s">
        <v>146</v>
      </c>
      <c r="F344" s="54" t="s">
        <v>5779</v>
      </c>
      <c r="G344" s="74">
        <v>45444</v>
      </c>
      <c r="H344" s="74">
        <v>45473</v>
      </c>
      <c r="I344" s="47" t="s">
        <v>124</v>
      </c>
      <c r="J344" s="47" t="s">
        <v>125</v>
      </c>
      <c r="K344" s="29" t="s">
        <v>896</v>
      </c>
      <c r="L344" s="29" t="s">
        <v>81</v>
      </c>
      <c r="M344" s="47">
        <v>3</v>
      </c>
      <c r="N344" s="34" t="s">
        <v>5266</v>
      </c>
      <c r="O344" s="62">
        <v>45303.5</v>
      </c>
      <c r="P344" s="35"/>
      <c r="Q344" s="35"/>
      <c r="R344" s="40"/>
      <c r="S344" s="40"/>
      <c r="T344" s="36"/>
      <c r="U344" s="34" t="s">
        <v>5267</v>
      </c>
      <c r="V344" s="34" t="s">
        <v>5265</v>
      </c>
      <c r="W344" s="113" t="s">
        <v>5268</v>
      </c>
      <c r="X344" t="s">
        <v>132</v>
      </c>
      <c r="Y344" t="s">
        <v>133</v>
      </c>
    </row>
    <row r="345" ht="409.5" spans="1:25">
      <c r="A345" s="98">
        <v>371</v>
      </c>
      <c r="B345" s="47" t="s">
        <v>117</v>
      </c>
      <c r="C345" s="47" t="s">
        <v>145</v>
      </c>
      <c r="D345" s="34" t="s">
        <v>5265</v>
      </c>
      <c r="E345" s="33" t="s">
        <v>146</v>
      </c>
      <c r="F345" s="54" t="s">
        <v>5779</v>
      </c>
      <c r="G345" s="74">
        <v>45627</v>
      </c>
      <c r="H345" s="74">
        <v>45657</v>
      </c>
      <c r="I345" s="47" t="s">
        <v>124</v>
      </c>
      <c r="J345" s="47" t="s">
        <v>125</v>
      </c>
      <c r="K345" s="29" t="s">
        <v>896</v>
      </c>
      <c r="L345" s="29" t="s">
        <v>81</v>
      </c>
      <c r="M345" s="47">
        <v>3</v>
      </c>
      <c r="N345" s="148" t="s">
        <v>5269</v>
      </c>
      <c r="O345" s="129">
        <v>45504.625</v>
      </c>
      <c r="P345" s="47"/>
      <c r="Q345" s="47"/>
      <c r="R345" s="131"/>
      <c r="S345" s="131"/>
      <c r="T345" s="132"/>
      <c r="U345" s="149" t="s">
        <v>5270</v>
      </c>
      <c r="V345" t="s">
        <v>5265</v>
      </c>
      <c r="W345" s="113" t="s">
        <v>5271</v>
      </c>
      <c r="X345" t="s">
        <v>132</v>
      </c>
      <c r="Y345" t="s">
        <v>138</v>
      </c>
    </row>
    <row r="346" ht="364.5" spans="1:25">
      <c r="A346" s="98">
        <v>372</v>
      </c>
      <c r="B346" s="47" t="s">
        <v>117</v>
      </c>
      <c r="C346" s="47" t="s">
        <v>145</v>
      </c>
      <c r="D346" s="34" t="s">
        <v>4468</v>
      </c>
      <c r="E346" s="33" t="s">
        <v>239</v>
      </c>
      <c r="F346" s="54" t="s">
        <v>5779</v>
      </c>
      <c r="G346" s="74">
        <v>45323</v>
      </c>
      <c r="H346" s="74">
        <v>45323</v>
      </c>
      <c r="I346" s="47" t="s">
        <v>124</v>
      </c>
      <c r="J346" s="47" t="s">
        <v>125</v>
      </c>
      <c r="K346" s="29" t="s">
        <v>896</v>
      </c>
      <c r="L346" s="29" t="s">
        <v>81</v>
      </c>
      <c r="M346" s="47">
        <v>3</v>
      </c>
      <c r="N346" s="34" t="s">
        <v>5126</v>
      </c>
      <c r="O346" s="62">
        <v>45303.5</v>
      </c>
      <c r="P346" s="35"/>
      <c r="Q346" s="35"/>
      <c r="R346" s="40"/>
      <c r="S346" s="40"/>
      <c r="T346" s="36"/>
      <c r="U346" s="34" t="s">
        <v>5127</v>
      </c>
      <c r="V346" s="34" t="s">
        <v>4468</v>
      </c>
      <c r="W346" s="113" t="s">
        <v>5128</v>
      </c>
      <c r="X346" t="s">
        <v>132</v>
      </c>
      <c r="Y346" t="s">
        <v>133</v>
      </c>
    </row>
    <row r="347" ht="409.5" spans="1:25">
      <c r="A347" s="98">
        <v>372</v>
      </c>
      <c r="B347" s="47" t="s">
        <v>117</v>
      </c>
      <c r="C347" s="47" t="s">
        <v>145</v>
      </c>
      <c r="D347" s="34" t="s">
        <v>4468</v>
      </c>
      <c r="E347" s="33" t="s">
        <v>239</v>
      </c>
      <c r="F347" s="54" t="s">
        <v>5779</v>
      </c>
      <c r="G347" s="74">
        <v>45412</v>
      </c>
      <c r="H347" s="74">
        <v>45412</v>
      </c>
      <c r="I347" s="47" t="s">
        <v>124</v>
      </c>
      <c r="J347" s="47" t="s">
        <v>125</v>
      </c>
      <c r="K347" s="29" t="s">
        <v>896</v>
      </c>
      <c r="L347" s="29" t="s">
        <v>81</v>
      </c>
      <c r="M347" s="47">
        <v>3</v>
      </c>
      <c r="N347" s="34" t="s">
        <v>5272</v>
      </c>
      <c r="O347" s="62">
        <v>45378.6875</v>
      </c>
      <c r="P347" s="35"/>
      <c r="Q347" s="35"/>
      <c r="R347" s="40"/>
      <c r="S347" s="40"/>
      <c r="T347" s="36"/>
      <c r="U347" s="34" t="s">
        <v>5273</v>
      </c>
      <c r="V347" s="34" t="s">
        <v>4468</v>
      </c>
      <c r="W347" s="113" t="s">
        <v>5274</v>
      </c>
      <c r="X347" t="s">
        <v>132</v>
      </c>
      <c r="Y347" t="s">
        <v>159</v>
      </c>
    </row>
    <row r="348" ht="409.5" spans="1:25">
      <c r="A348" s="98">
        <v>372</v>
      </c>
      <c r="B348" s="47" t="s">
        <v>117</v>
      </c>
      <c r="C348" s="47" t="s">
        <v>145</v>
      </c>
      <c r="D348" s="34" t="s">
        <v>4468</v>
      </c>
      <c r="E348" s="33" t="s">
        <v>239</v>
      </c>
      <c r="F348" s="54" t="s">
        <v>5779</v>
      </c>
      <c r="G348" s="74">
        <v>45473</v>
      </c>
      <c r="H348" s="74">
        <v>45473</v>
      </c>
      <c r="I348" s="47" t="s">
        <v>124</v>
      </c>
      <c r="J348" s="47" t="s">
        <v>125</v>
      </c>
      <c r="K348" s="29" t="s">
        <v>896</v>
      </c>
      <c r="L348" s="29" t="s">
        <v>81</v>
      </c>
      <c r="M348" s="47">
        <v>3</v>
      </c>
      <c r="N348" s="34" t="s">
        <v>5132</v>
      </c>
      <c r="O348" s="62">
        <v>45442.6041666667</v>
      </c>
      <c r="P348" s="35"/>
      <c r="Q348" s="35"/>
      <c r="R348" s="40"/>
      <c r="S348" s="40"/>
      <c r="T348" s="36"/>
      <c r="U348" s="34" t="s">
        <v>5133</v>
      </c>
      <c r="V348" s="34" t="s">
        <v>4468</v>
      </c>
      <c r="W348" s="113" t="s">
        <v>5134</v>
      </c>
      <c r="X348" t="s">
        <v>132</v>
      </c>
      <c r="Y348" t="s">
        <v>435</v>
      </c>
    </row>
    <row r="349" ht="409.5" spans="1:25">
      <c r="A349" s="98">
        <v>372</v>
      </c>
      <c r="B349" s="47" t="s">
        <v>117</v>
      </c>
      <c r="C349" s="47" t="s">
        <v>145</v>
      </c>
      <c r="D349" s="34" t="s">
        <v>4468</v>
      </c>
      <c r="E349" s="33" t="s">
        <v>239</v>
      </c>
      <c r="F349" s="54" t="s">
        <v>5779</v>
      </c>
      <c r="G349" s="74">
        <v>45534</v>
      </c>
      <c r="H349" s="74">
        <v>45534</v>
      </c>
      <c r="I349" s="47" t="s">
        <v>124</v>
      </c>
      <c r="J349" s="47" t="s">
        <v>125</v>
      </c>
      <c r="K349" s="29" t="s">
        <v>896</v>
      </c>
      <c r="L349" s="29" t="s">
        <v>81</v>
      </c>
      <c r="M349" s="47">
        <v>3</v>
      </c>
      <c r="N349" s="148" t="s">
        <v>5135</v>
      </c>
      <c r="O349" s="129">
        <v>45504.625</v>
      </c>
      <c r="P349" s="47"/>
      <c r="Q349" s="47"/>
      <c r="R349" s="131"/>
      <c r="S349" s="131"/>
      <c r="T349" s="132"/>
      <c r="U349" s="149" t="s">
        <v>5136</v>
      </c>
      <c r="V349" t="s">
        <v>4468</v>
      </c>
      <c r="W349" s="113" t="s">
        <v>5137</v>
      </c>
      <c r="X349" t="s">
        <v>132</v>
      </c>
      <c r="Y349" t="s">
        <v>138</v>
      </c>
    </row>
    <row r="350" spans="1:21">
      <c r="A350" s="98">
        <v>372</v>
      </c>
      <c r="B350" s="47" t="s">
        <v>117</v>
      </c>
      <c r="C350" s="47" t="s">
        <v>145</v>
      </c>
      <c r="D350" s="34" t="s">
        <v>4468</v>
      </c>
      <c r="E350" s="33" t="s">
        <v>239</v>
      </c>
      <c r="F350" s="54" t="s">
        <v>5779</v>
      </c>
      <c r="G350" s="74">
        <v>45595</v>
      </c>
      <c r="H350" s="74">
        <v>45595</v>
      </c>
      <c r="I350" s="47" t="s">
        <v>124</v>
      </c>
      <c r="J350" s="47" t="s">
        <v>125</v>
      </c>
      <c r="K350" s="29" t="s">
        <v>896</v>
      </c>
      <c r="L350" s="29" t="s">
        <v>81</v>
      </c>
      <c r="M350" s="47">
        <v>3</v>
      </c>
      <c r="N350" s="129"/>
      <c r="O350" s="129"/>
      <c r="P350" s="47"/>
      <c r="Q350" s="47"/>
      <c r="R350" s="131"/>
      <c r="S350" s="131"/>
      <c r="T350" s="132"/>
      <c r="U350" s="132"/>
    </row>
    <row r="351" spans="1:21">
      <c r="A351" s="98">
        <v>373</v>
      </c>
      <c r="B351" s="47" t="s">
        <v>117</v>
      </c>
      <c r="C351" s="47" t="s">
        <v>145</v>
      </c>
      <c r="D351" s="34" t="s">
        <v>4468</v>
      </c>
      <c r="E351" s="33" t="s">
        <v>239</v>
      </c>
      <c r="F351" s="54" t="s">
        <v>5779</v>
      </c>
      <c r="G351" s="74">
        <v>45627</v>
      </c>
      <c r="H351" s="74">
        <v>45627</v>
      </c>
      <c r="I351" s="47" t="s">
        <v>124</v>
      </c>
      <c r="J351" s="47" t="s">
        <v>125</v>
      </c>
      <c r="K351" s="29" t="s">
        <v>896</v>
      </c>
      <c r="L351" s="29" t="s">
        <v>81</v>
      </c>
      <c r="M351" s="47">
        <v>3</v>
      </c>
      <c r="N351" s="129"/>
      <c r="O351" s="129"/>
      <c r="P351" s="47"/>
      <c r="Q351" s="47"/>
      <c r="R351" s="131"/>
      <c r="S351" s="131"/>
      <c r="T351" s="132"/>
      <c r="U351" s="132"/>
    </row>
    <row r="352" ht="216" spans="1:25">
      <c r="A352" s="98">
        <v>374</v>
      </c>
      <c r="B352" s="47" t="s">
        <v>117</v>
      </c>
      <c r="C352" s="47" t="s">
        <v>145</v>
      </c>
      <c r="D352" s="34" t="s">
        <v>1105</v>
      </c>
      <c r="E352" s="33" t="s">
        <v>1148</v>
      </c>
      <c r="F352" s="54" t="s">
        <v>5779</v>
      </c>
      <c r="G352" s="74">
        <v>45383</v>
      </c>
      <c r="H352" s="74">
        <v>45412</v>
      </c>
      <c r="I352" s="47" t="s">
        <v>124</v>
      </c>
      <c r="J352" s="47" t="s">
        <v>125</v>
      </c>
      <c r="K352" s="29" t="s">
        <v>896</v>
      </c>
      <c r="L352" s="29" t="s">
        <v>81</v>
      </c>
      <c r="M352" s="47">
        <v>3</v>
      </c>
      <c r="N352" s="34" t="s">
        <v>5275</v>
      </c>
      <c r="O352" s="62">
        <v>45397.4736111111</v>
      </c>
      <c r="P352" s="35"/>
      <c r="Q352" s="35"/>
      <c r="R352" s="40"/>
      <c r="S352" s="40"/>
      <c r="T352" s="36"/>
      <c r="U352" s="34" t="s">
        <v>5276</v>
      </c>
      <c r="V352" s="34" t="s">
        <v>1105</v>
      </c>
      <c r="W352" s="113" t="s">
        <v>5277</v>
      </c>
      <c r="X352" t="s">
        <v>132</v>
      </c>
      <c r="Y352" t="s">
        <v>144</v>
      </c>
    </row>
    <row r="353" ht="216" spans="1:25">
      <c r="A353" s="98">
        <v>374</v>
      </c>
      <c r="B353" s="47" t="s">
        <v>117</v>
      </c>
      <c r="C353" s="47" t="s">
        <v>145</v>
      </c>
      <c r="D353" s="34" t="s">
        <v>1105</v>
      </c>
      <c r="E353" s="33" t="s">
        <v>1148</v>
      </c>
      <c r="F353" s="54" t="s">
        <v>5779</v>
      </c>
      <c r="G353" s="74">
        <v>45444</v>
      </c>
      <c r="H353" s="74">
        <v>45473</v>
      </c>
      <c r="I353" s="47" t="s">
        <v>124</v>
      </c>
      <c r="J353" s="47" t="s">
        <v>125</v>
      </c>
      <c r="K353" s="29" t="s">
        <v>896</v>
      </c>
      <c r="L353" s="29" t="s">
        <v>81</v>
      </c>
      <c r="M353" s="47">
        <v>3</v>
      </c>
      <c r="N353" s="34" t="s">
        <v>5278</v>
      </c>
      <c r="O353" s="62">
        <v>45463.7083333333</v>
      </c>
      <c r="P353" s="35"/>
      <c r="Q353" s="35"/>
      <c r="R353" s="40"/>
      <c r="S353" s="40"/>
      <c r="T353" s="36"/>
      <c r="U353" s="34" t="s">
        <v>5279</v>
      </c>
      <c r="V353" s="34" t="s">
        <v>1105</v>
      </c>
      <c r="W353" s="113" t="s">
        <v>5280</v>
      </c>
      <c r="X353" s="114" t="s">
        <v>132</v>
      </c>
      <c r="Y353" s="114" t="s">
        <v>422</v>
      </c>
    </row>
    <row r="354" ht="409.5" spans="1:25">
      <c r="A354" s="98">
        <v>375</v>
      </c>
      <c r="B354" s="47" t="s">
        <v>117</v>
      </c>
      <c r="C354" s="47" t="s">
        <v>145</v>
      </c>
      <c r="D354" s="34" t="s">
        <v>1105</v>
      </c>
      <c r="E354" s="33" t="s">
        <v>1148</v>
      </c>
      <c r="F354" s="54" t="s">
        <v>5779</v>
      </c>
      <c r="G354" s="74">
        <v>45505</v>
      </c>
      <c r="H354" s="74">
        <v>45535</v>
      </c>
      <c r="I354" s="47" t="s">
        <v>124</v>
      </c>
      <c r="J354" s="47" t="s">
        <v>125</v>
      </c>
      <c r="K354" s="29" t="s">
        <v>896</v>
      </c>
      <c r="L354" s="29" t="s">
        <v>81</v>
      </c>
      <c r="M354" s="47">
        <v>3</v>
      </c>
      <c r="N354" s="148" t="s">
        <v>5031</v>
      </c>
      <c r="O354" s="129">
        <v>45492.6354166667</v>
      </c>
      <c r="P354" s="47"/>
      <c r="Q354" s="47"/>
      <c r="R354" s="131"/>
      <c r="S354" s="131"/>
      <c r="T354" s="132"/>
      <c r="U354" s="149" t="s">
        <v>5281</v>
      </c>
      <c r="V354" t="s">
        <v>1105</v>
      </c>
      <c r="W354" s="113" t="s">
        <v>5282</v>
      </c>
      <c r="X354" t="s">
        <v>132</v>
      </c>
      <c r="Y354" t="s">
        <v>138</v>
      </c>
    </row>
    <row r="355" ht="409.5" spans="1:25">
      <c r="A355" s="98">
        <v>376</v>
      </c>
      <c r="B355" s="47" t="s">
        <v>117</v>
      </c>
      <c r="C355" s="47" t="s">
        <v>145</v>
      </c>
      <c r="D355" s="34" t="s">
        <v>1105</v>
      </c>
      <c r="E355" s="33" t="s">
        <v>1148</v>
      </c>
      <c r="F355" s="54" t="s">
        <v>5779</v>
      </c>
      <c r="G355" s="74">
        <v>45566</v>
      </c>
      <c r="H355" s="74">
        <v>45596</v>
      </c>
      <c r="I355" s="47" t="s">
        <v>124</v>
      </c>
      <c r="J355" s="47" t="s">
        <v>125</v>
      </c>
      <c r="K355" s="29" t="s">
        <v>896</v>
      </c>
      <c r="L355" s="29" t="s">
        <v>81</v>
      </c>
      <c r="M355" s="47">
        <v>3</v>
      </c>
      <c r="N355" s="148" t="s">
        <v>5031</v>
      </c>
      <c r="O355" s="129">
        <v>45492.6354166667</v>
      </c>
      <c r="P355" s="47"/>
      <c r="Q355" s="47"/>
      <c r="R355" s="131"/>
      <c r="S355" s="131"/>
      <c r="T355" s="132"/>
      <c r="U355" s="149" t="s">
        <v>5281</v>
      </c>
      <c r="V355" t="s">
        <v>1105</v>
      </c>
      <c r="W355" s="113" t="s">
        <v>5282</v>
      </c>
      <c r="X355" t="s">
        <v>132</v>
      </c>
      <c r="Y355" t="s">
        <v>138</v>
      </c>
    </row>
    <row r="356" ht="121.5" spans="1:25">
      <c r="A356" s="98">
        <v>377</v>
      </c>
      <c r="B356" s="47" t="s">
        <v>117</v>
      </c>
      <c r="C356" s="47" t="s">
        <v>145</v>
      </c>
      <c r="D356" s="34" t="s">
        <v>4463</v>
      </c>
      <c r="E356" s="33" t="s">
        <v>1148</v>
      </c>
      <c r="F356" s="54" t="s">
        <v>5779</v>
      </c>
      <c r="G356" s="74">
        <v>45383</v>
      </c>
      <c r="H356" s="74">
        <v>45412</v>
      </c>
      <c r="I356" s="47" t="s">
        <v>124</v>
      </c>
      <c r="J356" s="47" t="s">
        <v>125</v>
      </c>
      <c r="K356" s="29" t="s">
        <v>896</v>
      </c>
      <c r="L356" s="29" t="s">
        <v>81</v>
      </c>
      <c r="M356" s="47">
        <v>3</v>
      </c>
      <c r="N356" s="34" t="s">
        <v>5283</v>
      </c>
      <c r="O356" s="62">
        <v>45385.6784722222</v>
      </c>
      <c r="P356" s="35"/>
      <c r="Q356" s="35"/>
      <c r="R356" s="40"/>
      <c r="S356" s="40"/>
      <c r="T356" s="36"/>
      <c r="U356" s="34" t="s">
        <v>5284</v>
      </c>
      <c r="V356" s="34" t="s">
        <v>4463</v>
      </c>
      <c r="W356" s="113" t="s">
        <v>5285</v>
      </c>
      <c r="X356" t="s">
        <v>132</v>
      </c>
      <c r="Y356" t="s">
        <v>144</v>
      </c>
    </row>
    <row r="357" ht="121.5" spans="1:25">
      <c r="A357" s="98">
        <v>377</v>
      </c>
      <c r="B357" s="47" t="s">
        <v>117</v>
      </c>
      <c r="C357" s="47" t="s">
        <v>145</v>
      </c>
      <c r="D357" s="34" t="s">
        <v>4463</v>
      </c>
      <c r="E357" s="33" t="s">
        <v>1148</v>
      </c>
      <c r="F357" s="54" t="s">
        <v>5779</v>
      </c>
      <c r="G357" s="74">
        <v>45444</v>
      </c>
      <c r="H357" s="74">
        <v>45473</v>
      </c>
      <c r="I357" s="47" t="s">
        <v>124</v>
      </c>
      <c r="J357" s="47" t="s">
        <v>125</v>
      </c>
      <c r="K357" s="29" t="s">
        <v>896</v>
      </c>
      <c r="L357" s="29" t="s">
        <v>81</v>
      </c>
      <c r="M357" s="47">
        <v>3</v>
      </c>
      <c r="N357" s="34" t="s">
        <v>5226</v>
      </c>
      <c r="O357" s="62">
        <v>45463.7083333333</v>
      </c>
      <c r="P357" s="35"/>
      <c r="Q357" s="35"/>
      <c r="R357" s="40"/>
      <c r="S357" s="40"/>
      <c r="T357" s="36"/>
      <c r="U357" s="34" t="s">
        <v>5286</v>
      </c>
      <c r="V357" s="34" t="s">
        <v>4463</v>
      </c>
      <c r="W357" s="113" t="s">
        <v>5285</v>
      </c>
      <c r="X357" s="114" t="s">
        <v>132</v>
      </c>
      <c r="Y357" s="114" t="s">
        <v>422</v>
      </c>
    </row>
    <row r="358" ht="24" spans="1:25">
      <c r="A358" s="98">
        <v>378</v>
      </c>
      <c r="B358" s="47" t="s">
        <v>117</v>
      </c>
      <c r="C358" s="47" t="s">
        <v>145</v>
      </c>
      <c r="D358" s="34" t="s">
        <v>4463</v>
      </c>
      <c r="E358" s="33" t="s">
        <v>1148</v>
      </c>
      <c r="F358" s="54" t="s">
        <v>5779</v>
      </c>
      <c r="G358" s="74">
        <v>45505</v>
      </c>
      <c r="H358" s="74">
        <v>45535</v>
      </c>
      <c r="I358" s="47" t="s">
        <v>124</v>
      </c>
      <c r="J358" s="47" t="s">
        <v>125</v>
      </c>
      <c r="K358" s="29" t="s">
        <v>896</v>
      </c>
      <c r="L358" s="29" t="s">
        <v>81</v>
      </c>
      <c r="M358" s="47">
        <v>3</v>
      </c>
      <c r="N358" s="148" t="s">
        <v>5228</v>
      </c>
      <c r="O358" s="129">
        <v>45531.4791666667</v>
      </c>
      <c r="P358" s="47"/>
      <c r="Q358" s="47"/>
      <c r="R358" s="131"/>
      <c r="S358" s="131"/>
      <c r="T358" s="132"/>
      <c r="U358" s="132" t="s">
        <v>5287</v>
      </c>
      <c r="V358" t="s">
        <v>4463</v>
      </c>
      <c r="W358" t="s">
        <v>5288</v>
      </c>
      <c r="X358" t="s">
        <v>132</v>
      </c>
      <c r="Y358" t="s">
        <v>852</v>
      </c>
    </row>
    <row r="359" ht="24" spans="1:25">
      <c r="A359" s="98">
        <v>379</v>
      </c>
      <c r="B359" s="47" t="s">
        <v>117</v>
      </c>
      <c r="C359" s="47" t="s">
        <v>145</v>
      </c>
      <c r="D359" s="34" t="s">
        <v>4463</v>
      </c>
      <c r="E359" s="33" t="s">
        <v>1148</v>
      </c>
      <c r="F359" s="54" t="s">
        <v>5779</v>
      </c>
      <c r="G359" s="74">
        <v>45566</v>
      </c>
      <c r="H359" s="74">
        <v>45596</v>
      </c>
      <c r="I359" s="47" t="s">
        <v>124</v>
      </c>
      <c r="J359" s="47" t="s">
        <v>125</v>
      </c>
      <c r="K359" s="29" t="s">
        <v>896</v>
      </c>
      <c r="L359" s="29" t="s">
        <v>81</v>
      </c>
      <c r="M359" s="47">
        <v>3</v>
      </c>
      <c r="N359" s="148" t="s">
        <v>5228</v>
      </c>
      <c r="O359" s="129">
        <v>45531.4791666667</v>
      </c>
      <c r="P359" s="47"/>
      <c r="Q359" s="47"/>
      <c r="R359" s="131"/>
      <c r="S359" s="131"/>
      <c r="T359" s="132"/>
      <c r="U359" s="132" t="s">
        <v>5287</v>
      </c>
      <c r="V359" t="s">
        <v>4463</v>
      </c>
      <c r="W359" t="s">
        <v>5288</v>
      </c>
      <c r="X359" t="s">
        <v>132</v>
      </c>
      <c r="Y359" t="s">
        <v>852</v>
      </c>
    </row>
    <row r="360" ht="297" spans="1:25">
      <c r="A360" s="98">
        <v>380</v>
      </c>
      <c r="B360" s="47" t="s">
        <v>117</v>
      </c>
      <c r="C360" s="47" t="s">
        <v>145</v>
      </c>
      <c r="D360" s="34" t="s">
        <v>4642</v>
      </c>
      <c r="E360" s="33" t="s">
        <v>1419</v>
      </c>
      <c r="F360" s="54" t="s">
        <v>5779</v>
      </c>
      <c r="G360" s="74">
        <v>45412</v>
      </c>
      <c r="H360" s="74">
        <v>45412</v>
      </c>
      <c r="I360" s="47" t="s">
        <v>124</v>
      </c>
      <c r="J360" s="47" t="s">
        <v>125</v>
      </c>
      <c r="K360" s="29" t="s">
        <v>896</v>
      </c>
      <c r="L360" s="29" t="s">
        <v>81</v>
      </c>
      <c r="M360" s="47">
        <v>3</v>
      </c>
      <c r="N360" s="34" t="s">
        <v>5297</v>
      </c>
      <c r="O360" s="62">
        <v>45405.4965277778</v>
      </c>
      <c r="P360" s="35"/>
      <c r="Q360" s="35"/>
      <c r="R360" s="40"/>
      <c r="S360" s="40"/>
      <c r="T360" s="36"/>
      <c r="U360" s="34" t="s">
        <v>5298</v>
      </c>
      <c r="V360" s="34" t="s">
        <v>4642</v>
      </c>
      <c r="W360" s="113" t="s">
        <v>5299</v>
      </c>
      <c r="X360" t="s">
        <v>132</v>
      </c>
      <c r="Y360" t="s">
        <v>144</v>
      </c>
    </row>
    <row r="361" ht="297" spans="1:25">
      <c r="A361" s="98">
        <v>380</v>
      </c>
      <c r="B361" s="47" t="s">
        <v>117</v>
      </c>
      <c r="C361" s="47" t="s">
        <v>145</v>
      </c>
      <c r="D361" s="34" t="s">
        <v>4642</v>
      </c>
      <c r="E361" s="33" t="s">
        <v>1419</v>
      </c>
      <c r="F361" s="54" t="s">
        <v>5779</v>
      </c>
      <c r="G361" s="74">
        <v>45473</v>
      </c>
      <c r="H361" s="74">
        <v>45473</v>
      </c>
      <c r="I361" s="47" t="s">
        <v>124</v>
      </c>
      <c r="J361" s="47" t="s">
        <v>125</v>
      </c>
      <c r="K361" s="29" t="s">
        <v>896</v>
      </c>
      <c r="L361" s="29" t="s">
        <v>81</v>
      </c>
      <c r="M361" s="47">
        <v>3</v>
      </c>
      <c r="N361" s="34" t="s">
        <v>5300</v>
      </c>
      <c r="O361" s="62">
        <v>45469.6548611111</v>
      </c>
      <c r="P361" s="35"/>
      <c r="Q361" s="35"/>
      <c r="R361" s="40"/>
      <c r="S361" s="40"/>
      <c r="T361" s="36"/>
      <c r="U361" s="34" t="s">
        <v>5301</v>
      </c>
      <c r="V361" s="34" t="s">
        <v>4642</v>
      </c>
      <c r="W361" s="113" t="s">
        <v>5302</v>
      </c>
      <c r="X361" s="114" t="s">
        <v>132</v>
      </c>
      <c r="Y361" s="114" t="s">
        <v>422</v>
      </c>
    </row>
    <row r="362" ht="409.5" spans="1:25">
      <c r="A362" s="98">
        <v>380</v>
      </c>
      <c r="B362" s="47" t="s">
        <v>117</v>
      </c>
      <c r="C362" s="47" t="s">
        <v>145</v>
      </c>
      <c r="D362" s="34" t="s">
        <v>4642</v>
      </c>
      <c r="E362" s="33" t="s">
        <v>1419</v>
      </c>
      <c r="F362" s="54" t="s">
        <v>5779</v>
      </c>
      <c r="G362" s="74">
        <v>45534</v>
      </c>
      <c r="H362" s="74">
        <v>45534</v>
      </c>
      <c r="I362" s="47" t="s">
        <v>124</v>
      </c>
      <c r="J362" s="47" t="s">
        <v>125</v>
      </c>
      <c r="K362" s="29" t="s">
        <v>896</v>
      </c>
      <c r="L362" s="29" t="s">
        <v>81</v>
      </c>
      <c r="M362" s="47">
        <v>3</v>
      </c>
      <c r="N362" s="148" t="s">
        <v>5303</v>
      </c>
      <c r="O362" s="129">
        <v>45492.6340277778</v>
      </c>
      <c r="P362" s="47"/>
      <c r="Q362" s="47"/>
      <c r="R362" s="131"/>
      <c r="S362" s="131"/>
      <c r="T362" s="132"/>
      <c r="U362" s="149" t="s">
        <v>5304</v>
      </c>
      <c r="V362" t="s">
        <v>4642</v>
      </c>
      <c r="W362" s="113" t="s">
        <v>5305</v>
      </c>
      <c r="X362" t="s">
        <v>132</v>
      </c>
      <c r="Y362" t="s">
        <v>138</v>
      </c>
    </row>
    <row r="363" ht="409.5" spans="1:25">
      <c r="A363" s="98">
        <v>381</v>
      </c>
      <c r="B363" s="47" t="s">
        <v>117</v>
      </c>
      <c r="C363" s="47" t="s">
        <v>145</v>
      </c>
      <c r="D363" s="34" t="s">
        <v>4642</v>
      </c>
      <c r="E363" s="33" t="s">
        <v>1419</v>
      </c>
      <c r="F363" s="54" t="s">
        <v>5779</v>
      </c>
      <c r="G363" s="74">
        <v>45566</v>
      </c>
      <c r="H363" s="74">
        <v>45566</v>
      </c>
      <c r="I363" s="47" t="s">
        <v>124</v>
      </c>
      <c r="J363" s="47" t="s">
        <v>125</v>
      </c>
      <c r="K363" s="29" t="s">
        <v>896</v>
      </c>
      <c r="L363" s="29" t="s">
        <v>81</v>
      </c>
      <c r="M363" s="47">
        <v>3</v>
      </c>
      <c r="N363" s="148" t="s">
        <v>5303</v>
      </c>
      <c r="O363" s="129">
        <v>45492.6340277778</v>
      </c>
      <c r="P363" s="47"/>
      <c r="Q363" s="47"/>
      <c r="R363" s="131"/>
      <c r="S363" s="131"/>
      <c r="T363" s="132"/>
      <c r="U363" s="149" t="s">
        <v>5304</v>
      </c>
      <c r="V363" t="s">
        <v>4642</v>
      </c>
      <c r="W363" s="113" t="s">
        <v>5305</v>
      </c>
      <c r="X363" t="s">
        <v>132</v>
      </c>
      <c r="Y363" t="s">
        <v>138</v>
      </c>
    </row>
    <row r="364" ht="229.5" spans="1:25">
      <c r="A364" s="98">
        <v>382</v>
      </c>
      <c r="B364" s="47" t="s">
        <v>117</v>
      </c>
      <c r="C364" s="47" t="s">
        <v>145</v>
      </c>
      <c r="D364" s="34" t="s">
        <v>5306</v>
      </c>
      <c r="E364" s="33" t="s">
        <v>1419</v>
      </c>
      <c r="F364" s="54" t="s">
        <v>5779</v>
      </c>
      <c r="G364" s="74">
        <v>45412</v>
      </c>
      <c r="H364" s="74">
        <v>45412</v>
      </c>
      <c r="I364" s="47" t="s">
        <v>124</v>
      </c>
      <c r="J364" s="47" t="s">
        <v>125</v>
      </c>
      <c r="K364" s="29" t="s">
        <v>896</v>
      </c>
      <c r="L364" s="29" t="s">
        <v>81</v>
      </c>
      <c r="M364" s="47">
        <v>3</v>
      </c>
      <c r="N364" s="34" t="s">
        <v>5307</v>
      </c>
      <c r="O364" s="62">
        <v>45404.4916666667</v>
      </c>
      <c r="P364" s="35"/>
      <c r="Q364" s="35"/>
      <c r="R364" s="40"/>
      <c r="S364" s="40"/>
      <c r="T364" s="36"/>
      <c r="U364" s="34" t="s">
        <v>5308</v>
      </c>
      <c r="V364" s="34" t="s">
        <v>5306</v>
      </c>
      <c r="W364" s="113" t="s">
        <v>5309</v>
      </c>
      <c r="X364" t="s">
        <v>132</v>
      </c>
      <c r="Y364" t="s">
        <v>144</v>
      </c>
    </row>
    <row r="365" ht="229.5" spans="1:25">
      <c r="A365" s="98">
        <v>382</v>
      </c>
      <c r="B365" s="47" t="s">
        <v>117</v>
      </c>
      <c r="C365" s="47" t="s">
        <v>145</v>
      </c>
      <c r="D365" s="34" t="s">
        <v>5306</v>
      </c>
      <c r="E365" s="33" t="s">
        <v>1419</v>
      </c>
      <c r="F365" s="54" t="s">
        <v>5779</v>
      </c>
      <c r="G365" s="74">
        <v>45473</v>
      </c>
      <c r="H365" s="74">
        <v>45473</v>
      </c>
      <c r="I365" s="47" t="s">
        <v>124</v>
      </c>
      <c r="J365" s="47" t="s">
        <v>125</v>
      </c>
      <c r="K365" s="29" t="s">
        <v>896</v>
      </c>
      <c r="L365" s="29" t="s">
        <v>81</v>
      </c>
      <c r="M365" s="47">
        <v>3</v>
      </c>
      <c r="N365" s="34" t="s">
        <v>5310</v>
      </c>
      <c r="O365" s="62">
        <v>45463.7083333333</v>
      </c>
      <c r="P365" s="35"/>
      <c r="Q365" s="35"/>
      <c r="R365" s="40"/>
      <c r="S365" s="40"/>
      <c r="T365" s="36"/>
      <c r="U365" s="34" t="s">
        <v>5311</v>
      </c>
      <c r="V365" s="34" t="s">
        <v>5306</v>
      </c>
      <c r="W365" s="113" t="s">
        <v>5309</v>
      </c>
      <c r="X365" s="114" t="s">
        <v>132</v>
      </c>
      <c r="Y365" s="114" t="s">
        <v>422</v>
      </c>
    </row>
    <row r="366" ht="409.5" spans="1:25">
      <c r="A366" s="98">
        <v>382</v>
      </c>
      <c r="B366" s="47" t="s">
        <v>117</v>
      </c>
      <c r="C366" s="47" t="s">
        <v>145</v>
      </c>
      <c r="D366" s="34" t="s">
        <v>5306</v>
      </c>
      <c r="E366" s="33" t="s">
        <v>1419</v>
      </c>
      <c r="F366" s="54" t="s">
        <v>5779</v>
      </c>
      <c r="G366" s="74">
        <v>45534</v>
      </c>
      <c r="H366" s="74">
        <v>45534</v>
      </c>
      <c r="I366" s="47" t="s">
        <v>124</v>
      </c>
      <c r="J366" s="47" t="s">
        <v>125</v>
      </c>
      <c r="K366" s="29" t="s">
        <v>896</v>
      </c>
      <c r="L366" s="29" t="s">
        <v>81</v>
      </c>
      <c r="M366" s="47">
        <v>3</v>
      </c>
      <c r="N366" s="148" t="s">
        <v>5312</v>
      </c>
      <c r="O366" s="129">
        <v>45492.6354166667</v>
      </c>
      <c r="P366" s="47"/>
      <c r="Q366" s="47"/>
      <c r="R366" s="131"/>
      <c r="S366" s="131"/>
      <c r="T366" s="132"/>
      <c r="U366" s="149" t="s">
        <v>5313</v>
      </c>
      <c r="V366" t="s">
        <v>5306</v>
      </c>
      <c r="W366" s="113" t="s">
        <v>5314</v>
      </c>
      <c r="X366" t="s">
        <v>132</v>
      </c>
      <c r="Y366" t="s">
        <v>138</v>
      </c>
    </row>
    <row r="367" ht="409.5" spans="1:25">
      <c r="A367" s="98">
        <v>383</v>
      </c>
      <c r="B367" s="47" t="s">
        <v>117</v>
      </c>
      <c r="C367" s="47" t="s">
        <v>145</v>
      </c>
      <c r="D367" s="34" t="s">
        <v>5306</v>
      </c>
      <c r="E367" s="33" t="s">
        <v>1419</v>
      </c>
      <c r="F367" s="54" t="s">
        <v>5779</v>
      </c>
      <c r="G367" s="74">
        <v>45566</v>
      </c>
      <c r="H367" s="74">
        <v>45566</v>
      </c>
      <c r="I367" s="47" t="s">
        <v>124</v>
      </c>
      <c r="J367" s="47" t="s">
        <v>125</v>
      </c>
      <c r="K367" s="29" t="s">
        <v>896</v>
      </c>
      <c r="L367" s="29" t="s">
        <v>81</v>
      </c>
      <c r="M367" s="47">
        <v>3</v>
      </c>
      <c r="N367" s="148" t="s">
        <v>5312</v>
      </c>
      <c r="O367" s="129">
        <v>45492.6354166667</v>
      </c>
      <c r="P367" s="47"/>
      <c r="Q367" s="47"/>
      <c r="R367" s="131"/>
      <c r="S367" s="131"/>
      <c r="T367" s="132"/>
      <c r="U367" s="149" t="s">
        <v>5313</v>
      </c>
      <c r="V367" t="s">
        <v>5306</v>
      </c>
      <c r="W367" s="113" t="s">
        <v>5314</v>
      </c>
      <c r="X367" t="s">
        <v>132</v>
      </c>
      <c r="Y367" t="s">
        <v>138</v>
      </c>
    </row>
    <row r="368" ht="297" spans="1:25">
      <c r="A368" s="98">
        <v>384</v>
      </c>
      <c r="B368" s="47" t="s">
        <v>117</v>
      </c>
      <c r="C368" s="47" t="s">
        <v>145</v>
      </c>
      <c r="D368" s="34" t="s">
        <v>4640</v>
      </c>
      <c r="E368" s="33" t="s">
        <v>1419</v>
      </c>
      <c r="F368" s="54" t="s">
        <v>5779</v>
      </c>
      <c r="G368" s="74">
        <v>45383</v>
      </c>
      <c r="H368" s="74">
        <v>45412</v>
      </c>
      <c r="I368" s="47" t="s">
        <v>124</v>
      </c>
      <c r="J368" s="47" t="s">
        <v>125</v>
      </c>
      <c r="K368" s="29" t="s">
        <v>896</v>
      </c>
      <c r="L368" s="29" t="s">
        <v>81</v>
      </c>
      <c r="M368" s="47">
        <v>3</v>
      </c>
      <c r="N368" s="34" t="s">
        <v>5297</v>
      </c>
      <c r="O368" s="62">
        <v>45405.4965277778</v>
      </c>
      <c r="P368" s="35"/>
      <c r="Q368" s="35"/>
      <c r="R368" s="40"/>
      <c r="S368" s="40"/>
      <c r="T368" s="36"/>
      <c r="U368" s="34" t="s">
        <v>5298</v>
      </c>
      <c r="V368" s="34" t="s">
        <v>4640</v>
      </c>
      <c r="W368" s="113" t="s">
        <v>5299</v>
      </c>
      <c r="X368" t="s">
        <v>132</v>
      </c>
      <c r="Y368" t="s">
        <v>144</v>
      </c>
    </row>
    <row r="369" ht="297" spans="1:25">
      <c r="A369" s="98">
        <v>384</v>
      </c>
      <c r="B369" s="47" t="s">
        <v>117</v>
      </c>
      <c r="C369" s="47" t="s">
        <v>145</v>
      </c>
      <c r="D369" s="34" t="s">
        <v>4640</v>
      </c>
      <c r="E369" s="33" t="s">
        <v>1419</v>
      </c>
      <c r="F369" s="54" t="s">
        <v>5779</v>
      </c>
      <c r="G369" s="74">
        <v>45444</v>
      </c>
      <c r="H369" s="74">
        <v>45473</v>
      </c>
      <c r="I369" s="47" t="s">
        <v>124</v>
      </c>
      <c r="J369" s="47" t="s">
        <v>125</v>
      </c>
      <c r="K369" s="29" t="s">
        <v>896</v>
      </c>
      <c r="L369" s="29" t="s">
        <v>81</v>
      </c>
      <c r="M369" s="47">
        <v>3</v>
      </c>
      <c r="N369" s="34" t="s">
        <v>5300</v>
      </c>
      <c r="O369" s="62">
        <v>45469.6548611111</v>
      </c>
      <c r="P369" s="35"/>
      <c r="Q369" s="35"/>
      <c r="R369" s="40"/>
      <c r="S369" s="40"/>
      <c r="T369" s="36"/>
      <c r="U369" s="34" t="s">
        <v>5301</v>
      </c>
      <c r="V369" s="34" t="s">
        <v>4640</v>
      </c>
      <c r="W369" s="113" t="s">
        <v>5302</v>
      </c>
      <c r="X369" s="114" t="s">
        <v>132</v>
      </c>
      <c r="Y369" s="114" t="s">
        <v>422</v>
      </c>
    </row>
    <row r="370" ht="409.5" spans="1:25">
      <c r="A370" s="98">
        <v>385</v>
      </c>
      <c r="B370" s="47" t="s">
        <v>117</v>
      </c>
      <c r="C370" s="47" t="s">
        <v>145</v>
      </c>
      <c r="D370" s="34" t="s">
        <v>4640</v>
      </c>
      <c r="E370" s="33" t="s">
        <v>1419</v>
      </c>
      <c r="F370" s="54" t="s">
        <v>5779</v>
      </c>
      <c r="G370" s="74">
        <v>45505</v>
      </c>
      <c r="H370" s="74">
        <v>45535</v>
      </c>
      <c r="I370" s="47" t="s">
        <v>124</v>
      </c>
      <c r="J370" s="47" t="s">
        <v>125</v>
      </c>
      <c r="K370" s="29" t="s">
        <v>896</v>
      </c>
      <c r="L370" s="29" t="s">
        <v>81</v>
      </c>
      <c r="M370" s="47">
        <v>3</v>
      </c>
      <c r="N370" s="148" t="s">
        <v>5303</v>
      </c>
      <c r="O370" s="129">
        <v>45492.6340277778</v>
      </c>
      <c r="P370" s="47"/>
      <c r="Q370" s="47"/>
      <c r="R370" s="131"/>
      <c r="S370" s="131"/>
      <c r="T370" s="132"/>
      <c r="U370" s="149" t="s">
        <v>5304</v>
      </c>
      <c r="V370" t="s">
        <v>4640</v>
      </c>
      <c r="W370" s="113" t="s">
        <v>5305</v>
      </c>
      <c r="X370" t="s">
        <v>132</v>
      </c>
      <c r="Y370" t="s">
        <v>138</v>
      </c>
    </row>
    <row r="371" ht="409.5" spans="1:25">
      <c r="A371" s="98">
        <v>386</v>
      </c>
      <c r="B371" s="47" t="s">
        <v>117</v>
      </c>
      <c r="C371" s="47" t="s">
        <v>145</v>
      </c>
      <c r="D371" s="34" t="s">
        <v>4640</v>
      </c>
      <c r="E371" s="33" t="s">
        <v>1419</v>
      </c>
      <c r="F371" s="54" t="s">
        <v>5779</v>
      </c>
      <c r="G371" s="74">
        <v>45566</v>
      </c>
      <c r="H371" s="74">
        <v>45596</v>
      </c>
      <c r="I371" s="47" t="s">
        <v>124</v>
      </c>
      <c r="J371" s="47" t="s">
        <v>125</v>
      </c>
      <c r="K371" s="29" t="s">
        <v>896</v>
      </c>
      <c r="L371" s="29" t="s">
        <v>81</v>
      </c>
      <c r="M371" s="47">
        <v>3</v>
      </c>
      <c r="N371" s="148" t="s">
        <v>5303</v>
      </c>
      <c r="O371" s="129">
        <v>45492.6340277778</v>
      </c>
      <c r="P371" s="47"/>
      <c r="Q371" s="47"/>
      <c r="R371" s="131"/>
      <c r="S371" s="131"/>
      <c r="T371" s="132"/>
      <c r="U371" s="149" t="s">
        <v>5304</v>
      </c>
      <c r="V371" t="s">
        <v>4640</v>
      </c>
      <c r="W371" s="113" t="s">
        <v>5305</v>
      </c>
      <c r="X371" t="s">
        <v>132</v>
      </c>
      <c r="Y371" t="s">
        <v>138</v>
      </c>
    </row>
    <row r="372" ht="121.5" spans="1:25">
      <c r="A372" s="98">
        <v>388</v>
      </c>
      <c r="B372" s="74" t="s">
        <v>117</v>
      </c>
      <c r="C372" s="74" t="s">
        <v>145</v>
      </c>
      <c r="D372" s="74" t="s">
        <v>4634</v>
      </c>
      <c r="E372" s="33" t="s">
        <v>1148</v>
      </c>
      <c r="F372" s="74" t="s">
        <v>5779</v>
      </c>
      <c r="G372" s="74">
        <v>45383</v>
      </c>
      <c r="H372" s="74">
        <v>45412</v>
      </c>
      <c r="I372" s="74" t="s">
        <v>124</v>
      </c>
      <c r="J372" s="74" t="s">
        <v>125</v>
      </c>
      <c r="K372" s="74" t="s">
        <v>896</v>
      </c>
      <c r="L372" s="74" t="s">
        <v>81</v>
      </c>
      <c r="M372" s="151">
        <v>6</v>
      </c>
      <c r="N372" s="34" t="s">
        <v>5319</v>
      </c>
      <c r="O372" s="62">
        <v>45406.7083333333</v>
      </c>
      <c r="P372" s="35"/>
      <c r="Q372" s="35"/>
      <c r="R372" s="40"/>
      <c r="S372" s="40"/>
      <c r="T372" s="36"/>
      <c r="U372" s="34" t="s">
        <v>5320</v>
      </c>
      <c r="V372" s="34" t="s">
        <v>4634</v>
      </c>
      <c r="W372" s="113" t="s">
        <v>5321</v>
      </c>
      <c r="X372" t="s">
        <v>132</v>
      </c>
      <c r="Y372" t="s">
        <v>144</v>
      </c>
    </row>
    <row r="373" ht="121.5" spans="1:25">
      <c r="A373" s="98">
        <v>389</v>
      </c>
      <c r="B373" s="74" t="s">
        <v>117</v>
      </c>
      <c r="C373" s="74" t="s">
        <v>145</v>
      </c>
      <c r="D373" s="74" t="s">
        <v>4634</v>
      </c>
      <c r="E373" s="33" t="s">
        <v>1148</v>
      </c>
      <c r="F373" s="74" t="s">
        <v>5779</v>
      </c>
      <c r="G373" s="74">
        <v>45444</v>
      </c>
      <c r="H373" s="74">
        <v>45473</v>
      </c>
      <c r="I373" s="74" t="s">
        <v>124</v>
      </c>
      <c r="J373" s="74" t="s">
        <v>125</v>
      </c>
      <c r="K373" s="74" t="s">
        <v>896</v>
      </c>
      <c r="L373" s="74" t="s">
        <v>81</v>
      </c>
      <c r="M373" s="151">
        <v>6</v>
      </c>
      <c r="N373" s="34" t="s">
        <v>5322</v>
      </c>
      <c r="O373" s="62">
        <v>45470.6180555556</v>
      </c>
      <c r="P373" s="35"/>
      <c r="Q373" s="35"/>
      <c r="R373" s="40"/>
      <c r="S373" s="40"/>
      <c r="T373" s="36"/>
      <c r="U373" s="34" t="s">
        <v>5323</v>
      </c>
      <c r="V373" s="34" t="s">
        <v>4634</v>
      </c>
      <c r="W373" s="113" t="s">
        <v>5321</v>
      </c>
      <c r="X373" s="114" t="s">
        <v>132</v>
      </c>
      <c r="Y373" s="114" t="s">
        <v>422</v>
      </c>
    </row>
    <row r="374" ht="24" spans="1:25">
      <c r="A374" s="98">
        <v>390</v>
      </c>
      <c r="B374" s="74" t="s">
        <v>117</v>
      </c>
      <c r="C374" s="74" t="s">
        <v>145</v>
      </c>
      <c r="D374" s="74" t="s">
        <v>4634</v>
      </c>
      <c r="E374" s="33" t="s">
        <v>1148</v>
      </c>
      <c r="F374" s="74" t="s">
        <v>5779</v>
      </c>
      <c r="G374" s="74">
        <v>45505</v>
      </c>
      <c r="H374" s="74">
        <v>45535</v>
      </c>
      <c r="I374" s="74" t="s">
        <v>124</v>
      </c>
      <c r="J374" s="74" t="s">
        <v>125</v>
      </c>
      <c r="K374" s="74" t="s">
        <v>896</v>
      </c>
      <c r="L374" s="74" t="s">
        <v>81</v>
      </c>
      <c r="M374" s="151">
        <v>6</v>
      </c>
      <c r="N374" s="148" t="s">
        <v>5324</v>
      </c>
      <c r="O374" s="129">
        <v>45520.4770833333</v>
      </c>
      <c r="P374" s="47"/>
      <c r="Q374" s="47"/>
      <c r="R374" s="131"/>
      <c r="S374" s="131"/>
      <c r="T374" s="132"/>
      <c r="U374" s="132" t="s">
        <v>5325</v>
      </c>
      <c r="V374" t="s">
        <v>4634</v>
      </c>
      <c r="W374" t="s">
        <v>5326</v>
      </c>
      <c r="X374" t="s">
        <v>132</v>
      </c>
      <c r="Y374" t="s">
        <v>852</v>
      </c>
    </row>
    <row r="375" ht="24" spans="1:25">
      <c r="A375" s="98">
        <v>391</v>
      </c>
      <c r="B375" s="74" t="s">
        <v>117</v>
      </c>
      <c r="C375" s="74" t="s">
        <v>145</v>
      </c>
      <c r="D375" s="74" t="s">
        <v>4634</v>
      </c>
      <c r="E375" s="33" t="s">
        <v>1148</v>
      </c>
      <c r="F375" s="74" t="s">
        <v>5779</v>
      </c>
      <c r="G375" s="74">
        <v>45566</v>
      </c>
      <c r="H375" s="74">
        <v>45596</v>
      </c>
      <c r="I375" s="74" t="s">
        <v>124</v>
      </c>
      <c r="J375" s="74" t="s">
        <v>125</v>
      </c>
      <c r="K375" s="74" t="s">
        <v>896</v>
      </c>
      <c r="L375" s="74" t="s">
        <v>81</v>
      </c>
      <c r="M375" s="151">
        <v>6</v>
      </c>
      <c r="N375" s="148" t="s">
        <v>5324</v>
      </c>
      <c r="O375" s="129">
        <v>45520.4770833333</v>
      </c>
      <c r="P375" s="47"/>
      <c r="Q375" s="47"/>
      <c r="R375" s="131"/>
      <c r="S375" s="131"/>
      <c r="T375" s="132"/>
      <c r="U375" s="132" t="s">
        <v>5325</v>
      </c>
      <c r="V375" t="s">
        <v>4634</v>
      </c>
      <c r="W375" t="s">
        <v>5326</v>
      </c>
      <c r="X375" t="s">
        <v>132</v>
      </c>
      <c r="Y375" t="s">
        <v>852</v>
      </c>
    </row>
    <row r="376" ht="121.5" spans="1:25">
      <c r="A376" s="98">
        <v>393</v>
      </c>
      <c r="B376" s="34" t="s">
        <v>117</v>
      </c>
      <c r="C376" s="29" t="s">
        <v>145</v>
      </c>
      <c r="D376" s="53" t="s">
        <v>4644</v>
      </c>
      <c r="E376" s="33" t="s">
        <v>239</v>
      </c>
      <c r="F376" s="54" t="s">
        <v>5779</v>
      </c>
      <c r="G376" s="74">
        <v>45323</v>
      </c>
      <c r="H376" s="75">
        <v>45351</v>
      </c>
      <c r="I376" s="33" t="s">
        <v>124</v>
      </c>
      <c r="J376" s="33" t="s">
        <v>125</v>
      </c>
      <c r="K376" s="34" t="s">
        <v>896</v>
      </c>
      <c r="L376" s="47" t="s">
        <v>81</v>
      </c>
      <c r="M376" s="33">
        <v>3</v>
      </c>
      <c r="N376" s="34" t="s">
        <v>5327</v>
      </c>
      <c r="O376" s="62">
        <v>45310.4680555556</v>
      </c>
      <c r="P376" s="35"/>
      <c r="Q376" s="35"/>
      <c r="R376" s="40"/>
      <c r="S376" s="40"/>
      <c r="T376" s="36"/>
      <c r="U376" s="34" t="s">
        <v>5328</v>
      </c>
      <c r="V376" s="34" t="s">
        <v>4644</v>
      </c>
      <c r="W376" s="113" t="s">
        <v>5329</v>
      </c>
      <c r="X376" t="s">
        <v>132</v>
      </c>
      <c r="Y376" t="s">
        <v>133</v>
      </c>
    </row>
    <row r="377" ht="121.5" spans="1:25">
      <c r="A377" s="98">
        <v>394</v>
      </c>
      <c r="B377" s="34" t="s">
        <v>117</v>
      </c>
      <c r="C377" s="29" t="s">
        <v>145</v>
      </c>
      <c r="D377" s="53" t="s">
        <v>4644</v>
      </c>
      <c r="E377" s="33" t="s">
        <v>239</v>
      </c>
      <c r="F377" s="54" t="s">
        <v>5779</v>
      </c>
      <c r="G377" s="74">
        <v>45383</v>
      </c>
      <c r="H377" s="74">
        <v>45412</v>
      </c>
      <c r="I377" s="33" t="s">
        <v>124</v>
      </c>
      <c r="J377" s="33" t="s">
        <v>125</v>
      </c>
      <c r="K377" s="34" t="s">
        <v>896</v>
      </c>
      <c r="L377" s="47" t="s">
        <v>81</v>
      </c>
      <c r="M377" s="33">
        <v>3</v>
      </c>
      <c r="N377" s="34" t="s">
        <v>5330</v>
      </c>
      <c r="O377" s="62">
        <v>45372.475</v>
      </c>
      <c r="P377" s="35"/>
      <c r="Q377" s="35"/>
      <c r="R377" s="40"/>
      <c r="S377" s="40"/>
      <c r="T377" s="36"/>
      <c r="U377" s="34" t="s">
        <v>5331</v>
      </c>
      <c r="V377" s="34" t="s">
        <v>4644</v>
      </c>
      <c r="W377" s="113" t="s">
        <v>5332</v>
      </c>
      <c r="X377" t="s">
        <v>132</v>
      </c>
      <c r="Y377" t="s">
        <v>159</v>
      </c>
    </row>
    <row r="378" ht="175.5" spans="1:25">
      <c r="A378" s="98">
        <v>395</v>
      </c>
      <c r="B378" s="34" t="s">
        <v>117</v>
      </c>
      <c r="C378" s="29" t="s">
        <v>145</v>
      </c>
      <c r="D378" s="53" t="s">
        <v>4644</v>
      </c>
      <c r="E378" s="33" t="s">
        <v>239</v>
      </c>
      <c r="F378" s="54" t="s">
        <v>5779</v>
      </c>
      <c r="G378" s="74">
        <v>45444</v>
      </c>
      <c r="H378" s="74">
        <v>45473</v>
      </c>
      <c r="I378" s="33" t="s">
        <v>124</v>
      </c>
      <c r="J378" s="33" t="s">
        <v>125</v>
      </c>
      <c r="K378" s="34" t="s">
        <v>896</v>
      </c>
      <c r="L378" s="47" t="s">
        <v>81</v>
      </c>
      <c r="M378" s="33">
        <v>3</v>
      </c>
      <c r="N378" s="34" t="s">
        <v>5333</v>
      </c>
      <c r="O378" s="62">
        <v>45434.65</v>
      </c>
      <c r="P378" s="35"/>
      <c r="Q378" s="35"/>
      <c r="R378" s="40"/>
      <c r="S378" s="40"/>
      <c r="T378" s="36"/>
      <c r="U378" s="34" t="s">
        <v>5334</v>
      </c>
      <c r="V378" s="34" t="s">
        <v>4644</v>
      </c>
      <c r="W378" s="113" t="s">
        <v>5335</v>
      </c>
      <c r="X378" t="s">
        <v>132</v>
      </c>
      <c r="Y378" t="s">
        <v>435</v>
      </c>
    </row>
    <row r="379" ht="24" spans="1:25">
      <c r="A379" s="98">
        <v>396</v>
      </c>
      <c r="B379" s="34" t="s">
        <v>117</v>
      </c>
      <c r="C379" s="29" t="s">
        <v>145</v>
      </c>
      <c r="D379" s="53" t="s">
        <v>4644</v>
      </c>
      <c r="E379" s="33" t="s">
        <v>239</v>
      </c>
      <c r="F379" s="54" t="s">
        <v>5779</v>
      </c>
      <c r="G379" s="74">
        <v>45505</v>
      </c>
      <c r="H379" s="74">
        <v>45535</v>
      </c>
      <c r="I379" s="33" t="s">
        <v>124</v>
      </c>
      <c r="J379" s="33" t="s">
        <v>125</v>
      </c>
      <c r="K379" s="34" t="s">
        <v>896</v>
      </c>
      <c r="L379" s="47" t="s">
        <v>81</v>
      </c>
      <c r="M379" s="33">
        <v>3</v>
      </c>
      <c r="N379" s="120" t="s">
        <v>5336</v>
      </c>
      <c r="O379" s="54">
        <v>45502.4701388889</v>
      </c>
      <c r="P379" s="133"/>
      <c r="Q379" s="133"/>
      <c r="R379" s="118"/>
      <c r="S379" s="118"/>
      <c r="T379" s="47"/>
      <c r="U379" s="153" t="s">
        <v>5337</v>
      </c>
      <c r="V379" t="s">
        <v>4644</v>
      </c>
      <c r="W379" t="s">
        <v>5338</v>
      </c>
      <c r="X379" t="s">
        <v>132</v>
      </c>
      <c r="Y379" t="s">
        <v>138</v>
      </c>
    </row>
    <row r="380" spans="1:21">
      <c r="A380" s="98">
        <v>397</v>
      </c>
      <c r="B380" s="34" t="s">
        <v>117</v>
      </c>
      <c r="C380" s="29" t="s">
        <v>145</v>
      </c>
      <c r="D380" s="53" t="s">
        <v>4644</v>
      </c>
      <c r="E380" s="33" t="s">
        <v>239</v>
      </c>
      <c r="F380" s="54" t="s">
        <v>5779</v>
      </c>
      <c r="G380" s="74">
        <v>45566</v>
      </c>
      <c r="H380" s="74">
        <v>45596</v>
      </c>
      <c r="I380" s="33" t="s">
        <v>124</v>
      </c>
      <c r="J380" s="33" t="s">
        <v>125</v>
      </c>
      <c r="K380" s="34" t="s">
        <v>896</v>
      </c>
      <c r="L380" s="47" t="s">
        <v>81</v>
      </c>
      <c r="M380" s="33">
        <v>3</v>
      </c>
      <c r="N380" s="54"/>
      <c r="O380" s="54"/>
      <c r="P380" s="133"/>
      <c r="Q380" s="133"/>
      <c r="R380" s="118"/>
      <c r="S380" s="118"/>
      <c r="T380" s="47"/>
      <c r="U380" s="153"/>
    </row>
    <row r="381" spans="1:21">
      <c r="A381" s="98">
        <v>398</v>
      </c>
      <c r="B381" s="34" t="s">
        <v>117</v>
      </c>
      <c r="C381" s="29" t="s">
        <v>145</v>
      </c>
      <c r="D381" s="53" t="s">
        <v>4644</v>
      </c>
      <c r="E381" s="33" t="s">
        <v>239</v>
      </c>
      <c r="F381" s="54" t="s">
        <v>5779</v>
      </c>
      <c r="G381" s="74">
        <v>45627</v>
      </c>
      <c r="H381" s="74">
        <v>45657</v>
      </c>
      <c r="I381" s="33" t="s">
        <v>124</v>
      </c>
      <c r="J381" s="33" t="s">
        <v>125</v>
      </c>
      <c r="K381" s="34" t="s">
        <v>896</v>
      </c>
      <c r="L381" s="47" t="s">
        <v>81</v>
      </c>
      <c r="M381" s="33">
        <v>3</v>
      </c>
      <c r="N381" s="54"/>
      <c r="O381" s="54"/>
      <c r="P381" s="133"/>
      <c r="Q381" s="133"/>
      <c r="R381" s="118"/>
      <c r="S381" s="118"/>
      <c r="T381" s="47"/>
      <c r="U381" s="153"/>
    </row>
    <row r="382" ht="409.5" spans="1:25">
      <c r="A382" s="98">
        <v>399</v>
      </c>
      <c r="B382" s="34" t="s">
        <v>117</v>
      </c>
      <c r="C382" s="121" t="s">
        <v>145</v>
      </c>
      <c r="D382" s="43" t="s">
        <v>5345</v>
      </c>
      <c r="E382" s="45" t="s">
        <v>146</v>
      </c>
      <c r="F382" s="54" t="s">
        <v>5779</v>
      </c>
      <c r="G382" s="74">
        <v>45473</v>
      </c>
      <c r="H382" s="74">
        <v>45473</v>
      </c>
      <c r="I382" s="152" t="s">
        <v>124</v>
      </c>
      <c r="J382" s="152" t="s">
        <v>125</v>
      </c>
      <c r="K382" s="34" t="s">
        <v>896</v>
      </c>
      <c r="L382" s="47" t="s">
        <v>81</v>
      </c>
      <c r="M382" s="152">
        <v>3</v>
      </c>
      <c r="N382" s="34" t="s">
        <v>5210</v>
      </c>
      <c r="O382" s="62">
        <v>45300.4791666667</v>
      </c>
      <c r="P382" s="35"/>
      <c r="Q382" s="35"/>
      <c r="R382" s="40"/>
      <c r="S382" s="40"/>
      <c r="T382" s="36"/>
      <c r="U382" s="34" t="s">
        <v>5211</v>
      </c>
      <c r="V382" s="34" t="s">
        <v>5345</v>
      </c>
      <c r="W382" s="113" t="s">
        <v>5212</v>
      </c>
      <c r="X382" s="114" t="s">
        <v>132</v>
      </c>
      <c r="Y382" s="114" t="s">
        <v>133</v>
      </c>
    </row>
    <row r="383" ht="405" spans="1:25">
      <c r="A383" s="98">
        <v>400</v>
      </c>
      <c r="B383" s="34" t="s">
        <v>117</v>
      </c>
      <c r="C383" s="121" t="s">
        <v>145</v>
      </c>
      <c r="D383" s="43" t="s">
        <v>5345</v>
      </c>
      <c r="E383" s="45" t="s">
        <v>146</v>
      </c>
      <c r="F383" s="54" t="s">
        <v>5779</v>
      </c>
      <c r="G383" s="74">
        <v>45627</v>
      </c>
      <c r="H383" s="74">
        <v>45627</v>
      </c>
      <c r="I383" s="152" t="s">
        <v>124</v>
      </c>
      <c r="J383" s="152" t="s">
        <v>125</v>
      </c>
      <c r="K383" s="34" t="s">
        <v>896</v>
      </c>
      <c r="L383" s="47" t="s">
        <v>81</v>
      </c>
      <c r="M383" s="152">
        <v>3</v>
      </c>
      <c r="N383" s="120" t="s">
        <v>5162</v>
      </c>
      <c r="O383" s="54">
        <v>45503.5</v>
      </c>
      <c r="P383" s="47"/>
      <c r="Q383" s="47"/>
      <c r="R383" s="117"/>
      <c r="S383" s="117"/>
      <c r="T383" s="47"/>
      <c r="U383" s="34" t="s">
        <v>5163</v>
      </c>
      <c r="V383" t="s">
        <v>5345</v>
      </c>
      <c r="W383" s="113" t="s">
        <v>5164</v>
      </c>
      <c r="X383" t="s">
        <v>132</v>
      </c>
      <c r="Y383" t="s">
        <v>138</v>
      </c>
    </row>
    <row r="384" ht="14.25" spans="1:22">
      <c r="A384" s="98">
        <v>401</v>
      </c>
      <c r="B384" s="34" t="s">
        <v>117</v>
      </c>
      <c r="C384" s="58" t="s">
        <v>145</v>
      </c>
      <c r="D384" s="53" t="s">
        <v>4503</v>
      </c>
      <c r="E384" s="43" t="s">
        <v>1419</v>
      </c>
      <c r="F384" s="115" t="s">
        <v>5779</v>
      </c>
      <c r="G384" s="54">
        <v>45323</v>
      </c>
      <c r="H384" s="54">
        <v>45324</v>
      </c>
      <c r="I384" s="58" t="s">
        <v>124</v>
      </c>
      <c r="J384" s="34" t="s">
        <v>125</v>
      </c>
      <c r="K384" s="48" t="s">
        <v>1117</v>
      </c>
      <c r="L384" s="96" t="s">
        <v>78</v>
      </c>
      <c r="M384" s="47">
        <v>6</v>
      </c>
      <c r="N384" s="34"/>
      <c r="O384" s="34"/>
      <c r="P384" s="35"/>
      <c r="Q384" s="35"/>
      <c r="R384" s="40"/>
      <c r="S384" s="40"/>
      <c r="T384" s="36"/>
      <c r="U384" s="34"/>
      <c r="V384" s="34"/>
    </row>
    <row r="385" ht="14.25" spans="1:22">
      <c r="A385" s="98" t="s">
        <v>459</v>
      </c>
      <c r="B385" s="34" t="s">
        <v>117</v>
      </c>
      <c r="C385" s="58" t="s">
        <v>145</v>
      </c>
      <c r="D385" s="53" t="s">
        <v>4503</v>
      </c>
      <c r="E385" s="43" t="s">
        <v>1419</v>
      </c>
      <c r="F385" s="115" t="s">
        <v>5779</v>
      </c>
      <c r="G385" s="74">
        <v>45444</v>
      </c>
      <c r="H385" s="74">
        <v>45473</v>
      </c>
      <c r="I385" s="58" t="s">
        <v>124</v>
      </c>
      <c r="J385" s="34" t="s">
        <v>125</v>
      </c>
      <c r="K385" s="48" t="s">
        <v>1117</v>
      </c>
      <c r="L385" s="96" t="s">
        <v>78</v>
      </c>
      <c r="M385" s="47">
        <v>6</v>
      </c>
      <c r="N385" s="34"/>
      <c r="O385" s="34"/>
      <c r="P385" s="35"/>
      <c r="Q385" s="35"/>
      <c r="R385" s="40"/>
      <c r="S385" s="40"/>
      <c r="T385" s="36"/>
      <c r="U385" s="34"/>
      <c r="V385" s="34"/>
    </row>
    <row r="386" ht="229.5" spans="1:25">
      <c r="A386" s="98">
        <v>402</v>
      </c>
      <c r="B386" s="34" t="s">
        <v>117</v>
      </c>
      <c r="C386" s="58" t="s">
        <v>145</v>
      </c>
      <c r="D386" s="53" t="s">
        <v>4503</v>
      </c>
      <c r="E386" s="43" t="s">
        <v>1419</v>
      </c>
      <c r="F386" s="115" t="s">
        <v>5779</v>
      </c>
      <c r="G386" s="74">
        <v>45505</v>
      </c>
      <c r="H386" s="74">
        <v>45505</v>
      </c>
      <c r="I386" s="58" t="s">
        <v>124</v>
      </c>
      <c r="J386" s="34" t="s">
        <v>125</v>
      </c>
      <c r="K386" s="48" t="s">
        <v>1117</v>
      </c>
      <c r="L386" s="96" t="s">
        <v>78</v>
      </c>
      <c r="M386" s="47">
        <v>6</v>
      </c>
      <c r="N386" s="120" t="s">
        <v>5349</v>
      </c>
      <c r="O386" s="54">
        <v>45483.4958333333</v>
      </c>
      <c r="P386" s="47"/>
      <c r="Q386" s="47"/>
      <c r="R386" s="117"/>
      <c r="S386" s="117"/>
      <c r="T386" s="47"/>
      <c r="U386" s="149" t="s">
        <v>5350</v>
      </c>
      <c r="V386" t="s">
        <v>4503</v>
      </c>
      <c r="W386" s="113" t="s">
        <v>5351</v>
      </c>
      <c r="X386" t="s">
        <v>132</v>
      </c>
      <c r="Y386" t="s">
        <v>138</v>
      </c>
    </row>
    <row r="387" ht="229.5" spans="1:25">
      <c r="A387" s="98">
        <v>403</v>
      </c>
      <c r="B387" s="34" t="s">
        <v>117</v>
      </c>
      <c r="C387" s="58" t="s">
        <v>145</v>
      </c>
      <c r="D387" s="53" t="s">
        <v>4503</v>
      </c>
      <c r="E387" s="43" t="s">
        <v>1419</v>
      </c>
      <c r="F387" s="115" t="s">
        <v>5779</v>
      </c>
      <c r="G387" s="74">
        <v>45536</v>
      </c>
      <c r="H387" s="74">
        <v>45536</v>
      </c>
      <c r="I387" s="58" t="s">
        <v>124</v>
      </c>
      <c r="J387" s="34" t="s">
        <v>125</v>
      </c>
      <c r="K387" s="48" t="s">
        <v>1117</v>
      </c>
      <c r="L387" s="96" t="s">
        <v>78</v>
      </c>
      <c r="M387" s="47">
        <v>6</v>
      </c>
      <c r="N387" s="120" t="s">
        <v>5349</v>
      </c>
      <c r="O387" s="54">
        <v>45483.4958333333</v>
      </c>
      <c r="P387" s="47"/>
      <c r="Q387" s="47"/>
      <c r="R387" s="117"/>
      <c r="S387" s="117"/>
      <c r="T387" s="47"/>
      <c r="U387" s="149" t="s">
        <v>5350</v>
      </c>
      <c r="V387" t="s">
        <v>4503</v>
      </c>
      <c r="W387" s="113" t="s">
        <v>5351</v>
      </c>
      <c r="X387" t="s">
        <v>132</v>
      </c>
      <c r="Y387" t="s">
        <v>138</v>
      </c>
    </row>
    <row r="388" ht="297" spans="1:25">
      <c r="A388" s="98">
        <v>404</v>
      </c>
      <c r="B388" s="34" t="s">
        <v>117</v>
      </c>
      <c r="C388" s="58" t="s">
        <v>145</v>
      </c>
      <c r="D388" s="53" t="s">
        <v>4507</v>
      </c>
      <c r="E388" s="43" t="s">
        <v>146</v>
      </c>
      <c r="F388" s="115" t="s">
        <v>5779</v>
      </c>
      <c r="G388" s="54">
        <v>45323</v>
      </c>
      <c r="H388" s="54">
        <v>45324</v>
      </c>
      <c r="I388" s="58" t="s">
        <v>124</v>
      </c>
      <c r="J388" s="34" t="s">
        <v>125</v>
      </c>
      <c r="K388" s="48" t="s">
        <v>1117</v>
      </c>
      <c r="L388" s="96" t="s">
        <v>78</v>
      </c>
      <c r="M388" s="47">
        <v>3</v>
      </c>
      <c r="N388" s="34" t="s">
        <v>5352</v>
      </c>
      <c r="O388" s="62">
        <v>45317.4979166667</v>
      </c>
      <c r="P388" s="35"/>
      <c r="Q388" s="35"/>
      <c r="R388" s="40"/>
      <c r="S388" s="40"/>
      <c r="T388" s="36"/>
      <c r="U388" s="34" t="s">
        <v>5353</v>
      </c>
      <c r="V388" s="34" t="s">
        <v>4507</v>
      </c>
      <c r="W388" s="113" t="s">
        <v>5354</v>
      </c>
      <c r="X388" t="s">
        <v>132</v>
      </c>
      <c r="Y388" t="s">
        <v>133</v>
      </c>
    </row>
    <row r="389" ht="229.5" spans="1:25">
      <c r="A389" s="98">
        <v>405</v>
      </c>
      <c r="B389" s="34" t="s">
        <v>117</v>
      </c>
      <c r="C389" s="58" t="s">
        <v>145</v>
      </c>
      <c r="D389" s="53" t="s">
        <v>4507</v>
      </c>
      <c r="E389" s="43" t="s">
        <v>146</v>
      </c>
      <c r="F389" s="115" t="s">
        <v>5779</v>
      </c>
      <c r="G389" s="74">
        <v>45505</v>
      </c>
      <c r="H389" s="74">
        <v>45505</v>
      </c>
      <c r="I389" s="58" t="s">
        <v>124</v>
      </c>
      <c r="J389" s="34" t="s">
        <v>125</v>
      </c>
      <c r="K389" s="48" t="s">
        <v>1117</v>
      </c>
      <c r="L389" s="96" t="s">
        <v>78</v>
      </c>
      <c r="M389" s="47">
        <v>3</v>
      </c>
      <c r="N389" s="120" t="s">
        <v>5349</v>
      </c>
      <c r="O389" s="54">
        <v>45483.4958333333</v>
      </c>
      <c r="P389" s="47"/>
      <c r="Q389" s="47"/>
      <c r="R389" s="117"/>
      <c r="S389" s="117"/>
      <c r="T389" s="47"/>
      <c r="U389" s="149" t="s">
        <v>5350</v>
      </c>
      <c r="V389" t="s">
        <v>4507</v>
      </c>
      <c r="W389" s="113" t="s">
        <v>5351</v>
      </c>
      <c r="X389" t="s">
        <v>132</v>
      </c>
      <c r="Y389" t="s">
        <v>138</v>
      </c>
    </row>
    <row r="390" ht="14.25" spans="1:22">
      <c r="A390" s="98">
        <v>407</v>
      </c>
      <c r="B390" s="47" t="s">
        <v>117</v>
      </c>
      <c r="C390" s="47" t="s">
        <v>145</v>
      </c>
      <c r="D390" s="47" t="s">
        <v>5355</v>
      </c>
      <c r="E390" s="43" t="s">
        <v>1148</v>
      </c>
      <c r="F390" s="115" t="s">
        <v>5779</v>
      </c>
      <c r="G390" s="54">
        <v>45323</v>
      </c>
      <c r="H390" s="54">
        <v>45324</v>
      </c>
      <c r="I390" s="47" t="s">
        <v>124</v>
      </c>
      <c r="J390" s="47" t="s">
        <v>125</v>
      </c>
      <c r="K390" s="48" t="s">
        <v>1117</v>
      </c>
      <c r="L390" s="96" t="s">
        <v>78</v>
      </c>
      <c r="M390" s="47">
        <v>6</v>
      </c>
      <c r="N390" s="34"/>
      <c r="O390" s="34"/>
      <c r="P390" s="35"/>
      <c r="Q390" s="35"/>
      <c r="R390" s="40"/>
      <c r="S390" s="40"/>
      <c r="T390" s="36"/>
      <c r="U390" s="34"/>
      <c r="V390" s="34"/>
    </row>
    <row r="391" ht="14.25" spans="1:22">
      <c r="A391" s="98" t="s">
        <v>459</v>
      </c>
      <c r="B391" s="47" t="s">
        <v>117</v>
      </c>
      <c r="C391" s="47" t="s">
        <v>145</v>
      </c>
      <c r="D391" s="47" t="s">
        <v>5355</v>
      </c>
      <c r="E391" s="43" t="s">
        <v>1148</v>
      </c>
      <c r="F391" s="115" t="s">
        <v>5779</v>
      </c>
      <c r="G391" s="74">
        <v>45444</v>
      </c>
      <c r="H391" s="74">
        <v>45473</v>
      </c>
      <c r="I391" s="47" t="s">
        <v>124</v>
      </c>
      <c r="J391" s="47" t="s">
        <v>125</v>
      </c>
      <c r="K391" s="48" t="s">
        <v>1117</v>
      </c>
      <c r="L391" s="96" t="s">
        <v>78</v>
      </c>
      <c r="M391" s="47">
        <v>6</v>
      </c>
      <c r="N391" s="34"/>
      <c r="O391" s="34"/>
      <c r="P391" s="35"/>
      <c r="Q391" s="35"/>
      <c r="R391" s="40"/>
      <c r="S391" s="40"/>
      <c r="T391" s="36"/>
      <c r="U391" s="34"/>
      <c r="V391" s="34"/>
    </row>
    <row r="392" spans="1:26">
      <c r="A392" s="98">
        <v>408</v>
      </c>
      <c r="B392" s="47" t="s">
        <v>117</v>
      </c>
      <c r="C392" s="47" t="s">
        <v>145</v>
      </c>
      <c r="D392" s="47" t="s">
        <v>5355</v>
      </c>
      <c r="E392" s="43" t="s">
        <v>1148</v>
      </c>
      <c r="F392" s="115" t="s">
        <v>5779</v>
      </c>
      <c r="G392" s="74">
        <v>45505</v>
      </c>
      <c r="H392" s="74">
        <v>45505</v>
      </c>
      <c r="I392" s="47" t="s">
        <v>124</v>
      </c>
      <c r="J392" s="47" t="s">
        <v>125</v>
      </c>
      <c r="K392" s="48" t="s">
        <v>1117</v>
      </c>
      <c r="L392" s="96" t="s">
        <v>78</v>
      </c>
      <c r="M392" s="47">
        <v>6</v>
      </c>
      <c r="N392" s="54"/>
      <c r="O392" s="54"/>
      <c r="P392" s="47"/>
      <c r="Q392" s="47"/>
      <c r="R392" s="117"/>
      <c r="S392" s="117"/>
      <c r="T392" s="47"/>
      <c r="U392" s="132"/>
      <c r="Z392" t="s">
        <v>5034</v>
      </c>
    </row>
    <row r="393" spans="1:21">
      <c r="A393" s="98">
        <v>409</v>
      </c>
      <c r="B393" s="47" t="s">
        <v>117</v>
      </c>
      <c r="C393" s="47" t="s">
        <v>145</v>
      </c>
      <c r="D393" s="47" t="s">
        <v>5355</v>
      </c>
      <c r="E393" s="43" t="s">
        <v>1148</v>
      </c>
      <c r="F393" s="115" t="s">
        <v>5779</v>
      </c>
      <c r="G393" s="74">
        <v>45536</v>
      </c>
      <c r="H393" s="74">
        <v>45536</v>
      </c>
      <c r="I393" s="47" t="s">
        <v>124</v>
      </c>
      <c r="J393" s="47" t="s">
        <v>125</v>
      </c>
      <c r="K393" s="48" t="s">
        <v>1117</v>
      </c>
      <c r="L393" s="96" t="s">
        <v>78</v>
      </c>
      <c r="M393" s="47">
        <v>6</v>
      </c>
      <c r="N393" s="54"/>
      <c r="O393" s="54"/>
      <c r="P393" s="47"/>
      <c r="Q393" s="47"/>
      <c r="R393" s="117"/>
      <c r="S393" s="117"/>
      <c r="T393" s="47"/>
      <c r="U393" s="132"/>
    </row>
    <row r="394" ht="135" spans="1:25">
      <c r="A394" s="98">
        <v>410</v>
      </c>
      <c r="B394" s="47" t="s">
        <v>117</v>
      </c>
      <c r="C394" s="58" t="s">
        <v>145</v>
      </c>
      <c r="D394" s="48" t="s">
        <v>1246</v>
      </c>
      <c r="E394" s="43" t="s">
        <v>250</v>
      </c>
      <c r="F394" s="115" t="s">
        <v>5779</v>
      </c>
      <c r="G394" s="54">
        <v>45323</v>
      </c>
      <c r="H394" s="54">
        <v>45324</v>
      </c>
      <c r="I394" s="58" t="s">
        <v>124</v>
      </c>
      <c r="J394" s="47" t="s">
        <v>125</v>
      </c>
      <c r="K394" s="48" t="s">
        <v>1117</v>
      </c>
      <c r="L394" s="96" t="s">
        <v>78</v>
      </c>
      <c r="M394" s="154">
        <v>6</v>
      </c>
      <c r="N394" s="34" t="s">
        <v>5356</v>
      </c>
      <c r="O394" s="62">
        <v>45300.4840277778</v>
      </c>
      <c r="P394" s="35"/>
      <c r="Q394" s="35"/>
      <c r="R394" s="40"/>
      <c r="S394" s="40"/>
      <c r="T394" s="36"/>
      <c r="U394" s="34" t="s">
        <v>5357</v>
      </c>
      <c r="V394" s="34" t="s">
        <v>1246</v>
      </c>
      <c r="W394" s="113" t="s">
        <v>5358</v>
      </c>
      <c r="X394" t="s">
        <v>132</v>
      </c>
      <c r="Y394" t="s">
        <v>133</v>
      </c>
    </row>
    <row r="395" ht="24" spans="1:25">
      <c r="A395" s="98">
        <v>411</v>
      </c>
      <c r="B395" s="47" t="s">
        <v>117</v>
      </c>
      <c r="C395" s="58" t="s">
        <v>145</v>
      </c>
      <c r="D395" s="48" t="s">
        <v>1246</v>
      </c>
      <c r="E395" s="43" t="s">
        <v>250</v>
      </c>
      <c r="F395" s="115" t="s">
        <v>5779</v>
      </c>
      <c r="G395" s="74">
        <v>45505</v>
      </c>
      <c r="H395" s="74">
        <v>45505</v>
      </c>
      <c r="I395" s="58" t="s">
        <v>124</v>
      </c>
      <c r="J395" s="47" t="s">
        <v>125</v>
      </c>
      <c r="K395" s="48" t="s">
        <v>1117</v>
      </c>
      <c r="L395" s="96" t="s">
        <v>78</v>
      </c>
      <c r="M395" s="154">
        <v>6</v>
      </c>
      <c r="N395" s="120" t="s">
        <v>5359</v>
      </c>
      <c r="O395" s="54">
        <v>45484.4791666667</v>
      </c>
      <c r="P395" s="47"/>
      <c r="Q395" s="47"/>
      <c r="R395" s="117"/>
      <c r="S395" s="117"/>
      <c r="T395" s="47"/>
      <c r="U395" s="132" t="s">
        <v>5360</v>
      </c>
      <c r="V395" t="s">
        <v>1246</v>
      </c>
      <c r="W395" t="s">
        <v>5361</v>
      </c>
      <c r="X395" t="s">
        <v>132</v>
      </c>
      <c r="Y395" t="s">
        <v>138</v>
      </c>
    </row>
    <row r="396" ht="135" spans="1:25">
      <c r="A396" s="98">
        <v>412</v>
      </c>
      <c r="B396" s="47" t="s">
        <v>117</v>
      </c>
      <c r="C396" s="47" t="s">
        <v>145</v>
      </c>
      <c r="D396" s="33" t="s">
        <v>5362</v>
      </c>
      <c r="E396" s="43" t="s">
        <v>250</v>
      </c>
      <c r="F396" s="115" t="s">
        <v>5779</v>
      </c>
      <c r="G396" s="54">
        <v>45323</v>
      </c>
      <c r="H396" s="54">
        <v>45324</v>
      </c>
      <c r="I396" s="33" t="s">
        <v>124</v>
      </c>
      <c r="J396" s="34" t="s">
        <v>125</v>
      </c>
      <c r="K396" s="48" t="s">
        <v>1117</v>
      </c>
      <c r="L396" s="96" t="s">
        <v>78</v>
      </c>
      <c r="M396" s="33">
        <v>3</v>
      </c>
      <c r="N396" s="34" t="s">
        <v>5356</v>
      </c>
      <c r="O396" s="62">
        <v>45300.4840277778</v>
      </c>
      <c r="P396" s="35"/>
      <c r="Q396" s="35"/>
      <c r="R396" s="40"/>
      <c r="S396" s="40"/>
      <c r="T396" s="36"/>
      <c r="U396" s="34" t="s">
        <v>5357</v>
      </c>
      <c r="V396" s="34" t="s">
        <v>5362</v>
      </c>
      <c r="W396" s="113" t="s">
        <v>5358</v>
      </c>
      <c r="X396" t="s">
        <v>132</v>
      </c>
      <c r="Y396" t="s">
        <v>133</v>
      </c>
    </row>
    <row r="397" ht="24" spans="1:25">
      <c r="A397" s="98">
        <v>413</v>
      </c>
      <c r="B397" s="47" t="s">
        <v>117</v>
      </c>
      <c r="C397" s="47" t="s">
        <v>145</v>
      </c>
      <c r="D397" s="33" t="s">
        <v>5362</v>
      </c>
      <c r="E397" s="43" t="s">
        <v>250</v>
      </c>
      <c r="F397" s="115" t="s">
        <v>5779</v>
      </c>
      <c r="G397" s="74">
        <v>45505</v>
      </c>
      <c r="H397" s="74">
        <v>45505</v>
      </c>
      <c r="I397" s="33" t="s">
        <v>124</v>
      </c>
      <c r="J397" s="34" t="s">
        <v>125</v>
      </c>
      <c r="K397" s="48" t="s">
        <v>1117</v>
      </c>
      <c r="L397" s="96" t="s">
        <v>78</v>
      </c>
      <c r="M397" s="33">
        <v>3</v>
      </c>
      <c r="N397" s="120" t="s">
        <v>5363</v>
      </c>
      <c r="O397" s="54">
        <v>45481.4791666667</v>
      </c>
      <c r="P397" s="47"/>
      <c r="Q397" s="47"/>
      <c r="R397" s="117"/>
      <c r="S397" s="117"/>
      <c r="T397" s="47"/>
      <c r="U397" s="132" t="s">
        <v>5364</v>
      </c>
      <c r="V397" t="s">
        <v>5362</v>
      </c>
      <c r="W397" t="s">
        <v>5365</v>
      </c>
      <c r="X397" t="s">
        <v>132</v>
      </c>
      <c r="Y397" t="s">
        <v>138</v>
      </c>
    </row>
    <row r="398" ht="135" spans="1:25">
      <c r="A398" s="98">
        <v>414</v>
      </c>
      <c r="B398" s="47" t="s">
        <v>117</v>
      </c>
      <c r="C398" s="47" t="s">
        <v>145</v>
      </c>
      <c r="D398" s="53" t="s">
        <v>5366</v>
      </c>
      <c r="E398" s="43" t="s">
        <v>250</v>
      </c>
      <c r="F398" s="115" t="s">
        <v>5779</v>
      </c>
      <c r="G398" s="54">
        <v>45323</v>
      </c>
      <c r="H398" s="54">
        <v>45324</v>
      </c>
      <c r="I398" s="33" t="s">
        <v>124</v>
      </c>
      <c r="J398" s="34" t="s">
        <v>125</v>
      </c>
      <c r="K398" s="48" t="s">
        <v>1117</v>
      </c>
      <c r="L398" s="96" t="s">
        <v>78</v>
      </c>
      <c r="M398" s="33">
        <v>3</v>
      </c>
      <c r="N398" s="34" t="s">
        <v>5356</v>
      </c>
      <c r="O398" s="62">
        <v>45300.4840277778</v>
      </c>
      <c r="P398" s="35"/>
      <c r="Q398" s="35"/>
      <c r="R398" s="40"/>
      <c r="S398" s="40"/>
      <c r="T398" s="36"/>
      <c r="U398" s="34" t="s">
        <v>5357</v>
      </c>
      <c r="V398" s="34" t="s">
        <v>5366</v>
      </c>
      <c r="W398" s="113" t="s">
        <v>5358</v>
      </c>
      <c r="X398" t="s">
        <v>132</v>
      </c>
      <c r="Y398" t="s">
        <v>133</v>
      </c>
    </row>
    <row r="399" ht="24" spans="1:25">
      <c r="A399" s="98">
        <v>415</v>
      </c>
      <c r="B399" s="47" t="s">
        <v>117</v>
      </c>
      <c r="C399" s="47" t="s">
        <v>145</v>
      </c>
      <c r="D399" s="53" t="s">
        <v>5366</v>
      </c>
      <c r="E399" s="43" t="s">
        <v>250</v>
      </c>
      <c r="F399" s="115" t="s">
        <v>5779</v>
      </c>
      <c r="G399" s="74">
        <v>45505</v>
      </c>
      <c r="H399" s="74">
        <v>45505</v>
      </c>
      <c r="I399" s="33" t="s">
        <v>124</v>
      </c>
      <c r="J399" s="34" t="s">
        <v>125</v>
      </c>
      <c r="K399" s="48" t="s">
        <v>1117</v>
      </c>
      <c r="L399" s="96" t="s">
        <v>78</v>
      </c>
      <c r="M399" s="33">
        <v>3</v>
      </c>
      <c r="N399" s="120" t="s">
        <v>5363</v>
      </c>
      <c r="O399" s="54">
        <v>45481.4791666667</v>
      </c>
      <c r="P399" s="47"/>
      <c r="Q399" s="47"/>
      <c r="R399" s="117"/>
      <c r="S399" s="117"/>
      <c r="T399" s="47"/>
      <c r="U399" s="132" t="s">
        <v>5364</v>
      </c>
      <c r="V399" t="s">
        <v>5366</v>
      </c>
      <c r="W399" t="s">
        <v>5365</v>
      </c>
      <c r="X399" t="s">
        <v>132</v>
      </c>
      <c r="Y399" t="s">
        <v>138</v>
      </c>
    </row>
    <row r="400" ht="14.25" spans="1:22">
      <c r="A400" s="98">
        <v>416</v>
      </c>
      <c r="B400" s="47" t="s">
        <v>117</v>
      </c>
      <c r="C400" s="47" t="s">
        <v>145</v>
      </c>
      <c r="D400" s="47" t="s">
        <v>1317</v>
      </c>
      <c r="E400" s="43" t="s">
        <v>1148</v>
      </c>
      <c r="F400" s="115" t="s">
        <v>5779</v>
      </c>
      <c r="G400" s="54">
        <v>45323</v>
      </c>
      <c r="H400" s="54">
        <v>45324</v>
      </c>
      <c r="I400" s="47" t="s">
        <v>124</v>
      </c>
      <c r="J400" s="47" t="s">
        <v>125</v>
      </c>
      <c r="K400" s="48" t="s">
        <v>1117</v>
      </c>
      <c r="L400" s="96" t="s">
        <v>78</v>
      </c>
      <c r="M400" s="47">
        <v>6</v>
      </c>
      <c r="N400" s="34"/>
      <c r="O400" s="34"/>
      <c r="P400" s="35"/>
      <c r="Q400" s="35"/>
      <c r="R400" s="40"/>
      <c r="S400" s="40"/>
      <c r="T400" s="36"/>
      <c r="U400" s="34"/>
      <c r="V400" s="34"/>
    </row>
    <row r="401" ht="14.25" spans="1:22">
      <c r="A401" s="98">
        <v>419</v>
      </c>
      <c r="B401" s="47" t="s">
        <v>117</v>
      </c>
      <c r="C401" s="47" t="s">
        <v>145</v>
      </c>
      <c r="D401" s="47" t="s">
        <v>4660</v>
      </c>
      <c r="E401" s="43" t="s">
        <v>1148</v>
      </c>
      <c r="F401" s="115" t="s">
        <v>5779</v>
      </c>
      <c r="G401" s="54">
        <v>45323</v>
      </c>
      <c r="H401" s="54">
        <v>45324</v>
      </c>
      <c r="I401" s="47" t="s">
        <v>124</v>
      </c>
      <c r="J401" s="47" t="s">
        <v>125</v>
      </c>
      <c r="K401" s="48" t="s">
        <v>1117</v>
      </c>
      <c r="L401" s="96" t="s">
        <v>78</v>
      </c>
      <c r="M401" s="47">
        <v>6</v>
      </c>
      <c r="N401" s="34"/>
      <c r="O401" s="34"/>
      <c r="P401" s="35"/>
      <c r="Q401" s="35"/>
      <c r="R401" s="40"/>
      <c r="S401" s="40"/>
      <c r="T401" s="36"/>
      <c r="U401" s="34"/>
      <c r="V401" s="34"/>
    </row>
    <row r="402" ht="14.25" spans="1:22">
      <c r="A402" s="98">
        <v>422</v>
      </c>
      <c r="B402" s="47" t="s">
        <v>117</v>
      </c>
      <c r="C402" s="47" t="s">
        <v>145</v>
      </c>
      <c r="D402" s="47" t="s">
        <v>5390</v>
      </c>
      <c r="E402" s="43" t="s">
        <v>1148</v>
      </c>
      <c r="F402" s="115" t="s">
        <v>5779</v>
      </c>
      <c r="G402" s="54">
        <v>45323</v>
      </c>
      <c r="H402" s="54">
        <v>45324</v>
      </c>
      <c r="I402" s="47" t="s">
        <v>124</v>
      </c>
      <c r="J402" s="47" t="s">
        <v>125</v>
      </c>
      <c r="K402" s="48" t="s">
        <v>1117</v>
      </c>
      <c r="L402" s="96" t="s">
        <v>78</v>
      </c>
      <c r="M402" s="47">
        <v>3</v>
      </c>
      <c r="N402" s="34"/>
      <c r="O402" s="34"/>
      <c r="P402" s="35"/>
      <c r="Q402" s="35"/>
      <c r="R402" s="40"/>
      <c r="S402" s="40"/>
      <c r="T402" s="36"/>
      <c r="U402" s="34"/>
      <c r="V402" s="34"/>
    </row>
    <row r="403" ht="14.25" spans="1:22">
      <c r="A403" s="98">
        <v>425</v>
      </c>
      <c r="B403" s="34" t="s">
        <v>117</v>
      </c>
      <c r="C403" s="58" t="s">
        <v>361</v>
      </c>
      <c r="D403" s="53" t="s">
        <v>1332</v>
      </c>
      <c r="E403" s="43" t="s">
        <v>146</v>
      </c>
      <c r="F403" s="115" t="s">
        <v>5779</v>
      </c>
      <c r="G403" s="54">
        <v>45323</v>
      </c>
      <c r="H403" s="54">
        <v>45324</v>
      </c>
      <c r="I403" s="58" t="s">
        <v>124</v>
      </c>
      <c r="J403" s="34" t="s">
        <v>125</v>
      </c>
      <c r="K403" s="48" t="s">
        <v>1117</v>
      </c>
      <c r="L403" s="96" t="s">
        <v>78</v>
      </c>
      <c r="M403" s="154">
        <v>6</v>
      </c>
      <c r="N403" s="34"/>
      <c r="O403" s="34"/>
      <c r="P403" s="35"/>
      <c r="Q403" s="35"/>
      <c r="R403" s="40"/>
      <c r="S403" s="40"/>
      <c r="T403" s="36"/>
      <c r="U403" s="34"/>
      <c r="V403" s="34"/>
    </row>
    <row r="404" ht="14.25" spans="1:22">
      <c r="A404" s="98">
        <v>426</v>
      </c>
      <c r="B404" s="34" t="s">
        <v>117</v>
      </c>
      <c r="C404" s="58" t="s">
        <v>361</v>
      </c>
      <c r="D404" s="53" t="s">
        <v>1332</v>
      </c>
      <c r="E404" s="43" t="s">
        <v>146</v>
      </c>
      <c r="F404" s="115" t="s">
        <v>5779</v>
      </c>
      <c r="G404" s="54">
        <v>45444</v>
      </c>
      <c r="H404" s="54">
        <v>45445</v>
      </c>
      <c r="I404" s="58" t="s">
        <v>124</v>
      </c>
      <c r="J404" s="34" t="s">
        <v>125</v>
      </c>
      <c r="K404" s="48" t="s">
        <v>1117</v>
      </c>
      <c r="L404" s="96" t="s">
        <v>78</v>
      </c>
      <c r="M404" s="154">
        <v>6</v>
      </c>
      <c r="N404" s="34"/>
      <c r="O404" s="34"/>
      <c r="P404" s="35"/>
      <c r="Q404" s="35"/>
      <c r="R404" s="40"/>
      <c r="S404" s="40"/>
      <c r="T404" s="36"/>
      <c r="U404" s="34"/>
      <c r="V404" s="34"/>
    </row>
    <row r="405" spans="1:21">
      <c r="A405" s="98">
        <v>427</v>
      </c>
      <c r="B405" s="34" t="s">
        <v>117</v>
      </c>
      <c r="C405" s="58" t="s">
        <v>361</v>
      </c>
      <c r="D405" s="53" t="s">
        <v>1332</v>
      </c>
      <c r="E405" s="43" t="s">
        <v>146</v>
      </c>
      <c r="F405" s="115" t="s">
        <v>5779</v>
      </c>
      <c r="G405" s="54">
        <v>45505</v>
      </c>
      <c r="H405" s="54">
        <v>45506</v>
      </c>
      <c r="I405" s="58" t="s">
        <v>124</v>
      </c>
      <c r="J405" s="34" t="s">
        <v>125</v>
      </c>
      <c r="K405" s="48" t="s">
        <v>1117</v>
      </c>
      <c r="L405" s="96" t="s">
        <v>78</v>
      </c>
      <c r="M405" s="154">
        <v>6</v>
      </c>
      <c r="N405" s="54"/>
      <c r="O405" s="54"/>
      <c r="P405" s="47"/>
      <c r="Q405" s="47"/>
      <c r="R405" s="117"/>
      <c r="S405" s="117"/>
      <c r="T405" s="47"/>
      <c r="U405" s="132"/>
    </row>
    <row r="406" spans="1:21">
      <c r="A406" s="98">
        <v>428</v>
      </c>
      <c r="B406" s="34" t="s">
        <v>117</v>
      </c>
      <c r="C406" s="58" t="s">
        <v>361</v>
      </c>
      <c r="D406" s="53" t="s">
        <v>1332</v>
      </c>
      <c r="E406" s="43" t="s">
        <v>146</v>
      </c>
      <c r="F406" s="115" t="s">
        <v>5779</v>
      </c>
      <c r="G406" s="54">
        <v>45566</v>
      </c>
      <c r="H406" s="54">
        <v>45567</v>
      </c>
      <c r="I406" s="58" t="s">
        <v>124</v>
      </c>
      <c r="J406" s="34" t="s">
        <v>125</v>
      </c>
      <c r="K406" s="48" t="s">
        <v>1117</v>
      </c>
      <c r="L406" s="96" t="s">
        <v>78</v>
      </c>
      <c r="M406" s="154">
        <v>6</v>
      </c>
      <c r="N406" s="54"/>
      <c r="O406" s="54"/>
      <c r="P406" s="47"/>
      <c r="Q406" s="47"/>
      <c r="R406" s="117"/>
      <c r="S406" s="117"/>
      <c r="T406" s="47"/>
      <c r="U406" s="132"/>
    </row>
    <row r="407" spans="1:21">
      <c r="A407" s="98">
        <v>429</v>
      </c>
      <c r="B407" s="34" t="s">
        <v>117</v>
      </c>
      <c r="C407" s="58" t="s">
        <v>361</v>
      </c>
      <c r="D407" s="53" t="s">
        <v>1332</v>
      </c>
      <c r="E407" s="43" t="s">
        <v>146</v>
      </c>
      <c r="F407" s="115" t="s">
        <v>5779</v>
      </c>
      <c r="G407" s="54">
        <v>45627</v>
      </c>
      <c r="H407" s="54">
        <v>45628</v>
      </c>
      <c r="I407" s="58" t="s">
        <v>124</v>
      </c>
      <c r="J407" s="34" t="s">
        <v>125</v>
      </c>
      <c r="K407" s="48" t="s">
        <v>1117</v>
      </c>
      <c r="L407" s="96" t="s">
        <v>78</v>
      </c>
      <c r="M407" s="154">
        <v>6</v>
      </c>
      <c r="N407" s="54"/>
      <c r="O407" s="54"/>
      <c r="P407" s="47"/>
      <c r="Q407" s="47"/>
      <c r="R407" s="117"/>
      <c r="S407" s="117"/>
      <c r="T407" s="47"/>
      <c r="U407" s="132"/>
    </row>
    <row r="408" ht="14.25" spans="1:22">
      <c r="A408" s="98">
        <v>430</v>
      </c>
      <c r="B408" s="34" t="s">
        <v>117</v>
      </c>
      <c r="C408" s="58" t="s">
        <v>361</v>
      </c>
      <c r="D408" s="53" t="s">
        <v>1338</v>
      </c>
      <c r="E408" s="43" t="s">
        <v>146</v>
      </c>
      <c r="F408" s="115" t="s">
        <v>5779</v>
      </c>
      <c r="G408" s="54">
        <v>45323</v>
      </c>
      <c r="H408" s="54">
        <v>45324</v>
      </c>
      <c r="I408" s="58" t="s">
        <v>124</v>
      </c>
      <c r="J408" s="34" t="s">
        <v>125</v>
      </c>
      <c r="K408" s="48" t="s">
        <v>1117</v>
      </c>
      <c r="L408" s="96" t="s">
        <v>78</v>
      </c>
      <c r="M408" s="154">
        <v>6</v>
      </c>
      <c r="N408" s="34"/>
      <c r="O408" s="34"/>
      <c r="P408" s="35"/>
      <c r="Q408" s="35"/>
      <c r="R408" s="40"/>
      <c r="S408" s="40"/>
      <c r="T408" s="36"/>
      <c r="U408" s="34"/>
      <c r="V408" s="34"/>
    </row>
    <row r="409" ht="14.25" spans="1:22">
      <c r="A409" s="98">
        <v>431</v>
      </c>
      <c r="B409" s="34" t="s">
        <v>117</v>
      </c>
      <c r="C409" s="58" t="s">
        <v>361</v>
      </c>
      <c r="D409" s="53" t="s">
        <v>1338</v>
      </c>
      <c r="E409" s="43" t="s">
        <v>146</v>
      </c>
      <c r="F409" s="115" t="s">
        <v>5779</v>
      </c>
      <c r="G409" s="54">
        <v>45444</v>
      </c>
      <c r="H409" s="54">
        <v>45445</v>
      </c>
      <c r="I409" s="58" t="s">
        <v>124</v>
      </c>
      <c r="J409" s="34" t="s">
        <v>125</v>
      </c>
      <c r="K409" s="48" t="s">
        <v>1117</v>
      </c>
      <c r="L409" s="96" t="s">
        <v>78</v>
      </c>
      <c r="M409" s="154">
        <v>6</v>
      </c>
      <c r="N409" s="34"/>
      <c r="O409" s="34"/>
      <c r="P409" s="35"/>
      <c r="Q409" s="35"/>
      <c r="R409" s="40"/>
      <c r="S409" s="40"/>
      <c r="T409" s="36"/>
      <c r="U409" s="34"/>
      <c r="V409" s="34"/>
    </row>
    <row r="410" spans="1:21">
      <c r="A410" s="98">
        <v>432</v>
      </c>
      <c r="B410" s="34" t="s">
        <v>117</v>
      </c>
      <c r="C410" s="133" t="s">
        <v>361</v>
      </c>
      <c r="D410" s="53" t="s">
        <v>1338</v>
      </c>
      <c r="E410" s="43" t="s">
        <v>146</v>
      </c>
      <c r="F410" s="115" t="s">
        <v>5779</v>
      </c>
      <c r="G410" s="54">
        <v>45505</v>
      </c>
      <c r="H410" s="54">
        <v>45506</v>
      </c>
      <c r="I410" s="58" t="s">
        <v>124</v>
      </c>
      <c r="J410" s="34" t="s">
        <v>125</v>
      </c>
      <c r="K410" s="48" t="s">
        <v>1117</v>
      </c>
      <c r="L410" s="96" t="s">
        <v>78</v>
      </c>
      <c r="M410" s="154">
        <v>6</v>
      </c>
      <c r="N410" s="54"/>
      <c r="O410" s="54"/>
      <c r="P410" s="47"/>
      <c r="Q410" s="47"/>
      <c r="R410" s="117"/>
      <c r="S410" s="117"/>
      <c r="T410" s="47"/>
      <c r="U410" s="132"/>
    </row>
    <row r="411" spans="1:21">
      <c r="A411" s="98">
        <v>433</v>
      </c>
      <c r="B411" s="34" t="s">
        <v>117</v>
      </c>
      <c r="C411" s="58" t="s">
        <v>361</v>
      </c>
      <c r="D411" s="53" t="s">
        <v>1338</v>
      </c>
      <c r="E411" s="43" t="s">
        <v>146</v>
      </c>
      <c r="F411" s="115" t="s">
        <v>5779</v>
      </c>
      <c r="G411" s="54">
        <v>45566</v>
      </c>
      <c r="H411" s="54">
        <v>45567</v>
      </c>
      <c r="I411" s="58" t="s">
        <v>124</v>
      </c>
      <c r="J411" s="34" t="s">
        <v>125</v>
      </c>
      <c r="K411" s="48" t="s">
        <v>1117</v>
      </c>
      <c r="L411" s="96" t="s">
        <v>78</v>
      </c>
      <c r="M411" s="154">
        <v>6</v>
      </c>
      <c r="N411" s="54"/>
      <c r="O411" s="54"/>
      <c r="P411" s="47"/>
      <c r="Q411" s="47"/>
      <c r="R411" s="117"/>
      <c r="S411" s="117"/>
      <c r="T411" s="47"/>
      <c r="U411" s="132"/>
    </row>
    <row r="412" spans="1:21">
      <c r="A412" s="98">
        <v>434</v>
      </c>
      <c r="B412" s="34" t="s">
        <v>117</v>
      </c>
      <c r="C412" s="133" t="s">
        <v>361</v>
      </c>
      <c r="D412" s="53" t="s">
        <v>1338</v>
      </c>
      <c r="E412" s="43" t="s">
        <v>146</v>
      </c>
      <c r="F412" s="115" t="s">
        <v>5779</v>
      </c>
      <c r="G412" s="54">
        <v>45627</v>
      </c>
      <c r="H412" s="54">
        <v>45628</v>
      </c>
      <c r="I412" s="58" t="s">
        <v>124</v>
      </c>
      <c r="J412" s="34" t="s">
        <v>125</v>
      </c>
      <c r="K412" s="48" t="s">
        <v>1117</v>
      </c>
      <c r="L412" s="96" t="s">
        <v>78</v>
      </c>
      <c r="M412" s="154">
        <v>6</v>
      </c>
      <c r="N412" s="54"/>
      <c r="O412" s="54"/>
      <c r="P412" s="47"/>
      <c r="Q412" s="47"/>
      <c r="R412" s="117"/>
      <c r="S412" s="117"/>
      <c r="T412" s="47"/>
      <c r="U412" s="132"/>
    </row>
    <row r="413" ht="14.25" spans="1:22">
      <c r="A413" s="98">
        <v>435</v>
      </c>
      <c r="B413" s="47" t="s">
        <v>117</v>
      </c>
      <c r="C413" s="47" t="s">
        <v>145</v>
      </c>
      <c r="D413" s="47" t="s">
        <v>5397</v>
      </c>
      <c r="E413" s="43" t="s">
        <v>1148</v>
      </c>
      <c r="F413" s="115" t="s">
        <v>5779</v>
      </c>
      <c r="G413" s="54">
        <v>45323</v>
      </c>
      <c r="H413" s="54">
        <v>45324</v>
      </c>
      <c r="I413" s="47" t="s">
        <v>124</v>
      </c>
      <c r="J413" s="47" t="s">
        <v>125</v>
      </c>
      <c r="K413" s="48" t="s">
        <v>1117</v>
      </c>
      <c r="L413" s="96" t="s">
        <v>78</v>
      </c>
      <c r="M413" s="47">
        <v>6</v>
      </c>
      <c r="N413" s="34"/>
      <c r="O413" s="34"/>
      <c r="P413" s="35"/>
      <c r="Q413" s="35"/>
      <c r="R413" s="40"/>
      <c r="S413" s="40"/>
      <c r="T413" s="36"/>
      <c r="U413" s="34"/>
      <c r="V413" s="34"/>
    </row>
    <row r="414" ht="14.25" spans="1:22">
      <c r="A414" s="98" t="s">
        <v>459</v>
      </c>
      <c r="B414" s="47" t="s">
        <v>117</v>
      </c>
      <c r="C414" s="47" t="s">
        <v>145</v>
      </c>
      <c r="D414" s="47" t="s">
        <v>5397</v>
      </c>
      <c r="E414" s="43" t="s">
        <v>1148</v>
      </c>
      <c r="F414" s="115" t="s">
        <v>5779</v>
      </c>
      <c r="G414" s="74">
        <v>45444</v>
      </c>
      <c r="H414" s="74">
        <v>45473</v>
      </c>
      <c r="I414" s="47" t="s">
        <v>124</v>
      </c>
      <c r="J414" s="47" t="s">
        <v>125</v>
      </c>
      <c r="K414" s="48" t="s">
        <v>1117</v>
      </c>
      <c r="L414" s="96" t="s">
        <v>78</v>
      </c>
      <c r="M414" s="47">
        <v>6</v>
      </c>
      <c r="N414" s="34"/>
      <c r="O414" s="34"/>
      <c r="P414" s="35"/>
      <c r="Q414" s="35"/>
      <c r="R414" s="40"/>
      <c r="S414" s="40"/>
      <c r="T414" s="36"/>
      <c r="U414" s="34"/>
      <c r="V414" s="34"/>
    </row>
    <row r="415" ht="24" spans="1:25">
      <c r="A415" s="98">
        <v>436</v>
      </c>
      <c r="B415" s="47" t="s">
        <v>117</v>
      </c>
      <c r="C415" s="47" t="s">
        <v>145</v>
      </c>
      <c r="D415" s="47" t="s">
        <v>5397</v>
      </c>
      <c r="E415" s="43" t="s">
        <v>1148</v>
      </c>
      <c r="F415" s="115" t="s">
        <v>5779</v>
      </c>
      <c r="G415" s="74">
        <v>45505</v>
      </c>
      <c r="H415" s="74">
        <v>45505</v>
      </c>
      <c r="I415" s="47" t="s">
        <v>124</v>
      </c>
      <c r="J415" s="47" t="s">
        <v>125</v>
      </c>
      <c r="K415" s="48" t="s">
        <v>1117</v>
      </c>
      <c r="L415" s="96" t="s">
        <v>78</v>
      </c>
      <c r="M415" s="47">
        <v>6</v>
      </c>
      <c r="N415" s="120" t="s">
        <v>5398</v>
      </c>
      <c r="O415" s="54">
        <v>45483.4944444444</v>
      </c>
      <c r="P415" s="47"/>
      <c r="Q415" s="47"/>
      <c r="R415" s="117"/>
      <c r="S415" s="117"/>
      <c r="T415" s="47"/>
      <c r="U415" s="132" t="s">
        <v>5399</v>
      </c>
      <c r="V415" t="s">
        <v>5397</v>
      </c>
      <c r="W415" t="s">
        <v>5400</v>
      </c>
      <c r="X415" t="s">
        <v>132</v>
      </c>
      <c r="Y415" t="s">
        <v>138</v>
      </c>
    </row>
    <row r="416" ht="24" spans="1:25">
      <c r="A416" s="98">
        <v>437</v>
      </c>
      <c r="B416" s="47" t="s">
        <v>117</v>
      </c>
      <c r="C416" s="47" t="s">
        <v>145</v>
      </c>
      <c r="D416" s="47" t="s">
        <v>5397</v>
      </c>
      <c r="E416" s="43" t="s">
        <v>1148</v>
      </c>
      <c r="F416" s="115" t="s">
        <v>5779</v>
      </c>
      <c r="G416" s="74">
        <v>45536</v>
      </c>
      <c r="H416" s="74">
        <v>45536</v>
      </c>
      <c r="I416" s="47" t="s">
        <v>124</v>
      </c>
      <c r="J416" s="47" t="s">
        <v>125</v>
      </c>
      <c r="K416" s="48" t="s">
        <v>1117</v>
      </c>
      <c r="L416" s="96" t="s">
        <v>78</v>
      </c>
      <c r="M416" s="47">
        <v>6</v>
      </c>
      <c r="N416" s="120" t="s">
        <v>5398</v>
      </c>
      <c r="O416" s="54">
        <v>45483.4944444444</v>
      </c>
      <c r="P416" s="47"/>
      <c r="Q416" s="47"/>
      <c r="R416" s="117"/>
      <c r="S416" s="117"/>
      <c r="T416" s="47"/>
      <c r="U416" s="132" t="s">
        <v>5399</v>
      </c>
      <c r="V416" t="s">
        <v>5397</v>
      </c>
      <c r="W416" t="s">
        <v>5400</v>
      </c>
      <c r="X416" t="s">
        <v>132</v>
      </c>
      <c r="Y416" t="s">
        <v>138</v>
      </c>
    </row>
    <row r="417" ht="175.5" spans="1:25">
      <c r="A417" s="98">
        <v>438</v>
      </c>
      <c r="B417" s="47" t="s">
        <v>117</v>
      </c>
      <c r="C417" s="47" t="s">
        <v>145</v>
      </c>
      <c r="D417" s="47" t="s">
        <v>1351</v>
      </c>
      <c r="E417" s="43" t="s">
        <v>146</v>
      </c>
      <c r="F417" s="115" t="s">
        <v>5779</v>
      </c>
      <c r="G417" s="54">
        <v>45323</v>
      </c>
      <c r="H417" s="54">
        <v>45324</v>
      </c>
      <c r="I417" s="47" t="s">
        <v>124</v>
      </c>
      <c r="J417" s="47" t="s">
        <v>125</v>
      </c>
      <c r="K417" s="48" t="s">
        <v>1117</v>
      </c>
      <c r="L417" s="96" t="s">
        <v>78</v>
      </c>
      <c r="M417" s="47">
        <v>12</v>
      </c>
      <c r="N417" s="34" t="s">
        <v>5401</v>
      </c>
      <c r="O417" s="62">
        <v>45316.4736111111</v>
      </c>
      <c r="P417" s="35"/>
      <c r="Q417" s="35"/>
      <c r="R417" s="40"/>
      <c r="S417" s="40"/>
      <c r="T417" s="36"/>
      <c r="U417" s="34" t="s">
        <v>5402</v>
      </c>
      <c r="V417" s="34" t="s">
        <v>1351</v>
      </c>
      <c r="W417" s="113" t="s">
        <v>5403</v>
      </c>
      <c r="X417" t="s">
        <v>132</v>
      </c>
      <c r="Y417" t="s">
        <v>133</v>
      </c>
    </row>
    <row r="418" ht="189" spans="1:25">
      <c r="A418" s="98">
        <v>439</v>
      </c>
      <c r="B418" s="47" t="s">
        <v>117</v>
      </c>
      <c r="C418" s="47" t="s">
        <v>145</v>
      </c>
      <c r="D418" s="47" t="s">
        <v>1351</v>
      </c>
      <c r="E418" s="43" t="s">
        <v>146</v>
      </c>
      <c r="F418" s="115" t="s">
        <v>5779</v>
      </c>
      <c r="G418" s="74">
        <v>45505</v>
      </c>
      <c r="H418" s="74">
        <v>45505</v>
      </c>
      <c r="I418" s="47" t="s">
        <v>124</v>
      </c>
      <c r="J418" s="47" t="s">
        <v>125</v>
      </c>
      <c r="K418" s="48" t="s">
        <v>1117</v>
      </c>
      <c r="L418" s="96" t="s">
        <v>78</v>
      </c>
      <c r="M418" s="47">
        <v>12</v>
      </c>
      <c r="N418" s="120" t="s">
        <v>5404</v>
      </c>
      <c r="O418" s="54">
        <v>45484.6951388889</v>
      </c>
      <c r="P418" s="47"/>
      <c r="Q418" s="47"/>
      <c r="R418" s="117"/>
      <c r="S418" s="117"/>
      <c r="T418" s="47"/>
      <c r="U418" s="149" t="s">
        <v>5405</v>
      </c>
      <c r="V418" t="s">
        <v>1351</v>
      </c>
      <c r="W418" s="113" t="s">
        <v>5406</v>
      </c>
      <c r="X418" t="s">
        <v>132</v>
      </c>
      <c r="Y418" t="s">
        <v>138</v>
      </c>
    </row>
    <row r="419" ht="94.5" spans="1:25">
      <c r="A419" s="98">
        <v>440</v>
      </c>
      <c r="B419" s="47" t="s">
        <v>117</v>
      </c>
      <c r="C419" s="47" t="s">
        <v>145</v>
      </c>
      <c r="D419" s="47" t="s">
        <v>5407</v>
      </c>
      <c r="E419" s="43" t="s">
        <v>146</v>
      </c>
      <c r="F419" s="115" t="s">
        <v>5779</v>
      </c>
      <c r="G419" s="54">
        <v>45323</v>
      </c>
      <c r="H419" s="54">
        <v>45324</v>
      </c>
      <c r="I419" s="47" t="s">
        <v>124</v>
      </c>
      <c r="J419" s="47" t="s">
        <v>125</v>
      </c>
      <c r="K419" s="48" t="s">
        <v>1117</v>
      </c>
      <c r="L419" s="96" t="s">
        <v>78</v>
      </c>
      <c r="M419" s="47">
        <v>6</v>
      </c>
      <c r="N419" s="34" t="s">
        <v>5408</v>
      </c>
      <c r="O419" s="62">
        <v>45302.5111111111</v>
      </c>
      <c r="P419" s="35"/>
      <c r="Q419" s="35"/>
      <c r="R419" s="40"/>
      <c r="S419" s="40"/>
      <c r="T419" s="36"/>
      <c r="U419" s="34" t="s">
        <v>5409</v>
      </c>
      <c r="V419" s="34" t="s">
        <v>5407</v>
      </c>
      <c r="W419" s="113" t="s">
        <v>5410</v>
      </c>
      <c r="X419" t="s">
        <v>132</v>
      </c>
      <c r="Y419" t="s">
        <v>133</v>
      </c>
    </row>
    <row r="420" ht="24" spans="1:25">
      <c r="A420" s="98">
        <v>441</v>
      </c>
      <c r="B420" s="47" t="s">
        <v>117</v>
      </c>
      <c r="C420" s="47" t="s">
        <v>145</v>
      </c>
      <c r="D420" s="47" t="s">
        <v>5407</v>
      </c>
      <c r="E420" s="43" t="s">
        <v>146</v>
      </c>
      <c r="F420" s="115" t="s">
        <v>5779</v>
      </c>
      <c r="G420" s="74">
        <v>45505</v>
      </c>
      <c r="H420" s="74">
        <v>45505</v>
      </c>
      <c r="I420" s="47" t="s">
        <v>124</v>
      </c>
      <c r="J420" s="47" t="s">
        <v>125</v>
      </c>
      <c r="K420" s="48" t="s">
        <v>1117</v>
      </c>
      <c r="L420" s="96" t="s">
        <v>78</v>
      </c>
      <c r="M420" s="47">
        <v>6</v>
      </c>
      <c r="N420" s="120" t="s">
        <v>5411</v>
      </c>
      <c r="O420" s="54">
        <v>45476.6715277778</v>
      </c>
      <c r="P420" s="47"/>
      <c r="Q420" s="47"/>
      <c r="R420" s="117"/>
      <c r="S420" s="117"/>
      <c r="T420" s="47"/>
      <c r="U420" s="132" t="s">
        <v>5412</v>
      </c>
      <c r="V420" t="s">
        <v>5407</v>
      </c>
      <c r="W420" t="s">
        <v>5413</v>
      </c>
      <c r="X420" t="s">
        <v>132</v>
      </c>
      <c r="Y420" t="s">
        <v>138</v>
      </c>
    </row>
    <row r="421" ht="94.5" spans="1:25">
      <c r="A421" s="98">
        <v>442</v>
      </c>
      <c r="B421" s="47" t="s">
        <v>117</v>
      </c>
      <c r="C421" s="47" t="s">
        <v>145</v>
      </c>
      <c r="D421" s="47" t="s">
        <v>1374</v>
      </c>
      <c r="E421" s="43" t="s">
        <v>146</v>
      </c>
      <c r="F421" s="115" t="s">
        <v>5779</v>
      </c>
      <c r="G421" s="54">
        <v>45323</v>
      </c>
      <c r="H421" s="54">
        <v>45324</v>
      </c>
      <c r="I421" s="47" t="s">
        <v>124</v>
      </c>
      <c r="J421" s="47" t="s">
        <v>125</v>
      </c>
      <c r="K421" s="48" t="s">
        <v>1117</v>
      </c>
      <c r="L421" s="96" t="s">
        <v>78</v>
      </c>
      <c r="M421" s="47">
        <v>6</v>
      </c>
      <c r="N421" s="34" t="s">
        <v>5408</v>
      </c>
      <c r="O421" s="62">
        <v>45302.5111111111</v>
      </c>
      <c r="P421" s="35"/>
      <c r="Q421" s="35"/>
      <c r="R421" s="40"/>
      <c r="S421" s="40"/>
      <c r="T421" s="36"/>
      <c r="U421" s="34" t="s">
        <v>5409</v>
      </c>
      <c r="V421" s="34" t="s">
        <v>1374</v>
      </c>
      <c r="W421" s="113" t="s">
        <v>5410</v>
      </c>
      <c r="X421" t="s">
        <v>132</v>
      </c>
      <c r="Y421" t="s">
        <v>133</v>
      </c>
    </row>
    <row r="422" ht="24" spans="1:25">
      <c r="A422" s="98">
        <v>443</v>
      </c>
      <c r="B422" s="47" t="s">
        <v>117</v>
      </c>
      <c r="C422" s="47" t="s">
        <v>145</v>
      </c>
      <c r="D422" s="47" t="s">
        <v>1374</v>
      </c>
      <c r="E422" s="43" t="s">
        <v>146</v>
      </c>
      <c r="F422" s="115" t="s">
        <v>5779</v>
      </c>
      <c r="G422" s="74">
        <v>45505</v>
      </c>
      <c r="H422" s="74">
        <v>45505</v>
      </c>
      <c r="I422" s="47" t="s">
        <v>124</v>
      </c>
      <c r="J422" s="47" t="s">
        <v>125</v>
      </c>
      <c r="K422" s="48" t="s">
        <v>1117</v>
      </c>
      <c r="L422" s="96" t="s">
        <v>78</v>
      </c>
      <c r="M422" s="47">
        <v>6</v>
      </c>
      <c r="N422" s="120" t="s">
        <v>5411</v>
      </c>
      <c r="O422" s="54">
        <v>45476.6715277778</v>
      </c>
      <c r="P422" s="47"/>
      <c r="Q422" s="47"/>
      <c r="R422" s="117"/>
      <c r="S422" s="117"/>
      <c r="T422" s="47"/>
      <c r="U422" s="132" t="s">
        <v>5412</v>
      </c>
      <c r="V422" t="s">
        <v>1374</v>
      </c>
      <c r="W422" t="s">
        <v>5413</v>
      </c>
      <c r="X422" t="s">
        <v>132</v>
      </c>
      <c r="Y422" t="s">
        <v>138</v>
      </c>
    </row>
    <row r="423" ht="409.5" spans="1:25">
      <c r="A423" s="98">
        <v>444</v>
      </c>
      <c r="B423" s="47" t="s">
        <v>117</v>
      </c>
      <c r="C423" s="53" t="s">
        <v>145</v>
      </c>
      <c r="D423" s="58" t="s">
        <v>1384</v>
      </c>
      <c r="E423" s="43" t="s">
        <v>239</v>
      </c>
      <c r="F423" s="115" t="s">
        <v>5779</v>
      </c>
      <c r="G423" s="54">
        <v>45323</v>
      </c>
      <c r="H423" s="54">
        <v>45324</v>
      </c>
      <c r="I423" s="58" t="s">
        <v>124</v>
      </c>
      <c r="J423" s="34" t="s">
        <v>125</v>
      </c>
      <c r="K423" s="48" t="s">
        <v>1117</v>
      </c>
      <c r="L423" s="96" t="s">
        <v>78</v>
      </c>
      <c r="M423" s="53">
        <v>21</v>
      </c>
      <c r="N423" s="34" t="s">
        <v>5420</v>
      </c>
      <c r="O423" s="62">
        <v>45322.5055555556</v>
      </c>
      <c r="P423" s="35"/>
      <c r="Q423" s="35"/>
      <c r="R423" s="40"/>
      <c r="S423" s="40"/>
      <c r="T423" s="36"/>
      <c r="U423" s="34" t="s">
        <v>5421</v>
      </c>
      <c r="V423" s="34" t="s">
        <v>1384</v>
      </c>
      <c r="W423" s="113" t="s">
        <v>5422</v>
      </c>
      <c r="X423" t="s">
        <v>132</v>
      </c>
      <c r="Y423" t="s">
        <v>133</v>
      </c>
    </row>
    <row r="424" ht="409.5" spans="1:25">
      <c r="A424" s="98">
        <v>445</v>
      </c>
      <c r="B424" s="47" t="s">
        <v>117</v>
      </c>
      <c r="C424" s="53" t="s">
        <v>145</v>
      </c>
      <c r="D424" s="58" t="s">
        <v>1384</v>
      </c>
      <c r="E424" s="43" t="s">
        <v>239</v>
      </c>
      <c r="F424" s="115" t="s">
        <v>5779</v>
      </c>
      <c r="G424" s="54">
        <v>45383</v>
      </c>
      <c r="H424" s="54">
        <v>45384</v>
      </c>
      <c r="I424" s="58" t="s">
        <v>124</v>
      </c>
      <c r="J424" s="34" t="s">
        <v>125</v>
      </c>
      <c r="K424" s="48" t="s">
        <v>1117</v>
      </c>
      <c r="L424" s="96" t="s">
        <v>78</v>
      </c>
      <c r="M424" s="53">
        <v>21</v>
      </c>
      <c r="N424" s="34" t="s">
        <v>5423</v>
      </c>
      <c r="O424" s="62">
        <v>45377.6916666667</v>
      </c>
      <c r="P424" s="35"/>
      <c r="Q424" s="35"/>
      <c r="R424" s="40"/>
      <c r="S424" s="40"/>
      <c r="T424" s="36"/>
      <c r="U424" s="34" t="s">
        <v>5424</v>
      </c>
      <c r="V424" s="34" t="s">
        <v>1384</v>
      </c>
      <c r="W424" s="113" t="s">
        <v>5425</v>
      </c>
      <c r="X424" t="s">
        <v>132</v>
      </c>
      <c r="Y424" t="s">
        <v>159</v>
      </c>
    </row>
    <row r="425" ht="409.5" spans="1:25">
      <c r="A425" s="98">
        <v>446</v>
      </c>
      <c r="B425" s="47" t="s">
        <v>117</v>
      </c>
      <c r="C425" s="53" t="s">
        <v>145</v>
      </c>
      <c r="D425" s="58" t="s">
        <v>1384</v>
      </c>
      <c r="E425" s="43" t="s">
        <v>239</v>
      </c>
      <c r="F425" s="115" t="s">
        <v>5779</v>
      </c>
      <c r="G425" s="54">
        <v>45444</v>
      </c>
      <c r="H425" s="54">
        <v>45445</v>
      </c>
      <c r="I425" s="58" t="s">
        <v>124</v>
      </c>
      <c r="J425" s="34" t="s">
        <v>125</v>
      </c>
      <c r="K425" s="48" t="s">
        <v>1117</v>
      </c>
      <c r="L425" s="96" t="s">
        <v>78</v>
      </c>
      <c r="M425" s="53">
        <v>21</v>
      </c>
      <c r="N425" s="34" t="s">
        <v>5426</v>
      </c>
      <c r="O425" s="62">
        <v>45442.6013888889</v>
      </c>
      <c r="P425" s="35"/>
      <c r="Q425" s="35"/>
      <c r="R425" s="40"/>
      <c r="S425" s="40"/>
      <c r="T425" s="36"/>
      <c r="U425" s="34" t="s">
        <v>5427</v>
      </c>
      <c r="V425" s="34" t="s">
        <v>1384</v>
      </c>
      <c r="W425" s="113" t="s">
        <v>5428</v>
      </c>
      <c r="X425" t="s">
        <v>132</v>
      </c>
      <c r="Y425" t="s">
        <v>435</v>
      </c>
    </row>
    <row r="426" ht="409.5" spans="1:25">
      <c r="A426" s="98">
        <v>444</v>
      </c>
      <c r="B426" s="47" t="s">
        <v>117</v>
      </c>
      <c r="C426" s="53" t="s">
        <v>145</v>
      </c>
      <c r="D426" s="58" t="s">
        <v>1384</v>
      </c>
      <c r="E426" s="43" t="s">
        <v>239</v>
      </c>
      <c r="F426" s="115" t="s">
        <v>5779</v>
      </c>
      <c r="G426" s="54">
        <v>45505</v>
      </c>
      <c r="H426" s="54">
        <v>45506</v>
      </c>
      <c r="I426" s="58" t="s">
        <v>124</v>
      </c>
      <c r="J426" s="34" t="s">
        <v>125</v>
      </c>
      <c r="K426" s="48" t="s">
        <v>1117</v>
      </c>
      <c r="L426" s="96" t="s">
        <v>78</v>
      </c>
      <c r="M426" s="53"/>
      <c r="N426" s="120" t="s">
        <v>5429</v>
      </c>
      <c r="O426" s="54">
        <v>45492.4895833333</v>
      </c>
      <c r="P426" s="47"/>
      <c r="Q426" s="47"/>
      <c r="R426" s="117"/>
      <c r="S426" s="117"/>
      <c r="T426" s="47"/>
      <c r="U426" s="149" t="s">
        <v>5430</v>
      </c>
      <c r="V426" t="s">
        <v>1384</v>
      </c>
      <c r="W426" s="113" t="s">
        <v>5431</v>
      </c>
      <c r="X426" t="s">
        <v>132</v>
      </c>
      <c r="Y426" t="s">
        <v>138</v>
      </c>
    </row>
    <row r="427" spans="1:21">
      <c r="A427" s="98">
        <v>445</v>
      </c>
      <c r="B427" s="47" t="s">
        <v>117</v>
      </c>
      <c r="C427" s="53" t="s">
        <v>145</v>
      </c>
      <c r="D427" s="58" t="s">
        <v>1384</v>
      </c>
      <c r="E427" s="43" t="s">
        <v>239</v>
      </c>
      <c r="F427" s="115" t="s">
        <v>5779</v>
      </c>
      <c r="G427" s="54">
        <v>45566</v>
      </c>
      <c r="H427" s="54">
        <v>45567</v>
      </c>
      <c r="I427" s="58" t="s">
        <v>124</v>
      </c>
      <c r="J427" s="34" t="s">
        <v>125</v>
      </c>
      <c r="K427" s="48" t="s">
        <v>1117</v>
      </c>
      <c r="L427" s="96" t="s">
        <v>78</v>
      </c>
      <c r="M427" s="53"/>
      <c r="N427" s="54"/>
      <c r="O427" s="54"/>
      <c r="P427" s="47"/>
      <c r="Q427" s="47"/>
      <c r="R427" s="117"/>
      <c r="S427" s="117"/>
      <c r="T427" s="47"/>
      <c r="U427" s="132"/>
    </row>
    <row r="428" spans="1:21">
      <c r="A428" s="98">
        <v>446</v>
      </c>
      <c r="B428" s="47" t="s">
        <v>117</v>
      </c>
      <c r="C428" s="53" t="s">
        <v>145</v>
      </c>
      <c r="D428" s="58" t="s">
        <v>1384</v>
      </c>
      <c r="E428" s="43" t="s">
        <v>239</v>
      </c>
      <c r="F428" s="115" t="s">
        <v>5779</v>
      </c>
      <c r="G428" s="54">
        <v>45627</v>
      </c>
      <c r="H428" s="54">
        <v>45628</v>
      </c>
      <c r="I428" s="58" t="s">
        <v>124</v>
      </c>
      <c r="J428" s="34" t="s">
        <v>125</v>
      </c>
      <c r="K428" s="48" t="s">
        <v>1117</v>
      </c>
      <c r="L428" s="96" t="s">
        <v>78</v>
      </c>
      <c r="M428" s="53"/>
      <c r="N428" s="54"/>
      <c r="O428" s="54"/>
      <c r="P428" s="47"/>
      <c r="Q428" s="47"/>
      <c r="R428" s="117"/>
      <c r="S428" s="117"/>
      <c r="T428" s="47"/>
      <c r="U428" s="132"/>
    </row>
    <row r="429" ht="409.5" spans="1:25">
      <c r="A429" s="98">
        <v>447</v>
      </c>
      <c r="B429" s="47" t="s">
        <v>117</v>
      </c>
      <c r="C429" s="53" t="s">
        <v>145</v>
      </c>
      <c r="D429" s="53" t="s">
        <v>1394</v>
      </c>
      <c r="E429" s="43" t="s">
        <v>239</v>
      </c>
      <c r="F429" s="115" t="s">
        <v>5779</v>
      </c>
      <c r="G429" s="54">
        <v>45323</v>
      </c>
      <c r="H429" s="54">
        <v>45324</v>
      </c>
      <c r="I429" s="58" t="s">
        <v>124</v>
      </c>
      <c r="J429" s="34" t="s">
        <v>125</v>
      </c>
      <c r="K429" s="48" t="s">
        <v>1117</v>
      </c>
      <c r="L429" s="96" t="s">
        <v>78</v>
      </c>
      <c r="M429" s="53"/>
      <c r="N429" s="34" t="s">
        <v>5432</v>
      </c>
      <c r="O429" s="62">
        <v>45308.4965277778</v>
      </c>
      <c r="P429" s="35"/>
      <c r="Q429" s="35"/>
      <c r="R429" s="40"/>
      <c r="S429" s="40"/>
      <c r="T429" s="36"/>
      <c r="U429" s="34" t="s">
        <v>5433</v>
      </c>
      <c r="V429" s="34" t="s">
        <v>1394</v>
      </c>
      <c r="W429" s="113" t="s">
        <v>5434</v>
      </c>
      <c r="X429" t="s">
        <v>132</v>
      </c>
      <c r="Y429" t="s">
        <v>133</v>
      </c>
    </row>
    <row r="430" ht="409.5" spans="1:25">
      <c r="A430" s="98">
        <v>448</v>
      </c>
      <c r="B430" s="47" t="s">
        <v>117</v>
      </c>
      <c r="C430" s="53" t="s">
        <v>145</v>
      </c>
      <c r="D430" s="53" t="s">
        <v>1394</v>
      </c>
      <c r="E430" s="43" t="s">
        <v>239</v>
      </c>
      <c r="F430" s="115" t="s">
        <v>5779</v>
      </c>
      <c r="G430" s="54">
        <v>45383</v>
      </c>
      <c r="H430" s="54">
        <v>45384</v>
      </c>
      <c r="I430" s="58" t="s">
        <v>124</v>
      </c>
      <c r="J430" s="34" t="s">
        <v>125</v>
      </c>
      <c r="K430" s="48" t="s">
        <v>1117</v>
      </c>
      <c r="L430" s="96" t="s">
        <v>78</v>
      </c>
      <c r="M430" s="53"/>
      <c r="N430" s="34" t="s">
        <v>5435</v>
      </c>
      <c r="O430" s="62">
        <v>45377.6916666667</v>
      </c>
      <c r="P430" s="35"/>
      <c r="Q430" s="35"/>
      <c r="R430" s="40"/>
      <c r="S430" s="40"/>
      <c r="T430" s="36"/>
      <c r="U430" s="34" t="s">
        <v>5436</v>
      </c>
      <c r="V430" s="34" t="s">
        <v>1394</v>
      </c>
      <c r="W430" s="113" t="s">
        <v>5437</v>
      </c>
      <c r="X430" t="s">
        <v>132</v>
      </c>
      <c r="Y430" t="s">
        <v>159</v>
      </c>
    </row>
    <row r="431" ht="409.5" spans="1:25">
      <c r="A431" s="98">
        <v>449</v>
      </c>
      <c r="B431" s="47" t="s">
        <v>117</v>
      </c>
      <c r="C431" s="53" t="s">
        <v>145</v>
      </c>
      <c r="D431" s="53" t="s">
        <v>1394</v>
      </c>
      <c r="E431" s="43" t="s">
        <v>239</v>
      </c>
      <c r="F431" s="115" t="s">
        <v>5779</v>
      </c>
      <c r="G431" s="54">
        <v>45444</v>
      </c>
      <c r="H431" s="54">
        <v>45445</v>
      </c>
      <c r="I431" s="58" t="s">
        <v>124</v>
      </c>
      <c r="J431" s="34" t="s">
        <v>125</v>
      </c>
      <c r="K431" s="48" t="s">
        <v>1117</v>
      </c>
      <c r="L431" s="96" t="s">
        <v>78</v>
      </c>
      <c r="M431" s="53">
        <v>33</v>
      </c>
      <c r="N431" s="34" t="s">
        <v>5438</v>
      </c>
      <c r="O431" s="62">
        <v>45442.6013888889</v>
      </c>
      <c r="P431" s="35"/>
      <c r="Q431" s="35"/>
      <c r="R431" s="40"/>
      <c r="S431" s="40"/>
      <c r="T431" s="36"/>
      <c r="U431" s="34" t="s">
        <v>5439</v>
      </c>
      <c r="V431" s="34" t="s">
        <v>1394</v>
      </c>
      <c r="W431" s="113" t="s">
        <v>5440</v>
      </c>
      <c r="X431" t="s">
        <v>132</v>
      </c>
      <c r="Y431" t="s">
        <v>435</v>
      </c>
    </row>
    <row r="432" ht="409.5" spans="1:25">
      <c r="A432" s="98">
        <v>447</v>
      </c>
      <c r="B432" s="47" t="s">
        <v>117</v>
      </c>
      <c r="C432" s="53" t="s">
        <v>145</v>
      </c>
      <c r="D432" s="53" t="s">
        <v>1394</v>
      </c>
      <c r="E432" s="43" t="s">
        <v>239</v>
      </c>
      <c r="F432" s="115" t="s">
        <v>5779</v>
      </c>
      <c r="G432" s="54">
        <v>45505</v>
      </c>
      <c r="H432" s="54">
        <v>45506</v>
      </c>
      <c r="I432" s="58" t="s">
        <v>124</v>
      </c>
      <c r="J432" s="34" t="s">
        <v>125</v>
      </c>
      <c r="K432" s="48" t="s">
        <v>1117</v>
      </c>
      <c r="L432" s="96" t="s">
        <v>78</v>
      </c>
      <c r="M432" s="53">
        <v>33</v>
      </c>
      <c r="N432" s="120" t="s">
        <v>5441</v>
      </c>
      <c r="O432" s="54">
        <v>45496.4652777778</v>
      </c>
      <c r="P432" s="47"/>
      <c r="Q432" s="47"/>
      <c r="R432" s="117"/>
      <c r="S432" s="117"/>
      <c r="T432" s="47"/>
      <c r="U432" s="149" t="s">
        <v>5442</v>
      </c>
      <c r="V432" t="s">
        <v>1394</v>
      </c>
      <c r="W432" s="113" t="s">
        <v>5443</v>
      </c>
      <c r="X432" t="s">
        <v>132</v>
      </c>
      <c r="Y432" t="s">
        <v>138</v>
      </c>
    </row>
    <row r="433" spans="1:21">
      <c r="A433" s="98">
        <v>448</v>
      </c>
      <c r="B433" s="47" t="s">
        <v>117</v>
      </c>
      <c r="C433" s="53" t="s">
        <v>145</v>
      </c>
      <c r="D433" s="53" t="s">
        <v>1394</v>
      </c>
      <c r="E433" s="43" t="s">
        <v>239</v>
      </c>
      <c r="F433" s="115" t="s">
        <v>5779</v>
      </c>
      <c r="G433" s="54">
        <v>45566</v>
      </c>
      <c r="H433" s="54">
        <v>45567</v>
      </c>
      <c r="I433" s="58" t="s">
        <v>124</v>
      </c>
      <c r="J433" s="34" t="s">
        <v>125</v>
      </c>
      <c r="K433" s="48" t="s">
        <v>1117</v>
      </c>
      <c r="L433" s="96" t="s">
        <v>78</v>
      </c>
      <c r="M433" s="53">
        <v>33</v>
      </c>
      <c r="N433" s="54"/>
      <c r="O433" s="54"/>
      <c r="P433" s="47"/>
      <c r="Q433" s="47"/>
      <c r="R433" s="117"/>
      <c r="S433" s="117"/>
      <c r="T433" s="47"/>
      <c r="U433" s="132"/>
    </row>
    <row r="434" spans="1:21">
      <c r="A434" s="98">
        <v>449</v>
      </c>
      <c r="B434" s="47" t="s">
        <v>117</v>
      </c>
      <c r="C434" s="53" t="s">
        <v>145</v>
      </c>
      <c r="D434" s="53" t="s">
        <v>1394</v>
      </c>
      <c r="E434" s="43" t="s">
        <v>239</v>
      </c>
      <c r="F434" s="115" t="s">
        <v>5779</v>
      </c>
      <c r="G434" s="54">
        <v>45627</v>
      </c>
      <c r="H434" s="54">
        <v>45628</v>
      </c>
      <c r="I434" s="58" t="s">
        <v>124</v>
      </c>
      <c r="J434" s="34" t="s">
        <v>125</v>
      </c>
      <c r="K434" s="48" t="s">
        <v>1117</v>
      </c>
      <c r="L434" s="96" t="s">
        <v>78</v>
      </c>
      <c r="M434" s="53">
        <v>33</v>
      </c>
      <c r="N434" s="54"/>
      <c r="O434" s="54"/>
      <c r="P434" s="47"/>
      <c r="Q434" s="47"/>
      <c r="R434" s="117"/>
      <c r="S434" s="117"/>
      <c r="T434" s="47"/>
      <c r="U434" s="132"/>
    </row>
    <row r="435" ht="378" spans="1:25">
      <c r="A435" s="98">
        <v>450</v>
      </c>
      <c r="B435" s="47" t="s">
        <v>117</v>
      </c>
      <c r="C435" s="47" t="s">
        <v>145</v>
      </c>
      <c r="D435" s="47" t="s">
        <v>5470</v>
      </c>
      <c r="E435" s="43" t="s">
        <v>239</v>
      </c>
      <c r="F435" s="115" t="s">
        <v>5779</v>
      </c>
      <c r="G435" s="54">
        <v>45323</v>
      </c>
      <c r="H435" s="54">
        <v>45324</v>
      </c>
      <c r="I435" s="47" t="s">
        <v>124</v>
      </c>
      <c r="J435" s="47" t="s">
        <v>125</v>
      </c>
      <c r="K435" s="48" t="s">
        <v>1117</v>
      </c>
      <c r="L435" s="96" t="s">
        <v>78</v>
      </c>
      <c r="M435" s="47">
        <v>3</v>
      </c>
      <c r="N435" s="34" t="s">
        <v>5471</v>
      </c>
      <c r="O435" s="62">
        <v>45322.5055555556</v>
      </c>
      <c r="P435" s="35"/>
      <c r="Q435" s="35"/>
      <c r="R435" s="40"/>
      <c r="S435" s="40"/>
      <c r="T435" s="36"/>
      <c r="U435" s="34" t="s">
        <v>5472</v>
      </c>
      <c r="V435" s="34" t="s">
        <v>5470</v>
      </c>
      <c r="W435" s="113" t="s">
        <v>5473</v>
      </c>
      <c r="X435" t="s">
        <v>132</v>
      </c>
      <c r="Y435" t="s">
        <v>133</v>
      </c>
    </row>
    <row r="436" ht="405" spans="1:25">
      <c r="A436" s="98">
        <v>451</v>
      </c>
      <c r="B436" s="47" t="s">
        <v>117</v>
      </c>
      <c r="C436" s="47" t="s">
        <v>145</v>
      </c>
      <c r="D436" s="47" t="s">
        <v>5470</v>
      </c>
      <c r="E436" s="43" t="s">
        <v>239</v>
      </c>
      <c r="F436" s="115" t="s">
        <v>5779</v>
      </c>
      <c r="G436" s="54">
        <v>45383</v>
      </c>
      <c r="H436" s="54">
        <v>45384</v>
      </c>
      <c r="I436" s="47" t="s">
        <v>124</v>
      </c>
      <c r="J436" s="47" t="s">
        <v>125</v>
      </c>
      <c r="K436" s="48" t="s">
        <v>1117</v>
      </c>
      <c r="L436" s="96" t="s">
        <v>78</v>
      </c>
      <c r="M436" s="47">
        <v>3</v>
      </c>
      <c r="N436" s="34" t="s">
        <v>5474</v>
      </c>
      <c r="O436" s="62">
        <v>45376.6465277778</v>
      </c>
      <c r="P436" s="35"/>
      <c r="Q436" s="35"/>
      <c r="R436" s="40"/>
      <c r="S436" s="40"/>
      <c r="T436" s="36"/>
      <c r="U436" s="34" t="s">
        <v>5475</v>
      </c>
      <c r="V436" s="34" t="s">
        <v>5470</v>
      </c>
      <c r="W436" s="113" t="s">
        <v>5476</v>
      </c>
      <c r="X436" t="s">
        <v>132</v>
      </c>
      <c r="Y436" t="s">
        <v>159</v>
      </c>
    </row>
    <row r="437" ht="409.5" spans="1:25">
      <c r="A437" s="98">
        <v>452</v>
      </c>
      <c r="B437" s="47" t="s">
        <v>117</v>
      </c>
      <c r="C437" s="47" t="s">
        <v>145</v>
      </c>
      <c r="D437" s="47" t="s">
        <v>5470</v>
      </c>
      <c r="E437" s="43" t="s">
        <v>239</v>
      </c>
      <c r="F437" s="115" t="s">
        <v>5779</v>
      </c>
      <c r="G437" s="54">
        <v>45444</v>
      </c>
      <c r="H437" s="54">
        <v>45445</v>
      </c>
      <c r="I437" s="47" t="s">
        <v>124</v>
      </c>
      <c r="J437" s="47" t="s">
        <v>125</v>
      </c>
      <c r="K437" s="48" t="s">
        <v>1117</v>
      </c>
      <c r="L437" s="96" t="s">
        <v>78</v>
      </c>
      <c r="M437" s="47">
        <v>3</v>
      </c>
      <c r="N437" s="34" t="s">
        <v>5477</v>
      </c>
      <c r="O437" s="62">
        <v>45434.50625</v>
      </c>
      <c r="P437" s="35"/>
      <c r="Q437" s="35"/>
      <c r="R437" s="40"/>
      <c r="S437" s="40"/>
      <c r="T437" s="36"/>
      <c r="U437" s="34" t="s">
        <v>5478</v>
      </c>
      <c r="V437" s="34" t="s">
        <v>5470</v>
      </c>
      <c r="W437" s="113" t="s">
        <v>5479</v>
      </c>
      <c r="X437" t="s">
        <v>132</v>
      </c>
      <c r="Y437" t="s">
        <v>435</v>
      </c>
    </row>
    <row r="438" ht="409.5" spans="1:25">
      <c r="A438" s="98">
        <v>453</v>
      </c>
      <c r="B438" s="47" t="s">
        <v>117</v>
      </c>
      <c r="C438" s="47" t="s">
        <v>145</v>
      </c>
      <c r="D438" s="47" t="s">
        <v>5470</v>
      </c>
      <c r="E438" s="43" t="s">
        <v>239</v>
      </c>
      <c r="F438" s="115" t="s">
        <v>5779</v>
      </c>
      <c r="G438" s="54">
        <v>45505</v>
      </c>
      <c r="H438" s="54">
        <v>45506</v>
      </c>
      <c r="I438" s="47" t="s">
        <v>124</v>
      </c>
      <c r="J438" s="47" t="s">
        <v>125</v>
      </c>
      <c r="K438" s="48" t="s">
        <v>1117</v>
      </c>
      <c r="L438" s="96" t="s">
        <v>78</v>
      </c>
      <c r="M438" s="47">
        <v>3</v>
      </c>
      <c r="N438" s="120" t="s">
        <v>5480</v>
      </c>
      <c r="O438" s="54">
        <v>45497.5965277778</v>
      </c>
      <c r="P438" s="47"/>
      <c r="Q438" s="47"/>
      <c r="R438" s="117"/>
      <c r="S438" s="117"/>
      <c r="T438" s="47"/>
      <c r="U438" s="149" t="s">
        <v>5481</v>
      </c>
      <c r="V438" t="s">
        <v>5470</v>
      </c>
      <c r="W438" s="113" t="s">
        <v>5482</v>
      </c>
      <c r="X438" t="s">
        <v>132</v>
      </c>
      <c r="Y438" t="s">
        <v>138</v>
      </c>
    </row>
    <row r="439" spans="1:21">
      <c r="A439" s="98">
        <v>454</v>
      </c>
      <c r="B439" s="47" t="s">
        <v>117</v>
      </c>
      <c r="C439" s="47" t="s">
        <v>145</v>
      </c>
      <c r="D439" s="47" t="s">
        <v>5470</v>
      </c>
      <c r="E439" s="43" t="s">
        <v>239</v>
      </c>
      <c r="F439" s="115" t="s">
        <v>5779</v>
      </c>
      <c r="G439" s="54">
        <v>45566</v>
      </c>
      <c r="H439" s="54">
        <v>45567</v>
      </c>
      <c r="I439" s="47" t="s">
        <v>124</v>
      </c>
      <c r="J439" s="47" t="s">
        <v>125</v>
      </c>
      <c r="K439" s="48" t="s">
        <v>1117</v>
      </c>
      <c r="L439" s="96" t="s">
        <v>78</v>
      </c>
      <c r="M439" s="47">
        <v>3</v>
      </c>
      <c r="N439" s="54"/>
      <c r="O439" s="54"/>
      <c r="P439" s="47"/>
      <c r="Q439" s="47"/>
      <c r="R439" s="117"/>
      <c r="S439" s="117"/>
      <c r="T439" s="47"/>
      <c r="U439" s="132"/>
    </row>
    <row r="440" spans="1:21">
      <c r="A440" s="98">
        <v>455</v>
      </c>
      <c r="B440" s="47" t="s">
        <v>117</v>
      </c>
      <c r="C440" s="47" t="s">
        <v>145</v>
      </c>
      <c r="D440" s="47" t="s">
        <v>5470</v>
      </c>
      <c r="E440" s="43" t="s">
        <v>239</v>
      </c>
      <c r="F440" s="115" t="s">
        <v>5779</v>
      </c>
      <c r="G440" s="54">
        <v>45627</v>
      </c>
      <c r="H440" s="54">
        <v>45628</v>
      </c>
      <c r="I440" s="47" t="s">
        <v>124</v>
      </c>
      <c r="J440" s="47" t="s">
        <v>125</v>
      </c>
      <c r="K440" s="48" t="s">
        <v>1117</v>
      </c>
      <c r="L440" s="96" t="s">
        <v>78</v>
      </c>
      <c r="M440" s="47">
        <v>3</v>
      </c>
      <c r="N440" s="54"/>
      <c r="O440" s="54"/>
      <c r="P440" s="47"/>
      <c r="Q440" s="47"/>
      <c r="R440" s="117"/>
      <c r="S440" s="117"/>
      <c r="T440" s="47"/>
      <c r="U440" s="132"/>
    </row>
    <row r="441" ht="409.5" spans="1:25">
      <c r="A441" s="98">
        <v>456</v>
      </c>
      <c r="B441" s="47" t="s">
        <v>117</v>
      </c>
      <c r="C441" s="47" t="s">
        <v>145</v>
      </c>
      <c r="D441" s="47" t="s">
        <v>5487</v>
      </c>
      <c r="E441" s="43" t="s">
        <v>146</v>
      </c>
      <c r="F441" s="115" t="s">
        <v>5779</v>
      </c>
      <c r="G441" s="54">
        <v>45323</v>
      </c>
      <c r="H441" s="54">
        <v>45324</v>
      </c>
      <c r="I441" s="47" t="s">
        <v>124</v>
      </c>
      <c r="J441" s="47" t="s">
        <v>125</v>
      </c>
      <c r="K441" s="48" t="s">
        <v>1117</v>
      </c>
      <c r="L441" s="96" t="s">
        <v>78</v>
      </c>
      <c r="M441" s="47">
        <v>9</v>
      </c>
      <c r="N441" s="34" t="s">
        <v>5488</v>
      </c>
      <c r="O441" s="62">
        <v>45322.5055555556</v>
      </c>
      <c r="P441" s="35"/>
      <c r="Q441" s="35"/>
      <c r="R441" s="40"/>
      <c r="S441" s="40"/>
      <c r="T441" s="36"/>
      <c r="U441" s="34" t="s">
        <v>5489</v>
      </c>
      <c r="V441" s="34" t="s">
        <v>5487</v>
      </c>
      <c r="W441" s="113" t="s">
        <v>5490</v>
      </c>
      <c r="X441" t="s">
        <v>132</v>
      </c>
      <c r="Y441" t="s">
        <v>133</v>
      </c>
    </row>
    <row r="442" ht="283.5" spans="1:25">
      <c r="A442" s="98">
        <v>457</v>
      </c>
      <c r="B442" s="47" t="s">
        <v>117</v>
      </c>
      <c r="C442" s="47" t="s">
        <v>145</v>
      </c>
      <c r="D442" s="47" t="s">
        <v>5487</v>
      </c>
      <c r="E442" s="43" t="s">
        <v>146</v>
      </c>
      <c r="F442" s="115" t="s">
        <v>5779</v>
      </c>
      <c r="G442" s="74">
        <v>45505</v>
      </c>
      <c r="H442" s="74">
        <v>45505</v>
      </c>
      <c r="I442" s="47" t="s">
        <v>124</v>
      </c>
      <c r="J442" s="47" t="s">
        <v>125</v>
      </c>
      <c r="K442" s="48" t="s">
        <v>1117</v>
      </c>
      <c r="L442" s="96" t="s">
        <v>78</v>
      </c>
      <c r="M442" s="47">
        <v>9</v>
      </c>
      <c r="N442" s="120" t="s">
        <v>5491</v>
      </c>
      <c r="O442" s="54">
        <v>45483.5923611111</v>
      </c>
      <c r="P442" s="47"/>
      <c r="Q442" s="47"/>
      <c r="R442" s="117"/>
      <c r="S442" s="117"/>
      <c r="T442" s="47"/>
      <c r="U442" s="149" t="s">
        <v>5492</v>
      </c>
      <c r="V442" t="s">
        <v>5487</v>
      </c>
      <c r="W442" s="113" t="s">
        <v>5493</v>
      </c>
      <c r="X442" t="s">
        <v>132</v>
      </c>
      <c r="Y442" t="s">
        <v>138</v>
      </c>
    </row>
    <row r="443" ht="94.5" spans="1:25">
      <c r="A443" s="98">
        <v>458</v>
      </c>
      <c r="B443" s="47" t="s">
        <v>117</v>
      </c>
      <c r="C443" s="47" t="s">
        <v>145</v>
      </c>
      <c r="D443" s="47" t="s">
        <v>5494</v>
      </c>
      <c r="E443" s="43" t="s">
        <v>146</v>
      </c>
      <c r="F443" s="115" t="s">
        <v>5779</v>
      </c>
      <c r="G443" s="54">
        <v>45323</v>
      </c>
      <c r="H443" s="54">
        <v>45324</v>
      </c>
      <c r="I443" s="47" t="s">
        <v>124</v>
      </c>
      <c r="J443" s="47" t="s">
        <v>125</v>
      </c>
      <c r="K443" s="48" t="s">
        <v>1117</v>
      </c>
      <c r="L443" s="96" t="s">
        <v>78</v>
      </c>
      <c r="M443" s="47">
        <v>6</v>
      </c>
      <c r="N443" s="34" t="s">
        <v>5408</v>
      </c>
      <c r="O443" s="62">
        <v>45302.5111111111</v>
      </c>
      <c r="P443" s="35"/>
      <c r="Q443" s="35"/>
      <c r="R443" s="40"/>
      <c r="S443" s="40"/>
      <c r="T443" s="36"/>
      <c r="U443" s="34" t="s">
        <v>5409</v>
      </c>
      <c r="V443" s="34" t="s">
        <v>5494</v>
      </c>
      <c r="W443" s="113" t="s">
        <v>5410</v>
      </c>
      <c r="X443" t="s">
        <v>132</v>
      </c>
      <c r="Y443" t="s">
        <v>133</v>
      </c>
    </row>
    <row r="444" ht="24" spans="1:25">
      <c r="A444" s="98">
        <v>459</v>
      </c>
      <c r="B444" s="47" t="s">
        <v>117</v>
      </c>
      <c r="C444" s="47" t="s">
        <v>145</v>
      </c>
      <c r="D444" s="47" t="s">
        <v>5494</v>
      </c>
      <c r="E444" s="43" t="s">
        <v>146</v>
      </c>
      <c r="F444" s="115" t="s">
        <v>5779</v>
      </c>
      <c r="G444" s="74">
        <v>45505</v>
      </c>
      <c r="H444" s="74">
        <v>45505</v>
      </c>
      <c r="I444" s="47" t="s">
        <v>124</v>
      </c>
      <c r="J444" s="47" t="s">
        <v>125</v>
      </c>
      <c r="K444" s="48" t="s">
        <v>1117</v>
      </c>
      <c r="L444" s="96" t="s">
        <v>78</v>
      </c>
      <c r="M444" s="47">
        <v>6</v>
      </c>
      <c r="N444" s="120" t="s">
        <v>5411</v>
      </c>
      <c r="O444" s="54">
        <v>45476.6715277778</v>
      </c>
      <c r="P444" s="47"/>
      <c r="Q444" s="47"/>
      <c r="R444" s="117"/>
      <c r="S444" s="117"/>
      <c r="T444" s="47"/>
      <c r="U444" s="132" t="s">
        <v>5412</v>
      </c>
      <c r="V444" t="s">
        <v>5494</v>
      </c>
      <c r="W444" t="s">
        <v>5413</v>
      </c>
      <c r="X444" t="s">
        <v>132</v>
      </c>
      <c r="Y444" t="s">
        <v>138</v>
      </c>
    </row>
    <row r="445" ht="409.5" spans="1:25">
      <c r="A445" s="98">
        <v>460</v>
      </c>
      <c r="B445" s="47" t="s">
        <v>117</v>
      </c>
      <c r="C445" s="47" t="s">
        <v>145</v>
      </c>
      <c r="D445" s="47" t="s">
        <v>5495</v>
      </c>
      <c r="E445" s="43" t="s">
        <v>239</v>
      </c>
      <c r="F445" s="115" t="s">
        <v>5779</v>
      </c>
      <c r="G445" s="54">
        <v>45323</v>
      </c>
      <c r="H445" s="54">
        <v>45324</v>
      </c>
      <c r="I445" s="47" t="s">
        <v>124</v>
      </c>
      <c r="J445" s="47" t="s">
        <v>125</v>
      </c>
      <c r="K445" s="48" t="s">
        <v>1117</v>
      </c>
      <c r="L445" s="96" t="s">
        <v>78</v>
      </c>
      <c r="M445" s="47">
        <v>6</v>
      </c>
      <c r="N445" s="34" t="s">
        <v>5496</v>
      </c>
      <c r="O445" s="62">
        <v>45322.5055555556</v>
      </c>
      <c r="P445" s="35"/>
      <c r="Q445" s="35"/>
      <c r="R445" s="40"/>
      <c r="S445" s="40"/>
      <c r="T445" s="36"/>
      <c r="U445" s="34" t="s">
        <v>5497</v>
      </c>
      <c r="V445" s="34" t="s">
        <v>5495</v>
      </c>
      <c r="W445" s="113" t="s">
        <v>5498</v>
      </c>
      <c r="X445" t="s">
        <v>132</v>
      </c>
      <c r="Y445" t="s">
        <v>133</v>
      </c>
    </row>
    <row r="446" ht="409.5" spans="1:25">
      <c r="A446" s="98">
        <v>461</v>
      </c>
      <c r="B446" s="47" t="s">
        <v>117</v>
      </c>
      <c r="C446" s="47" t="s">
        <v>145</v>
      </c>
      <c r="D446" s="47" t="s">
        <v>5495</v>
      </c>
      <c r="E446" s="43" t="s">
        <v>239</v>
      </c>
      <c r="F446" s="115" t="s">
        <v>5779</v>
      </c>
      <c r="G446" s="54">
        <v>45383</v>
      </c>
      <c r="H446" s="54">
        <v>45384</v>
      </c>
      <c r="I446" s="47" t="s">
        <v>124</v>
      </c>
      <c r="J446" s="47" t="s">
        <v>125</v>
      </c>
      <c r="K446" s="48" t="s">
        <v>1117</v>
      </c>
      <c r="L446" s="96" t="s">
        <v>78</v>
      </c>
      <c r="M446" s="47">
        <v>6</v>
      </c>
      <c r="N446" s="34" t="s">
        <v>5499</v>
      </c>
      <c r="O446" s="62">
        <v>45377.6916666667</v>
      </c>
      <c r="P446" s="35"/>
      <c r="Q446" s="35"/>
      <c r="R446" s="40"/>
      <c r="S446" s="40"/>
      <c r="T446" s="36"/>
      <c r="U446" s="34" t="s">
        <v>5500</v>
      </c>
      <c r="V446" s="34" t="s">
        <v>5495</v>
      </c>
      <c r="W446" s="113" t="s">
        <v>5501</v>
      </c>
      <c r="X446" t="s">
        <v>132</v>
      </c>
      <c r="Y446" t="s">
        <v>159</v>
      </c>
    </row>
    <row r="447" ht="409.5" spans="1:25">
      <c r="A447" s="98">
        <v>462</v>
      </c>
      <c r="B447" s="47" t="s">
        <v>117</v>
      </c>
      <c r="C447" s="47" t="s">
        <v>145</v>
      </c>
      <c r="D447" s="47" t="s">
        <v>5495</v>
      </c>
      <c r="E447" s="43" t="s">
        <v>239</v>
      </c>
      <c r="F447" s="115" t="s">
        <v>5779</v>
      </c>
      <c r="G447" s="54">
        <v>45444</v>
      </c>
      <c r="H447" s="54">
        <v>45445</v>
      </c>
      <c r="I447" s="47" t="s">
        <v>124</v>
      </c>
      <c r="J447" s="47" t="s">
        <v>125</v>
      </c>
      <c r="K447" s="48" t="s">
        <v>1117</v>
      </c>
      <c r="L447" s="96" t="s">
        <v>78</v>
      </c>
      <c r="M447" s="47">
        <v>6</v>
      </c>
      <c r="N447" s="34" t="s">
        <v>5502</v>
      </c>
      <c r="O447" s="62">
        <v>45434.5069444444</v>
      </c>
      <c r="P447" s="35"/>
      <c r="Q447" s="35"/>
      <c r="R447" s="40"/>
      <c r="S447" s="40"/>
      <c r="T447" s="36"/>
      <c r="U447" s="34" t="s">
        <v>5503</v>
      </c>
      <c r="V447" s="34" t="s">
        <v>5495</v>
      </c>
      <c r="W447" s="113" t="s">
        <v>5504</v>
      </c>
      <c r="X447" t="s">
        <v>132</v>
      </c>
      <c r="Y447" t="s">
        <v>435</v>
      </c>
    </row>
    <row r="448" ht="409.5" spans="1:25">
      <c r="A448" s="98">
        <v>463</v>
      </c>
      <c r="B448" s="47" t="s">
        <v>117</v>
      </c>
      <c r="C448" s="47" t="s">
        <v>145</v>
      </c>
      <c r="D448" s="47" t="s">
        <v>5495</v>
      </c>
      <c r="E448" s="43" t="s">
        <v>239</v>
      </c>
      <c r="F448" s="115" t="s">
        <v>5779</v>
      </c>
      <c r="G448" s="54">
        <v>45505</v>
      </c>
      <c r="H448" s="54">
        <v>45506</v>
      </c>
      <c r="I448" s="47" t="s">
        <v>124</v>
      </c>
      <c r="J448" s="47" t="s">
        <v>125</v>
      </c>
      <c r="K448" s="48" t="s">
        <v>1117</v>
      </c>
      <c r="L448" s="96" t="s">
        <v>78</v>
      </c>
      <c r="M448" s="47">
        <v>6</v>
      </c>
      <c r="N448" s="120" t="s">
        <v>5505</v>
      </c>
      <c r="O448" s="54">
        <v>45483.5923611111</v>
      </c>
      <c r="P448" s="47"/>
      <c r="Q448" s="47"/>
      <c r="R448" s="117"/>
      <c r="S448" s="117"/>
      <c r="T448" s="47"/>
      <c r="U448" s="149" t="s">
        <v>5506</v>
      </c>
      <c r="V448" t="s">
        <v>5495</v>
      </c>
      <c r="W448" s="113" t="s">
        <v>5507</v>
      </c>
      <c r="X448" t="s">
        <v>132</v>
      </c>
      <c r="Y448" t="s">
        <v>138</v>
      </c>
    </row>
    <row r="449" spans="1:21">
      <c r="A449" s="98">
        <v>464</v>
      </c>
      <c r="B449" s="47" t="s">
        <v>117</v>
      </c>
      <c r="C449" s="47" t="s">
        <v>145</v>
      </c>
      <c r="D449" s="47" t="s">
        <v>5495</v>
      </c>
      <c r="E449" s="43" t="s">
        <v>239</v>
      </c>
      <c r="F449" s="115" t="s">
        <v>5779</v>
      </c>
      <c r="G449" s="54">
        <v>45566</v>
      </c>
      <c r="H449" s="54">
        <v>45567</v>
      </c>
      <c r="I449" s="47" t="s">
        <v>124</v>
      </c>
      <c r="J449" s="47" t="s">
        <v>125</v>
      </c>
      <c r="K449" s="48" t="s">
        <v>1117</v>
      </c>
      <c r="L449" s="96" t="s">
        <v>78</v>
      </c>
      <c r="M449" s="47">
        <v>6</v>
      </c>
      <c r="N449" s="54"/>
      <c r="O449" s="54"/>
      <c r="P449" s="47"/>
      <c r="Q449" s="47"/>
      <c r="R449" s="117"/>
      <c r="S449" s="117"/>
      <c r="T449" s="47"/>
      <c r="U449" s="132"/>
    </row>
    <row r="450" spans="1:21">
      <c r="A450" s="98">
        <v>465</v>
      </c>
      <c r="B450" s="47" t="s">
        <v>117</v>
      </c>
      <c r="C450" s="47" t="s">
        <v>145</v>
      </c>
      <c r="D450" s="47" t="s">
        <v>5495</v>
      </c>
      <c r="E450" s="43" t="s">
        <v>239</v>
      </c>
      <c r="F450" s="115" t="s">
        <v>5779</v>
      </c>
      <c r="G450" s="54">
        <v>45627</v>
      </c>
      <c r="H450" s="54">
        <v>45628</v>
      </c>
      <c r="I450" s="47" t="s">
        <v>124</v>
      </c>
      <c r="J450" s="47" t="s">
        <v>125</v>
      </c>
      <c r="K450" s="48" t="s">
        <v>1117</v>
      </c>
      <c r="L450" s="96" t="s">
        <v>78</v>
      </c>
      <c r="M450" s="47">
        <v>6</v>
      </c>
      <c r="N450" s="54"/>
      <c r="O450" s="54"/>
      <c r="P450" s="47"/>
      <c r="Q450" s="47"/>
      <c r="R450" s="117"/>
      <c r="S450" s="117"/>
      <c r="T450" s="47"/>
      <c r="U450" s="132"/>
    </row>
    <row r="451" ht="14.25" spans="1:22">
      <c r="A451" s="98">
        <v>466</v>
      </c>
      <c r="B451" s="47" t="s">
        <v>117</v>
      </c>
      <c r="C451" s="133" t="s">
        <v>361</v>
      </c>
      <c r="D451" s="53" t="s">
        <v>1003</v>
      </c>
      <c r="E451" s="43" t="s">
        <v>1419</v>
      </c>
      <c r="F451" s="115" t="s">
        <v>5779</v>
      </c>
      <c r="G451" s="54">
        <v>45323</v>
      </c>
      <c r="H451" s="54">
        <v>45324</v>
      </c>
      <c r="I451" s="58" t="s">
        <v>124</v>
      </c>
      <c r="J451" s="34" t="s">
        <v>125</v>
      </c>
      <c r="K451" s="48" t="s">
        <v>1117</v>
      </c>
      <c r="L451" s="96" t="s">
        <v>78</v>
      </c>
      <c r="M451" s="154">
        <v>6</v>
      </c>
      <c r="N451" s="34"/>
      <c r="O451" s="34"/>
      <c r="P451" s="35"/>
      <c r="Q451" s="35"/>
      <c r="R451" s="40"/>
      <c r="S451" s="40"/>
      <c r="T451" s="36"/>
      <c r="U451" s="34"/>
      <c r="V451" s="34"/>
    </row>
    <row r="452" ht="14.25" spans="1:22">
      <c r="A452" s="98">
        <v>467</v>
      </c>
      <c r="B452" s="47" t="s">
        <v>117</v>
      </c>
      <c r="C452" s="58" t="s">
        <v>361</v>
      </c>
      <c r="D452" s="53" t="s">
        <v>1003</v>
      </c>
      <c r="E452" s="43" t="s">
        <v>1419</v>
      </c>
      <c r="F452" s="115" t="s">
        <v>5779</v>
      </c>
      <c r="G452" s="54">
        <v>45444</v>
      </c>
      <c r="H452" s="54">
        <v>45445</v>
      </c>
      <c r="I452" s="58" t="s">
        <v>124</v>
      </c>
      <c r="J452" s="34" t="s">
        <v>125</v>
      </c>
      <c r="K452" s="48" t="s">
        <v>1117</v>
      </c>
      <c r="L452" s="96" t="s">
        <v>78</v>
      </c>
      <c r="M452" s="154">
        <v>6</v>
      </c>
      <c r="N452" s="34"/>
      <c r="O452" s="34"/>
      <c r="P452" s="35"/>
      <c r="Q452" s="35"/>
      <c r="R452" s="40"/>
      <c r="S452" s="40"/>
      <c r="T452" s="36"/>
      <c r="U452" s="34"/>
      <c r="V452" s="34"/>
    </row>
    <row r="453" ht="283.5" spans="1:25">
      <c r="A453" s="98">
        <v>468</v>
      </c>
      <c r="B453" s="47" t="s">
        <v>117</v>
      </c>
      <c r="C453" s="133" t="s">
        <v>361</v>
      </c>
      <c r="D453" s="53" t="s">
        <v>1003</v>
      </c>
      <c r="E453" s="43" t="s">
        <v>1419</v>
      </c>
      <c r="F453" s="115" t="s">
        <v>5779</v>
      </c>
      <c r="G453" s="54">
        <v>45505</v>
      </c>
      <c r="H453" s="54">
        <v>45506</v>
      </c>
      <c r="I453" s="58" t="s">
        <v>124</v>
      </c>
      <c r="J453" s="34" t="s">
        <v>125</v>
      </c>
      <c r="K453" s="48" t="s">
        <v>1117</v>
      </c>
      <c r="L453" s="96" t="s">
        <v>78</v>
      </c>
      <c r="M453" s="154">
        <v>6</v>
      </c>
      <c r="N453" s="120" t="s">
        <v>5394</v>
      </c>
      <c r="O453" s="54">
        <v>45483.5923611111</v>
      </c>
      <c r="P453" s="47"/>
      <c r="Q453" s="47"/>
      <c r="R453" s="117"/>
      <c r="S453" s="117"/>
      <c r="T453" s="47"/>
      <c r="U453" s="149" t="s">
        <v>5395</v>
      </c>
      <c r="V453" t="s">
        <v>1003</v>
      </c>
      <c r="W453" s="113" t="s">
        <v>5396</v>
      </c>
      <c r="X453" t="s">
        <v>132</v>
      </c>
      <c r="Y453" t="s">
        <v>138</v>
      </c>
    </row>
    <row r="454" ht="283.5" spans="1:25">
      <c r="A454" s="98">
        <v>469</v>
      </c>
      <c r="B454" s="47" t="s">
        <v>117</v>
      </c>
      <c r="C454" s="58" t="s">
        <v>361</v>
      </c>
      <c r="D454" s="53" t="s">
        <v>1003</v>
      </c>
      <c r="E454" s="43" t="s">
        <v>1419</v>
      </c>
      <c r="F454" s="115" t="s">
        <v>5779</v>
      </c>
      <c r="G454" s="54">
        <v>45536</v>
      </c>
      <c r="H454" s="54">
        <v>45565</v>
      </c>
      <c r="I454" s="58" t="s">
        <v>124</v>
      </c>
      <c r="J454" s="34" t="s">
        <v>125</v>
      </c>
      <c r="K454" s="48" t="s">
        <v>1117</v>
      </c>
      <c r="L454" s="96" t="s">
        <v>78</v>
      </c>
      <c r="M454" s="154">
        <v>6</v>
      </c>
      <c r="N454" s="120" t="s">
        <v>5394</v>
      </c>
      <c r="O454" s="54">
        <v>45483.5923611111</v>
      </c>
      <c r="P454" s="47"/>
      <c r="Q454" s="47"/>
      <c r="R454" s="117"/>
      <c r="S454" s="117"/>
      <c r="T454" s="47"/>
      <c r="U454" s="149" t="s">
        <v>5395</v>
      </c>
      <c r="V454" t="s">
        <v>1003</v>
      </c>
      <c r="W454" s="113" t="s">
        <v>5396</v>
      </c>
      <c r="X454" t="s">
        <v>132</v>
      </c>
      <c r="Y454" t="s">
        <v>138</v>
      </c>
    </row>
    <row r="455" ht="283.5" spans="1:25">
      <c r="A455" s="98">
        <v>470</v>
      </c>
      <c r="B455" s="47" t="s">
        <v>117</v>
      </c>
      <c r="C455" s="58" t="s">
        <v>361</v>
      </c>
      <c r="D455" s="53" t="s">
        <v>1003</v>
      </c>
      <c r="E455" s="43" t="s">
        <v>1419</v>
      </c>
      <c r="F455" s="115" t="s">
        <v>5779</v>
      </c>
      <c r="G455" s="54">
        <v>45627</v>
      </c>
      <c r="H455" s="54">
        <v>45628</v>
      </c>
      <c r="I455" s="58" t="s">
        <v>124</v>
      </c>
      <c r="J455" s="34" t="s">
        <v>125</v>
      </c>
      <c r="K455" s="48" t="s">
        <v>1117</v>
      </c>
      <c r="L455" s="96" t="s">
        <v>78</v>
      </c>
      <c r="M455" s="154">
        <v>6</v>
      </c>
      <c r="N455" s="120" t="s">
        <v>5394</v>
      </c>
      <c r="O455" s="54">
        <v>45483.5923611111</v>
      </c>
      <c r="P455" s="47"/>
      <c r="Q455" s="47"/>
      <c r="R455" s="117"/>
      <c r="S455" s="117"/>
      <c r="T455" s="47"/>
      <c r="U455" s="149" t="s">
        <v>5395</v>
      </c>
      <c r="V455" t="s">
        <v>1003</v>
      </c>
      <c r="W455" s="113" t="s">
        <v>5396</v>
      </c>
      <c r="X455" t="s">
        <v>132</v>
      </c>
      <c r="Y455" t="s">
        <v>138</v>
      </c>
    </row>
    <row r="456" ht="14.25" spans="1:22">
      <c r="A456" s="98">
        <v>471</v>
      </c>
      <c r="B456" s="47" t="s">
        <v>117</v>
      </c>
      <c r="C456" s="58" t="s">
        <v>361</v>
      </c>
      <c r="D456" s="53" t="s">
        <v>1013</v>
      </c>
      <c r="E456" s="43" t="s">
        <v>1419</v>
      </c>
      <c r="F456" s="115" t="s">
        <v>5779</v>
      </c>
      <c r="G456" s="54">
        <v>45323</v>
      </c>
      <c r="H456" s="54">
        <v>45324</v>
      </c>
      <c r="I456" s="58" t="s">
        <v>124</v>
      </c>
      <c r="J456" s="34" t="s">
        <v>125</v>
      </c>
      <c r="K456" s="48" t="s">
        <v>1117</v>
      </c>
      <c r="L456" s="96" t="s">
        <v>78</v>
      </c>
      <c r="M456" s="154">
        <v>6</v>
      </c>
      <c r="N456" s="34"/>
      <c r="O456" s="34"/>
      <c r="P456" s="35"/>
      <c r="Q456" s="35"/>
      <c r="R456" s="40"/>
      <c r="S456" s="40"/>
      <c r="T456" s="36"/>
      <c r="U456" s="34"/>
      <c r="V456" s="34"/>
    </row>
    <row r="457" ht="14.25" spans="1:22">
      <c r="A457" s="98">
        <v>472</v>
      </c>
      <c r="B457" s="47" t="s">
        <v>117</v>
      </c>
      <c r="C457" s="43" t="s">
        <v>361</v>
      </c>
      <c r="D457" s="53" t="s">
        <v>1013</v>
      </c>
      <c r="E457" s="43" t="s">
        <v>1419</v>
      </c>
      <c r="F457" s="115" t="s">
        <v>5779</v>
      </c>
      <c r="G457" s="54">
        <v>45444</v>
      </c>
      <c r="H457" s="54">
        <v>45445</v>
      </c>
      <c r="I457" s="58" t="s">
        <v>124</v>
      </c>
      <c r="J457" s="34" t="s">
        <v>125</v>
      </c>
      <c r="K457" s="48" t="s">
        <v>1117</v>
      </c>
      <c r="L457" s="96" t="s">
        <v>78</v>
      </c>
      <c r="M457" s="154">
        <v>6</v>
      </c>
      <c r="N457" s="34"/>
      <c r="O457" s="34"/>
      <c r="P457" s="35"/>
      <c r="Q457" s="35"/>
      <c r="R457" s="40"/>
      <c r="S457" s="40"/>
      <c r="T457" s="36"/>
      <c r="U457" s="34"/>
      <c r="V457" s="34"/>
    </row>
    <row r="458" ht="283.5" spans="1:25">
      <c r="A458" s="98">
        <v>473</v>
      </c>
      <c r="B458" s="47" t="s">
        <v>117</v>
      </c>
      <c r="C458" s="43" t="s">
        <v>361</v>
      </c>
      <c r="D458" s="53" t="s">
        <v>1013</v>
      </c>
      <c r="E458" s="43" t="s">
        <v>1419</v>
      </c>
      <c r="F458" s="115" t="s">
        <v>5779</v>
      </c>
      <c r="G458" s="54">
        <v>45505</v>
      </c>
      <c r="H458" s="54">
        <v>45506</v>
      </c>
      <c r="I458" s="58" t="s">
        <v>124</v>
      </c>
      <c r="J458" s="34" t="s">
        <v>125</v>
      </c>
      <c r="K458" s="48" t="s">
        <v>1117</v>
      </c>
      <c r="L458" s="96" t="s">
        <v>78</v>
      </c>
      <c r="M458" s="154">
        <v>6</v>
      </c>
      <c r="N458" s="120" t="s">
        <v>5394</v>
      </c>
      <c r="O458" s="54">
        <v>45483.5923611111</v>
      </c>
      <c r="P458" s="47"/>
      <c r="Q458" s="47"/>
      <c r="R458" s="117"/>
      <c r="S458" s="117"/>
      <c r="T458" s="47"/>
      <c r="U458" s="149" t="s">
        <v>5395</v>
      </c>
      <c r="V458" t="s">
        <v>1013</v>
      </c>
      <c r="W458" s="113" t="s">
        <v>5396</v>
      </c>
      <c r="X458" t="s">
        <v>132</v>
      </c>
      <c r="Y458" t="s">
        <v>138</v>
      </c>
    </row>
    <row r="459" ht="283.5" spans="1:25">
      <c r="A459" s="98">
        <v>474</v>
      </c>
      <c r="B459" s="47" t="s">
        <v>117</v>
      </c>
      <c r="C459" s="43" t="s">
        <v>361</v>
      </c>
      <c r="D459" s="53" t="s">
        <v>1013</v>
      </c>
      <c r="E459" s="43" t="s">
        <v>1419</v>
      </c>
      <c r="F459" s="115" t="s">
        <v>5779</v>
      </c>
      <c r="G459" s="54">
        <v>45536</v>
      </c>
      <c r="H459" s="54">
        <v>45565</v>
      </c>
      <c r="I459" s="58" t="s">
        <v>124</v>
      </c>
      <c r="J459" s="34" t="s">
        <v>125</v>
      </c>
      <c r="K459" s="48" t="s">
        <v>1117</v>
      </c>
      <c r="L459" s="96" t="s">
        <v>78</v>
      </c>
      <c r="M459" s="154">
        <v>6</v>
      </c>
      <c r="N459" s="120" t="s">
        <v>5394</v>
      </c>
      <c r="O459" s="54">
        <v>45483.5923611111</v>
      </c>
      <c r="P459" s="47"/>
      <c r="Q459" s="47"/>
      <c r="R459" s="117"/>
      <c r="S459" s="117"/>
      <c r="T459" s="47"/>
      <c r="U459" s="149" t="s">
        <v>5395</v>
      </c>
      <c r="V459" t="s">
        <v>1013</v>
      </c>
      <c r="W459" s="113" t="s">
        <v>5396</v>
      </c>
      <c r="X459" t="s">
        <v>132</v>
      </c>
      <c r="Y459" t="s">
        <v>138</v>
      </c>
    </row>
    <row r="460" ht="283.5" spans="1:25">
      <c r="A460" s="98">
        <v>475</v>
      </c>
      <c r="B460" s="47" t="s">
        <v>117</v>
      </c>
      <c r="C460" s="43" t="s">
        <v>361</v>
      </c>
      <c r="D460" s="53" t="s">
        <v>1013</v>
      </c>
      <c r="E460" s="43" t="s">
        <v>1419</v>
      </c>
      <c r="F460" s="115" t="s">
        <v>5779</v>
      </c>
      <c r="G460" s="54">
        <v>45627</v>
      </c>
      <c r="H460" s="54">
        <v>45628</v>
      </c>
      <c r="I460" s="58" t="s">
        <v>124</v>
      </c>
      <c r="J460" s="34" t="s">
        <v>125</v>
      </c>
      <c r="K460" s="48" t="s">
        <v>1117</v>
      </c>
      <c r="L460" s="96" t="s">
        <v>78</v>
      </c>
      <c r="M460" s="154">
        <v>6</v>
      </c>
      <c r="N460" s="120" t="s">
        <v>5394</v>
      </c>
      <c r="O460" s="54">
        <v>45483.5923611111</v>
      </c>
      <c r="P460" s="47"/>
      <c r="Q460" s="47"/>
      <c r="R460" s="117"/>
      <c r="S460" s="117"/>
      <c r="T460" s="47"/>
      <c r="U460" s="149" t="s">
        <v>5395</v>
      </c>
      <c r="V460" t="s">
        <v>1013</v>
      </c>
      <c r="W460" s="113" t="s">
        <v>5396</v>
      </c>
      <c r="X460" t="s">
        <v>132</v>
      </c>
      <c r="Y460" t="s">
        <v>138</v>
      </c>
    </row>
    <row r="461" ht="409.5" spans="1:25">
      <c r="A461" s="98">
        <v>476</v>
      </c>
      <c r="B461" s="47" t="s">
        <v>117</v>
      </c>
      <c r="C461" s="47" t="s">
        <v>361</v>
      </c>
      <c r="D461" s="47" t="s">
        <v>5508</v>
      </c>
      <c r="E461" s="43" t="s">
        <v>239</v>
      </c>
      <c r="F461" s="115" t="s">
        <v>5779</v>
      </c>
      <c r="G461" s="74">
        <v>45323</v>
      </c>
      <c r="H461" s="74">
        <v>45324</v>
      </c>
      <c r="I461" s="47" t="s">
        <v>124</v>
      </c>
      <c r="J461" s="47" t="s">
        <v>125</v>
      </c>
      <c r="K461" s="48" t="s">
        <v>1117</v>
      </c>
      <c r="L461" s="96" t="s">
        <v>78</v>
      </c>
      <c r="M461" s="47">
        <v>3</v>
      </c>
      <c r="N461" s="34" t="s">
        <v>5509</v>
      </c>
      <c r="O461" s="62">
        <v>45322.5055555556</v>
      </c>
      <c r="P461" s="35"/>
      <c r="Q461" s="35"/>
      <c r="R461" s="40"/>
      <c r="S461" s="40"/>
      <c r="T461" s="36"/>
      <c r="U461" s="34" t="s">
        <v>5510</v>
      </c>
      <c r="V461" s="34" t="s">
        <v>5508</v>
      </c>
      <c r="W461" s="113" t="s">
        <v>5511</v>
      </c>
      <c r="X461" t="s">
        <v>132</v>
      </c>
      <c r="Y461" t="s">
        <v>133</v>
      </c>
    </row>
    <row r="462" ht="409.5" spans="1:25">
      <c r="A462" s="98">
        <v>477</v>
      </c>
      <c r="B462" s="47" t="s">
        <v>117</v>
      </c>
      <c r="C462" s="47" t="s">
        <v>361</v>
      </c>
      <c r="D462" s="47" t="s">
        <v>5508</v>
      </c>
      <c r="E462" s="43" t="s">
        <v>239</v>
      </c>
      <c r="F462" s="115" t="s">
        <v>5779</v>
      </c>
      <c r="G462" s="74">
        <v>45383</v>
      </c>
      <c r="H462" s="74">
        <v>45384</v>
      </c>
      <c r="I462" s="47" t="s">
        <v>124</v>
      </c>
      <c r="J462" s="47" t="s">
        <v>125</v>
      </c>
      <c r="K462" s="48" t="s">
        <v>1117</v>
      </c>
      <c r="L462" s="96" t="s">
        <v>78</v>
      </c>
      <c r="M462" s="47">
        <v>3</v>
      </c>
      <c r="N462" s="34" t="s">
        <v>5512</v>
      </c>
      <c r="O462" s="62">
        <v>45376.6465277778</v>
      </c>
      <c r="P462" s="35"/>
      <c r="Q462" s="35"/>
      <c r="R462" s="40"/>
      <c r="S462" s="40"/>
      <c r="T462" s="36"/>
      <c r="U462" s="34" t="s">
        <v>5513</v>
      </c>
      <c r="V462" s="34" t="s">
        <v>5508</v>
      </c>
      <c r="W462" s="113" t="s">
        <v>5514</v>
      </c>
      <c r="X462" t="s">
        <v>132</v>
      </c>
      <c r="Y462" t="s">
        <v>159</v>
      </c>
    </row>
    <row r="463" ht="409.5" spans="1:25">
      <c r="A463" s="98">
        <v>478</v>
      </c>
      <c r="B463" s="47" t="s">
        <v>117</v>
      </c>
      <c r="C463" s="47" t="s">
        <v>361</v>
      </c>
      <c r="D463" s="47" t="s">
        <v>5508</v>
      </c>
      <c r="E463" s="43" t="s">
        <v>239</v>
      </c>
      <c r="F463" s="115" t="s">
        <v>5779</v>
      </c>
      <c r="G463" s="74">
        <v>45444</v>
      </c>
      <c r="H463" s="74">
        <v>45445</v>
      </c>
      <c r="I463" s="47" t="s">
        <v>124</v>
      </c>
      <c r="J463" s="47" t="s">
        <v>125</v>
      </c>
      <c r="K463" s="48" t="s">
        <v>1117</v>
      </c>
      <c r="L463" s="96" t="s">
        <v>78</v>
      </c>
      <c r="M463" s="47">
        <v>3</v>
      </c>
      <c r="N463" s="34" t="s">
        <v>5515</v>
      </c>
      <c r="O463" s="62">
        <v>45434.4965277778</v>
      </c>
      <c r="P463" s="35"/>
      <c r="Q463" s="35"/>
      <c r="R463" s="40"/>
      <c r="S463" s="40"/>
      <c r="T463" s="36"/>
      <c r="U463" s="34" t="s">
        <v>5516</v>
      </c>
      <c r="V463" s="34" t="s">
        <v>5508</v>
      </c>
      <c r="W463" s="113" t="s">
        <v>5517</v>
      </c>
      <c r="X463" s="114" t="s">
        <v>132</v>
      </c>
      <c r="Y463" s="114" t="s">
        <v>435</v>
      </c>
    </row>
    <row r="464" ht="409.5" spans="1:25">
      <c r="A464" s="98">
        <v>479</v>
      </c>
      <c r="B464" s="47" t="s">
        <v>117</v>
      </c>
      <c r="C464" s="47" t="s">
        <v>361</v>
      </c>
      <c r="D464" s="47" t="s">
        <v>5508</v>
      </c>
      <c r="E464" s="43" t="s">
        <v>239</v>
      </c>
      <c r="F464" s="115" t="s">
        <v>5779</v>
      </c>
      <c r="G464" s="74">
        <v>45505</v>
      </c>
      <c r="H464" s="74">
        <v>45506</v>
      </c>
      <c r="I464" s="47" t="s">
        <v>124</v>
      </c>
      <c r="J464" s="47" t="s">
        <v>125</v>
      </c>
      <c r="K464" s="48" t="s">
        <v>1117</v>
      </c>
      <c r="L464" s="96" t="s">
        <v>78</v>
      </c>
      <c r="M464" s="47">
        <v>3</v>
      </c>
      <c r="N464" s="120" t="s">
        <v>5518</v>
      </c>
      <c r="O464" s="54">
        <v>45496.4479166667</v>
      </c>
      <c r="P464" s="47"/>
      <c r="Q464" s="47"/>
      <c r="R464" s="117"/>
      <c r="S464" s="117"/>
      <c r="T464" s="47"/>
      <c r="U464" s="149" t="s">
        <v>5519</v>
      </c>
      <c r="V464" t="s">
        <v>5508</v>
      </c>
      <c r="W464" s="113" t="s">
        <v>5520</v>
      </c>
      <c r="X464" t="s">
        <v>132</v>
      </c>
      <c r="Y464" t="s">
        <v>138</v>
      </c>
    </row>
    <row r="465" spans="1:21">
      <c r="A465" s="98">
        <v>480</v>
      </c>
      <c r="B465" s="47" t="s">
        <v>117</v>
      </c>
      <c r="C465" s="47" t="s">
        <v>361</v>
      </c>
      <c r="D465" s="47" t="s">
        <v>5508</v>
      </c>
      <c r="E465" s="43" t="s">
        <v>239</v>
      </c>
      <c r="F465" s="115" t="s">
        <v>5779</v>
      </c>
      <c r="G465" s="74">
        <v>45566</v>
      </c>
      <c r="H465" s="74">
        <v>45567</v>
      </c>
      <c r="I465" s="47" t="s">
        <v>124</v>
      </c>
      <c r="J465" s="47" t="s">
        <v>125</v>
      </c>
      <c r="K465" s="48" t="s">
        <v>1117</v>
      </c>
      <c r="L465" s="96" t="s">
        <v>78</v>
      </c>
      <c r="M465" s="47">
        <v>3</v>
      </c>
      <c r="N465" s="54"/>
      <c r="O465" s="54"/>
      <c r="P465" s="47"/>
      <c r="Q465" s="47"/>
      <c r="R465" s="117"/>
      <c r="S465" s="117"/>
      <c r="T465" s="47"/>
      <c r="U465" s="132"/>
    </row>
    <row r="466" spans="1:21">
      <c r="A466" s="98">
        <v>481</v>
      </c>
      <c r="B466" s="47" t="s">
        <v>117</v>
      </c>
      <c r="C466" s="47" t="s">
        <v>361</v>
      </c>
      <c r="D466" s="47" t="s">
        <v>5508</v>
      </c>
      <c r="E466" s="43" t="s">
        <v>239</v>
      </c>
      <c r="F466" s="115" t="s">
        <v>5779</v>
      </c>
      <c r="G466" s="74">
        <v>45627</v>
      </c>
      <c r="H466" s="74">
        <v>45628</v>
      </c>
      <c r="I466" s="47" t="s">
        <v>124</v>
      </c>
      <c r="J466" s="47" t="s">
        <v>125</v>
      </c>
      <c r="K466" s="48" t="s">
        <v>1117</v>
      </c>
      <c r="L466" s="96" t="s">
        <v>78</v>
      </c>
      <c r="M466" s="47">
        <v>3</v>
      </c>
      <c r="N466" s="54"/>
      <c r="O466" s="54"/>
      <c r="P466" s="47"/>
      <c r="Q466" s="47"/>
      <c r="R466" s="117"/>
      <c r="S466" s="117"/>
      <c r="T466" s="47"/>
      <c r="U466" s="132"/>
    </row>
    <row r="467" ht="409.5" spans="1:25">
      <c r="A467" s="98">
        <v>482</v>
      </c>
      <c r="B467" s="47" t="s">
        <v>117</v>
      </c>
      <c r="C467" s="47" t="s">
        <v>361</v>
      </c>
      <c r="D467" s="47" t="s">
        <v>5521</v>
      </c>
      <c r="E467" s="43" t="s">
        <v>239</v>
      </c>
      <c r="F467" s="115" t="s">
        <v>5779</v>
      </c>
      <c r="G467" s="74">
        <v>45323</v>
      </c>
      <c r="H467" s="74">
        <v>45324</v>
      </c>
      <c r="I467" s="47" t="s">
        <v>124</v>
      </c>
      <c r="J467" s="47" t="s">
        <v>125</v>
      </c>
      <c r="K467" s="48" t="s">
        <v>1117</v>
      </c>
      <c r="L467" s="96" t="s">
        <v>78</v>
      </c>
      <c r="M467" s="47">
        <v>3</v>
      </c>
      <c r="N467" s="34" t="s">
        <v>5509</v>
      </c>
      <c r="O467" s="62">
        <v>45322.5055555556</v>
      </c>
      <c r="P467" s="35"/>
      <c r="Q467" s="35"/>
      <c r="R467" s="40"/>
      <c r="S467" s="40"/>
      <c r="T467" s="36"/>
      <c r="U467" s="34" t="s">
        <v>5510</v>
      </c>
      <c r="V467" s="34" t="s">
        <v>5521</v>
      </c>
      <c r="W467" s="113" t="s">
        <v>5511</v>
      </c>
      <c r="X467" t="s">
        <v>132</v>
      </c>
      <c r="Y467" t="s">
        <v>133</v>
      </c>
    </row>
    <row r="468" ht="409.5" spans="1:25">
      <c r="A468" s="98">
        <v>483</v>
      </c>
      <c r="B468" s="47" t="s">
        <v>117</v>
      </c>
      <c r="C468" s="47" t="s">
        <v>361</v>
      </c>
      <c r="D468" s="47" t="s">
        <v>5521</v>
      </c>
      <c r="E468" s="43" t="s">
        <v>239</v>
      </c>
      <c r="F468" s="115" t="s">
        <v>5779</v>
      </c>
      <c r="G468" s="74">
        <v>45383</v>
      </c>
      <c r="H468" s="74">
        <v>45384</v>
      </c>
      <c r="I468" s="47" t="s">
        <v>124</v>
      </c>
      <c r="J468" s="47" t="s">
        <v>125</v>
      </c>
      <c r="K468" s="48" t="s">
        <v>1117</v>
      </c>
      <c r="L468" s="96" t="s">
        <v>78</v>
      </c>
      <c r="M468" s="47">
        <v>3</v>
      </c>
      <c r="N468" s="34" t="s">
        <v>5512</v>
      </c>
      <c r="O468" s="62">
        <v>45376.6465277778</v>
      </c>
      <c r="P468" s="35"/>
      <c r="Q468" s="35"/>
      <c r="R468" s="40"/>
      <c r="S468" s="40"/>
      <c r="T468" s="36"/>
      <c r="U468" s="34" t="s">
        <v>5513</v>
      </c>
      <c r="V468" s="34" t="s">
        <v>5521</v>
      </c>
      <c r="W468" s="113" t="s">
        <v>5514</v>
      </c>
      <c r="X468" t="s">
        <v>132</v>
      </c>
      <c r="Y468" t="s">
        <v>159</v>
      </c>
    </row>
    <row r="469" ht="409.5" spans="1:25">
      <c r="A469" s="98">
        <v>484</v>
      </c>
      <c r="B469" s="47" t="s">
        <v>117</v>
      </c>
      <c r="C469" s="47" t="s">
        <v>361</v>
      </c>
      <c r="D469" s="47" t="s">
        <v>5521</v>
      </c>
      <c r="E469" s="43" t="s">
        <v>239</v>
      </c>
      <c r="F469" s="115" t="s">
        <v>5779</v>
      </c>
      <c r="G469" s="74">
        <v>45444</v>
      </c>
      <c r="H469" s="74">
        <v>45445</v>
      </c>
      <c r="I469" s="47" t="s">
        <v>124</v>
      </c>
      <c r="J469" s="47" t="s">
        <v>125</v>
      </c>
      <c r="K469" s="48" t="s">
        <v>1117</v>
      </c>
      <c r="L469" s="96" t="s">
        <v>78</v>
      </c>
      <c r="M469" s="47">
        <v>3</v>
      </c>
      <c r="N469" s="34" t="s">
        <v>5515</v>
      </c>
      <c r="O469" s="62">
        <v>45434.4965277778</v>
      </c>
      <c r="P469" s="35"/>
      <c r="Q469" s="35"/>
      <c r="R469" s="40"/>
      <c r="S469" s="40"/>
      <c r="T469" s="36"/>
      <c r="U469" s="34" t="s">
        <v>5516</v>
      </c>
      <c r="V469" s="34" t="s">
        <v>5521</v>
      </c>
      <c r="W469" s="113" t="s">
        <v>5517</v>
      </c>
      <c r="X469" s="114" t="s">
        <v>132</v>
      </c>
      <c r="Y469" s="114" t="s">
        <v>435</v>
      </c>
    </row>
    <row r="470" ht="409.5" spans="1:25">
      <c r="A470" s="98">
        <v>485</v>
      </c>
      <c r="B470" s="47" t="s">
        <v>117</v>
      </c>
      <c r="C470" s="47" t="s">
        <v>361</v>
      </c>
      <c r="D470" s="47" t="s">
        <v>5521</v>
      </c>
      <c r="E470" s="43" t="s">
        <v>239</v>
      </c>
      <c r="F470" s="115" t="s">
        <v>5779</v>
      </c>
      <c r="G470" s="74">
        <v>45505</v>
      </c>
      <c r="H470" s="74">
        <v>45506</v>
      </c>
      <c r="I470" s="47" t="s">
        <v>124</v>
      </c>
      <c r="J470" s="47" t="s">
        <v>125</v>
      </c>
      <c r="K470" s="48" t="s">
        <v>1117</v>
      </c>
      <c r="L470" s="96" t="s">
        <v>78</v>
      </c>
      <c r="M470" s="47">
        <v>3</v>
      </c>
      <c r="N470" s="120" t="s">
        <v>5518</v>
      </c>
      <c r="O470" s="54">
        <v>45496.4479166667</v>
      </c>
      <c r="P470" s="47"/>
      <c r="Q470" s="47"/>
      <c r="R470" s="117"/>
      <c r="S470" s="117"/>
      <c r="T470" s="47"/>
      <c r="U470" s="149" t="s">
        <v>5519</v>
      </c>
      <c r="V470" t="s">
        <v>5521</v>
      </c>
      <c r="W470" s="113" t="s">
        <v>5520</v>
      </c>
      <c r="X470" t="s">
        <v>132</v>
      </c>
      <c r="Y470" t="s">
        <v>138</v>
      </c>
    </row>
    <row r="471" spans="1:21">
      <c r="A471" s="98">
        <v>486</v>
      </c>
      <c r="B471" s="47" t="s">
        <v>117</v>
      </c>
      <c r="C471" s="47" t="s">
        <v>361</v>
      </c>
      <c r="D471" s="47" t="s">
        <v>5521</v>
      </c>
      <c r="E471" s="43" t="s">
        <v>239</v>
      </c>
      <c r="F471" s="115" t="s">
        <v>5779</v>
      </c>
      <c r="G471" s="74">
        <v>45566</v>
      </c>
      <c r="H471" s="74">
        <v>45567</v>
      </c>
      <c r="I471" s="47" t="s">
        <v>124</v>
      </c>
      <c r="J471" s="47" t="s">
        <v>125</v>
      </c>
      <c r="K471" s="48" t="s">
        <v>1117</v>
      </c>
      <c r="L471" s="96" t="s">
        <v>78</v>
      </c>
      <c r="M471" s="47">
        <v>3</v>
      </c>
      <c r="N471" s="54"/>
      <c r="O471" s="54"/>
      <c r="P471" s="47"/>
      <c r="Q471" s="47"/>
      <c r="R471" s="117"/>
      <c r="S471" s="117"/>
      <c r="T471" s="47"/>
      <c r="U471" s="132"/>
    </row>
    <row r="472" spans="1:21">
      <c r="A472" s="98">
        <v>487</v>
      </c>
      <c r="B472" s="47" t="s">
        <v>117</v>
      </c>
      <c r="C472" s="47" t="s">
        <v>361</v>
      </c>
      <c r="D472" s="47" t="s">
        <v>5521</v>
      </c>
      <c r="E472" s="43" t="s">
        <v>239</v>
      </c>
      <c r="F472" s="115" t="s">
        <v>5779</v>
      </c>
      <c r="G472" s="74">
        <v>45627</v>
      </c>
      <c r="H472" s="74">
        <v>45628</v>
      </c>
      <c r="I472" s="47" t="s">
        <v>124</v>
      </c>
      <c r="J472" s="47" t="s">
        <v>125</v>
      </c>
      <c r="K472" s="48" t="s">
        <v>1117</v>
      </c>
      <c r="L472" s="96" t="s">
        <v>78</v>
      </c>
      <c r="M472" s="47">
        <v>3</v>
      </c>
      <c r="N472" s="54"/>
      <c r="O472" s="54"/>
      <c r="P472" s="47"/>
      <c r="Q472" s="47"/>
      <c r="R472" s="117"/>
      <c r="S472" s="117"/>
      <c r="T472" s="47"/>
      <c r="U472" s="132"/>
    </row>
    <row r="473" ht="94.5" spans="1:25">
      <c r="A473" s="98">
        <v>488</v>
      </c>
      <c r="B473" s="47" t="s">
        <v>117</v>
      </c>
      <c r="C473" s="47" t="s">
        <v>145</v>
      </c>
      <c r="D473" s="47" t="s">
        <v>1401</v>
      </c>
      <c r="E473" s="43" t="s">
        <v>250</v>
      </c>
      <c r="F473" s="115" t="s">
        <v>5779</v>
      </c>
      <c r="G473" s="54">
        <v>45323</v>
      </c>
      <c r="H473" s="54">
        <v>45324</v>
      </c>
      <c r="I473" s="47" t="s">
        <v>124</v>
      </c>
      <c r="J473" s="47" t="s">
        <v>125</v>
      </c>
      <c r="K473" s="48" t="s">
        <v>1117</v>
      </c>
      <c r="L473" s="96" t="s">
        <v>78</v>
      </c>
      <c r="M473" s="47">
        <v>6</v>
      </c>
      <c r="N473" s="34" t="s">
        <v>5408</v>
      </c>
      <c r="O473" s="62">
        <v>45302.5111111111</v>
      </c>
      <c r="P473" s="35"/>
      <c r="Q473" s="35"/>
      <c r="R473" s="40"/>
      <c r="S473" s="40"/>
      <c r="T473" s="36"/>
      <c r="U473" s="34" t="s">
        <v>5409</v>
      </c>
      <c r="V473" s="34" t="s">
        <v>1401</v>
      </c>
      <c r="W473" s="113" t="s">
        <v>5410</v>
      </c>
      <c r="X473" t="s">
        <v>132</v>
      </c>
      <c r="Y473" t="s">
        <v>133</v>
      </c>
    </row>
    <row r="474" ht="24" spans="1:25">
      <c r="A474" s="98">
        <v>489</v>
      </c>
      <c r="B474" s="47" t="s">
        <v>117</v>
      </c>
      <c r="C474" s="47" t="s">
        <v>145</v>
      </c>
      <c r="D474" s="47" t="s">
        <v>1401</v>
      </c>
      <c r="E474" s="43" t="s">
        <v>250</v>
      </c>
      <c r="F474" s="115" t="s">
        <v>5779</v>
      </c>
      <c r="G474" s="74">
        <v>45505</v>
      </c>
      <c r="H474" s="74">
        <v>45505</v>
      </c>
      <c r="I474" s="47" t="s">
        <v>124</v>
      </c>
      <c r="J474" s="47" t="s">
        <v>125</v>
      </c>
      <c r="K474" s="48" t="s">
        <v>1117</v>
      </c>
      <c r="L474" s="96" t="s">
        <v>78</v>
      </c>
      <c r="M474" s="47">
        <v>6</v>
      </c>
      <c r="N474" s="120" t="s">
        <v>5411</v>
      </c>
      <c r="O474" s="54">
        <v>45476.6715277778</v>
      </c>
      <c r="P474" s="47"/>
      <c r="Q474" s="47"/>
      <c r="R474" s="117"/>
      <c r="S474" s="117"/>
      <c r="T474" s="47"/>
      <c r="U474" s="132" t="s">
        <v>5412</v>
      </c>
      <c r="V474" t="s">
        <v>1401</v>
      </c>
      <c r="W474" t="s">
        <v>5413</v>
      </c>
      <c r="X474" t="s">
        <v>132</v>
      </c>
      <c r="Y474" t="s">
        <v>138</v>
      </c>
    </row>
    <row r="475" ht="67.5" spans="1:25">
      <c r="A475" s="98">
        <v>490</v>
      </c>
      <c r="B475" s="34" t="s">
        <v>117</v>
      </c>
      <c r="C475" s="58" t="s">
        <v>145</v>
      </c>
      <c r="D475" s="48" t="s">
        <v>1379</v>
      </c>
      <c r="E475" s="43" t="s">
        <v>250</v>
      </c>
      <c r="F475" s="115" t="s">
        <v>5779</v>
      </c>
      <c r="G475" s="54">
        <v>45323</v>
      </c>
      <c r="H475" s="54">
        <v>45324</v>
      </c>
      <c r="I475" s="58" t="s">
        <v>124</v>
      </c>
      <c r="J475" s="34" t="s">
        <v>125</v>
      </c>
      <c r="K475" s="48" t="s">
        <v>1117</v>
      </c>
      <c r="L475" s="96" t="s">
        <v>78</v>
      </c>
      <c r="M475" s="47">
        <v>3</v>
      </c>
      <c r="N475" s="34" t="s">
        <v>5414</v>
      </c>
      <c r="O475" s="62">
        <v>45316.4736111111</v>
      </c>
      <c r="P475" s="35"/>
      <c r="Q475" s="35"/>
      <c r="R475" s="40"/>
      <c r="S475" s="40"/>
      <c r="T475" s="36"/>
      <c r="U475" s="34" t="s">
        <v>5415</v>
      </c>
      <c r="V475" s="34" t="s">
        <v>1379</v>
      </c>
      <c r="W475" s="113" t="s">
        <v>5416</v>
      </c>
      <c r="X475" t="s">
        <v>132</v>
      </c>
      <c r="Y475" t="s">
        <v>133</v>
      </c>
    </row>
    <row r="476" ht="24" spans="1:25">
      <c r="A476" s="98">
        <v>491</v>
      </c>
      <c r="B476" s="34" t="s">
        <v>117</v>
      </c>
      <c r="C476" s="58" t="s">
        <v>145</v>
      </c>
      <c r="D476" s="48" t="s">
        <v>1379</v>
      </c>
      <c r="E476" s="43" t="s">
        <v>250</v>
      </c>
      <c r="F476" s="115" t="s">
        <v>5779</v>
      </c>
      <c r="G476" s="74">
        <v>45505</v>
      </c>
      <c r="H476" s="74">
        <v>45505</v>
      </c>
      <c r="I476" s="58" t="s">
        <v>124</v>
      </c>
      <c r="J476" s="34" t="s">
        <v>125</v>
      </c>
      <c r="K476" s="48" t="s">
        <v>1117</v>
      </c>
      <c r="L476" s="96" t="s">
        <v>78</v>
      </c>
      <c r="M476" s="47">
        <v>3</v>
      </c>
      <c r="N476" s="120" t="s">
        <v>5417</v>
      </c>
      <c r="O476" s="54">
        <v>45484.6951388889</v>
      </c>
      <c r="P476" s="47"/>
      <c r="Q476" s="47"/>
      <c r="R476" s="117"/>
      <c r="S476" s="117"/>
      <c r="T476" s="47"/>
      <c r="U476" s="132" t="s">
        <v>5418</v>
      </c>
      <c r="V476" t="s">
        <v>1379</v>
      </c>
      <c r="W476" t="s">
        <v>5419</v>
      </c>
      <c r="X476" t="s">
        <v>132</v>
      </c>
      <c r="Y476" t="s">
        <v>138</v>
      </c>
    </row>
    <row r="477" ht="135" spans="1:25">
      <c r="A477" s="98">
        <v>492</v>
      </c>
      <c r="B477" s="34" t="s">
        <v>117</v>
      </c>
      <c r="C477" s="58" t="s">
        <v>145</v>
      </c>
      <c r="D477" s="53" t="s">
        <v>1183</v>
      </c>
      <c r="E477" s="43" t="s">
        <v>146</v>
      </c>
      <c r="F477" s="115" t="s">
        <v>5779</v>
      </c>
      <c r="G477" s="54">
        <v>45323</v>
      </c>
      <c r="H477" s="54">
        <v>45324</v>
      </c>
      <c r="I477" s="58" t="s">
        <v>124</v>
      </c>
      <c r="J477" s="34" t="s">
        <v>125</v>
      </c>
      <c r="K477" s="48" t="s">
        <v>1117</v>
      </c>
      <c r="L477" s="96" t="s">
        <v>78</v>
      </c>
      <c r="M477" s="47">
        <v>3</v>
      </c>
      <c r="N477" s="34" t="s">
        <v>5356</v>
      </c>
      <c r="O477" s="62">
        <v>45300.4840277778</v>
      </c>
      <c r="P477" s="35"/>
      <c r="Q477" s="35"/>
      <c r="R477" s="40"/>
      <c r="S477" s="40"/>
      <c r="T477" s="36"/>
      <c r="U477" s="34" t="s">
        <v>5357</v>
      </c>
      <c r="V477" s="34" t="s">
        <v>1183</v>
      </c>
      <c r="W477" s="113" t="s">
        <v>5358</v>
      </c>
      <c r="X477" t="s">
        <v>132</v>
      </c>
      <c r="Y477" t="s">
        <v>133</v>
      </c>
    </row>
    <row r="478" ht="24" spans="1:25">
      <c r="A478" s="98">
        <v>493</v>
      </c>
      <c r="B478" s="34" t="s">
        <v>117</v>
      </c>
      <c r="C478" s="58" t="s">
        <v>145</v>
      </c>
      <c r="D478" s="53" t="s">
        <v>1183</v>
      </c>
      <c r="E478" s="43" t="s">
        <v>146</v>
      </c>
      <c r="F478" s="115" t="s">
        <v>5779</v>
      </c>
      <c r="G478" s="74">
        <v>45505</v>
      </c>
      <c r="H478" s="74">
        <v>45505</v>
      </c>
      <c r="I478" s="58" t="s">
        <v>124</v>
      </c>
      <c r="J478" s="34" t="s">
        <v>125</v>
      </c>
      <c r="K478" s="48" t="s">
        <v>1117</v>
      </c>
      <c r="L478" s="96" t="s">
        <v>78</v>
      </c>
      <c r="M478" s="47">
        <v>3</v>
      </c>
      <c r="N478" s="120" t="s">
        <v>5363</v>
      </c>
      <c r="O478" s="54">
        <v>45481.4791666667</v>
      </c>
      <c r="P478" s="47"/>
      <c r="Q478" s="47"/>
      <c r="R478" s="117"/>
      <c r="S478" s="117"/>
      <c r="T478" s="47"/>
      <c r="U478" s="132" t="s">
        <v>5364</v>
      </c>
      <c r="V478" t="s">
        <v>1183</v>
      </c>
      <c r="W478" t="s">
        <v>5365</v>
      </c>
      <c r="X478" t="s">
        <v>132</v>
      </c>
      <c r="Y478" t="s">
        <v>138</v>
      </c>
    </row>
    <row r="479" ht="135" spans="1:25">
      <c r="A479" s="98">
        <v>494</v>
      </c>
      <c r="B479" s="34" t="s">
        <v>117</v>
      </c>
      <c r="C479" s="58" t="s">
        <v>145</v>
      </c>
      <c r="D479" s="53" t="s">
        <v>1189</v>
      </c>
      <c r="E479" s="43" t="s">
        <v>250</v>
      </c>
      <c r="F479" s="115" t="s">
        <v>5779</v>
      </c>
      <c r="G479" s="54">
        <v>45323</v>
      </c>
      <c r="H479" s="54">
        <v>45324</v>
      </c>
      <c r="I479" s="58" t="s">
        <v>124</v>
      </c>
      <c r="J479" s="34" t="s">
        <v>125</v>
      </c>
      <c r="K479" s="48" t="s">
        <v>1117</v>
      </c>
      <c r="L479" s="96" t="s">
        <v>78</v>
      </c>
      <c r="M479" s="47">
        <v>3</v>
      </c>
      <c r="N479" s="34" t="s">
        <v>5356</v>
      </c>
      <c r="O479" s="62">
        <v>45300.4840277778</v>
      </c>
      <c r="P479" s="35"/>
      <c r="Q479" s="35"/>
      <c r="R479" s="40"/>
      <c r="S479" s="40"/>
      <c r="T479" s="36"/>
      <c r="U479" s="34" t="s">
        <v>5357</v>
      </c>
      <c r="V479" s="34" t="s">
        <v>1189</v>
      </c>
      <c r="W479" s="113" t="s">
        <v>5358</v>
      </c>
      <c r="X479" t="s">
        <v>132</v>
      </c>
      <c r="Y479" t="s">
        <v>133</v>
      </c>
    </row>
    <row r="480" ht="14.25" spans="1:22">
      <c r="A480" s="98">
        <v>495</v>
      </c>
      <c r="B480" s="34" t="s">
        <v>117</v>
      </c>
      <c r="C480" s="58" t="s">
        <v>145</v>
      </c>
      <c r="D480" s="53" t="s">
        <v>1189</v>
      </c>
      <c r="E480" s="43" t="s">
        <v>250</v>
      </c>
      <c r="F480" s="115" t="s">
        <v>5779</v>
      </c>
      <c r="G480" s="74">
        <v>45505</v>
      </c>
      <c r="H480" s="74">
        <v>45505</v>
      </c>
      <c r="I480" s="58" t="s">
        <v>124</v>
      </c>
      <c r="J480" s="34" t="s">
        <v>125</v>
      </c>
      <c r="K480" s="48" t="s">
        <v>1117</v>
      </c>
      <c r="L480" s="96" t="s">
        <v>78</v>
      </c>
      <c r="M480" s="47">
        <v>3</v>
      </c>
      <c r="N480" s="34"/>
      <c r="O480" s="34"/>
      <c r="P480" s="35"/>
      <c r="Q480" s="35"/>
      <c r="R480" s="40"/>
      <c r="S480" s="40"/>
      <c r="T480" s="36"/>
      <c r="U480" s="34"/>
      <c r="V480" s="34"/>
    </row>
    <row r="481" ht="67.5" spans="1:25">
      <c r="A481" s="98">
        <v>496</v>
      </c>
      <c r="B481" s="29" t="s">
        <v>117</v>
      </c>
      <c r="C481" s="47" t="s">
        <v>145</v>
      </c>
      <c r="D481" s="154" t="s">
        <v>5526</v>
      </c>
      <c r="E481" s="154" t="s">
        <v>146</v>
      </c>
      <c r="F481" s="115" t="s">
        <v>5779</v>
      </c>
      <c r="G481" s="74">
        <v>45292</v>
      </c>
      <c r="H481" s="74">
        <v>45444</v>
      </c>
      <c r="I481" s="34" t="s">
        <v>124</v>
      </c>
      <c r="J481" s="34" t="s">
        <v>125</v>
      </c>
      <c r="K481" s="48" t="s">
        <v>1117</v>
      </c>
      <c r="L481" s="96" t="s">
        <v>78</v>
      </c>
      <c r="M481" s="29">
        <v>3</v>
      </c>
      <c r="N481" s="34" t="s">
        <v>5523</v>
      </c>
      <c r="O481" s="62">
        <v>45357.4027777778</v>
      </c>
      <c r="P481" s="35"/>
      <c r="Q481" s="35"/>
      <c r="R481" s="40"/>
      <c r="S481" s="40"/>
      <c r="T481" s="36"/>
      <c r="U481" s="34" t="s">
        <v>5524</v>
      </c>
      <c r="V481" s="34" t="s">
        <v>5526</v>
      </c>
      <c r="W481" s="113" t="s">
        <v>5525</v>
      </c>
      <c r="X481" t="s">
        <v>132</v>
      </c>
      <c r="Y481" t="s">
        <v>159</v>
      </c>
    </row>
    <row r="482" ht="14.25" spans="1:22">
      <c r="A482" s="98">
        <v>497</v>
      </c>
      <c r="B482" s="29" t="s">
        <v>117</v>
      </c>
      <c r="C482" s="47" t="s">
        <v>145</v>
      </c>
      <c r="D482" s="154" t="s">
        <v>5526</v>
      </c>
      <c r="E482" s="154" t="s">
        <v>146</v>
      </c>
      <c r="F482" s="115" t="s">
        <v>5779</v>
      </c>
      <c r="G482" s="74">
        <v>45474</v>
      </c>
      <c r="H482" s="74">
        <v>45627</v>
      </c>
      <c r="I482" s="34" t="s">
        <v>124</v>
      </c>
      <c r="J482" s="34" t="s">
        <v>125</v>
      </c>
      <c r="K482" s="48" t="s">
        <v>1117</v>
      </c>
      <c r="L482" s="96" t="s">
        <v>78</v>
      </c>
      <c r="M482" s="29">
        <v>3</v>
      </c>
      <c r="N482" s="34"/>
      <c r="O482" s="34"/>
      <c r="P482" s="35"/>
      <c r="Q482" s="35"/>
      <c r="R482" s="40"/>
      <c r="S482" s="40"/>
      <c r="T482" s="36"/>
      <c r="U482" s="34"/>
      <c r="V482" s="34"/>
    </row>
    <row r="483" ht="67.5" spans="1:25">
      <c r="A483" s="98">
        <v>498</v>
      </c>
      <c r="B483" s="29" t="s">
        <v>117</v>
      </c>
      <c r="C483" s="47" t="s">
        <v>145</v>
      </c>
      <c r="D483" s="154" t="s">
        <v>5527</v>
      </c>
      <c r="E483" s="154" t="s">
        <v>146</v>
      </c>
      <c r="F483" s="115" t="s">
        <v>5779</v>
      </c>
      <c r="G483" s="74">
        <v>45292</v>
      </c>
      <c r="H483" s="74">
        <v>45444</v>
      </c>
      <c r="I483" s="34" t="s">
        <v>124</v>
      </c>
      <c r="J483" s="34" t="s">
        <v>125</v>
      </c>
      <c r="K483" s="48" t="s">
        <v>1117</v>
      </c>
      <c r="L483" s="96" t="s">
        <v>78</v>
      </c>
      <c r="M483" s="29">
        <v>3</v>
      </c>
      <c r="N483" s="34" t="s">
        <v>5523</v>
      </c>
      <c r="O483" s="62">
        <v>45357.4027777778</v>
      </c>
      <c r="P483" s="35"/>
      <c r="Q483" s="35"/>
      <c r="R483" s="40"/>
      <c r="S483" s="40"/>
      <c r="T483" s="36"/>
      <c r="U483" s="34" t="s">
        <v>5524</v>
      </c>
      <c r="V483" s="34" t="s">
        <v>5527</v>
      </c>
      <c r="W483" s="113" t="s">
        <v>5525</v>
      </c>
      <c r="X483" t="s">
        <v>132</v>
      </c>
      <c r="Y483" t="s">
        <v>159</v>
      </c>
    </row>
    <row r="484" ht="14.25" spans="1:22">
      <c r="A484" s="98">
        <v>499</v>
      </c>
      <c r="B484" s="29" t="s">
        <v>117</v>
      </c>
      <c r="C484" s="47" t="s">
        <v>145</v>
      </c>
      <c r="D484" s="154" t="s">
        <v>5527</v>
      </c>
      <c r="E484" s="154" t="s">
        <v>146</v>
      </c>
      <c r="F484" s="115" t="s">
        <v>5779</v>
      </c>
      <c r="G484" s="74">
        <v>45474</v>
      </c>
      <c r="H484" s="74">
        <v>45627</v>
      </c>
      <c r="I484" s="34" t="s">
        <v>124</v>
      </c>
      <c r="J484" s="34" t="s">
        <v>125</v>
      </c>
      <c r="K484" s="48" t="s">
        <v>1117</v>
      </c>
      <c r="L484" s="96" t="s">
        <v>78</v>
      </c>
      <c r="M484" s="29">
        <v>3</v>
      </c>
      <c r="N484" s="34"/>
      <c r="O484" s="34"/>
      <c r="P484" s="35"/>
      <c r="Q484" s="35"/>
      <c r="R484" s="40"/>
      <c r="S484" s="40"/>
      <c r="T484" s="36"/>
      <c r="U484" s="34"/>
      <c r="V484" s="34"/>
    </row>
    <row r="485" ht="121.5" spans="1:25">
      <c r="A485" s="98">
        <v>500</v>
      </c>
      <c r="B485" s="29" t="s">
        <v>117</v>
      </c>
      <c r="C485" s="47" t="s">
        <v>145</v>
      </c>
      <c r="D485" s="154" t="s">
        <v>1497</v>
      </c>
      <c r="E485" s="92" t="s">
        <v>120</v>
      </c>
      <c r="F485" s="115" t="s">
        <v>5779</v>
      </c>
      <c r="G485" s="74">
        <v>45292</v>
      </c>
      <c r="H485" s="74">
        <v>45323</v>
      </c>
      <c r="I485" s="34" t="s">
        <v>124</v>
      </c>
      <c r="J485" s="34" t="s">
        <v>125</v>
      </c>
      <c r="K485" s="48" t="s">
        <v>1117</v>
      </c>
      <c r="L485" s="96" t="s">
        <v>78</v>
      </c>
      <c r="M485" s="29">
        <v>3</v>
      </c>
      <c r="N485" s="34" t="s">
        <v>5528</v>
      </c>
      <c r="O485" s="62">
        <v>45313.6805555556</v>
      </c>
      <c r="P485" s="35"/>
      <c r="Q485" s="35"/>
      <c r="R485" s="40"/>
      <c r="S485" s="40"/>
      <c r="T485" s="36"/>
      <c r="U485" s="34" t="s">
        <v>5529</v>
      </c>
      <c r="V485" s="34" t="s">
        <v>1497</v>
      </c>
      <c r="W485" s="113" t="s">
        <v>5530</v>
      </c>
      <c r="X485" t="s">
        <v>132</v>
      </c>
      <c r="Y485" t="s">
        <v>133</v>
      </c>
    </row>
    <row r="486" ht="121.5" spans="1:25">
      <c r="A486" s="98">
        <v>501</v>
      </c>
      <c r="B486" s="29" t="s">
        <v>117</v>
      </c>
      <c r="C486" s="47" t="s">
        <v>145</v>
      </c>
      <c r="D486" s="154" t="s">
        <v>1497</v>
      </c>
      <c r="E486" s="92" t="s">
        <v>120</v>
      </c>
      <c r="F486" s="115" t="s">
        <v>5779</v>
      </c>
      <c r="G486" s="74">
        <v>45352</v>
      </c>
      <c r="H486" s="74">
        <v>45383</v>
      </c>
      <c r="I486" s="34" t="s">
        <v>124</v>
      </c>
      <c r="J486" s="34" t="s">
        <v>125</v>
      </c>
      <c r="K486" s="48" t="s">
        <v>1117</v>
      </c>
      <c r="L486" s="96" t="s">
        <v>78</v>
      </c>
      <c r="M486" s="29">
        <v>3</v>
      </c>
      <c r="N486" s="34" t="s">
        <v>5531</v>
      </c>
      <c r="O486" s="62">
        <v>45385.4305555556</v>
      </c>
      <c r="P486" s="35"/>
      <c r="Q486" s="35"/>
      <c r="R486" s="40"/>
      <c r="S486" s="40"/>
      <c r="T486" s="36"/>
      <c r="U486" s="34" t="s">
        <v>5532</v>
      </c>
      <c r="V486" s="34" t="s">
        <v>1497</v>
      </c>
      <c r="W486" s="113" t="s">
        <v>5533</v>
      </c>
      <c r="X486" t="s">
        <v>132</v>
      </c>
      <c r="Y486" t="s">
        <v>144</v>
      </c>
    </row>
    <row r="487" ht="121.5" spans="1:25">
      <c r="A487" s="98">
        <v>502</v>
      </c>
      <c r="B487" s="29" t="s">
        <v>117</v>
      </c>
      <c r="C487" s="47" t="s">
        <v>145</v>
      </c>
      <c r="D487" s="154" t="s">
        <v>1497</v>
      </c>
      <c r="E487" s="92" t="s">
        <v>120</v>
      </c>
      <c r="F487" s="115" t="s">
        <v>5779</v>
      </c>
      <c r="G487" s="74">
        <v>45413</v>
      </c>
      <c r="H487" s="74">
        <v>45444</v>
      </c>
      <c r="I487" s="34" t="s">
        <v>124</v>
      </c>
      <c r="J487" s="34" t="s">
        <v>125</v>
      </c>
      <c r="K487" s="48" t="s">
        <v>1117</v>
      </c>
      <c r="L487" s="96" t="s">
        <v>78</v>
      </c>
      <c r="M487" s="29">
        <v>3</v>
      </c>
      <c r="N487" s="34" t="s">
        <v>5534</v>
      </c>
      <c r="O487" s="62">
        <v>45456.4513888889</v>
      </c>
      <c r="P487" s="35"/>
      <c r="Q487" s="35"/>
      <c r="R487" s="40"/>
      <c r="S487" s="40"/>
      <c r="T487" s="36"/>
      <c r="U487" s="34" t="s">
        <v>5535</v>
      </c>
      <c r="V487" s="34" t="s">
        <v>1497</v>
      </c>
      <c r="W487" s="113" t="s">
        <v>5533</v>
      </c>
      <c r="X487" s="114" t="s">
        <v>132</v>
      </c>
      <c r="Y487" s="114" t="s">
        <v>422</v>
      </c>
    </row>
    <row r="488" ht="24" spans="1:25">
      <c r="A488" s="98">
        <v>503</v>
      </c>
      <c r="B488" s="29" t="s">
        <v>117</v>
      </c>
      <c r="C488" s="47" t="s">
        <v>145</v>
      </c>
      <c r="D488" s="154" t="s">
        <v>1497</v>
      </c>
      <c r="E488" s="92" t="s">
        <v>120</v>
      </c>
      <c r="F488" s="115" t="s">
        <v>5779</v>
      </c>
      <c r="G488" s="74">
        <v>45474</v>
      </c>
      <c r="H488" s="74">
        <v>45505</v>
      </c>
      <c r="I488" s="34" t="s">
        <v>124</v>
      </c>
      <c r="J488" s="34" t="s">
        <v>125</v>
      </c>
      <c r="K488" s="48" t="s">
        <v>1117</v>
      </c>
      <c r="L488" s="96" t="s">
        <v>78</v>
      </c>
      <c r="M488" s="29">
        <v>3</v>
      </c>
      <c r="N488" s="148" t="s">
        <v>5536</v>
      </c>
      <c r="O488" s="129">
        <v>45502.6319444444</v>
      </c>
      <c r="P488" s="47"/>
      <c r="Q488" s="47"/>
      <c r="R488" s="131"/>
      <c r="S488" s="131"/>
      <c r="T488" s="132"/>
      <c r="U488" s="132" t="s">
        <v>5537</v>
      </c>
      <c r="V488" t="s">
        <v>1497</v>
      </c>
      <c r="W488" t="s">
        <v>5533</v>
      </c>
      <c r="X488" t="s">
        <v>132</v>
      </c>
      <c r="Y488" t="s">
        <v>138</v>
      </c>
    </row>
    <row r="489" spans="1:21">
      <c r="A489" s="98">
        <v>504</v>
      </c>
      <c r="B489" s="29" t="s">
        <v>117</v>
      </c>
      <c r="C489" s="47" t="s">
        <v>145</v>
      </c>
      <c r="D489" s="154" t="s">
        <v>1497</v>
      </c>
      <c r="E489" s="92" t="s">
        <v>120</v>
      </c>
      <c r="F489" s="115" t="s">
        <v>5779</v>
      </c>
      <c r="G489" s="74">
        <v>45536</v>
      </c>
      <c r="H489" s="74">
        <v>45566</v>
      </c>
      <c r="I489" s="34" t="s">
        <v>124</v>
      </c>
      <c r="J489" s="34" t="s">
        <v>125</v>
      </c>
      <c r="K489" s="48" t="s">
        <v>1117</v>
      </c>
      <c r="L489" s="96" t="s">
        <v>78</v>
      </c>
      <c r="M489" s="29">
        <v>3</v>
      </c>
      <c r="N489" s="129"/>
      <c r="O489" s="129"/>
      <c r="P489" s="47"/>
      <c r="Q489" s="47"/>
      <c r="R489" s="131"/>
      <c r="S489" s="131"/>
      <c r="T489" s="132"/>
      <c r="U489" s="132"/>
    </row>
    <row r="490" spans="1:21">
      <c r="A490" s="98">
        <v>505</v>
      </c>
      <c r="B490" s="29" t="s">
        <v>117</v>
      </c>
      <c r="C490" s="47" t="s">
        <v>145</v>
      </c>
      <c r="D490" s="154" t="s">
        <v>1497</v>
      </c>
      <c r="E490" s="92" t="s">
        <v>120</v>
      </c>
      <c r="F490" s="115" t="s">
        <v>5779</v>
      </c>
      <c r="G490" s="74">
        <v>45597</v>
      </c>
      <c r="H490" s="74">
        <v>45627</v>
      </c>
      <c r="I490" s="34" t="s">
        <v>124</v>
      </c>
      <c r="J490" s="34" t="s">
        <v>125</v>
      </c>
      <c r="K490" s="48" t="s">
        <v>1117</v>
      </c>
      <c r="L490" s="96" t="s">
        <v>78</v>
      </c>
      <c r="M490" s="29">
        <v>3</v>
      </c>
      <c r="N490" s="129"/>
      <c r="O490" s="129"/>
      <c r="P490" s="47"/>
      <c r="Q490" s="47"/>
      <c r="R490" s="131"/>
      <c r="S490" s="131"/>
      <c r="T490" s="132"/>
      <c r="U490" s="132"/>
    </row>
    <row r="491" ht="121.5" spans="1:25">
      <c r="A491" s="98">
        <v>506</v>
      </c>
      <c r="B491" s="29" t="s">
        <v>117</v>
      </c>
      <c r="C491" s="47" t="s">
        <v>145</v>
      </c>
      <c r="D491" s="154" t="s">
        <v>4512</v>
      </c>
      <c r="E491" s="92" t="s">
        <v>120</v>
      </c>
      <c r="F491" s="115" t="s">
        <v>5779</v>
      </c>
      <c r="G491" s="74">
        <v>45292</v>
      </c>
      <c r="H491" s="74">
        <v>45323</v>
      </c>
      <c r="I491" s="34" t="s">
        <v>124</v>
      </c>
      <c r="J491" s="34" t="s">
        <v>125</v>
      </c>
      <c r="K491" s="48" t="s">
        <v>1117</v>
      </c>
      <c r="L491" s="96" t="s">
        <v>78</v>
      </c>
      <c r="M491" s="29">
        <v>3</v>
      </c>
      <c r="N491" s="34" t="s">
        <v>5528</v>
      </c>
      <c r="O491" s="62">
        <v>45313.6805555556</v>
      </c>
      <c r="P491" s="35"/>
      <c r="Q491" s="35"/>
      <c r="R491" s="40"/>
      <c r="S491" s="40"/>
      <c r="T491" s="36"/>
      <c r="U491" s="34" t="s">
        <v>5529</v>
      </c>
      <c r="V491" s="34" t="s">
        <v>4512</v>
      </c>
      <c r="W491" s="113" t="s">
        <v>5530</v>
      </c>
      <c r="X491" t="s">
        <v>132</v>
      </c>
      <c r="Y491" t="s">
        <v>133</v>
      </c>
    </row>
    <row r="492" ht="121.5" spans="1:25">
      <c r="A492" s="98">
        <v>507</v>
      </c>
      <c r="B492" s="29" t="s">
        <v>117</v>
      </c>
      <c r="C492" s="47" t="s">
        <v>145</v>
      </c>
      <c r="D492" s="154" t="s">
        <v>4512</v>
      </c>
      <c r="E492" s="92" t="s">
        <v>120</v>
      </c>
      <c r="F492" s="115" t="s">
        <v>5779</v>
      </c>
      <c r="G492" s="74">
        <v>45352</v>
      </c>
      <c r="H492" s="74">
        <v>45383</v>
      </c>
      <c r="I492" s="34" t="s">
        <v>124</v>
      </c>
      <c r="J492" s="34" t="s">
        <v>125</v>
      </c>
      <c r="K492" s="48" t="s">
        <v>1117</v>
      </c>
      <c r="L492" s="96" t="s">
        <v>78</v>
      </c>
      <c r="M492" s="29">
        <v>3</v>
      </c>
      <c r="N492" s="34" t="s">
        <v>5531</v>
      </c>
      <c r="O492" s="62">
        <v>45385.4305555556</v>
      </c>
      <c r="P492" s="35"/>
      <c r="Q492" s="35"/>
      <c r="R492" s="40"/>
      <c r="S492" s="40"/>
      <c r="T492" s="36"/>
      <c r="U492" s="34" t="s">
        <v>5532</v>
      </c>
      <c r="V492" s="34" t="s">
        <v>4512</v>
      </c>
      <c r="W492" s="113" t="s">
        <v>5533</v>
      </c>
      <c r="X492" t="s">
        <v>132</v>
      </c>
      <c r="Y492" t="s">
        <v>144</v>
      </c>
    </row>
    <row r="493" ht="121.5" spans="1:25">
      <c r="A493" s="98">
        <v>508</v>
      </c>
      <c r="B493" s="29" t="s">
        <v>117</v>
      </c>
      <c r="C493" s="47" t="s">
        <v>145</v>
      </c>
      <c r="D493" s="154" t="s">
        <v>4512</v>
      </c>
      <c r="E493" s="92" t="s">
        <v>120</v>
      </c>
      <c r="F493" s="115" t="s">
        <v>5779</v>
      </c>
      <c r="G493" s="74">
        <v>45413</v>
      </c>
      <c r="H493" s="74">
        <v>45444</v>
      </c>
      <c r="I493" s="34" t="s">
        <v>124</v>
      </c>
      <c r="J493" s="34" t="s">
        <v>125</v>
      </c>
      <c r="K493" s="48" t="s">
        <v>1117</v>
      </c>
      <c r="L493" s="96" t="s">
        <v>78</v>
      </c>
      <c r="M493" s="29">
        <v>3</v>
      </c>
      <c r="N493" s="34" t="s">
        <v>5534</v>
      </c>
      <c r="O493" s="62">
        <v>45456.4513888889</v>
      </c>
      <c r="P493" s="35"/>
      <c r="Q493" s="35"/>
      <c r="R493" s="40"/>
      <c r="S493" s="40"/>
      <c r="T493" s="36"/>
      <c r="U493" s="34" t="s">
        <v>5535</v>
      </c>
      <c r="V493" s="34" t="s">
        <v>4512</v>
      </c>
      <c r="W493" s="113" t="s">
        <v>5533</v>
      </c>
      <c r="X493" s="114" t="s">
        <v>132</v>
      </c>
      <c r="Y493" s="114" t="s">
        <v>422</v>
      </c>
    </row>
    <row r="494" ht="24" spans="1:25">
      <c r="A494" s="98">
        <v>509</v>
      </c>
      <c r="B494" s="29" t="s">
        <v>117</v>
      </c>
      <c r="C494" s="47" t="s">
        <v>145</v>
      </c>
      <c r="D494" s="154" t="s">
        <v>4512</v>
      </c>
      <c r="E494" s="92" t="s">
        <v>120</v>
      </c>
      <c r="F494" s="115" t="s">
        <v>5779</v>
      </c>
      <c r="G494" s="74">
        <v>45474</v>
      </c>
      <c r="H494" s="74">
        <v>45505</v>
      </c>
      <c r="I494" s="34" t="s">
        <v>124</v>
      </c>
      <c r="J494" s="34" t="s">
        <v>125</v>
      </c>
      <c r="K494" s="48" t="s">
        <v>1117</v>
      </c>
      <c r="L494" s="96" t="s">
        <v>78</v>
      </c>
      <c r="M494" s="29">
        <v>3</v>
      </c>
      <c r="N494" s="155" t="s">
        <v>5536</v>
      </c>
      <c r="O494" s="145">
        <v>45502.6319444444</v>
      </c>
      <c r="P494" s="47"/>
      <c r="Q494" s="47"/>
      <c r="R494" s="118"/>
      <c r="S494" s="118"/>
      <c r="T494" s="29"/>
      <c r="U494" s="153" t="s">
        <v>5537</v>
      </c>
      <c r="V494" t="s">
        <v>4512</v>
      </c>
      <c r="W494" t="s">
        <v>5533</v>
      </c>
      <c r="X494" t="s">
        <v>132</v>
      </c>
      <c r="Y494" t="s">
        <v>138</v>
      </c>
    </row>
    <row r="495" spans="1:21">
      <c r="A495" s="98">
        <v>510</v>
      </c>
      <c r="B495" s="29" t="s">
        <v>117</v>
      </c>
      <c r="C495" s="47" t="s">
        <v>145</v>
      </c>
      <c r="D495" s="154" t="s">
        <v>4512</v>
      </c>
      <c r="E495" s="92" t="s">
        <v>120</v>
      </c>
      <c r="F495" s="115" t="s">
        <v>5779</v>
      </c>
      <c r="G495" s="74">
        <v>45536</v>
      </c>
      <c r="H495" s="74">
        <v>45566</v>
      </c>
      <c r="I495" s="34" t="s">
        <v>124</v>
      </c>
      <c r="J495" s="34" t="s">
        <v>125</v>
      </c>
      <c r="K495" s="48" t="s">
        <v>1117</v>
      </c>
      <c r="L495" s="96" t="s">
        <v>78</v>
      </c>
      <c r="M495" s="29">
        <v>3</v>
      </c>
      <c r="N495" s="145"/>
      <c r="O495" s="145"/>
      <c r="P495" s="47"/>
      <c r="Q495" s="47"/>
      <c r="R495" s="118"/>
      <c r="S495" s="118"/>
      <c r="T495" s="29"/>
      <c r="U495" s="153"/>
    </row>
    <row r="496" spans="1:21">
      <c r="A496" s="98">
        <v>511</v>
      </c>
      <c r="B496" s="29" t="s">
        <v>117</v>
      </c>
      <c r="C496" s="47" t="s">
        <v>145</v>
      </c>
      <c r="D496" s="154" t="s">
        <v>4512</v>
      </c>
      <c r="E496" s="92" t="s">
        <v>120</v>
      </c>
      <c r="F496" s="115" t="s">
        <v>5779</v>
      </c>
      <c r="G496" s="74">
        <v>45597</v>
      </c>
      <c r="H496" s="74">
        <v>45627</v>
      </c>
      <c r="I496" s="34" t="s">
        <v>124</v>
      </c>
      <c r="J496" s="34" t="s">
        <v>125</v>
      </c>
      <c r="K496" s="48" t="s">
        <v>1117</v>
      </c>
      <c r="L496" s="96" t="s">
        <v>78</v>
      </c>
      <c r="M496" s="29">
        <v>3</v>
      </c>
      <c r="N496" s="145"/>
      <c r="O496" s="145"/>
      <c r="P496" s="47"/>
      <c r="Q496" s="47"/>
      <c r="R496" s="118"/>
      <c r="S496" s="118"/>
      <c r="T496" s="29"/>
      <c r="U496" s="153"/>
    </row>
    <row r="497" ht="121.5" spans="1:25">
      <c r="A497" s="98">
        <v>512</v>
      </c>
      <c r="B497" s="29" t="s">
        <v>117</v>
      </c>
      <c r="C497" s="47" t="s">
        <v>145</v>
      </c>
      <c r="D497" s="154" t="s">
        <v>1516</v>
      </c>
      <c r="E497" s="92" t="s">
        <v>120</v>
      </c>
      <c r="F497" s="115" t="s">
        <v>5779</v>
      </c>
      <c r="G497" s="74">
        <v>45292</v>
      </c>
      <c r="H497" s="74">
        <v>45323</v>
      </c>
      <c r="I497" s="34" t="s">
        <v>124</v>
      </c>
      <c r="J497" s="34" t="s">
        <v>125</v>
      </c>
      <c r="K497" s="48" t="s">
        <v>1117</v>
      </c>
      <c r="L497" s="96" t="s">
        <v>78</v>
      </c>
      <c r="M497" s="29">
        <v>3</v>
      </c>
      <c r="N497" s="34" t="s">
        <v>5528</v>
      </c>
      <c r="O497" s="62">
        <v>45313.6805555556</v>
      </c>
      <c r="P497" s="35"/>
      <c r="Q497" s="35"/>
      <c r="R497" s="40"/>
      <c r="S497" s="40"/>
      <c r="T497" s="36"/>
      <c r="U497" s="34" t="s">
        <v>5529</v>
      </c>
      <c r="V497" s="34" t="s">
        <v>1516</v>
      </c>
      <c r="W497" s="113" t="s">
        <v>5530</v>
      </c>
      <c r="X497" t="s">
        <v>132</v>
      </c>
      <c r="Y497" t="s">
        <v>133</v>
      </c>
    </row>
    <row r="498" ht="121.5" spans="1:25">
      <c r="A498" s="98">
        <v>513</v>
      </c>
      <c r="B498" s="29" t="s">
        <v>117</v>
      </c>
      <c r="C498" s="47" t="s">
        <v>145</v>
      </c>
      <c r="D498" s="154" t="s">
        <v>1516</v>
      </c>
      <c r="E498" s="92" t="s">
        <v>120</v>
      </c>
      <c r="F498" s="115" t="s">
        <v>5779</v>
      </c>
      <c r="G498" s="74">
        <v>45352</v>
      </c>
      <c r="H498" s="74">
        <v>45383</v>
      </c>
      <c r="I498" s="34" t="s">
        <v>124</v>
      </c>
      <c r="J498" s="34" t="s">
        <v>125</v>
      </c>
      <c r="K498" s="48" t="s">
        <v>1117</v>
      </c>
      <c r="L498" s="96" t="s">
        <v>78</v>
      </c>
      <c r="M498" s="29">
        <v>3</v>
      </c>
      <c r="N498" s="34" t="s">
        <v>5531</v>
      </c>
      <c r="O498" s="62">
        <v>45385.4305555556</v>
      </c>
      <c r="P498" s="35"/>
      <c r="Q498" s="35"/>
      <c r="R498" s="40"/>
      <c r="S498" s="40"/>
      <c r="T498" s="36"/>
      <c r="U498" s="34" t="s">
        <v>5532</v>
      </c>
      <c r="V498" s="34" t="s">
        <v>1516</v>
      </c>
      <c r="W498" s="113" t="s">
        <v>5533</v>
      </c>
      <c r="X498" t="s">
        <v>132</v>
      </c>
      <c r="Y498" t="s">
        <v>144</v>
      </c>
    </row>
    <row r="499" ht="121.5" spans="1:25">
      <c r="A499" s="98">
        <v>514</v>
      </c>
      <c r="B499" s="29" t="s">
        <v>117</v>
      </c>
      <c r="C499" s="47" t="s">
        <v>145</v>
      </c>
      <c r="D499" s="154" t="s">
        <v>1516</v>
      </c>
      <c r="E499" s="92" t="s">
        <v>120</v>
      </c>
      <c r="F499" s="115" t="s">
        <v>5779</v>
      </c>
      <c r="G499" s="74">
        <v>45413</v>
      </c>
      <c r="H499" s="74">
        <v>45444</v>
      </c>
      <c r="I499" s="34" t="s">
        <v>124</v>
      </c>
      <c r="J499" s="34" t="s">
        <v>125</v>
      </c>
      <c r="K499" s="48" t="s">
        <v>1117</v>
      </c>
      <c r="L499" s="96" t="s">
        <v>78</v>
      </c>
      <c r="M499" s="29">
        <v>3</v>
      </c>
      <c r="N499" s="34" t="s">
        <v>5534</v>
      </c>
      <c r="O499" s="62">
        <v>45456.4513888889</v>
      </c>
      <c r="P499" s="35"/>
      <c r="Q499" s="35"/>
      <c r="R499" s="40"/>
      <c r="S499" s="40"/>
      <c r="T499" s="36"/>
      <c r="U499" s="34" t="s">
        <v>5535</v>
      </c>
      <c r="V499" s="34" t="s">
        <v>1516</v>
      </c>
      <c r="W499" s="113" t="s">
        <v>5533</v>
      </c>
      <c r="X499" s="114" t="s">
        <v>132</v>
      </c>
      <c r="Y499" s="114" t="s">
        <v>422</v>
      </c>
    </row>
    <row r="500" ht="24" spans="1:25">
      <c r="A500" s="98">
        <v>515</v>
      </c>
      <c r="B500" s="29" t="s">
        <v>117</v>
      </c>
      <c r="C500" s="47" t="s">
        <v>145</v>
      </c>
      <c r="D500" s="154" t="s">
        <v>1516</v>
      </c>
      <c r="E500" s="92" t="s">
        <v>120</v>
      </c>
      <c r="F500" s="115" t="s">
        <v>5779</v>
      </c>
      <c r="G500" s="74">
        <v>45474</v>
      </c>
      <c r="H500" s="74">
        <v>45505</v>
      </c>
      <c r="I500" s="34" t="s">
        <v>124</v>
      </c>
      <c r="J500" s="34" t="s">
        <v>125</v>
      </c>
      <c r="K500" s="48" t="s">
        <v>1117</v>
      </c>
      <c r="L500" s="96" t="s">
        <v>78</v>
      </c>
      <c r="M500" s="29">
        <v>3</v>
      </c>
      <c r="N500" s="155" t="s">
        <v>5536</v>
      </c>
      <c r="O500" s="145">
        <v>45502.6319444444</v>
      </c>
      <c r="P500" s="47"/>
      <c r="Q500" s="47"/>
      <c r="R500" s="118"/>
      <c r="S500" s="118"/>
      <c r="T500" s="47"/>
      <c r="U500" s="47" t="s">
        <v>5537</v>
      </c>
      <c r="V500" t="s">
        <v>1516</v>
      </c>
      <c r="W500" t="s">
        <v>5533</v>
      </c>
      <c r="X500" t="s">
        <v>132</v>
      </c>
      <c r="Y500" t="s">
        <v>138</v>
      </c>
    </row>
    <row r="501" spans="1:21">
      <c r="A501" s="98">
        <v>516</v>
      </c>
      <c r="B501" s="29" t="s">
        <v>117</v>
      </c>
      <c r="C501" s="47" t="s">
        <v>145</v>
      </c>
      <c r="D501" s="154" t="s">
        <v>1516</v>
      </c>
      <c r="E501" s="92" t="s">
        <v>120</v>
      </c>
      <c r="F501" s="115" t="s">
        <v>5779</v>
      </c>
      <c r="G501" s="74">
        <v>45536</v>
      </c>
      <c r="H501" s="74">
        <v>45566</v>
      </c>
      <c r="I501" s="34" t="s">
        <v>124</v>
      </c>
      <c r="J501" s="34" t="s">
        <v>125</v>
      </c>
      <c r="K501" s="48" t="s">
        <v>1117</v>
      </c>
      <c r="L501" s="96" t="s">
        <v>78</v>
      </c>
      <c r="M501" s="29">
        <v>3</v>
      </c>
      <c r="N501" s="145"/>
      <c r="O501" s="145"/>
      <c r="P501" s="47"/>
      <c r="Q501" s="47"/>
      <c r="R501" s="118"/>
      <c r="S501" s="118"/>
      <c r="T501" s="47"/>
      <c r="U501" s="47"/>
    </row>
    <row r="502" spans="1:21">
      <c r="A502" s="98">
        <v>517</v>
      </c>
      <c r="B502" s="29" t="s">
        <v>117</v>
      </c>
      <c r="C502" s="47" t="s">
        <v>145</v>
      </c>
      <c r="D502" s="154" t="s">
        <v>1516</v>
      </c>
      <c r="E502" s="92" t="s">
        <v>120</v>
      </c>
      <c r="F502" s="115" t="s">
        <v>5779</v>
      </c>
      <c r="G502" s="74">
        <v>45597</v>
      </c>
      <c r="H502" s="74">
        <v>45627</v>
      </c>
      <c r="I502" s="34" t="s">
        <v>124</v>
      </c>
      <c r="J502" s="34" t="s">
        <v>125</v>
      </c>
      <c r="K502" s="48" t="s">
        <v>1117</v>
      </c>
      <c r="L502" s="96" t="s">
        <v>78</v>
      </c>
      <c r="M502" s="29">
        <v>3</v>
      </c>
      <c r="N502" s="145"/>
      <c r="O502" s="145"/>
      <c r="P502" s="47"/>
      <c r="Q502" s="47"/>
      <c r="R502" s="118"/>
      <c r="S502" s="118"/>
      <c r="T502" s="47"/>
      <c r="U502" s="47"/>
    </row>
    <row r="503" ht="121.5" spans="1:25">
      <c r="A503" s="98">
        <v>518</v>
      </c>
      <c r="B503" s="29" t="s">
        <v>117</v>
      </c>
      <c r="C503" s="47" t="s">
        <v>145</v>
      </c>
      <c r="D503" s="154" t="s">
        <v>4514</v>
      </c>
      <c r="E503" s="92" t="s">
        <v>120</v>
      </c>
      <c r="F503" s="115" t="s">
        <v>5779</v>
      </c>
      <c r="G503" s="74">
        <v>45292</v>
      </c>
      <c r="H503" s="74">
        <v>45323</v>
      </c>
      <c r="I503" s="34" t="s">
        <v>124</v>
      </c>
      <c r="J503" s="34" t="s">
        <v>125</v>
      </c>
      <c r="K503" s="48" t="s">
        <v>1117</v>
      </c>
      <c r="L503" s="96" t="s">
        <v>78</v>
      </c>
      <c r="M503" s="29">
        <v>3</v>
      </c>
      <c r="N503" s="34" t="s">
        <v>5528</v>
      </c>
      <c r="O503" s="62">
        <v>45313.6805555556</v>
      </c>
      <c r="P503" s="35"/>
      <c r="Q503" s="35"/>
      <c r="R503" s="40"/>
      <c r="S503" s="40"/>
      <c r="T503" s="36"/>
      <c r="U503" s="34" t="s">
        <v>5529</v>
      </c>
      <c r="V503" s="34" t="s">
        <v>4514</v>
      </c>
      <c r="W503" s="113" t="s">
        <v>5530</v>
      </c>
      <c r="X503" t="s">
        <v>132</v>
      </c>
      <c r="Y503" t="s">
        <v>133</v>
      </c>
    </row>
    <row r="504" ht="121.5" spans="1:25">
      <c r="A504" s="98">
        <v>519</v>
      </c>
      <c r="B504" s="29" t="s">
        <v>117</v>
      </c>
      <c r="C504" s="47" t="s">
        <v>145</v>
      </c>
      <c r="D504" s="154" t="s">
        <v>4514</v>
      </c>
      <c r="E504" s="92" t="s">
        <v>120</v>
      </c>
      <c r="F504" s="115" t="s">
        <v>5779</v>
      </c>
      <c r="G504" s="74">
        <v>45352</v>
      </c>
      <c r="H504" s="74">
        <v>45383</v>
      </c>
      <c r="I504" s="34" t="s">
        <v>124</v>
      </c>
      <c r="J504" s="34" t="s">
        <v>125</v>
      </c>
      <c r="K504" s="48" t="s">
        <v>1117</v>
      </c>
      <c r="L504" s="96" t="s">
        <v>78</v>
      </c>
      <c r="M504" s="29">
        <v>3</v>
      </c>
      <c r="N504" s="34" t="s">
        <v>5531</v>
      </c>
      <c r="O504" s="62">
        <v>45385.4305555556</v>
      </c>
      <c r="P504" s="35"/>
      <c r="Q504" s="35"/>
      <c r="R504" s="40"/>
      <c r="S504" s="40"/>
      <c r="T504" s="36"/>
      <c r="U504" s="34" t="s">
        <v>5532</v>
      </c>
      <c r="V504" s="34" t="s">
        <v>4514</v>
      </c>
      <c r="W504" s="113" t="s">
        <v>5533</v>
      </c>
      <c r="X504" t="s">
        <v>132</v>
      </c>
      <c r="Y504" t="s">
        <v>144</v>
      </c>
    </row>
    <row r="505" ht="121.5" spans="1:25">
      <c r="A505" s="98">
        <v>520</v>
      </c>
      <c r="B505" s="29" t="s">
        <v>117</v>
      </c>
      <c r="C505" s="47" t="s">
        <v>145</v>
      </c>
      <c r="D505" s="154" t="s">
        <v>4514</v>
      </c>
      <c r="E505" s="92" t="s">
        <v>120</v>
      </c>
      <c r="F505" s="115" t="s">
        <v>5779</v>
      </c>
      <c r="G505" s="74">
        <v>45413</v>
      </c>
      <c r="H505" s="74">
        <v>45444</v>
      </c>
      <c r="I505" s="34" t="s">
        <v>124</v>
      </c>
      <c r="J505" s="34" t="s">
        <v>125</v>
      </c>
      <c r="K505" s="48" t="s">
        <v>1117</v>
      </c>
      <c r="L505" s="96" t="s">
        <v>78</v>
      </c>
      <c r="M505" s="29">
        <v>3</v>
      </c>
      <c r="N505" s="34" t="s">
        <v>5534</v>
      </c>
      <c r="O505" s="62">
        <v>45456.4513888889</v>
      </c>
      <c r="P505" s="35"/>
      <c r="Q505" s="35"/>
      <c r="R505" s="40"/>
      <c r="S505" s="40"/>
      <c r="T505" s="36"/>
      <c r="U505" s="34" t="s">
        <v>5535</v>
      </c>
      <c r="V505" s="34" t="s">
        <v>4514</v>
      </c>
      <c r="W505" s="113" t="s">
        <v>5533</v>
      </c>
      <c r="X505" s="114" t="s">
        <v>132</v>
      </c>
      <c r="Y505" s="114" t="s">
        <v>422</v>
      </c>
    </row>
    <row r="506" ht="24" spans="1:25">
      <c r="A506" s="98">
        <v>521</v>
      </c>
      <c r="B506" s="29" t="s">
        <v>117</v>
      </c>
      <c r="C506" s="47" t="s">
        <v>145</v>
      </c>
      <c r="D506" s="154" t="s">
        <v>4514</v>
      </c>
      <c r="E506" s="92" t="s">
        <v>120</v>
      </c>
      <c r="F506" s="115" t="s">
        <v>5779</v>
      </c>
      <c r="G506" s="74">
        <v>45474</v>
      </c>
      <c r="H506" s="74">
        <v>45505</v>
      </c>
      <c r="I506" s="34" t="s">
        <v>124</v>
      </c>
      <c r="J506" s="34" t="s">
        <v>125</v>
      </c>
      <c r="K506" s="48" t="s">
        <v>1117</v>
      </c>
      <c r="L506" s="96" t="s">
        <v>78</v>
      </c>
      <c r="M506" s="29">
        <v>3</v>
      </c>
      <c r="N506" s="155" t="s">
        <v>5536</v>
      </c>
      <c r="O506" s="145">
        <v>45502.6319444444</v>
      </c>
      <c r="P506" s="47"/>
      <c r="Q506" s="47"/>
      <c r="R506" s="118"/>
      <c r="S506" s="118"/>
      <c r="T506" s="47"/>
      <c r="U506" s="47" t="s">
        <v>5537</v>
      </c>
      <c r="V506" t="s">
        <v>4514</v>
      </c>
      <c r="W506" t="s">
        <v>5533</v>
      </c>
      <c r="X506" t="s">
        <v>132</v>
      </c>
      <c r="Y506" t="s">
        <v>138</v>
      </c>
    </row>
    <row r="507" spans="1:21">
      <c r="A507" s="98">
        <v>522</v>
      </c>
      <c r="B507" s="29" t="s">
        <v>117</v>
      </c>
      <c r="C507" s="47" t="s">
        <v>145</v>
      </c>
      <c r="D507" s="154" t="s">
        <v>4514</v>
      </c>
      <c r="E507" s="92" t="s">
        <v>120</v>
      </c>
      <c r="F507" s="115" t="s">
        <v>5779</v>
      </c>
      <c r="G507" s="74">
        <v>45536</v>
      </c>
      <c r="H507" s="74">
        <v>45566</v>
      </c>
      <c r="I507" s="34" t="s">
        <v>124</v>
      </c>
      <c r="J507" s="34" t="s">
        <v>125</v>
      </c>
      <c r="K507" s="48" t="s">
        <v>1117</v>
      </c>
      <c r="L507" s="96" t="s">
        <v>78</v>
      </c>
      <c r="M507" s="29">
        <v>3</v>
      </c>
      <c r="N507" s="145"/>
      <c r="O507" s="145"/>
      <c r="P507" s="47"/>
      <c r="Q507" s="47"/>
      <c r="R507" s="118"/>
      <c r="S507" s="118"/>
      <c r="T507" s="47"/>
      <c r="U507" s="47"/>
    </row>
    <row r="508" spans="1:21">
      <c r="A508" s="98">
        <v>523</v>
      </c>
      <c r="B508" s="29" t="s">
        <v>117</v>
      </c>
      <c r="C508" s="47" t="s">
        <v>145</v>
      </c>
      <c r="D508" s="154" t="s">
        <v>4514</v>
      </c>
      <c r="E508" s="92" t="s">
        <v>120</v>
      </c>
      <c r="F508" s="115" t="s">
        <v>5779</v>
      </c>
      <c r="G508" s="74">
        <v>45597</v>
      </c>
      <c r="H508" s="74">
        <v>45627</v>
      </c>
      <c r="I508" s="34" t="s">
        <v>124</v>
      </c>
      <c r="J508" s="34" t="s">
        <v>125</v>
      </c>
      <c r="K508" s="48" t="s">
        <v>1117</v>
      </c>
      <c r="L508" s="96" t="s">
        <v>78</v>
      </c>
      <c r="M508" s="29">
        <v>3</v>
      </c>
      <c r="N508" s="145"/>
      <c r="O508" s="145"/>
      <c r="P508" s="47"/>
      <c r="Q508" s="47"/>
      <c r="R508" s="118"/>
      <c r="S508" s="118"/>
      <c r="T508" s="47"/>
      <c r="U508" s="47"/>
    </row>
    <row r="509" ht="283.5" spans="1:25">
      <c r="A509" s="98">
        <v>524</v>
      </c>
      <c r="B509" s="29" t="s">
        <v>117</v>
      </c>
      <c r="C509" s="29" t="s">
        <v>145</v>
      </c>
      <c r="D509" s="154" t="s">
        <v>4688</v>
      </c>
      <c r="E509" s="29" t="s">
        <v>250</v>
      </c>
      <c r="F509" s="115" t="s">
        <v>5779</v>
      </c>
      <c r="G509" s="74">
        <v>45292</v>
      </c>
      <c r="H509" s="74">
        <v>45444</v>
      </c>
      <c r="I509" s="29" t="s">
        <v>124</v>
      </c>
      <c r="J509" s="29" t="s">
        <v>125</v>
      </c>
      <c r="K509" s="48" t="s">
        <v>1117</v>
      </c>
      <c r="L509" s="96" t="s">
        <v>78</v>
      </c>
      <c r="M509" s="29">
        <v>15</v>
      </c>
      <c r="N509" s="34" t="s">
        <v>5538</v>
      </c>
      <c r="O509" s="62">
        <v>45369.6493055556</v>
      </c>
      <c r="P509" s="35"/>
      <c r="Q509" s="35"/>
      <c r="R509" s="40"/>
      <c r="S509" s="40"/>
      <c r="T509" s="36"/>
      <c r="U509" s="34" t="s">
        <v>5539</v>
      </c>
      <c r="V509" s="34" t="s">
        <v>4688</v>
      </c>
      <c r="W509" s="113" t="s">
        <v>5540</v>
      </c>
      <c r="X509" t="s">
        <v>132</v>
      </c>
      <c r="Y509" t="s">
        <v>159</v>
      </c>
    </row>
    <row r="510" ht="135" spans="1:25">
      <c r="A510" s="98">
        <v>525</v>
      </c>
      <c r="B510" s="29" t="s">
        <v>117</v>
      </c>
      <c r="C510" s="29" t="s">
        <v>145</v>
      </c>
      <c r="D510" s="154" t="s">
        <v>4688</v>
      </c>
      <c r="E510" s="29" t="s">
        <v>250</v>
      </c>
      <c r="F510" s="115" t="s">
        <v>5779</v>
      </c>
      <c r="G510" s="74">
        <v>45474</v>
      </c>
      <c r="H510" s="74">
        <v>45627</v>
      </c>
      <c r="I510" s="29" t="s">
        <v>124</v>
      </c>
      <c r="J510" s="29" t="s">
        <v>125</v>
      </c>
      <c r="K510" s="48" t="s">
        <v>1117</v>
      </c>
      <c r="L510" s="96" t="s">
        <v>78</v>
      </c>
      <c r="M510" s="29">
        <v>15</v>
      </c>
      <c r="N510" s="155" t="s">
        <v>5541</v>
      </c>
      <c r="O510" s="145">
        <v>45499.4131944444</v>
      </c>
      <c r="P510" s="47"/>
      <c r="Q510" s="47"/>
      <c r="R510" s="118"/>
      <c r="S510" s="118"/>
      <c r="T510" s="47"/>
      <c r="U510" s="34" t="s">
        <v>5542</v>
      </c>
      <c r="V510" t="s">
        <v>4688</v>
      </c>
      <c r="W510" s="113" t="s">
        <v>5543</v>
      </c>
      <c r="X510" t="s">
        <v>132</v>
      </c>
      <c r="Y510" t="s">
        <v>138</v>
      </c>
    </row>
    <row r="511" ht="54" spans="1:25">
      <c r="A511" s="98">
        <v>526</v>
      </c>
      <c r="B511" s="47" t="s">
        <v>117</v>
      </c>
      <c r="C511" s="47" t="s">
        <v>145</v>
      </c>
      <c r="D511" s="154" t="s">
        <v>1534</v>
      </c>
      <c r="E511" s="123" t="s">
        <v>1419</v>
      </c>
      <c r="F511" s="115" t="s">
        <v>5779</v>
      </c>
      <c r="G511" s="74">
        <v>45413</v>
      </c>
      <c r="H511" s="74">
        <v>45444</v>
      </c>
      <c r="I511" s="47" t="s">
        <v>124</v>
      </c>
      <c r="J511" s="47" t="s">
        <v>125</v>
      </c>
      <c r="K511" s="48" t="s">
        <v>1117</v>
      </c>
      <c r="L511" s="96" t="s">
        <v>78</v>
      </c>
      <c r="M511" s="47">
        <v>9</v>
      </c>
      <c r="N511" s="34" t="s">
        <v>5544</v>
      </c>
      <c r="O511" s="62">
        <v>45423.46875</v>
      </c>
      <c r="P511" s="35"/>
      <c r="Q511" s="35"/>
      <c r="R511" s="40"/>
      <c r="S511" s="40"/>
      <c r="T511" s="36"/>
      <c r="U511" s="34" t="s">
        <v>5545</v>
      </c>
      <c r="V511" s="34" t="s">
        <v>1534</v>
      </c>
      <c r="W511" s="113" t="s">
        <v>5546</v>
      </c>
      <c r="X511" t="s">
        <v>132</v>
      </c>
      <c r="Y511" t="s">
        <v>435</v>
      </c>
    </row>
    <row r="512" ht="24" spans="1:25">
      <c r="A512" s="98">
        <v>527</v>
      </c>
      <c r="B512" s="47" t="s">
        <v>117</v>
      </c>
      <c r="C512" s="47" t="s">
        <v>145</v>
      </c>
      <c r="D512" s="154" t="s">
        <v>1534</v>
      </c>
      <c r="E512" s="123" t="s">
        <v>1419</v>
      </c>
      <c r="F512" s="115" t="s">
        <v>5779</v>
      </c>
      <c r="G512" s="74">
        <v>45474</v>
      </c>
      <c r="H512" s="74">
        <v>45536</v>
      </c>
      <c r="I512" s="47" t="s">
        <v>124</v>
      </c>
      <c r="J512" s="47" t="s">
        <v>125</v>
      </c>
      <c r="K512" s="48" t="s">
        <v>1117</v>
      </c>
      <c r="L512" s="96" t="s">
        <v>78</v>
      </c>
      <c r="M512" s="47">
        <v>9</v>
      </c>
      <c r="N512" s="155" t="s">
        <v>5547</v>
      </c>
      <c r="O512" s="145">
        <v>45499.4791666667</v>
      </c>
      <c r="P512" s="47"/>
      <c r="Q512" s="47"/>
      <c r="R512" s="118"/>
      <c r="S512" s="118"/>
      <c r="T512" s="47"/>
      <c r="U512" s="47" t="s">
        <v>5548</v>
      </c>
      <c r="V512" t="s">
        <v>1534</v>
      </c>
      <c r="W512" t="s">
        <v>5546</v>
      </c>
      <c r="X512" t="s">
        <v>132</v>
      </c>
      <c r="Y512" t="s">
        <v>138</v>
      </c>
    </row>
    <row r="513" ht="67.5" spans="1:25">
      <c r="A513" s="98">
        <v>528</v>
      </c>
      <c r="B513" s="47" t="s">
        <v>117</v>
      </c>
      <c r="C513" s="58" t="s">
        <v>145</v>
      </c>
      <c r="D513" s="154" t="s">
        <v>1549</v>
      </c>
      <c r="E513" s="53" t="s">
        <v>239</v>
      </c>
      <c r="F513" s="115" t="s">
        <v>5779</v>
      </c>
      <c r="G513" s="74">
        <v>45292</v>
      </c>
      <c r="H513" s="74">
        <v>45323</v>
      </c>
      <c r="I513" s="34" t="s">
        <v>124</v>
      </c>
      <c r="J513" s="34" t="s">
        <v>125</v>
      </c>
      <c r="K513" s="48" t="s">
        <v>1117</v>
      </c>
      <c r="L513" s="96" t="s">
        <v>78</v>
      </c>
      <c r="M513" s="47">
        <v>6</v>
      </c>
      <c r="N513" s="34" t="s">
        <v>5549</v>
      </c>
      <c r="O513" s="62">
        <v>45341.4513888889</v>
      </c>
      <c r="P513" s="35"/>
      <c r="Q513" s="35"/>
      <c r="R513" s="40"/>
      <c r="S513" s="40"/>
      <c r="T513" s="36"/>
      <c r="U513" s="34" t="s">
        <v>5550</v>
      </c>
      <c r="V513" s="34" t="s">
        <v>1549</v>
      </c>
      <c r="W513" s="113" t="s">
        <v>5551</v>
      </c>
      <c r="X513" t="s">
        <v>132</v>
      </c>
      <c r="Y513" t="s">
        <v>153</v>
      </c>
    </row>
    <row r="514" ht="67.5" spans="1:25">
      <c r="A514" s="98">
        <v>529</v>
      </c>
      <c r="B514" s="47" t="s">
        <v>117</v>
      </c>
      <c r="C514" s="58" t="s">
        <v>145</v>
      </c>
      <c r="D514" s="154" t="s">
        <v>1549</v>
      </c>
      <c r="E514" s="53" t="s">
        <v>239</v>
      </c>
      <c r="F514" s="115" t="s">
        <v>5779</v>
      </c>
      <c r="G514" s="74">
        <v>45352</v>
      </c>
      <c r="H514" s="74">
        <v>45383</v>
      </c>
      <c r="I514" s="34" t="s">
        <v>124</v>
      </c>
      <c r="J514" s="34" t="s">
        <v>125</v>
      </c>
      <c r="K514" s="48" t="s">
        <v>1117</v>
      </c>
      <c r="L514" s="96" t="s">
        <v>78</v>
      </c>
      <c r="M514" s="47">
        <v>6</v>
      </c>
      <c r="N514" s="34" t="s">
        <v>5552</v>
      </c>
      <c r="O514" s="62">
        <v>45404.4166666667</v>
      </c>
      <c r="P514" s="35"/>
      <c r="Q514" s="35"/>
      <c r="R514" s="40"/>
      <c r="S514" s="40"/>
      <c r="T514" s="36"/>
      <c r="U514" s="34" t="s">
        <v>5553</v>
      </c>
      <c r="V514" s="34" t="s">
        <v>1549</v>
      </c>
      <c r="W514" s="113" t="s">
        <v>5551</v>
      </c>
      <c r="X514" t="s">
        <v>132</v>
      </c>
      <c r="Y514" t="s">
        <v>144</v>
      </c>
    </row>
    <row r="515" ht="67.5" spans="1:25">
      <c r="A515" s="98">
        <v>530</v>
      </c>
      <c r="B515" s="47" t="s">
        <v>117</v>
      </c>
      <c r="C515" s="58" t="s">
        <v>145</v>
      </c>
      <c r="D515" s="154" t="s">
        <v>1549</v>
      </c>
      <c r="E515" s="53" t="s">
        <v>239</v>
      </c>
      <c r="F515" s="115" t="s">
        <v>5779</v>
      </c>
      <c r="G515" s="74">
        <v>45413</v>
      </c>
      <c r="H515" s="74">
        <v>45444</v>
      </c>
      <c r="I515" s="34" t="s">
        <v>124</v>
      </c>
      <c r="J515" s="34" t="s">
        <v>125</v>
      </c>
      <c r="K515" s="48" t="s">
        <v>1117</v>
      </c>
      <c r="L515" s="96" t="s">
        <v>78</v>
      </c>
      <c r="M515" s="47">
        <v>6</v>
      </c>
      <c r="N515" s="34" t="s">
        <v>5554</v>
      </c>
      <c r="O515" s="62">
        <v>45470.4604166667</v>
      </c>
      <c r="P515" s="35"/>
      <c r="Q515" s="35"/>
      <c r="R515" s="40"/>
      <c r="S515" s="40"/>
      <c r="T515" s="36"/>
      <c r="U515" s="34" t="s">
        <v>5555</v>
      </c>
      <c r="V515" s="34" t="s">
        <v>1549</v>
      </c>
      <c r="W515" s="113" t="s">
        <v>5551</v>
      </c>
      <c r="X515" s="114" t="s">
        <v>132</v>
      </c>
      <c r="Y515" s="114" t="s">
        <v>422</v>
      </c>
    </row>
    <row r="516" ht="24" spans="1:25">
      <c r="A516" s="98">
        <v>531</v>
      </c>
      <c r="B516" s="47" t="s">
        <v>117</v>
      </c>
      <c r="C516" s="58" t="s">
        <v>145</v>
      </c>
      <c r="D516" s="154" t="s">
        <v>1549</v>
      </c>
      <c r="E516" s="53" t="s">
        <v>239</v>
      </c>
      <c r="F516" s="115" t="s">
        <v>5779</v>
      </c>
      <c r="G516" s="74">
        <v>45474</v>
      </c>
      <c r="H516" s="74">
        <v>45505</v>
      </c>
      <c r="I516" s="34" t="s">
        <v>124</v>
      </c>
      <c r="J516" s="34" t="s">
        <v>125</v>
      </c>
      <c r="K516" s="48" t="s">
        <v>1117</v>
      </c>
      <c r="L516" s="96" t="s">
        <v>78</v>
      </c>
      <c r="M516" s="47">
        <v>6</v>
      </c>
      <c r="N516" s="155" t="s">
        <v>5556</v>
      </c>
      <c r="O516" s="145">
        <v>45510.4513888889</v>
      </c>
      <c r="P516" s="47"/>
      <c r="Q516" s="47"/>
      <c r="R516" s="118"/>
      <c r="S516" s="118"/>
      <c r="T516" s="47"/>
      <c r="U516" s="47" t="s">
        <v>5557</v>
      </c>
      <c r="V516" t="s">
        <v>1549</v>
      </c>
      <c r="W516" t="s">
        <v>5551</v>
      </c>
      <c r="X516" t="s">
        <v>132</v>
      </c>
      <c r="Y516" t="s">
        <v>852</v>
      </c>
    </row>
    <row r="517" spans="1:21">
      <c r="A517" s="98">
        <v>532</v>
      </c>
      <c r="B517" s="47" t="s">
        <v>117</v>
      </c>
      <c r="C517" s="58" t="s">
        <v>145</v>
      </c>
      <c r="D517" s="154" t="s">
        <v>1549</v>
      </c>
      <c r="E517" s="53" t="s">
        <v>239</v>
      </c>
      <c r="F517" s="115" t="s">
        <v>5779</v>
      </c>
      <c r="G517" s="74">
        <v>45536</v>
      </c>
      <c r="H517" s="74">
        <v>45566</v>
      </c>
      <c r="I517" s="34" t="s">
        <v>124</v>
      </c>
      <c r="J517" s="34" t="s">
        <v>125</v>
      </c>
      <c r="K517" s="48" t="s">
        <v>1117</v>
      </c>
      <c r="L517" s="96" t="s">
        <v>78</v>
      </c>
      <c r="M517" s="47">
        <v>6</v>
      </c>
      <c r="N517" s="145"/>
      <c r="O517" s="145"/>
      <c r="P517" s="47"/>
      <c r="Q517" s="47"/>
      <c r="R517" s="118"/>
      <c r="S517" s="118"/>
      <c r="T517" s="47"/>
      <c r="U517" s="47"/>
    </row>
    <row r="518" spans="1:21">
      <c r="A518" s="98">
        <v>533</v>
      </c>
      <c r="B518" s="47" t="s">
        <v>117</v>
      </c>
      <c r="C518" s="58" t="s">
        <v>145</v>
      </c>
      <c r="D518" s="154" t="s">
        <v>1549</v>
      </c>
      <c r="E518" s="53" t="s">
        <v>239</v>
      </c>
      <c r="F518" s="115" t="s">
        <v>5779</v>
      </c>
      <c r="G518" s="74">
        <v>45597</v>
      </c>
      <c r="H518" s="74">
        <v>45627</v>
      </c>
      <c r="I518" s="34" t="s">
        <v>124</v>
      </c>
      <c r="J518" s="34" t="s">
        <v>125</v>
      </c>
      <c r="K518" s="48" t="s">
        <v>1117</v>
      </c>
      <c r="L518" s="96" t="s">
        <v>78</v>
      </c>
      <c r="M518" s="47">
        <v>6</v>
      </c>
      <c r="N518" s="145"/>
      <c r="O518" s="145"/>
      <c r="P518" s="47"/>
      <c r="Q518" s="47"/>
      <c r="R518" s="118"/>
      <c r="S518" s="118"/>
      <c r="T518" s="29"/>
      <c r="U518" s="47"/>
    </row>
    <row r="519" ht="67.5" spans="1:25">
      <c r="A519" s="98">
        <v>534</v>
      </c>
      <c r="B519" s="47" t="s">
        <v>117</v>
      </c>
      <c r="C519" s="58" t="s">
        <v>145</v>
      </c>
      <c r="D519" s="154" t="s">
        <v>4699</v>
      </c>
      <c r="E519" s="53" t="s">
        <v>239</v>
      </c>
      <c r="F519" s="115" t="s">
        <v>5779</v>
      </c>
      <c r="G519" s="74">
        <v>45292</v>
      </c>
      <c r="H519" s="74">
        <v>45323</v>
      </c>
      <c r="I519" s="58" t="s">
        <v>124</v>
      </c>
      <c r="J519" s="34" t="s">
        <v>125</v>
      </c>
      <c r="K519" s="48" t="s">
        <v>1117</v>
      </c>
      <c r="L519" s="96" t="s">
        <v>78</v>
      </c>
      <c r="M519" s="47">
        <v>3</v>
      </c>
      <c r="N519" s="34" t="s">
        <v>5558</v>
      </c>
      <c r="O519" s="62">
        <v>45341.4826388889</v>
      </c>
      <c r="P519" s="35"/>
      <c r="Q519" s="35"/>
      <c r="R519" s="40"/>
      <c r="S519" s="40"/>
      <c r="T519" s="36"/>
      <c r="U519" s="34" t="s">
        <v>5559</v>
      </c>
      <c r="V519" s="34" t="s">
        <v>4699</v>
      </c>
      <c r="W519" s="113" t="s">
        <v>5560</v>
      </c>
      <c r="X519" t="s">
        <v>132</v>
      </c>
      <c r="Y519" t="s">
        <v>153</v>
      </c>
    </row>
    <row r="520" ht="67.5" spans="1:25">
      <c r="A520" s="98">
        <v>535</v>
      </c>
      <c r="B520" s="47" t="s">
        <v>117</v>
      </c>
      <c r="C520" s="58" t="s">
        <v>145</v>
      </c>
      <c r="D520" s="154" t="s">
        <v>4699</v>
      </c>
      <c r="E520" s="53" t="s">
        <v>239</v>
      </c>
      <c r="F520" s="115" t="s">
        <v>5779</v>
      </c>
      <c r="G520" s="74">
        <v>45352</v>
      </c>
      <c r="H520" s="74">
        <v>45383</v>
      </c>
      <c r="I520" s="58" t="s">
        <v>124</v>
      </c>
      <c r="J520" s="34" t="s">
        <v>125</v>
      </c>
      <c r="K520" s="48" t="s">
        <v>1117</v>
      </c>
      <c r="L520" s="96" t="s">
        <v>78</v>
      </c>
      <c r="M520" s="47">
        <v>3</v>
      </c>
      <c r="N520" s="34" t="s">
        <v>5561</v>
      </c>
      <c r="O520" s="62">
        <v>45404.4583333333</v>
      </c>
      <c r="P520" s="35"/>
      <c r="Q520" s="35"/>
      <c r="R520" s="40"/>
      <c r="S520" s="40"/>
      <c r="T520" s="36"/>
      <c r="U520" s="34" t="s">
        <v>5562</v>
      </c>
      <c r="V520" s="34" t="s">
        <v>4699</v>
      </c>
      <c r="W520" s="113" t="s">
        <v>5560</v>
      </c>
      <c r="X520" t="s">
        <v>132</v>
      </c>
      <c r="Y520" t="s">
        <v>144</v>
      </c>
    </row>
    <row r="521" ht="67.5" spans="1:25">
      <c r="A521" s="98">
        <v>536</v>
      </c>
      <c r="B521" s="47" t="s">
        <v>117</v>
      </c>
      <c r="C521" s="58" t="s">
        <v>145</v>
      </c>
      <c r="D521" s="154" t="s">
        <v>4699</v>
      </c>
      <c r="E521" s="53" t="s">
        <v>239</v>
      </c>
      <c r="F521" s="115" t="s">
        <v>5779</v>
      </c>
      <c r="G521" s="74">
        <v>45413</v>
      </c>
      <c r="H521" s="74">
        <v>45444</v>
      </c>
      <c r="I521" s="58" t="s">
        <v>124</v>
      </c>
      <c r="J521" s="34" t="s">
        <v>125</v>
      </c>
      <c r="K521" s="48" t="s">
        <v>1117</v>
      </c>
      <c r="L521" s="96" t="s">
        <v>78</v>
      </c>
      <c r="M521" s="47">
        <v>3</v>
      </c>
      <c r="N521" s="34" t="s">
        <v>5563</v>
      </c>
      <c r="O521" s="62">
        <v>45470.3868055556</v>
      </c>
      <c r="P521" s="35"/>
      <c r="Q521" s="35"/>
      <c r="R521" s="40"/>
      <c r="S521" s="40"/>
      <c r="T521" s="36"/>
      <c r="U521" s="34" t="s">
        <v>5564</v>
      </c>
      <c r="V521" s="34" t="s">
        <v>4699</v>
      </c>
      <c r="W521" s="113" t="s">
        <v>5565</v>
      </c>
      <c r="X521" s="114" t="s">
        <v>132</v>
      </c>
      <c r="Y521" s="114" t="s">
        <v>422</v>
      </c>
    </row>
    <row r="522" ht="24" spans="1:25">
      <c r="A522" s="98">
        <v>537</v>
      </c>
      <c r="B522" s="47" t="s">
        <v>117</v>
      </c>
      <c r="C522" s="58" t="s">
        <v>145</v>
      </c>
      <c r="D522" s="154" t="s">
        <v>4699</v>
      </c>
      <c r="E522" s="53" t="s">
        <v>239</v>
      </c>
      <c r="F522" s="115" t="s">
        <v>5779</v>
      </c>
      <c r="G522" s="74">
        <v>45474</v>
      </c>
      <c r="H522" s="74">
        <v>45505</v>
      </c>
      <c r="I522" s="58" t="s">
        <v>124</v>
      </c>
      <c r="J522" s="34" t="s">
        <v>125</v>
      </c>
      <c r="K522" s="48" t="s">
        <v>1117</v>
      </c>
      <c r="L522" s="96" t="s">
        <v>78</v>
      </c>
      <c r="M522" s="47">
        <v>3</v>
      </c>
      <c r="N522" s="155" t="s">
        <v>5566</v>
      </c>
      <c r="O522" s="145">
        <v>45518.4583333333</v>
      </c>
      <c r="P522" s="47"/>
      <c r="Q522" s="47"/>
      <c r="R522" s="118"/>
      <c r="S522" s="118"/>
      <c r="T522" s="29"/>
      <c r="U522" s="47" t="s">
        <v>5567</v>
      </c>
      <c r="V522" t="s">
        <v>4699</v>
      </c>
      <c r="W522" t="s">
        <v>5565</v>
      </c>
      <c r="X522" t="s">
        <v>132</v>
      </c>
      <c r="Y522" t="s">
        <v>852</v>
      </c>
    </row>
    <row r="523" ht="14.25" spans="1:21">
      <c r="A523" s="98">
        <v>538</v>
      </c>
      <c r="B523" s="47" t="s">
        <v>117</v>
      </c>
      <c r="C523" s="58" t="s">
        <v>145</v>
      </c>
      <c r="D523" s="154" t="s">
        <v>4699</v>
      </c>
      <c r="E523" s="53" t="s">
        <v>239</v>
      </c>
      <c r="F523" s="115" t="s">
        <v>5779</v>
      </c>
      <c r="G523" s="74">
        <v>45536</v>
      </c>
      <c r="H523" s="74">
        <v>45566</v>
      </c>
      <c r="I523" s="58" t="s">
        <v>124</v>
      </c>
      <c r="J523" s="34" t="s">
        <v>125</v>
      </c>
      <c r="K523" s="48" t="s">
        <v>1117</v>
      </c>
      <c r="L523" s="96" t="s">
        <v>78</v>
      </c>
      <c r="M523" s="47">
        <v>3</v>
      </c>
      <c r="N523" s="156"/>
      <c r="O523" s="156"/>
      <c r="P523" s="157"/>
      <c r="Q523" s="157"/>
      <c r="R523" s="159"/>
      <c r="S523" s="159"/>
      <c r="T523" s="160"/>
      <c r="U523" s="47"/>
    </row>
    <row r="524" ht="14.25" spans="1:21">
      <c r="A524" s="98">
        <v>539</v>
      </c>
      <c r="B524" s="47" t="s">
        <v>117</v>
      </c>
      <c r="C524" s="58" t="s">
        <v>145</v>
      </c>
      <c r="D524" s="154" t="s">
        <v>4699</v>
      </c>
      <c r="E524" s="53" t="s">
        <v>239</v>
      </c>
      <c r="F524" s="115" t="s">
        <v>5779</v>
      </c>
      <c r="G524" s="74">
        <v>45597</v>
      </c>
      <c r="H524" s="74">
        <v>45627</v>
      </c>
      <c r="I524" s="58" t="s">
        <v>124</v>
      </c>
      <c r="J524" s="34" t="s">
        <v>125</v>
      </c>
      <c r="K524" s="48" t="s">
        <v>1117</v>
      </c>
      <c r="L524" s="96" t="s">
        <v>78</v>
      </c>
      <c r="M524" s="47">
        <v>3</v>
      </c>
      <c r="N524" s="156"/>
      <c r="O524" s="156"/>
      <c r="P524" s="157"/>
      <c r="Q524" s="157"/>
      <c r="R524" s="159"/>
      <c r="S524" s="159"/>
      <c r="T524" s="160"/>
      <c r="U524" s="47"/>
    </row>
    <row r="525" ht="148.5" spans="1:25">
      <c r="A525" s="98">
        <v>540</v>
      </c>
      <c r="B525" s="47" t="s">
        <v>117</v>
      </c>
      <c r="C525" s="58" t="s">
        <v>145</v>
      </c>
      <c r="D525" s="154" t="s">
        <v>4701</v>
      </c>
      <c r="E525" s="53" t="s">
        <v>250</v>
      </c>
      <c r="F525" s="115" t="s">
        <v>5779</v>
      </c>
      <c r="G525" s="74">
        <v>45292</v>
      </c>
      <c r="H525" s="74">
        <v>45323</v>
      </c>
      <c r="I525" s="58" t="s">
        <v>124</v>
      </c>
      <c r="J525" s="34" t="s">
        <v>125</v>
      </c>
      <c r="K525" s="48" t="s">
        <v>1117</v>
      </c>
      <c r="L525" s="96" t="s">
        <v>78</v>
      </c>
      <c r="M525" s="47">
        <v>3</v>
      </c>
      <c r="N525" s="34" t="s">
        <v>5795</v>
      </c>
      <c r="O525" s="62">
        <v>45341.4826388889</v>
      </c>
      <c r="P525" s="35"/>
      <c r="Q525" s="35"/>
      <c r="R525" s="40"/>
      <c r="S525" s="40"/>
      <c r="T525" s="36"/>
      <c r="U525" s="34" t="s">
        <v>5796</v>
      </c>
      <c r="V525" s="34" t="s">
        <v>4701</v>
      </c>
      <c r="W525" s="113" t="s">
        <v>5797</v>
      </c>
      <c r="X525" t="s">
        <v>132</v>
      </c>
      <c r="Y525" t="s">
        <v>153</v>
      </c>
    </row>
    <row r="526" ht="148.5" spans="1:25">
      <c r="A526" s="98">
        <v>541</v>
      </c>
      <c r="B526" s="47" t="s">
        <v>117</v>
      </c>
      <c r="C526" s="58" t="s">
        <v>145</v>
      </c>
      <c r="D526" s="154" t="s">
        <v>4701</v>
      </c>
      <c r="E526" s="53" t="s">
        <v>250</v>
      </c>
      <c r="F526" s="115" t="s">
        <v>5779</v>
      </c>
      <c r="G526" s="74">
        <v>45352</v>
      </c>
      <c r="H526" s="74">
        <v>45383</v>
      </c>
      <c r="I526" s="58" t="s">
        <v>124</v>
      </c>
      <c r="J526" s="34" t="s">
        <v>125</v>
      </c>
      <c r="K526" s="48" t="s">
        <v>1117</v>
      </c>
      <c r="L526" s="96" t="s">
        <v>78</v>
      </c>
      <c r="M526" s="47">
        <v>3</v>
      </c>
      <c r="N526" s="34" t="s">
        <v>5795</v>
      </c>
      <c r="O526" s="62">
        <v>45341.4826388889</v>
      </c>
      <c r="P526" s="35"/>
      <c r="Q526" s="35"/>
      <c r="R526" s="40"/>
      <c r="S526" s="40"/>
      <c r="T526" s="36"/>
      <c r="U526" s="34" t="s">
        <v>5796</v>
      </c>
      <c r="V526" s="34" t="s">
        <v>4701</v>
      </c>
      <c r="W526" s="113" t="s">
        <v>5797</v>
      </c>
      <c r="X526" t="s">
        <v>132</v>
      </c>
      <c r="Y526" t="s">
        <v>153</v>
      </c>
    </row>
    <row r="527" ht="148.5" spans="1:25">
      <c r="A527" s="98">
        <v>542</v>
      </c>
      <c r="B527" s="47" t="s">
        <v>117</v>
      </c>
      <c r="C527" s="58" t="s">
        <v>145</v>
      </c>
      <c r="D527" s="154" t="s">
        <v>4701</v>
      </c>
      <c r="E527" s="53" t="s">
        <v>250</v>
      </c>
      <c r="F527" s="115" t="s">
        <v>5779</v>
      </c>
      <c r="G527" s="74">
        <v>45413</v>
      </c>
      <c r="H527" s="74">
        <v>45444</v>
      </c>
      <c r="I527" s="58" t="s">
        <v>124</v>
      </c>
      <c r="J527" s="34" t="s">
        <v>125</v>
      </c>
      <c r="K527" s="48" t="s">
        <v>1117</v>
      </c>
      <c r="L527" s="96" t="s">
        <v>78</v>
      </c>
      <c r="M527" s="47">
        <v>3</v>
      </c>
      <c r="N527" s="34" t="s">
        <v>5795</v>
      </c>
      <c r="O527" s="62">
        <v>45341.4826388889</v>
      </c>
      <c r="P527" s="35"/>
      <c r="Q527" s="35"/>
      <c r="R527" s="40"/>
      <c r="S527" s="40"/>
      <c r="T527" s="36"/>
      <c r="U527" s="34" t="s">
        <v>5796</v>
      </c>
      <c r="V527" s="34" t="s">
        <v>4701</v>
      </c>
      <c r="W527" s="113" t="s">
        <v>5797</v>
      </c>
      <c r="X527" t="s">
        <v>132</v>
      </c>
      <c r="Y527" t="s">
        <v>153</v>
      </c>
    </row>
    <row r="528" ht="14.25" spans="1:21">
      <c r="A528" s="98">
        <v>543</v>
      </c>
      <c r="B528" s="47" t="s">
        <v>117</v>
      </c>
      <c r="C528" s="58" t="s">
        <v>145</v>
      </c>
      <c r="D528" s="154" t="s">
        <v>4701</v>
      </c>
      <c r="E528" s="53" t="s">
        <v>250</v>
      </c>
      <c r="F528" s="115" t="s">
        <v>5779</v>
      </c>
      <c r="G528" s="74">
        <v>45474</v>
      </c>
      <c r="H528" s="74">
        <v>45505</v>
      </c>
      <c r="I528" s="58" t="s">
        <v>124</v>
      </c>
      <c r="J528" s="34" t="s">
        <v>125</v>
      </c>
      <c r="K528" s="48" t="s">
        <v>1117</v>
      </c>
      <c r="L528" s="96" t="s">
        <v>78</v>
      </c>
      <c r="M528" s="47">
        <v>3</v>
      </c>
      <c r="N528" s="156"/>
      <c r="O528" s="156"/>
      <c r="P528" s="157"/>
      <c r="Q528" s="157"/>
      <c r="R528" s="159"/>
      <c r="S528" s="159"/>
      <c r="T528" s="160"/>
      <c r="U528" s="47"/>
    </row>
    <row r="529" ht="14.25" spans="1:21">
      <c r="A529" s="98">
        <v>544</v>
      </c>
      <c r="B529" s="47" t="s">
        <v>117</v>
      </c>
      <c r="C529" s="58" t="s">
        <v>145</v>
      </c>
      <c r="D529" s="154" t="s">
        <v>4701</v>
      </c>
      <c r="E529" s="53" t="s">
        <v>250</v>
      </c>
      <c r="F529" s="115" t="s">
        <v>5779</v>
      </c>
      <c r="G529" s="74">
        <v>45536</v>
      </c>
      <c r="H529" s="74">
        <v>45566</v>
      </c>
      <c r="I529" s="58" t="s">
        <v>124</v>
      </c>
      <c r="J529" s="34" t="s">
        <v>125</v>
      </c>
      <c r="K529" s="48" t="s">
        <v>1117</v>
      </c>
      <c r="L529" s="96" t="s">
        <v>78</v>
      </c>
      <c r="M529" s="47">
        <v>3</v>
      </c>
      <c r="N529" s="156"/>
      <c r="O529" s="156"/>
      <c r="P529" s="157"/>
      <c r="Q529" s="157"/>
      <c r="R529" s="159"/>
      <c r="S529" s="159"/>
      <c r="T529" s="160"/>
      <c r="U529" s="47"/>
    </row>
    <row r="530" ht="14.25" spans="1:21">
      <c r="A530" s="98">
        <v>545</v>
      </c>
      <c r="B530" s="47" t="s">
        <v>117</v>
      </c>
      <c r="C530" s="58" t="s">
        <v>145</v>
      </c>
      <c r="D530" s="154" t="s">
        <v>4701</v>
      </c>
      <c r="E530" s="53" t="s">
        <v>250</v>
      </c>
      <c r="F530" s="115" t="s">
        <v>5779</v>
      </c>
      <c r="G530" s="74">
        <v>45597</v>
      </c>
      <c r="H530" s="74">
        <v>45627</v>
      </c>
      <c r="I530" s="58" t="s">
        <v>124</v>
      </c>
      <c r="J530" s="34" t="s">
        <v>125</v>
      </c>
      <c r="K530" s="48" t="s">
        <v>1117</v>
      </c>
      <c r="L530" s="96" t="s">
        <v>78</v>
      </c>
      <c r="M530" s="47">
        <v>3</v>
      </c>
      <c r="N530" s="156"/>
      <c r="O530" s="156"/>
      <c r="P530" s="157"/>
      <c r="Q530" s="157"/>
      <c r="R530" s="159"/>
      <c r="S530" s="159"/>
      <c r="T530" s="160"/>
      <c r="U530" s="47"/>
    </row>
    <row r="531" ht="135" spans="1:25">
      <c r="A531" s="98">
        <v>546</v>
      </c>
      <c r="B531" s="47" t="s">
        <v>117</v>
      </c>
      <c r="C531" s="58" t="s">
        <v>145</v>
      </c>
      <c r="D531" s="154" t="s">
        <v>1564</v>
      </c>
      <c r="E531" s="53" t="s">
        <v>239</v>
      </c>
      <c r="F531" s="115" t="s">
        <v>5779</v>
      </c>
      <c r="G531" s="74">
        <v>45292</v>
      </c>
      <c r="H531" s="74">
        <v>45323</v>
      </c>
      <c r="I531" s="58" t="s">
        <v>124</v>
      </c>
      <c r="J531" s="34" t="s">
        <v>125</v>
      </c>
      <c r="K531" s="48" t="s">
        <v>1117</v>
      </c>
      <c r="L531" s="96" t="s">
        <v>78</v>
      </c>
      <c r="M531" s="47">
        <v>12</v>
      </c>
      <c r="N531" s="34" t="s">
        <v>5568</v>
      </c>
      <c r="O531" s="62">
        <v>45341.4027777778</v>
      </c>
      <c r="P531" s="35"/>
      <c r="Q531" s="35"/>
      <c r="R531" s="40"/>
      <c r="S531" s="40"/>
      <c r="T531" s="36"/>
      <c r="U531" s="34" t="s">
        <v>5569</v>
      </c>
      <c r="V531" s="34" t="s">
        <v>1564</v>
      </c>
      <c r="W531" s="113" t="s">
        <v>5570</v>
      </c>
      <c r="X531" t="s">
        <v>132</v>
      </c>
      <c r="Y531" t="s">
        <v>153</v>
      </c>
    </row>
    <row r="532" ht="135" spans="1:25">
      <c r="A532" s="98">
        <v>547</v>
      </c>
      <c r="B532" s="47" t="s">
        <v>117</v>
      </c>
      <c r="C532" s="58" t="s">
        <v>145</v>
      </c>
      <c r="D532" s="154" t="s">
        <v>1564</v>
      </c>
      <c r="E532" s="53" t="s">
        <v>239</v>
      </c>
      <c r="F532" s="115" t="s">
        <v>5779</v>
      </c>
      <c r="G532" s="74">
        <v>45352</v>
      </c>
      <c r="H532" s="74">
        <v>45383</v>
      </c>
      <c r="I532" s="58" t="s">
        <v>124</v>
      </c>
      <c r="J532" s="34" t="s">
        <v>125</v>
      </c>
      <c r="K532" s="48" t="s">
        <v>1117</v>
      </c>
      <c r="L532" s="96" t="s">
        <v>78</v>
      </c>
      <c r="M532" s="47">
        <v>12</v>
      </c>
      <c r="N532" s="34" t="s">
        <v>5571</v>
      </c>
      <c r="O532" s="62">
        <v>45404.4166666667</v>
      </c>
      <c r="P532" s="35"/>
      <c r="Q532" s="35"/>
      <c r="R532" s="40"/>
      <c r="S532" s="40"/>
      <c r="T532" s="36"/>
      <c r="U532" s="34" t="s">
        <v>5572</v>
      </c>
      <c r="V532" s="34" t="s">
        <v>1564</v>
      </c>
      <c r="W532" s="113" t="s">
        <v>5573</v>
      </c>
      <c r="X532" t="s">
        <v>132</v>
      </c>
      <c r="Y532" t="s">
        <v>144</v>
      </c>
    </row>
    <row r="533" ht="135" spans="1:25">
      <c r="A533" s="98"/>
      <c r="B533" s="47" t="s">
        <v>117</v>
      </c>
      <c r="C533" s="58" t="s">
        <v>145</v>
      </c>
      <c r="D533" s="154" t="s">
        <v>1564</v>
      </c>
      <c r="E533" s="53" t="s">
        <v>239</v>
      </c>
      <c r="F533" s="115" t="s">
        <v>5779</v>
      </c>
      <c r="G533" s="74">
        <v>45413</v>
      </c>
      <c r="H533" s="74">
        <v>45444</v>
      </c>
      <c r="I533" s="58" t="s">
        <v>124</v>
      </c>
      <c r="J533" s="34" t="s">
        <v>125</v>
      </c>
      <c r="K533" s="48" t="s">
        <v>1117</v>
      </c>
      <c r="L533" s="96" t="s">
        <v>78</v>
      </c>
      <c r="M533" s="47"/>
      <c r="N533" s="34" t="s">
        <v>5574</v>
      </c>
      <c r="O533" s="62">
        <v>45470.4604166667</v>
      </c>
      <c r="P533" s="35"/>
      <c r="Q533" s="35"/>
      <c r="R533" s="40"/>
      <c r="S533" s="40"/>
      <c r="T533" s="36"/>
      <c r="U533" s="34" t="s">
        <v>5575</v>
      </c>
      <c r="V533" s="34" t="s">
        <v>1564</v>
      </c>
      <c r="W533" s="113" t="s">
        <v>5573</v>
      </c>
      <c r="X533" s="114" t="s">
        <v>132</v>
      </c>
      <c r="Y533" s="114" t="s">
        <v>422</v>
      </c>
    </row>
    <row r="534" ht="135" spans="1:25">
      <c r="A534" s="98"/>
      <c r="B534" s="47" t="s">
        <v>117</v>
      </c>
      <c r="C534" s="58" t="s">
        <v>145</v>
      </c>
      <c r="D534" s="154" t="s">
        <v>1564</v>
      </c>
      <c r="E534" s="53" t="s">
        <v>239</v>
      </c>
      <c r="F534" s="115" t="s">
        <v>5779</v>
      </c>
      <c r="G534" s="74">
        <v>45474</v>
      </c>
      <c r="H534" s="74">
        <v>45505</v>
      </c>
      <c r="I534" s="58" t="s">
        <v>124</v>
      </c>
      <c r="J534" s="34" t="s">
        <v>125</v>
      </c>
      <c r="K534" s="48" t="s">
        <v>1117</v>
      </c>
      <c r="L534" s="96" t="s">
        <v>78</v>
      </c>
      <c r="M534" s="47"/>
      <c r="N534" s="158" t="s">
        <v>5576</v>
      </c>
      <c r="O534" s="156">
        <v>45510.4166666667</v>
      </c>
      <c r="P534" s="157"/>
      <c r="Q534" s="157"/>
      <c r="R534" s="159"/>
      <c r="S534" s="159"/>
      <c r="T534" s="160"/>
      <c r="U534" s="34" t="s">
        <v>5577</v>
      </c>
      <c r="V534" t="s">
        <v>1564</v>
      </c>
      <c r="W534" s="113" t="s">
        <v>5570</v>
      </c>
      <c r="X534" t="s">
        <v>132</v>
      </c>
      <c r="Y534" t="s">
        <v>852</v>
      </c>
    </row>
    <row r="535" ht="14.25" spans="1:21">
      <c r="A535" s="98"/>
      <c r="B535" s="47" t="s">
        <v>117</v>
      </c>
      <c r="C535" s="58" t="s">
        <v>145</v>
      </c>
      <c r="D535" s="154" t="s">
        <v>1564</v>
      </c>
      <c r="E535" s="53" t="s">
        <v>239</v>
      </c>
      <c r="F535" s="115" t="s">
        <v>5779</v>
      </c>
      <c r="G535" s="74">
        <v>45536</v>
      </c>
      <c r="H535" s="74">
        <v>45566</v>
      </c>
      <c r="I535" s="58" t="s">
        <v>124</v>
      </c>
      <c r="J535" s="34" t="s">
        <v>125</v>
      </c>
      <c r="K535" s="48" t="s">
        <v>1117</v>
      </c>
      <c r="L535" s="96" t="s">
        <v>78</v>
      </c>
      <c r="M535" s="47"/>
      <c r="N535" s="156"/>
      <c r="O535" s="156"/>
      <c r="P535" s="157"/>
      <c r="Q535" s="157"/>
      <c r="R535" s="159"/>
      <c r="S535" s="159"/>
      <c r="T535" s="160"/>
      <c r="U535" s="47"/>
    </row>
    <row r="536" ht="14.25" spans="1:21">
      <c r="A536" s="98"/>
      <c r="B536" s="47" t="s">
        <v>117</v>
      </c>
      <c r="C536" s="58" t="s">
        <v>145</v>
      </c>
      <c r="D536" s="154" t="s">
        <v>1564</v>
      </c>
      <c r="E536" s="53" t="s">
        <v>239</v>
      </c>
      <c r="F536" s="115" t="s">
        <v>5779</v>
      </c>
      <c r="G536" s="74">
        <v>45597</v>
      </c>
      <c r="H536" s="74">
        <v>45627</v>
      </c>
      <c r="I536" s="58" t="s">
        <v>124</v>
      </c>
      <c r="J536" s="34" t="s">
        <v>125</v>
      </c>
      <c r="K536" s="48" t="s">
        <v>1117</v>
      </c>
      <c r="L536" s="96" t="s">
        <v>78</v>
      </c>
      <c r="M536" s="47"/>
      <c r="N536" s="156"/>
      <c r="O536" s="156"/>
      <c r="P536" s="157"/>
      <c r="Q536" s="157"/>
      <c r="R536" s="159"/>
      <c r="S536" s="159"/>
      <c r="T536" s="160"/>
      <c r="U536" s="47"/>
    </row>
    <row r="537" ht="409.5" spans="1:25">
      <c r="A537" s="98">
        <v>548</v>
      </c>
      <c r="B537" s="47" t="s">
        <v>117</v>
      </c>
      <c r="C537" s="47" t="s">
        <v>145</v>
      </c>
      <c r="D537" s="154" t="s">
        <v>5578</v>
      </c>
      <c r="E537" s="48" t="s">
        <v>146</v>
      </c>
      <c r="F537" s="115" t="s">
        <v>5779</v>
      </c>
      <c r="G537" s="74">
        <v>45292</v>
      </c>
      <c r="H537" s="74">
        <v>45444</v>
      </c>
      <c r="I537" s="34" t="s">
        <v>124</v>
      </c>
      <c r="J537" s="34" t="s">
        <v>125</v>
      </c>
      <c r="K537" s="48" t="s">
        <v>1117</v>
      </c>
      <c r="L537" s="96" t="s">
        <v>78</v>
      </c>
      <c r="M537" s="47">
        <v>12</v>
      </c>
      <c r="N537" s="34" t="s">
        <v>5579</v>
      </c>
      <c r="O537" s="62">
        <v>45308.4965277778</v>
      </c>
      <c r="P537" s="35"/>
      <c r="Q537" s="35"/>
      <c r="R537" s="40"/>
      <c r="S537" s="40"/>
      <c r="T537" s="36"/>
      <c r="U537" s="34" t="s">
        <v>5580</v>
      </c>
      <c r="V537" s="34" t="s">
        <v>5578</v>
      </c>
      <c r="W537" s="113" t="s">
        <v>5581</v>
      </c>
      <c r="X537" s="114" t="s">
        <v>132</v>
      </c>
      <c r="Y537" s="114" t="s">
        <v>133</v>
      </c>
    </row>
    <row r="538" ht="256.5" spans="1:25">
      <c r="A538" s="98">
        <v>549</v>
      </c>
      <c r="B538" s="47" t="s">
        <v>117</v>
      </c>
      <c r="C538" s="47" t="s">
        <v>145</v>
      </c>
      <c r="D538" s="154" t="s">
        <v>5578</v>
      </c>
      <c r="E538" s="48" t="s">
        <v>146</v>
      </c>
      <c r="F538" s="115" t="s">
        <v>5779</v>
      </c>
      <c r="G538" s="74">
        <v>45474</v>
      </c>
      <c r="H538" s="74">
        <v>45627</v>
      </c>
      <c r="I538" s="34" t="s">
        <v>124</v>
      </c>
      <c r="J538" s="34" t="s">
        <v>125</v>
      </c>
      <c r="K538" s="48" t="s">
        <v>1117</v>
      </c>
      <c r="L538" s="96" t="s">
        <v>78</v>
      </c>
      <c r="M538" s="47">
        <v>6</v>
      </c>
      <c r="N538" s="158" t="s">
        <v>5582</v>
      </c>
      <c r="O538" s="156">
        <v>45483.5138888889</v>
      </c>
      <c r="P538" s="157"/>
      <c r="Q538" s="157"/>
      <c r="R538" s="159"/>
      <c r="S538" s="159"/>
      <c r="T538" s="160"/>
      <c r="U538" s="34" t="s">
        <v>5583</v>
      </c>
      <c r="V538" t="s">
        <v>5578</v>
      </c>
      <c r="W538" s="113" t="s">
        <v>5584</v>
      </c>
      <c r="X538" t="s">
        <v>132</v>
      </c>
      <c r="Y538" t="s">
        <v>138</v>
      </c>
    </row>
    <row r="539" ht="409.5" spans="1:25">
      <c r="A539" s="98">
        <v>550</v>
      </c>
      <c r="B539" s="47" t="s">
        <v>117</v>
      </c>
      <c r="C539" s="47" t="s">
        <v>145</v>
      </c>
      <c r="D539" s="154" t="s">
        <v>5585</v>
      </c>
      <c r="E539" s="45" t="s">
        <v>146</v>
      </c>
      <c r="F539" s="115" t="s">
        <v>5779</v>
      </c>
      <c r="G539" s="74">
        <v>45292</v>
      </c>
      <c r="H539" s="74">
        <v>45444</v>
      </c>
      <c r="I539" s="34" t="s">
        <v>124</v>
      </c>
      <c r="J539" s="34" t="s">
        <v>125</v>
      </c>
      <c r="K539" s="48" t="s">
        <v>1117</v>
      </c>
      <c r="L539" s="96" t="s">
        <v>78</v>
      </c>
      <c r="M539" s="47">
        <v>3</v>
      </c>
      <c r="N539" s="34" t="s">
        <v>5586</v>
      </c>
      <c r="O539" s="62">
        <v>45308.4965277778</v>
      </c>
      <c r="P539" s="35"/>
      <c r="Q539" s="35"/>
      <c r="R539" s="40"/>
      <c r="S539" s="40"/>
      <c r="T539" s="36"/>
      <c r="U539" s="34" t="s">
        <v>5587</v>
      </c>
      <c r="V539" s="34" t="s">
        <v>5585</v>
      </c>
      <c r="W539" s="113" t="s">
        <v>5588</v>
      </c>
      <c r="X539" s="114" t="s">
        <v>132</v>
      </c>
      <c r="Y539" s="114" t="s">
        <v>133</v>
      </c>
    </row>
    <row r="540" ht="324" spans="1:25">
      <c r="A540" s="98">
        <v>551</v>
      </c>
      <c r="B540" s="47" t="s">
        <v>117</v>
      </c>
      <c r="C540" s="47" t="s">
        <v>145</v>
      </c>
      <c r="D540" s="154" t="s">
        <v>5585</v>
      </c>
      <c r="E540" s="45" t="s">
        <v>146</v>
      </c>
      <c r="F540" s="115" t="s">
        <v>5779</v>
      </c>
      <c r="G540" s="74">
        <v>45474</v>
      </c>
      <c r="H540" s="74">
        <v>45627</v>
      </c>
      <c r="I540" s="34" t="s">
        <v>124</v>
      </c>
      <c r="J540" s="34" t="s">
        <v>125</v>
      </c>
      <c r="K540" s="48" t="s">
        <v>1117</v>
      </c>
      <c r="L540" s="96" t="s">
        <v>78</v>
      </c>
      <c r="M540" s="47">
        <v>3</v>
      </c>
      <c r="N540" s="158" t="s">
        <v>5589</v>
      </c>
      <c r="O540" s="156">
        <v>45483.5138888889</v>
      </c>
      <c r="P540" s="157"/>
      <c r="Q540" s="157"/>
      <c r="R540" s="159"/>
      <c r="S540" s="159"/>
      <c r="T540" s="160"/>
      <c r="U540" s="34" t="s">
        <v>5590</v>
      </c>
      <c r="V540" t="s">
        <v>5585</v>
      </c>
      <c r="W540" s="113" t="s">
        <v>5591</v>
      </c>
      <c r="X540" t="s">
        <v>132</v>
      </c>
      <c r="Y540" t="s">
        <v>138</v>
      </c>
    </row>
    <row r="541" ht="67.5" spans="1:25">
      <c r="A541" s="98">
        <v>552</v>
      </c>
      <c r="B541" s="47" t="s">
        <v>117</v>
      </c>
      <c r="C541" s="47" t="s">
        <v>361</v>
      </c>
      <c r="D541" s="154" t="s">
        <v>1576</v>
      </c>
      <c r="E541" s="29" t="s">
        <v>120</v>
      </c>
      <c r="F541" s="115" t="s">
        <v>5779</v>
      </c>
      <c r="G541" s="74">
        <v>45292</v>
      </c>
      <c r="H541" s="74">
        <v>45323</v>
      </c>
      <c r="I541" s="47" t="s">
        <v>124</v>
      </c>
      <c r="J541" s="47" t="s">
        <v>125</v>
      </c>
      <c r="K541" s="48" t="s">
        <v>1117</v>
      </c>
      <c r="L541" s="96" t="s">
        <v>78</v>
      </c>
      <c r="M541" s="47">
        <v>12</v>
      </c>
      <c r="N541" s="34" t="s">
        <v>5592</v>
      </c>
      <c r="O541" s="62">
        <v>45317.6138888889</v>
      </c>
      <c r="P541" s="35"/>
      <c r="Q541" s="35"/>
      <c r="R541" s="40"/>
      <c r="S541" s="40"/>
      <c r="T541" s="36"/>
      <c r="U541" s="34" t="s">
        <v>5593</v>
      </c>
      <c r="V541" s="34" t="s">
        <v>1576</v>
      </c>
      <c r="W541" s="113" t="s">
        <v>5594</v>
      </c>
      <c r="X541" t="s">
        <v>132</v>
      </c>
      <c r="Y541" t="s">
        <v>133</v>
      </c>
    </row>
    <row r="542" ht="67.5" spans="1:25">
      <c r="A542" s="98">
        <v>553</v>
      </c>
      <c r="B542" s="47" t="s">
        <v>117</v>
      </c>
      <c r="C542" s="47" t="s">
        <v>361</v>
      </c>
      <c r="D542" s="154" t="s">
        <v>1576</v>
      </c>
      <c r="E542" s="29" t="s">
        <v>120</v>
      </c>
      <c r="F542" s="115" t="s">
        <v>5779</v>
      </c>
      <c r="G542" s="74">
        <v>45352</v>
      </c>
      <c r="H542" s="74">
        <v>45383</v>
      </c>
      <c r="I542" s="47" t="s">
        <v>124</v>
      </c>
      <c r="J542" s="47" t="s">
        <v>125</v>
      </c>
      <c r="K542" s="48" t="s">
        <v>1117</v>
      </c>
      <c r="L542" s="96" t="s">
        <v>78</v>
      </c>
      <c r="M542" s="47">
        <v>12</v>
      </c>
      <c r="N542" s="62" t="s">
        <v>5595</v>
      </c>
      <c r="O542" s="62">
        <v>45358.3888888889</v>
      </c>
      <c r="P542" s="35"/>
      <c r="Q542" s="35"/>
      <c r="R542" s="40"/>
      <c r="S542" s="40"/>
      <c r="T542" s="36"/>
      <c r="U542" s="34" t="s">
        <v>5596</v>
      </c>
      <c r="V542" s="34" t="s">
        <v>1576</v>
      </c>
      <c r="W542" s="113" t="s">
        <v>5594</v>
      </c>
      <c r="X542" t="s">
        <v>132</v>
      </c>
      <c r="Y542" t="s">
        <v>159</v>
      </c>
    </row>
    <row r="543" ht="67.5" spans="1:25">
      <c r="A543" s="98">
        <v>554</v>
      </c>
      <c r="B543" s="47" t="s">
        <v>117</v>
      </c>
      <c r="C543" s="47" t="s">
        <v>361</v>
      </c>
      <c r="D543" s="154" t="s">
        <v>1576</v>
      </c>
      <c r="E543" s="29" t="s">
        <v>120</v>
      </c>
      <c r="F543" s="115" t="s">
        <v>5779</v>
      </c>
      <c r="G543" s="74">
        <v>45413</v>
      </c>
      <c r="H543" s="74">
        <v>45444</v>
      </c>
      <c r="I543" s="47" t="s">
        <v>124</v>
      </c>
      <c r="J543" s="47" t="s">
        <v>125</v>
      </c>
      <c r="K543" s="48" t="s">
        <v>1117</v>
      </c>
      <c r="L543" s="96" t="s">
        <v>78</v>
      </c>
      <c r="M543" s="47">
        <v>12</v>
      </c>
      <c r="N543" s="34" t="s">
        <v>5597</v>
      </c>
      <c r="O543" s="62">
        <v>45434.4618055556</v>
      </c>
      <c r="P543" s="35"/>
      <c r="Q543" s="35"/>
      <c r="R543" s="40"/>
      <c r="S543" s="40"/>
      <c r="T543" s="36"/>
      <c r="U543" s="34" t="s">
        <v>5598</v>
      </c>
      <c r="V543" s="34" t="s">
        <v>1576</v>
      </c>
      <c r="W543" s="113" t="s">
        <v>5594</v>
      </c>
      <c r="X543" t="s">
        <v>132</v>
      </c>
      <c r="Y543" t="s">
        <v>435</v>
      </c>
    </row>
    <row r="544" ht="42.75" spans="1:25">
      <c r="A544" s="98">
        <v>555</v>
      </c>
      <c r="B544" s="47" t="s">
        <v>117</v>
      </c>
      <c r="C544" s="47" t="s">
        <v>361</v>
      </c>
      <c r="D544" s="154" t="s">
        <v>1576</v>
      </c>
      <c r="E544" s="29" t="s">
        <v>120</v>
      </c>
      <c r="F544" s="115" t="s">
        <v>5779</v>
      </c>
      <c r="G544" s="74">
        <v>45474</v>
      </c>
      <c r="H544" s="74">
        <v>45505</v>
      </c>
      <c r="I544" s="47" t="s">
        <v>124</v>
      </c>
      <c r="J544" s="47" t="s">
        <v>125</v>
      </c>
      <c r="K544" s="48" t="s">
        <v>1117</v>
      </c>
      <c r="L544" s="96" t="s">
        <v>78</v>
      </c>
      <c r="M544" s="47">
        <v>12</v>
      </c>
      <c r="N544" s="158" t="s">
        <v>5599</v>
      </c>
      <c r="O544" s="156">
        <v>45502.4131944444</v>
      </c>
      <c r="P544" s="157"/>
      <c r="Q544" s="157"/>
      <c r="R544" s="159"/>
      <c r="S544" s="159"/>
      <c r="T544" s="160"/>
      <c r="U544" s="47" t="s">
        <v>5600</v>
      </c>
      <c r="V544" t="s">
        <v>1576</v>
      </c>
      <c r="W544" t="s">
        <v>5594</v>
      </c>
      <c r="X544" t="s">
        <v>132</v>
      </c>
      <c r="Y544" t="s">
        <v>138</v>
      </c>
    </row>
    <row r="545" ht="14.25" spans="1:21">
      <c r="A545" s="98">
        <v>556</v>
      </c>
      <c r="B545" s="47" t="s">
        <v>117</v>
      </c>
      <c r="C545" s="47" t="s">
        <v>361</v>
      </c>
      <c r="D545" s="154" t="s">
        <v>1576</v>
      </c>
      <c r="E545" s="29" t="s">
        <v>120</v>
      </c>
      <c r="F545" s="115" t="s">
        <v>5779</v>
      </c>
      <c r="G545" s="74">
        <v>45536</v>
      </c>
      <c r="H545" s="74">
        <v>45566</v>
      </c>
      <c r="I545" s="47" t="s">
        <v>124</v>
      </c>
      <c r="J545" s="47" t="s">
        <v>125</v>
      </c>
      <c r="K545" s="48" t="s">
        <v>1117</v>
      </c>
      <c r="L545" s="96" t="s">
        <v>78</v>
      </c>
      <c r="M545" s="47">
        <v>12</v>
      </c>
      <c r="N545" s="156"/>
      <c r="O545" s="156"/>
      <c r="P545" s="157"/>
      <c r="Q545" s="157"/>
      <c r="R545" s="159"/>
      <c r="S545" s="159"/>
      <c r="T545" s="160"/>
      <c r="U545" s="47"/>
    </row>
    <row r="546" ht="14.25" spans="1:21">
      <c r="A546" s="98">
        <v>557</v>
      </c>
      <c r="B546" s="47" t="s">
        <v>117</v>
      </c>
      <c r="C546" s="47" t="s">
        <v>361</v>
      </c>
      <c r="D546" s="154" t="s">
        <v>1576</v>
      </c>
      <c r="E546" s="29" t="s">
        <v>120</v>
      </c>
      <c r="F546" s="115" t="s">
        <v>5779</v>
      </c>
      <c r="G546" s="74">
        <v>45597</v>
      </c>
      <c r="H546" s="74">
        <v>45627</v>
      </c>
      <c r="I546" s="47" t="s">
        <v>124</v>
      </c>
      <c r="J546" s="47" t="s">
        <v>125</v>
      </c>
      <c r="K546" s="48" t="s">
        <v>1117</v>
      </c>
      <c r="L546" s="96" t="s">
        <v>78</v>
      </c>
      <c r="M546" s="47">
        <v>12</v>
      </c>
      <c r="N546" s="156"/>
      <c r="O546" s="156"/>
      <c r="P546" s="157"/>
      <c r="Q546" s="157"/>
      <c r="R546" s="159"/>
      <c r="S546" s="159"/>
      <c r="T546" s="160"/>
      <c r="U546" s="47"/>
    </row>
    <row r="547" ht="67.5" spans="1:25">
      <c r="A547" s="98">
        <v>558</v>
      </c>
      <c r="B547" s="47" t="s">
        <v>117</v>
      </c>
      <c r="C547" s="47" t="s">
        <v>361</v>
      </c>
      <c r="D547" s="154" t="s">
        <v>1586</v>
      </c>
      <c r="E547" s="29" t="s">
        <v>120</v>
      </c>
      <c r="F547" s="115" t="s">
        <v>5779</v>
      </c>
      <c r="G547" s="74">
        <v>45292</v>
      </c>
      <c r="H547" s="74">
        <v>45323</v>
      </c>
      <c r="I547" s="47" t="s">
        <v>124</v>
      </c>
      <c r="J547" s="47" t="s">
        <v>125</v>
      </c>
      <c r="K547" s="48" t="s">
        <v>1117</v>
      </c>
      <c r="L547" s="96" t="s">
        <v>78</v>
      </c>
      <c r="M547" s="47">
        <v>12</v>
      </c>
      <c r="N547" s="34" t="s">
        <v>5592</v>
      </c>
      <c r="O547" s="62">
        <v>45317.6138888889</v>
      </c>
      <c r="P547" s="35"/>
      <c r="Q547" s="35"/>
      <c r="R547" s="40"/>
      <c r="S547" s="40"/>
      <c r="T547" s="36"/>
      <c r="U547" s="34" t="s">
        <v>5593</v>
      </c>
      <c r="V547" s="34" t="s">
        <v>1586</v>
      </c>
      <c r="W547" s="113" t="s">
        <v>5594</v>
      </c>
      <c r="X547" t="s">
        <v>132</v>
      </c>
      <c r="Y547" t="s">
        <v>133</v>
      </c>
    </row>
    <row r="548" ht="67.5" spans="1:25">
      <c r="A548" s="98">
        <v>559</v>
      </c>
      <c r="B548" s="47" t="s">
        <v>117</v>
      </c>
      <c r="C548" s="47" t="s">
        <v>361</v>
      </c>
      <c r="D548" s="154" t="s">
        <v>1586</v>
      </c>
      <c r="E548" s="29" t="s">
        <v>120</v>
      </c>
      <c r="F548" s="115" t="s">
        <v>5779</v>
      </c>
      <c r="G548" s="74">
        <v>45352</v>
      </c>
      <c r="H548" s="74">
        <v>45383</v>
      </c>
      <c r="I548" s="47" t="s">
        <v>124</v>
      </c>
      <c r="J548" s="47" t="s">
        <v>125</v>
      </c>
      <c r="K548" s="48" t="s">
        <v>1117</v>
      </c>
      <c r="L548" s="96" t="s">
        <v>78</v>
      </c>
      <c r="M548" s="47">
        <v>12</v>
      </c>
      <c r="N548" s="62" t="s">
        <v>5595</v>
      </c>
      <c r="O548" s="62">
        <v>45358.3888888889</v>
      </c>
      <c r="P548" s="35"/>
      <c r="Q548" s="35"/>
      <c r="R548" s="40"/>
      <c r="S548" s="40"/>
      <c r="T548" s="36"/>
      <c r="U548" s="34" t="s">
        <v>5596</v>
      </c>
      <c r="V548" s="34" t="s">
        <v>1586</v>
      </c>
      <c r="W548" s="113" t="s">
        <v>5594</v>
      </c>
      <c r="X548" t="s">
        <v>132</v>
      </c>
      <c r="Y548" t="s">
        <v>159</v>
      </c>
    </row>
    <row r="549" ht="67.5" spans="1:25">
      <c r="A549" s="98">
        <v>560</v>
      </c>
      <c r="B549" s="47" t="s">
        <v>117</v>
      </c>
      <c r="C549" s="47" t="s">
        <v>361</v>
      </c>
      <c r="D549" s="154" t="s">
        <v>1586</v>
      </c>
      <c r="E549" s="29" t="s">
        <v>120</v>
      </c>
      <c r="F549" s="115" t="s">
        <v>5779</v>
      </c>
      <c r="G549" s="74">
        <v>45413</v>
      </c>
      <c r="H549" s="74">
        <v>45444</v>
      </c>
      <c r="I549" s="47" t="s">
        <v>124</v>
      </c>
      <c r="J549" s="47" t="s">
        <v>125</v>
      </c>
      <c r="K549" s="48" t="s">
        <v>1117</v>
      </c>
      <c r="L549" s="96" t="s">
        <v>78</v>
      </c>
      <c r="M549" s="47">
        <v>12</v>
      </c>
      <c r="N549" s="34" t="s">
        <v>5597</v>
      </c>
      <c r="O549" s="62">
        <v>45434.4618055556</v>
      </c>
      <c r="P549" s="35"/>
      <c r="Q549" s="35"/>
      <c r="R549" s="40"/>
      <c r="S549" s="40"/>
      <c r="T549" s="36"/>
      <c r="U549" s="34" t="s">
        <v>5598</v>
      </c>
      <c r="V549" s="34" t="s">
        <v>1586</v>
      </c>
      <c r="W549" s="113" t="s">
        <v>5594</v>
      </c>
      <c r="X549" t="s">
        <v>132</v>
      </c>
      <c r="Y549" t="s">
        <v>435</v>
      </c>
    </row>
    <row r="550" ht="42.75" spans="1:25">
      <c r="A550" s="98">
        <v>561</v>
      </c>
      <c r="B550" s="47" t="s">
        <v>117</v>
      </c>
      <c r="C550" s="47" t="s">
        <v>361</v>
      </c>
      <c r="D550" s="154" t="s">
        <v>1586</v>
      </c>
      <c r="E550" s="29" t="s">
        <v>120</v>
      </c>
      <c r="F550" s="115" t="s">
        <v>5779</v>
      </c>
      <c r="G550" s="74">
        <v>45474</v>
      </c>
      <c r="H550" s="74">
        <v>45505</v>
      </c>
      <c r="I550" s="47" t="s">
        <v>124</v>
      </c>
      <c r="J550" s="47" t="s">
        <v>125</v>
      </c>
      <c r="K550" s="48" t="s">
        <v>1117</v>
      </c>
      <c r="L550" s="96" t="s">
        <v>78</v>
      </c>
      <c r="M550" s="47">
        <v>12</v>
      </c>
      <c r="N550" s="158" t="s">
        <v>5599</v>
      </c>
      <c r="O550" s="156">
        <v>45502.4131944444</v>
      </c>
      <c r="P550" s="157"/>
      <c r="Q550" s="157"/>
      <c r="R550" s="159"/>
      <c r="S550" s="159"/>
      <c r="T550" s="160"/>
      <c r="U550" s="47" t="s">
        <v>5600</v>
      </c>
      <c r="V550" t="s">
        <v>1586</v>
      </c>
      <c r="W550" t="s">
        <v>5594</v>
      </c>
      <c r="X550" t="s">
        <v>132</v>
      </c>
      <c r="Y550" t="s">
        <v>138</v>
      </c>
    </row>
    <row r="551" ht="14.25" spans="1:21">
      <c r="A551" s="98">
        <v>562</v>
      </c>
      <c r="B551" s="47" t="s">
        <v>117</v>
      </c>
      <c r="C551" s="47" t="s">
        <v>361</v>
      </c>
      <c r="D551" s="154" t="s">
        <v>1586</v>
      </c>
      <c r="E551" s="29" t="s">
        <v>120</v>
      </c>
      <c r="F551" s="115" t="s">
        <v>5779</v>
      </c>
      <c r="G551" s="74">
        <v>45536</v>
      </c>
      <c r="H551" s="74">
        <v>45566</v>
      </c>
      <c r="I551" s="47" t="s">
        <v>124</v>
      </c>
      <c r="J551" s="47" t="s">
        <v>125</v>
      </c>
      <c r="K551" s="48" t="s">
        <v>1117</v>
      </c>
      <c r="L551" s="96" t="s">
        <v>78</v>
      </c>
      <c r="M551" s="47">
        <v>12</v>
      </c>
      <c r="N551" s="156"/>
      <c r="O551" s="156"/>
      <c r="P551" s="157"/>
      <c r="Q551" s="157"/>
      <c r="R551" s="159"/>
      <c r="S551" s="159"/>
      <c r="T551" s="160"/>
      <c r="U551" s="47"/>
    </row>
    <row r="552" ht="14.25" spans="1:21">
      <c r="A552" s="98">
        <v>563</v>
      </c>
      <c r="B552" s="47" t="s">
        <v>117</v>
      </c>
      <c r="C552" s="47" t="s">
        <v>361</v>
      </c>
      <c r="D552" s="154" t="s">
        <v>1586</v>
      </c>
      <c r="E552" s="29" t="s">
        <v>120</v>
      </c>
      <c r="F552" s="115" t="s">
        <v>5779</v>
      </c>
      <c r="G552" s="74">
        <v>45597</v>
      </c>
      <c r="H552" s="74">
        <v>45627</v>
      </c>
      <c r="I552" s="47" t="s">
        <v>124</v>
      </c>
      <c r="J552" s="47" t="s">
        <v>125</v>
      </c>
      <c r="K552" s="48" t="s">
        <v>1117</v>
      </c>
      <c r="L552" s="96" t="s">
        <v>78</v>
      </c>
      <c r="M552" s="47">
        <v>12</v>
      </c>
      <c r="N552" s="156"/>
      <c r="O552" s="156"/>
      <c r="P552" s="157"/>
      <c r="Q552" s="157"/>
      <c r="R552" s="159"/>
      <c r="S552" s="159"/>
      <c r="T552" s="160"/>
      <c r="U552" s="47"/>
    </row>
    <row r="553" ht="54" spans="1:25">
      <c r="A553" s="98">
        <v>564</v>
      </c>
      <c r="B553" s="29" t="s">
        <v>117</v>
      </c>
      <c r="C553" s="29" t="s">
        <v>145</v>
      </c>
      <c r="D553" s="154" t="s">
        <v>1595</v>
      </c>
      <c r="E553" s="27" t="s">
        <v>1419</v>
      </c>
      <c r="F553" s="115" t="s">
        <v>5779</v>
      </c>
      <c r="G553" s="74">
        <v>45413</v>
      </c>
      <c r="H553" s="74">
        <v>45444</v>
      </c>
      <c r="I553" s="29" t="s">
        <v>124</v>
      </c>
      <c r="J553" s="29" t="s">
        <v>125</v>
      </c>
      <c r="K553" s="48" t="s">
        <v>1117</v>
      </c>
      <c r="L553" s="96" t="s">
        <v>78</v>
      </c>
      <c r="M553" s="29">
        <v>9</v>
      </c>
      <c r="N553" s="34" t="s">
        <v>5601</v>
      </c>
      <c r="O553" s="62">
        <v>45425.5138888889</v>
      </c>
      <c r="P553" s="35"/>
      <c r="Q553" s="35"/>
      <c r="R553" s="40"/>
      <c r="S553" s="40"/>
      <c r="T553" s="36"/>
      <c r="U553" s="34" t="s">
        <v>5602</v>
      </c>
      <c r="V553" s="34" t="s">
        <v>1595</v>
      </c>
      <c r="W553" s="113" t="s">
        <v>5603</v>
      </c>
      <c r="X553" t="s">
        <v>132</v>
      </c>
      <c r="Y553" t="s">
        <v>435</v>
      </c>
    </row>
    <row r="554" ht="42.75" spans="1:25">
      <c r="A554" s="98">
        <v>565</v>
      </c>
      <c r="B554" s="29" t="s">
        <v>117</v>
      </c>
      <c r="C554" s="29" t="s">
        <v>145</v>
      </c>
      <c r="D554" s="154" t="s">
        <v>1595</v>
      </c>
      <c r="E554" s="27" t="s">
        <v>1419</v>
      </c>
      <c r="F554" s="115" t="s">
        <v>5779</v>
      </c>
      <c r="G554" s="74">
        <v>45474</v>
      </c>
      <c r="H554" s="74">
        <v>45536</v>
      </c>
      <c r="I554" s="29" t="s">
        <v>124</v>
      </c>
      <c r="J554" s="29" t="s">
        <v>125</v>
      </c>
      <c r="K554" s="48" t="s">
        <v>1117</v>
      </c>
      <c r="L554" s="96" t="s">
        <v>78</v>
      </c>
      <c r="M554" s="29">
        <v>9</v>
      </c>
      <c r="N554" s="158" t="s">
        <v>5604</v>
      </c>
      <c r="O554" s="156">
        <v>45499.4548611111</v>
      </c>
      <c r="P554" s="157"/>
      <c r="Q554" s="157"/>
      <c r="R554" s="159"/>
      <c r="S554" s="159"/>
      <c r="T554" s="160"/>
      <c r="U554" s="47" t="s">
        <v>5605</v>
      </c>
      <c r="V554" t="s">
        <v>1595</v>
      </c>
      <c r="W554" t="s">
        <v>5603</v>
      </c>
      <c r="X554" t="s">
        <v>132</v>
      </c>
      <c r="Y554" t="s">
        <v>138</v>
      </c>
    </row>
    <row r="555" ht="54" spans="1:25">
      <c r="A555" s="98">
        <v>566</v>
      </c>
      <c r="B555" s="29" t="s">
        <v>117</v>
      </c>
      <c r="C555" s="29" t="s">
        <v>145</v>
      </c>
      <c r="D555" s="154" t="s">
        <v>1600</v>
      </c>
      <c r="E555" s="27" t="s">
        <v>1419</v>
      </c>
      <c r="F555" s="115" t="s">
        <v>5779</v>
      </c>
      <c r="G555" s="74">
        <v>45413</v>
      </c>
      <c r="H555" s="74">
        <v>45444</v>
      </c>
      <c r="I555" s="29" t="s">
        <v>124</v>
      </c>
      <c r="J555" s="29" t="s">
        <v>125</v>
      </c>
      <c r="K555" s="48" t="s">
        <v>1117</v>
      </c>
      <c r="L555" s="96" t="s">
        <v>78</v>
      </c>
      <c r="M555" s="29">
        <v>9</v>
      </c>
      <c r="N555" s="34" t="s">
        <v>5601</v>
      </c>
      <c r="O555" s="62">
        <v>45425.5138888889</v>
      </c>
      <c r="P555" s="35"/>
      <c r="Q555" s="35"/>
      <c r="R555" s="40"/>
      <c r="S555" s="40"/>
      <c r="T555" s="36"/>
      <c r="U555" s="34" t="s">
        <v>5602</v>
      </c>
      <c r="V555" s="34" t="s">
        <v>1600</v>
      </c>
      <c r="W555" s="113" t="s">
        <v>5603</v>
      </c>
      <c r="X555" t="s">
        <v>132</v>
      </c>
      <c r="Y555" t="s">
        <v>435</v>
      </c>
    </row>
    <row r="556" ht="42.75" spans="1:25">
      <c r="A556" s="98">
        <v>567</v>
      </c>
      <c r="B556" s="29" t="s">
        <v>117</v>
      </c>
      <c r="C556" s="29" t="s">
        <v>145</v>
      </c>
      <c r="D556" s="154" t="s">
        <v>1600</v>
      </c>
      <c r="E556" s="27" t="s">
        <v>1419</v>
      </c>
      <c r="F556" s="115" t="s">
        <v>5779</v>
      </c>
      <c r="G556" s="74">
        <v>45474</v>
      </c>
      <c r="H556" s="74">
        <v>45536</v>
      </c>
      <c r="I556" s="29" t="s">
        <v>124</v>
      </c>
      <c r="J556" s="29" t="s">
        <v>125</v>
      </c>
      <c r="K556" s="48" t="s">
        <v>1117</v>
      </c>
      <c r="L556" s="96" t="s">
        <v>78</v>
      </c>
      <c r="M556" s="29">
        <v>9</v>
      </c>
      <c r="N556" s="158" t="s">
        <v>5604</v>
      </c>
      <c r="O556" s="156">
        <v>45499.4548611111</v>
      </c>
      <c r="P556" s="157"/>
      <c r="Q556" s="157"/>
      <c r="R556" s="159"/>
      <c r="S556" s="159"/>
      <c r="T556" s="160"/>
      <c r="U556" s="47" t="s">
        <v>5605</v>
      </c>
      <c r="V556" t="s">
        <v>1600</v>
      </c>
      <c r="W556" t="s">
        <v>5603</v>
      </c>
      <c r="X556" t="s">
        <v>132</v>
      </c>
      <c r="Y556" t="s">
        <v>138</v>
      </c>
    </row>
    <row r="557" ht="54" spans="1:25">
      <c r="A557" s="98">
        <v>568</v>
      </c>
      <c r="B557" s="29" t="s">
        <v>117</v>
      </c>
      <c r="C557" s="29" t="s">
        <v>145</v>
      </c>
      <c r="D557" s="154" t="s">
        <v>1605</v>
      </c>
      <c r="E557" s="29" t="s">
        <v>120</v>
      </c>
      <c r="F557" s="115" t="s">
        <v>5779</v>
      </c>
      <c r="G557" s="74">
        <v>45292</v>
      </c>
      <c r="H557" s="74">
        <v>45323</v>
      </c>
      <c r="I557" s="29" t="s">
        <v>124</v>
      </c>
      <c r="J557" s="29" t="s">
        <v>125</v>
      </c>
      <c r="K557" s="48" t="s">
        <v>1117</v>
      </c>
      <c r="L557" s="96" t="s">
        <v>78</v>
      </c>
      <c r="M557" s="29">
        <v>6</v>
      </c>
      <c r="N557" s="34" t="s">
        <v>5528</v>
      </c>
      <c r="O557" s="62">
        <v>45313.6805555556</v>
      </c>
      <c r="P557" s="35"/>
      <c r="Q557" s="35"/>
      <c r="R557" s="40"/>
      <c r="S557" s="40"/>
      <c r="T557" s="36"/>
      <c r="U557" s="34" t="s">
        <v>5606</v>
      </c>
      <c r="V557" s="34" t="s">
        <v>1605</v>
      </c>
      <c r="W557" s="113" t="s">
        <v>5607</v>
      </c>
      <c r="X557" t="s">
        <v>132</v>
      </c>
      <c r="Y557" t="s">
        <v>133</v>
      </c>
    </row>
    <row r="558" ht="54" spans="1:25">
      <c r="A558" s="98">
        <v>569</v>
      </c>
      <c r="B558" s="29" t="s">
        <v>117</v>
      </c>
      <c r="C558" s="29" t="s">
        <v>145</v>
      </c>
      <c r="D558" s="154" t="s">
        <v>1605</v>
      </c>
      <c r="E558" s="29" t="s">
        <v>120</v>
      </c>
      <c r="F558" s="115" t="s">
        <v>5779</v>
      </c>
      <c r="G558" s="74">
        <v>45352</v>
      </c>
      <c r="H558" s="74">
        <v>45383</v>
      </c>
      <c r="I558" s="29" t="s">
        <v>124</v>
      </c>
      <c r="J558" s="29" t="s">
        <v>125</v>
      </c>
      <c r="K558" s="48" t="s">
        <v>1117</v>
      </c>
      <c r="L558" s="96" t="s">
        <v>78</v>
      </c>
      <c r="M558" s="29">
        <v>6</v>
      </c>
      <c r="N558" s="62" t="s">
        <v>5608</v>
      </c>
      <c r="O558" s="62">
        <v>45363.4777777778</v>
      </c>
      <c r="P558" s="35"/>
      <c r="Q558" s="35"/>
      <c r="R558" s="40"/>
      <c r="S558" s="40"/>
      <c r="T558" s="36"/>
      <c r="U558" s="34" t="s">
        <v>5609</v>
      </c>
      <c r="V558" s="34" t="s">
        <v>1605</v>
      </c>
      <c r="W558" s="113" t="s">
        <v>5607</v>
      </c>
      <c r="X558" t="s">
        <v>132</v>
      </c>
      <c r="Y558" t="s">
        <v>159</v>
      </c>
    </row>
    <row r="559" ht="54" spans="1:25">
      <c r="A559" s="98">
        <v>570</v>
      </c>
      <c r="B559" s="29" t="s">
        <v>117</v>
      </c>
      <c r="C559" s="29" t="s">
        <v>145</v>
      </c>
      <c r="D559" s="154" t="s">
        <v>1605</v>
      </c>
      <c r="E559" s="29" t="s">
        <v>120</v>
      </c>
      <c r="F559" s="115" t="s">
        <v>5779</v>
      </c>
      <c r="G559" s="74">
        <v>45413</v>
      </c>
      <c r="H559" s="74">
        <v>45444</v>
      </c>
      <c r="I559" s="29" t="s">
        <v>124</v>
      </c>
      <c r="J559" s="29" t="s">
        <v>125</v>
      </c>
      <c r="K559" s="48" t="s">
        <v>1117</v>
      </c>
      <c r="L559" s="96" t="s">
        <v>78</v>
      </c>
      <c r="M559" s="29">
        <v>6</v>
      </c>
      <c r="N559" s="34" t="s">
        <v>5610</v>
      </c>
      <c r="O559" s="62">
        <v>45468.6631944444</v>
      </c>
      <c r="P559" s="35"/>
      <c r="Q559" s="35"/>
      <c r="R559" s="40"/>
      <c r="S559" s="40"/>
      <c r="T559" s="36"/>
      <c r="U559" s="34" t="s">
        <v>5611</v>
      </c>
      <c r="V559" s="34" t="s">
        <v>1605</v>
      </c>
      <c r="W559" s="113" t="s">
        <v>5607</v>
      </c>
      <c r="X559" s="114" t="s">
        <v>132</v>
      </c>
      <c r="Y559" s="114" t="s">
        <v>422</v>
      </c>
    </row>
    <row r="560" ht="42.75" spans="1:25">
      <c r="A560" s="98">
        <v>571</v>
      </c>
      <c r="B560" s="29" t="s">
        <v>117</v>
      </c>
      <c r="C560" s="29" t="s">
        <v>145</v>
      </c>
      <c r="D560" s="154" t="s">
        <v>1605</v>
      </c>
      <c r="E560" s="29" t="s">
        <v>120</v>
      </c>
      <c r="F560" s="115" t="s">
        <v>5779</v>
      </c>
      <c r="G560" s="74">
        <v>45474</v>
      </c>
      <c r="H560" s="74">
        <v>45505</v>
      </c>
      <c r="I560" s="29" t="s">
        <v>124</v>
      </c>
      <c r="J560" s="29" t="s">
        <v>125</v>
      </c>
      <c r="K560" s="48" t="s">
        <v>1117</v>
      </c>
      <c r="L560" s="96" t="s">
        <v>78</v>
      </c>
      <c r="M560" s="29">
        <v>6</v>
      </c>
      <c r="N560" s="158" t="s">
        <v>5612</v>
      </c>
      <c r="O560" s="156">
        <v>45533.5</v>
      </c>
      <c r="P560" s="157"/>
      <c r="Q560" s="157"/>
      <c r="R560" s="159"/>
      <c r="S560" s="159"/>
      <c r="T560" s="160"/>
      <c r="U560" s="47" t="s">
        <v>5613</v>
      </c>
      <c r="V560" t="s">
        <v>1605</v>
      </c>
      <c r="W560" t="s">
        <v>5607</v>
      </c>
      <c r="X560" t="s">
        <v>132</v>
      </c>
      <c r="Y560" t="s">
        <v>852</v>
      </c>
    </row>
    <row r="561" ht="14.25" spans="1:21">
      <c r="A561" s="98">
        <v>572</v>
      </c>
      <c r="B561" s="29" t="s">
        <v>117</v>
      </c>
      <c r="C561" s="29" t="s">
        <v>145</v>
      </c>
      <c r="D561" s="154" t="s">
        <v>1605</v>
      </c>
      <c r="E561" s="29" t="s">
        <v>120</v>
      </c>
      <c r="F561" s="115" t="s">
        <v>5779</v>
      </c>
      <c r="G561" s="74">
        <v>45536</v>
      </c>
      <c r="H561" s="74">
        <v>45566</v>
      </c>
      <c r="I561" s="29" t="s">
        <v>124</v>
      </c>
      <c r="J561" s="29" t="s">
        <v>125</v>
      </c>
      <c r="K561" s="48" t="s">
        <v>1117</v>
      </c>
      <c r="L561" s="96" t="s">
        <v>78</v>
      </c>
      <c r="M561" s="29">
        <v>6</v>
      </c>
      <c r="N561" s="156"/>
      <c r="O561" s="156"/>
      <c r="P561" s="157"/>
      <c r="Q561" s="157"/>
      <c r="R561" s="159"/>
      <c r="S561" s="159"/>
      <c r="T561" s="160"/>
      <c r="U561" s="47"/>
    </row>
    <row r="562" ht="14.25" spans="1:21">
      <c r="A562" s="98">
        <v>573</v>
      </c>
      <c r="B562" s="29" t="s">
        <v>117</v>
      </c>
      <c r="C562" s="29" t="s">
        <v>145</v>
      </c>
      <c r="D562" s="154" t="s">
        <v>1605</v>
      </c>
      <c r="E562" s="29" t="s">
        <v>120</v>
      </c>
      <c r="F562" s="115" t="s">
        <v>5779</v>
      </c>
      <c r="G562" s="74">
        <v>45597</v>
      </c>
      <c r="H562" s="74">
        <v>45627</v>
      </c>
      <c r="I562" s="29" t="s">
        <v>124</v>
      </c>
      <c r="J562" s="29" t="s">
        <v>125</v>
      </c>
      <c r="K562" s="48" t="s">
        <v>1117</v>
      </c>
      <c r="L562" s="96" t="s">
        <v>78</v>
      </c>
      <c r="M562" s="29">
        <v>6</v>
      </c>
      <c r="N562" s="156"/>
      <c r="O562" s="156"/>
      <c r="P562" s="157"/>
      <c r="Q562" s="157"/>
      <c r="R562" s="159"/>
      <c r="S562" s="159"/>
      <c r="T562" s="160"/>
      <c r="U562" s="47"/>
    </row>
    <row r="563" ht="54" spans="1:25">
      <c r="A563" s="98">
        <v>574</v>
      </c>
      <c r="B563" s="29" t="s">
        <v>117</v>
      </c>
      <c r="C563" s="29" t="s">
        <v>145</v>
      </c>
      <c r="D563" s="154" t="s">
        <v>1614</v>
      </c>
      <c r="E563" s="29" t="s">
        <v>1419</v>
      </c>
      <c r="F563" s="115" t="s">
        <v>5779</v>
      </c>
      <c r="G563" s="74">
        <v>45292</v>
      </c>
      <c r="H563" s="74">
        <v>45323</v>
      </c>
      <c r="I563" s="29" t="s">
        <v>124</v>
      </c>
      <c r="J563" s="29" t="s">
        <v>125</v>
      </c>
      <c r="K563" s="48" t="s">
        <v>1117</v>
      </c>
      <c r="L563" s="96" t="s">
        <v>78</v>
      </c>
      <c r="M563" s="29">
        <v>6</v>
      </c>
      <c r="N563" s="34" t="s">
        <v>5528</v>
      </c>
      <c r="O563" s="62">
        <v>45313.6805555556</v>
      </c>
      <c r="P563" s="35"/>
      <c r="Q563" s="35"/>
      <c r="R563" s="40"/>
      <c r="S563" s="40"/>
      <c r="T563" s="36"/>
      <c r="U563" s="34" t="s">
        <v>5606</v>
      </c>
      <c r="V563" s="34" t="s">
        <v>1614</v>
      </c>
      <c r="W563" s="113" t="s">
        <v>5607</v>
      </c>
      <c r="X563" t="s">
        <v>132</v>
      </c>
      <c r="Y563" t="s">
        <v>133</v>
      </c>
    </row>
    <row r="564" ht="54" spans="1:25">
      <c r="A564" s="98">
        <v>575</v>
      </c>
      <c r="B564" s="29" t="s">
        <v>117</v>
      </c>
      <c r="C564" s="29" t="s">
        <v>145</v>
      </c>
      <c r="D564" s="154" t="s">
        <v>1614</v>
      </c>
      <c r="E564" s="29" t="s">
        <v>1419</v>
      </c>
      <c r="F564" s="115" t="s">
        <v>5779</v>
      </c>
      <c r="G564" s="74">
        <v>45352</v>
      </c>
      <c r="H564" s="74">
        <v>45383</v>
      </c>
      <c r="I564" s="29" t="s">
        <v>124</v>
      </c>
      <c r="J564" s="29" t="s">
        <v>125</v>
      </c>
      <c r="K564" s="48" t="s">
        <v>1117</v>
      </c>
      <c r="L564" s="96" t="s">
        <v>78</v>
      </c>
      <c r="M564" s="29">
        <v>6</v>
      </c>
      <c r="N564" s="62" t="s">
        <v>5608</v>
      </c>
      <c r="O564" s="62">
        <v>45363.4777777778</v>
      </c>
      <c r="P564" s="35"/>
      <c r="Q564" s="35"/>
      <c r="R564" s="40"/>
      <c r="S564" s="40"/>
      <c r="T564" s="36"/>
      <c r="U564" s="34" t="s">
        <v>5609</v>
      </c>
      <c r="V564" s="34" t="s">
        <v>1614</v>
      </c>
      <c r="W564" s="113" t="s">
        <v>5607</v>
      </c>
      <c r="X564" t="s">
        <v>132</v>
      </c>
      <c r="Y564" t="s">
        <v>159</v>
      </c>
    </row>
    <row r="565" ht="54" spans="1:25">
      <c r="A565" s="98">
        <v>576</v>
      </c>
      <c r="B565" s="29" t="s">
        <v>117</v>
      </c>
      <c r="C565" s="29" t="s">
        <v>145</v>
      </c>
      <c r="D565" s="154" t="s">
        <v>1614</v>
      </c>
      <c r="E565" s="29" t="s">
        <v>1419</v>
      </c>
      <c r="F565" s="115" t="s">
        <v>5779</v>
      </c>
      <c r="G565" s="74">
        <v>45413</v>
      </c>
      <c r="H565" s="74">
        <v>45444</v>
      </c>
      <c r="I565" s="29" t="s">
        <v>124</v>
      </c>
      <c r="J565" s="29" t="s">
        <v>125</v>
      </c>
      <c r="K565" s="48" t="s">
        <v>1117</v>
      </c>
      <c r="L565" s="96" t="s">
        <v>78</v>
      </c>
      <c r="M565" s="29">
        <v>6</v>
      </c>
      <c r="N565" s="34" t="s">
        <v>5610</v>
      </c>
      <c r="O565" s="62">
        <v>45468.6631944444</v>
      </c>
      <c r="P565" s="35"/>
      <c r="Q565" s="35"/>
      <c r="R565" s="40"/>
      <c r="S565" s="40"/>
      <c r="T565" s="36"/>
      <c r="U565" s="34" t="s">
        <v>5611</v>
      </c>
      <c r="V565" s="34" t="s">
        <v>1614</v>
      </c>
      <c r="W565" s="113" t="s">
        <v>5607</v>
      </c>
      <c r="X565" s="114" t="s">
        <v>132</v>
      </c>
      <c r="Y565" s="114" t="s">
        <v>422</v>
      </c>
    </row>
    <row r="566" ht="42.75" spans="1:25">
      <c r="A566" s="98">
        <v>577</v>
      </c>
      <c r="B566" s="29" t="s">
        <v>117</v>
      </c>
      <c r="C566" s="29" t="s">
        <v>145</v>
      </c>
      <c r="D566" s="154" t="s">
        <v>1614</v>
      </c>
      <c r="E566" s="29" t="s">
        <v>1419</v>
      </c>
      <c r="F566" s="115" t="s">
        <v>5779</v>
      </c>
      <c r="G566" s="74">
        <v>45474</v>
      </c>
      <c r="H566" s="74">
        <v>45505</v>
      </c>
      <c r="I566" s="29" t="s">
        <v>124</v>
      </c>
      <c r="J566" s="29" t="s">
        <v>125</v>
      </c>
      <c r="K566" s="48" t="s">
        <v>1117</v>
      </c>
      <c r="L566" s="96" t="s">
        <v>78</v>
      </c>
      <c r="M566" s="29">
        <v>6</v>
      </c>
      <c r="N566" s="158" t="s">
        <v>5612</v>
      </c>
      <c r="O566" s="156">
        <v>45533.5</v>
      </c>
      <c r="P566" s="157"/>
      <c r="Q566" s="157"/>
      <c r="R566" s="159"/>
      <c r="S566" s="159"/>
      <c r="T566" s="160"/>
      <c r="U566" s="47" t="s">
        <v>5613</v>
      </c>
      <c r="V566" t="s">
        <v>1614</v>
      </c>
      <c r="W566" t="s">
        <v>5607</v>
      </c>
      <c r="X566" t="s">
        <v>132</v>
      </c>
      <c r="Y566" t="s">
        <v>852</v>
      </c>
    </row>
    <row r="567" ht="42.75" spans="1:25">
      <c r="A567" s="98">
        <v>578</v>
      </c>
      <c r="B567" s="29" t="s">
        <v>117</v>
      </c>
      <c r="C567" s="29" t="s">
        <v>145</v>
      </c>
      <c r="D567" s="154" t="s">
        <v>1614</v>
      </c>
      <c r="E567" s="29" t="s">
        <v>1419</v>
      </c>
      <c r="F567" s="115" t="s">
        <v>5779</v>
      </c>
      <c r="G567" s="74">
        <v>45536</v>
      </c>
      <c r="H567" s="74">
        <v>45566</v>
      </c>
      <c r="I567" s="29" t="s">
        <v>124</v>
      </c>
      <c r="J567" s="29" t="s">
        <v>125</v>
      </c>
      <c r="K567" s="48" t="s">
        <v>1117</v>
      </c>
      <c r="L567" s="96" t="s">
        <v>78</v>
      </c>
      <c r="M567" s="29">
        <v>6</v>
      </c>
      <c r="N567" s="158" t="s">
        <v>5612</v>
      </c>
      <c r="O567" s="156">
        <v>45533.5</v>
      </c>
      <c r="P567" s="157"/>
      <c r="Q567" s="157"/>
      <c r="R567" s="159"/>
      <c r="S567" s="159"/>
      <c r="T567" s="160"/>
      <c r="U567" s="47" t="s">
        <v>5613</v>
      </c>
      <c r="V567" t="s">
        <v>1614</v>
      </c>
      <c r="W567" t="s">
        <v>5607</v>
      </c>
      <c r="X567" t="s">
        <v>132</v>
      </c>
      <c r="Y567" t="s">
        <v>852</v>
      </c>
    </row>
    <row r="568" ht="42.75" spans="1:25">
      <c r="A568" s="98">
        <v>579</v>
      </c>
      <c r="B568" s="29" t="s">
        <v>117</v>
      </c>
      <c r="C568" s="29" t="s">
        <v>145</v>
      </c>
      <c r="D568" s="154" t="s">
        <v>1614</v>
      </c>
      <c r="E568" s="29" t="s">
        <v>1419</v>
      </c>
      <c r="F568" s="115" t="s">
        <v>5779</v>
      </c>
      <c r="G568" s="74">
        <v>45597</v>
      </c>
      <c r="H568" s="74">
        <v>45627</v>
      </c>
      <c r="I568" s="29" t="s">
        <v>124</v>
      </c>
      <c r="J568" s="29" t="s">
        <v>125</v>
      </c>
      <c r="K568" s="48" t="s">
        <v>1117</v>
      </c>
      <c r="L568" s="96" t="s">
        <v>78</v>
      </c>
      <c r="M568" s="29">
        <v>6</v>
      </c>
      <c r="N568" s="158" t="s">
        <v>5612</v>
      </c>
      <c r="O568" s="156">
        <v>45533.5</v>
      </c>
      <c r="P568" s="157"/>
      <c r="Q568" s="157"/>
      <c r="R568" s="159"/>
      <c r="S568" s="159"/>
      <c r="T568" s="160"/>
      <c r="U568" s="47" t="s">
        <v>5613</v>
      </c>
      <c r="V568" t="s">
        <v>1614</v>
      </c>
      <c r="W568" t="s">
        <v>5607</v>
      </c>
      <c r="X568" t="s">
        <v>132</v>
      </c>
      <c r="Y568" t="s">
        <v>852</v>
      </c>
    </row>
    <row r="569" ht="14.25" spans="1:22">
      <c r="A569" s="98">
        <v>580</v>
      </c>
      <c r="B569" s="47" t="s">
        <v>117</v>
      </c>
      <c r="C569" s="47" t="s">
        <v>145</v>
      </c>
      <c r="D569" s="154" t="s">
        <v>5614</v>
      </c>
      <c r="E569" s="27" t="s">
        <v>1419</v>
      </c>
      <c r="F569" s="115" t="s">
        <v>5779</v>
      </c>
      <c r="G569" s="74">
        <v>45413</v>
      </c>
      <c r="H569" s="74">
        <v>45444</v>
      </c>
      <c r="I569" s="34" t="s">
        <v>124</v>
      </c>
      <c r="J569" s="34" t="s">
        <v>125</v>
      </c>
      <c r="K569" s="48" t="s">
        <v>1117</v>
      </c>
      <c r="L569" s="96" t="s">
        <v>78</v>
      </c>
      <c r="M569" s="47">
        <v>6</v>
      </c>
      <c r="N569" s="34"/>
      <c r="O569" s="34"/>
      <c r="P569" s="35"/>
      <c r="Q569" s="35"/>
      <c r="R569" s="40"/>
      <c r="S569" s="40"/>
      <c r="T569" s="36"/>
      <c r="U569" s="34"/>
      <c r="V569" s="34"/>
    </row>
    <row r="570" ht="42.75" spans="1:25">
      <c r="A570" s="98">
        <v>581</v>
      </c>
      <c r="B570" s="47" t="s">
        <v>117</v>
      </c>
      <c r="C570" s="47" t="s">
        <v>145</v>
      </c>
      <c r="D570" s="154" t="s">
        <v>5614</v>
      </c>
      <c r="E570" s="27" t="s">
        <v>1419</v>
      </c>
      <c r="F570" s="115" t="s">
        <v>5779</v>
      </c>
      <c r="G570" s="74">
        <v>45474</v>
      </c>
      <c r="H570" s="74">
        <v>45536</v>
      </c>
      <c r="I570" s="34" t="s">
        <v>124</v>
      </c>
      <c r="J570" s="34" t="s">
        <v>125</v>
      </c>
      <c r="K570" s="48" t="s">
        <v>1117</v>
      </c>
      <c r="L570" s="96" t="s">
        <v>78</v>
      </c>
      <c r="M570" s="47">
        <v>6</v>
      </c>
      <c r="N570" s="158" t="s">
        <v>5615</v>
      </c>
      <c r="O570" s="156">
        <v>45511.4694444444</v>
      </c>
      <c r="P570" s="157"/>
      <c r="Q570" s="157"/>
      <c r="R570" s="159"/>
      <c r="S570" s="159"/>
      <c r="T570" s="160"/>
      <c r="U570" s="47" t="s">
        <v>5616</v>
      </c>
      <c r="V570" t="s">
        <v>5614</v>
      </c>
      <c r="W570" t="s">
        <v>5617</v>
      </c>
      <c r="X570" t="s">
        <v>132</v>
      </c>
      <c r="Y570" t="s">
        <v>852</v>
      </c>
    </row>
    <row r="571" ht="14.25" spans="1:22">
      <c r="A571" s="98">
        <v>582</v>
      </c>
      <c r="B571" s="47" t="s">
        <v>117</v>
      </c>
      <c r="C571" s="47" t="s">
        <v>145</v>
      </c>
      <c r="D571" s="154" t="s">
        <v>5618</v>
      </c>
      <c r="E571" s="27" t="s">
        <v>1419</v>
      </c>
      <c r="F571" s="115" t="s">
        <v>5779</v>
      </c>
      <c r="G571" s="74">
        <v>45413</v>
      </c>
      <c r="H571" s="74">
        <v>45444</v>
      </c>
      <c r="I571" s="34" t="s">
        <v>124</v>
      </c>
      <c r="J571" s="34" t="s">
        <v>125</v>
      </c>
      <c r="K571" s="48" t="s">
        <v>1117</v>
      </c>
      <c r="L571" s="96" t="s">
        <v>78</v>
      </c>
      <c r="M571" s="47">
        <v>6</v>
      </c>
      <c r="N571" s="34"/>
      <c r="O571" s="34"/>
      <c r="P571" s="35"/>
      <c r="Q571" s="35"/>
      <c r="R571" s="40"/>
      <c r="S571" s="40"/>
      <c r="T571" s="36"/>
      <c r="U571" s="34"/>
      <c r="V571" s="34"/>
    </row>
    <row r="572" ht="42.75" spans="1:25">
      <c r="A572" s="98">
        <v>583</v>
      </c>
      <c r="B572" s="47" t="s">
        <v>117</v>
      </c>
      <c r="C572" s="47" t="s">
        <v>145</v>
      </c>
      <c r="D572" s="154" t="s">
        <v>5618</v>
      </c>
      <c r="E572" s="27" t="s">
        <v>1419</v>
      </c>
      <c r="F572" s="115" t="s">
        <v>5779</v>
      </c>
      <c r="G572" s="74">
        <v>45474</v>
      </c>
      <c r="H572" s="74">
        <v>45536</v>
      </c>
      <c r="I572" s="34" t="s">
        <v>124</v>
      </c>
      <c r="J572" s="34" t="s">
        <v>125</v>
      </c>
      <c r="K572" s="48" t="s">
        <v>1117</v>
      </c>
      <c r="L572" s="96" t="s">
        <v>78</v>
      </c>
      <c r="M572" s="47">
        <v>6</v>
      </c>
      <c r="N572" s="158" t="s">
        <v>5615</v>
      </c>
      <c r="O572" s="156">
        <v>45511.4694444444</v>
      </c>
      <c r="P572" s="157"/>
      <c r="Q572" s="157"/>
      <c r="R572" s="159"/>
      <c r="S572" s="159"/>
      <c r="T572" s="160"/>
      <c r="U572" s="47" t="s">
        <v>5616</v>
      </c>
      <c r="V572" t="s">
        <v>5618</v>
      </c>
      <c r="W572" t="s">
        <v>5617</v>
      </c>
      <c r="X572" t="s">
        <v>132</v>
      </c>
      <c r="Y572" t="s">
        <v>852</v>
      </c>
    </row>
    <row r="573" ht="351" spans="1:25">
      <c r="A573" s="98">
        <v>584</v>
      </c>
      <c r="B573" s="47" t="s">
        <v>117</v>
      </c>
      <c r="C573" s="47" t="s">
        <v>145</v>
      </c>
      <c r="D573" s="154" t="s">
        <v>1619</v>
      </c>
      <c r="E573" s="29" t="s">
        <v>146</v>
      </c>
      <c r="F573" s="115" t="s">
        <v>5779</v>
      </c>
      <c r="G573" s="74">
        <v>45292</v>
      </c>
      <c r="H573" s="74">
        <v>45444</v>
      </c>
      <c r="I573" s="47" t="s">
        <v>124</v>
      </c>
      <c r="J573" s="47" t="s">
        <v>125</v>
      </c>
      <c r="K573" s="48" t="s">
        <v>1117</v>
      </c>
      <c r="L573" s="96" t="s">
        <v>78</v>
      </c>
      <c r="M573" s="47">
        <v>3</v>
      </c>
      <c r="N573" s="34" t="s">
        <v>5619</v>
      </c>
      <c r="O573" s="62">
        <v>45317.4319444444</v>
      </c>
      <c r="P573" s="35"/>
      <c r="Q573" s="35"/>
      <c r="R573" s="40"/>
      <c r="S573" s="40"/>
      <c r="T573" s="36"/>
      <c r="U573" s="34" t="s">
        <v>5620</v>
      </c>
      <c r="V573" s="34" t="s">
        <v>1619</v>
      </c>
      <c r="W573" s="113" t="s">
        <v>5621</v>
      </c>
      <c r="X573" s="114" t="s">
        <v>132</v>
      </c>
      <c r="Y573" s="114" t="s">
        <v>133</v>
      </c>
    </row>
    <row r="574" ht="297" spans="1:25">
      <c r="A574" s="98">
        <v>585</v>
      </c>
      <c r="B574" s="47" t="s">
        <v>117</v>
      </c>
      <c r="C574" s="47" t="s">
        <v>145</v>
      </c>
      <c r="D574" s="154" t="s">
        <v>1619</v>
      </c>
      <c r="E574" s="29" t="s">
        <v>146</v>
      </c>
      <c r="F574" s="115" t="s">
        <v>5779</v>
      </c>
      <c r="G574" s="74">
        <v>45474</v>
      </c>
      <c r="H574" s="74">
        <v>45627</v>
      </c>
      <c r="I574" s="47" t="s">
        <v>124</v>
      </c>
      <c r="J574" s="47" t="s">
        <v>125</v>
      </c>
      <c r="K574" s="48" t="s">
        <v>1117</v>
      </c>
      <c r="L574" s="96" t="s">
        <v>78</v>
      </c>
      <c r="M574" s="47">
        <v>3</v>
      </c>
      <c r="N574" s="158" t="s">
        <v>5622</v>
      </c>
      <c r="O574" s="156">
        <v>45492.4756944444</v>
      </c>
      <c r="P574" s="157"/>
      <c r="Q574" s="157"/>
      <c r="R574" s="159"/>
      <c r="S574" s="159"/>
      <c r="T574" s="160"/>
      <c r="U574" s="34" t="s">
        <v>5623</v>
      </c>
      <c r="V574" t="s">
        <v>1619</v>
      </c>
      <c r="W574" s="113" t="s">
        <v>5624</v>
      </c>
      <c r="X574" t="s">
        <v>132</v>
      </c>
      <c r="Y574" t="s">
        <v>138</v>
      </c>
    </row>
    <row r="575" ht="351" spans="1:25">
      <c r="A575" s="98">
        <v>586</v>
      </c>
      <c r="B575" s="47" t="s">
        <v>117</v>
      </c>
      <c r="C575" s="47" t="s">
        <v>145</v>
      </c>
      <c r="D575" s="154" t="s">
        <v>1625</v>
      </c>
      <c r="E575" s="29" t="s">
        <v>146</v>
      </c>
      <c r="F575" s="115" t="s">
        <v>5779</v>
      </c>
      <c r="G575" s="74">
        <v>45292</v>
      </c>
      <c r="H575" s="74">
        <v>45444</v>
      </c>
      <c r="I575" s="47" t="s">
        <v>124</v>
      </c>
      <c r="J575" s="47" t="s">
        <v>125</v>
      </c>
      <c r="K575" s="48" t="s">
        <v>1117</v>
      </c>
      <c r="L575" s="96" t="s">
        <v>78</v>
      </c>
      <c r="M575" s="47">
        <v>3</v>
      </c>
      <c r="N575" s="34" t="s">
        <v>5619</v>
      </c>
      <c r="O575" s="62">
        <v>45317.4319444444</v>
      </c>
      <c r="P575" s="35"/>
      <c r="Q575" s="35"/>
      <c r="R575" s="40"/>
      <c r="S575" s="40"/>
      <c r="T575" s="36"/>
      <c r="U575" s="34" t="s">
        <v>5620</v>
      </c>
      <c r="V575" s="34" t="s">
        <v>1625</v>
      </c>
      <c r="W575" s="113" t="s">
        <v>5621</v>
      </c>
      <c r="X575" s="114" t="s">
        <v>132</v>
      </c>
      <c r="Y575" s="114" t="s">
        <v>133</v>
      </c>
    </row>
    <row r="576" ht="297" spans="1:25">
      <c r="A576" s="98">
        <v>587</v>
      </c>
      <c r="B576" s="47" t="s">
        <v>117</v>
      </c>
      <c r="C576" s="47" t="s">
        <v>145</v>
      </c>
      <c r="D576" s="154" t="s">
        <v>1625</v>
      </c>
      <c r="E576" s="29" t="s">
        <v>146</v>
      </c>
      <c r="F576" s="115" t="s">
        <v>5779</v>
      </c>
      <c r="G576" s="74">
        <v>45474</v>
      </c>
      <c r="H576" s="74">
        <v>45627</v>
      </c>
      <c r="I576" s="47" t="s">
        <v>124</v>
      </c>
      <c r="J576" s="47" t="s">
        <v>125</v>
      </c>
      <c r="K576" s="48" t="s">
        <v>1117</v>
      </c>
      <c r="L576" s="96" t="s">
        <v>78</v>
      </c>
      <c r="M576" s="47">
        <v>3</v>
      </c>
      <c r="N576" s="158" t="s">
        <v>5622</v>
      </c>
      <c r="O576" s="156">
        <v>45492.4756944444</v>
      </c>
      <c r="P576" s="157"/>
      <c r="Q576" s="157"/>
      <c r="R576" s="159"/>
      <c r="S576" s="159"/>
      <c r="T576" s="160"/>
      <c r="U576" s="34" t="s">
        <v>5623</v>
      </c>
      <c r="V576" t="s">
        <v>1625</v>
      </c>
      <c r="W576" s="113" t="s">
        <v>5624</v>
      </c>
      <c r="X576" t="s">
        <v>132</v>
      </c>
      <c r="Y576" t="s">
        <v>138</v>
      </c>
    </row>
    <row r="577" ht="14.25" spans="1:22">
      <c r="A577" s="98">
        <v>588</v>
      </c>
      <c r="B577" s="47" t="s">
        <v>117</v>
      </c>
      <c r="C577" s="47" t="s">
        <v>145</v>
      </c>
      <c r="D577" s="154" t="s">
        <v>4560</v>
      </c>
      <c r="E577" s="27" t="s">
        <v>1419</v>
      </c>
      <c r="F577" s="115" t="s">
        <v>5779</v>
      </c>
      <c r="G577" s="74">
        <v>45413</v>
      </c>
      <c r="H577" s="74">
        <v>45444</v>
      </c>
      <c r="I577" s="47" t="s">
        <v>124</v>
      </c>
      <c r="J577" s="47" t="s">
        <v>125</v>
      </c>
      <c r="K577" s="48" t="s">
        <v>1117</v>
      </c>
      <c r="L577" s="96" t="s">
        <v>78</v>
      </c>
      <c r="M577" s="47">
        <v>6</v>
      </c>
      <c r="N577" s="34"/>
      <c r="O577" s="34"/>
      <c r="P577" s="35"/>
      <c r="Q577" s="35"/>
      <c r="R577" s="40"/>
      <c r="S577" s="40"/>
      <c r="T577" s="36"/>
      <c r="U577" s="34"/>
      <c r="V577" s="34"/>
    </row>
    <row r="578" ht="14.25" spans="1:21">
      <c r="A578" s="98">
        <v>589</v>
      </c>
      <c r="B578" s="47" t="s">
        <v>117</v>
      </c>
      <c r="C578" s="47" t="s">
        <v>145</v>
      </c>
      <c r="D578" s="154" t="s">
        <v>4560</v>
      </c>
      <c r="E578" s="27" t="s">
        <v>1419</v>
      </c>
      <c r="F578" s="115" t="s">
        <v>5779</v>
      </c>
      <c r="G578" s="74">
        <v>45474</v>
      </c>
      <c r="H578" s="74">
        <v>45536</v>
      </c>
      <c r="I578" s="47" t="s">
        <v>124</v>
      </c>
      <c r="J578" s="47" t="s">
        <v>125</v>
      </c>
      <c r="K578" s="48" t="s">
        <v>1117</v>
      </c>
      <c r="L578" s="96" t="s">
        <v>78</v>
      </c>
      <c r="M578" s="47">
        <v>6</v>
      </c>
      <c r="N578" s="156"/>
      <c r="O578" s="156"/>
      <c r="P578" s="157"/>
      <c r="Q578" s="157"/>
      <c r="R578" s="159"/>
      <c r="S578" s="159"/>
      <c r="T578" s="160"/>
      <c r="U578" s="47"/>
    </row>
    <row r="579" ht="243" spans="1:25">
      <c r="A579" s="98">
        <v>590</v>
      </c>
      <c r="B579" s="29" t="s">
        <v>117</v>
      </c>
      <c r="C579" s="29" t="s">
        <v>145</v>
      </c>
      <c r="D579" s="154" t="s">
        <v>4530</v>
      </c>
      <c r="E579" s="29" t="s">
        <v>239</v>
      </c>
      <c r="F579" s="115" t="s">
        <v>5779</v>
      </c>
      <c r="G579" s="74">
        <v>45292</v>
      </c>
      <c r="H579" s="74">
        <v>45323</v>
      </c>
      <c r="I579" s="29" t="s">
        <v>124</v>
      </c>
      <c r="J579" s="29" t="s">
        <v>125</v>
      </c>
      <c r="K579" s="48" t="s">
        <v>1117</v>
      </c>
      <c r="L579" s="96" t="s">
        <v>78</v>
      </c>
      <c r="M579" s="29">
        <v>3</v>
      </c>
      <c r="N579" s="34" t="s">
        <v>5632</v>
      </c>
      <c r="O579" s="62">
        <v>45313.68125</v>
      </c>
      <c r="P579" s="35"/>
      <c r="Q579" s="35"/>
      <c r="R579" s="40"/>
      <c r="S579" s="40"/>
      <c r="T579" s="36"/>
      <c r="U579" s="34" t="s">
        <v>5633</v>
      </c>
      <c r="V579" s="34" t="s">
        <v>4530</v>
      </c>
      <c r="W579" s="113" t="s">
        <v>5634</v>
      </c>
      <c r="X579" t="s">
        <v>132</v>
      </c>
      <c r="Y579" t="s">
        <v>133</v>
      </c>
    </row>
    <row r="580" ht="81" spans="1:25">
      <c r="A580" s="98">
        <v>591</v>
      </c>
      <c r="B580" s="29" t="s">
        <v>117</v>
      </c>
      <c r="C580" s="29" t="s">
        <v>145</v>
      </c>
      <c r="D580" s="154" t="s">
        <v>4530</v>
      </c>
      <c r="E580" s="29" t="s">
        <v>239</v>
      </c>
      <c r="F580" s="115" t="s">
        <v>5779</v>
      </c>
      <c r="G580" s="74">
        <v>45352</v>
      </c>
      <c r="H580" s="74">
        <v>45383</v>
      </c>
      <c r="I580" s="29" t="s">
        <v>124</v>
      </c>
      <c r="J580" s="29" t="s">
        <v>125</v>
      </c>
      <c r="K580" s="48" t="s">
        <v>1117</v>
      </c>
      <c r="L580" s="96" t="s">
        <v>78</v>
      </c>
      <c r="M580" s="29">
        <v>3</v>
      </c>
      <c r="N580" s="62" t="s">
        <v>5635</v>
      </c>
      <c r="O580" s="62">
        <v>45358.4548611111</v>
      </c>
      <c r="P580" s="35"/>
      <c r="Q580" s="35"/>
      <c r="R580" s="40"/>
      <c r="S580" s="40"/>
      <c r="T580" s="36"/>
      <c r="U580" s="34" t="s">
        <v>5636</v>
      </c>
      <c r="V580" s="34" t="s">
        <v>4530</v>
      </c>
      <c r="W580" s="113" t="s">
        <v>5637</v>
      </c>
      <c r="X580" t="s">
        <v>132</v>
      </c>
      <c r="Y580" t="s">
        <v>159</v>
      </c>
    </row>
    <row r="581" ht="121.5" spans="1:25">
      <c r="A581" s="98">
        <v>592</v>
      </c>
      <c r="B581" s="29" t="s">
        <v>117</v>
      </c>
      <c r="C581" s="29" t="s">
        <v>145</v>
      </c>
      <c r="D581" s="154" t="s">
        <v>4530</v>
      </c>
      <c r="E581" s="29" t="s">
        <v>239</v>
      </c>
      <c r="F581" s="115" t="s">
        <v>5779</v>
      </c>
      <c r="G581" s="74">
        <v>45413</v>
      </c>
      <c r="H581" s="74">
        <v>45444</v>
      </c>
      <c r="I581" s="29" t="s">
        <v>124</v>
      </c>
      <c r="J581" s="29" t="s">
        <v>125</v>
      </c>
      <c r="K581" s="48" t="s">
        <v>1117</v>
      </c>
      <c r="L581" s="96" t="s">
        <v>78</v>
      </c>
      <c r="M581" s="29">
        <v>3</v>
      </c>
      <c r="N581" s="34" t="s">
        <v>5638</v>
      </c>
      <c r="O581" s="62">
        <v>45469.40625</v>
      </c>
      <c r="P581" s="35"/>
      <c r="Q581" s="35"/>
      <c r="R581" s="40"/>
      <c r="S581" s="40"/>
      <c r="T581" s="36"/>
      <c r="U581" s="34" t="s">
        <v>5639</v>
      </c>
      <c r="V581" s="34" t="s">
        <v>4530</v>
      </c>
      <c r="W581" s="113" t="s">
        <v>5640</v>
      </c>
      <c r="X581" s="114" t="s">
        <v>132</v>
      </c>
      <c r="Y581" s="114" t="s">
        <v>422</v>
      </c>
    </row>
    <row r="582" ht="162" spans="1:25">
      <c r="A582" s="98">
        <v>593</v>
      </c>
      <c r="B582" s="29" t="s">
        <v>117</v>
      </c>
      <c r="C582" s="29" t="s">
        <v>145</v>
      </c>
      <c r="D582" s="154" t="s">
        <v>4530</v>
      </c>
      <c r="E582" s="29" t="s">
        <v>239</v>
      </c>
      <c r="F582" s="115" t="s">
        <v>5779</v>
      </c>
      <c r="G582" s="74">
        <v>45474</v>
      </c>
      <c r="H582" s="74">
        <v>45505</v>
      </c>
      <c r="I582" s="29" t="s">
        <v>124</v>
      </c>
      <c r="J582" s="29" t="s">
        <v>125</v>
      </c>
      <c r="K582" s="48" t="s">
        <v>1117</v>
      </c>
      <c r="L582" s="96" t="s">
        <v>78</v>
      </c>
      <c r="M582" s="29">
        <v>3</v>
      </c>
      <c r="N582" s="158" t="s">
        <v>5641</v>
      </c>
      <c r="O582" s="156">
        <v>45498.4409722222</v>
      </c>
      <c r="P582" s="157"/>
      <c r="Q582" s="157"/>
      <c r="R582" s="159"/>
      <c r="S582" s="159"/>
      <c r="T582" s="160"/>
      <c r="U582" s="34" t="s">
        <v>5642</v>
      </c>
      <c r="V582" t="s">
        <v>4530</v>
      </c>
      <c r="W582" s="113" t="s">
        <v>5643</v>
      </c>
      <c r="X582" t="s">
        <v>132</v>
      </c>
      <c r="Y582" t="s">
        <v>138</v>
      </c>
    </row>
    <row r="583" ht="14.25" spans="1:21">
      <c r="A583" s="98">
        <v>594</v>
      </c>
      <c r="B583" s="29" t="s">
        <v>117</v>
      </c>
      <c r="C583" s="29" t="s">
        <v>145</v>
      </c>
      <c r="D583" s="154" t="s">
        <v>4530</v>
      </c>
      <c r="E583" s="29" t="s">
        <v>239</v>
      </c>
      <c r="F583" s="115" t="s">
        <v>5779</v>
      </c>
      <c r="G583" s="74">
        <v>45536</v>
      </c>
      <c r="H583" s="74">
        <v>45566</v>
      </c>
      <c r="I583" s="29" t="s">
        <v>124</v>
      </c>
      <c r="J583" s="29" t="s">
        <v>125</v>
      </c>
      <c r="K583" s="48" t="s">
        <v>1117</v>
      </c>
      <c r="L583" s="96" t="s">
        <v>78</v>
      </c>
      <c r="M583" s="29">
        <v>3</v>
      </c>
      <c r="N583" s="156"/>
      <c r="O583" s="156"/>
      <c r="P583" s="157"/>
      <c r="Q583" s="157"/>
      <c r="R583" s="159"/>
      <c r="S583" s="159"/>
      <c r="T583" s="160"/>
      <c r="U583" s="47"/>
    </row>
    <row r="584" ht="14.25" spans="1:21">
      <c r="A584" s="98">
        <v>595</v>
      </c>
      <c r="B584" s="29" t="s">
        <v>117</v>
      </c>
      <c r="C584" s="29" t="s">
        <v>145</v>
      </c>
      <c r="D584" s="154" t="s">
        <v>4530</v>
      </c>
      <c r="E584" s="29" t="s">
        <v>239</v>
      </c>
      <c r="F584" s="115" t="s">
        <v>5779</v>
      </c>
      <c r="G584" s="74">
        <v>45597</v>
      </c>
      <c r="H584" s="74">
        <v>45627</v>
      </c>
      <c r="I584" s="29" t="s">
        <v>124</v>
      </c>
      <c r="J584" s="29" t="s">
        <v>125</v>
      </c>
      <c r="K584" s="48" t="s">
        <v>1117</v>
      </c>
      <c r="L584" s="96" t="s">
        <v>78</v>
      </c>
      <c r="M584" s="29">
        <v>3</v>
      </c>
      <c r="N584" s="156"/>
      <c r="O584" s="156"/>
      <c r="P584" s="157"/>
      <c r="Q584" s="157"/>
      <c r="R584" s="159"/>
      <c r="S584" s="159"/>
      <c r="T584" s="160"/>
      <c r="U584" s="47"/>
    </row>
    <row r="585" ht="94.5" spans="1:25">
      <c r="A585" s="98">
        <v>596</v>
      </c>
      <c r="B585" s="47" t="s">
        <v>117</v>
      </c>
      <c r="C585" s="47" t="s">
        <v>145</v>
      </c>
      <c r="D585" s="154" t="s">
        <v>4547</v>
      </c>
      <c r="E585" s="27" t="s">
        <v>1148</v>
      </c>
      <c r="F585" s="115" t="s">
        <v>5779</v>
      </c>
      <c r="G585" s="115">
        <v>45413</v>
      </c>
      <c r="H585" s="115">
        <v>45473</v>
      </c>
      <c r="I585" s="34" t="s">
        <v>124</v>
      </c>
      <c r="J585" s="34" t="s">
        <v>125</v>
      </c>
      <c r="K585" s="48" t="s">
        <v>1117</v>
      </c>
      <c r="L585" s="96" t="s">
        <v>78</v>
      </c>
      <c r="M585" s="47">
        <v>6</v>
      </c>
      <c r="N585" s="34" t="s">
        <v>5644</v>
      </c>
      <c r="O585" s="62">
        <v>45450.4833333333</v>
      </c>
      <c r="P585" s="35"/>
      <c r="Q585" s="35"/>
      <c r="R585" s="40"/>
      <c r="S585" s="40"/>
      <c r="T585" s="36"/>
      <c r="U585" s="34" t="s">
        <v>5645</v>
      </c>
      <c r="V585" s="34" t="s">
        <v>4547</v>
      </c>
      <c r="W585" s="113" t="s">
        <v>5646</v>
      </c>
      <c r="X585" s="114" t="s">
        <v>132</v>
      </c>
      <c r="Y585" s="114" t="s">
        <v>422</v>
      </c>
    </row>
    <row r="586" ht="42.75" spans="1:25">
      <c r="A586" s="98">
        <v>597</v>
      </c>
      <c r="B586" s="47" t="s">
        <v>117</v>
      </c>
      <c r="C586" s="47" t="s">
        <v>145</v>
      </c>
      <c r="D586" s="154" t="s">
        <v>4547</v>
      </c>
      <c r="E586" s="27" t="s">
        <v>1148</v>
      </c>
      <c r="F586" s="115" t="s">
        <v>5779</v>
      </c>
      <c r="G586" s="74">
        <v>45474</v>
      </c>
      <c r="H586" s="74">
        <v>45536</v>
      </c>
      <c r="I586" s="34" t="s">
        <v>124</v>
      </c>
      <c r="J586" s="34" t="s">
        <v>125</v>
      </c>
      <c r="K586" s="48" t="s">
        <v>1117</v>
      </c>
      <c r="L586" s="96" t="s">
        <v>78</v>
      </c>
      <c r="M586" s="47">
        <v>6</v>
      </c>
      <c r="N586" s="158" t="s">
        <v>5647</v>
      </c>
      <c r="O586" s="156">
        <v>45496.5</v>
      </c>
      <c r="P586" s="157"/>
      <c r="Q586" s="157"/>
      <c r="R586" s="159"/>
      <c r="S586" s="159"/>
      <c r="T586" s="160"/>
      <c r="U586" s="47" t="s">
        <v>5648</v>
      </c>
      <c r="V586" t="s">
        <v>4547</v>
      </c>
      <c r="W586" t="s">
        <v>5646</v>
      </c>
      <c r="X586" t="s">
        <v>132</v>
      </c>
      <c r="Y586" t="s">
        <v>138</v>
      </c>
    </row>
    <row r="587" ht="14.25" spans="1:22">
      <c r="A587" s="98">
        <v>598</v>
      </c>
      <c r="B587" s="47" t="s">
        <v>117</v>
      </c>
      <c r="C587" s="47" t="s">
        <v>145</v>
      </c>
      <c r="D587" s="53" t="s">
        <v>5649</v>
      </c>
      <c r="E587" s="27" t="s">
        <v>1148</v>
      </c>
      <c r="F587" s="115" t="s">
        <v>5779</v>
      </c>
      <c r="G587" s="115">
        <v>45413</v>
      </c>
      <c r="H587" s="115">
        <v>45473</v>
      </c>
      <c r="I587" s="34" t="s">
        <v>124</v>
      </c>
      <c r="J587" s="34" t="s">
        <v>125</v>
      </c>
      <c r="K587" s="48" t="s">
        <v>1117</v>
      </c>
      <c r="L587" s="96" t="s">
        <v>78</v>
      </c>
      <c r="M587" s="47">
        <v>6</v>
      </c>
      <c r="N587" s="34"/>
      <c r="O587" s="34"/>
      <c r="P587" s="35"/>
      <c r="Q587" s="35"/>
      <c r="R587" s="40"/>
      <c r="S587" s="40"/>
      <c r="T587" s="36"/>
      <c r="U587" s="34"/>
      <c r="V587" s="34"/>
    </row>
    <row r="588" ht="14.25" spans="1:21">
      <c r="A588" s="98">
        <v>599</v>
      </c>
      <c r="B588" s="47" t="s">
        <v>117</v>
      </c>
      <c r="C588" s="47" t="s">
        <v>145</v>
      </c>
      <c r="D588" s="53" t="s">
        <v>5649</v>
      </c>
      <c r="E588" s="27" t="s">
        <v>1148</v>
      </c>
      <c r="F588" s="115" t="s">
        <v>5779</v>
      </c>
      <c r="G588" s="74">
        <v>45474</v>
      </c>
      <c r="H588" s="74">
        <v>45536</v>
      </c>
      <c r="I588" s="34" t="s">
        <v>124</v>
      </c>
      <c r="J588" s="34" t="s">
        <v>125</v>
      </c>
      <c r="K588" s="48" t="s">
        <v>1117</v>
      </c>
      <c r="L588" s="96" t="s">
        <v>78</v>
      </c>
      <c r="M588" s="47">
        <v>6</v>
      </c>
      <c r="N588" s="156"/>
      <c r="O588" s="156"/>
      <c r="P588" s="157"/>
      <c r="Q588" s="157"/>
      <c r="R588" s="159"/>
      <c r="S588" s="159"/>
      <c r="T588" s="160"/>
      <c r="U588" s="47"/>
    </row>
    <row r="589" ht="270" spans="1:25">
      <c r="A589" s="98">
        <v>600</v>
      </c>
      <c r="B589" s="47" t="s">
        <v>117</v>
      </c>
      <c r="C589" s="29" t="s">
        <v>145</v>
      </c>
      <c r="D589" s="154" t="s">
        <v>4565</v>
      </c>
      <c r="E589" s="29" t="s">
        <v>239</v>
      </c>
      <c r="F589" s="115" t="s">
        <v>5779</v>
      </c>
      <c r="G589" s="74">
        <v>45292</v>
      </c>
      <c r="H589" s="74">
        <v>45323</v>
      </c>
      <c r="I589" s="29" t="s">
        <v>124</v>
      </c>
      <c r="J589" s="29" t="s">
        <v>125</v>
      </c>
      <c r="K589" s="48" t="s">
        <v>1117</v>
      </c>
      <c r="L589" s="96" t="s">
        <v>78</v>
      </c>
      <c r="M589" s="29">
        <v>6</v>
      </c>
      <c r="N589" s="34" t="s">
        <v>5650</v>
      </c>
      <c r="O589" s="62">
        <v>45316.6555555556</v>
      </c>
      <c r="P589" s="35"/>
      <c r="Q589" s="35"/>
      <c r="R589" s="40"/>
      <c r="S589" s="40"/>
      <c r="T589" s="36"/>
      <c r="U589" s="34" t="s">
        <v>5651</v>
      </c>
      <c r="V589" s="34" t="s">
        <v>4565</v>
      </c>
      <c r="W589" s="113" t="s">
        <v>5652</v>
      </c>
      <c r="X589" t="s">
        <v>132</v>
      </c>
      <c r="Y589" t="s">
        <v>133</v>
      </c>
    </row>
    <row r="590" ht="256.5" spans="1:25">
      <c r="A590" s="98">
        <v>601</v>
      </c>
      <c r="B590" s="47" t="s">
        <v>117</v>
      </c>
      <c r="C590" s="29" t="s">
        <v>145</v>
      </c>
      <c r="D590" s="154" t="s">
        <v>4565</v>
      </c>
      <c r="E590" s="29" t="s">
        <v>239</v>
      </c>
      <c r="F590" s="115" t="s">
        <v>5779</v>
      </c>
      <c r="G590" s="74">
        <v>45352</v>
      </c>
      <c r="H590" s="74">
        <v>45383</v>
      </c>
      <c r="I590" s="29" t="s">
        <v>124</v>
      </c>
      <c r="J590" s="29" t="s">
        <v>125</v>
      </c>
      <c r="K590" s="48" t="s">
        <v>1117</v>
      </c>
      <c r="L590" s="96" t="s">
        <v>78</v>
      </c>
      <c r="M590" s="29">
        <v>6</v>
      </c>
      <c r="N590" s="34" t="s">
        <v>5653</v>
      </c>
      <c r="O590" s="62">
        <v>45373.4854166667</v>
      </c>
      <c r="P590" s="35"/>
      <c r="Q590" s="35"/>
      <c r="R590" s="40"/>
      <c r="S590" s="40"/>
      <c r="T590" s="36"/>
      <c r="U590" s="34" t="s">
        <v>5654</v>
      </c>
      <c r="V590" s="34" t="s">
        <v>4565</v>
      </c>
      <c r="W590" s="113" t="s">
        <v>5655</v>
      </c>
      <c r="X590" t="s">
        <v>132</v>
      </c>
      <c r="Y590" t="s">
        <v>159</v>
      </c>
    </row>
    <row r="591" ht="256.5" spans="1:25">
      <c r="A591" s="98">
        <v>602</v>
      </c>
      <c r="B591" s="47" t="s">
        <v>117</v>
      </c>
      <c r="C591" s="29" t="s">
        <v>145</v>
      </c>
      <c r="D591" s="154" t="s">
        <v>4565</v>
      </c>
      <c r="E591" s="29" t="s">
        <v>239</v>
      </c>
      <c r="F591" s="115" t="s">
        <v>5779</v>
      </c>
      <c r="G591" s="74">
        <v>45413</v>
      </c>
      <c r="H591" s="74">
        <v>45444</v>
      </c>
      <c r="I591" s="29" t="s">
        <v>124</v>
      </c>
      <c r="J591" s="29" t="s">
        <v>125</v>
      </c>
      <c r="K591" s="48" t="s">
        <v>1117</v>
      </c>
      <c r="L591" s="96" t="s">
        <v>78</v>
      </c>
      <c r="M591" s="29">
        <v>6</v>
      </c>
      <c r="N591" s="34" t="s">
        <v>5656</v>
      </c>
      <c r="O591" s="62">
        <v>45470.4548611111</v>
      </c>
      <c r="P591" s="35"/>
      <c r="Q591" s="35"/>
      <c r="R591" s="40"/>
      <c r="S591" s="40"/>
      <c r="T591" s="36"/>
      <c r="U591" s="34" t="s">
        <v>5657</v>
      </c>
      <c r="V591" s="34" t="s">
        <v>4565</v>
      </c>
      <c r="W591" s="113" t="s">
        <v>5655</v>
      </c>
      <c r="X591" s="114" t="s">
        <v>132</v>
      </c>
      <c r="Y591" s="114" t="s">
        <v>422</v>
      </c>
    </row>
    <row r="592" ht="256.5" spans="1:25">
      <c r="A592" s="98">
        <v>603</v>
      </c>
      <c r="B592" s="47" t="s">
        <v>117</v>
      </c>
      <c r="C592" s="29" t="s">
        <v>145</v>
      </c>
      <c r="D592" s="154" t="s">
        <v>4565</v>
      </c>
      <c r="E592" s="29" t="s">
        <v>239</v>
      </c>
      <c r="F592" s="115" t="s">
        <v>5779</v>
      </c>
      <c r="G592" s="74">
        <v>45474</v>
      </c>
      <c r="H592" s="74">
        <v>45505</v>
      </c>
      <c r="I592" s="29" t="s">
        <v>124</v>
      </c>
      <c r="J592" s="29" t="s">
        <v>125</v>
      </c>
      <c r="K592" s="48" t="s">
        <v>1117</v>
      </c>
      <c r="L592" s="96" t="s">
        <v>78</v>
      </c>
      <c r="M592" s="29">
        <v>6</v>
      </c>
      <c r="N592" s="158" t="s">
        <v>5658</v>
      </c>
      <c r="O592" s="156">
        <v>45498.4131944444</v>
      </c>
      <c r="P592" s="157"/>
      <c r="Q592" s="157"/>
      <c r="R592" s="159"/>
      <c r="S592" s="159"/>
      <c r="T592" s="160"/>
      <c r="U592" s="34" t="s">
        <v>5659</v>
      </c>
      <c r="V592" t="s">
        <v>4565</v>
      </c>
      <c r="W592" s="113" t="s">
        <v>5655</v>
      </c>
      <c r="X592" t="s">
        <v>132</v>
      </c>
      <c r="Y592" t="s">
        <v>138</v>
      </c>
    </row>
    <row r="593" ht="14.25" spans="1:21">
      <c r="A593" s="98">
        <v>604</v>
      </c>
      <c r="B593" s="47" t="s">
        <v>117</v>
      </c>
      <c r="C593" s="29" t="s">
        <v>145</v>
      </c>
      <c r="D593" s="154" t="s">
        <v>4565</v>
      </c>
      <c r="E593" s="29" t="s">
        <v>239</v>
      </c>
      <c r="F593" s="115" t="s">
        <v>5779</v>
      </c>
      <c r="G593" s="74">
        <v>45536</v>
      </c>
      <c r="H593" s="74">
        <v>45566</v>
      </c>
      <c r="I593" s="29" t="s">
        <v>124</v>
      </c>
      <c r="J593" s="29" t="s">
        <v>125</v>
      </c>
      <c r="K593" s="48" t="s">
        <v>1117</v>
      </c>
      <c r="L593" s="96" t="s">
        <v>78</v>
      </c>
      <c r="M593" s="29">
        <v>6</v>
      </c>
      <c r="N593" s="156"/>
      <c r="O593" s="156"/>
      <c r="P593" s="157"/>
      <c r="Q593" s="157"/>
      <c r="R593" s="159"/>
      <c r="S593" s="159"/>
      <c r="T593" s="160"/>
      <c r="U593" s="47"/>
    </row>
    <row r="594" ht="14.25" spans="1:21">
      <c r="A594" s="98">
        <v>605</v>
      </c>
      <c r="B594" s="47" t="s">
        <v>117</v>
      </c>
      <c r="C594" s="29" t="s">
        <v>145</v>
      </c>
      <c r="D594" s="154" t="s">
        <v>4565</v>
      </c>
      <c r="E594" s="29" t="s">
        <v>239</v>
      </c>
      <c r="F594" s="115" t="s">
        <v>5779</v>
      </c>
      <c r="G594" s="74">
        <v>45597</v>
      </c>
      <c r="H594" s="74">
        <v>45627</v>
      </c>
      <c r="I594" s="29" t="s">
        <v>124</v>
      </c>
      <c r="J594" s="29" t="s">
        <v>125</v>
      </c>
      <c r="K594" s="48" t="s">
        <v>1117</v>
      </c>
      <c r="L594" s="96" t="s">
        <v>78</v>
      </c>
      <c r="M594" s="29">
        <v>6</v>
      </c>
      <c r="N594" s="156"/>
      <c r="O594" s="156"/>
      <c r="P594" s="157"/>
      <c r="Q594" s="157"/>
      <c r="R594" s="159"/>
      <c r="S594" s="159"/>
      <c r="T594" s="160"/>
      <c r="U594" s="47"/>
    </row>
    <row r="595" ht="270" spans="1:25">
      <c r="A595" s="98">
        <v>606</v>
      </c>
      <c r="B595" s="47" t="s">
        <v>117</v>
      </c>
      <c r="C595" s="29" t="s">
        <v>145</v>
      </c>
      <c r="D595" s="154" t="s">
        <v>4567</v>
      </c>
      <c r="E595" s="29" t="s">
        <v>239</v>
      </c>
      <c r="F595" s="115" t="s">
        <v>5779</v>
      </c>
      <c r="G595" s="74">
        <v>45292</v>
      </c>
      <c r="H595" s="74">
        <v>45323</v>
      </c>
      <c r="I595" s="29" t="s">
        <v>124</v>
      </c>
      <c r="J595" s="29" t="s">
        <v>125</v>
      </c>
      <c r="K595" s="48" t="s">
        <v>1117</v>
      </c>
      <c r="L595" s="96" t="s">
        <v>78</v>
      </c>
      <c r="M595" s="29">
        <v>3</v>
      </c>
      <c r="N595" s="34" t="s">
        <v>5650</v>
      </c>
      <c r="O595" s="62">
        <v>45316.6555555556</v>
      </c>
      <c r="P595" s="35"/>
      <c r="Q595" s="35"/>
      <c r="R595" s="40"/>
      <c r="S595" s="40"/>
      <c r="T595" s="36"/>
      <c r="U595" s="34" t="s">
        <v>5651</v>
      </c>
      <c r="V595" s="34" t="s">
        <v>4567</v>
      </c>
      <c r="W595" s="113" t="s">
        <v>5652</v>
      </c>
      <c r="X595" t="s">
        <v>132</v>
      </c>
      <c r="Y595" t="s">
        <v>133</v>
      </c>
    </row>
    <row r="596" ht="256.5" spans="1:25">
      <c r="A596" s="98">
        <v>607</v>
      </c>
      <c r="B596" s="47" t="s">
        <v>117</v>
      </c>
      <c r="C596" s="29" t="s">
        <v>145</v>
      </c>
      <c r="D596" s="154" t="s">
        <v>4567</v>
      </c>
      <c r="E596" s="29" t="s">
        <v>239</v>
      </c>
      <c r="F596" s="115" t="s">
        <v>5779</v>
      </c>
      <c r="G596" s="74">
        <v>45352</v>
      </c>
      <c r="H596" s="74">
        <v>45383</v>
      </c>
      <c r="I596" s="29" t="s">
        <v>124</v>
      </c>
      <c r="J596" s="29" t="s">
        <v>125</v>
      </c>
      <c r="K596" s="48" t="s">
        <v>1117</v>
      </c>
      <c r="L596" s="96" t="s">
        <v>78</v>
      </c>
      <c r="M596" s="29">
        <v>3</v>
      </c>
      <c r="N596" s="34" t="s">
        <v>5653</v>
      </c>
      <c r="O596" s="62">
        <v>45373.4854166667</v>
      </c>
      <c r="P596" s="35"/>
      <c r="Q596" s="35"/>
      <c r="R596" s="40"/>
      <c r="S596" s="40"/>
      <c r="T596" s="36"/>
      <c r="U596" s="34" t="s">
        <v>5654</v>
      </c>
      <c r="V596" s="34" t="s">
        <v>4567</v>
      </c>
      <c r="W596" s="113" t="s">
        <v>5655</v>
      </c>
      <c r="X596" t="s">
        <v>132</v>
      </c>
      <c r="Y596" t="s">
        <v>159</v>
      </c>
    </row>
    <row r="597" ht="256.5" spans="1:25">
      <c r="A597" s="98">
        <v>608</v>
      </c>
      <c r="B597" s="47" t="s">
        <v>117</v>
      </c>
      <c r="C597" s="29" t="s">
        <v>145</v>
      </c>
      <c r="D597" s="154" t="s">
        <v>4567</v>
      </c>
      <c r="E597" s="29" t="s">
        <v>239</v>
      </c>
      <c r="F597" s="115" t="s">
        <v>5779</v>
      </c>
      <c r="G597" s="74">
        <v>45413</v>
      </c>
      <c r="H597" s="74">
        <v>45444</v>
      </c>
      <c r="I597" s="29" t="s">
        <v>124</v>
      </c>
      <c r="J597" s="29" t="s">
        <v>125</v>
      </c>
      <c r="K597" s="48" t="s">
        <v>1117</v>
      </c>
      <c r="L597" s="96" t="s">
        <v>78</v>
      </c>
      <c r="M597" s="29">
        <v>3</v>
      </c>
      <c r="N597" s="34" t="s">
        <v>5656</v>
      </c>
      <c r="O597" s="62">
        <v>45470.4548611111</v>
      </c>
      <c r="P597" s="35"/>
      <c r="Q597" s="35"/>
      <c r="R597" s="40"/>
      <c r="S597" s="40"/>
      <c r="T597" s="36"/>
      <c r="U597" s="34" t="s">
        <v>5657</v>
      </c>
      <c r="V597" s="34" t="s">
        <v>4567</v>
      </c>
      <c r="W597" s="113" t="s">
        <v>5655</v>
      </c>
      <c r="X597" s="114" t="s">
        <v>132</v>
      </c>
      <c r="Y597" s="114" t="s">
        <v>422</v>
      </c>
    </row>
    <row r="598" ht="256.5" spans="1:25">
      <c r="A598" s="98">
        <v>609</v>
      </c>
      <c r="B598" s="47" t="s">
        <v>117</v>
      </c>
      <c r="C598" s="29" t="s">
        <v>145</v>
      </c>
      <c r="D598" s="154" t="s">
        <v>4567</v>
      </c>
      <c r="E598" s="29" t="s">
        <v>239</v>
      </c>
      <c r="F598" s="115" t="s">
        <v>5779</v>
      </c>
      <c r="G598" s="74">
        <v>45474</v>
      </c>
      <c r="H598" s="74">
        <v>45505</v>
      </c>
      <c r="I598" s="29" t="s">
        <v>124</v>
      </c>
      <c r="J598" s="29" t="s">
        <v>125</v>
      </c>
      <c r="K598" s="48" t="s">
        <v>1117</v>
      </c>
      <c r="L598" s="96" t="s">
        <v>78</v>
      </c>
      <c r="M598" s="29">
        <v>3</v>
      </c>
      <c r="N598" s="158" t="s">
        <v>5658</v>
      </c>
      <c r="O598" s="156">
        <v>45498.4131944444</v>
      </c>
      <c r="P598" s="157"/>
      <c r="Q598" s="157"/>
      <c r="R598" s="159"/>
      <c r="S598" s="159"/>
      <c r="T598" s="160"/>
      <c r="U598" s="34" t="s">
        <v>5659</v>
      </c>
      <c r="V598" t="s">
        <v>4567</v>
      </c>
      <c r="W598" s="113" t="s">
        <v>5655</v>
      </c>
      <c r="X598" t="s">
        <v>132</v>
      </c>
      <c r="Y598" t="s">
        <v>138</v>
      </c>
    </row>
    <row r="599" ht="14.25" spans="1:21">
      <c r="A599" s="98">
        <v>610</v>
      </c>
      <c r="B599" s="47" t="s">
        <v>117</v>
      </c>
      <c r="C599" s="29" t="s">
        <v>145</v>
      </c>
      <c r="D599" s="154" t="s">
        <v>4567</v>
      </c>
      <c r="E599" s="29" t="s">
        <v>239</v>
      </c>
      <c r="F599" s="115" t="s">
        <v>5779</v>
      </c>
      <c r="G599" s="74">
        <v>45536</v>
      </c>
      <c r="H599" s="74">
        <v>45566</v>
      </c>
      <c r="I599" s="29" t="s">
        <v>124</v>
      </c>
      <c r="J599" s="29" t="s">
        <v>125</v>
      </c>
      <c r="K599" s="48" t="s">
        <v>1117</v>
      </c>
      <c r="L599" s="96" t="s">
        <v>78</v>
      </c>
      <c r="M599" s="29">
        <v>3</v>
      </c>
      <c r="N599" s="156"/>
      <c r="O599" s="156"/>
      <c r="P599" s="157"/>
      <c r="Q599" s="157"/>
      <c r="R599" s="159"/>
      <c r="S599" s="159"/>
      <c r="T599" s="160"/>
      <c r="U599" s="47"/>
    </row>
    <row r="600" ht="14.25" spans="1:21">
      <c r="A600" s="98">
        <v>611</v>
      </c>
      <c r="B600" s="47" t="s">
        <v>117</v>
      </c>
      <c r="C600" s="29" t="s">
        <v>145</v>
      </c>
      <c r="D600" s="154" t="s">
        <v>4567</v>
      </c>
      <c r="E600" s="29" t="s">
        <v>239</v>
      </c>
      <c r="F600" s="115" t="s">
        <v>5779</v>
      </c>
      <c r="G600" s="74">
        <v>45597</v>
      </c>
      <c r="H600" s="74">
        <v>45627</v>
      </c>
      <c r="I600" s="29" t="s">
        <v>124</v>
      </c>
      <c r="J600" s="29" t="s">
        <v>125</v>
      </c>
      <c r="K600" s="48" t="s">
        <v>1117</v>
      </c>
      <c r="L600" s="96" t="s">
        <v>78</v>
      </c>
      <c r="M600" s="29">
        <v>3</v>
      </c>
      <c r="N600" s="156"/>
      <c r="O600" s="156"/>
      <c r="P600" s="157"/>
      <c r="Q600" s="157"/>
      <c r="R600" s="159"/>
      <c r="S600" s="159"/>
      <c r="T600" s="160"/>
      <c r="U600" s="47"/>
    </row>
    <row r="601" ht="324" spans="1:25">
      <c r="A601" s="98">
        <v>612</v>
      </c>
      <c r="B601" s="47" t="s">
        <v>117</v>
      </c>
      <c r="C601" s="29" t="s">
        <v>145</v>
      </c>
      <c r="D601" s="154" t="s">
        <v>5660</v>
      </c>
      <c r="E601" s="29" t="s">
        <v>239</v>
      </c>
      <c r="F601" s="115" t="s">
        <v>5779</v>
      </c>
      <c r="G601" s="74">
        <v>45292</v>
      </c>
      <c r="H601" s="74">
        <v>45323</v>
      </c>
      <c r="I601" s="29" t="s">
        <v>124</v>
      </c>
      <c r="J601" s="29" t="s">
        <v>125</v>
      </c>
      <c r="K601" s="48" t="s">
        <v>1117</v>
      </c>
      <c r="L601" s="96" t="s">
        <v>78</v>
      </c>
      <c r="M601" s="29">
        <v>9</v>
      </c>
      <c r="N601" s="34" t="s">
        <v>5661</v>
      </c>
      <c r="O601" s="62">
        <v>45313.68125</v>
      </c>
      <c r="P601" s="35"/>
      <c r="Q601" s="35"/>
      <c r="R601" s="40"/>
      <c r="S601" s="40"/>
      <c r="T601" s="36"/>
      <c r="U601" s="34" t="s">
        <v>5662</v>
      </c>
      <c r="V601" s="34" t="s">
        <v>5660</v>
      </c>
      <c r="W601" s="113" t="s">
        <v>5663</v>
      </c>
      <c r="X601" t="s">
        <v>132</v>
      </c>
      <c r="Y601" t="s">
        <v>133</v>
      </c>
    </row>
    <row r="602" ht="148.5" spans="1:25">
      <c r="A602" s="98">
        <v>613</v>
      </c>
      <c r="B602" s="47" t="s">
        <v>117</v>
      </c>
      <c r="C602" s="29" t="s">
        <v>145</v>
      </c>
      <c r="D602" s="154" t="s">
        <v>5660</v>
      </c>
      <c r="E602" s="29" t="s">
        <v>239</v>
      </c>
      <c r="F602" s="115" t="s">
        <v>5779</v>
      </c>
      <c r="G602" s="74">
        <v>45352</v>
      </c>
      <c r="H602" s="74">
        <v>45383</v>
      </c>
      <c r="I602" s="29" t="s">
        <v>124</v>
      </c>
      <c r="J602" s="29" t="s">
        <v>125</v>
      </c>
      <c r="K602" s="48" t="s">
        <v>1117</v>
      </c>
      <c r="L602" s="96" t="s">
        <v>78</v>
      </c>
      <c r="M602" s="29">
        <v>9</v>
      </c>
      <c r="N602" s="34" t="s">
        <v>5664</v>
      </c>
      <c r="O602" s="62">
        <v>45385.4826388889</v>
      </c>
      <c r="P602" s="35"/>
      <c r="Q602" s="35"/>
      <c r="R602" s="40"/>
      <c r="S602" s="40"/>
      <c r="T602" s="36"/>
      <c r="U602" s="34" t="s">
        <v>5665</v>
      </c>
      <c r="V602" s="34" t="s">
        <v>5660</v>
      </c>
      <c r="W602" s="113" t="s">
        <v>5666</v>
      </c>
      <c r="X602" t="s">
        <v>132</v>
      </c>
      <c r="Y602" t="s">
        <v>144</v>
      </c>
    </row>
    <row r="603" ht="229.5" spans="1:25">
      <c r="A603" s="98">
        <v>614</v>
      </c>
      <c r="B603" s="47" t="s">
        <v>117</v>
      </c>
      <c r="C603" s="29" t="s">
        <v>145</v>
      </c>
      <c r="D603" s="154" t="s">
        <v>5660</v>
      </c>
      <c r="E603" s="29" t="s">
        <v>239</v>
      </c>
      <c r="F603" s="115" t="s">
        <v>5779</v>
      </c>
      <c r="G603" s="74">
        <v>45413</v>
      </c>
      <c r="H603" s="74">
        <v>45444</v>
      </c>
      <c r="I603" s="29" t="s">
        <v>124</v>
      </c>
      <c r="J603" s="29" t="s">
        <v>125</v>
      </c>
      <c r="K603" s="48" t="s">
        <v>1117</v>
      </c>
      <c r="L603" s="96" t="s">
        <v>78</v>
      </c>
      <c r="M603" s="29">
        <v>9</v>
      </c>
      <c r="N603" s="34" t="s">
        <v>5667</v>
      </c>
      <c r="O603" s="62">
        <v>45469.4548611111</v>
      </c>
      <c r="P603" s="35"/>
      <c r="Q603" s="35"/>
      <c r="R603" s="40"/>
      <c r="S603" s="40"/>
      <c r="T603" s="36"/>
      <c r="U603" s="34" t="s">
        <v>5668</v>
      </c>
      <c r="V603" s="34" t="s">
        <v>5660</v>
      </c>
      <c r="W603" s="113" t="s">
        <v>5669</v>
      </c>
      <c r="X603" s="114" t="s">
        <v>132</v>
      </c>
      <c r="Y603" s="114" t="s">
        <v>422</v>
      </c>
    </row>
    <row r="604" ht="229.5" spans="1:25">
      <c r="A604" s="98">
        <v>615</v>
      </c>
      <c r="B604" s="47" t="s">
        <v>117</v>
      </c>
      <c r="C604" s="29" t="s">
        <v>145</v>
      </c>
      <c r="D604" s="154" t="s">
        <v>5660</v>
      </c>
      <c r="E604" s="29" t="s">
        <v>239</v>
      </c>
      <c r="F604" s="115" t="s">
        <v>5779</v>
      </c>
      <c r="G604" s="74">
        <v>45474</v>
      </c>
      <c r="H604" s="74">
        <v>45505</v>
      </c>
      <c r="I604" s="29" t="s">
        <v>124</v>
      </c>
      <c r="J604" s="29" t="s">
        <v>125</v>
      </c>
      <c r="K604" s="48" t="s">
        <v>1117</v>
      </c>
      <c r="L604" s="96" t="s">
        <v>78</v>
      </c>
      <c r="M604" s="29">
        <v>9</v>
      </c>
      <c r="N604" s="158" t="s">
        <v>5670</v>
      </c>
      <c r="O604" s="156">
        <v>45485.6770833333</v>
      </c>
      <c r="P604" s="157"/>
      <c r="Q604" s="157"/>
      <c r="R604" s="159"/>
      <c r="S604" s="159"/>
      <c r="T604" s="160"/>
      <c r="U604" s="34" t="s">
        <v>5671</v>
      </c>
      <c r="V604" t="s">
        <v>5660</v>
      </c>
      <c r="W604" s="113" t="s">
        <v>5672</v>
      </c>
      <c r="X604" t="s">
        <v>132</v>
      </c>
      <c r="Y604" t="s">
        <v>138</v>
      </c>
    </row>
    <row r="605" ht="14.25" spans="1:21">
      <c r="A605" s="98">
        <v>616</v>
      </c>
      <c r="B605" s="47" t="s">
        <v>117</v>
      </c>
      <c r="C605" s="29" t="s">
        <v>145</v>
      </c>
      <c r="D605" s="154" t="s">
        <v>5660</v>
      </c>
      <c r="E605" s="29" t="s">
        <v>239</v>
      </c>
      <c r="F605" s="115" t="s">
        <v>5779</v>
      </c>
      <c r="G605" s="74">
        <v>45536</v>
      </c>
      <c r="H605" s="74">
        <v>45566</v>
      </c>
      <c r="I605" s="29" t="s">
        <v>124</v>
      </c>
      <c r="J605" s="29" t="s">
        <v>125</v>
      </c>
      <c r="K605" s="48" t="s">
        <v>1117</v>
      </c>
      <c r="L605" s="96" t="s">
        <v>78</v>
      </c>
      <c r="M605" s="29">
        <v>9</v>
      </c>
      <c r="N605" s="156"/>
      <c r="O605" s="156"/>
      <c r="P605" s="157"/>
      <c r="Q605" s="157"/>
      <c r="R605" s="159"/>
      <c r="S605" s="159"/>
      <c r="T605" s="160"/>
      <c r="U605" s="94"/>
    </row>
    <row r="606" ht="14.25" spans="1:21">
      <c r="A606" s="98">
        <v>617</v>
      </c>
      <c r="B606" s="47" t="s">
        <v>117</v>
      </c>
      <c r="C606" s="29" t="s">
        <v>145</v>
      </c>
      <c r="D606" s="154" t="s">
        <v>5660</v>
      </c>
      <c r="E606" s="29" t="s">
        <v>239</v>
      </c>
      <c r="F606" s="115" t="s">
        <v>5779</v>
      </c>
      <c r="G606" s="74">
        <v>45597</v>
      </c>
      <c r="H606" s="74">
        <v>45627</v>
      </c>
      <c r="I606" s="29" t="s">
        <v>124</v>
      </c>
      <c r="J606" s="29" t="s">
        <v>125</v>
      </c>
      <c r="K606" s="48" t="s">
        <v>1117</v>
      </c>
      <c r="L606" s="96" t="s">
        <v>78</v>
      </c>
      <c r="M606" s="29">
        <v>9</v>
      </c>
      <c r="N606" s="156"/>
      <c r="O606" s="156"/>
      <c r="P606" s="157"/>
      <c r="Q606" s="157"/>
      <c r="R606" s="159"/>
      <c r="S606" s="159"/>
      <c r="T606" s="160"/>
      <c r="U606" s="94"/>
    </row>
    <row r="607" ht="324" spans="1:25">
      <c r="A607" s="98">
        <v>618</v>
      </c>
      <c r="B607" s="47" t="s">
        <v>117</v>
      </c>
      <c r="C607" s="29" t="s">
        <v>145</v>
      </c>
      <c r="D607" s="154" t="s">
        <v>5673</v>
      </c>
      <c r="E607" s="29" t="s">
        <v>239</v>
      </c>
      <c r="F607" s="115" t="s">
        <v>5779</v>
      </c>
      <c r="G607" s="74">
        <v>45292</v>
      </c>
      <c r="H607" s="74">
        <v>45323</v>
      </c>
      <c r="I607" s="29" t="s">
        <v>124</v>
      </c>
      <c r="J607" s="29" t="s">
        <v>125</v>
      </c>
      <c r="K607" s="48" t="s">
        <v>1117</v>
      </c>
      <c r="L607" s="96" t="s">
        <v>78</v>
      </c>
      <c r="M607" s="29">
        <v>3</v>
      </c>
      <c r="N607" s="34" t="s">
        <v>5661</v>
      </c>
      <c r="O607" s="62">
        <v>45313.68125</v>
      </c>
      <c r="P607" s="35"/>
      <c r="Q607" s="35"/>
      <c r="R607" s="40"/>
      <c r="S607" s="40"/>
      <c r="T607" s="36"/>
      <c r="U607" s="34" t="s">
        <v>5662</v>
      </c>
      <c r="V607" s="34" t="s">
        <v>5673</v>
      </c>
      <c r="W607" s="113" t="s">
        <v>5663</v>
      </c>
      <c r="X607" t="s">
        <v>132</v>
      </c>
      <c r="Y607" t="s">
        <v>133</v>
      </c>
    </row>
    <row r="608" ht="148.5" spans="1:25">
      <c r="A608" s="98">
        <v>619</v>
      </c>
      <c r="B608" s="47" t="s">
        <v>117</v>
      </c>
      <c r="C608" s="29" t="s">
        <v>145</v>
      </c>
      <c r="D608" s="154" t="s">
        <v>5673</v>
      </c>
      <c r="E608" s="29" t="s">
        <v>239</v>
      </c>
      <c r="F608" s="115" t="s">
        <v>5779</v>
      </c>
      <c r="G608" s="74">
        <v>45352</v>
      </c>
      <c r="H608" s="74">
        <v>45383</v>
      </c>
      <c r="I608" s="29" t="s">
        <v>124</v>
      </c>
      <c r="J608" s="29" t="s">
        <v>125</v>
      </c>
      <c r="K608" s="48" t="s">
        <v>1117</v>
      </c>
      <c r="L608" s="96" t="s">
        <v>78</v>
      </c>
      <c r="M608" s="29">
        <v>3</v>
      </c>
      <c r="N608" s="34" t="s">
        <v>5664</v>
      </c>
      <c r="O608" s="62">
        <v>45385.4826388889</v>
      </c>
      <c r="P608" s="35"/>
      <c r="Q608" s="35"/>
      <c r="R608" s="40"/>
      <c r="S608" s="40"/>
      <c r="T608" s="36"/>
      <c r="U608" s="34" t="s">
        <v>5665</v>
      </c>
      <c r="V608" s="34" t="s">
        <v>5673</v>
      </c>
      <c r="W608" s="113" t="s">
        <v>5666</v>
      </c>
      <c r="X608" t="s">
        <v>132</v>
      </c>
      <c r="Y608" t="s">
        <v>144</v>
      </c>
    </row>
    <row r="609" ht="229.5" spans="1:25">
      <c r="A609" s="98">
        <v>620</v>
      </c>
      <c r="B609" s="47" t="s">
        <v>117</v>
      </c>
      <c r="C609" s="29" t="s">
        <v>145</v>
      </c>
      <c r="D609" s="154" t="s">
        <v>5673</v>
      </c>
      <c r="E609" s="29" t="s">
        <v>239</v>
      </c>
      <c r="F609" s="115" t="s">
        <v>5779</v>
      </c>
      <c r="G609" s="74">
        <v>45413</v>
      </c>
      <c r="H609" s="74">
        <v>45444</v>
      </c>
      <c r="I609" s="29" t="s">
        <v>124</v>
      </c>
      <c r="J609" s="29" t="s">
        <v>125</v>
      </c>
      <c r="K609" s="48" t="s">
        <v>1117</v>
      </c>
      <c r="L609" s="96" t="s">
        <v>78</v>
      </c>
      <c r="M609" s="29">
        <v>3</v>
      </c>
      <c r="N609" s="34" t="s">
        <v>5667</v>
      </c>
      <c r="O609" s="62">
        <v>45469.4548611111</v>
      </c>
      <c r="P609" s="35"/>
      <c r="Q609" s="35"/>
      <c r="R609" s="40"/>
      <c r="S609" s="40"/>
      <c r="T609" s="36"/>
      <c r="U609" s="34" t="s">
        <v>5668</v>
      </c>
      <c r="V609" s="34" t="s">
        <v>5673</v>
      </c>
      <c r="W609" s="113" t="s">
        <v>5669</v>
      </c>
      <c r="X609" s="114" t="s">
        <v>132</v>
      </c>
      <c r="Y609" s="114" t="s">
        <v>422</v>
      </c>
    </row>
    <row r="610" ht="229.5" spans="1:25">
      <c r="A610" s="98">
        <v>621</v>
      </c>
      <c r="B610" s="47" t="s">
        <v>117</v>
      </c>
      <c r="C610" s="29" t="s">
        <v>145</v>
      </c>
      <c r="D610" s="154" t="s">
        <v>5673</v>
      </c>
      <c r="E610" s="29" t="s">
        <v>239</v>
      </c>
      <c r="F610" s="115" t="s">
        <v>5779</v>
      </c>
      <c r="G610" s="74">
        <v>45474</v>
      </c>
      <c r="H610" s="74">
        <v>45505</v>
      </c>
      <c r="I610" s="29" t="s">
        <v>124</v>
      </c>
      <c r="J610" s="29" t="s">
        <v>125</v>
      </c>
      <c r="K610" s="48" t="s">
        <v>1117</v>
      </c>
      <c r="L610" s="96" t="s">
        <v>78</v>
      </c>
      <c r="M610" s="29">
        <v>3</v>
      </c>
      <c r="N610" s="158" t="s">
        <v>5670</v>
      </c>
      <c r="O610" s="156">
        <v>45485.6770833333</v>
      </c>
      <c r="P610" s="157"/>
      <c r="Q610" s="157"/>
      <c r="R610" s="159"/>
      <c r="S610" s="159"/>
      <c r="T610" s="160"/>
      <c r="U610" s="126" t="s">
        <v>5671</v>
      </c>
      <c r="V610" t="s">
        <v>5673</v>
      </c>
      <c r="W610" s="113" t="s">
        <v>5672</v>
      </c>
      <c r="X610" t="s">
        <v>132</v>
      </c>
      <c r="Y610" t="s">
        <v>138</v>
      </c>
    </row>
    <row r="611" ht="14.25" spans="1:21">
      <c r="A611" s="98">
        <v>622</v>
      </c>
      <c r="B611" s="47" t="s">
        <v>117</v>
      </c>
      <c r="C611" s="29" t="s">
        <v>145</v>
      </c>
      <c r="D611" s="154" t="s">
        <v>5673</v>
      </c>
      <c r="E611" s="29" t="s">
        <v>239</v>
      </c>
      <c r="F611" s="115" t="s">
        <v>5779</v>
      </c>
      <c r="G611" s="74">
        <v>45536</v>
      </c>
      <c r="H611" s="74">
        <v>45566</v>
      </c>
      <c r="I611" s="29" t="s">
        <v>124</v>
      </c>
      <c r="J611" s="29" t="s">
        <v>125</v>
      </c>
      <c r="K611" s="48" t="s">
        <v>1117</v>
      </c>
      <c r="L611" s="96" t="s">
        <v>78</v>
      </c>
      <c r="M611" s="29">
        <v>3</v>
      </c>
      <c r="N611" s="156"/>
      <c r="O611" s="156"/>
      <c r="P611" s="157"/>
      <c r="Q611" s="157"/>
      <c r="R611" s="159"/>
      <c r="S611" s="159"/>
      <c r="T611" s="160"/>
      <c r="U611" s="94"/>
    </row>
    <row r="612" ht="14.25" spans="1:21">
      <c r="A612" s="98">
        <v>623</v>
      </c>
      <c r="B612" s="47" t="s">
        <v>117</v>
      </c>
      <c r="C612" s="29" t="s">
        <v>145</v>
      </c>
      <c r="D612" s="154" t="s">
        <v>5673</v>
      </c>
      <c r="E612" s="29" t="s">
        <v>239</v>
      </c>
      <c r="F612" s="115" t="s">
        <v>5779</v>
      </c>
      <c r="G612" s="74">
        <v>45597</v>
      </c>
      <c r="H612" s="74">
        <v>45627</v>
      </c>
      <c r="I612" s="29" t="s">
        <v>124</v>
      </c>
      <c r="J612" s="29" t="s">
        <v>125</v>
      </c>
      <c r="K612" s="48" t="s">
        <v>1117</v>
      </c>
      <c r="L612" s="96" t="s">
        <v>78</v>
      </c>
      <c r="M612" s="29">
        <v>3</v>
      </c>
      <c r="N612" s="156"/>
      <c r="O612" s="156"/>
      <c r="P612" s="157"/>
      <c r="Q612" s="157"/>
      <c r="R612" s="159"/>
      <c r="S612" s="159"/>
      <c r="T612" s="160"/>
      <c r="U612" s="94"/>
    </row>
    <row r="613" ht="270" spans="1:25">
      <c r="A613" s="98">
        <v>624</v>
      </c>
      <c r="B613" s="47" t="s">
        <v>117</v>
      </c>
      <c r="C613" s="29" t="s">
        <v>145</v>
      </c>
      <c r="D613" s="154" t="s">
        <v>5686</v>
      </c>
      <c r="E613" s="29" t="s">
        <v>239</v>
      </c>
      <c r="F613" s="115" t="s">
        <v>5779</v>
      </c>
      <c r="G613" s="74">
        <v>45292</v>
      </c>
      <c r="H613" s="74">
        <v>45323</v>
      </c>
      <c r="I613" s="29" t="s">
        <v>124</v>
      </c>
      <c r="J613" s="29" t="s">
        <v>125</v>
      </c>
      <c r="K613" s="48" t="s">
        <v>1117</v>
      </c>
      <c r="L613" s="96" t="s">
        <v>78</v>
      </c>
      <c r="M613" s="29">
        <v>3</v>
      </c>
      <c r="N613" s="34" t="s">
        <v>5650</v>
      </c>
      <c r="O613" s="62">
        <v>45316.6555555556</v>
      </c>
      <c r="P613" s="35"/>
      <c r="Q613" s="35"/>
      <c r="R613" s="40"/>
      <c r="S613" s="40"/>
      <c r="T613" s="36"/>
      <c r="U613" s="34" t="s">
        <v>5651</v>
      </c>
      <c r="V613" s="34" t="s">
        <v>5686</v>
      </c>
      <c r="W613" s="113" t="s">
        <v>5652</v>
      </c>
      <c r="X613" t="s">
        <v>132</v>
      </c>
      <c r="Y613" t="s">
        <v>133</v>
      </c>
    </row>
    <row r="614" ht="216" spans="1:25">
      <c r="A614" s="98">
        <v>625</v>
      </c>
      <c r="B614" s="47" t="s">
        <v>117</v>
      </c>
      <c r="C614" s="29" t="s">
        <v>145</v>
      </c>
      <c r="D614" s="154" t="s">
        <v>5686</v>
      </c>
      <c r="E614" s="29" t="s">
        <v>239</v>
      </c>
      <c r="F614" s="115" t="s">
        <v>5779</v>
      </c>
      <c r="G614" s="74">
        <v>45352</v>
      </c>
      <c r="H614" s="74">
        <v>45383</v>
      </c>
      <c r="I614" s="29" t="s">
        <v>124</v>
      </c>
      <c r="J614" s="29" t="s">
        <v>125</v>
      </c>
      <c r="K614" s="48" t="s">
        <v>1117</v>
      </c>
      <c r="L614" s="96" t="s">
        <v>78</v>
      </c>
      <c r="M614" s="29">
        <v>3</v>
      </c>
      <c r="N614" s="34" t="s">
        <v>5687</v>
      </c>
      <c r="O614" s="62">
        <v>45373.4854166667</v>
      </c>
      <c r="P614" s="35"/>
      <c r="Q614" s="35"/>
      <c r="R614" s="40"/>
      <c r="S614" s="40"/>
      <c r="T614" s="36"/>
      <c r="U614" s="34" t="s">
        <v>5688</v>
      </c>
      <c r="V614" s="34" t="s">
        <v>5686</v>
      </c>
      <c r="W614" s="113" t="s">
        <v>5689</v>
      </c>
      <c r="X614" t="s">
        <v>132</v>
      </c>
      <c r="Y614" t="s">
        <v>159</v>
      </c>
    </row>
    <row r="615" ht="216" spans="1:25">
      <c r="A615" s="98">
        <v>626</v>
      </c>
      <c r="B615" s="47" t="s">
        <v>117</v>
      </c>
      <c r="C615" s="29" t="s">
        <v>145</v>
      </c>
      <c r="D615" s="154" t="s">
        <v>5686</v>
      </c>
      <c r="E615" s="29" t="s">
        <v>239</v>
      </c>
      <c r="F615" s="115" t="s">
        <v>5779</v>
      </c>
      <c r="G615" s="74">
        <v>45413</v>
      </c>
      <c r="H615" s="74">
        <v>45444</v>
      </c>
      <c r="I615" s="29" t="s">
        <v>124</v>
      </c>
      <c r="J615" s="29" t="s">
        <v>125</v>
      </c>
      <c r="K615" s="48" t="s">
        <v>1117</v>
      </c>
      <c r="L615" s="96" t="s">
        <v>78</v>
      </c>
      <c r="M615" s="29">
        <v>3</v>
      </c>
      <c r="N615" s="34" t="s">
        <v>5690</v>
      </c>
      <c r="O615" s="62">
        <v>45470.40625</v>
      </c>
      <c r="P615" s="35"/>
      <c r="Q615" s="35"/>
      <c r="R615" s="40"/>
      <c r="S615" s="40"/>
      <c r="T615" s="36"/>
      <c r="U615" s="34" t="s">
        <v>5691</v>
      </c>
      <c r="V615" s="34" t="s">
        <v>5686</v>
      </c>
      <c r="W615" s="113" t="s">
        <v>5689</v>
      </c>
      <c r="X615" s="114" t="s">
        <v>132</v>
      </c>
      <c r="Y615" s="114" t="s">
        <v>422</v>
      </c>
    </row>
    <row r="616" ht="216" spans="1:25">
      <c r="A616" s="98">
        <v>627</v>
      </c>
      <c r="B616" s="47" t="s">
        <v>117</v>
      </c>
      <c r="C616" s="29" t="s">
        <v>145</v>
      </c>
      <c r="D616" s="154" t="s">
        <v>5686</v>
      </c>
      <c r="E616" s="29" t="s">
        <v>239</v>
      </c>
      <c r="F616" s="115" t="s">
        <v>5779</v>
      </c>
      <c r="G616" s="74">
        <v>45474</v>
      </c>
      <c r="H616" s="74">
        <v>45505</v>
      </c>
      <c r="I616" s="29" t="s">
        <v>124</v>
      </c>
      <c r="J616" s="29" t="s">
        <v>125</v>
      </c>
      <c r="K616" s="48" t="s">
        <v>1117</v>
      </c>
      <c r="L616" s="96" t="s">
        <v>78</v>
      </c>
      <c r="M616" s="29">
        <v>3</v>
      </c>
      <c r="N616" s="158" t="s">
        <v>5670</v>
      </c>
      <c r="O616" s="156">
        <v>45485.6770833333</v>
      </c>
      <c r="P616" s="157"/>
      <c r="Q616" s="157"/>
      <c r="R616" s="159"/>
      <c r="S616" s="159"/>
      <c r="T616" s="160"/>
      <c r="U616" s="126" t="s">
        <v>5692</v>
      </c>
      <c r="V616" t="s">
        <v>5686</v>
      </c>
      <c r="W616" s="113" t="s">
        <v>5693</v>
      </c>
      <c r="X616" t="s">
        <v>132</v>
      </c>
      <c r="Y616" t="s">
        <v>138</v>
      </c>
    </row>
    <row r="617" ht="14.25" spans="1:21">
      <c r="A617" s="98">
        <v>628</v>
      </c>
      <c r="B617" s="47" t="s">
        <v>117</v>
      </c>
      <c r="C617" s="29" t="s">
        <v>145</v>
      </c>
      <c r="D617" s="154" t="s">
        <v>5686</v>
      </c>
      <c r="E617" s="29" t="s">
        <v>239</v>
      </c>
      <c r="F617" s="115" t="s">
        <v>5779</v>
      </c>
      <c r="G617" s="74">
        <v>45536</v>
      </c>
      <c r="H617" s="74">
        <v>45566</v>
      </c>
      <c r="I617" s="29" t="s">
        <v>124</v>
      </c>
      <c r="J617" s="29" t="s">
        <v>125</v>
      </c>
      <c r="K617" s="48" t="s">
        <v>1117</v>
      </c>
      <c r="L617" s="96" t="s">
        <v>78</v>
      </c>
      <c r="M617" s="29">
        <v>3</v>
      </c>
      <c r="N617" s="156"/>
      <c r="O617" s="156"/>
      <c r="P617" s="157"/>
      <c r="Q617" s="157"/>
      <c r="R617" s="159"/>
      <c r="S617" s="159"/>
      <c r="T617" s="160"/>
      <c r="U617" s="94"/>
    </row>
    <row r="618" ht="14.25" spans="1:21">
      <c r="A618" s="98">
        <v>629</v>
      </c>
      <c r="B618" s="47" t="s">
        <v>117</v>
      </c>
      <c r="C618" s="29" t="s">
        <v>145</v>
      </c>
      <c r="D618" s="154" t="s">
        <v>5686</v>
      </c>
      <c r="E618" s="29" t="s">
        <v>239</v>
      </c>
      <c r="F618" s="115" t="s">
        <v>5779</v>
      </c>
      <c r="G618" s="74">
        <v>45597</v>
      </c>
      <c r="H618" s="74">
        <v>45627</v>
      </c>
      <c r="I618" s="29" t="s">
        <v>124</v>
      </c>
      <c r="J618" s="29" t="s">
        <v>125</v>
      </c>
      <c r="K618" s="48" t="s">
        <v>1117</v>
      </c>
      <c r="L618" s="96" t="s">
        <v>78</v>
      </c>
      <c r="M618" s="29">
        <v>3</v>
      </c>
      <c r="N618" s="156"/>
      <c r="O618" s="156"/>
      <c r="P618" s="157"/>
      <c r="Q618" s="157"/>
      <c r="R618" s="159"/>
      <c r="S618" s="159"/>
      <c r="T618" s="160"/>
      <c r="U618" s="94"/>
    </row>
    <row r="619" s="128" customFormat="1" ht="409.5" spans="1:25">
      <c r="A619" s="98">
        <v>630</v>
      </c>
      <c r="B619" s="34" t="s">
        <v>117</v>
      </c>
      <c r="C619" s="47" t="s">
        <v>145</v>
      </c>
      <c r="D619" s="45" t="s">
        <v>4546</v>
      </c>
      <c r="E619" s="45" t="s">
        <v>146</v>
      </c>
      <c r="F619" s="115" t="s">
        <v>5779</v>
      </c>
      <c r="G619" s="74">
        <v>45292</v>
      </c>
      <c r="H619" s="74">
        <v>45352</v>
      </c>
      <c r="I619" s="34" t="s">
        <v>124</v>
      </c>
      <c r="J619" s="34" t="s">
        <v>125</v>
      </c>
      <c r="K619" s="48" t="s">
        <v>1117</v>
      </c>
      <c r="L619" s="96" t="s">
        <v>78</v>
      </c>
      <c r="M619" s="47">
        <v>6</v>
      </c>
      <c r="N619" s="34" t="s">
        <v>5694</v>
      </c>
      <c r="O619" s="62">
        <v>45307.6090277778</v>
      </c>
      <c r="P619" s="35"/>
      <c r="Q619" s="35"/>
      <c r="R619" s="40"/>
      <c r="S619" s="40"/>
      <c r="T619" s="36"/>
      <c r="U619" s="34" t="s">
        <v>5695</v>
      </c>
      <c r="V619" s="34" t="s">
        <v>4546</v>
      </c>
      <c r="W619" s="126" t="s">
        <v>5696</v>
      </c>
      <c r="X619" s="128" t="s">
        <v>132</v>
      </c>
      <c r="Y619" s="128" t="s">
        <v>133</v>
      </c>
    </row>
    <row r="620" s="128" customFormat="1" ht="409.5" spans="1:25">
      <c r="A620" s="98">
        <v>631</v>
      </c>
      <c r="B620" s="34" t="s">
        <v>117</v>
      </c>
      <c r="C620" s="47" t="s">
        <v>145</v>
      </c>
      <c r="D620" s="45" t="s">
        <v>4546</v>
      </c>
      <c r="E620" s="45" t="s">
        <v>146</v>
      </c>
      <c r="F620" s="115" t="s">
        <v>5779</v>
      </c>
      <c r="G620" s="74">
        <v>45383</v>
      </c>
      <c r="H620" s="74">
        <v>45444</v>
      </c>
      <c r="I620" s="34" t="s">
        <v>124</v>
      </c>
      <c r="J620" s="34" t="s">
        <v>125</v>
      </c>
      <c r="K620" s="48" t="s">
        <v>1117</v>
      </c>
      <c r="L620" s="96" t="s">
        <v>78</v>
      </c>
      <c r="M620" s="47">
        <v>6</v>
      </c>
      <c r="N620" s="34" t="s">
        <v>5694</v>
      </c>
      <c r="O620" s="62">
        <v>45307.6090277778</v>
      </c>
      <c r="P620" s="35"/>
      <c r="Q620" s="35"/>
      <c r="R620" s="40"/>
      <c r="S620" s="40"/>
      <c r="T620" s="36"/>
      <c r="U620" s="34" t="s">
        <v>5695</v>
      </c>
      <c r="V620" s="34" t="s">
        <v>4546</v>
      </c>
      <c r="W620" s="126" t="s">
        <v>5696</v>
      </c>
      <c r="X620" s="128" t="s">
        <v>132</v>
      </c>
      <c r="Y620" s="128" t="s">
        <v>133</v>
      </c>
    </row>
    <row r="621" s="128" customFormat="1" ht="162" spans="1:25">
      <c r="A621" s="98"/>
      <c r="B621" s="34" t="s">
        <v>117</v>
      </c>
      <c r="C621" s="47" t="s">
        <v>145</v>
      </c>
      <c r="D621" s="45" t="s">
        <v>4546</v>
      </c>
      <c r="E621" s="45" t="s">
        <v>146</v>
      </c>
      <c r="F621" s="115" t="s">
        <v>5779</v>
      </c>
      <c r="G621" s="74">
        <v>45444</v>
      </c>
      <c r="H621" s="74">
        <v>45536</v>
      </c>
      <c r="I621" s="34" t="s">
        <v>124</v>
      </c>
      <c r="J621" s="34" t="s">
        <v>125</v>
      </c>
      <c r="K621" s="48" t="s">
        <v>1117</v>
      </c>
      <c r="L621" s="96" t="s">
        <v>78</v>
      </c>
      <c r="M621" s="47">
        <v>6</v>
      </c>
      <c r="N621" s="34" t="s">
        <v>5697</v>
      </c>
      <c r="O621" s="62">
        <v>45498.3923611111</v>
      </c>
      <c r="P621" s="35"/>
      <c r="Q621" s="35"/>
      <c r="R621" s="40"/>
      <c r="S621" s="40"/>
      <c r="T621" s="36"/>
      <c r="U621" s="34" t="s">
        <v>5698</v>
      </c>
      <c r="V621" s="34" t="s">
        <v>4546</v>
      </c>
      <c r="W621" s="126" t="s">
        <v>5699</v>
      </c>
      <c r="X621" s="128" t="s">
        <v>132</v>
      </c>
      <c r="Y621" s="128" t="s">
        <v>138</v>
      </c>
    </row>
    <row r="622" s="128" customFormat="1" ht="162" spans="1:25">
      <c r="A622" s="98"/>
      <c r="B622" s="34" t="s">
        <v>117</v>
      </c>
      <c r="C622" s="47" t="s">
        <v>145</v>
      </c>
      <c r="D622" s="45" t="s">
        <v>4546</v>
      </c>
      <c r="E622" s="45" t="s">
        <v>146</v>
      </c>
      <c r="F622" s="115" t="s">
        <v>5779</v>
      </c>
      <c r="G622" s="74">
        <v>45566</v>
      </c>
      <c r="H622" s="74">
        <v>45627</v>
      </c>
      <c r="I622" s="34" t="s">
        <v>124</v>
      </c>
      <c r="J622" s="34" t="s">
        <v>125</v>
      </c>
      <c r="K622" s="48" t="s">
        <v>1117</v>
      </c>
      <c r="L622" s="96" t="s">
        <v>78</v>
      </c>
      <c r="M622" s="47">
        <v>6</v>
      </c>
      <c r="N622" s="158" t="s">
        <v>5697</v>
      </c>
      <c r="O622" s="156">
        <v>45498.3923611111</v>
      </c>
      <c r="P622" s="157"/>
      <c r="Q622" s="157"/>
      <c r="R622" s="159"/>
      <c r="S622" s="159"/>
      <c r="T622" s="160"/>
      <c r="U622" s="126" t="s">
        <v>5698</v>
      </c>
      <c r="V622" s="128" t="s">
        <v>4546</v>
      </c>
      <c r="W622" s="126" t="s">
        <v>5699</v>
      </c>
      <c r="X622" s="128" t="s">
        <v>132</v>
      </c>
      <c r="Y622" s="128" t="s">
        <v>138</v>
      </c>
    </row>
    <row r="623" s="128" customFormat="1" ht="409.5" spans="1:25">
      <c r="A623" s="98">
        <v>632</v>
      </c>
      <c r="B623" s="47" t="s">
        <v>117</v>
      </c>
      <c r="C623" s="47" t="s">
        <v>145</v>
      </c>
      <c r="D623" s="45" t="s">
        <v>4702</v>
      </c>
      <c r="E623" s="29" t="s">
        <v>146</v>
      </c>
      <c r="F623" s="115" t="s">
        <v>5779</v>
      </c>
      <c r="G623" s="74">
        <v>45292</v>
      </c>
      <c r="H623" s="74">
        <v>45444</v>
      </c>
      <c r="I623" s="47" t="s">
        <v>124</v>
      </c>
      <c r="J623" s="47" t="s">
        <v>125</v>
      </c>
      <c r="K623" s="48" t="s">
        <v>1117</v>
      </c>
      <c r="L623" s="96" t="s">
        <v>78</v>
      </c>
      <c r="M623" s="47">
        <v>3</v>
      </c>
      <c r="N623" s="34" t="s">
        <v>5700</v>
      </c>
      <c r="O623" s="62">
        <v>45315.6479166667</v>
      </c>
      <c r="P623" s="35"/>
      <c r="Q623" s="35"/>
      <c r="R623" s="40"/>
      <c r="S623" s="40"/>
      <c r="T623" s="36"/>
      <c r="U623" s="34" t="s">
        <v>5701</v>
      </c>
      <c r="V623" s="34" t="s">
        <v>4702</v>
      </c>
      <c r="W623" s="126" t="s">
        <v>5702</v>
      </c>
      <c r="X623" s="161" t="s">
        <v>132</v>
      </c>
      <c r="Y623" s="161" t="s">
        <v>133</v>
      </c>
    </row>
    <row r="624" s="128" customFormat="1" ht="42.75" spans="1:25">
      <c r="A624" s="98">
        <v>633</v>
      </c>
      <c r="B624" s="47" t="s">
        <v>117</v>
      </c>
      <c r="C624" s="47" t="s">
        <v>145</v>
      </c>
      <c r="D624" s="45" t="s">
        <v>4702</v>
      </c>
      <c r="E624" s="29" t="s">
        <v>146</v>
      </c>
      <c r="F624" s="115" t="s">
        <v>5779</v>
      </c>
      <c r="G624" s="74">
        <v>45474</v>
      </c>
      <c r="H624" s="74">
        <v>45627</v>
      </c>
      <c r="I624" s="47" t="s">
        <v>124</v>
      </c>
      <c r="J624" s="47" t="s">
        <v>125</v>
      </c>
      <c r="K624" s="48" t="s">
        <v>1117</v>
      </c>
      <c r="L624" s="96" t="s">
        <v>78</v>
      </c>
      <c r="M624" s="47">
        <v>3</v>
      </c>
      <c r="N624" s="158" t="s">
        <v>5703</v>
      </c>
      <c r="O624" s="156">
        <v>45485.6770833333</v>
      </c>
      <c r="P624" s="157"/>
      <c r="Q624" s="157"/>
      <c r="R624" s="159"/>
      <c r="S624" s="159"/>
      <c r="T624" s="160"/>
      <c r="U624" s="94" t="s">
        <v>5704</v>
      </c>
      <c r="V624" s="128" t="s">
        <v>4702</v>
      </c>
      <c r="W624" s="128" t="s">
        <v>5666</v>
      </c>
      <c r="X624" s="128" t="s">
        <v>132</v>
      </c>
      <c r="Y624" s="128" t="s">
        <v>138</v>
      </c>
    </row>
    <row r="625" s="128" customFormat="1" ht="270" spans="1:25">
      <c r="A625" s="98">
        <v>634</v>
      </c>
      <c r="B625" s="34" t="s">
        <v>117</v>
      </c>
      <c r="C625" s="47" t="s">
        <v>145</v>
      </c>
      <c r="D625" s="45" t="s">
        <v>1694</v>
      </c>
      <c r="E625" s="45" t="s">
        <v>146</v>
      </c>
      <c r="F625" s="115" t="s">
        <v>5779</v>
      </c>
      <c r="G625" s="74">
        <v>45292</v>
      </c>
      <c r="H625" s="74">
        <v>45352</v>
      </c>
      <c r="I625" s="34" t="s">
        <v>124</v>
      </c>
      <c r="J625" s="34" t="s">
        <v>125</v>
      </c>
      <c r="K625" s="48" t="s">
        <v>1117</v>
      </c>
      <c r="L625" s="96" t="s">
        <v>78</v>
      </c>
      <c r="M625" s="47">
        <v>6</v>
      </c>
      <c r="N625" s="34" t="s">
        <v>5705</v>
      </c>
      <c r="O625" s="62">
        <v>45342.3819444444</v>
      </c>
      <c r="P625" s="35"/>
      <c r="Q625" s="35"/>
      <c r="R625" s="40"/>
      <c r="S625" s="40"/>
      <c r="T625" s="36"/>
      <c r="U625" s="34" t="s">
        <v>5706</v>
      </c>
      <c r="V625" s="34" t="s">
        <v>1694</v>
      </c>
      <c r="W625" s="126" t="s">
        <v>5707</v>
      </c>
      <c r="X625" s="128" t="s">
        <v>132</v>
      </c>
      <c r="Y625" s="128" t="s">
        <v>153</v>
      </c>
    </row>
    <row r="626" s="128" customFormat="1" ht="270" spans="1:25">
      <c r="A626" s="98">
        <v>635</v>
      </c>
      <c r="B626" s="34" t="s">
        <v>117</v>
      </c>
      <c r="C626" s="47" t="s">
        <v>145</v>
      </c>
      <c r="D626" s="45" t="s">
        <v>1694</v>
      </c>
      <c r="E626" s="45" t="s">
        <v>146</v>
      </c>
      <c r="F626" s="115" t="s">
        <v>5779</v>
      </c>
      <c r="G626" s="74">
        <v>45383</v>
      </c>
      <c r="H626" s="74">
        <v>45444</v>
      </c>
      <c r="I626" s="34" t="s">
        <v>124</v>
      </c>
      <c r="J626" s="34" t="s">
        <v>125</v>
      </c>
      <c r="K626" s="48" t="s">
        <v>1117</v>
      </c>
      <c r="L626" s="96" t="s">
        <v>78</v>
      </c>
      <c r="M626" s="47">
        <v>6</v>
      </c>
      <c r="N626" s="34" t="s">
        <v>5705</v>
      </c>
      <c r="O626" s="62">
        <v>45342.3819444444</v>
      </c>
      <c r="P626" s="35"/>
      <c r="Q626" s="35"/>
      <c r="R626" s="40"/>
      <c r="S626" s="40"/>
      <c r="T626" s="36"/>
      <c r="U626" s="34" t="s">
        <v>5706</v>
      </c>
      <c r="V626" s="34" t="s">
        <v>1694</v>
      </c>
      <c r="W626" s="126" t="s">
        <v>5707</v>
      </c>
      <c r="X626" s="161" t="s">
        <v>132</v>
      </c>
      <c r="Y626" s="161" t="s">
        <v>153</v>
      </c>
    </row>
    <row r="627" s="128" customFormat="1" ht="24" spans="1:25">
      <c r="A627" s="98"/>
      <c r="B627" s="34" t="s">
        <v>117</v>
      </c>
      <c r="C627" s="47" t="s">
        <v>145</v>
      </c>
      <c r="D627" s="45" t="s">
        <v>1694</v>
      </c>
      <c r="E627" s="45" t="s">
        <v>146</v>
      </c>
      <c r="F627" s="115" t="s">
        <v>5779</v>
      </c>
      <c r="G627" s="74">
        <v>45444</v>
      </c>
      <c r="H627" s="74">
        <v>45536</v>
      </c>
      <c r="I627" s="34" t="s">
        <v>124</v>
      </c>
      <c r="J627" s="34" t="s">
        <v>125</v>
      </c>
      <c r="K627" s="48" t="s">
        <v>1117</v>
      </c>
      <c r="L627" s="96" t="s">
        <v>78</v>
      </c>
      <c r="M627" s="47">
        <v>6</v>
      </c>
      <c r="N627" s="34" t="s">
        <v>5708</v>
      </c>
      <c r="O627" s="62">
        <v>45524.6520833333</v>
      </c>
      <c r="P627" s="35"/>
      <c r="Q627" s="35"/>
      <c r="R627" s="40"/>
      <c r="S627" s="40"/>
      <c r="T627" s="36"/>
      <c r="U627" s="34" t="s">
        <v>5709</v>
      </c>
      <c r="V627" s="34" t="s">
        <v>1694</v>
      </c>
      <c r="W627" s="128" t="s">
        <v>5710</v>
      </c>
      <c r="X627" s="128" t="s">
        <v>132</v>
      </c>
      <c r="Y627" s="128" t="s">
        <v>852</v>
      </c>
    </row>
    <row r="628" s="128" customFormat="1" ht="42.75" spans="1:25">
      <c r="A628" s="98"/>
      <c r="B628" s="34" t="s">
        <v>117</v>
      </c>
      <c r="C628" s="47" t="s">
        <v>145</v>
      </c>
      <c r="D628" s="45" t="s">
        <v>1694</v>
      </c>
      <c r="E628" s="45" t="s">
        <v>146</v>
      </c>
      <c r="F628" s="115" t="s">
        <v>5779</v>
      </c>
      <c r="G628" s="74">
        <v>45566</v>
      </c>
      <c r="H628" s="74">
        <v>45627</v>
      </c>
      <c r="I628" s="34" t="s">
        <v>124</v>
      </c>
      <c r="J628" s="34" t="s">
        <v>125</v>
      </c>
      <c r="K628" s="48" t="s">
        <v>1117</v>
      </c>
      <c r="L628" s="96" t="s">
        <v>78</v>
      </c>
      <c r="M628" s="47">
        <v>6</v>
      </c>
      <c r="N628" s="158" t="s">
        <v>5708</v>
      </c>
      <c r="O628" s="156">
        <v>45524.6520833333</v>
      </c>
      <c r="P628" s="157"/>
      <c r="Q628" s="157"/>
      <c r="R628" s="159"/>
      <c r="S628" s="159"/>
      <c r="T628" s="160"/>
      <c r="U628" s="94" t="s">
        <v>5709</v>
      </c>
      <c r="V628" s="128" t="s">
        <v>1694</v>
      </c>
      <c r="W628" s="128" t="s">
        <v>5710</v>
      </c>
      <c r="X628" s="128" t="s">
        <v>132</v>
      </c>
      <c r="Y628" s="128" t="s">
        <v>852</v>
      </c>
    </row>
    <row r="629" ht="94.5" spans="1:25">
      <c r="A629" s="98">
        <v>636</v>
      </c>
      <c r="B629" s="47" t="s">
        <v>117</v>
      </c>
      <c r="C629" s="47" t="s">
        <v>145</v>
      </c>
      <c r="D629" s="154" t="s">
        <v>1698</v>
      </c>
      <c r="E629" s="27" t="s">
        <v>1148</v>
      </c>
      <c r="F629" s="115" t="s">
        <v>5779</v>
      </c>
      <c r="G629" s="115">
        <v>45413</v>
      </c>
      <c r="H629" s="115">
        <v>45473</v>
      </c>
      <c r="I629" s="34" t="s">
        <v>124</v>
      </c>
      <c r="J629" s="34" t="s">
        <v>125</v>
      </c>
      <c r="K629" s="48" t="s">
        <v>1117</v>
      </c>
      <c r="L629" s="96" t="s">
        <v>78</v>
      </c>
      <c r="M629" s="47">
        <v>6</v>
      </c>
      <c r="N629" s="34" t="s">
        <v>5644</v>
      </c>
      <c r="O629" s="62">
        <v>45450.4833333333</v>
      </c>
      <c r="P629" s="35"/>
      <c r="Q629" s="35"/>
      <c r="R629" s="40"/>
      <c r="S629" s="40"/>
      <c r="T629" s="36"/>
      <c r="U629" s="34" t="s">
        <v>5645</v>
      </c>
      <c r="V629" s="34" t="s">
        <v>1698</v>
      </c>
      <c r="W629" s="113" t="s">
        <v>5646</v>
      </c>
      <c r="X629" s="114" t="s">
        <v>132</v>
      </c>
      <c r="Y629" s="114" t="s">
        <v>422</v>
      </c>
    </row>
    <row r="630" ht="42.75" spans="1:25">
      <c r="A630" s="98">
        <v>637</v>
      </c>
      <c r="B630" s="47" t="s">
        <v>117</v>
      </c>
      <c r="C630" s="47" t="s">
        <v>145</v>
      </c>
      <c r="D630" s="154" t="s">
        <v>1698</v>
      </c>
      <c r="E630" s="27" t="s">
        <v>1148</v>
      </c>
      <c r="F630" s="115" t="s">
        <v>5779</v>
      </c>
      <c r="G630" s="74">
        <v>45474</v>
      </c>
      <c r="H630" s="74">
        <v>45536</v>
      </c>
      <c r="I630" s="34" t="s">
        <v>124</v>
      </c>
      <c r="J630" s="34" t="s">
        <v>125</v>
      </c>
      <c r="K630" s="48" t="s">
        <v>1117</v>
      </c>
      <c r="L630" s="96" t="s">
        <v>78</v>
      </c>
      <c r="M630" s="47">
        <v>6</v>
      </c>
      <c r="N630" s="158" t="s">
        <v>5647</v>
      </c>
      <c r="O630" s="156">
        <v>45496.5</v>
      </c>
      <c r="P630" s="157"/>
      <c r="Q630" s="157"/>
      <c r="R630" s="159"/>
      <c r="S630" s="159"/>
      <c r="T630" s="160"/>
      <c r="U630" s="94" t="s">
        <v>5648</v>
      </c>
      <c r="V630" t="s">
        <v>1698</v>
      </c>
      <c r="W630" t="s">
        <v>5646</v>
      </c>
      <c r="X630" t="s">
        <v>132</v>
      </c>
      <c r="Y630" t="s">
        <v>138</v>
      </c>
    </row>
    <row r="631" ht="409.5" spans="1:25">
      <c r="A631" s="98">
        <v>638</v>
      </c>
      <c r="B631" s="47" t="s">
        <v>117</v>
      </c>
      <c r="C631" s="47" t="s">
        <v>145</v>
      </c>
      <c r="D631" s="154" t="s">
        <v>1717</v>
      </c>
      <c r="E631" s="27" t="s">
        <v>1148</v>
      </c>
      <c r="F631" s="115" t="s">
        <v>5779</v>
      </c>
      <c r="G631" s="115">
        <v>45413</v>
      </c>
      <c r="H631" s="115">
        <v>45473</v>
      </c>
      <c r="I631" s="47" t="s">
        <v>124</v>
      </c>
      <c r="J631" s="47" t="s">
        <v>125</v>
      </c>
      <c r="K631" s="48" t="s">
        <v>1117</v>
      </c>
      <c r="L631" s="96" t="s">
        <v>78</v>
      </c>
      <c r="M631" s="47">
        <v>3</v>
      </c>
      <c r="N631" s="34" t="s">
        <v>5726</v>
      </c>
      <c r="O631" s="62">
        <v>45434.5069444444</v>
      </c>
      <c r="P631" s="35"/>
      <c r="Q631" s="35"/>
      <c r="R631" s="40"/>
      <c r="S631" s="40"/>
      <c r="T631" s="36"/>
      <c r="U631" s="34" t="s">
        <v>5727</v>
      </c>
      <c r="V631" s="34" t="s">
        <v>1717</v>
      </c>
      <c r="W631" s="113" t="s">
        <v>5728</v>
      </c>
      <c r="X631" s="114" t="s">
        <v>132</v>
      </c>
      <c r="Y631" s="114" t="s">
        <v>435</v>
      </c>
    </row>
    <row r="632" ht="409.5" spans="1:25">
      <c r="A632" s="98">
        <v>639</v>
      </c>
      <c r="B632" s="47" t="s">
        <v>117</v>
      </c>
      <c r="C632" s="47" t="s">
        <v>145</v>
      </c>
      <c r="D632" s="154" t="s">
        <v>1717</v>
      </c>
      <c r="E632" s="27" t="s">
        <v>1148</v>
      </c>
      <c r="F632" s="115" t="s">
        <v>5779</v>
      </c>
      <c r="G632" s="74">
        <v>45474</v>
      </c>
      <c r="H632" s="74">
        <v>45536</v>
      </c>
      <c r="I632" s="47" t="s">
        <v>124</v>
      </c>
      <c r="J632" s="47" t="s">
        <v>125</v>
      </c>
      <c r="K632" s="48" t="s">
        <v>1117</v>
      </c>
      <c r="L632" s="96" t="s">
        <v>78</v>
      </c>
      <c r="M632" s="47">
        <v>3</v>
      </c>
      <c r="N632" s="158" t="s">
        <v>5729</v>
      </c>
      <c r="O632" s="156">
        <v>45496.5</v>
      </c>
      <c r="P632" s="157"/>
      <c r="Q632" s="157"/>
      <c r="R632" s="159"/>
      <c r="S632" s="159"/>
      <c r="T632" s="160"/>
      <c r="U632" s="126" t="s">
        <v>5730</v>
      </c>
      <c r="V632" t="s">
        <v>1717</v>
      </c>
      <c r="W632" s="113" t="s">
        <v>5731</v>
      </c>
      <c r="X632" t="s">
        <v>132</v>
      </c>
      <c r="Y632" t="s">
        <v>138</v>
      </c>
    </row>
    <row r="633" ht="409.5" spans="1:25">
      <c r="A633" s="98">
        <v>640</v>
      </c>
      <c r="B633" s="47" t="s">
        <v>117</v>
      </c>
      <c r="C633" s="47" t="s">
        <v>145</v>
      </c>
      <c r="D633" s="154" t="s">
        <v>1726</v>
      </c>
      <c r="E633" s="27" t="s">
        <v>1148</v>
      </c>
      <c r="F633" s="115" t="s">
        <v>5779</v>
      </c>
      <c r="G633" s="115">
        <v>45413</v>
      </c>
      <c r="H633" s="115">
        <v>45473</v>
      </c>
      <c r="I633" s="47" t="s">
        <v>124</v>
      </c>
      <c r="J633" s="47" t="s">
        <v>125</v>
      </c>
      <c r="K633" s="48" t="s">
        <v>1117</v>
      </c>
      <c r="L633" s="96" t="s">
        <v>78</v>
      </c>
      <c r="M633" s="47">
        <v>6</v>
      </c>
      <c r="N633" s="34" t="s">
        <v>5732</v>
      </c>
      <c r="O633" s="62">
        <v>45434.5069444444</v>
      </c>
      <c r="P633" s="35"/>
      <c r="Q633" s="35"/>
      <c r="R633" s="40"/>
      <c r="S633" s="40"/>
      <c r="T633" s="36"/>
      <c r="U633" s="34" t="s">
        <v>5733</v>
      </c>
      <c r="V633" s="34" t="s">
        <v>1726</v>
      </c>
      <c r="W633" s="113" t="s">
        <v>5734</v>
      </c>
      <c r="X633" s="114" t="s">
        <v>132</v>
      </c>
      <c r="Y633" s="114" t="s">
        <v>435</v>
      </c>
    </row>
    <row r="634" ht="283.5" spans="1:25">
      <c r="A634" s="98">
        <v>641</v>
      </c>
      <c r="B634" s="47" t="s">
        <v>117</v>
      </c>
      <c r="C634" s="47" t="s">
        <v>145</v>
      </c>
      <c r="D634" s="154" t="s">
        <v>1726</v>
      </c>
      <c r="E634" s="27" t="s">
        <v>1148</v>
      </c>
      <c r="F634" s="115" t="s">
        <v>5779</v>
      </c>
      <c r="G634" s="74">
        <v>45474</v>
      </c>
      <c r="H634" s="74">
        <v>45536</v>
      </c>
      <c r="I634" s="47" t="s">
        <v>124</v>
      </c>
      <c r="J634" s="47" t="s">
        <v>125</v>
      </c>
      <c r="K634" s="48" t="s">
        <v>1117</v>
      </c>
      <c r="L634" s="96" t="s">
        <v>78</v>
      </c>
      <c r="M634" s="47">
        <v>6</v>
      </c>
      <c r="N634" s="158" t="s">
        <v>5735</v>
      </c>
      <c r="O634" s="156">
        <v>45496.5</v>
      </c>
      <c r="P634" s="157"/>
      <c r="Q634" s="157"/>
      <c r="R634" s="159"/>
      <c r="S634" s="159"/>
      <c r="T634" s="160"/>
      <c r="U634" s="126" t="s">
        <v>5736</v>
      </c>
      <c r="V634" t="s">
        <v>1726</v>
      </c>
      <c r="W634" s="113" t="s">
        <v>5737</v>
      </c>
      <c r="X634" t="s">
        <v>132</v>
      </c>
      <c r="Y634" t="s">
        <v>138</v>
      </c>
    </row>
    <row r="635" ht="243" spans="1:25">
      <c r="A635" s="98">
        <v>642</v>
      </c>
      <c r="B635" s="47" t="s">
        <v>117</v>
      </c>
      <c r="C635" s="47" t="s">
        <v>145</v>
      </c>
      <c r="D635" s="154" t="s">
        <v>1731</v>
      </c>
      <c r="E635" s="29" t="s">
        <v>250</v>
      </c>
      <c r="F635" s="115" t="s">
        <v>5779</v>
      </c>
      <c r="G635" s="74">
        <v>45292</v>
      </c>
      <c r="H635" s="74">
        <v>45444</v>
      </c>
      <c r="I635" s="47" t="s">
        <v>124</v>
      </c>
      <c r="J635" s="47" t="s">
        <v>125</v>
      </c>
      <c r="K635" s="48" t="s">
        <v>1117</v>
      </c>
      <c r="L635" s="96" t="s">
        <v>78</v>
      </c>
      <c r="M635" s="47">
        <v>6</v>
      </c>
      <c r="N635" s="34" t="s">
        <v>5738</v>
      </c>
      <c r="O635" s="62">
        <v>45369.4652777778</v>
      </c>
      <c r="P635" s="35"/>
      <c r="Q635" s="35"/>
      <c r="R635" s="40"/>
      <c r="S635" s="40"/>
      <c r="T635" s="36"/>
      <c r="U635" s="34" t="s">
        <v>5739</v>
      </c>
      <c r="V635" s="34" t="s">
        <v>1731</v>
      </c>
      <c r="W635" s="113" t="s">
        <v>5740</v>
      </c>
      <c r="X635" t="s">
        <v>132</v>
      </c>
      <c r="Y635" t="s">
        <v>159</v>
      </c>
    </row>
    <row r="636" ht="175.5" spans="1:25">
      <c r="A636" s="98">
        <v>643</v>
      </c>
      <c r="B636" s="47" t="s">
        <v>117</v>
      </c>
      <c r="C636" s="47" t="s">
        <v>145</v>
      </c>
      <c r="D636" s="154" t="s">
        <v>1731</v>
      </c>
      <c r="E636" s="29" t="s">
        <v>250</v>
      </c>
      <c r="F636" s="115" t="s">
        <v>5779</v>
      </c>
      <c r="G636" s="74">
        <v>45474</v>
      </c>
      <c r="H636" s="74">
        <v>45627</v>
      </c>
      <c r="I636" s="47" t="s">
        <v>124</v>
      </c>
      <c r="J636" s="47" t="s">
        <v>125</v>
      </c>
      <c r="K636" s="48" t="s">
        <v>1117</v>
      </c>
      <c r="L636" s="96" t="s">
        <v>78</v>
      </c>
      <c r="M636" s="47">
        <v>6</v>
      </c>
      <c r="N636" s="158" t="s">
        <v>5741</v>
      </c>
      <c r="O636" s="156">
        <v>45496.4097222222</v>
      </c>
      <c r="P636" s="157"/>
      <c r="Q636" s="157"/>
      <c r="R636" s="159"/>
      <c r="S636" s="159"/>
      <c r="T636" s="160"/>
      <c r="U636" s="126" t="s">
        <v>5742</v>
      </c>
      <c r="V636" t="s">
        <v>1731</v>
      </c>
      <c r="W636" s="113" t="s">
        <v>5743</v>
      </c>
      <c r="X636" t="s">
        <v>132</v>
      </c>
      <c r="Y636" t="s">
        <v>138</v>
      </c>
    </row>
    <row r="637" ht="243" spans="1:25">
      <c r="A637" s="98">
        <v>644</v>
      </c>
      <c r="B637" s="47" t="s">
        <v>117</v>
      </c>
      <c r="C637" s="47" t="s">
        <v>145</v>
      </c>
      <c r="D637" s="154" t="s">
        <v>1742</v>
      </c>
      <c r="E637" s="29" t="s">
        <v>250</v>
      </c>
      <c r="F637" s="115" t="s">
        <v>5779</v>
      </c>
      <c r="G637" s="74">
        <v>45292</v>
      </c>
      <c r="H637" s="74">
        <v>45444</v>
      </c>
      <c r="I637" s="47" t="s">
        <v>124</v>
      </c>
      <c r="J637" s="47" t="s">
        <v>125</v>
      </c>
      <c r="K637" s="48" t="s">
        <v>1117</v>
      </c>
      <c r="L637" s="96" t="s">
        <v>78</v>
      </c>
      <c r="M637" s="47">
        <v>6</v>
      </c>
      <c r="N637" s="34" t="s">
        <v>5738</v>
      </c>
      <c r="O637" s="62">
        <v>45369.4652777778</v>
      </c>
      <c r="P637" s="35"/>
      <c r="Q637" s="35"/>
      <c r="R637" s="40"/>
      <c r="S637" s="40"/>
      <c r="T637" s="36"/>
      <c r="U637" s="34" t="s">
        <v>5739</v>
      </c>
      <c r="V637" s="34" t="s">
        <v>1742</v>
      </c>
      <c r="W637" s="113" t="s">
        <v>5740</v>
      </c>
      <c r="X637" t="s">
        <v>132</v>
      </c>
      <c r="Y637" t="s">
        <v>159</v>
      </c>
    </row>
    <row r="638" ht="175.5" spans="1:25">
      <c r="A638" s="98">
        <v>645</v>
      </c>
      <c r="B638" s="47" t="s">
        <v>117</v>
      </c>
      <c r="C638" s="47" t="s">
        <v>145</v>
      </c>
      <c r="D638" s="154" t="s">
        <v>1742</v>
      </c>
      <c r="E638" s="29" t="s">
        <v>250</v>
      </c>
      <c r="F638" s="115" t="s">
        <v>5779</v>
      </c>
      <c r="G638" s="74">
        <v>45474</v>
      </c>
      <c r="H638" s="74">
        <v>45627</v>
      </c>
      <c r="I638" s="47" t="s">
        <v>124</v>
      </c>
      <c r="J638" s="47" t="s">
        <v>125</v>
      </c>
      <c r="K638" s="48" t="s">
        <v>1117</v>
      </c>
      <c r="L638" s="96" t="s">
        <v>78</v>
      </c>
      <c r="M638" s="47">
        <v>6</v>
      </c>
      <c r="N638" s="158" t="s">
        <v>5741</v>
      </c>
      <c r="O638" s="156">
        <v>45496.4097222222</v>
      </c>
      <c r="P638" s="157"/>
      <c r="Q638" s="157"/>
      <c r="R638" s="159"/>
      <c r="S638" s="159"/>
      <c r="T638" s="160"/>
      <c r="U638" s="126" t="s">
        <v>5742</v>
      </c>
      <c r="V638" t="s">
        <v>1742</v>
      </c>
      <c r="W638" s="113" t="s">
        <v>5743</v>
      </c>
      <c r="X638" t="s">
        <v>132</v>
      </c>
      <c r="Y638" t="s">
        <v>138</v>
      </c>
    </row>
    <row r="639" ht="270" spans="1:25">
      <c r="A639" s="98">
        <v>646</v>
      </c>
      <c r="B639" s="47" t="s">
        <v>117</v>
      </c>
      <c r="C639" s="29" t="s">
        <v>145</v>
      </c>
      <c r="D639" s="154" t="s">
        <v>5744</v>
      </c>
      <c r="E639" s="29" t="s">
        <v>239</v>
      </c>
      <c r="F639" s="115" t="s">
        <v>5779</v>
      </c>
      <c r="G639" s="74">
        <v>45292</v>
      </c>
      <c r="H639" s="74">
        <v>45323</v>
      </c>
      <c r="I639" s="29" t="s">
        <v>124</v>
      </c>
      <c r="J639" s="29" t="s">
        <v>125</v>
      </c>
      <c r="K639" s="48" t="s">
        <v>1117</v>
      </c>
      <c r="L639" s="96" t="s">
        <v>78</v>
      </c>
      <c r="M639" s="29">
        <v>6</v>
      </c>
      <c r="N639" s="34" t="s">
        <v>5650</v>
      </c>
      <c r="O639" s="62">
        <v>45316.6555555556</v>
      </c>
      <c r="P639" s="35"/>
      <c r="Q639" s="35"/>
      <c r="R639" s="40"/>
      <c r="S639" s="40"/>
      <c r="T639" s="36"/>
      <c r="U639" s="34" t="s">
        <v>5651</v>
      </c>
      <c r="V639" s="34" t="s">
        <v>5744</v>
      </c>
      <c r="W639" s="113" t="s">
        <v>5652</v>
      </c>
      <c r="X639" t="s">
        <v>132</v>
      </c>
      <c r="Y639" t="s">
        <v>133</v>
      </c>
    </row>
    <row r="640" ht="324" spans="1:25">
      <c r="A640" s="98">
        <v>647</v>
      </c>
      <c r="B640" s="47" t="s">
        <v>117</v>
      </c>
      <c r="C640" s="29" t="s">
        <v>145</v>
      </c>
      <c r="D640" s="154" t="s">
        <v>5744</v>
      </c>
      <c r="E640" s="29" t="s">
        <v>239</v>
      </c>
      <c r="F640" s="115" t="s">
        <v>5779</v>
      </c>
      <c r="G640" s="74">
        <v>45352</v>
      </c>
      <c r="H640" s="74">
        <v>45383</v>
      </c>
      <c r="I640" s="29" t="s">
        <v>124</v>
      </c>
      <c r="J640" s="29" t="s">
        <v>125</v>
      </c>
      <c r="K640" s="48" t="s">
        <v>1117</v>
      </c>
      <c r="L640" s="96" t="s">
        <v>78</v>
      </c>
      <c r="M640" s="29">
        <v>6</v>
      </c>
      <c r="N640" s="34" t="s">
        <v>5745</v>
      </c>
      <c r="O640" s="62">
        <v>45373.4854166667</v>
      </c>
      <c r="P640" s="35"/>
      <c r="Q640" s="35"/>
      <c r="R640" s="40"/>
      <c r="S640" s="40"/>
      <c r="T640" s="36"/>
      <c r="U640" s="34" t="s">
        <v>5746</v>
      </c>
      <c r="V640" s="34" t="s">
        <v>5744</v>
      </c>
      <c r="W640" s="113" t="s">
        <v>5747</v>
      </c>
      <c r="X640" t="s">
        <v>132</v>
      </c>
      <c r="Y640" t="s">
        <v>159</v>
      </c>
    </row>
    <row r="641" ht="324" spans="1:25">
      <c r="A641" s="98">
        <v>648</v>
      </c>
      <c r="B641" s="47" t="s">
        <v>117</v>
      </c>
      <c r="C641" s="29" t="s">
        <v>145</v>
      </c>
      <c r="D641" s="154" t="s">
        <v>5744</v>
      </c>
      <c r="E641" s="29" t="s">
        <v>239</v>
      </c>
      <c r="F641" s="115" t="s">
        <v>5779</v>
      </c>
      <c r="G641" s="74">
        <v>45413</v>
      </c>
      <c r="H641" s="74">
        <v>45444</v>
      </c>
      <c r="I641" s="29" t="s">
        <v>124</v>
      </c>
      <c r="J641" s="29" t="s">
        <v>125</v>
      </c>
      <c r="K641" s="48" t="s">
        <v>1117</v>
      </c>
      <c r="L641" s="96" t="s">
        <v>78</v>
      </c>
      <c r="M641" s="29">
        <v>6</v>
      </c>
      <c r="N641" s="34" t="s">
        <v>5748</v>
      </c>
      <c r="O641" s="62">
        <v>45470.40625</v>
      </c>
      <c r="P641" s="35"/>
      <c r="Q641" s="35"/>
      <c r="R641" s="40"/>
      <c r="S641" s="40"/>
      <c r="T641" s="36"/>
      <c r="U641" s="34" t="s">
        <v>5749</v>
      </c>
      <c r="V641" s="34" t="s">
        <v>5744</v>
      </c>
      <c r="W641" s="113" t="s">
        <v>5750</v>
      </c>
      <c r="X641" s="114" t="s">
        <v>132</v>
      </c>
      <c r="Y641" s="114" t="s">
        <v>422</v>
      </c>
    </row>
    <row r="642" ht="324" spans="1:25">
      <c r="A642" s="98">
        <v>649</v>
      </c>
      <c r="B642" s="47" t="s">
        <v>117</v>
      </c>
      <c r="C642" s="29" t="s">
        <v>145</v>
      </c>
      <c r="D642" s="154" t="s">
        <v>5744</v>
      </c>
      <c r="E642" s="29" t="s">
        <v>239</v>
      </c>
      <c r="F642" s="115" t="s">
        <v>5779</v>
      </c>
      <c r="G642" s="74">
        <v>45474</v>
      </c>
      <c r="H642" s="74">
        <v>45505</v>
      </c>
      <c r="I642" s="29" t="s">
        <v>124</v>
      </c>
      <c r="J642" s="29" t="s">
        <v>125</v>
      </c>
      <c r="K642" s="48" t="s">
        <v>1117</v>
      </c>
      <c r="L642" s="96" t="s">
        <v>78</v>
      </c>
      <c r="M642" s="29">
        <v>6</v>
      </c>
      <c r="N642" s="158" t="s">
        <v>5751</v>
      </c>
      <c r="O642" s="156">
        <v>45498.4131944444</v>
      </c>
      <c r="P642" s="157"/>
      <c r="Q642" s="157"/>
      <c r="R642" s="159"/>
      <c r="S642" s="159"/>
      <c r="T642" s="160"/>
      <c r="U642" s="126" t="s">
        <v>5752</v>
      </c>
      <c r="V642" t="s">
        <v>5744</v>
      </c>
      <c r="W642" s="113" t="s">
        <v>5753</v>
      </c>
      <c r="X642" t="s">
        <v>132</v>
      </c>
      <c r="Y642" t="s">
        <v>138</v>
      </c>
    </row>
    <row r="643" ht="14.25" spans="1:21">
      <c r="A643" s="98">
        <v>650</v>
      </c>
      <c r="B643" s="47" t="s">
        <v>117</v>
      </c>
      <c r="C643" s="29" t="s">
        <v>145</v>
      </c>
      <c r="D643" s="154" t="s">
        <v>5744</v>
      </c>
      <c r="E643" s="29" t="s">
        <v>239</v>
      </c>
      <c r="F643" s="115" t="s">
        <v>5779</v>
      </c>
      <c r="G643" s="74">
        <v>45536</v>
      </c>
      <c r="H643" s="74">
        <v>45566</v>
      </c>
      <c r="I643" s="29" t="s">
        <v>124</v>
      </c>
      <c r="J643" s="29" t="s">
        <v>125</v>
      </c>
      <c r="K643" s="48" t="s">
        <v>1117</v>
      </c>
      <c r="L643" s="96" t="s">
        <v>78</v>
      </c>
      <c r="M643" s="29">
        <v>6</v>
      </c>
      <c r="N643" s="156"/>
      <c r="O643" s="156"/>
      <c r="P643" s="157"/>
      <c r="Q643" s="157"/>
      <c r="R643" s="159"/>
      <c r="S643" s="159"/>
      <c r="T643" s="160"/>
      <c r="U643" s="94"/>
    </row>
    <row r="644" ht="14.25" spans="1:21">
      <c r="A644" s="98">
        <v>651</v>
      </c>
      <c r="B644" s="47" t="s">
        <v>117</v>
      </c>
      <c r="C644" s="29" t="s">
        <v>145</v>
      </c>
      <c r="D644" s="154" t="s">
        <v>5744</v>
      </c>
      <c r="E644" s="29" t="s">
        <v>239</v>
      </c>
      <c r="F644" s="115" t="s">
        <v>5779</v>
      </c>
      <c r="G644" s="74">
        <v>45597</v>
      </c>
      <c r="H644" s="74">
        <v>45627</v>
      </c>
      <c r="I644" s="29" t="s">
        <v>124</v>
      </c>
      <c r="J644" s="29" t="s">
        <v>125</v>
      </c>
      <c r="K644" s="48" t="s">
        <v>1117</v>
      </c>
      <c r="L644" s="96" t="s">
        <v>78</v>
      </c>
      <c r="M644" s="29">
        <v>6</v>
      </c>
      <c r="N644" s="156"/>
      <c r="O644" s="156"/>
      <c r="P644" s="157"/>
      <c r="Q644" s="157"/>
      <c r="R644" s="159"/>
      <c r="S644" s="159"/>
      <c r="T644" s="160"/>
      <c r="U644" s="94"/>
    </row>
    <row r="645" ht="270" spans="1:25">
      <c r="A645" s="98">
        <v>652</v>
      </c>
      <c r="B645" s="47" t="s">
        <v>117</v>
      </c>
      <c r="C645" s="29" t="s">
        <v>145</v>
      </c>
      <c r="D645" s="154" t="s">
        <v>5754</v>
      </c>
      <c r="E645" s="29" t="s">
        <v>239</v>
      </c>
      <c r="F645" s="115" t="s">
        <v>5779</v>
      </c>
      <c r="G645" s="74">
        <v>45292</v>
      </c>
      <c r="H645" s="74">
        <v>45323</v>
      </c>
      <c r="I645" s="29" t="s">
        <v>124</v>
      </c>
      <c r="J645" s="29" t="s">
        <v>125</v>
      </c>
      <c r="K645" s="48" t="s">
        <v>1117</v>
      </c>
      <c r="L645" s="96" t="s">
        <v>78</v>
      </c>
      <c r="M645" s="29">
        <v>9</v>
      </c>
      <c r="N645" s="34" t="s">
        <v>5650</v>
      </c>
      <c r="O645" s="62">
        <v>45316.6555555556</v>
      </c>
      <c r="P645" s="35"/>
      <c r="Q645" s="35"/>
      <c r="R645" s="40"/>
      <c r="S645" s="40"/>
      <c r="T645" s="36"/>
      <c r="U645" s="34" t="s">
        <v>5651</v>
      </c>
      <c r="V645" s="34" t="s">
        <v>5754</v>
      </c>
      <c r="W645" s="113" t="s">
        <v>5652</v>
      </c>
      <c r="X645" t="s">
        <v>132</v>
      </c>
      <c r="Y645" t="s">
        <v>133</v>
      </c>
    </row>
    <row r="646" ht="256.5" spans="1:25">
      <c r="A646" s="98">
        <v>653</v>
      </c>
      <c r="B646" s="47" t="s">
        <v>117</v>
      </c>
      <c r="C646" s="29" t="s">
        <v>145</v>
      </c>
      <c r="D646" s="154" t="s">
        <v>5754</v>
      </c>
      <c r="E646" s="29" t="s">
        <v>239</v>
      </c>
      <c r="F646" s="115" t="s">
        <v>5779</v>
      </c>
      <c r="G646" s="74">
        <v>45352</v>
      </c>
      <c r="H646" s="74">
        <v>45383</v>
      </c>
      <c r="I646" s="29" t="s">
        <v>124</v>
      </c>
      <c r="J646" s="29" t="s">
        <v>125</v>
      </c>
      <c r="K646" s="48" t="s">
        <v>1117</v>
      </c>
      <c r="L646" s="96" t="s">
        <v>78</v>
      </c>
      <c r="M646" s="29">
        <v>9</v>
      </c>
      <c r="N646" s="34" t="s">
        <v>5653</v>
      </c>
      <c r="O646" s="62">
        <v>45373.4854166667</v>
      </c>
      <c r="P646" s="35"/>
      <c r="Q646" s="35"/>
      <c r="R646" s="40"/>
      <c r="S646" s="40"/>
      <c r="T646" s="36"/>
      <c r="U646" s="34" t="s">
        <v>5654</v>
      </c>
      <c r="V646" s="34" t="s">
        <v>5754</v>
      </c>
      <c r="W646" s="113" t="s">
        <v>5655</v>
      </c>
      <c r="X646" t="s">
        <v>132</v>
      </c>
      <c r="Y646" t="s">
        <v>159</v>
      </c>
    </row>
    <row r="647" ht="256.5" spans="1:25">
      <c r="A647" s="98">
        <v>654</v>
      </c>
      <c r="B647" s="47" t="s">
        <v>117</v>
      </c>
      <c r="C647" s="29" t="s">
        <v>145</v>
      </c>
      <c r="D647" s="154" t="s">
        <v>5754</v>
      </c>
      <c r="E647" s="29" t="s">
        <v>239</v>
      </c>
      <c r="F647" s="115" t="s">
        <v>5779</v>
      </c>
      <c r="G647" s="74">
        <v>45413</v>
      </c>
      <c r="H647" s="74">
        <v>45444</v>
      </c>
      <c r="I647" s="29" t="s">
        <v>124</v>
      </c>
      <c r="J647" s="29" t="s">
        <v>125</v>
      </c>
      <c r="K647" s="48" t="s">
        <v>1117</v>
      </c>
      <c r="L647" s="96" t="s">
        <v>78</v>
      </c>
      <c r="M647" s="29">
        <v>9</v>
      </c>
      <c r="N647" s="34" t="s">
        <v>5656</v>
      </c>
      <c r="O647" s="62">
        <v>45470.4548611111</v>
      </c>
      <c r="P647" s="35"/>
      <c r="Q647" s="35"/>
      <c r="R647" s="40"/>
      <c r="S647" s="40"/>
      <c r="T647" s="36"/>
      <c r="U647" s="34" t="s">
        <v>5657</v>
      </c>
      <c r="V647" s="34" t="s">
        <v>5754</v>
      </c>
      <c r="W647" s="113" t="s">
        <v>5655</v>
      </c>
      <c r="X647" s="114" t="s">
        <v>132</v>
      </c>
      <c r="Y647" s="114" t="s">
        <v>422</v>
      </c>
    </row>
    <row r="648" ht="256.5" spans="1:25">
      <c r="A648" s="98">
        <v>655</v>
      </c>
      <c r="B648" s="47" t="s">
        <v>117</v>
      </c>
      <c r="C648" s="29" t="s">
        <v>145</v>
      </c>
      <c r="D648" s="154" t="s">
        <v>5754</v>
      </c>
      <c r="E648" s="29" t="s">
        <v>239</v>
      </c>
      <c r="F648" s="115" t="s">
        <v>5779</v>
      </c>
      <c r="G648" s="74">
        <v>45474</v>
      </c>
      <c r="H648" s="74">
        <v>45505</v>
      </c>
      <c r="I648" s="29" t="s">
        <v>124</v>
      </c>
      <c r="J648" s="29" t="s">
        <v>125</v>
      </c>
      <c r="K648" s="48" t="s">
        <v>1117</v>
      </c>
      <c r="L648" s="96" t="s">
        <v>78</v>
      </c>
      <c r="M648" s="29">
        <v>9</v>
      </c>
      <c r="N648" s="158" t="s">
        <v>5658</v>
      </c>
      <c r="O648" s="156">
        <v>45498.4131944444</v>
      </c>
      <c r="P648" s="157"/>
      <c r="Q648" s="157"/>
      <c r="R648" s="159"/>
      <c r="S648" s="159"/>
      <c r="T648" s="160"/>
      <c r="U648" s="126" t="s">
        <v>5659</v>
      </c>
      <c r="V648" t="s">
        <v>5754</v>
      </c>
      <c r="W648" s="113" t="s">
        <v>5655</v>
      </c>
      <c r="X648" t="s">
        <v>132</v>
      </c>
      <c r="Y648" t="s">
        <v>138</v>
      </c>
    </row>
    <row r="649" ht="14.25" spans="1:21">
      <c r="A649" s="98">
        <v>656</v>
      </c>
      <c r="B649" s="47" t="s">
        <v>117</v>
      </c>
      <c r="C649" s="29" t="s">
        <v>145</v>
      </c>
      <c r="D649" s="154" t="s">
        <v>5754</v>
      </c>
      <c r="E649" s="29" t="s">
        <v>239</v>
      </c>
      <c r="F649" s="115" t="s">
        <v>5779</v>
      </c>
      <c r="G649" s="74">
        <v>45536</v>
      </c>
      <c r="H649" s="74">
        <v>45566</v>
      </c>
      <c r="I649" s="29" t="s">
        <v>124</v>
      </c>
      <c r="J649" s="29" t="s">
        <v>125</v>
      </c>
      <c r="K649" s="48" t="s">
        <v>1117</v>
      </c>
      <c r="L649" s="96" t="s">
        <v>78</v>
      </c>
      <c r="M649" s="29">
        <v>9</v>
      </c>
      <c r="N649" s="156"/>
      <c r="O649" s="156"/>
      <c r="P649" s="157"/>
      <c r="Q649" s="157"/>
      <c r="R649" s="159"/>
      <c r="S649" s="159"/>
      <c r="T649" s="160"/>
      <c r="U649" s="94"/>
    </row>
    <row r="650" ht="14.25" spans="1:21">
      <c r="A650" s="98">
        <v>657</v>
      </c>
      <c r="B650" s="47" t="s">
        <v>117</v>
      </c>
      <c r="C650" s="29" t="s">
        <v>145</v>
      </c>
      <c r="D650" s="154" t="s">
        <v>5754</v>
      </c>
      <c r="E650" s="29" t="s">
        <v>239</v>
      </c>
      <c r="F650" s="115" t="s">
        <v>5779</v>
      </c>
      <c r="G650" s="74">
        <v>45597</v>
      </c>
      <c r="H650" s="74">
        <v>45627</v>
      </c>
      <c r="I650" s="29" t="s">
        <v>124</v>
      </c>
      <c r="J650" s="29" t="s">
        <v>125</v>
      </c>
      <c r="K650" s="48" t="s">
        <v>1117</v>
      </c>
      <c r="L650" s="96" t="s">
        <v>78</v>
      </c>
      <c r="M650" s="29">
        <v>9</v>
      </c>
      <c r="N650" s="156"/>
      <c r="O650" s="156"/>
      <c r="P650" s="157"/>
      <c r="Q650" s="157"/>
      <c r="R650" s="159"/>
      <c r="S650" s="159"/>
      <c r="T650" s="160"/>
      <c r="U650" s="94"/>
    </row>
    <row r="651" ht="202.5" spans="1:25">
      <c r="A651" s="98">
        <v>662</v>
      </c>
      <c r="B651" s="47" t="s">
        <v>117</v>
      </c>
      <c r="C651" s="29" t="s">
        <v>145</v>
      </c>
      <c r="D651" s="154" t="s">
        <v>1762</v>
      </c>
      <c r="E651" s="29" t="s">
        <v>146</v>
      </c>
      <c r="F651" s="115" t="s">
        <v>5779</v>
      </c>
      <c r="G651" s="74">
        <v>45292</v>
      </c>
      <c r="H651" s="74">
        <v>45444</v>
      </c>
      <c r="I651" s="29" t="s">
        <v>124</v>
      </c>
      <c r="J651" s="29" t="s">
        <v>125</v>
      </c>
      <c r="K651" s="48" t="s">
        <v>1117</v>
      </c>
      <c r="L651" s="96" t="s">
        <v>78</v>
      </c>
      <c r="M651" s="29">
        <v>3</v>
      </c>
      <c r="N651" s="34" t="s">
        <v>5758</v>
      </c>
      <c r="O651" s="62">
        <v>45363.625</v>
      </c>
      <c r="P651" s="35"/>
      <c r="Q651" s="35"/>
      <c r="R651" s="40"/>
      <c r="S651" s="40"/>
      <c r="T651" s="36"/>
      <c r="U651" s="34" t="s">
        <v>5759</v>
      </c>
      <c r="V651" s="34" t="s">
        <v>1762</v>
      </c>
      <c r="W651" s="113" t="s">
        <v>5760</v>
      </c>
      <c r="X651" t="s">
        <v>132</v>
      </c>
      <c r="Y651" t="s">
        <v>159</v>
      </c>
    </row>
    <row r="652" ht="14.25" spans="1:21">
      <c r="A652" s="98">
        <v>663</v>
      </c>
      <c r="B652" s="47" t="s">
        <v>117</v>
      </c>
      <c r="C652" s="29" t="s">
        <v>145</v>
      </c>
      <c r="D652" s="154" t="s">
        <v>1762</v>
      </c>
      <c r="E652" s="29" t="s">
        <v>146</v>
      </c>
      <c r="F652" s="115" t="s">
        <v>5779</v>
      </c>
      <c r="G652" s="74">
        <v>45474</v>
      </c>
      <c r="H652" s="74">
        <v>45627</v>
      </c>
      <c r="I652" s="29" t="s">
        <v>124</v>
      </c>
      <c r="J652" s="29" t="s">
        <v>125</v>
      </c>
      <c r="K652" s="48" t="s">
        <v>1117</v>
      </c>
      <c r="L652" s="96" t="s">
        <v>78</v>
      </c>
      <c r="M652" s="29">
        <v>3</v>
      </c>
      <c r="N652" s="156"/>
      <c r="O652" s="156"/>
      <c r="P652" s="157"/>
      <c r="Q652" s="157"/>
      <c r="R652" s="159"/>
      <c r="S652" s="159"/>
      <c r="T652" s="160"/>
      <c r="U652" s="94"/>
    </row>
    <row r="653" ht="94.5" spans="1:25">
      <c r="A653" s="98">
        <v>664</v>
      </c>
      <c r="B653" s="47" t="s">
        <v>117</v>
      </c>
      <c r="C653" s="29" t="s">
        <v>145</v>
      </c>
      <c r="D653" s="154" t="s">
        <v>1771</v>
      </c>
      <c r="E653" s="29" t="s">
        <v>146</v>
      </c>
      <c r="F653" s="115" t="s">
        <v>5779</v>
      </c>
      <c r="G653" s="74">
        <v>45292</v>
      </c>
      <c r="H653" s="74">
        <v>45444</v>
      </c>
      <c r="I653" s="29" t="s">
        <v>124</v>
      </c>
      <c r="J653" s="29" t="s">
        <v>125</v>
      </c>
      <c r="K653" s="48" t="s">
        <v>1117</v>
      </c>
      <c r="L653" s="96" t="s">
        <v>78</v>
      </c>
      <c r="M653" s="29">
        <v>3</v>
      </c>
      <c r="N653" s="34" t="s">
        <v>5761</v>
      </c>
      <c r="O653" s="62">
        <v>45363.625</v>
      </c>
      <c r="P653" s="35"/>
      <c r="Q653" s="35"/>
      <c r="R653" s="40"/>
      <c r="S653" s="40"/>
      <c r="T653" s="36"/>
      <c r="U653" s="34" t="s">
        <v>5762</v>
      </c>
      <c r="V653" s="34" t="s">
        <v>1771</v>
      </c>
      <c r="W653" s="113" t="s">
        <v>5763</v>
      </c>
      <c r="X653" t="s">
        <v>132</v>
      </c>
      <c r="Y653" t="s">
        <v>159</v>
      </c>
    </row>
    <row r="654" ht="14.25" spans="1:21">
      <c r="A654" s="98">
        <v>665</v>
      </c>
      <c r="B654" s="47" t="s">
        <v>117</v>
      </c>
      <c r="C654" s="29" t="s">
        <v>145</v>
      </c>
      <c r="D654" s="154" t="s">
        <v>1771</v>
      </c>
      <c r="E654" s="29" t="s">
        <v>146</v>
      </c>
      <c r="F654" s="115" t="s">
        <v>5779</v>
      </c>
      <c r="G654" s="74">
        <v>45474</v>
      </c>
      <c r="H654" s="74">
        <v>45627</v>
      </c>
      <c r="I654" s="29" t="s">
        <v>124</v>
      </c>
      <c r="J654" s="29" t="s">
        <v>125</v>
      </c>
      <c r="K654" s="48" t="s">
        <v>1117</v>
      </c>
      <c r="L654" s="96" t="s">
        <v>78</v>
      </c>
      <c r="M654" s="29">
        <v>3</v>
      </c>
      <c r="N654" s="156"/>
      <c r="O654" s="156"/>
      <c r="P654" s="157"/>
      <c r="Q654" s="157"/>
      <c r="R654" s="159"/>
      <c r="S654" s="159"/>
      <c r="T654" s="160"/>
      <c r="U654" s="94"/>
    </row>
    <row r="655" ht="202.5" spans="1:25">
      <c r="A655" s="98">
        <v>666</v>
      </c>
      <c r="B655" s="47" t="s">
        <v>117</v>
      </c>
      <c r="C655" s="29" t="s">
        <v>145</v>
      </c>
      <c r="D655" s="154" t="s">
        <v>1775</v>
      </c>
      <c r="E655" s="29" t="s">
        <v>146</v>
      </c>
      <c r="F655" s="115" t="s">
        <v>5779</v>
      </c>
      <c r="G655" s="74">
        <v>45292</v>
      </c>
      <c r="H655" s="74">
        <v>45444</v>
      </c>
      <c r="I655" s="29" t="s">
        <v>124</v>
      </c>
      <c r="J655" s="29" t="s">
        <v>125</v>
      </c>
      <c r="K655" s="48" t="s">
        <v>1117</v>
      </c>
      <c r="L655" s="96" t="s">
        <v>78</v>
      </c>
      <c r="M655" s="29">
        <v>3</v>
      </c>
      <c r="N655" s="34" t="s">
        <v>5758</v>
      </c>
      <c r="O655" s="62">
        <v>45363.625</v>
      </c>
      <c r="P655" s="35"/>
      <c r="Q655" s="35"/>
      <c r="R655" s="40"/>
      <c r="S655" s="40"/>
      <c r="T655" s="36"/>
      <c r="U655" s="34" t="s">
        <v>5759</v>
      </c>
      <c r="V655" s="34" t="s">
        <v>1775</v>
      </c>
      <c r="W655" s="113" t="s">
        <v>5760</v>
      </c>
      <c r="X655" t="s">
        <v>132</v>
      </c>
      <c r="Y655" t="s">
        <v>159</v>
      </c>
    </row>
    <row r="656" ht="14.25" spans="1:21">
      <c r="A656" s="98">
        <v>667</v>
      </c>
      <c r="B656" s="47" t="s">
        <v>117</v>
      </c>
      <c r="C656" s="29" t="s">
        <v>145</v>
      </c>
      <c r="D656" s="154" t="s">
        <v>1775</v>
      </c>
      <c r="E656" s="29" t="s">
        <v>146</v>
      </c>
      <c r="F656" s="115" t="s">
        <v>5779</v>
      </c>
      <c r="G656" s="74">
        <v>45474</v>
      </c>
      <c r="H656" s="74">
        <v>45627</v>
      </c>
      <c r="I656" s="29" t="s">
        <v>124</v>
      </c>
      <c r="J656" s="29" t="s">
        <v>125</v>
      </c>
      <c r="K656" s="48" t="s">
        <v>1117</v>
      </c>
      <c r="L656" s="96" t="s">
        <v>78</v>
      </c>
      <c r="M656" s="29">
        <v>3</v>
      </c>
      <c r="N656" s="156"/>
      <c r="O656" s="156"/>
      <c r="P656" s="157"/>
      <c r="Q656" s="157"/>
      <c r="R656" s="159"/>
      <c r="S656" s="159"/>
      <c r="T656" s="160"/>
      <c r="U656" s="94"/>
    </row>
    <row r="657" ht="94.5" spans="1:25">
      <c r="A657" s="98">
        <v>668</v>
      </c>
      <c r="B657" s="47" t="s">
        <v>117</v>
      </c>
      <c r="C657" s="29" t="s">
        <v>145</v>
      </c>
      <c r="D657" s="154" t="s">
        <v>1779</v>
      </c>
      <c r="E657" s="29" t="s">
        <v>146</v>
      </c>
      <c r="F657" s="115" t="s">
        <v>5779</v>
      </c>
      <c r="G657" s="74">
        <v>45292</v>
      </c>
      <c r="H657" s="74">
        <v>45444</v>
      </c>
      <c r="I657" s="29" t="s">
        <v>124</v>
      </c>
      <c r="J657" s="29" t="s">
        <v>125</v>
      </c>
      <c r="K657" s="48" t="s">
        <v>1117</v>
      </c>
      <c r="L657" s="96" t="s">
        <v>78</v>
      </c>
      <c r="M657" s="29">
        <v>3</v>
      </c>
      <c r="N657" s="34" t="s">
        <v>5761</v>
      </c>
      <c r="O657" s="62">
        <v>45363.625</v>
      </c>
      <c r="P657" s="35"/>
      <c r="Q657" s="35"/>
      <c r="R657" s="40"/>
      <c r="S657" s="40"/>
      <c r="T657" s="36"/>
      <c r="U657" s="34" t="s">
        <v>5762</v>
      </c>
      <c r="V657" s="34" t="s">
        <v>1779</v>
      </c>
      <c r="W657" s="113" t="s">
        <v>5763</v>
      </c>
      <c r="X657" t="s">
        <v>132</v>
      </c>
      <c r="Y657" t="s">
        <v>159</v>
      </c>
    </row>
    <row r="658" ht="14.25" spans="1:21">
      <c r="A658" s="98">
        <v>669</v>
      </c>
      <c r="B658" s="47" t="s">
        <v>117</v>
      </c>
      <c r="C658" s="29" t="s">
        <v>145</v>
      </c>
      <c r="D658" s="154" t="s">
        <v>1779</v>
      </c>
      <c r="E658" s="29" t="s">
        <v>146</v>
      </c>
      <c r="F658" s="115" t="s">
        <v>5779</v>
      </c>
      <c r="G658" s="74">
        <v>45474</v>
      </c>
      <c r="H658" s="74">
        <v>45627</v>
      </c>
      <c r="I658" s="29" t="s">
        <v>124</v>
      </c>
      <c r="J658" s="29" t="s">
        <v>125</v>
      </c>
      <c r="K658" s="48" t="s">
        <v>1117</v>
      </c>
      <c r="L658" s="96" t="s">
        <v>78</v>
      </c>
      <c r="M658" s="29">
        <v>3</v>
      </c>
      <c r="N658" s="156"/>
      <c r="O658" s="156"/>
      <c r="P658" s="157"/>
      <c r="Q658" s="157"/>
      <c r="R658" s="159"/>
      <c r="S658" s="159"/>
      <c r="T658" s="160"/>
      <c r="U658" s="94"/>
    </row>
    <row r="659" spans="4:4">
      <c r="D659" s="53"/>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workbookViewId="0">
      <selection activeCell="D143" sqref="D14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5798</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5799</v>
      </c>
      <c r="D3" s="36" t="s">
        <v>4393</v>
      </c>
      <c r="E3" s="36" t="s">
        <v>88</v>
      </c>
      <c r="F3" s="36" t="s">
        <v>4394</v>
      </c>
      <c r="G3" s="97" t="s">
        <v>95</v>
      </c>
      <c r="H3" s="97" t="s">
        <v>96</v>
      </c>
      <c r="I3" s="36" t="s">
        <v>97</v>
      </c>
      <c r="J3" s="36" t="s">
        <v>98</v>
      </c>
      <c r="K3" s="36" t="s">
        <v>99</v>
      </c>
      <c r="L3" s="36" t="s">
        <v>101</v>
      </c>
      <c r="M3" s="36" t="s">
        <v>4705</v>
      </c>
      <c r="N3" s="108" t="s">
        <v>103</v>
      </c>
      <c r="O3" s="108" t="s">
        <v>104</v>
      </c>
      <c r="P3" s="36" t="s">
        <v>105</v>
      </c>
      <c r="Q3" s="36" t="s">
        <v>106</v>
      </c>
      <c r="R3" s="112" t="s">
        <v>107</v>
      </c>
      <c r="S3" s="112" t="s">
        <v>108</v>
      </c>
      <c r="T3" s="36" t="s">
        <v>5800</v>
      </c>
      <c r="U3" s="108" t="s">
        <v>110</v>
      </c>
      <c r="V3" s="108" t="s">
        <v>111</v>
      </c>
      <c r="W3" s="108" t="s">
        <v>112</v>
      </c>
      <c r="X3" s="108" t="s">
        <v>115</v>
      </c>
      <c r="Y3" s="108" t="s">
        <v>4402</v>
      </c>
      <c r="Z3" s="108" t="s">
        <v>2073</v>
      </c>
    </row>
    <row r="4" ht="409.5" spans="1:25">
      <c r="A4" s="98">
        <v>1</v>
      </c>
      <c r="B4" s="98" t="s">
        <v>117</v>
      </c>
      <c r="C4" s="99" t="s">
        <v>145</v>
      </c>
      <c r="D4" s="100" t="s">
        <v>147</v>
      </c>
      <c r="E4" s="101" t="s">
        <v>146</v>
      </c>
      <c r="F4" s="53" t="s">
        <v>5801</v>
      </c>
      <c r="G4" s="102">
        <v>45444</v>
      </c>
      <c r="H4" s="102">
        <v>45473</v>
      </c>
      <c r="I4" s="101" t="s">
        <v>124</v>
      </c>
      <c r="J4" s="109" t="s">
        <v>125</v>
      </c>
      <c r="K4" s="101" t="s">
        <v>126</v>
      </c>
      <c r="L4" s="109" t="s">
        <v>79</v>
      </c>
      <c r="M4" s="110">
        <v>9</v>
      </c>
      <c r="N4" s="34" t="s">
        <v>5802</v>
      </c>
      <c r="O4" s="62">
        <v>45471.6548611111</v>
      </c>
      <c r="P4" s="35"/>
      <c r="Q4" s="35"/>
      <c r="R4" s="40"/>
      <c r="S4" s="40"/>
      <c r="T4" s="36"/>
      <c r="U4" s="34" t="s">
        <v>5803</v>
      </c>
      <c r="V4" s="34" t="s">
        <v>147</v>
      </c>
      <c r="W4" s="113" t="s">
        <v>5804</v>
      </c>
      <c r="X4" s="114" t="s">
        <v>132</v>
      </c>
      <c r="Y4" s="114" t="s">
        <v>422</v>
      </c>
    </row>
    <row r="5" ht="409.5" spans="1:25">
      <c r="A5" s="98">
        <v>2</v>
      </c>
      <c r="B5" s="98" t="s">
        <v>117</v>
      </c>
      <c r="C5" s="99" t="s">
        <v>145</v>
      </c>
      <c r="D5" s="100" t="s">
        <v>228</v>
      </c>
      <c r="E5" s="101" t="s">
        <v>146</v>
      </c>
      <c r="F5" s="53" t="s">
        <v>5801</v>
      </c>
      <c r="G5" s="102">
        <v>45444</v>
      </c>
      <c r="H5" s="102">
        <v>45473</v>
      </c>
      <c r="I5" s="101" t="s">
        <v>124</v>
      </c>
      <c r="J5" s="109" t="s">
        <v>125</v>
      </c>
      <c r="K5" s="101" t="s">
        <v>126</v>
      </c>
      <c r="L5" s="109" t="s">
        <v>79</v>
      </c>
      <c r="M5" s="110">
        <v>3</v>
      </c>
      <c r="N5" s="34" t="s">
        <v>5802</v>
      </c>
      <c r="O5" s="62">
        <v>45471.6548611111</v>
      </c>
      <c r="P5" s="35"/>
      <c r="Q5" s="35"/>
      <c r="R5" s="40"/>
      <c r="S5" s="40"/>
      <c r="T5" s="36"/>
      <c r="U5" s="34" t="s">
        <v>5803</v>
      </c>
      <c r="V5" s="34" t="s">
        <v>228</v>
      </c>
      <c r="W5" s="113" t="s">
        <v>5804</v>
      </c>
      <c r="X5" s="114" t="s">
        <v>132</v>
      </c>
      <c r="Y5" s="114" t="s">
        <v>422</v>
      </c>
    </row>
    <row r="6" ht="409.5" spans="1:25">
      <c r="A6" s="98">
        <v>3</v>
      </c>
      <c r="B6" s="98" t="s">
        <v>117</v>
      </c>
      <c r="C6" s="99" t="s">
        <v>145</v>
      </c>
      <c r="D6" s="100" t="s">
        <v>177</v>
      </c>
      <c r="E6" s="101" t="s">
        <v>146</v>
      </c>
      <c r="F6" s="53" t="s">
        <v>5801</v>
      </c>
      <c r="G6" s="102">
        <v>45444</v>
      </c>
      <c r="H6" s="102">
        <v>45473</v>
      </c>
      <c r="I6" s="101" t="s">
        <v>124</v>
      </c>
      <c r="J6" s="109" t="s">
        <v>125</v>
      </c>
      <c r="K6" s="101" t="s">
        <v>126</v>
      </c>
      <c r="L6" s="109" t="s">
        <v>79</v>
      </c>
      <c r="M6" s="110">
        <v>3</v>
      </c>
      <c r="N6" s="34" t="s">
        <v>5802</v>
      </c>
      <c r="O6" s="62">
        <v>45471.6548611111</v>
      </c>
      <c r="P6" s="35"/>
      <c r="Q6" s="35"/>
      <c r="R6" s="40"/>
      <c r="S6" s="40"/>
      <c r="T6" s="36"/>
      <c r="U6" s="34" t="s">
        <v>5803</v>
      </c>
      <c r="V6" s="34" t="s">
        <v>177</v>
      </c>
      <c r="W6" s="113" t="s">
        <v>5804</v>
      </c>
      <c r="X6" s="114" t="s">
        <v>132</v>
      </c>
      <c r="Y6" s="114" t="s">
        <v>422</v>
      </c>
    </row>
    <row r="7" ht="409.5" spans="1:25">
      <c r="A7" s="98">
        <v>4</v>
      </c>
      <c r="B7" s="98" t="s">
        <v>117</v>
      </c>
      <c r="C7" s="99" t="s">
        <v>145</v>
      </c>
      <c r="D7" s="100" t="s">
        <v>183</v>
      </c>
      <c r="E7" s="101" t="s">
        <v>146</v>
      </c>
      <c r="F7" s="53" t="s">
        <v>5801</v>
      </c>
      <c r="G7" s="102">
        <v>45444</v>
      </c>
      <c r="H7" s="102">
        <v>45473</v>
      </c>
      <c r="I7" s="101" t="s">
        <v>124</v>
      </c>
      <c r="J7" s="109" t="s">
        <v>125</v>
      </c>
      <c r="K7" s="101" t="s">
        <v>126</v>
      </c>
      <c r="L7" s="109" t="s">
        <v>79</v>
      </c>
      <c r="M7" s="110">
        <v>3</v>
      </c>
      <c r="N7" s="34" t="s">
        <v>5802</v>
      </c>
      <c r="O7" s="62">
        <v>45471.6548611111</v>
      </c>
      <c r="P7" s="35"/>
      <c r="Q7" s="35"/>
      <c r="R7" s="40"/>
      <c r="S7" s="40"/>
      <c r="T7" s="36"/>
      <c r="U7" s="34" t="s">
        <v>5803</v>
      </c>
      <c r="V7" s="34" t="s">
        <v>183</v>
      </c>
      <c r="W7" s="113" t="s">
        <v>5804</v>
      </c>
      <c r="X7" s="114" t="s">
        <v>132</v>
      </c>
      <c r="Y7" s="114" t="s">
        <v>422</v>
      </c>
    </row>
    <row r="8" ht="409.5" spans="1:25">
      <c r="A8" s="98">
        <v>5</v>
      </c>
      <c r="B8" s="98" t="s">
        <v>117</v>
      </c>
      <c r="C8" s="99" t="s">
        <v>145</v>
      </c>
      <c r="D8" s="100" t="s">
        <v>192</v>
      </c>
      <c r="E8" s="101" t="s">
        <v>146</v>
      </c>
      <c r="F8" s="53" t="s">
        <v>5801</v>
      </c>
      <c r="G8" s="102">
        <v>45444</v>
      </c>
      <c r="H8" s="102">
        <v>45473</v>
      </c>
      <c r="I8" s="101" t="s">
        <v>124</v>
      </c>
      <c r="J8" s="109" t="s">
        <v>125</v>
      </c>
      <c r="K8" s="101" t="s">
        <v>126</v>
      </c>
      <c r="L8" s="109" t="s">
        <v>79</v>
      </c>
      <c r="M8" s="110">
        <v>3</v>
      </c>
      <c r="N8" s="34" t="s">
        <v>5802</v>
      </c>
      <c r="O8" s="62">
        <v>45471.6548611111</v>
      </c>
      <c r="P8" s="35"/>
      <c r="Q8" s="35"/>
      <c r="R8" s="40"/>
      <c r="S8" s="40"/>
      <c r="T8" s="36"/>
      <c r="U8" s="34" t="s">
        <v>5803</v>
      </c>
      <c r="V8" s="34" t="s">
        <v>192</v>
      </c>
      <c r="W8" s="113" t="s">
        <v>5804</v>
      </c>
      <c r="X8" s="114" t="s">
        <v>132</v>
      </c>
      <c r="Y8" s="114" t="s">
        <v>422</v>
      </c>
    </row>
    <row r="9" ht="409.5" spans="1:25">
      <c r="A9" s="98">
        <v>6</v>
      </c>
      <c r="B9" s="98" t="s">
        <v>117</v>
      </c>
      <c r="C9" s="99" t="s">
        <v>145</v>
      </c>
      <c r="D9" s="100" t="s">
        <v>188</v>
      </c>
      <c r="E9" s="101" t="s">
        <v>146</v>
      </c>
      <c r="F9" s="53" t="s">
        <v>5801</v>
      </c>
      <c r="G9" s="102">
        <v>45444</v>
      </c>
      <c r="H9" s="102">
        <v>45473</v>
      </c>
      <c r="I9" s="101" t="s">
        <v>124</v>
      </c>
      <c r="J9" s="109" t="s">
        <v>125</v>
      </c>
      <c r="K9" s="101" t="s">
        <v>126</v>
      </c>
      <c r="L9" s="109" t="s">
        <v>79</v>
      </c>
      <c r="M9" s="110">
        <v>3</v>
      </c>
      <c r="N9" s="34" t="s">
        <v>5802</v>
      </c>
      <c r="O9" s="62">
        <v>45471.6548611111</v>
      </c>
      <c r="P9" s="35"/>
      <c r="Q9" s="35"/>
      <c r="R9" s="40"/>
      <c r="S9" s="40"/>
      <c r="T9" s="36"/>
      <c r="U9" s="34" t="s">
        <v>5803</v>
      </c>
      <c r="V9" s="34" t="s">
        <v>188</v>
      </c>
      <c r="W9" s="113" t="s">
        <v>5804</v>
      </c>
      <c r="X9" s="114" t="s">
        <v>132</v>
      </c>
      <c r="Y9" s="114" t="s">
        <v>422</v>
      </c>
    </row>
    <row r="10" ht="409.5" spans="1:25">
      <c r="A10" s="98">
        <v>7</v>
      </c>
      <c r="B10" s="98" t="s">
        <v>117</v>
      </c>
      <c r="C10" s="99" t="s">
        <v>145</v>
      </c>
      <c r="D10" s="100" t="s">
        <v>197</v>
      </c>
      <c r="E10" s="101" t="s">
        <v>146</v>
      </c>
      <c r="F10" s="53" t="s">
        <v>5801</v>
      </c>
      <c r="G10" s="102">
        <v>45444</v>
      </c>
      <c r="H10" s="102">
        <v>45473</v>
      </c>
      <c r="I10" s="101" t="s">
        <v>124</v>
      </c>
      <c r="J10" s="109" t="s">
        <v>125</v>
      </c>
      <c r="K10" s="101" t="s">
        <v>126</v>
      </c>
      <c r="L10" s="109" t="s">
        <v>79</v>
      </c>
      <c r="M10" s="110">
        <v>3</v>
      </c>
      <c r="N10" s="34" t="s">
        <v>5802</v>
      </c>
      <c r="O10" s="62">
        <v>45471.6548611111</v>
      </c>
      <c r="P10" s="35"/>
      <c r="Q10" s="35"/>
      <c r="R10" s="40"/>
      <c r="S10" s="40"/>
      <c r="T10" s="36"/>
      <c r="U10" s="34" t="s">
        <v>5803</v>
      </c>
      <c r="V10" s="34" t="s">
        <v>197</v>
      </c>
      <c r="W10" s="113" t="s">
        <v>5804</v>
      </c>
      <c r="X10" s="114" t="s">
        <v>132</v>
      </c>
      <c r="Y10" s="114" t="s">
        <v>422</v>
      </c>
    </row>
    <row r="11" ht="409.5" spans="1:25">
      <c r="A11" s="98">
        <v>8</v>
      </c>
      <c r="B11" s="98" t="s">
        <v>117</v>
      </c>
      <c r="C11" s="99" t="s">
        <v>145</v>
      </c>
      <c r="D11" s="100" t="s">
        <v>208</v>
      </c>
      <c r="E11" s="101" t="s">
        <v>146</v>
      </c>
      <c r="F11" s="53" t="s">
        <v>5801</v>
      </c>
      <c r="G11" s="102">
        <v>45444</v>
      </c>
      <c r="H11" s="102">
        <v>45473</v>
      </c>
      <c r="I11" s="101" t="s">
        <v>124</v>
      </c>
      <c r="J11" s="109" t="s">
        <v>125</v>
      </c>
      <c r="K11" s="101" t="s">
        <v>126</v>
      </c>
      <c r="L11" s="109" t="s">
        <v>79</v>
      </c>
      <c r="M11" s="110">
        <v>3</v>
      </c>
      <c r="N11" s="34" t="s">
        <v>5802</v>
      </c>
      <c r="O11" s="62">
        <v>45471.6548611111</v>
      </c>
      <c r="P11" s="35"/>
      <c r="Q11" s="35"/>
      <c r="R11" s="40"/>
      <c r="S11" s="40"/>
      <c r="T11" s="36"/>
      <c r="U11" s="34" t="s">
        <v>5803</v>
      </c>
      <c r="V11" s="34" t="s">
        <v>208</v>
      </c>
      <c r="W11" s="113" t="s">
        <v>5804</v>
      </c>
      <c r="X11" s="114" t="s">
        <v>132</v>
      </c>
      <c r="Y11" s="114" t="s">
        <v>422</v>
      </c>
    </row>
    <row r="12" ht="409.5" spans="1:25">
      <c r="A12" s="98">
        <v>9</v>
      </c>
      <c r="B12" s="98" t="s">
        <v>117</v>
      </c>
      <c r="C12" s="99" t="s">
        <v>145</v>
      </c>
      <c r="D12" s="100" t="s">
        <v>213</v>
      </c>
      <c r="E12" s="101" t="s">
        <v>146</v>
      </c>
      <c r="F12" s="53" t="s">
        <v>5801</v>
      </c>
      <c r="G12" s="102">
        <v>45444</v>
      </c>
      <c r="H12" s="102">
        <v>45473</v>
      </c>
      <c r="I12" s="101" t="s">
        <v>124</v>
      </c>
      <c r="J12" s="109" t="s">
        <v>125</v>
      </c>
      <c r="K12" s="101" t="s">
        <v>126</v>
      </c>
      <c r="L12" s="109" t="s">
        <v>79</v>
      </c>
      <c r="M12" s="110">
        <v>3</v>
      </c>
      <c r="N12" s="34" t="s">
        <v>5802</v>
      </c>
      <c r="O12" s="62">
        <v>45471.6548611111</v>
      </c>
      <c r="P12" s="35"/>
      <c r="Q12" s="35"/>
      <c r="R12" s="40"/>
      <c r="S12" s="40"/>
      <c r="T12" s="36"/>
      <c r="U12" s="34" t="s">
        <v>5803</v>
      </c>
      <c r="V12" s="34" t="s">
        <v>213</v>
      </c>
      <c r="W12" s="113" t="s">
        <v>5804</v>
      </c>
      <c r="X12" s="114" t="s">
        <v>132</v>
      </c>
      <c r="Y12" s="114" t="s">
        <v>422</v>
      </c>
    </row>
    <row r="13" ht="409.5" spans="1:25">
      <c r="A13" s="98">
        <v>10</v>
      </c>
      <c r="B13" s="98" t="s">
        <v>117</v>
      </c>
      <c r="C13" s="47" t="s">
        <v>145</v>
      </c>
      <c r="D13" s="100" t="s">
        <v>251</v>
      </c>
      <c r="E13" s="101" t="s">
        <v>250</v>
      </c>
      <c r="F13" s="53" t="s">
        <v>5801</v>
      </c>
      <c r="G13" s="102">
        <v>45444</v>
      </c>
      <c r="H13" s="102">
        <v>45473</v>
      </c>
      <c r="I13" s="34" t="s">
        <v>124</v>
      </c>
      <c r="J13" s="109" t="s">
        <v>125</v>
      </c>
      <c r="K13" s="101" t="s">
        <v>126</v>
      </c>
      <c r="L13" s="109" t="s">
        <v>79</v>
      </c>
      <c r="M13" s="110">
        <v>3</v>
      </c>
      <c r="N13" s="34" t="s">
        <v>5805</v>
      </c>
      <c r="O13" s="62">
        <v>45349.68125</v>
      </c>
      <c r="P13" s="35"/>
      <c r="Q13" s="35"/>
      <c r="R13" s="40"/>
      <c r="S13" s="40"/>
      <c r="T13" s="36"/>
      <c r="U13" s="34" t="s">
        <v>5806</v>
      </c>
      <c r="V13" s="34" t="s">
        <v>251</v>
      </c>
      <c r="W13" s="113" t="s">
        <v>5807</v>
      </c>
      <c r="X13" t="s">
        <v>132</v>
      </c>
      <c r="Y13" t="s">
        <v>153</v>
      </c>
    </row>
    <row r="14" ht="409.5" spans="1:25">
      <c r="A14" s="98">
        <v>11</v>
      </c>
      <c r="B14" s="98" t="s">
        <v>117</v>
      </c>
      <c r="C14" s="47" t="s">
        <v>145</v>
      </c>
      <c r="D14" s="100" t="s">
        <v>257</v>
      </c>
      <c r="E14" s="101" t="s">
        <v>146</v>
      </c>
      <c r="F14" s="53" t="s">
        <v>5801</v>
      </c>
      <c r="G14" s="102">
        <v>45444</v>
      </c>
      <c r="H14" s="102">
        <v>45473</v>
      </c>
      <c r="I14" s="34" t="s">
        <v>124</v>
      </c>
      <c r="J14" s="109" t="s">
        <v>125</v>
      </c>
      <c r="K14" s="101" t="s">
        <v>126</v>
      </c>
      <c r="L14" s="109" t="s">
        <v>79</v>
      </c>
      <c r="M14" s="110">
        <v>3</v>
      </c>
      <c r="N14" s="34" t="s">
        <v>5808</v>
      </c>
      <c r="O14" s="62">
        <v>45411.7179513889</v>
      </c>
      <c r="P14" s="35"/>
      <c r="Q14" s="35"/>
      <c r="R14" s="40"/>
      <c r="S14" s="40"/>
      <c r="T14" s="36"/>
      <c r="U14" s="34" t="s">
        <v>5809</v>
      </c>
      <c r="V14" s="34" t="s">
        <v>257</v>
      </c>
      <c r="W14" s="113" t="s">
        <v>5810</v>
      </c>
      <c r="X14" t="s">
        <v>132</v>
      </c>
      <c r="Y14" t="s">
        <v>144</v>
      </c>
    </row>
    <row r="15" ht="409.5" spans="1:25">
      <c r="A15" s="98">
        <v>12</v>
      </c>
      <c r="B15" s="98" t="s">
        <v>117</v>
      </c>
      <c r="C15" s="47" t="s">
        <v>145</v>
      </c>
      <c r="D15" s="103" t="s">
        <v>308</v>
      </c>
      <c r="E15" s="101" t="s">
        <v>146</v>
      </c>
      <c r="F15" s="53" t="s">
        <v>5801</v>
      </c>
      <c r="G15" s="102">
        <v>45444</v>
      </c>
      <c r="H15" s="102">
        <v>45473</v>
      </c>
      <c r="I15" s="34" t="s">
        <v>124</v>
      </c>
      <c r="J15" s="109" t="s">
        <v>125</v>
      </c>
      <c r="K15" s="101" t="s">
        <v>126</v>
      </c>
      <c r="L15" s="109" t="s">
        <v>79</v>
      </c>
      <c r="M15" s="110">
        <v>3</v>
      </c>
      <c r="N15" s="34" t="s">
        <v>5811</v>
      </c>
      <c r="O15" s="62">
        <v>45390.6034722222</v>
      </c>
      <c r="P15" s="35"/>
      <c r="Q15" s="35"/>
      <c r="R15" s="40"/>
      <c r="S15" s="40"/>
      <c r="T15" s="36"/>
      <c r="U15" s="34" t="s">
        <v>5812</v>
      </c>
      <c r="V15" s="34" t="s">
        <v>308</v>
      </c>
      <c r="W15" s="113" t="s">
        <v>5813</v>
      </c>
      <c r="X15" t="s">
        <v>132</v>
      </c>
      <c r="Y15" t="s">
        <v>144</v>
      </c>
    </row>
    <row r="16" ht="409.5" spans="1:25">
      <c r="A16" s="98">
        <v>13</v>
      </c>
      <c r="B16" s="98" t="s">
        <v>117</v>
      </c>
      <c r="C16" s="47" t="s">
        <v>145</v>
      </c>
      <c r="D16" s="103" t="s">
        <v>322</v>
      </c>
      <c r="E16" s="101" t="s">
        <v>146</v>
      </c>
      <c r="F16" s="53" t="s">
        <v>5801</v>
      </c>
      <c r="G16" s="102">
        <v>45444</v>
      </c>
      <c r="H16" s="102">
        <v>45473</v>
      </c>
      <c r="I16" s="34" t="s">
        <v>124</v>
      </c>
      <c r="J16" s="109" t="s">
        <v>125</v>
      </c>
      <c r="K16" s="101" t="s">
        <v>126</v>
      </c>
      <c r="L16" s="109" t="s">
        <v>79</v>
      </c>
      <c r="M16" s="110">
        <v>3</v>
      </c>
      <c r="N16" s="34" t="s">
        <v>5811</v>
      </c>
      <c r="O16" s="62">
        <v>45390.6034722222</v>
      </c>
      <c r="P16" s="35"/>
      <c r="Q16" s="35"/>
      <c r="R16" s="40"/>
      <c r="S16" s="40"/>
      <c r="T16" s="36"/>
      <c r="U16" s="34" t="s">
        <v>5812</v>
      </c>
      <c r="V16" s="34" t="s">
        <v>322</v>
      </c>
      <c r="W16" s="113" t="s">
        <v>5813</v>
      </c>
      <c r="X16" t="s">
        <v>132</v>
      </c>
      <c r="Y16" t="s">
        <v>144</v>
      </c>
    </row>
    <row r="17" ht="409.5" spans="1:25">
      <c r="A17" s="98">
        <v>14</v>
      </c>
      <c r="B17" s="98" t="s">
        <v>117</v>
      </c>
      <c r="C17" s="47" t="s">
        <v>145</v>
      </c>
      <c r="D17" s="100" t="s">
        <v>350</v>
      </c>
      <c r="E17" s="101" t="s">
        <v>146</v>
      </c>
      <c r="F17" s="53" t="s">
        <v>5801</v>
      </c>
      <c r="G17" s="102">
        <v>45444</v>
      </c>
      <c r="H17" s="102">
        <v>45473</v>
      </c>
      <c r="I17" s="34" t="s">
        <v>124</v>
      </c>
      <c r="J17" s="109" t="s">
        <v>125</v>
      </c>
      <c r="K17" s="101" t="s">
        <v>126</v>
      </c>
      <c r="L17" s="109" t="s">
        <v>79</v>
      </c>
      <c r="M17" s="110">
        <v>3</v>
      </c>
      <c r="N17" s="34" t="s">
        <v>5814</v>
      </c>
      <c r="O17" s="62">
        <v>45440.4881944444</v>
      </c>
      <c r="P17" s="35"/>
      <c r="Q17" s="35"/>
      <c r="R17" s="40"/>
      <c r="S17" s="40"/>
      <c r="T17" s="36"/>
      <c r="U17" s="34" t="s">
        <v>5815</v>
      </c>
      <c r="V17" s="34" t="s">
        <v>350</v>
      </c>
      <c r="W17" s="113" t="s">
        <v>5816</v>
      </c>
      <c r="X17" t="s">
        <v>132</v>
      </c>
      <c r="Y17" t="s">
        <v>435</v>
      </c>
    </row>
    <row r="18" ht="409.5" spans="1:25">
      <c r="A18" s="98">
        <v>15</v>
      </c>
      <c r="B18" s="98" t="s">
        <v>117</v>
      </c>
      <c r="C18" s="47" t="s">
        <v>145</v>
      </c>
      <c r="D18" s="100" t="s">
        <v>356</v>
      </c>
      <c r="E18" s="101" t="s">
        <v>250</v>
      </c>
      <c r="F18" s="53" t="s">
        <v>5801</v>
      </c>
      <c r="G18" s="102">
        <v>45444</v>
      </c>
      <c r="H18" s="102">
        <v>45473</v>
      </c>
      <c r="I18" s="34" t="s">
        <v>124</v>
      </c>
      <c r="J18" s="109" t="s">
        <v>125</v>
      </c>
      <c r="K18" s="101" t="s">
        <v>126</v>
      </c>
      <c r="L18" s="109" t="s">
        <v>79</v>
      </c>
      <c r="M18" s="110">
        <v>3</v>
      </c>
      <c r="N18" s="34" t="s">
        <v>5817</v>
      </c>
      <c r="O18" s="62">
        <v>45349.68125</v>
      </c>
      <c r="P18" s="35"/>
      <c r="Q18" s="35"/>
      <c r="R18" s="40"/>
      <c r="S18" s="40"/>
      <c r="T18" s="36"/>
      <c r="U18" s="34" t="s">
        <v>5818</v>
      </c>
      <c r="V18" s="34" t="s">
        <v>356</v>
      </c>
      <c r="W18" s="113" t="s">
        <v>5819</v>
      </c>
      <c r="X18" t="s">
        <v>132</v>
      </c>
      <c r="Y18" t="s">
        <v>153</v>
      </c>
    </row>
    <row r="19" ht="14.25" spans="1:25">
      <c r="A19" s="98">
        <v>16</v>
      </c>
      <c r="B19" s="98" t="s">
        <v>117</v>
      </c>
      <c r="C19" s="99" t="s">
        <v>145</v>
      </c>
      <c r="D19" s="100" t="s">
        <v>147</v>
      </c>
      <c r="E19" s="101" t="s">
        <v>146</v>
      </c>
      <c r="F19" s="53" t="s">
        <v>5801</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5801</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5801</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5801</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192</v>
      </c>
      <c r="E23" s="101" t="s">
        <v>146</v>
      </c>
      <c r="F23" s="53" t="s">
        <v>5801</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5801</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197</v>
      </c>
      <c r="E25" s="101" t="s">
        <v>146</v>
      </c>
      <c r="F25" s="53" t="s">
        <v>5801</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208</v>
      </c>
      <c r="E26" s="101" t="s">
        <v>146</v>
      </c>
      <c r="F26" s="53" t="s">
        <v>5801</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213</v>
      </c>
      <c r="E27" s="101" t="s">
        <v>146</v>
      </c>
      <c r="F27" s="53" t="s">
        <v>5801</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251</v>
      </c>
      <c r="E28" s="101" t="s">
        <v>250</v>
      </c>
      <c r="F28" s="53" t="s">
        <v>5801</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257</v>
      </c>
      <c r="E29" s="101" t="s">
        <v>146</v>
      </c>
      <c r="F29" s="53" t="s">
        <v>5801</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308</v>
      </c>
      <c r="E30" s="101" t="s">
        <v>146</v>
      </c>
      <c r="F30" s="53" t="s">
        <v>5801</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322</v>
      </c>
      <c r="E31" s="101" t="s">
        <v>146</v>
      </c>
      <c r="F31" s="53" t="s">
        <v>5801</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350</v>
      </c>
      <c r="E32" s="101" t="s">
        <v>146</v>
      </c>
      <c r="F32" s="53" t="s">
        <v>5801</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356</v>
      </c>
      <c r="E33" s="101" t="s">
        <v>250</v>
      </c>
      <c r="F33" s="53" t="s">
        <v>5801</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723</v>
      </c>
      <c r="E34" s="45" t="s">
        <v>250</v>
      </c>
      <c r="F34" s="29" t="s">
        <v>5801</v>
      </c>
      <c r="G34" s="74">
        <v>45413</v>
      </c>
      <c r="H34" s="75">
        <v>45413</v>
      </c>
      <c r="I34" s="34" t="s">
        <v>124</v>
      </c>
      <c r="J34" s="34" t="s">
        <v>125</v>
      </c>
      <c r="K34" s="34" t="s">
        <v>396</v>
      </c>
      <c r="L34" s="47" t="s">
        <v>80</v>
      </c>
      <c r="M34" s="47">
        <v>3</v>
      </c>
      <c r="N34" s="34" t="s">
        <v>5820</v>
      </c>
      <c r="O34" s="62">
        <v>45435.6534722222</v>
      </c>
      <c r="P34" s="35"/>
      <c r="Q34" s="35"/>
      <c r="R34" s="40"/>
      <c r="S34" s="40"/>
      <c r="T34" s="36"/>
      <c r="U34" s="34" t="s">
        <v>5821</v>
      </c>
      <c r="V34" s="34" t="s">
        <v>723</v>
      </c>
      <c r="W34" s="113" t="s">
        <v>5822</v>
      </c>
      <c r="X34" s="114" t="s">
        <v>132</v>
      </c>
      <c r="Y34" s="114" t="s">
        <v>435</v>
      </c>
    </row>
    <row r="35" ht="14.25" spans="1:25">
      <c r="A35" s="98">
        <v>32</v>
      </c>
      <c r="B35" s="29" t="s">
        <v>117</v>
      </c>
      <c r="C35" s="47" t="s">
        <v>145</v>
      </c>
      <c r="D35" s="45" t="s">
        <v>723</v>
      </c>
      <c r="E35" s="45" t="s">
        <v>250</v>
      </c>
      <c r="F35" s="29" t="s">
        <v>5801</v>
      </c>
      <c r="G35" s="74">
        <v>45597</v>
      </c>
      <c r="H35" s="74">
        <v>45597</v>
      </c>
      <c r="I35" s="34" t="s">
        <v>124</v>
      </c>
      <c r="J35" s="34" t="s">
        <v>125</v>
      </c>
      <c r="K35" s="34" t="s">
        <v>396</v>
      </c>
      <c r="L35" s="47" t="s">
        <v>80</v>
      </c>
      <c r="M35" s="47">
        <v>3</v>
      </c>
      <c r="N35" s="34"/>
      <c r="O35" s="34"/>
      <c r="P35" s="35"/>
      <c r="Q35" s="35"/>
      <c r="R35" s="40"/>
      <c r="S35" s="40"/>
      <c r="T35" s="36"/>
      <c r="U35" s="34"/>
      <c r="V35" s="34"/>
      <c r="X35" s="114"/>
      <c r="Y35" s="114"/>
    </row>
    <row r="36" ht="409.5" spans="1:25">
      <c r="A36" s="98">
        <v>33</v>
      </c>
      <c r="B36" s="29" t="s">
        <v>117</v>
      </c>
      <c r="C36" s="104" t="s">
        <v>145</v>
      </c>
      <c r="D36" s="104" t="s">
        <v>734</v>
      </c>
      <c r="E36" s="105" t="s">
        <v>250</v>
      </c>
      <c r="F36" s="29" t="s">
        <v>5801</v>
      </c>
      <c r="G36" s="74">
        <v>45413</v>
      </c>
      <c r="H36" s="74">
        <v>45413</v>
      </c>
      <c r="I36" s="34" t="s">
        <v>124</v>
      </c>
      <c r="J36" s="34" t="s">
        <v>125</v>
      </c>
      <c r="K36" s="34" t="s">
        <v>396</v>
      </c>
      <c r="L36" s="47" t="s">
        <v>80</v>
      </c>
      <c r="M36" s="47">
        <v>6</v>
      </c>
      <c r="N36" s="34" t="s">
        <v>5820</v>
      </c>
      <c r="O36" s="62">
        <v>45435.6534722222</v>
      </c>
      <c r="P36" s="35"/>
      <c r="Q36" s="35"/>
      <c r="R36" s="40"/>
      <c r="S36" s="40"/>
      <c r="T36" s="36"/>
      <c r="U36" s="34" t="s">
        <v>5823</v>
      </c>
      <c r="V36" s="34" t="s">
        <v>734</v>
      </c>
      <c r="W36" s="113" t="s">
        <v>5824</v>
      </c>
      <c r="X36" s="114" t="s">
        <v>132</v>
      </c>
      <c r="Y36" s="114" t="s">
        <v>435</v>
      </c>
    </row>
    <row r="37" ht="14.25" spans="1:22">
      <c r="A37" s="98">
        <v>34</v>
      </c>
      <c r="B37" s="29" t="s">
        <v>117</v>
      </c>
      <c r="C37" s="104" t="s">
        <v>145</v>
      </c>
      <c r="D37" s="104" t="s">
        <v>734</v>
      </c>
      <c r="E37" s="105" t="s">
        <v>250</v>
      </c>
      <c r="F37" s="29" t="s">
        <v>5801</v>
      </c>
      <c r="G37" s="74">
        <v>45597</v>
      </c>
      <c r="H37" s="74">
        <v>45597</v>
      </c>
      <c r="I37" s="34" t="s">
        <v>124</v>
      </c>
      <c r="J37" s="34" t="s">
        <v>125</v>
      </c>
      <c r="K37" s="34" t="s">
        <v>396</v>
      </c>
      <c r="L37" s="47" t="s">
        <v>80</v>
      </c>
      <c r="M37" s="47">
        <v>6</v>
      </c>
      <c r="N37" s="34"/>
      <c r="O37" s="34"/>
      <c r="P37" s="35"/>
      <c r="Q37" s="35"/>
      <c r="R37" s="40"/>
      <c r="S37" s="40"/>
      <c r="T37" s="36"/>
      <c r="U37" s="34"/>
      <c r="V37" s="34"/>
    </row>
    <row r="38" ht="409.5" spans="1:25">
      <c r="A38" s="98">
        <v>35</v>
      </c>
      <c r="B38" s="29" t="s">
        <v>117</v>
      </c>
      <c r="C38" s="104" t="s">
        <v>145</v>
      </c>
      <c r="D38" s="104" t="s">
        <v>4586</v>
      </c>
      <c r="E38" s="105" t="s">
        <v>250</v>
      </c>
      <c r="F38" s="29" t="s">
        <v>5801</v>
      </c>
      <c r="G38" s="74">
        <v>45413</v>
      </c>
      <c r="H38" s="74">
        <v>45413</v>
      </c>
      <c r="I38" s="34" t="s">
        <v>124</v>
      </c>
      <c r="J38" s="34" t="s">
        <v>125</v>
      </c>
      <c r="K38" s="34" t="s">
        <v>396</v>
      </c>
      <c r="L38" s="47" t="s">
        <v>80</v>
      </c>
      <c r="M38" s="47">
        <v>3</v>
      </c>
      <c r="N38" s="34" t="s">
        <v>5820</v>
      </c>
      <c r="O38" s="62">
        <v>45435.6534722222</v>
      </c>
      <c r="P38" s="35"/>
      <c r="Q38" s="35"/>
      <c r="R38" s="40"/>
      <c r="S38" s="40"/>
      <c r="T38" s="36"/>
      <c r="U38" s="34" t="s">
        <v>5823</v>
      </c>
      <c r="V38" s="34" t="s">
        <v>4586</v>
      </c>
      <c r="W38" s="113" t="s">
        <v>5824</v>
      </c>
      <c r="X38" t="s">
        <v>132</v>
      </c>
      <c r="Y38" t="s">
        <v>435</v>
      </c>
    </row>
    <row r="39" ht="14.25" spans="1:22">
      <c r="A39" s="98">
        <v>36</v>
      </c>
      <c r="B39" s="29" t="s">
        <v>117</v>
      </c>
      <c r="C39" s="104" t="s">
        <v>145</v>
      </c>
      <c r="D39" s="104" t="s">
        <v>4586</v>
      </c>
      <c r="E39" s="105" t="s">
        <v>250</v>
      </c>
      <c r="F39" s="29" t="s">
        <v>5801</v>
      </c>
      <c r="G39" s="74">
        <v>45597</v>
      </c>
      <c r="H39" s="74">
        <v>45597</v>
      </c>
      <c r="I39" s="34" t="s">
        <v>124</v>
      </c>
      <c r="J39" s="34" t="s">
        <v>125</v>
      </c>
      <c r="K39" s="34" t="s">
        <v>396</v>
      </c>
      <c r="L39" s="47" t="s">
        <v>80</v>
      </c>
      <c r="M39" s="47">
        <v>3</v>
      </c>
      <c r="N39" s="34"/>
      <c r="O39" s="34"/>
      <c r="P39" s="35"/>
      <c r="Q39" s="35"/>
      <c r="R39" s="40"/>
      <c r="S39" s="40"/>
      <c r="T39" s="36"/>
      <c r="U39" s="34"/>
      <c r="V39" s="34"/>
    </row>
    <row r="40" ht="409.5" spans="1:25">
      <c r="A40" s="98">
        <v>37</v>
      </c>
      <c r="B40" s="29" t="s">
        <v>117</v>
      </c>
      <c r="C40" s="104" t="s">
        <v>145</v>
      </c>
      <c r="D40" s="104" t="s">
        <v>750</v>
      </c>
      <c r="E40" s="106" t="s">
        <v>146</v>
      </c>
      <c r="F40" s="29" t="s">
        <v>5801</v>
      </c>
      <c r="G40" s="74">
        <v>45413</v>
      </c>
      <c r="H40" s="74">
        <v>45413</v>
      </c>
      <c r="I40" s="34" t="s">
        <v>124</v>
      </c>
      <c r="J40" s="34" t="s">
        <v>125</v>
      </c>
      <c r="K40" s="34" t="s">
        <v>396</v>
      </c>
      <c r="L40" s="47" t="s">
        <v>80</v>
      </c>
      <c r="M40" s="47">
        <v>3</v>
      </c>
      <c r="N40" s="34" t="s">
        <v>5820</v>
      </c>
      <c r="O40" s="62">
        <v>45435.6534722222</v>
      </c>
      <c r="P40" s="35"/>
      <c r="Q40" s="35"/>
      <c r="R40" s="40"/>
      <c r="S40" s="40"/>
      <c r="T40" s="36"/>
      <c r="U40" s="34" t="s">
        <v>5823</v>
      </c>
      <c r="V40" s="34" t="s">
        <v>750</v>
      </c>
      <c r="W40" s="113" t="s">
        <v>5824</v>
      </c>
      <c r="X40" t="s">
        <v>132</v>
      </c>
      <c r="Y40" t="s">
        <v>435</v>
      </c>
    </row>
    <row r="41" ht="14.25" spans="1:25">
      <c r="A41" s="98">
        <v>38</v>
      </c>
      <c r="B41" s="29" t="s">
        <v>117</v>
      </c>
      <c r="C41" s="104" t="s">
        <v>145</v>
      </c>
      <c r="D41" s="104" t="s">
        <v>750</v>
      </c>
      <c r="E41" s="106" t="s">
        <v>146</v>
      </c>
      <c r="F41" s="29" t="s">
        <v>5801</v>
      </c>
      <c r="G41" s="74">
        <v>45597</v>
      </c>
      <c r="H41" s="74">
        <v>45597</v>
      </c>
      <c r="I41" s="34" t="s">
        <v>124</v>
      </c>
      <c r="J41" s="34" t="s">
        <v>125</v>
      </c>
      <c r="K41" s="34" t="s">
        <v>396</v>
      </c>
      <c r="L41" s="47" t="s">
        <v>80</v>
      </c>
      <c r="M41" s="47">
        <v>3</v>
      </c>
      <c r="N41" s="34"/>
      <c r="O41" s="34"/>
      <c r="P41" s="35"/>
      <c r="Q41" s="35"/>
      <c r="R41" s="40"/>
      <c r="S41" s="40"/>
      <c r="T41" s="36"/>
      <c r="U41" s="34"/>
      <c r="V41" s="34"/>
      <c r="X41" s="114"/>
      <c r="Y41" s="114"/>
    </row>
    <row r="42" ht="409.5" spans="1:25">
      <c r="A42" s="98">
        <v>39</v>
      </c>
      <c r="B42" s="29" t="s">
        <v>117</v>
      </c>
      <c r="C42" s="104" t="s">
        <v>145</v>
      </c>
      <c r="D42" s="104" t="s">
        <v>754</v>
      </c>
      <c r="E42" s="105" t="s">
        <v>250</v>
      </c>
      <c r="F42" s="29" t="s">
        <v>5801</v>
      </c>
      <c r="G42" s="74">
        <v>45413</v>
      </c>
      <c r="H42" s="74">
        <v>45413</v>
      </c>
      <c r="I42" s="34" t="s">
        <v>124</v>
      </c>
      <c r="J42" s="34" t="s">
        <v>125</v>
      </c>
      <c r="K42" s="34" t="s">
        <v>396</v>
      </c>
      <c r="L42" s="47" t="s">
        <v>80</v>
      </c>
      <c r="M42" s="47">
        <v>3</v>
      </c>
      <c r="N42" s="34" t="s">
        <v>5820</v>
      </c>
      <c r="O42" s="62">
        <v>45435.6534722222</v>
      </c>
      <c r="P42" s="35"/>
      <c r="Q42" s="35"/>
      <c r="R42" s="40"/>
      <c r="S42" s="40"/>
      <c r="T42" s="36"/>
      <c r="U42" s="34" t="s">
        <v>5823</v>
      </c>
      <c r="V42" s="34" t="s">
        <v>754</v>
      </c>
      <c r="W42" s="113" t="s">
        <v>5824</v>
      </c>
      <c r="X42" s="114" t="s">
        <v>132</v>
      </c>
      <c r="Y42" s="114" t="s">
        <v>435</v>
      </c>
    </row>
    <row r="43" ht="14.25" spans="1:25">
      <c r="A43" s="98">
        <v>40</v>
      </c>
      <c r="B43" s="29" t="s">
        <v>117</v>
      </c>
      <c r="C43" s="104" t="s">
        <v>145</v>
      </c>
      <c r="D43" s="104" t="s">
        <v>754</v>
      </c>
      <c r="E43" s="105" t="s">
        <v>250</v>
      </c>
      <c r="F43" s="29" t="s">
        <v>5801</v>
      </c>
      <c r="G43" s="74">
        <v>45597</v>
      </c>
      <c r="H43" s="74">
        <v>45597</v>
      </c>
      <c r="I43" s="34" t="s">
        <v>124</v>
      </c>
      <c r="J43" s="34" t="s">
        <v>125</v>
      </c>
      <c r="K43" s="34" t="s">
        <v>396</v>
      </c>
      <c r="L43" s="47" t="s">
        <v>80</v>
      </c>
      <c r="M43" s="47">
        <v>3</v>
      </c>
      <c r="N43" s="34"/>
      <c r="O43" s="34"/>
      <c r="P43" s="35"/>
      <c r="Q43" s="35"/>
      <c r="R43" s="40"/>
      <c r="S43" s="40"/>
      <c r="T43" s="36"/>
      <c r="U43" s="34"/>
      <c r="V43" s="34"/>
      <c r="X43" s="114"/>
      <c r="Y43" s="114"/>
    </row>
    <row r="44" ht="409.5" spans="1:25">
      <c r="A44" s="98">
        <v>41</v>
      </c>
      <c r="B44" s="29" t="s">
        <v>117</v>
      </c>
      <c r="C44" s="104" t="s">
        <v>145</v>
      </c>
      <c r="D44" s="104" t="s">
        <v>759</v>
      </c>
      <c r="E44" s="105" t="s">
        <v>250</v>
      </c>
      <c r="F44" s="29" t="s">
        <v>5801</v>
      </c>
      <c r="G44" s="74">
        <v>45413</v>
      </c>
      <c r="H44" s="74">
        <v>45413</v>
      </c>
      <c r="I44" s="34" t="s">
        <v>124</v>
      </c>
      <c r="J44" s="34" t="s">
        <v>125</v>
      </c>
      <c r="K44" s="34" t="s">
        <v>396</v>
      </c>
      <c r="L44" s="47" t="s">
        <v>80</v>
      </c>
      <c r="M44" s="47">
        <v>3</v>
      </c>
      <c r="N44" s="34" t="s">
        <v>5820</v>
      </c>
      <c r="O44" s="62">
        <v>45435.6534722222</v>
      </c>
      <c r="P44" s="35"/>
      <c r="Q44" s="35"/>
      <c r="R44" s="40"/>
      <c r="S44" s="40"/>
      <c r="T44" s="36"/>
      <c r="U44" s="34" t="s">
        <v>5823</v>
      </c>
      <c r="V44" s="34" t="s">
        <v>759</v>
      </c>
      <c r="W44" s="113" t="s">
        <v>5824</v>
      </c>
      <c r="X44" s="114" t="s">
        <v>132</v>
      </c>
      <c r="Y44" s="114" t="s">
        <v>435</v>
      </c>
    </row>
    <row r="45" ht="14.25" spans="1:22">
      <c r="A45" s="98">
        <v>42</v>
      </c>
      <c r="B45" s="29" t="s">
        <v>117</v>
      </c>
      <c r="C45" s="104" t="s">
        <v>145</v>
      </c>
      <c r="D45" s="104" t="s">
        <v>759</v>
      </c>
      <c r="E45" s="105" t="s">
        <v>250</v>
      </c>
      <c r="F45" s="29" t="s">
        <v>5801</v>
      </c>
      <c r="G45" s="74">
        <v>45597</v>
      </c>
      <c r="H45" s="74">
        <v>45597</v>
      </c>
      <c r="I45" s="34" t="s">
        <v>124</v>
      </c>
      <c r="J45" s="34" t="s">
        <v>125</v>
      </c>
      <c r="K45" s="34" t="s">
        <v>396</v>
      </c>
      <c r="L45" s="47" t="s">
        <v>80</v>
      </c>
      <c r="M45" s="47">
        <v>3</v>
      </c>
      <c r="N45" s="34"/>
      <c r="O45" s="34"/>
      <c r="P45" s="35"/>
      <c r="Q45" s="35"/>
      <c r="R45" s="40"/>
      <c r="S45" s="40"/>
      <c r="T45" s="36"/>
      <c r="U45" s="34"/>
      <c r="V45" s="34"/>
    </row>
    <row r="46" ht="409.5" spans="1:25">
      <c r="A46" s="98">
        <v>43</v>
      </c>
      <c r="B46" s="29" t="s">
        <v>117</v>
      </c>
      <c r="C46" s="104" t="s">
        <v>145</v>
      </c>
      <c r="D46" s="104" t="s">
        <v>767</v>
      </c>
      <c r="E46" s="105" t="s">
        <v>250</v>
      </c>
      <c r="F46" s="29" t="s">
        <v>5801</v>
      </c>
      <c r="G46" s="74">
        <v>45413</v>
      </c>
      <c r="H46" s="74">
        <v>45413</v>
      </c>
      <c r="I46" s="34" t="s">
        <v>124</v>
      </c>
      <c r="J46" s="34" t="s">
        <v>125</v>
      </c>
      <c r="K46" s="34" t="s">
        <v>396</v>
      </c>
      <c r="L46" s="47" t="s">
        <v>80</v>
      </c>
      <c r="M46" s="47">
        <v>6</v>
      </c>
      <c r="N46" s="34" t="s">
        <v>5820</v>
      </c>
      <c r="O46" s="62">
        <v>45435.6534722222</v>
      </c>
      <c r="P46" s="35"/>
      <c r="Q46" s="35"/>
      <c r="R46" s="40"/>
      <c r="S46" s="40"/>
      <c r="T46" s="36"/>
      <c r="U46" s="34" t="s">
        <v>5823</v>
      </c>
      <c r="V46" s="34" t="s">
        <v>767</v>
      </c>
      <c r="W46" s="113" t="s">
        <v>5824</v>
      </c>
      <c r="X46" t="s">
        <v>132</v>
      </c>
      <c r="Y46" t="s">
        <v>435</v>
      </c>
    </row>
    <row r="47" ht="14.25" spans="1:25">
      <c r="A47" s="98">
        <v>44</v>
      </c>
      <c r="B47" s="29" t="s">
        <v>117</v>
      </c>
      <c r="C47" s="104" t="s">
        <v>145</v>
      </c>
      <c r="D47" s="104" t="s">
        <v>767</v>
      </c>
      <c r="E47" s="105" t="s">
        <v>250</v>
      </c>
      <c r="F47" s="29" t="s">
        <v>5801</v>
      </c>
      <c r="G47" s="74">
        <v>45597</v>
      </c>
      <c r="H47" s="74">
        <v>45597</v>
      </c>
      <c r="I47" s="34" t="s">
        <v>124</v>
      </c>
      <c r="J47" s="34" t="s">
        <v>125</v>
      </c>
      <c r="K47" s="34" t="s">
        <v>396</v>
      </c>
      <c r="L47" s="47" t="s">
        <v>80</v>
      </c>
      <c r="M47" s="47">
        <v>6</v>
      </c>
      <c r="N47" s="34"/>
      <c r="O47" s="34"/>
      <c r="P47" s="35"/>
      <c r="Q47" s="35"/>
      <c r="R47" s="40"/>
      <c r="S47" s="40"/>
      <c r="T47" s="36"/>
      <c r="U47" s="34"/>
      <c r="V47" s="34"/>
      <c r="X47" s="114"/>
      <c r="Y47" s="114"/>
    </row>
    <row r="48" ht="297" spans="1:25">
      <c r="A48" s="98">
        <v>45</v>
      </c>
      <c r="B48" s="29" t="s">
        <v>117</v>
      </c>
      <c r="C48" s="104" t="s">
        <v>145</v>
      </c>
      <c r="D48" s="104" t="s">
        <v>780</v>
      </c>
      <c r="E48" s="106" t="s">
        <v>1148</v>
      </c>
      <c r="F48" s="29" t="s">
        <v>5801</v>
      </c>
      <c r="G48" s="74">
        <v>45413</v>
      </c>
      <c r="H48" s="74">
        <v>45413</v>
      </c>
      <c r="I48" s="34" t="s">
        <v>124</v>
      </c>
      <c r="J48" s="34" t="s">
        <v>125</v>
      </c>
      <c r="K48" s="34" t="s">
        <v>396</v>
      </c>
      <c r="L48" s="47" t="s">
        <v>80</v>
      </c>
      <c r="M48" s="47">
        <v>9</v>
      </c>
      <c r="N48" s="34" t="s">
        <v>5820</v>
      </c>
      <c r="O48" s="62">
        <v>45435.6534722222</v>
      </c>
      <c r="P48" s="35"/>
      <c r="Q48" s="35"/>
      <c r="R48" s="40"/>
      <c r="S48" s="40"/>
      <c r="T48" s="36"/>
      <c r="U48" s="34" t="s">
        <v>5825</v>
      </c>
      <c r="V48" s="34" t="s">
        <v>780</v>
      </c>
      <c r="W48" s="113" t="s">
        <v>5826</v>
      </c>
      <c r="X48" s="114" t="s">
        <v>132</v>
      </c>
      <c r="Y48" s="114" t="s">
        <v>435</v>
      </c>
    </row>
    <row r="49" ht="24" spans="1:26">
      <c r="A49" s="98">
        <v>46</v>
      </c>
      <c r="B49" s="29" t="s">
        <v>117</v>
      </c>
      <c r="C49" s="104" t="s">
        <v>145</v>
      </c>
      <c r="D49" s="104" t="s">
        <v>780</v>
      </c>
      <c r="E49" s="106" t="s">
        <v>1148</v>
      </c>
      <c r="F49" s="29" t="s">
        <v>5801</v>
      </c>
      <c r="G49" s="74">
        <v>45474</v>
      </c>
      <c r="H49" s="74">
        <v>45474</v>
      </c>
      <c r="I49" s="34" t="s">
        <v>124</v>
      </c>
      <c r="J49" s="34" t="s">
        <v>125</v>
      </c>
      <c r="K49" s="34" t="s">
        <v>396</v>
      </c>
      <c r="L49" s="47" t="s">
        <v>80</v>
      </c>
      <c r="M49" s="47">
        <v>9</v>
      </c>
      <c r="N49" s="34"/>
      <c r="O49" s="34"/>
      <c r="P49" s="35"/>
      <c r="Q49" s="35"/>
      <c r="R49" s="40"/>
      <c r="S49" s="40"/>
      <c r="T49" s="36"/>
      <c r="U49" s="34"/>
      <c r="V49" s="34"/>
      <c r="Z49" t="s">
        <v>4740</v>
      </c>
    </row>
    <row r="50" ht="24" spans="1:25">
      <c r="A50" s="98">
        <v>47</v>
      </c>
      <c r="B50" s="29" t="s">
        <v>117</v>
      </c>
      <c r="C50" s="104" t="s">
        <v>145</v>
      </c>
      <c r="D50" s="104" t="s">
        <v>780</v>
      </c>
      <c r="E50" s="106" t="s">
        <v>1148</v>
      </c>
      <c r="F50" s="29" t="s">
        <v>5801</v>
      </c>
      <c r="G50" s="74">
        <v>45536</v>
      </c>
      <c r="H50" s="74">
        <v>45536</v>
      </c>
      <c r="I50" s="34" t="s">
        <v>124</v>
      </c>
      <c r="J50" s="34" t="s">
        <v>125</v>
      </c>
      <c r="K50" s="34" t="s">
        <v>396</v>
      </c>
      <c r="L50" s="47" t="s">
        <v>80</v>
      </c>
      <c r="M50" s="47">
        <v>9</v>
      </c>
      <c r="N50" s="34"/>
      <c r="O50" s="34"/>
      <c r="P50" s="35"/>
      <c r="Q50" s="35"/>
      <c r="R50" s="40"/>
      <c r="S50" s="40"/>
      <c r="T50" s="36"/>
      <c r="U50" s="34"/>
      <c r="V50" s="34"/>
      <c r="X50" s="114"/>
      <c r="Y50" s="114"/>
    </row>
    <row r="51" ht="297" spans="1:25">
      <c r="A51" s="98">
        <v>48</v>
      </c>
      <c r="B51" s="29" t="s">
        <v>117</v>
      </c>
      <c r="C51" s="104" t="s">
        <v>145</v>
      </c>
      <c r="D51" s="104" t="s">
        <v>798</v>
      </c>
      <c r="E51" s="106" t="s">
        <v>1148</v>
      </c>
      <c r="F51" s="29" t="s">
        <v>5801</v>
      </c>
      <c r="G51" s="74">
        <v>45413</v>
      </c>
      <c r="H51" s="74">
        <v>45413</v>
      </c>
      <c r="I51" s="34" t="s">
        <v>124</v>
      </c>
      <c r="J51" s="34" t="s">
        <v>125</v>
      </c>
      <c r="K51" s="34" t="s">
        <v>396</v>
      </c>
      <c r="L51" s="47" t="s">
        <v>80</v>
      </c>
      <c r="M51" s="47">
        <v>3</v>
      </c>
      <c r="N51" s="34" t="s">
        <v>5820</v>
      </c>
      <c r="O51" s="62">
        <v>45435.6534722222</v>
      </c>
      <c r="P51" s="35"/>
      <c r="Q51" s="35"/>
      <c r="R51" s="40"/>
      <c r="S51" s="40"/>
      <c r="T51" s="36"/>
      <c r="U51" s="34" t="s">
        <v>5825</v>
      </c>
      <c r="V51" s="34" t="s">
        <v>798</v>
      </c>
      <c r="W51" s="113" t="s">
        <v>5826</v>
      </c>
      <c r="X51" t="s">
        <v>132</v>
      </c>
      <c r="Y51" t="s">
        <v>435</v>
      </c>
    </row>
    <row r="52" ht="24" spans="1:26">
      <c r="A52" s="98">
        <v>49</v>
      </c>
      <c r="B52" s="29" t="s">
        <v>117</v>
      </c>
      <c r="C52" s="104" t="s">
        <v>145</v>
      </c>
      <c r="D52" s="104" t="s">
        <v>798</v>
      </c>
      <c r="E52" s="106" t="s">
        <v>1148</v>
      </c>
      <c r="F52" s="29" t="s">
        <v>5801</v>
      </c>
      <c r="G52" s="74">
        <v>45474</v>
      </c>
      <c r="H52" s="74">
        <v>45474</v>
      </c>
      <c r="I52" s="34" t="s">
        <v>124</v>
      </c>
      <c r="J52" s="34" t="s">
        <v>125</v>
      </c>
      <c r="K52" s="34" t="s">
        <v>396</v>
      </c>
      <c r="L52" s="47" t="s">
        <v>80</v>
      </c>
      <c r="M52" s="47">
        <v>3</v>
      </c>
      <c r="N52" s="34"/>
      <c r="O52" s="34"/>
      <c r="P52" s="35"/>
      <c r="Q52" s="35"/>
      <c r="R52" s="40"/>
      <c r="S52" s="40"/>
      <c r="T52" s="36"/>
      <c r="U52" s="34"/>
      <c r="V52" s="34"/>
      <c r="Z52" t="s">
        <v>4740</v>
      </c>
    </row>
    <row r="53" ht="24" spans="1:25">
      <c r="A53" s="98">
        <v>50</v>
      </c>
      <c r="B53" s="29" t="s">
        <v>117</v>
      </c>
      <c r="C53" s="104" t="s">
        <v>145</v>
      </c>
      <c r="D53" s="104" t="s">
        <v>798</v>
      </c>
      <c r="E53" s="106" t="s">
        <v>1148</v>
      </c>
      <c r="F53" s="29" t="s">
        <v>5801</v>
      </c>
      <c r="G53" s="74">
        <v>45536</v>
      </c>
      <c r="H53" s="74">
        <v>45536</v>
      </c>
      <c r="I53" s="34" t="s">
        <v>124</v>
      </c>
      <c r="J53" s="34" t="s">
        <v>125</v>
      </c>
      <c r="K53" s="34" t="s">
        <v>396</v>
      </c>
      <c r="L53" s="47" t="s">
        <v>80</v>
      </c>
      <c r="M53" s="47">
        <v>3</v>
      </c>
      <c r="N53" s="34"/>
      <c r="O53" s="34"/>
      <c r="P53" s="35"/>
      <c r="Q53" s="35"/>
      <c r="R53" s="40"/>
      <c r="S53" s="40"/>
      <c r="T53" s="36"/>
      <c r="U53" s="34"/>
      <c r="V53" s="34"/>
      <c r="X53" s="114"/>
      <c r="Y53" s="114"/>
    </row>
    <row r="54" ht="391.5" spans="1:25">
      <c r="A54" s="98">
        <v>51</v>
      </c>
      <c r="B54" s="29" t="s">
        <v>117</v>
      </c>
      <c r="C54" s="104" t="s">
        <v>145</v>
      </c>
      <c r="D54" s="104" t="s">
        <v>803</v>
      </c>
      <c r="E54" s="105" t="s">
        <v>250</v>
      </c>
      <c r="F54" s="29" t="s">
        <v>5801</v>
      </c>
      <c r="G54" s="74">
        <v>45413</v>
      </c>
      <c r="H54" s="74">
        <v>45413</v>
      </c>
      <c r="I54" s="34" t="s">
        <v>124</v>
      </c>
      <c r="J54" s="34" t="s">
        <v>125</v>
      </c>
      <c r="K54" s="34" t="s">
        <v>396</v>
      </c>
      <c r="L54" s="47" t="s">
        <v>80</v>
      </c>
      <c r="M54" s="47">
        <v>6</v>
      </c>
      <c r="N54" s="34" t="s">
        <v>5820</v>
      </c>
      <c r="O54" s="62">
        <v>45435.6534722222</v>
      </c>
      <c r="P54" s="35"/>
      <c r="Q54" s="35"/>
      <c r="R54" s="40"/>
      <c r="S54" s="40"/>
      <c r="T54" s="36"/>
      <c r="U54" s="34" t="s">
        <v>5827</v>
      </c>
      <c r="V54" s="34" t="s">
        <v>803</v>
      </c>
      <c r="W54" s="113" t="s">
        <v>5828</v>
      </c>
      <c r="X54" s="114" t="s">
        <v>132</v>
      </c>
      <c r="Y54" s="114" t="s">
        <v>435</v>
      </c>
    </row>
    <row r="55" ht="14.25" spans="1:25">
      <c r="A55" s="98">
        <v>52</v>
      </c>
      <c r="B55" s="29" t="s">
        <v>117</v>
      </c>
      <c r="C55" s="104" t="s">
        <v>145</v>
      </c>
      <c r="D55" s="104" t="s">
        <v>803</v>
      </c>
      <c r="E55" s="105" t="s">
        <v>250</v>
      </c>
      <c r="F55" s="29" t="s">
        <v>5801</v>
      </c>
      <c r="G55" s="74">
        <v>45597</v>
      </c>
      <c r="H55" s="74">
        <v>45597</v>
      </c>
      <c r="I55" s="34" t="s">
        <v>124</v>
      </c>
      <c r="J55" s="34" t="s">
        <v>125</v>
      </c>
      <c r="K55" s="34" t="s">
        <v>396</v>
      </c>
      <c r="L55" s="47" t="s">
        <v>80</v>
      </c>
      <c r="M55" s="47">
        <v>6</v>
      </c>
      <c r="N55" s="34"/>
      <c r="O55" s="34"/>
      <c r="P55" s="35"/>
      <c r="Q55" s="35"/>
      <c r="R55" s="40"/>
      <c r="S55" s="40"/>
      <c r="T55" s="36"/>
      <c r="U55" s="34"/>
      <c r="V55" s="34"/>
      <c r="X55" s="114"/>
      <c r="Y55" s="114"/>
    </row>
    <row r="56" ht="36" spans="1:25">
      <c r="A56" s="98">
        <v>53</v>
      </c>
      <c r="B56" s="29" t="s">
        <v>117</v>
      </c>
      <c r="C56" s="104" t="s">
        <v>145</v>
      </c>
      <c r="D56" s="104" t="s">
        <v>808</v>
      </c>
      <c r="E56" s="105" t="s">
        <v>250</v>
      </c>
      <c r="F56" s="29" t="s">
        <v>5801</v>
      </c>
      <c r="G56" s="74">
        <v>45413</v>
      </c>
      <c r="H56" s="74">
        <v>45413</v>
      </c>
      <c r="I56" s="34" t="s">
        <v>124</v>
      </c>
      <c r="J56" s="34" t="s">
        <v>125</v>
      </c>
      <c r="K56" s="34" t="s">
        <v>396</v>
      </c>
      <c r="L56" s="47" t="s">
        <v>80</v>
      </c>
      <c r="M56" s="47">
        <v>3</v>
      </c>
      <c r="N56" s="34" t="s">
        <v>5820</v>
      </c>
      <c r="O56" s="62">
        <v>45435.6534722222</v>
      </c>
      <c r="P56" s="35"/>
      <c r="Q56" s="35"/>
      <c r="R56" s="40"/>
      <c r="S56" s="40"/>
      <c r="T56" s="36"/>
      <c r="U56" s="34" t="s">
        <v>5827</v>
      </c>
      <c r="V56" s="34" t="s">
        <v>808</v>
      </c>
      <c r="W56" t="s">
        <v>5828</v>
      </c>
      <c r="X56" s="114" t="s">
        <v>132</v>
      </c>
      <c r="Y56" s="114" t="s">
        <v>435</v>
      </c>
    </row>
    <row r="57" ht="14.25" spans="1:22">
      <c r="A57" s="98">
        <v>54</v>
      </c>
      <c r="B57" s="29" t="s">
        <v>117</v>
      </c>
      <c r="C57" s="104" t="s">
        <v>145</v>
      </c>
      <c r="D57" s="104" t="s">
        <v>808</v>
      </c>
      <c r="E57" s="105" t="s">
        <v>250</v>
      </c>
      <c r="F57" s="29" t="s">
        <v>5801</v>
      </c>
      <c r="G57" s="74">
        <v>45597</v>
      </c>
      <c r="H57" s="74">
        <v>45597</v>
      </c>
      <c r="I57" s="34" t="s">
        <v>124</v>
      </c>
      <c r="J57" s="34" t="s">
        <v>125</v>
      </c>
      <c r="K57" s="34" t="s">
        <v>396</v>
      </c>
      <c r="L57" s="47" t="s">
        <v>80</v>
      </c>
      <c r="M57" s="47">
        <v>3</v>
      </c>
      <c r="N57" s="34"/>
      <c r="O57" s="34"/>
      <c r="P57" s="35"/>
      <c r="Q57" s="35"/>
      <c r="R57" s="40"/>
      <c r="S57" s="40"/>
      <c r="T57" s="36"/>
      <c r="U57" s="34"/>
      <c r="V57" s="34"/>
    </row>
    <row r="58" ht="36" spans="1:25">
      <c r="A58" s="98">
        <v>55</v>
      </c>
      <c r="B58" s="29" t="s">
        <v>117</v>
      </c>
      <c r="C58" s="104" t="s">
        <v>145</v>
      </c>
      <c r="D58" s="104" t="s">
        <v>830</v>
      </c>
      <c r="E58" s="105" t="s">
        <v>146</v>
      </c>
      <c r="F58" s="29" t="s">
        <v>5801</v>
      </c>
      <c r="G58" s="74">
        <v>45413</v>
      </c>
      <c r="H58" s="74">
        <v>45413</v>
      </c>
      <c r="I58" s="34" t="s">
        <v>124</v>
      </c>
      <c r="J58" s="34" t="s">
        <v>125</v>
      </c>
      <c r="K58" s="34" t="s">
        <v>396</v>
      </c>
      <c r="L58" s="47" t="s">
        <v>80</v>
      </c>
      <c r="M58" s="47">
        <v>3</v>
      </c>
      <c r="N58" s="34" t="s">
        <v>5820</v>
      </c>
      <c r="O58" s="62">
        <v>45435.6534722222</v>
      </c>
      <c r="P58" s="35"/>
      <c r="Q58" s="35"/>
      <c r="R58" s="40"/>
      <c r="S58" s="40"/>
      <c r="T58" s="36"/>
      <c r="U58" s="34" t="s">
        <v>5829</v>
      </c>
      <c r="V58" s="34" t="s">
        <v>830</v>
      </c>
      <c r="W58" t="s">
        <v>5830</v>
      </c>
      <c r="X58" s="114" t="s">
        <v>132</v>
      </c>
      <c r="Y58" s="114" t="s">
        <v>435</v>
      </c>
    </row>
    <row r="59" ht="14.25" spans="1:22">
      <c r="A59" s="98">
        <v>56</v>
      </c>
      <c r="B59" s="29" t="s">
        <v>117</v>
      </c>
      <c r="C59" s="104" t="s">
        <v>145</v>
      </c>
      <c r="D59" s="104" t="s">
        <v>830</v>
      </c>
      <c r="E59" s="105" t="s">
        <v>146</v>
      </c>
      <c r="F59" s="29" t="s">
        <v>5801</v>
      </c>
      <c r="G59" s="74">
        <v>45597</v>
      </c>
      <c r="H59" s="74">
        <v>45597</v>
      </c>
      <c r="I59" s="34" t="s">
        <v>124</v>
      </c>
      <c r="J59" s="34" t="s">
        <v>125</v>
      </c>
      <c r="K59" s="34" t="s">
        <v>396</v>
      </c>
      <c r="L59" s="47" t="s">
        <v>80</v>
      </c>
      <c r="M59" s="47">
        <v>3</v>
      </c>
      <c r="N59" s="34"/>
      <c r="O59" s="34"/>
      <c r="P59" s="35"/>
      <c r="Q59" s="35"/>
      <c r="R59" s="40"/>
      <c r="S59" s="40"/>
      <c r="T59" s="36"/>
      <c r="U59" s="34"/>
      <c r="V59" s="34"/>
    </row>
    <row r="60" ht="36" spans="1:25">
      <c r="A60" s="98">
        <v>57</v>
      </c>
      <c r="B60" s="29" t="s">
        <v>117</v>
      </c>
      <c r="C60" s="104" t="s">
        <v>145</v>
      </c>
      <c r="D60" s="104" t="s">
        <v>853</v>
      </c>
      <c r="E60" s="105" t="s">
        <v>146</v>
      </c>
      <c r="F60" s="29" t="s">
        <v>5801</v>
      </c>
      <c r="G60" s="74">
        <v>45413</v>
      </c>
      <c r="H60" s="74">
        <v>45413</v>
      </c>
      <c r="I60" s="34" t="s">
        <v>124</v>
      </c>
      <c r="J60" s="34" t="s">
        <v>125</v>
      </c>
      <c r="K60" s="34" t="s">
        <v>396</v>
      </c>
      <c r="L60" s="47" t="s">
        <v>80</v>
      </c>
      <c r="M60" s="47">
        <v>3</v>
      </c>
      <c r="N60" s="34" t="s">
        <v>5820</v>
      </c>
      <c r="O60" s="62">
        <v>45435.6534722222</v>
      </c>
      <c r="P60" s="35"/>
      <c r="Q60" s="35"/>
      <c r="R60" s="40"/>
      <c r="S60" s="40"/>
      <c r="T60" s="36"/>
      <c r="U60" s="34" t="s">
        <v>5827</v>
      </c>
      <c r="V60" s="34" t="s">
        <v>853</v>
      </c>
      <c r="W60" t="s">
        <v>5828</v>
      </c>
      <c r="X60" s="114" t="s">
        <v>132</v>
      </c>
      <c r="Y60" s="114" t="s">
        <v>435</v>
      </c>
    </row>
    <row r="61" ht="14.25" spans="1:25">
      <c r="A61" s="98">
        <v>58</v>
      </c>
      <c r="B61" s="29" t="s">
        <v>117</v>
      </c>
      <c r="C61" s="104" t="s">
        <v>145</v>
      </c>
      <c r="D61" s="104" t="s">
        <v>853</v>
      </c>
      <c r="E61" s="105" t="s">
        <v>146</v>
      </c>
      <c r="F61" s="29" t="s">
        <v>5801</v>
      </c>
      <c r="G61" s="74">
        <v>45597</v>
      </c>
      <c r="H61" s="74">
        <v>45597</v>
      </c>
      <c r="I61" s="34" t="s">
        <v>124</v>
      </c>
      <c r="J61" s="34" t="s">
        <v>125</v>
      </c>
      <c r="K61" s="34" t="s">
        <v>396</v>
      </c>
      <c r="L61" s="47" t="s">
        <v>80</v>
      </c>
      <c r="M61" s="47">
        <v>3</v>
      </c>
      <c r="N61" s="34"/>
      <c r="O61" s="34"/>
      <c r="P61" s="35"/>
      <c r="Q61" s="35"/>
      <c r="R61" s="40"/>
      <c r="S61" s="40"/>
      <c r="T61" s="36"/>
      <c r="U61" s="34"/>
      <c r="V61" s="34"/>
      <c r="X61" s="114"/>
      <c r="Y61" s="114"/>
    </row>
    <row r="62" ht="409.5" spans="1:25">
      <c r="A62" s="98">
        <v>59</v>
      </c>
      <c r="B62" s="29" t="s">
        <v>117</v>
      </c>
      <c r="C62" s="104" t="s">
        <v>145</v>
      </c>
      <c r="D62" s="104" t="s">
        <v>857</v>
      </c>
      <c r="E62" s="105" t="s">
        <v>250</v>
      </c>
      <c r="F62" s="29" t="s">
        <v>5801</v>
      </c>
      <c r="G62" s="74">
        <v>45413</v>
      </c>
      <c r="H62" s="74">
        <v>45413</v>
      </c>
      <c r="I62" s="34" t="s">
        <v>124</v>
      </c>
      <c r="J62" s="34" t="s">
        <v>125</v>
      </c>
      <c r="K62" s="34" t="s">
        <v>396</v>
      </c>
      <c r="L62" s="47" t="s">
        <v>80</v>
      </c>
      <c r="M62" s="47">
        <v>3</v>
      </c>
      <c r="N62" s="34" t="s">
        <v>5831</v>
      </c>
      <c r="O62" s="62">
        <v>45435.6534722222</v>
      </c>
      <c r="P62" s="35"/>
      <c r="Q62" s="35"/>
      <c r="R62" s="40"/>
      <c r="S62" s="40"/>
      <c r="T62" s="36"/>
      <c r="U62" s="34" t="s">
        <v>5832</v>
      </c>
      <c r="V62" s="34" t="s">
        <v>857</v>
      </c>
      <c r="W62" s="113" t="s">
        <v>5833</v>
      </c>
      <c r="X62" s="114" t="s">
        <v>132</v>
      </c>
      <c r="Y62" s="114" t="s">
        <v>435</v>
      </c>
    </row>
    <row r="63" ht="14.25" spans="1:25">
      <c r="A63" s="98">
        <v>60</v>
      </c>
      <c r="B63" s="29" t="s">
        <v>117</v>
      </c>
      <c r="C63" s="104" t="s">
        <v>145</v>
      </c>
      <c r="D63" s="104" t="s">
        <v>857</v>
      </c>
      <c r="E63" s="105" t="s">
        <v>250</v>
      </c>
      <c r="F63" s="29" t="s">
        <v>5801</v>
      </c>
      <c r="G63" s="74">
        <v>45597</v>
      </c>
      <c r="H63" s="74">
        <v>45597</v>
      </c>
      <c r="I63" s="34" t="s">
        <v>124</v>
      </c>
      <c r="J63" s="34" t="s">
        <v>125</v>
      </c>
      <c r="K63" s="34" t="s">
        <v>396</v>
      </c>
      <c r="L63" s="47" t="s">
        <v>80</v>
      </c>
      <c r="M63" s="47">
        <v>3</v>
      </c>
      <c r="N63" s="34"/>
      <c r="O63" s="34"/>
      <c r="P63" s="35"/>
      <c r="Q63" s="35"/>
      <c r="R63" s="40"/>
      <c r="S63" s="40"/>
      <c r="T63" s="36"/>
      <c r="U63" s="34"/>
      <c r="V63" s="34"/>
      <c r="X63" s="114"/>
      <c r="Y63" s="114"/>
    </row>
    <row r="64" ht="36" spans="1:25">
      <c r="A64" s="98">
        <v>61</v>
      </c>
      <c r="B64" s="29" t="s">
        <v>117</v>
      </c>
      <c r="C64" s="104" t="s">
        <v>145</v>
      </c>
      <c r="D64" s="104" t="s">
        <v>862</v>
      </c>
      <c r="E64" s="105" t="s">
        <v>250</v>
      </c>
      <c r="F64" s="29" t="s">
        <v>5801</v>
      </c>
      <c r="G64" s="74">
        <v>45413</v>
      </c>
      <c r="H64" s="74">
        <v>45413</v>
      </c>
      <c r="I64" s="34" t="s">
        <v>124</v>
      </c>
      <c r="J64" s="34" t="s">
        <v>125</v>
      </c>
      <c r="K64" s="34" t="s">
        <v>396</v>
      </c>
      <c r="L64" s="47" t="s">
        <v>80</v>
      </c>
      <c r="M64" s="47">
        <v>3</v>
      </c>
      <c r="N64" s="34" t="s">
        <v>5820</v>
      </c>
      <c r="O64" s="62">
        <v>45435.6534722222</v>
      </c>
      <c r="P64" s="35"/>
      <c r="Q64" s="35"/>
      <c r="R64" s="40"/>
      <c r="S64" s="40"/>
      <c r="T64" s="36"/>
      <c r="U64" s="34" t="s">
        <v>5834</v>
      </c>
      <c r="V64" s="34" t="s">
        <v>862</v>
      </c>
      <c r="W64" t="s">
        <v>5835</v>
      </c>
      <c r="X64" s="114" t="s">
        <v>132</v>
      </c>
      <c r="Y64" s="114" t="s">
        <v>435</v>
      </c>
    </row>
    <row r="65" ht="14.25" spans="1:22">
      <c r="A65" s="98">
        <v>62</v>
      </c>
      <c r="B65" s="29" t="s">
        <v>117</v>
      </c>
      <c r="C65" s="104" t="s">
        <v>145</v>
      </c>
      <c r="D65" s="104" t="s">
        <v>862</v>
      </c>
      <c r="E65" s="105" t="s">
        <v>250</v>
      </c>
      <c r="F65" s="29" t="s">
        <v>5801</v>
      </c>
      <c r="G65" s="74">
        <v>45597</v>
      </c>
      <c r="H65" s="74">
        <v>45597</v>
      </c>
      <c r="I65" s="34" t="s">
        <v>124</v>
      </c>
      <c r="J65" s="34" t="s">
        <v>125</v>
      </c>
      <c r="K65" s="34" t="s">
        <v>396</v>
      </c>
      <c r="L65" s="47" t="s">
        <v>80</v>
      </c>
      <c r="M65" s="47">
        <v>3</v>
      </c>
      <c r="N65" s="34"/>
      <c r="O65" s="34"/>
      <c r="P65" s="35"/>
      <c r="Q65" s="35"/>
      <c r="R65" s="40"/>
      <c r="S65" s="40"/>
      <c r="T65" s="36"/>
      <c r="U65" s="34"/>
      <c r="V65" s="34"/>
    </row>
    <row r="66" ht="36" spans="1:25">
      <c r="A66" s="98">
        <v>63</v>
      </c>
      <c r="B66" s="29" t="s">
        <v>117</v>
      </c>
      <c r="C66" s="104" t="s">
        <v>145</v>
      </c>
      <c r="D66" s="104" t="s">
        <v>890</v>
      </c>
      <c r="E66" s="105" t="s">
        <v>250</v>
      </c>
      <c r="F66" s="29" t="s">
        <v>5801</v>
      </c>
      <c r="G66" s="74">
        <v>45413</v>
      </c>
      <c r="H66" s="75">
        <v>45413</v>
      </c>
      <c r="I66" s="34" t="s">
        <v>124</v>
      </c>
      <c r="J66" s="34" t="s">
        <v>125</v>
      </c>
      <c r="K66" s="34" t="s">
        <v>396</v>
      </c>
      <c r="L66" s="47" t="s">
        <v>80</v>
      </c>
      <c r="M66" s="47">
        <v>3</v>
      </c>
      <c r="N66" s="34" t="s">
        <v>5820</v>
      </c>
      <c r="O66" s="62">
        <v>45435.6534722222</v>
      </c>
      <c r="P66" s="35"/>
      <c r="Q66" s="35"/>
      <c r="R66" s="40"/>
      <c r="S66" s="40"/>
      <c r="T66" s="36"/>
      <c r="U66" s="34" t="s">
        <v>5834</v>
      </c>
      <c r="V66" s="34" t="s">
        <v>890</v>
      </c>
      <c r="W66" t="s">
        <v>5835</v>
      </c>
      <c r="X66" t="s">
        <v>132</v>
      </c>
      <c r="Y66" t="s">
        <v>435</v>
      </c>
    </row>
    <row r="67" ht="14.25" spans="1:22">
      <c r="A67" s="98">
        <v>64</v>
      </c>
      <c r="B67" s="29" t="s">
        <v>117</v>
      </c>
      <c r="C67" s="104" t="s">
        <v>145</v>
      </c>
      <c r="D67" s="104" t="s">
        <v>890</v>
      </c>
      <c r="E67" s="105" t="s">
        <v>250</v>
      </c>
      <c r="F67" s="29" t="s">
        <v>5801</v>
      </c>
      <c r="G67" s="74">
        <v>45597</v>
      </c>
      <c r="H67" s="74">
        <v>45597</v>
      </c>
      <c r="I67" s="34" t="s">
        <v>124</v>
      </c>
      <c r="J67" s="34" t="s">
        <v>125</v>
      </c>
      <c r="K67" s="34" t="s">
        <v>396</v>
      </c>
      <c r="L67" s="47" t="s">
        <v>80</v>
      </c>
      <c r="M67" s="47">
        <v>3</v>
      </c>
      <c r="N67" s="34"/>
      <c r="O67" s="34"/>
      <c r="P67" s="35"/>
      <c r="Q67" s="35"/>
      <c r="R67" s="40"/>
      <c r="S67" s="40"/>
      <c r="T67" s="36"/>
      <c r="U67" s="34"/>
      <c r="V67" s="34"/>
    </row>
    <row r="68" ht="36" spans="1:25">
      <c r="A68" s="98">
        <v>65</v>
      </c>
      <c r="B68" s="29" t="s">
        <v>117</v>
      </c>
      <c r="C68" s="104" t="s">
        <v>361</v>
      </c>
      <c r="D68" s="104" t="s">
        <v>703</v>
      </c>
      <c r="E68" s="105" t="s">
        <v>146</v>
      </c>
      <c r="F68" s="29" t="s">
        <v>5801</v>
      </c>
      <c r="G68" s="74">
        <v>45352</v>
      </c>
      <c r="H68" s="74">
        <v>45352</v>
      </c>
      <c r="I68" s="34" t="s">
        <v>124</v>
      </c>
      <c r="J68" s="34" t="s">
        <v>125</v>
      </c>
      <c r="K68" s="34" t="s">
        <v>396</v>
      </c>
      <c r="L68" s="47" t="s">
        <v>80</v>
      </c>
      <c r="M68" s="47">
        <v>3</v>
      </c>
      <c r="N68" s="34" t="s">
        <v>5836</v>
      </c>
      <c r="O68" s="62">
        <v>45365.6805555556</v>
      </c>
      <c r="P68" s="35"/>
      <c r="Q68" s="35"/>
      <c r="R68" s="40"/>
      <c r="S68" s="40"/>
      <c r="T68" s="36"/>
      <c r="U68" s="34" t="s">
        <v>5837</v>
      </c>
      <c r="V68" s="34" t="s">
        <v>703</v>
      </c>
      <c r="W68" t="s">
        <v>5838</v>
      </c>
      <c r="X68" t="s">
        <v>132</v>
      </c>
      <c r="Y68" t="s">
        <v>159</v>
      </c>
    </row>
    <row r="69" ht="36" spans="1:25">
      <c r="A69" s="98">
        <v>66</v>
      </c>
      <c r="B69" s="29" t="s">
        <v>117</v>
      </c>
      <c r="C69" s="104" t="s">
        <v>361</v>
      </c>
      <c r="D69" s="104" t="s">
        <v>703</v>
      </c>
      <c r="E69" s="105" t="s">
        <v>146</v>
      </c>
      <c r="F69" s="29" t="s">
        <v>5801</v>
      </c>
      <c r="G69" s="74">
        <v>45413</v>
      </c>
      <c r="H69" s="74">
        <v>45413</v>
      </c>
      <c r="I69" s="34" t="s">
        <v>124</v>
      </c>
      <c r="J69" s="34" t="s">
        <v>125</v>
      </c>
      <c r="K69" s="34" t="s">
        <v>396</v>
      </c>
      <c r="L69" s="47" t="s">
        <v>80</v>
      </c>
      <c r="M69" s="47">
        <v>3</v>
      </c>
      <c r="N69" s="34" t="s">
        <v>5836</v>
      </c>
      <c r="O69" s="62">
        <v>45365.6805555556</v>
      </c>
      <c r="P69" s="35"/>
      <c r="Q69" s="35"/>
      <c r="R69" s="40"/>
      <c r="S69" s="40"/>
      <c r="T69" s="36"/>
      <c r="U69" s="34" t="s">
        <v>5837</v>
      </c>
      <c r="V69" s="34" t="s">
        <v>703</v>
      </c>
      <c r="W69" t="s">
        <v>5838</v>
      </c>
      <c r="X69" t="s">
        <v>132</v>
      </c>
      <c r="Y69" t="s">
        <v>159</v>
      </c>
    </row>
    <row r="70" ht="14.25" spans="1:22">
      <c r="A70" s="98">
        <v>67</v>
      </c>
      <c r="B70" s="29" t="s">
        <v>117</v>
      </c>
      <c r="C70" s="104" t="s">
        <v>361</v>
      </c>
      <c r="D70" s="104" t="s">
        <v>703</v>
      </c>
      <c r="E70" s="105" t="s">
        <v>146</v>
      </c>
      <c r="F70" s="29" t="s">
        <v>5801</v>
      </c>
      <c r="G70" s="74">
        <v>45536</v>
      </c>
      <c r="H70" s="74">
        <v>45536</v>
      </c>
      <c r="I70" s="34" t="s">
        <v>124</v>
      </c>
      <c r="J70" s="34" t="s">
        <v>125</v>
      </c>
      <c r="K70" s="34" t="s">
        <v>396</v>
      </c>
      <c r="L70" s="47" t="s">
        <v>80</v>
      </c>
      <c r="M70" s="47">
        <v>3</v>
      </c>
      <c r="N70" s="34"/>
      <c r="O70" s="34"/>
      <c r="P70" s="35"/>
      <c r="Q70" s="35"/>
      <c r="R70" s="40"/>
      <c r="S70" s="40"/>
      <c r="T70" s="36"/>
      <c r="U70" s="34"/>
      <c r="V70" s="34"/>
    </row>
    <row r="71" ht="14.25" spans="1:22">
      <c r="A71" s="98">
        <v>68</v>
      </c>
      <c r="B71" s="29" t="s">
        <v>117</v>
      </c>
      <c r="C71" s="104" t="s">
        <v>361</v>
      </c>
      <c r="D71" s="104" t="s">
        <v>703</v>
      </c>
      <c r="E71" s="105" t="s">
        <v>146</v>
      </c>
      <c r="F71" s="29" t="s">
        <v>5801</v>
      </c>
      <c r="G71" s="74">
        <v>45597</v>
      </c>
      <c r="H71" s="74">
        <v>45597</v>
      </c>
      <c r="I71" s="34" t="s">
        <v>124</v>
      </c>
      <c r="J71" s="34" t="s">
        <v>125</v>
      </c>
      <c r="K71" s="34" t="s">
        <v>396</v>
      </c>
      <c r="L71" s="47" t="s">
        <v>80</v>
      </c>
      <c r="M71" s="47">
        <v>3</v>
      </c>
      <c r="N71" s="34"/>
      <c r="O71" s="34"/>
      <c r="P71" s="35"/>
      <c r="Q71" s="35"/>
      <c r="R71" s="40"/>
      <c r="S71" s="40"/>
      <c r="T71" s="36"/>
      <c r="U71" s="34"/>
      <c r="V71" s="34"/>
    </row>
    <row r="72" ht="36" spans="1:25">
      <c r="A72" s="98">
        <v>69</v>
      </c>
      <c r="B72" s="29" t="s">
        <v>117</v>
      </c>
      <c r="C72" s="104" t="s">
        <v>361</v>
      </c>
      <c r="D72" s="104" t="s">
        <v>708</v>
      </c>
      <c r="E72" s="105" t="s">
        <v>146</v>
      </c>
      <c r="F72" s="29" t="s">
        <v>5801</v>
      </c>
      <c r="G72" s="74">
        <v>45352</v>
      </c>
      <c r="H72" s="74">
        <v>45352</v>
      </c>
      <c r="I72" s="34" t="s">
        <v>124</v>
      </c>
      <c r="J72" s="34" t="s">
        <v>125</v>
      </c>
      <c r="K72" s="34" t="s">
        <v>396</v>
      </c>
      <c r="L72" s="47" t="s">
        <v>80</v>
      </c>
      <c r="M72" s="47">
        <v>3</v>
      </c>
      <c r="N72" s="34" t="s">
        <v>5836</v>
      </c>
      <c r="O72" s="62">
        <v>45365.6805555556</v>
      </c>
      <c r="P72" s="35"/>
      <c r="Q72" s="35"/>
      <c r="R72" s="40"/>
      <c r="S72" s="40"/>
      <c r="T72" s="36"/>
      <c r="U72" s="34" t="s">
        <v>5837</v>
      </c>
      <c r="V72" s="34" t="s">
        <v>708</v>
      </c>
      <c r="W72" t="s">
        <v>5838</v>
      </c>
      <c r="X72" t="s">
        <v>132</v>
      </c>
      <c r="Y72" t="s">
        <v>159</v>
      </c>
    </row>
    <row r="73" ht="36" spans="1:25">
      <c r="A73" s="98">
        <v>70</v>
      </c>
      <c r="B73" s="29" t="s">
        <v>117</v>
      </c>
      <c r="C73" s="104" t="s">
        <v>361</v>
      </c>
      <c r="D73" s="104" t="s">
        <v>708</v>
      </c>
      <c r="E73" s="105" t="s">
        <v>146</v>
      </c>
      <c r="F73" s="29" t="s">
        <v>5801</v>
      </c>
      <c r="G73" s="74">
        <v>45413</v>
      </c>
      <c r="H73" s="74">
        <v>45413</v>
      </c>
      <c r="I73" s="34" t="s">
        <v>124</v>
      </c>
      <c r="J73" s="34" t="s">
        <v>125</v>
      </c>
      <c r="K73" s="34" t="s">
        <v>396</v>
      </c>
      <c r="L73" s="47" t="s">
        <v>80</v>
      </c>
      <c r="M73" s="47">
        <v>3</v>
      </c>
      <c r="N73" s="34" t="s">
        <v>5836</v>
      </c>
      <c r="O73" s="62">
        <v>45365.6805555556</v>
      </c>
      <c r="P73" s="35"/>
      <c r="Q73" s="35"/>
      <c r="R73" s="40"/>
      <c r="S73" s="40"/>
      <c r="T73" s="36"/>
      <c r="U73" s="34" t="s">
        <v>5837</v>
      </c>
      <c r="V73" s="34" t="s">
        <v>708</v>
      </c>
      <c r="W73" t="s">
        <v>5838</v>
      </c>
      <c r="X73" t="s">
        <v>132</v>
      </c>
      <c r="Y73" t="s">
        <v>159</v>
      </c>
    </row>
    <row r="74" ht="14.25" spans="1:22">
      <c r="A74" s="98">
        <v>71</v>
      </c>
      <c r="B74" s="29" t="s">
        <v>117</v>
      </c>
      <c r="C74" s="104" t="s">
        <v>361</v>
      </c>
      <c r="D74" s="104" t="s">
        <v>708</v>
      </c>
      <c r="E74" s="105" t="s">
        <v>146</v>
      </c>
      <c r="F74" s="29" t="s">
        <v>5801</v>
      </c>
      <c r="G74" s="74">
        <v>45536</v>
      </c>
      <c r="H74" s="74">
        <v>45536</v>
      </c>
      <c r="I74" s="34" t="s">
        <v>124</v>
      </c>
      <c r="J74" s="34" t="s">
        <v>125</v>
      </c>
      <c r="K74" s="34" t="s">
        <v>396</v>
      </c>
      <c r="L74" s="47" t="s">
        <v>80</v>
      </c>
      <c r="M74" s="47">
        <v>3</v>
      </c>
      <c r="N74" s="34"/>
      <c r="O74" s="34"/>
      <c r="P74" s="35"/>
      <c r="Q74" s="35"/>
      <c r="R74" s="40"/>
      <c r="S74" s="40"/>
      <c r="T74" s="36"/>
      <c r="U74" s="34"/>
      <c r="V74" s="34"/>
    </row>
    <row r="75" ht="14.25" spans="1:22">
      <c r="A75" s="98">
        <v>72</v>
      </c>
      <c r="B75" s="29" t="s">
        <v>117</v>
      </c>
      <c r="C75" s="104" t="s">
        <v>361</v>
      </c>
      <c r="D75" s="104" t="s">
        <v>708</v>
      </c>
      <c r="E75" s="105" t="s">
        <v>146</v>
      </c>
      <c r="F75" s="29" t="s">
        <v>5801</v>
      </c>
      <c r="G75" s="74">
        <v>45597</v>
      </c>
      <c r="H75" s="74">
        <v>45597</v>
      </c>
      <c r="I75" s="34" t="s">
        <v>124</v>
      </c>
      <c r="J75" s="34" t="s">
        <v>125</v>
      </c>
      <c r="K75" s="34" t="s">
        <v>396</v>
      </c>
      <c r="L75" s="47" t="s">
        <v>80</v>
      </c>
      <c r="M75" s="47">
        <v>3</v>
      </c>
      <c r="N75" s="34"/>
      <c r="O75" s="34"/>
      <c r="P75" s="35"/>
      <c r="Q75" s="35"/>
      <c r="R75" s="40"/>
      <c r="S75" s="40"/>
      <c r="T75" s="36"/>
      <c r="U75" s="34"/>
      <c r="V75" s="34"/>
    </row>
    <row r="76" ht="36" spans="1:25">
      <c r="A76" s="98">
        <v>73</v>
      </c>
      <c r="B76" s="29" t="s">
        <v>117</v>
      </c>
      <c r="C76" s="104" t="s">
        <v>361</v>
      </c>
      <c r="D76" s="104" t="s">
        <v>683</v>
      </c>
      <c r="E76" s="105" t="s">
        <v>250</v>
      </c>
      <c r="F76" s="29" t="s">
        <v>5801</v>
      </c>
      <c r="G76" s="74">
        <v>45352</v>
      </c>
      <c r="H76" s="74">
        <v>45352</v>
      </c>
      <c r="I76" s="34" t="s">
        <v>124</v>
      </c>
      <c r="J76" s="34" t="s">
        <v>125</v>
      </c>
      <c r="K76" s="34" t="s">
        <v>396</v>
      </c>
      <c r="L76" s="47" t="s">
        <v>80</v>
      </c>
      <c r="M76" s="47">
        <v>3</v>
      </c>
      <c r="N76" s="34" t="s">
        <v>5836</v>
      </c>
      <c r="O76" s="62">
        <v>45365.6805555556</v>
      </c>
      <c r="P76" s="35"/>
      <c r="Q76" s="35"/>
      <c r="R76" s="40"/>
      <c r="S76" s="40"/>
      <c r="T76" s="36"/>
      <c r="U76" s="34" t="s">
        <v>5839</v>
      </c>
      <c r="V76" s="34" t="s">
        <v>683</v>
      </c>
      <c r="W76" t="s">
        <v>5840</v>
      </c>
      <c r="X76" t="s">
        <v>132</v>
      </c>
      <c r="Y76" t="s">
        <v>159</v>
      </c>
    </row>
    <row r="77" ht="36" spans="1:25">
      <c r="A77" s="98">
        <v>74</v>
      </c>
      <c r="B77" s="29" t="s">
        <v>117</v>
      </c>
      <c r="C77" s="104" t="s">
        <v>361</v>
      </c>
      <c r="D77" s="104" t="s">
        <v>683</v>
      </c>
      <c r="E77" s="105" t="s">
        <v>250</v>
      </c>
      <c r="F77" s="29" t="s">
        <v>5801</v>
      </c>
      <c r="G77" s="74">
        <v>45413</v>
      </c>
      <c r="H77" s="74">
        <v>45413</v>
      </c>
      <c r="I77" s="34" t="s">
        <v>124</v>
      </c>
      <c r="J77" s="34" t="s">
        <v>125</v>
      </c>
      <c r="K77" s="34" t="s">
        <v>396</v>
      </c>
      <c r="L77" s="47" t="s">
        <v>80</v>
      </c>
      <c r="M77" s="47">
        <v>3</v>
      </c>
      <c r="N77" s="34" t="s">
        <v>5836</v>
      </c>
      <c r="O77" s="62">
        <v>45365.6805555556</v>
      </c>
      <c r="P77" s="35"/>
      <c r="Q77" s="35"/>
      <c r="R77" s="40"/>
      <c r="S77" s="40"/>
      <c r="T77" s="36"/>
      <c r="U77" s="34" t="s">
        <v>5839</v>
      </c>
      <c r="V77" s="34" t="s">
        <v>683</v>
      </c>
      <c r="W77" t="s">
        <v>5840</v>
      </c>
      <c r="X77" t="s">
        <v>132</v>
      </c>
      <c r="Y77" t="s">
        <v>159</v>
      </c>
    </row>
    <row r="78" ht="14.25" spans="1:22">
      <c r="A78" s="98">
        <v>75</v>
      </c>
      <c r="B78" s="29" t="s">
        <v>117</v>
      </c>
      <c r="C78" s="104" t="s">
        <v>361</v>
      </c>
      <c r="D78" s="104" t="s">
        <v>683</v>
      </c>
      <c r="E78" s="105" t="s">
        <v>250</v>
      </c>
      <c r="F78" s="29" t="s">
        <v>5801</v>
      </c>
      <c r="G78" s="74">
        <v>45536</v>
      </c>
      <c r="H78" s="74">
        <v>45536</v>
      </c>
      <c r="I78" s="34" t="s">
        <v>124</v>
      </c>
      <c r="J78" s="34" t="s">
        <v>125</v>
      </c>
      <c r="K78" s="34" t="s">
        <v>396</v>
      </c>
      <c r="L78" s="47" t="s">
        <v>80</v>
      </c>
      <c r="M78" s="47">
        <v>3</v>
      </c>
      <c r="N78" s="34"/>
      <c r="O78" s="34"/>
      <c r="P78" s="35"/>
      <c r="Q78" s="35"/>
      <c r="R78" s="40"/>
      <c r="S78" s="40"/>
      <c r="T78" s="36"/>
      <c r="U78" s="34"/>
      <c r="V78" s="34"/>
    </row>
    <row r="79" ht="14.25" spans="1:22">
      <c r="A79" s="98">
        <v>76</v>
      </c>
      <c r="B79" s="29" t="s">
        <v>117</v>
      </c>
      <c r="C79" s="104" t="s">
        <v>361</v>
      </c>
      <c r="D79" s="104" t="s">
        <v>683</v>
      </c>
      <c r="E79" s="105" t="s">
        <v>250</v>
      </c>
      <c r="F79" s="29" t="s">
        <v>5801</v>
      </c>
      <c r="G79" s="74">
        <v>45597</v>
      </c>
      <c r="H79" s="74">
        <v>45597</v>
      </c>
      <c r="I79" s="34" t="s">
        <v>124</v>
      </c>
      <c r="J79" s="34" t="s">
        <v>125</v>
      </c>
      <c r="K79" s="34" t="s">
        <v>396</v>
      </c>
      <c r="L79" s="47" t="s">
        <v>80</v>
      </c>
      <c r="M79" s="47">
        <v>3</v>
      </c>
      <c r="N79" s="34"/>
      <c r="O79" s="34"/>
      <c r="P79" s="35"/>
      <c r="Q79" s="35"/>
      <c r="R79" s="40"/>
      <c r="S79" s="40"/>
      <c r="T79" s="36"/>
      <c r="U79" s="34"/>
      <c r="V79" s="34"/>
    </row>
    <row r="80" ht="36" spans="1:25">
      <c r="A80" s="98">
        <v>77</v>
      </c>
      <c r="B80" s="29" t="s">
        <v>117</v>
      </c>
      <c r="C80" s="104" t="s">
        <v>361</v>
      </c>
      <c r="D80" s="104" t="s">
        <v>689</v>
      </c>
      <c r="E80" s="105" t="s">
        <v>250</v>
      </c>
      <c r="F80" s="29" t="s">
        <v>5801</v>
      </c>
      <c r="G80" s="74">
        <v>45352</v>
      </c>
      <c r="H80" s="74">
        <v>45352</v>
      </c>
      <c r="I80" s="34" t="s">
        <v>124</v>
      </c>
      <c r="J80" s="34" t="s">
        <v>125</v>
      </c>
      <c r="K80" s="34" t="s">
        <v>396</v>
      </c>
      <c r="L80" s="47" t="s">
        <v>80</v>
      </c>
      <c r="M80" s="47">
        <v>3</v>
      </c>
      <c r="N80" s="34" t="s">
        <v>5836</v>
      </c>
      <c r="O80" s="62">
        <v>45365.6805555556</v>
      </c>
      <c r="P80" s="35"/>
      <c r="Q80" s="35"/>
      <c r="R80" s="40"/>
      <c r="S80" s="40"/>
      <c r="T80" s="36"/>
      <c r="U80" s="34" t="s">
        <v>5839</v>
      </c>
      <c r="V80" s="34" t="s">
        <v>689</v>
      </c>
      <c r="W80" t="s">
        <v>5840</v>
      </c>
      <c r="X80" t="s">
        <v>132</v>
      </c>
      <c r="Y80" t="s">
        <v>159</v>
      </c>
    </row>
    <row r="81" ht="36" spans="1:25">
      <c r="A81" s="98">
        <v>78</v>
      </c>
      <c r="B81" s="29" t="s">
        <v>117</v>
      </c>
      <c r="C81" s="104" t="s">
        <v>361</v>
      </c>
      <c r="D81" s="104" t="s">
        <v>689</v>
      </c>
      <c r="E81" s="105" t="s">
        <v>250</v>
      </c>
      <c r="F81" s="29" t="s">
        <v>5801</v>
      </c>
      <c r="G81" s="74">
        <v>45413</v>
      </c>
      <c r="H81" s="74">
        <v>45413</v>
      </c>
      <c r="I81" s="34" t="s">
        <v>124</v>
      </c>
      <c r="J81" s="34" t="s">
        <v>125</v>
      </c>
      <c r="K81" s="34" t="s">
        <v>396</v>
      </c>
      <c r="L81" s="47" t="s">
        <v>80</v>
      </c>
      <c r="M81" s="47">
        <v>3</v>
      </c>
      <c r="N81" s="34" t="s">
        <v>5836</v>
      </c>
      <c r="O81" s="62">
        <v>45365.6805555556</v>
      </c>
      <c r="P81" s="35"/>
      <c r="Q81" s="35"/>
      <c r="R81" s="40"/>
      <c r="S81" s="40"/>
      <c r="T81" s="36"/>
      <c r="U81" s="34" t="s">
        <v>5839</v>
      </c>
      <c r="V81" s="34" t="s">
        <v>689</v>
      </c>
      <c r="W81" t="s">
        <v>5840</v>
      </c>
      <c r="X81" t="s">
        <v>132</v>
      </c>
      <c r="Y81" t="s">
        <v>159</v>
      </c>
    </row>
    <row r="82" ht="14.25" spans="1:22">
      <c r="A82" s="98">
        <v>79</v>
      </c>
      <c r="B82" s="29" t="s">
        <v>117</v>
      </c>
      <c r="C82" s="104" t="s">
        <v>361</v>
      </c>
      <c r="D82" s="104" t="s">
        <v>689</v>
      </c>
      <c r="E82" s="105" t="s">
        <v>250</v>
      </c>
      <c r="F82" s="29" t="s">
        <v>5801</v>
      </c>
      <c r="G82" s="74">
        <v>45536</v>
      </c>
      <c r="H82" s="74">
        <v>45536</v>
      </c>
      <c r="I82" s="34" t="s">
        <v>124</v>
      </c>
      <c r="J82" s="34" t="s">
        <v>125</v>
      </c>
      <c r="K82" s="34" t="s">
        <v>396</v>
      </c>
      <c r="L82" s="47" t="s">
        <v>80</v>
      </c>
      <c r="M82" s="47">
        <v>3</v>
      </c>
      <c r="N82" s="34"/>
      <c r="O82" s="34"/>
      <c r="P82" s="35"/>
      <c r="Q82" s="35"/>
      <c r="R82" s="40"/>
      <c r="S82" s="40"/>
      <c r="T82" s="36"/>
      <c r="U82" s="34"/>
      <c r="V82" s="34"/>
    </row>
    <row r="83" ht="14.25" spans="1:22">
      <c r="A83" s="98">
        <v>80</v>
      </c>
      <c r="B83" s="29" t="s">
        <v>117</v>
      </c>
      <c r="C83" s="104" t="s">
        <v>361</v>
      </c>
      <c r="D83" s="104" t="s">
        <v>689</v>
      </c>
      <c r="E83" s="105" t="s">
        <v>250</v>
      </c>
      <c r="F83" s="29" t="s">
        <v>5801</v>
      </c>
      <c r="G83" s="74">
        <v>45597</v>
      </c>
      <c r="H83" s="74">
        <v>45597</v>
      </c>
      <c r="I83" s="34" t="s">
        <v>124</v>
      </c>
      <c r="J83" s="34" t="s">
        <v>125</v>
      </c>
      <c r="K83" s="34" t="s">
        <v>396</v>
      </c>
      <c r="L83" s="47" t="s">
        <v>80</v>
      </c>
      <c r="M83" s="47">
        <v>3</v>
      </c>
      <c r="N83" s="34"/>
      <c r="O83" s="34"/>
      <c r="P83" s="35"/>
      <c r="Q83" s="35"/>
      <c r="R83" s="40"/>
      <c r="S83" s="40"/>
      <c r="T83" s="36"/>
      <c r="U83" s="34"/>
      <c r="V83" s="34"/>
    </row>
    <row r="84" ht="36" spans="1:25">
      <c r="A84" s="98">
        <v>81</v>
      </c>
      <c r="B84" s="29" t="s">
        <v>117</v>
      </c>
      <c r="C84" s="104" t="s">
        <v>361</v>
      </c>
      <c r="D84" s="104" t="s">
        <v>710</v>
      </c>
      <c r="E84" s="106" t="s">
        <v>146</v>
      </c>
      <c r="F84" s="29" t="s">
        <v>5801</v>
      </c>
      <c r="G84" s="74">
        <v>45292</v>
      </c>
      <c r="H84" s="74">
        <v>45292</v>
      </c>
      <c r="I84" s="34" t="s">
        <v>124</v>
      </c>
      <c r="J84" s="34" t="s">
        <v>125</v>
      </c>
      <c r="K84" s="34" t="s">
        <v>396</v>
      </c>
      <c r="L84" s="47" t="s">
        <v>80</v>
      </c>
      <c r="M84" s="47">
        <v>3</v>
      </c>
      <c r="N84" s="34" t="s">
        <v>5841</v>
      </c>
      <c r="O84" s="62">
        <v>45316.6118055556</v>
      </c>
      <c r="P84" s="35"/>
      <c r="Q84" s="35"/>
      <c r="R84" s="40"/>
      <c r="S84" s="40"/>
      <c r="T84" s="36"/>
      <c r="U84" s="34" t="s">
        <v>5842</v>
      </c>
      <c r="V84" s="34" t="s">
        <v>710</v>
      </c>
      <c r="W84" t="s">
        <v>5843</v>
      </c>
      <c r="X84" t="s">
        <v>132</v>
      </c>
      <c r="Y84" t="s">
        <v>133</v>
      </c>
    </row>
    <row r="85" ht="36" spans="1:25">
      <c r="A85" s="98">
        <v>82</v>
      </c>
      <c r="B85" s="29" t="s">
        <v>117</v>
      </c>
      <c r="C85" s="104" t="s">
        <v>361</v>
      </c>
      <c r="D85" s="104" t="s">
        <v>710</v>
      </c>
      <c r="E85" s="106" t="s">
        <v>146</v>
      </c>
      <c r="F85" s="29" t="s">
        <v>5801</v>
      </c>
      <c r="G85" s="74">
        <v>45413</v>
      </c>
      <c r="H85" s="74">
        <v>45413</v>
      </c>
      <c r="I85" s="34" t="s">
        <v>124</v>
      </c>
      <c r="J85" s="34" t="s">
        <v>125</v>
      </c>
      <c r="K85" s="34" t="s">
        <v>396</v>
      </c>
      <c r="L85" s="47" t="s">
        <v>80</v>
      </c>
      <c r="M85" s="47">
        <v>3</v>
      </c>
      <c r="N85" s="34" t="s">
        <v>5841</v>
      </c>
      <c r="O85" s="62">
        <v>45316.6118055556</v>
      </c>
      <c r="P85" s="35"/>
      <c r="Q85" s="35"/>
      <c r="R85" s="40"/>
      <c r="S85" s="40"/>
      <c r="T85" s="36"/>
      <c r="U85" s="34" t="s">
        <v>5842</v>
      </c>
      <c r="V85" s="34" t="s">
        <v>710</v>
      </c>
      <c r="W85" t="s">
        <v>5843</v>
      </c>
      <c r="X85" t="s">
        <v>132</v>
      </c>
      <c r="Y85" t="s">
        <v>133</v>
      </c>
    </row>
    <row r="86" ht="14.25" spans="1:22">
      <c r="A86" s="98">
        <v>83</v>
      </c>
      <c r="B86" s="29" t="s">
        <v>117</v>
      </c>
      <c r="C86" s="104" t="s">
        <v>361</v>
      </c>
      <c r="D86" s="104" t="s">
        <v>710</v>
      </c>
      <c r="E86" s="106" t="s">
        <v>146</v>
      </c>
      <c r="F86" s="29" t="s">
        <v>5801</v>
      </c>
      <c r="G86" s="74">
        <v>45536</v>
      </c>
      <c r="H86" s="74">
        <v>45536</v>
      </c>
      <c r="I86" s="34" t="s">
        <v>124</v>
      </c>
      <c r="J86" s="34" t="s">
        <v>125</v>
      </c>
      <c r="K86" s="34" t="s">
        <v>396</v>
      </c>
      <c r="L86" s="47" t="s">
        <v>80</v>
      </c>
      <c r="M86" s="47">
        <v>3</v>
      </c>
      <c r="N86" s="34"/>
      <c r="O86" s="34"/>
      <c r="P86" s="35"/>
      <c r="Q86" s="35"/>
      <c r="R86" s="40"/>
      <c r="S86" s="40"/>
      <c r="T86" s="36"/>
      <c r="U86" s="34"/>
      <c r="V86" s="34"/>
    </row>
    <row r="87" ht="14.25" spans="1:22">
      <c r="A87" s="98">
        <v>84</v>
      </c>
      <c r="B87" s="29" t="s">
        <v>117</v>
      </c>
      <c r="C87" s="104" t="s">
        <v>361</v>
      </c>
      <c r="D87" s="104" t="s">
        <v>710</v>
      </c>
      <c r="E87" s="106" t="s">
        <v>146</v>
      </c>
      <c r="F87" s="29" t="s">
        <v>5801</v>
      </c>
      <c r="G87" s="74">
        <v>45597</v>
      </c>
      <c r="H87" s="74">
        <v>45597</v>
      </c>
      <c r="I87" s="34" t="s">
        <v>124</v>
      </c>
      <c r="J87" s="34" t="s">
        <v>125</v>
      </c>
      <c r="K87" s="34" t="s">
        <v>396</v>
      </c>
      <c r="L87" s="47" t="s">
        <v>80</v>
      </c>
      <c r="M87" s="47">
        <v>3</v>
      </c>
      <c r="N87" s="34"/>
      <c r="O87" s="34"/>
      <c r="P87" s="35"/>
      <c r="Q87" s="35"/>
      <c r="R87" s="40"/>
      <c r="S87" s="40"/>
      <c r="T87" s="36"/>
      <c r="U87" s="34"/>
      <c r="V87" s="34"/>
    </row>
    <row r="88" ht="36" spans="1:25">
      <c r="A88" s="98">
        <v>85</v>
      </c>
      <c r="B88" s="29" t="s">
        <v>117</v>
      </c>
      <c r="C88" s="104" t="s">
        <v>361</v>
      </c>
      <c r="D88" s="104" t="s">
        <v>714</v>
      </c>
      <c r="E88" s="106" t="s">
        <v>146</v>
      </c>
      <c r="F88" s="29" t="s">
        <v>5801</v>
      </c>
      <c r="G88" s="74">
        <v>45292</v>
      </c>
      <c r="H88" s="74">
        <v>45292</v>
      </c>
      <c r="I88" s="34" t="s">
        <v>124</v>
      </c>
      <c r="J88" s="34" t="s">
        <v>125</v>
      </c>
      <c r="K88" s="34" t="s">
        <v>396</v>
      </c>
      <c r="L88" s="47" t="s">
        <v>80</v>
      </c>
      <c r="M88" s="47">
        <v>3</v>
      </c>
      <c r="N88" s="34" t="s">
        <v>5841</v>
      </c>
      <c r="O88" s="62">
        <v>45316.6118055556</v>
      </c>
      <c r="P88" s="35"/>
      <c r="Q88" s="35"/>
      <c r="R88" s="40"/>
      <c r="S88" s="40"/>
      <c r="T88" s="36"/>
      <c r="U88" s="34" t="s">
        <v>5842</v>
      </c>
      <c r="V88" s="34" t="s">
        <v>714</v>
      </c>
      <c r="W88" t="s">
        <v>5843</v>
      </c>
      <c r="X88" t="s">
        <v>132</v>
      </c>
      <c r="Y88" t="s">
        <v>133</v>
      </c>
    </row>
    <row r="89" ht="36" spans="1:25">
      <c r="A89" s="98">
        <v>86</v>
      </c>
      <c r="B89" s="29" t="s">
        <v>117</v>
      </c>
      <c r="C89" s="104" t="s">
        <v>361</v>
      </c>
      <c r="D89" s="104" t="s">
        <v>714</v>
      </c>
      <c r="E89" s="106" t="s">
        <v>146</v>
      </c>
      <c r="F89" s="29" t="s">
        <v>5801</v>
      </c>
      <c r="G89" s="74">
        <v>45413</v>
      </c>
      <c r="H89" s="74">
        <v>45413</v>
      </c>
      <c r="I89" s="34" t="s">
        <v>124</v>
      </c>
      <c r="J89" s="34" t="s">
        <v>125</v>
      </c>
      <c r="K89" s="34" t="s">
        <v>396</v>
      </c>
      <c r="L89" s="47" t="s">
        <v>80</v>
      </c>
      <c r="M89" s="47">
        <v>3</v>
      </c>
      <c r="N89" s="34" t="s">
        <v>5841</v>
      </c>
      <c r="O89" s="62">
        <v>45316.6118055556</v>
      </c>
      <c r="P89" s="35"/>
      <c r="Q89" s="35"/>
      <c r="R89" s="40"/>
      <c r="S89" s="40"/>
      <c r="T89" s="36"/>
      <c r="U89" s="34" t="s">
        <v>5842</v>
      </c>
      <c r="V89" s="34" t="s">
        <v>714</v>
      </c>
      <c r="W89" t="s">
        <v>5843</v>
      </c>
      <c r="X89" t="s">
        <v>132</v>
      </c>
      <c r="Y89" t="s">
        <v>133</v>
      </c>
    </row>
    <row r="90" ht="14.25" spans="1:22">
      <c r="A90" s="98">
        <v>87</v>
      </c>
      <c r="B90" s="29" t="s">
        <v>117</v>
      </c>
      <c r="C90" s="104" t="s">
        <v>361</v>
      </c>
      <c r="D90" s="104" t="s">
        <v>714</v>
      </c>
      <c r="E90" s="106" t="s">
        <v>146</v>
      </c>
      <c r="F90" s="29" t="s">
        <v>5801</v>
      </c>
      <c r="G90" s="74">
        <v>45536</v>
      </c>
      <c r="H90" s="74">
        <v>45536</v>
      </c>
      <c r="I90" s="34" t="s">
        <v>124</v>
      </c>
      <c r="J90" s="34" t="s">
        <v>125</v>
      </c>
      <c r="K90" s="34" t="s">
        <v>396</v>
      </c>
      <c r="L90" s="47" t="s">
        <v>80</v>
      </c>
      <c r="M90" s="47">
        <v>3</v>
      </c>
      <c r="N90" s="34"/>
      <c r="O90" s="34"/>
      <c r="P90" s="35"/>
      <c r="Q90" s="35"/>
      <c r="R90" s="40"/>
      <c r="S90" s="40"/>
      <c r="T90" s="36"/>
      <c r="U90" s="34"/>
      <c r="V90" s="34"/>
    </row>
    <row r="91" ht="14.25" spans="1:22">
      <c r="A91" s="98">
        <v>88</v>
      </c>
      <c r="B91" s="29" t="s">
        <v>117</v>
      </c>
      <c r="C91" s="104" t="s">
        <v>361</v>
      </c>
      <c r="D91" s="104" t="s">
        <v>714</v>
      </c>
      <c r="E91" s="106" t="s">
        <v>146</v>
      </c>
      <c r="F91" s="29" t="s">
        <v>5801</v>
      </c>
      <c r="G91" s="74">
        <v>45597</v>
      </c>
      <c r="H91" s="74">
        <v>45597</v>
      </c>
      <c r="I91" s="34" t="s">
        <v>124</v>
      </c>
      <c r="J91" s="34" t="s">
        <v>125</v>
      </c>
      <c r="K91" s="34" t="s">
        <v>396</v>
      </c>
      <c r="L91" s="47" t="s">
        <v>80</v>
      </c>
      <c r="M91" s="47">
        <v>3</v>
      </c>
      <c r="N91" s="34"/>
      <c r="O91" s="34"/>
      <c r="P91" s="35"/>
      <c r="Q91" s="35"/>
      <c r="R91" s="40"/>
      <c r="S91" s="40"/>
      <c r="T91" s="36"/>
      <c r="U91" s="34"/>
      <c r="V91" s="34"/>
    </row>
    <row r="92" ht="36" spans="1:25">
      <c r="A92" s="98">
        <v>89</v>
      </c>
      <c r="B92" s="29" t="s">
        <v>117</v>
      </c>
      <c r="C92" s="104" t="s">
        <v>361</v>
      </c>
      <c r="D92" s="104" t="s">
        <v>718</v>
      </c>
      <c r="E92" s="105" t="s">
        <v>250</v>
      </c>
      <c r="F92" s="29" t="s">
        <v>5801</v>
      </c>
      <c r="G92" s="74">
        <v>45292</v>
      </c>
      <c r="H92" s="74">
        <v>45292</v>
      </c>
      <c r="I92" s="34" t="s">
        <v>124</v>
      </c>
      <c r="J92" s="34" t="s">
        <v>125</v>
      </c>
      <c r="K92" s="34" t="s">
        <v>396</v>
      </c>
      <c r="L92" s="47" t="s">
        <v>80</v>
      </c>
      <c r="M92" s="47">
        <v>3</v>
      </c>
      <c r="N92" s="34" t="s">
        <v>5841</v>
      </c>
      <c r="O92" s="62">
        <v>45316.6118055556</v>
      </c>
      <c r="P92" s="35"/>
      <c r="Q92" s="35"/>
      <c r="R92" s="40"/>
      <c r="S92" s="40"/>
      <c r="T92" s="36"/>
      <c r="U92" s="34" t="s">
        <v>5842</v>
      </c>
      <c r="V92" s="34" t="s">
        <v>718</v>
      </c>
      <c r="W92" t="s">
        <v>5843</v>
      </c>
      <c r="X92" t="s">
        <v>132</v>
      </c>
      <c r="Y92" t="s">
        <v>133</v>
      </c>
    </row>
    <row r="93" ht="36" spans="1:25">
      <c r="A93" s="98">
        <v>90</v>
      </c>
      <c r="B93" s="29" t="s">
        <v>117</v>
      </c>
      <c r="C93" s="104" t="s">
        <v>361</v>
      </c>
      <c r="D93" s="104" t="s">
        <v>718</v>
      </c>
      <c r="E93" s="105" t="s">
        <v>250</v>
      </c>
      <c r="F93" s="29" t="s">
        <v>5801</v>
      </c>
      <c r="G93" s="74">
        <v>45413</v>
      </c>
      <c r="H93" s="74">
        <v>45413</v>
      </c>
      <c r="I93" s="34" t="s">
        <v>124</v>
      </c>
      <c r="J93" s="34" t="s">
        <v>125</v>
      </c>
      <c r="K93" s="34" t="s">
        <v>396</v>
      </c>
      <c r="L93" s="47" t="s">
        <v>80</v>
      </c>
      <c r="M93" s="47">
        <v>3</v>
      </c>
      <c r="N93" s="34" t="s">
        <v>5841</v>
      </c>
      <c r="O93" s="62">
        <v>45316.6118055556</v>
      </c>
      <c r="P93" s="35"/>
      <c r="Q93" s="35"/>
      <c r="R93" s="40"/>
      <c r="S93" s="40"/>
      <c r="T93" s="36"/>
      <c r="U93" s="34" t="s">
        <v>5842</v>
      </c>
      <c r="V93" s="34" t="s">
        <v>718</v>
      </c>
      <c r="W93" t="s">
        <v>5843</v>
      </c>
      <c r="X93" t="s">
        <v>132</v>
      </c>
      <c r="Y93" t="s">
        <v>133</v>
      </c>
    </row>
    <row r="94" ht="14.25" spans="1:22">
      <c r="A94" s="98">
        <v>91</v>
      </c>
      <c r="B94" s="29" t="s">
        <v>117</v>
      </c>
      <c r="C94" s="104" t="s">
        <v>361</v>
      </c>
      <c r="D94" s="104" t="s">
        <v>718</v>
      </c>
      <c r="E94" s="105" t="s">
        <v>250</v>
      </c>
      <c r="F94" s="29" t="s">
        <v>5801</v>
      </c>
      <c r="G94" s="74">
        <v>45536</v>
      </c>
      <c r="H94" s="74">
        <v>45536</v>
      </c>
      <c r="I94" s="34" t="s">
        <v>124</v>
      </c>
      <c r="J94" s="34" t="s">
        <v>125</v>
      </c>
      <c r="K94" s="34" t="s">
        <v>396</v>
      </c>
      <c r="L94" s="47" t="s">
        <v>80</v>
      </c>
      <c r="M94" s="47">
        <v>3</v>
      </c>
      <c r="N94" s="34"/>
      <c r="O94" s="34"/>
      <c r="P94" s="35"/>
      <c r="Q94" s="35"/>
      <c r="R94" s="40"/>
      <c r="S94" s="40"/>
      <c r="T94" s="36"/>
      <c r="U94" s="34"/>
      <c r="V94" s="34"/>
    </row>
    <row r="95" ht="14.25" spans="1:22">
      <c r="A95" s="98">
        <v>92</v>
      </c>
      <c r="B95" s="29" t="s">
        <v>117</v>
      </c>
      <c r="C95" s="104" t="s">
        <v>361</v>
      </c>
      <c r="D95" s="104" t="s">
        <v>718</v>
      </c>
      <c r="E95" s="105" t="s">
        <v>250</v>
      </c>
      <c r="F95" s="29" t="s">
        <v>5801</v>
      </c>
      <c r="G95" s="74">
        <v>45597</v>
      </c>
      <c r="H95" s="74">
        <v>45597</v>
      </c>
      <c r="I95" s="34" t="s">
        <v>124</v>
      </c>
      <c r="J95" s="34" t="s">
        <v>125</v>
      </c>
      <c r="K95" s="34" t="s">
        <v>396</v>
      </c>
      <c r="L95" s="47" t="s">
        <v>80</v>
      </c>
      <c r="M95" s="47">
        <v>3</v>
      </c>
      <c r="N95" s="34"/>
      <c r="O95" s="34"/>
      <c r="P95" s="35"/>
      <c r="Q95" s="35"/>
      <c r="R95" s="40"/>
      <c r="S95" s="40"/>
      <c r="T95" s="36"/>
      <c r="U95" s="34"/>
      <c r="V95" s="34"/>
    </row>
    <row r="96" ht="36" spans="1:25">
      <c r="A96" s="98">
        <v>93</v>
      </c>
      <c r="B96" s="29" t="s">
        <v>117</v>
      </c>
      <c r="C96" s="29" t="s">
        <v>145</v>
      </c>
      <c r="D96" s="92" t="s">
        <v>512</v>
      </c>
      <c r="E96" s="92" t="s">
        <v>239</v>
      </c>
      <c r="F96" s="29" t="s">
        <v>5801</v>
      </c>
      <c r="G96" s="115">
        <v>45323</v>
      </c>
      <c r="H96" s="115">
        <v>45350</v>
      </c>
      <c r="I96" s="29" t="s">
        <v>124</v>
      </c>
      <c r="J96" s="29" t="s">
        <v>125</v>
      </c>
      <c r="K96" s="29" t="s">
        <v>396</v>
      </c>
      <c r="L96" s="29" t="s">
        <v>80</v>
      </c>
      <c r="M96" s="47">
        <v>6</v>
      </c>
      <c r="N96" s="34" t="s">
        <v>4780</v>
      </c>
      <c r="O96" s="62">
        <v>45343.6104166667</v>
      </c>
      <c r="P96" s="35"/>
      <c r="Q96" s="35"/>
      <c r="R96" s="40"/>
      <c r="S96" s="40"/>
      <c r="T96" s="36"/>
      <c r="U96" s="34" t="s">
        <v>5844</v>
      </c>
      <c r="V96" s="34" t="s">
        <v>512</v>
      </c>
      <c r="W96" t="s">
        <v>5845</v>
      </c>
      <c r="X96" t="s">
        <v>132</v>
      </c>
      <c r="Y96" t="s">
        <v>153</v>
      </c>
    </row>
    <row r="97" ht="36" spans="1:25">
      <c r="A97" s="98">
        <v>94</v>
      </c>
      <c r="B97" s="29" t="s">
        <v>117</v>
      </c>
      <c r="C97" s="29" t="s">
        <v>145</v>
      </c>
      <c r="D97" s="92" t="s">
        <v>512</v>
      </c>
      <c r="E97" s="92" t="s">
        <v>239</v>
      </c>
      <c r="F97" s="29" t="s">
        <v>5801</v>
      </c>
      <c r="G97" s="74">
        <v>45383</v>
      </c>
      <c r="H97" s="74">
        <v>45383</v>
      </c>
      <c r="I97" s="29" t="s">
        <v>124</v>
      </c>
      <c r="J97" s="29" t="s">
        <v>125</v>
      </c>
      <c r="K97" s="29" t="s">
        <v>396</v>
      </c>
      <c r="L97" s="29" t="s">
        <v>80</v>
      </c>
      <c r="M97" s="47">
        <v>6</v>
      </c>
      <c r="N97" s="34" t="s">
        <v>4783</v>
      </c>
      <c r="O97" s="62">
        <v>45394.4791666667</v>
      </c>
      <c r="P97" s="35"/>
      <c r="Q97" s="35"/>
      <c r="R97" s="40"/>
      <c r="S97" s="40"/>
      <c r="T97" s="36"/>
      <c r="U97" s="34" t="s">
        <v>5846</v>
      </c>
      <c r="V97" s="34" t="s">
        <v>512</v>
      </c>
      <c r="W97" t="s">
        <v>5847</v>
      </c>
      <c r="X97" t="s">
        <v>132</v>
      </c>
      <c r="Y97" t="s">
        <v>144</v>
      </c>
    </row>
    <row r="98" ht="36" spans="1:25">
      <c r="A98" s="98">
        <v>95</v>
      </c>
      <c r="B98" s="29" t="s">
        <v>117</v>
      </c>
      <c r="C98" s="29" t="s">
        <v>145</v>
      </c>
      <c r="D98" s="92" t="s">
        <v>512</v>
      </c>
      <c r="E98" s="92" t="s">
        <v>239</v>
      </c>
      <c r="F98" s="29" t="s">
        <v>5801</v>
      </c>
      <c r="G98" s="74">
        <v>45444</v>
      </c>
      <c r="H98" s="74">
        <v>45444</v>
      </c>
      <c r="I98" s="29" t="s">
        <v>124</v>
      </c>
      <c r="J98" s="29" t="s">
        <v>125</v>
      </c>
      <c r="K98" s="29" t="s">
        <v>396</v>
      </c>
      <c r="L98" s="29" t="s">
        <v>80</v>
      </c>
      <c r="M98" s="47">
        <v>6</v>
      </c>
      <c r="N98" s="34" t="s">
        <v>4786</v>
      </c>
      <c r="O98" s="62">
        <v>45473.7020833333</v>
      </c>
      <c r="P98" s="35"/>
      <c r="Q98" s="35"/>
      <c r="R98" s="40"/>
      <c r="S98" s="40"/>
      <c r="T98" s="36"/>
      <c r="U98" s="34" t="s">
        <v>5848</v>
      </c>
      <c r="V98" s="34" t="s">
        <v>512</v>
      </c>
      <c r="W98" t="s">
        <v>5849</v>
      </c>
      <c r="X98" s="114" t="s">
        <v>132</v>
      </c>
      <c r="Y98" s="114" t="s">
        <v>422</v>
      </c>
    </row>
    <row r="99" ht="36" spans="1:25">
      <c r="A99" s="98">
        <v>96</v>
      </c>
      <c r="B99" s="29" t="s">
        <v>117</v>
      </c>
      <c r="C99" s="29" t="s">
        <v>145</v>
      </c>
      <c r="D99" s="92" t="s">
        <v>512</v>
      </c>
      <c r="E99" s="92" t="s">
        <v>239</v>
      </c>
      <c r="F99" s="29" t="s">
        <v>5801</v>
      </c>
      <c r="G99" s="74">
        <v>45505</v>
      </c>
      <c r="H99" s="74">
        <v>45505</v>
      </c>
      <c r="I99" s="29" t="s">
        <v>124</v>
      </c>
      <c r="J99" s="29" t="s">
        <v>125</v>
      </c>
      <c r="K99" s="29" t="s">
        <v>396</v>
      </c>
      <c r="L99" s="29" t="s">
        <v>80</v>
      </c>
      <c r="M99" s="47">
        <v>6</v>
      </c>
      <c r="N99" s="93" t="s">
        <v>4797</v>
      </c>
      <c r="O99" s="84">
        <v>45513.5</v>
      </c>
      <c r="P99" s="52"/>
      <c r="Q99" s="52"/>
      <c r="R99" s="117"/>
      <c r="S99" s="117"/>
      <c r="T99" s="52"/>
      <c r="U99" s="52" t="s">
        <v>5850</v>
      </c>
      <c r="V99" t="s">
        <v>512</v>
      </c>
      <c r="W99" t="s">
        <v>5851</v>
      </c>
      <c r="X99" t="s">
        <v>132</v>
      </c>
      <c r="Y99" t="s">
        <v>852</v>
      </c>
    </row>
    <row r="100" spans="1:21">
      <c r="A100" s="98">
        <v>97</v>
      </c>
      <c r="B100" s="29" t="s">
        <v>117</v>
      </c>
      <c r="C100" s="29" t="s">
        <v>145</v>
      </c>
      <c r="D100" s="92" t="s">
        <v>512</v>
      </c>
      <c r="E100" s="92" t="s">
        <v>239</v>
      </c>
      <c r="F100" s="29" t="s">
        <v>5801</v>
      </c>
      <c r="G100" s="74">
        <v>45566</v>
      </c>
      <c r="H100" s="74">
        <v>45566</v>
      </c>
      <c r="I100" s="29" t="s">
        <v>124</v>
      </c>
      <c r="J100" s="29" t="s">
        <v>125</v>
      </c>
      <c r="K100" s="29" t="s">
        <v>396</v>
      </c>
      <c r="L100" s="29" t="s">
        <v>80</v>
      </c>
      <c r="M100" s="47">
        <v>6</v>
      </c>
      <c r="N100" s="84"/>
      <c r="O100" s="84"/>
      <c r="P100" s="52"/>
      <c r="Q100" s="52"/>
      <c r="R100" s="117"/>
      <c r="S100" s="117"/>
      <c r="T100" s="52"/>
      <c r="U100" s="52"/>
    </row>
    <row r="101" spans="1:21">
      <c r="A101" s="98">
        <v>98</v>
      </c>
      <c r="B101" s="29" t="s">
        <v>117</v>
      </c>
      <c r="C101" s="29" t="s">
        <v>145</v>
      </c>
      <c r="D101" s="92" t="s">
        <v>512</v>
      </c>
      <c r="E101" s="92" t="s">
        <v>239</v>
      </c>
      <c r="F101" s="29" t="s">
        <v>5801</v>
      </c>
      <c r="G101" s="74">
        <v>45627</v>
      </c>
      <c r="H101" s="74">
        <v>45627</v>
      </c>
      <c r="I101" s="29" t="s">
        <v>124</v>
      </c>
      <c r="J101" s="29" t="s">
        <v>125</v>
      </c>
      <c r="K101" s="29" t="s">
        <v>396</v>
      </c>
      <c r="L101" s="29" t="s">
        <v>80</v>
      </c>
      <c r="M101" s="47">
        <v>6</v>
      </c>
      <c r="N101" s="84"/>
      <c r="O101" s="84"/>
      <c r="P101" s="52"/>
      <c r="Q101" s="52"/>
      <c r="R101" s="117"/>
      <c r="S101" s="117"/>
      <c r="T101" s="52"/>
      <c r="U101" s="52"/>
    </row>
    <row r="102" ht="36" spans="1:25">
      <c r="A102" s="98">
        <v>99</v>
      </c>
      <c r="B102" s="29" t="s">
        <v>117</v>
      </c>
      <c r="C102" s="29" t="s">
        <v>145</v>
      </c>
      <c r="D102" s="92" t="s">
        <v>453</v>
      </c>
      <c r="E102" s="116" t="s">
        <v>452</v>
      </c>
      <c r="F102" s="29" t="s">
        <v>5801</v>
      </c>
      <c r="G102" s="115">
        <v>45383</v>
      </c>
      <c r="H102" s="115">
        <v>45383</v>
      </c>
      <c r="I102" s="29" t="s">
        <v>124</v>
      </c>
      <c r="J102" s="29" t="s">
        <v>125</v>
      </c>
      <c r="K102" s="29" t="s">
        <v>396</v>
      </c>
      <c r="L102" s="29" t="s">
        <v>80</v>
      </c>
      <c r="M102" s="47">
        <v>3</v>
      </c>
      <c r="N102" s="34" t="s">
        <v>4783</v>
      </c>
      <c r="O102" s="62">
        <v>45394.4791666667</v>
      </c>
      <c r="P102" s="35"/>
      <c r="Q102" s="35"/>
      <c r="R102" s="40"/>
      <c r="S102" s="40"/>
      <c r="T102" s="36"/>
      <c r="U102" s="34" t="s">
        <v>5852</v>
      </c>
      <c r="V102" s="34" t="s">
        <v>453</v>
      </c>
      <c r="W102" t="s">
        <v>5853</v>
      </c>
      <c r="X102" t="s">
        <v>132</v>
      </c>
      <c r="Y102" t="s">
        <v>144</v>
      </c>
    </row>
    <row r="103" ht="36" spans="1:25">
      <c r="A103" s="98">
        <v>100</v>
      </c>
      <c r="B103" s="29" t="s">
        <v>117</v>
      </c>
      <c r="C103" s="29" t="s">
        <v>145</v>
      </c>
      <c r="D103" s="92" t="s">
        <v>453</v>
      </c>
      <c r="E103" s="116" t="s">
        <v>452</v>
      </c>
      <c r="F103" s="29" t="s">
        <v>5801</v>
      </c>
      <c r="G103" s="74">
        <v>45597</v>
      </c>
      <c r="H103" s="74">
        <v>45597</v>
      </c>
      <c r="I103" s="29" t="s">
        <v>124</v>
      </c>
      <c r="J103" s="29" t="s">
        <v>125</v>
      </c>
      <c r="K103" s="29" t="s">
        <v>396</v>
      </c>
      <c r="L103" s="29" t="s">
        <v>80</v>
      </c>
      <c r="M103" s="47">
        <v>3</v>
      </c>
      <c r="N103" s="93" t="s">
        <v>4797</v>
      </c>
      <c r="O103" s="84">
        <v>45513.5</v>
      </c>
      <c r="P103" s="52"/>
      <c r="Q103" s="52"/>
      <c r="R103" s="117"/>
      <c r="S103" s="117"/>
      <c r="T103" s="52"/>
      <c r="U103" s="52" t="s">
        <v>5854</v>
      </c>
      <c r="V103" t="s">
        <v>453</v>
      </c>
      <c r="W103" t="s">
        <v>5855</v>
      </c>
      <c r="X103" t="s">
        <v>132</v>
      </c>
      <c r="Y103" t="s">
        <v>852</v>
      </c>
    </row>
    <row r="104" ht="36" spans="1:25">
      <c r="A104" s="98">
        <v>101</v>
      </c>
      <c r="B104" s="29" t="s">
        <v>117</v>
      </c>
      <c r="C104" s="29" t="s">
        <v>145</v>
      </c>
      <c r="D104" s="92" t="s">
        <v>464</v>
      </c>
      <c r="E104" s="116" t="s">
        <v>452</v>
      </c>
      <c r="F104" s="29" t="s">
        <v>5801</v>
      </c>
      <c r="G104" s="115">
        <v>45383</v>
      </c>
      <c r="H104" s="115">
        <v>45383</v>
      </c>
      <c r="I104" s="29" t="s">
        <v>124</v>
      </c>
      <c r="J104" s="29" t="s">
        <v>125</v>
      </c>
      <c r="K104" s="29" t="s">
        <v>396</v>
      </c>
      <c r="L104" s="29" t="s">
        <v>80</v>
      </c>
      <c r="M104" s="47">
        <v>3</v>
      </c>
      <c r="N104" s="34" t="s">
        <v>4783</v>
      </c>
      <c r="O104" s="62">
        <v>45394.4791666667</v>
      </c>
      <c r="P104" s="35"/>
      <c r="Q104" s="35"/>
      <c r="R104" s="40"/>
      <c r="S104" s="40"/>
      <c r="T104" s="36"/>
      <c r="U104" s="34" t="s">
        <v>5852</v>
      </c>
      <c r="V104" s="34" t="s">
        <v>464</v>
      </c>
      <c r="W104" t="s">
        <v>5853</v>
      </c>
      <c r="X104" t="s">
        <v>132</v>
      </c>
      <c r="Y104" t="s">
        <v>144</v>
      </c>
    </row>
    <row r="105" ht="36" spans="1:25">
      <c r="A105" s="98">
        <v>102</v>
      </c>
      <c r="B105" s="29" t="s">
        <v>117</v>
      </c>
      <c r="C105" s="29" t="s">
        <v>145</v>
      </c>
      <c r="D105" s="92" t="s">
        <v>464</v>
      </c>
      <c r="E105" s="116" t="s">
        <v>452</v>
      </c>
      <c r="F105" s="29" t="s">
        <v>5801</v>
      </c>
      <c r="G105" s="74">
        <v>45597</v>
      </c>
      <c r="H105" s="74">
        <v>45597</v>
      </c>
      <c r="I105" s="29" t="s">
        <v>124</v>
      </c>
      <c r="J105" s="29" t="s">
        <v>125</v>
      </c>
      <c r="K105" s="29" t="s">
        <v>396</v>
      </c>
      <c r="L105" s="29" t="s">
        <v>80</v>
      </c>
      <c r="M105" s="47">
        <v>3</v>
      </c>
      <c r="N105" s="93" t="s">
        <v>4797</v>
      </c>
      <c r="O105" s="84">
        <v>45513.5</v>
      </c>
      <c r="P105" s="52"/>
      <c r="Q105" s="52"/>
      <c r="R105" s="117"/>
      <c r="S105" s="117"/>
      <c r="T105" s="52"/>
      <c r="U105" s="52" t="s">
        <v>5854</v>
      </c>
      <c r="V105" t="s">
        <v>464</v>
      </c>
      <c r="W105" t="s">
        <v>5855</v>
      </c>
      <c r="X105" t="s">
        <v>132</v>
      </c>
      <c r="Y105" t="s">
        <v>852</v>
      </c>
    </row>
    <row r="106" ht="36" spans="1:25">
      <c r="A106" s="98">
        <v>103</v>
      </c>
      <c r="B106" s="29" t="s">
        <v>117</v>
      </c>
      <c r="C106" s="29" t="s">
        <v>145</v>
      </c>
      <c r="D106" s="92" t="s">
        <v>417</v>
      </c>
      <c r="E106" s="92" t="s">
        <v>146</v>
      </c>
      <c r="F106" s="29" t="s">
        <v>5801</v>
      </c>
      <c r="G106" s="115">
        <v>45383</v>
      </c>
      <c r="H106" s="115">
        <v>45383</v>
      </c>
      <c r="I106" s="29" t="s">
        <v>124</v>
      </c>
      <c r="J106" s="29" t="s">
        <v>125</v>
      </c>
      <c r="K106" s="29" t="s">
        <v>396</v>
      </c>
      <c r="L106" s="29" t="s">
        <v>80</v>
      </c>
      <c r="M106" s="47">
        <v>3</v>
      </c>
      <c r="N106" s="34" t="s">
        <v>4783</v>
      </c>
      <c r="O106" s="62">
        <v>45394.4791666667</v>
      </c>
      <c r="P106" s="35"/>
      <c r="Q106" s="35"/>
      <c r="R106" s="40"/>
      <c r="S106" s="40"/>
      <c r="T106" s="36"/>
      <c r="U106" s="34" t="s">
        <v>5852</v>
      </c>
      <c r="V106" s="34" t="s">
        <v>417</v>
      </c>
      <c r="W106" t="s">
        <v>5853</v>
      </c>
      <c r="X106" t="s">
        <v>132</v>
      </c>
      <c r="Y106" t="s">
        <v>144</v>
      </c>
    </row>
    <row r="107" spans="1:21">
      <c r="A107" s="98">
        <v>104</v>
      </c>
      <c r="B107" s="29" t="s">
        <v>117</v>
      </c>
      <c r="C107" s="29" t="s">
        <v>145</v>
      </c>
      <c r="D107" s="92" t="s">
        <v>417</v>
      </c>
      <c r="E107" s="92" t="s">
        <v>146</v>
      </c>
      <c r="F107" s="29" t="s">
        <v>5801</v>
      </c>
      <c r="G107" s="74">
        <v>45597</v>
      </c>
      <c r="H107" s="74">
        <v>45597</v>
      </c>
      <c r="I107" s="29" t="s">
        <v>124</v>
      </c>
      <c r="J107" s="29" t="s">
        <v>125</v>
      </c>
      <c r="K107" s="29" t="s">
        <v>396</v>
      </c>
      <c r="L107" s="29" t="s">
        <v>80</v>
      </c>
      <c r="M107" s="47">
        <v>3</v>
      </c>
      <c r="N107" s="84"/>
      <c r="O107" s="84"/>
      <c r="P107" s="52"/>
      <c r="Q107" s="52"/>
      <c r="R107" s="117"/>
      <c r="S107" s="117"/>
      <c r="T107" s="52"/>
      <c r="U107" s="52"/>
    </row>
    <row r="108" ht="36" spans="1:25">
      <c r="A108" s="98">
        <v>105</v>
      </c>
      <c r="B108" s="29" t="s">
        <v>117</v>
      </c>
      <c r="C108" s="29" t="s">
        <v>145</v>
      </c>
      <c r="D108" s="92" t="s">
        <v>423</v>
      </c>
      <c r="E108" s="92" t="s">
        <v>146</v>
      </c>
      <c r="F108" s="29" t="s">
        <v>5801</v>
      </c>
      <c r="G108" s="115">
        <v>45383</v>
      </c>
      <c r="H108" s="115">
        <v>45383</v>
      </c>
      <c r="I108" s="29" t="s">
        <v>124</v>
      </c>
      <c r="J108" s="29" t="s">
        <v>125</v>
      </c>
      <c r="K108" s="29" t="s">
        <v>396</v>
      </c>
      <c r="L108" s="29" t="s">
        <v>80</v>
      </c>
      <c r="M108" s="47">
        <v>3</v>
      </c>
      <c r="N108" s="34" t="s">
        <v>4783</v>
      </c>
      <c r="O108" s="62">
        <v>45394.4791666667</v>
      </c>
      <c r="P108" s="35"/>
      <c r="Q108" s="35"/>
      <c r="R108" s="40"/>
      <c r="S108" s="40"/>
      <c r="T108" s="36"/>
      <c r="U108" s="34" t="s">
        <v>5852</v>
      </c>
      <c r="V108" s="34" t="s">
        <v>423</v>
      </c>
      <c r="W108" t="s">
        <v>5853</v>
      </c>
      <c r="X108" t="s">
        <v>132</v>
      </c>
      <c r="Y108" t="s">
        <v>144</v>
      </c>
    </row>
    <row r="109" spans="1:21">
      <c r="A109" s="98">
        <v>106</v>
      </c>
      <c r="B109" s="29" t="s">
        <v>117</v>
      </c>
      <c r="C109" s="29" t="s">
        <v>145</v>
      </c>
      <c r="D109" s="92" t="s">
        <v>423</v>
      </c>
      <c r="E109" s="92" t="s">
        <v>146</v>
      </c>
      <c r="F109" s="29" t="s">
        <v>5801</v>
      </c>
      <c r="G109" s="74">
        <v>45597</v>
      </c>
      <c r="H109" s="74">
        <v>45597</v>
      </c>
      <c r="I109" s="29" t="s">
        <v>124</v>
      </c>
      <c r="J109" s="29" t="s">
        <v>125</v>
      </c>
      <c r="K109" s="29" t="s">
        <v>396</v>
      </c>
      <c r="L109" s="29" t="s">
        <v>80</v>
      </c>
      <c r="M109" s="47">
        <v>3</v>
      </c>
      <c r="N109" s="84"/>
      <c r="O109" s="84"/>
      <c r="P109" s="52"/>
      <c r="Q109" s="52"/>
      <c r="R109" s="117"/>
      <c r="S109" s="117"/>
      <c r="T109" s="52"/>
      <c r="U109" s="52"/>
    </row>
    <row r="110" ht="36" spans="1:25">
      <c r="A110" s="98">
        <v>107</v>
      </c>
      <c r="B110" s="29" t="s">
        <v>117</v>
      </c>
      <c r="C110" s="29" t="s">
        <v>145</v>
      </c>
      <c r="D110" s="92" t="s">
        <v>501</v>
      </c>
      <c r="E110" s="92" t="s">
        <v>146</v>
      </c>
      <c r="F110" s="29" t="s">
        <v>5801</v>
      </c>
      <c r="G110" s="115">
        <v>45383</v>
      </c>
      <c r="H110" s="115">
        <v>45383</v>
      </c>
      <c r="I110" s="29" t="s">
        <v>124</v>
      </c>
      <c r="J110" s="29" t="s">
        <v>125</v>
      </c>
      <c r="K110" s="29" t="s">
        <v>396</v>
      </c>
      <c r="L110" s="29" t="s">
        <v>80</v>
      </c>
      <c r="M110" s="47">
        <v>3</v>
      </c>
      <c r="N110" s="34" t="s">
        <v>4783</v>
      </c>
      <c r="O110" s="62">
        <v>45394.4791666667</v>
      </c>
      <c r="P110" s="35"/>
      <c r="Q110" s="35"/>
      <c r="R110" s="40"/>
      <c r="S110" s="40"/>
      <c r="T110" s="36"/>
      <c r="U110" s="34" t="s">
        <v>5852</v>
      </c>
      <c r="V110" s="34" t="s">
        <v>501</v>
      </c>
      <c r="W110" t="s">
        <v>5853</v>
      </c>
      <c r="X110" t="s">
        <v>132</v>
      </c>
      <c r="Y110" t="s">
        <v>144</v>
      </c>
    </row>
    <row r="111" spans="1:21">
      <c r="A111" s="98">
        <v>108</v>
      </c>
      <c r="B111" s="29" t="s">
        <v>117</v>
      </c>
      <c r="C111" s="29" t="s">
        <v>145</v>
      </c>
      <c r="D111" s="92" t="s">
        <v>501</v>
      </c>
      <c r="E111" s="92" t="s">
        <v>146</v>
      </c>
      <c r="F111" s="29" t="s">
        <v>5801</v>
      </c>
      <c r="G111" s="74">
        <v>45597</v>
      </c>
      <c r="H111" s="74">
        <v>45597</v>
      </c>
      <c r="I111" s="29" t="s">
        <v>124</v>
      </c>
      <c r="J111" s="29" t="s">
        <v>125</v>
      </c>
      <c r="K111" s="29" t="s">
        <v>396</v>
      </c>
      <c r="L111" s="29" t="s">
        <v>80</v>
      </c>
      <c r="M111" s="47">
        <v>3</v>
      </c>
      <c r="N111" s="84"/>
      <c r="O111" s="84"/>
      <c r="P111" s="52"/>
      <c r="Q111" s="52"/>
      <c r="R111" s="117"/>
      <c r="S111" s="117"/>
      <c r="T111" s="52"/>
      <c r="U111" s="52"/>
    </row>
    <row r="112" ht="36" spans="1:25">
      <c r="A112" s="98">
        <v>109</v>
      </c>
      <c r="B112" s="29" t="s">
        <v>117</v>
      </c>
      <c r="C112" s="29" t="s">
        <v>145</v>
      </c>
      <c r="D112" s="92" t="s">
        <v>507</v>
      </c>
      <c r="E112" s="116" t="s">
        <v>146</v>
      </c>
      <c r="F112" s="29" t="s">
        <v>5801</v>
      </c>
      <c r="G112" s="115">
        <v>45383</v>
      </c>
      <c r="H112" s="115">
        <v>45383</v>
      </c>
      <c r="I112" s="29" t="s">
        <v>124</v>
      </c>
      <c r="J112" s="29" t="s">
        <v>125</v>
      </c>
      <c r="K112" s="29" t="s">
        <v>396</v>
      </c>
      <c r="L112" s="29" t="s">
        <v>80</v>
      </c>
      <c r="M112" s="47">
        <v>3</v>
      </c>
      <c r="N112" s="34" t="s">
        <v>4783</v>
      </c>
      <c r="O112" s="62">
        <v>45394.4791666667</v>
      </c>
      <c r="P112" s="35"/>
      <c r="Q112" s="35"/>
      <c r="R112" s="40"/>
      <c r="S112" s="40"/>
      <c r="T112" s="36"/>
      <c r="U112" s="34" t="s">
        <v>5852</v>
      </c>
      <c r="V112" s="34" t="s">
        <v>507</v>
      </c>
      <c r="W112" t="s">
        <v>5853</v>
      </c>
      <c r="X112" t="s">
        <v>132</v>
      </c>
      <c r="Y112" t="s">
        <v>144</v>
      </c>
    </row>
    <row r="113" spans="1:21">
      <c r="A113" s="98">
        <v>110</v>
      </c>
      <c r="B113" s="29" t="s">
        <v>117</v>
      </c>
      <c r="C113" s="29" t="s">
        <v>145</v>
      </c>
      <c r="D113" s="92" t="s">
        <v>507</v>
      </c>
      <c r="E113" s="116" t="s">
        <v>146</v>
      </c>
      <c r="F113" s="29" t="s">
        <v>5801</v>
      </c>
      <c r="G113" s="74">
        <v>45597</v>
      </c>
      <c r="H113" s="74">
        <v>45597</v>
      </c>
      <c r="I113" s="29" t="s">
        <v>124</v>
      </c>
      <c r="J113" s="29" t="s">
        <v>125</v>
      </c>
      <c r="K113" s="29" t="s">
        <v>396</v>
      </c>
      <c r="L113" s="29" t="s">
        <v>80</v>
      </c>
      <c r="M113" s="47">
        <v>3</v>
      </c>
      <c r="N113" s="84"/>
      <c r="O113" s="84"/>
      <c r="P113" s="52"/>
      <c r="Q113" s="52"/>
      <c r="R113" s="117"/>
      <c r="S113" s="117"/>
      <c r="T113" s="52"/>
      <c r="U113" s="52"/>
    </row>
    <row r="114" ht="36" spans="1:25">
      <c r="A114" s="98">
        <v>111</v>
      </c>
      <c r="B114" s="29" t="s">
        <v>117</v>
      </c>
      <c r="C114" s="29" t="s">
        <v>145</v>
      </c>
      <c r="D114" s="92" t="s">
        <v>496</v>
      </c>
      <c r="E114" s="92" t="s">
        <v>250</v>
      </c>
      <c r="F114" s="29" t="s">
        <v>5801</v>
      </c>
      <c r="G114" s="115">
        <v>45383</v>
      </c>
      <c r="H114" s="115">
        <v>45383</v>
      </c>
      <c r="I114" s="29" t="s">
        <v>124</v>
      </c>
      <c r="J114" s="29" t="s">
        <v>125</v>
      </c>
      <c r="K114" s="29" t="s">
        <v>396</v>
      </c>
      <c r="L114" s="29" t="s">
        <v>80</v>
      </c>
      <c r="M114" s="47">
        <v>3</v>
      </c>
      <c r="N114" s="34" t="s">
        <v>4783</v>
      </c>
      <c r="O114" s="62">
        <v>45394.4791666667</v>
      </c>
      <c r="P114" s="35"/>
      <c r="Q114" s="35"/>
      <c r="R114" s="40"/>
      <c r="S114" s="40"/>
      <c r="T114" s="36"/>
      <c r="U114" s="34" t="s">
        <v>5852</v>
      </c>
      <c r="V114" s="34" t="s">
        <v>496</v>
      </c>
      <c r="W114" t="s">
        <v>5853</v>
      </c>
      <c r="X114" t="s">
        <v>132</v>
      </c>
      <c r="Y114" t="s">
        <v>144</v>
      </c>
    </row>
    <row r="115" spans="1:21">
      <c r="A115" s="98">
        <v>112</v>
      </c>
      <c r="B115" s="29" t="s">
        <v>117</v>
      </c>
      <c r="C115" s="29" t="s">
        <v>145</v>
      </c>
      <c r="D115" s="92" t="s">
        <v>496</v>
      </c>
      <c r="E115" s="92" t="s">
        <v>250</v>
      </c>
      <c r="F115" s="29" t="s">
        <v>5801</v>
      </c>
      <c r="G115" s="74">
        <v>45597</v>
      </c>
      <c r="H115" s="74">
        <v>45597</v>
      </c>
      <c r="I115" s="29" t="s">
        <v>124</v>
      </c>
      <c r="J115" s="29" t="s">
        <v>125</v>
      </c>
      <c r="K115" s="29" t="s">
        <v>396</v>
      </c>
      <c r="L115" s="29" t="s">
        <v>80</v>
      </c>
      <c r="M115" s="47">
        <v>3</v>
      </c>
      <c r="N115" s="84"/>
      <c r="O115" s="84"/>
      <c r="P115" s="52"/>
      <c r="Q115" s="52"/>
      <c r="R115" s="117"/>
      <c r="S115" s="117"/>
      <c r="T115" s="52"/>
      <c r="U115" s="52"/>
    </row>
    <row r="116" ht="36" spans="1:25">
      <c r="A116" s="98">
        <v>113</v>
      </c>
      <c r="B116" s="52" t="s">
        <v>117</v>
      </c>
      <c r="C116" s="52" t="s">
        <v>145</v>
      </c>
      <c r="D116" s="52" t="s">
        <v>673</v>
      </c>
      <c r="E116" s="52" t="s">
        <v>250</v>
      </c>
      <c r="F116" s="29" t="s">
        <v>5801</v>
      </c>
      <c r="G116" s="74">
        <v>45383</v>
      </c>
      <c r="H116" s="74">
        <v>45412</v>
      </c>
      <c r="I116" s="52" t="s">
        <v>124</v>
      </c>
      <c r="J116" s="29" t="s">
        <v>125</v>
      </c>
      <c r="K116" s="29" t="s">
        <v>396</v>
      </c>
      <c r="L116" s="29" t="s">
        <v>80</v>
      </c>
      <c r="M116" s="52">
        <v>3</v>
      </c>
      <c r="N116" s="34" t="s">
        <v>5856</v>
      </c>
      <c r="O116" s="62">
        <v>45399.4840277778</v>
      </c>
      <c r="P116" s="35"/>
      <c r="Q116" s="35"/>
      <c r="R116" s="40"/>
      <c r="S116" s="40"/>
      <c r="T116" s="36"/>
      <c r="U116" s="34" t="s">
        <v>5857</v>
      </c>
      <c r="V116" s="34" t="s">
        <v>673</v>
      </c>
      <c r="W116" t="s">
        <v>5858</v>
      </c>
      <c r="X116" t="s">
        <v>132</v>
      </c>
      <c r="Y116" t="s">
        <v>144</v>
      </c>
    </row>
    <row r="117" spans="1:21">
      <c r="A117" s="98">
        <v>114</v>
      </c>
      <c r="B117" s="52" t="s">
        <v>117</v>
      </c>
      <c r="C117" s="52" t="s">
        <v>145</v>
      </c>
      <c r="D117" s="52" t="s">
        <v>673</v>
      </c>
      <c r="E117" s="52" t="s">
        <v>250</v>
      </c>
      <c r="F117" s="29" t="s">
        <v>5801</v>
      </c>
      <c r="G117" s="74">
        <v>45536</v>
      </c>
      <c r="H117" s="74">
        <v>45565</v>
      </c>
      <c r="I117" s="52" t="s">
        <v>124</v>
      </c>
      <c r="J117" s="29" t="s">
        <v>125</v>
      </c>
      <c r="K117" s="29" t="s">
        <v>396</v>
      </c>
      <c r="L117" s="29" t="s">
        <v>80</v>
      </c>
      <c r="M117" s="52">
        <v>3</v>
      </c>
      <c r="N117" s="84"/>
      <c r="O117" s="84"/>
      <c r="P117" s="52"/>
      <c r="Q117" s="52"/>
      <c r="R117" s="117"/>
      <c r="S117" s="117"/>
      <c r="T117" s="52"/>
      <c r="U117" s="52"/>
    </row>
    <row r="118" ht="36" spans="1:25">
      <c r="A118" s="98">
        <v>115</v>
      </c>
      <c r="B118" s="29" t="s">
        <v>117</v>
      </c>
      <c r="C118" s="29" t="s">
        <v>145</v>
      </c>
      <c r="D118" s="29" t="s">
        <v>4606</v>
      </c>
      <c r="E118" s="29" t="s">
        <v>146</v>
      </c>
      <c r="F118" s="29" t="s">
        <v>5801</v>
      </c>
      <c r="G118" s="74">
        <v>45383</v>
      </c>
      <c r="H118" s="74">
        <v>45412</v>
      </c>
      <c r="I118" s="29" t="s">
        <v>124</v>
      </c>
      <c r="J118" s="29" t="s">
        <v>125</v>
      </c>
      <c r="K118" s="29" t="s">
        <v>396</v>
      </c>
      <c r="L118" s="29" t="s">
        <v>80</v>
      </c>
      <c r="M118" s="29">
        <v>3</v>
      </c>
      <c r="N118" s="34" t="s">
        <v>5856</v>
      </c>
      <c r="O118" s="62">
        <v>45399.4840277778</v>
      </c>
      <c r="P118" s="35"/>
      <c r="Q118" s="35"/>
      <c r="R118" s="40"/>
      <c r="S118" s="40"/>
      <c r="T118" s="36"/>
      <c r="U118" s="34" t="s">
        <v>5859</v>
      </c>
      <c r="V118" s="34" t="s">
        <v>4606</v>
      </c>
      <c r="W118" t="s">
        <v>5860</v>
      </c>
      <c r="X118" t="s">
        <v>132</v>
      </c>
      <c r="Y118" t="s">
        <v>144</v>
      </c>
    </row>
    <row r="119" spans="1:21">
      <c r="A119" s="98">
        <v>116</v>
      </c>
      <c r="B119" s="29" t="s">
        <v>117</v>
      </c>
      <c r="C119" s="29" t="s">
        <v>145</v>
      </c>
      <c r="D119" s="29" t="s">
        <v>4606</v>
      </c>
      <c r="E119" s="29" t="s">
        <v>146</v>
      </c>
      <c r="F119" s="29" t="s">
        <v>5801</v>
      </c>
      <c r="G119" s="74">
        <v>45536</v>
      </c>
      <c r="H119" s="74">
        <v>45565</v>
      </c>
      <c r="I119" s="29" t="s">
        <v>124</v>
      </c>
      <c r="J119" s="29" t="s">
        <v>125</v>
      </c>
      <c r="K119" s="29" t="s">
        <v>396</v>
      </c>
      <c r="L119" s="29" t="s">
        <v>80</v>
      </c>
      <c r="M119" s="29">
        <v>3</v>
      </c>
      <c r="N119" s="84"/>
      <c r="O119" s="84"/>
      <c r="P119" s="52"/>
      <c r="Q119" s="52"/>
      <c r="R119" s="117"/>
      <c r="S119" s="117"/>
      <c r="T119" s="52"/>
      <c r="U119" s="52"/>
    </row>
    <row r="120" ht="36" spans="1:25">
      <c r="A120" s="98">
        <v>117</v>
      </c>
      <c r="B120" s="29" t="s">
        <v>117</v>
      </c>
      <c r="C120" s="29" t="s">
        <v>145</v>
      </c>
      <c r="D120" s="29" t="s">
        <v>4611</v>
      </c>
      <c r="E120" s="29" t="s">
        <v>146</v>
      </c>
      <c r="F120" s="29" t="s">
        <v>5801</v>
      </c>
      <c r="G120" s="74">
        <v>45383</v>
      </c>
      <c r="H120" s="74">
        <v>45412</v>
      </c>
      <c r="I120" s="29" t="s">
        <v>124</v>
      </c>
      <c r="J120" s="29" t="s">
        <v>125</v>
      </c>
      <c r="K120" s="29" t="s">
        <v>396</v>
      </c>
      <c r="L120" s="29" t="s">
        <v>80</v>
      </c>
      <c r="M120" s="29">
        <v>3</v>
      </c>
      <c r="N120" s="34" t="s">
        <v>5856</v>
      </c>
      <c r="O120" s="62">
        <v>45399.4840277778</v>
      </c>
      <c r="P120" s="35"/>
      <c r="Q120" s="35"/>
      <c r="R120" s="40"/>
      <c r="S120" s="40"/>
      <c r="T120" s="36"/>
      <c r="U120" s="34" t="s">
        <v>5859</v>
      </c>
      <c r="V120" s="34" t="s">
        <v>4611</v>
      </c>
      <c r="W120" t="s">
        <v>5860</v>
      </c>
      <c r="X120" t="s">
        <v>132</v>
      </c>
      <c r="Y120" t="s">
        <v>144</v>
      </c>
    </row>
    <row r="121" spans="1:21">
      <c r="A121" s="98">
        <v>118</v>
      </c>
      <c r="B121" s="29" t="s">
        <v>117</v>
      </c>
      <c r="C121" s="29" t="s">
        <v>145</v>
      </c>
      <c r="D121" s="29" t="s">
        <v>4611</v>
      </c>
      <c r="E121" s="29" t="s">
        <v>146</v>
      </c>
      <c r="F121" s="29" t="s">
        <v>5801</v>
      </c>
      <c r="G121" s="74">
        <v>45536</v>
      </c>
      <c r="H121" s="74">
        <v>45565</v>
      </c>
      <c r="I121" s="29" t="s">
        <v>124</v>
      </c>
      <c r="J121" s="29" t="s">
        <v>125</v>
      </c>
      <c r="K121" s="29" t="s">
        <v>396</v>
      </c>
      <c r="L121" s="29" t="s">
        <v>80</v>
      </c>
      <c r="M121" s="29">
        <v>3</v>
      </c>
      <c r="N121" s="84"/>
      <c r="O121" s="84"/>
      <c r="P121" s="52"/>
      <c r="Q121" s="52"/>
      <c r="R121" s="117"/>
      <c r="S121" s="117"/>
      <c r="T121" s="52"/>
      <c r="U121" s="52"/>
    </row>
    <row r="122" ht="409.5" spans="1:25">
      <c r="A122" s="98">
        <v>120</v>
      </c>
      <c r="B122" s="29" t="s">
        <v>117</v>
      </c>
      <c r="C122" s="29" t="s">
        <v>145</v>
      </c>
      <c r="D122" s="29" t="s">
        <v>4646</v>
      </c>
      <c r="E122" s="33" t="s">
        <v>1148</v>
      </c>
      <c r="F122" s="29" t="s">
        <v>5801</v>
      </c>
      <c r="G122" s="74">
        <v>45383</v>
      </c>
      <c r="H122" s="74">
        <v>45412</v>
      </c>
      <c r="I122" s="29" t="s">
        <v>124</v>
      </c>
      <c r="J122" s="29" t="s">
        <v>125</v>
      </c>
      <c r="K122" s="29" t="s">
        <v>896</v>
      </c>
      <c r="L122" s="29" t="s">
        <v>81</v>
      </c>
      <c r="M122" s="29">
        <v>3</v>
      </c>
      <c r="N122" s="34" t="s">
        <v>5861</v>
      </c>
      <c r="O122" s="62">
        <v>45406.7083333333</v>
      </c>
      <c r="P122" s="35"/>
      <c r="Q122" s="35"/>
      <c r="R122" s="40"/>
      <c r="S122" s="40"/>
      <c r="T122" s="36"/>
      <c r="U122" s="34" t="s">
        <v>5862</v>
      </c>
      <c r="V122" s="34" t="s">
        <v>4646</v>
      </c>
      <c r="W122" s="113" t="s">
        <v>5863</v>
      </c>
      <c r="X122" t="s">
        <v>132</v>
      </c>
      <c r="Y122" t="s">
        <v>144</v>
      </c>
    </row>
    <row r="123" ht="409.5" spans="1:25">
      <c r="A123" s="98">
        <v>121</v>
      </c>
      <c r="B123" s="29" t="s">
        <v>117</v>
      </c>
      <c r="C123" s="29" t="s">
        <v>145</v>
      </c>
      <c r="D123" s="29" t="s">
        <v>4646</v>
      </c>
      <c r="E123" s="33" t="s">
        <v>1148</v>
      </c>
      <c r="F123" s="29" t="s">
        <v>5801</v>
      </c>
      <c r="G123" s="74">
        <v>45444</v>
      </c>
      <c r="H123" s="74">
        <v>45473</v>
      </c>
      <c r="I123" s="29" t="s">
        <v>124</v>
      </c>
      <c r="J123" s="29" t="s">
        <v>125</v>
      </c>
      <c r="K123" s="29" t="s">
        <v>896</v>
      </c>
      <c r="L123" s="29" t="s">
        <v>81</v>
      </c>
      <c r="M123" s="29">
        <v>3</v>
      </c>
      <c r="N123" s="34" t="s">
        <v>5864</v>
      </c>
      <c r="O123" s="62">
        <v>45470.6180555556</v>
      </c>
      <c r="P123" s="35"/>
      <c r="Q123" s="35"/>
      <c r="R123" s="40"/>
      <c r="S123" s="40"/>
      <c r="T123" s="36"/>
      <c r="U123" s="34" t="s">
        <v>5865</v>
      </c>
      <c r="V123" s="34" t="s">
        <v>4646</v>
      </c>
      <c r="W123" s="113" t="s">
        <v>5863</v>
      </c>
      <c r="X123" s="114" t="s">
        <v>132</v>
      </c>
      <c r="Y123" s="114" t="s">
        <v>422</v>
      </c>
    </row>
    <row r="124" ht="409.5" spans="1:25">
      <c r="A124" s="98">
        <v>122</v>
      </c>
      <c r="B124" s="29" t="s">
        <v>117</v>
      </c>
      <c r="C124" s="29" t="s">
        <v>145</v>
      </c>
      <c r="D124" s="29" t="s">
        <v>4646</v>
      </c>
      <c r="E124" s="33" t="s">
        <v>1148</v>
      </c>
      <c r="F124" s="29" t="s">
        <v>5801</v>
      </c>
      <c r="G124" s="74">
        <v>45505</v>
      </c>
      <c r="H124" s="74">
        <v>45535</v>
      </c>
      <c r="I124" s="29" t="s">
        <v>124</v>
      </c>
      <c r="J124" s="29" t="s">
        <v>125</v>
      </c>
      <c r="K124" s="29" t="s">
        <v>896</v>
      </c>
      <c r="L124" s="29" t="s">
        <v>81</v>
      </c>
      <c r="M124" s="29">
        <v>3</v>
      </c>
      <c r="N124" s="93" t="s">
        <v>5866</v>
      </c>
      <c r="O124" s="84">
        <v>45502.4701388889</v>
      </c>
      <c r="P124" s="52"/>
      <c r="Q124" s="52"/>
      <c r="R124" s="117"/>
      <c r="S124" s="117"/>
      <c r="T124" s="52"/>
      <c r="U124" s="58" t="s">
        <v>5867</v>
      </c>
      <c r="V124" t="s">
        <v>4646</v>
      </c>
      <c r="W124" s="113" t="s">
        <v>5868</v>
      </c>
      <c r="X124" t="s">
        <v>132</v>
      </c>
      <c r="Y124" t="s">
        <v>138</v>
      </c>
    </row>
    <row r="125" ht="409.5" spans="1:25">
      <c r="A125" s="98">
        <v>123</v>
      </c>
      <c r="B125" s="29" t="s">
        <v>117</v>
      </c>
      <c r="C125" s="29" t="s">
        <v>145</v>
      </c>
      <c r="D125" s="29" t="s">
        <v>4646</v>
      </c>
      <c r="E125" s="33" t="s">
        <v>1148</v>
      </c>
      <c r="F125" s="29" t="s">
        <v>5801</v>
      </c>
      <c r="G125" s="74">
        <v>45566</v>
      </c>
      <c r="H125" s="74">
        <v>45596</v>
      </c>
      <c r="I125" s="29" t="s">
        <v>124</v>
      </c>
      <c r="J125" s="29" t="s">
        <v>125</v>
      </c>
      <c r="K125" s="29" t="s">
        <v>896</v>
      </c>
      <c r="L125" s="29" t="s">
        <v>81</v>
      </c>
      <c r="M125" s="29">
        <v>3</v>
      </c>
      <c r="N125" s="93" t="s">
        <v>5866</v>
      </c>
      <c r="O125" s="84">
        <v>45502.4701388889</v>
      </c>
      <c r="P125" s="52"/>
      <c r="Q125" s="52"/>
      <c r="R125" s="117"/>
      <c r="S125" s="117"/>
      <c r="T125" s="52"/>
      <c r="U125" s="58" t="s">
        <v>5867</v>
      </c>
      <c r="V125" t="s">
        <v>4646</v>
      </c>
      <c r="W125" s="113" t="s">
        <v>5868</v>
      </c>
      <c r="X125" t="s">
        <v>132</v>
      </c>
      <c r="Y125" t="s">
        <v>138</v>
      </c>
    </row>
    <row r="126" ht="36" spans="1:25">
      <c r="A126" s="98">
        <v>126</v>
      </c>
      <c r="B126" s="29" t="s">
        <v>117</v>
      </c>
      <c r="C126" s="29" t="s">
        <v>145</v>
      </c>
      <c r="D126" s="29" t="s">
        <v>4648</v>
      </c>
      <c r="E126" s="33" t="s">
        <v>1148</v>
      </c>
      <c r="F126" s="29" t="s">
        <v>5801</v>
      </c>
      <c r="G126" s="74">
        <v>45383</v>
      </c>
      <c r="H126" s="74">
        <v>45412</v>
      </c>
      <c r="I126" s="29" t="s">
        <v>124</v>
      </c>
      <c r="J126" s="29" t="s">
        <v>125</v>
      </c>
      <c r="K126" s="29" t="s">
        <v>896</v>
      </c>
      <c r="L126" s="29" t="s">
        <v>81</v>
      </c>
      <c r="M126" s="29">
        <v>3</v>
      </c>
      <c r="N126" s="34" t="s">
        <v>5319</v>
      </c>
      <c r="O126" s="62">
        <v>45406.7083333333</v>
      </c>
      <c r="P126" s="35"/>
      <c r="Q126" s="35"/>
      <c r="R126" s="40"/>
      <c r="S126" s="40"/>
      <c r="T126" s="36"/>
      <c r="U126" s="34" t="s">
        <v>5320</v>
      </c>
      <c r="V126" s="34" t="s">
        <v>4648</v>
      </c>
      <c r="W126" t="s">
        <v>5321</v>
      </c>
      <c r="X126" t="s">
        <v>132</v>
      </c>
      <c r="Y126" t="s">
        <v>144</v>
      </c>
    </row>
    <row r="127" ht="36" spans="1:25">
      <c r="A127" s="98">
        <v>127</v>
      </c>
      <c r="B127" s="29" t="s">
        <v>117</v>
      </c>
      <c r="C127" s="29" t="s">
        <v>145</v>
      </c>
      <c r="D127" s="29" t="s">
        <v>4648</v>
      </c>
      <c r="E127" s="33" t="s">
        <v>1148</v>
      </c>
      <c r="F127" s="29" t="s">
        <v>5801</v>
      </c>
      <c r="G127" s="74">
        <v>45444</v>
      </c>
      <c r="H127" s="74">
        <v>45473</v>
      </c>
      <c r="I127" s="29" t="s">
        <v>124</v>
      </c>
      <c r="J127" s="29" t="s">
        <v>125</v>
      </c>
      <c r="K127" s="29" t="s">
        <v>896</v>
      </c>
      <c r="L127" s="29" t="s">
        <v>81</v>
      </c>
      <c r="M127" s="29">
        <v>3</v>
      </c>
      <c r="N127" s="34" t="s">
        <v>5322</v>
      </c>
      <c r="O127" s="62">
        <v>45470.6180555556</v>
      </c>
      <c r="P127" s="35"/>
      <c r="Q127" s="35"/>
      <c r="R127" s="40"/>
      <c r="S127" s="40"/>
      <c r="T127" s="36"/>
      <c r="U127" s="34" t="s">
        <v>5323</v>
      </c>
      <c r="V127" s="34" t="s">
        <v>4648</v>
      </c>
      <c r="W127" t="s">
        <v>5321</v>
      </c>
      <c r="X127" s="114" t="s">
        <v>132</v>
      </c>
      <c r="Y127" s="114" t="s">
        <v>422</v>
      </c>
    </row>
    <row r="128" ht="409.5" spans="1:25">
      <c r="A128" s="98">
        <v>128</v>
      </c>
      <c r="B128" s="29" t="s">
        <v>117</v>
      </c>
      <c r="C128" s="29" t="s">
        <v>145</v>
      </c>
      <c r="D128" s="29" t="s">
        <v>4648</v>
      </c>
      <c r="E128" s="33" t="s">
        <v>1148</v>
      </c>
      <c r="F128" s="29" t="s">
        <v>5801</v>
      </c>
      <c r="G128" s="74">
        <v>45505</v>
      </c>
      <c r="H128" s="74">
        <v>45535</v>
      </c>
      <c r="I128" s="29" t="s">
        <v>124</v>
      </c>
      <c r="J128" s="29" t="s">
        <v>125</v>
      </c>
      <c r="K128" s="29" t="s">
        <v>896</v>
      </c>
      <c r="L128" s="29" t="s">
        <v>81</v>
      </c>
      <c r="M128" s="29">
        <v>3</v>
      </c>
      <c r="N128" s="93" t="s">
        <v>5866</v>
      </c>
      <c r="O128" s="84">
        <v>45502.4701388889</v>
      </c>
      <c r="P128" s="52"/>
      <c r="Q128" s="52"/>
      <c r="R128" s="117"/>
      <c r="S128" s="117"/>
      <c r="T128" s="52"/>
      <c r="U128" s="58" t="s">
        <v>5867</v>
      </c>
      <c r="V128" t="s">
        <v>4648</v>
      </c>
      <c r="W128" s="113" t="s">
        <v>5868</v>
      </c>
      <c r="X128" t="s">
        <v>132</v>
      </c>
      <c r="Y128" t="s">
        <v>138</v>
      </c>
    </row>
    <row r="129" ht="409.5" spans="1:25">
      <c r="A129" s="98">
        <v>129</v>
      </c>
      <c r="B129" s="29" t="s">
        <v>117</v>
      </c>
      <c r="C129" s="29" t="s">
        <v>145</v>
      </c>
      <c r="D129" s="29" t="s">
        <v>4648</v>
      </c>
      <c r="E129" s="33" t="s">
        <v>1148</v>
      </c>
      <c r="F129" s="29" t="s">
        <v>5801</v>
      </c>
      <c r="G129" s="74">
        <v>45566</v>
      </c>
      <c r="H129" s="74">
        <v>45596</v>
      </c>
      <c r="I129" s="29" t="s">
        <v>124</v>
      </c>
      <c r="J129" s="29" t="s">
        <v>125</v>
      </c>
      <c r="K129" s="29" t="s">
        <v>896</v>
      </c>
      <c r="L129" s="29" t="s">
        <v>81</v>
      </c>
      <c r="M129" s="29">
        <v>3</v>
      </c>
      <c r="N129" s="93" t="s">
        <v>5866</v>
      </c>
      <c r="O129" s="84">
        <v>45502.4701388889</v>
      </c>
      <c r="P129" s="52"/>
      <c r="Q129" s="52"/>
      <c r="R129" s="117"/>
      <c r="S129" s="117"/>
      <c r="T129" s="52"/>
      <c r="U129" s="58" t="s">
        <v>5867</v>
      </c>
      <c r="V129" t="s">
        <v>4648</v>
      </c>
      <c r="W129" s="113" t="s">
        <v>5868</v>
      </c>
      <c r="X129" t="s">
        <v>132</v>
      </c>
      <c r="Y129" t="s">
        <v>138</v>
      </c>
    </row>
    <row r="130" ht="36" spans="1:25">
      <c r="A130" s="98">
        <v>131</v>
      </c>
      <c r="B130" s="29" t="s">
        <v>117</v>
      </c>
      <c r="C130" s="29" t="s">
        <v>145</v>
      </c>
      <c r="D130" s="29" t="s">
        <v>4644</v>
      </c>
      <c r="E130" s="33" t="s">
        <v>239</v>
      </c>
      <c r="F130" s="29" t="s">
        <v>5801</v>
      </c>
      <c r="G130" s="74">
        <v>45323</v>
      </c>
      <c r="H130" s="75">
        <v>45351</v>
      </c>
      <c r="I130" s="29" t="s">
        <v>124</v>
      </c>
      <c r="J130" s="29" t="s">
        <v>125</v>
      </c>
      <c r="K130" s="29" t="s">
        <v>896</v>
      </c>
      <c r="L130" s="29" t="s">
        <v>81</v>
      </c>
      <c r="M130" s="29">
        <v>3</v>
      </c>
      <c r="N130" s="34" t="s">
        <v>5327</v>
      </c>
      <c r="O130" s="62">
        <v>45310.4680555556</v>
      </c>
      <c r="P130" s="35"/>
      <c r="Q130" s="35"/>
      <c r="R130" s="40"/>
      <c r="S130" s="40"/>
      <c r="T130" s="36"/>
      <c r="U130" s="34" t="s">
        <v>5328</v>
      </c>
      <c r="V130" s="34" t="s">
        <v>4644</v>
      </c>
      <c r="W130" t="s">
        <v>5329</v>
      </c>
      <c r="X130" t="s">
        <v>132</v>
      </c>
      <c r="Y130" t="s">
        <v>133</v>
      </c>
    </row>
    <row r="131" ht="36" spans="1:25">
      <c r="A131" s="98">
        <v>132</v>
      </c>
      <c r="B131" s="29" t="s">
        <v>117</v>
      </c>
      <c r="C131" s="29" t="s">
        <v>145</v>
      </c>
      <c r="D131" s="29" t="s">
        <v>4644</v>
      </c>
      <c r="E131" s="33" t="s">
        <v>239</v>
      </c>
      <c r="F131" s="29" t="s">
        <v>5801</v>
      </c>
      <c r="G131" s="74">
        <v>45383</v>
      </c>
      <c r="H131" s="74">
        <v>45412</v>
      </c>
      <c r="I131" s="29" t="s">
        <v>124</v>
      </c>
      <c r="J131" s="29" t="s">
        <v>125</v>
      </c>
      <c r="K131" s="29" t="s">
        <v>896</v>
      </c>
      <c r="L131" s="29" t="s">
        <v>81</v>
      </c>
      <c r="M131" s="29">
        <v>3</v>
      </c>
      <c r="N131" s="34" t="s">
        <v>5330</v>
      </c>
      <c r="O131" s="62">
        <v>45372.475</v>
      </c>
      <c r="P131" s="35"/>
      <c r="Q131" s="35"/>
      <c r="R131" s="40"/>
      <c r="S131" s="40"/>
      <c r="T131" s="36"/>
      <c r="U131" s="34" t="s">
        <v>5331</v>
      </c>
      <c r="V131" s="34" t="s">
        <v>4644</v>
      </c>
      <c r="W131" t="s">
        <v>5332</v>
      </c>
      <c r="X131" t="s">
        <v>132</v>
      </c>
      <c r="Y131" t="s">
        <v>159</v>
      </c>
    </row>
    <row r="132" ht="36" spans="1:25">
      <c r="A132" s="98">
        <v>133</v>
      </c>
      <c r="B132" s="29" t="s">
        <v>117</v>
      </c>
      <c r="C132" s="29" t="s">
        <v>145</v>
      </c>
      <c r="D132" s="29" t="s">
        <v>4644</v>
      </c>
      <c r="E132" s="33" t="s">
        <v>239</v>
      </c>
      <c r="F132" s="29" t="s">
        <v>5801</v>
      </c>
      <c r="G132" s="74">
        <v>45444</v>
      </c>
      <c r="H132" s="74">
        <v>45473</v>
      </c>
      <c r="I132" s="29" t="s">
        <v>124</v>
      </c>
      <c r="J132" s="29" t="s">
        <v>125</v>
      </c>
      <c r="K132" s="29" t="s">
        <v>896</v>
      </c>
      <c r="L132" s="29" t="s">
        <v>81</v>
      </c>
      <c r="M132" s="29">
        <v>3</v>
      </c>
      <c r="N132" s="34" t="s">
        <v>5333</v>
      </c>
      <c r="O132" s="62">
        <v>45434.65</v>
      </c>
      <c r="P132" s="35"/>
      <c r="Q132" s="35"/>
      <c r="R132" s="40"/>
      <c r="S132" s="40"/>
      <c r="T132" s="36"/>
      <c r="U132" s="34" t="s">
        <v>5334</v>
      </c>
      <c r="V132" s="34" t="s">
        <v>4644</v>
      </c>
      <c r="W132" t="s">
        <v>5335</v>
      </c>
      <c r="X132" t="s">
        <v>132</v>
      </c>
      <c r="Y132" t="s">
        <v>435</v>
      </c>
    </row>
    <row r="133" ht="36" spans="1:25">
      <c r="A133" s="98">
        <v>134</v>
      </c>
      <c r="B133" s="29" t="s">
        <v>117</v>
      </c>
      <c r="C133" s="29" t="s">
        <v>145</v>
      </c>
      <c r="D133" s="29" t="s">
        <v>4644</v>
      </c>
      <c r="E133" s="33" t="s">
        <v>239</v>
      </c>
      <c r="F133" s="29" t="s">
        <v>5801</v>
      </c>
      <c r="G133" s="74">
        <v>45505</v>
      </c>
      <c r="H133" s="74">
        <v>45535</v>
      </c>
      <c r="I133" s="29" t="s">
        <v>124</v>
      </c>
      <c r="J133" s="29" t="s">
        <v>125</v>
      </c>
      <c r="K133" s="29" t="s">
        <v>896</v>
      </c>
      <c r="L133" s="29" t="s">
        <v>81</v>
      </c>
      <c r="M133" s="29">
        <v>3</v>
      </c>
      <c r="N133" s="93" t="s">
        <v>5336</v>
      </c>
      <c r="O133" s="84">
        <v>45502.4701388889</v>
      </c>
      <c r="P133" s="52"/>
      <c r="Q133" s="52"/>
      <c r="R133" s="117"/>
      <c r="S133" s="117"/>
      <c r="T133" s="52"/>
      <c r="U133" s="52" t="s">
        <v>5337</v>
      </c>
      <c r="V133" t="s">
        <v>4644</v>
      </c>
      <c r="W133" t="s">
        <v>5338</v>
      </c>
      <c r="X133" t="s">
        <v>132</v>
      </c>
      <c r="Y133" t="s">
        <v>138</v>
      </c>
    </row>
    <row r="134" spans="1:21">
      <c r="A134" s="98">
        <v>135</v>
      </c>
      <c r="B134" s="29" t="s">
        <v>117</v>
      </c>
      <c r="C134" s="29" t="s">
        <v>145</v>
      </c>
      <c r="D134" s="29" t="s">
        <v>4644</v>
      </c>
      <c r="E134" s="33" t="s">
        <v>239</v>
      </c>
      <c r="F134" s="29" t="s">
        <v>5801</v>
      </c>
      <c r="G134" s="74">
        <v>45566</v>
      </c>
      <c r="H134" s="74">
        <v>45596</v>
      </c>
      <c r="I134" s="29" t="s">
        <v>124</v>
      </c>
      <c r="J134" s="29" t="s">
        <v>125</v>
      </c>
      <c r="K134" s="29" t="s">
        <v>896</v>
      </c>
      <c r="L134" s="29" t="s">
        <v>81</v>
      </c>
      <c r="M134" s="29">
        <v>3</v>
      </c>
      <c r="N134" s="84"/>
      <c r="O134" s="84"/>
      <c r="P134" s="52"/>
      <c r="Q134" s="52"/>
      <c r="R134" s="117"/>
      <c r="S134" s="117"/>
      <c r="T134" s="52"/>
      <c r="U134" s="52"/>
    </row>
    <row r="135" spans="1:21">
      <c r="A135" s="98">
        <v>136</v>
      </c>
      <c r="B135" s="29" t="s">
        <v>117</v>
      </c>
      <c r="C135" s="29" t="s">
        <v>145</v>
      </c>
      <c r="D135" s="29" t="s">
        <v>4644</v>
      </c>
      <c r="E135" s="33" t="s">
        <v>239</v>
      </c>
      <c r="F135" s="29" t="s">
        <v>5801</v>
      </c>
      <c r="G135" s="74">
        <v>45627</v>
      </c>
      <c r="H135" s="74">
        <v>45657</v>
      </c>
      <c r="I135" s="29" t="s">
        <v>124</v>
      </c>
      <c r="J135" s="29" t="s">
        <v>125</v>
      </c>
      <c r="K135" s="29" t="s">
        <v>896</v>
      </c>
      <c r="L135" s="29" t="s">
        <v>81</v>
      </c>
      <c r="M135" s="29">
        <v>3</v>
      </c>
      <c r="N135" s="84"/>
      <c r="O135" s="84"/>
      <c r="P135" s="52"/>
      <c r="Q135" s="52"/>
      <c r="R135" s="117"/>
      <c r="S135" s="117"/>
      <c r="T135" s="52"/>
      <c r="U135" s="52"/>
    </row>
    <row r="136" ht="409.5" spans="1:25">
      <c r="A136" s="98">
        <v>137</v>
      </c>
      <c r="B136" s="29" t="s">
        <v>117</v>
      </c>
      <c r="C136" s="29" t="s">
        <v>145</v>
      </c>
      <c r="D136" s="29" t="s">
        <v>1094</v>
      </c>
      <c r="E136" s="33" t="s">
        <v>1148</v>
      </c>
      <c r="F136" s="29" t="s">
        <v>5801</v>
      </c>
      <c r="G136" s="74">
        <v>45383</v>
      </c>
      <c r="H136" s="74">
        <v>45412</v>
      </c>
      <c r="I136" s="29" t="s">
        <v>124</v>
      </c>
      <c r="J136" s="29" t="s">
        <v>125</v>
      </c>
      <c r="K136" s="29" t="s">
        <v>896</v>
      </c>
      <c r="L136" s="29" t="s">
        <v>81</v>
      </c>
      <c r="M136" s="29">
        <v>3</v>
      </c>
      <c r="N136" s="34" t="s">
        <v>5025</v>
      </c>
      <c r="O136" s="62">
        <v>45404.4916666667</v>
      </c>
      <c r="P136" s="35"/>
      <c r="Q136" s="35"/>
      <c r="R136" s="40"/>
      <c r="S136" s="40"/>
      <c r="T136" s="36"/>
      <c r="U136" s="34" t="s">
        <v>5026</v>
      </c>
      <c r="V136" s="34" t="s">
        <v>1094</v>
      </c>
      <c r="W136" s="113" t="s">
        <v>5027</v>
      </c>
      <c r="X136" t="s">
        <v>132</v>
      </c>
      <c r="Y136" t="s">
        <v>144</v>
      </c>
    </row>
    <row r="137" ht="409.5" spans="1:25">
      <c r="A137" s="98">
        <v>137</v>
      </c>
      <c r="B137" s="29" t="s">
        <v>117</v>
      </c>
      <c r="C137" s="29" t="s">
        <v>145</v>
      </c>
      <c r="D137" s="29" t="s">
        <v>1094</v>
      </c>
      <c r="E137" s="33" t="s">
        <v>1148</v>
      </c>
      <c r="F137" s="29" t="s">
        <v>5801</v>
      </c>
      <c r="G137" s="74">
        <v>45444</v>
      </c>
      <c r="H137" s="74">
        <v>45473</v>
      </c>
      <c r="I137" s="29" t="s">
        <v>124</v>
      </c>
      <c r="J137" s="29" t="s">
        <v>125</v>
      </c>
      <c r="K137" s="29" t="s">
        <v>896</v>
      </c>
      <c r="L137" s="29" t="s">
        <v>81</v>
      </c>
      <c r="M137" s="29">
        <v>3</v>
      </c>
      <c r="N137" s="34" t="s">
        <v>5028</v>
      </c>
      <c r="O137" s="62">
        <v>45462.9791666667</v>
      </c>
      <c r="P137" s="35"/>
      <c r="Q137" s="35"/>
      <c r="R137" s="40"/>
      <c r="S137" s="40"/>
      <c r="T137" s="36"/>
      <c r="U137" s="34" t="s">
        <v>5029</v>
      </c>
      <c r="V137" s="34" t="s">
        <v>1094</v>
      </c>
      <c r="W137" s="113" t="s">
        <v>5030</v>
      </c>
      <c r="X137" s="114" t="s">
        <v>132</v>
      </c>
      <c r="Y137" s="114" t="s">
        <v>422</v>
      </c>
    </row>
    <row r="138" ht="409.5" spans="1:25">
      <c r="A138" s="98">
        <v>138</v>
      </c>
      <c r="B138" s="29" t="s">
        <v>117</v>
      </c>
      <c r="C138" s="29" t="s">
        <v>145</v>
      </c>
      <c r="D138" s="29" t="s">
        <v>1094</v>
      </c>
      <c r="E138" s="33" t="s">
        <v>1148</v>
      </c>
      <c r="F138" s="29" t="s">
        <v>5801</v>
      </c>
      <c r="G138" s="74">
        <v>45505</v>
      </c>
      <c r="H138" s="74">
        <v>45535</v>
      </c>
      <c r="I138" s="29" t="s">
        <v>124</v>
      </c>
      <c r="J138" s="29" t="s">
        <v>125</v>
      </c>
      <c r="K138" s="29" t="s">
        <v>896</v>
      </c>
      <c r="L138" s="29" t="s">
        <v>81</v>
      </c>
      <c r="M138" s="29">
        <v>3</v>
      </c>
      <c r="N138" s="93" t="s">
        <v>5031</v>
      </c>
      <c r="O138" s="84">
        <v>45492.6354166667</v>
      </c>
      <c r="P138" s="52"/>
      <c r="Q138" s="52"/>
      <c r="R138" s="117"/>
      <c r="S138" s="117"/>
      <c r="T138" s="52"/>
      <c r="U138" s="58" t="s">
        <v>5032</v>
      </c>
      <c r="V138" t="s">
        <v>1094</v>
      </c>
      <c r="W138" s="113" t="s">
        <v>5033</v>
      </c>
      <c r="X138" t="s">
        <v>132</v>
      </c>
      <c r="Y138" t="s">
        <v>138</v>
      </c>
    </row>
    <row r="139" ht="409.5" spans="1:25">
      <c r="A139" s="98">
        <v>139</v>
      </c>
      <c r="B139" s="29" t="s">
        <v>117</v>
      </c>
      <c r="C139" s="29" t="s">
        <v>145</v>
      </c>
      <c r="D139" s="29" t="s">
        <v>1094</v>
      </c>
      <c r="E139" s="33" t="s">
        <v>1148</v>
      </c>
      <c r="F139" s="29" t="s">
        <v>5801</v>
      </c>
      <c r="G139" s="74">
        <v>45566</v>
      </c>
      <c r="H139" s="74">
        <v>45596</v>
      </c>
      <c r="I139" s="29" t="s">
        <v>124</v>
      </c>
      <c r="J139" s="29" t="s">
        <v>125</v>
      </c>
      <c r="K139" s="29" t="s">
        <v>896</v>
      </c>
      <c r="L139" s="29" t="s">
        <v>81</v>
      </c>
      <c r="M139" s="29">
        <v>3</v>
      </c>
      <c r="N139" s="93" t="s">
        <v>5031</v>
      </c>
      <c r="O139" s="84">
        <v>45492.6354166667</v>
      </c>
      <c r="P139" s="52"/>
      <c r="Q139" s="52"/>
      <c r="R139" s="117"/>
      <c r="S139" s="117"/>
      <c r="T139" s="52"/>
      <c r="U139" s="58" t="s">
        <v>5032</v>
      </c>
      <c r="V139" t="s">
        <v>1094</v>
      </c>
      <c r="W139" s="113" t="s">
        <v>5033</v>
      </c>
      <c r="X139" t="s">
        <v>132</v>
      </c>
      <c r="Y139" t="s">
        <v>138</v>
      </c>
    </row>
    <row r="140" ht="24" spans="1:22">
      <c r="A140" s="98">
        <v>140</v>
      </c>
      <c r="B140" s="29" t="s">
        <v>117</v>
      </c>
      <c r="C140" s="29" t="s">
        <v>145</v>
      </c>
      <c r="D140" s="29" t="s">
        <v>4459</v>
      </c>
      <c r="E140" s="33" t="s">
        <v>1419</v>
      </c>
      <c r="F140" s="29" t="s">
        <v>5801</v>
      </c>
      <c r="G140" s="74">
        <v>45383</v>
      </c>
      <c r="H140" s="74">
        <v>45412</v>
      </c>
      <c r="I140" s="29" t="s">
        <v>124</v>
      </c>
      <c r="J140" s="29" t="s">
        <v>125</v>
      </c>
      <c r="K140" s="29" t="s">
        <v>896</v>
      </c>
      <c r="L140" s="29" t="s">
        <v>81</v>
      </c>
      <c r="M140" s="29">
        <v>3</v>
      </c>
      <c r="N140" s="62"/>
      <c r="O140" s="62"/>
      <c r="P140" s="35"/>
      <c r="Q140" s="35"/>
      <c r="R140" s="40"/>
      <c r="S140" s="40"/>
      <c r="T140" s="36"/>
      <c r="U140" s="34"/>
      <c r="V140" s="34"/>
    </row>
    <row r="141" ht="24" spans="1:22">
      <c r="A141" s="98">
        <v>140</v>
      </c>
      <c r="B141" s="29" t="s">
        <v>117</v>
      </c>
      <c r="C141" s="29" t="s">
        <v>145</v>
      </c>
      <c r="D141" s="29" t="s">
        <v>4459</v>
      </c>
      <c r="E141" s="33" t="s">
        <v>1419</v>
      </c>
      <c r="F141" s="29" t="s">
        <v>5801</v>
      </c>
      <c r="G141" s="74">
        <v>45444</v>
      </c>
      <c r="H141" s="74">
        <v>45473</v>
      </c>
      <c r="I141" s="29" t="s">
        <v>124</v>
      </c>
      <c r="J141" s="29" t="s">
        <v>125</v>
      </c>
      <c r="K141" s="29" t="s">
        <v>896</v>
      </c>
      <c r="L141" s="29" t="s">
        <v>81</v>
      </c>
      <c r="M141" s="29">
        <v>3</v>
      </c>
      <c r="N141" s="34"/>
      <c r="O141" s="34"/>
      <c r="P141" s="35"/>
      <c r="Q141" s="35"/>
      <c r="R141" s="40"/>
      <c r="S141" s="40"/>
      <c r="T141" s="36"/>
      <c r="U141" s="34"/>
      <c r="V141" s="34"/>
    </row>
    <row r="142" ht="24" spans="1:26">
      <c r="A142" s="98">
        <v>141</v>
      </c>
      <c r="B142" s="29" t="s">
        <v>117</v>
      </c>
      <c r="C142" s="29" t="s">
        <v>145</v>
      </c>
      <c r="D142" s="29" t="s">
        <v>4459</v>
      </c>
      <c r="E142" s="33" t="s">
        <v>1419</v>
      </c>
      <c r="F142" s="29" t="s">
        <v>5801</v>
      </c>
      <c r="G142" s="74">
        <v>45505</v>
      </c>
      <c r="H142" s="74">
        <v>45535</v>
      </c>
      <c r="I142" s="29" t="s">
        <v>124</v>
      </c>
      <c r="J142" s="29" t="s">
        <v>125</v>
      </c>
      <c r="K142" s="29" t="s">
        <v>896</v>
      </c>
      <c r="L142" s="29" t="s">
        <v>81</v>
      </c>
      <c r="M142" s="29">
        <v>3</v>
      </c>
      <c r="N142" s="84"/>
      <c r="O142" s="84"/>
      <c r="P142" s="52"/>
      <c r="Q142" s="52"/>
      <c r="R142" s="117"/>
      <c r="S142" s="117"/>
      <c r="T142" s="52"/>
      <c r="U142" s="52"/>
      <c r="Z142" t="s">
        <v>5034</v>
      </c>
    </row>
    <row r="143" ht="24" spans="1:21">
      <c r="A143" s="98">
        <v>142</v>
      </c>
      <c r="B143" s="29" t="s">
        <v>117</v>
      </c>
      <c r="C143" s="29" t="s">
        <v>145</v>
      </c>
      <c r="D143" s="29" t="s">
        <v>4459</v>
      </c>
      <c r="E143" s="33" t="s">
        <v>1419</v>
      </c>
      <c r="F143" s="29" t="s">
        <v>5801</v>
      </c>
      <c r="G143" s="74">
        <v>45566</v>
      </c>
      <c r="H143" s="74">
        <v>45596</v>
      </c>
      <c r="I143" s="29" t="s">
        <v>124</v>
      </c>
      <c r="J143" s="29" t="s">
        <v>125</v>
      </c>
      <c r="K143" s="29" t="s">
        <v>896</v>
      </c>
      <c r="L143" s="29" t="s">
        <v>81</v>
      </c>
      <c r="M143" s="29">
        <v>3</v>
      </c>
      <c r="N143" s="84"/>
      <c r="O143" s="84"/>
      <c r="P143" s="52"/>
      <c r="Q143" s="52"/>
      <c r="R143" s="117"/>
      <c r="S143" s="117"/>
      <c r="T143" s="52"/>
      <c r="U143" s="52"/>
    </row>
    <row r="144" ht="36" spans="1:25">
      <c r="A144" s="98">
        <v>143</v>
      </c>
      <c r="B144" s="52" t="s">
        <v>117</v>
      </c>
      <c r="C144" s="52" t="s">
        <v>361</v>
      </c>
      <c r="D144" s="52" t="s">
        <v>1020</v>
      </c>
      <c r="E144" s="33" t="s">
        <v>1148</v>
      </c>
      <c r="F144" s="29" t="s">
        <v>5801</v>
      </c>
      <c r="G144" s="74">
        <v>45292</v>
      </c>
      <c r="H144" s="74">
        <v>45292</v>
      </c>
      <c r="I144" s="52" t="s">
        <v>124</v>
      </c>
      <c r="J144" s="52" t="s">
        <v>125</v>
      </c>
      <c r="K144" s="29" t="s">
        <v>896</v>
      </c>
      <c r="L144" s="29" t="s">
        <v>81</v>
      </c>
      <c r="M144" s="52">
        <v>6</v>
      </c>
      <c r="N144" s="34" t="s">
        <v>5103</v>
      </c>
      <c r="O144" s="62">
        <v>45321.6048611111</v>
      </c>
      <c r="P144" s="35"/>
      <c r="Q144" s="35"/>
      <c r="R144" s="40"/>
      <c r="S144" s="40"/>
      <c r="T144" s="36"/>
      <c r="U144" s="34" t="s">
        <v>5104</v>
      </c>
      <c r="V144" s="34" t="s">
        <v>1020</v>
      </c>
      <c r="W144" t="s">
        <v>5105</v>
      </c>
      <c r="X144" t="s">
        <v>132</v>
      </c>
      <c r="Y144" t="s">
        <v>133</v>
      </c>
    </row>
    <row r="145" ht="409.5" spans="1:25">
      <c r="A145" s="98">
        <v>144</v>
      </c>
      <c r="B145" s="52" t="s">
        <v>117</v>
      </c>
      <c r="C145" s="52" t="s">
        <v>361</v>
      </c>
      <c r="D145" s="52" t="s">
        <v>1020</v>
      </c>
      <c r="E145" s="33" t="s">
        <v>1148</v>
      </c>
      <c r="F145" s="29" t="s">
        <v>5801</v>
      </c>
      <c r="G145" s="74">
        <v>45352</v>
      </c>
      <c r="H145" s="74">
        <v>45352</v>
      </c>
      <c r="I145" s="52" t="s">
        <v>124</v>
      </c>
      <c r="J145" s="52" t="s">
        <v>125</v>
      </c>
      <c r="K145" s="29" t="s">
        <v>896</v>
      </c>
      <c r="L145" s="29" t="s">
        <v>81</v>
      </c>
      <c r="M145" s="52">
        <v>6</v>
      </c>
      <c r="N145" s="34" t="s">
        <v>5106</v>
      </c>
      <c r="O145" s="62">
        <v>45366.4909722222</v>
      </c>
      <c r="P145" s="35"/>
      <c r="Q145" s="35"/>
      <c r="R145" s="40"/>
      <c r="S145" s="40"/>
      <c r="T145" s="36"/>
      <c r="U145" s="34" t="s">
        <v>5107</v>
      </c>
      <c r="V145" s="34" t="s">
        <v>1020</v>
      </c>
      <c r="W145" s="113" t="s">
        <v>5108</v>
      </c>
      <c r="X145" t="s">
        <v>132</v>
      </c>
      <c r="Y145" t="s">
        <v>159</v>
      </c>
    </row>
    <row r="146" ht="409.5" spans="1:25">
      <c r="A146" s="98">
        <v>145</v>
      </c>
      <c r="B146" s="52" t="s">
        <v>117</v>
      </c>
      <c r="C146" s="52" t="s">
        <v>361</v>
      </c>
      <c r="D146" s="52" t="s">
        <v>1020</v>
      </c>
      <c r="E146" s="33" t="s">
        <v>1148</v>
      </c>
      <c r="F146" s="29" t="s">
        <v>5801</v>
      </c>
      <c r="G146" s="74">
        <v>45413</v>
      </c>
      <c r="H146" s="74">
        <v>45443</v>
      </c>
      <c r="I146" s="52" t="s">
        <v>124</v>
      </c>
      <c r="J146" s="52" t="s">
        <v>125</v>
      </c>
      <c r="K146" s="29" t="s">
        <v>896</v>
      </c>
      <c r="L146" s="29" t="s">
        <v>81</v>
      </c>
      <c r="M146" s="52">
        <v>6</v>
      </c>
      <c r="N146" s="34" t="s">
        <v>5109</v>
      </c>
      <c r="O146" s="62">
        <v>45441.6458333333</v>
      </c>
      <c r="P146" s="35"/>
      <c r="Q146" s="35"/>
      <c r="R146" s="40"/>
      <c r="S146" s="40"/>
      <c r="T146" s="36"/>
      <c r="U146" s="34" t="s">
        <v>5110</v>
      </c>
      <c r="V146" s="34" t="s">
        <v>1020</v>
      </c>
      <c r="W146" s="113" t="s">
        <v>5111</v>
      </c>
      <c r="X146" t="s">
        <v>132</v>
      </c>
      <c r="Y146" t="s">
        <v>435</v>
      </c>
    </row>
    <row r="147" ht="409.5" spans="1:25">
      <c r="A147" s="98">
        <v>146</v>
      </c>
      <c r="B147" s="52" t="s">
        <v>117</v>
      </c>
      <c r="C147" s="52" t="s">
        <v>361</v>
      </c>
      <c r="D147" s="52" t="s">
        <v>1020</v>
      </c>
      <c r="E147" s="33" t="s">
        <v>1148</v>
      </c>
      <c r="F147" s="29" t="s">
        <v>5801</v>
      </c>
      <c r="G147" s="74">
        <v>45474</v>
      </c>
      <c r="H147" s="74">
        <v>45504</v>
      </c>
      <c r="I147" s="52" t="s">
        <v>124</v>
      </c>
      <c r="J147" s="52" t="s">
        <v>125</v>
      </c>
      <c r="K147" s="29" t="s">
        <v>896</v>
      </c>
      <c r="L147" s="29" t="s">
        <v>81</v>
      </c>
      <c r="M147" s="52">
        <v>6</v>
      </c>
      <c r="N147" s="93" t="s">
        <v>5112</v>
      </c>
      <c r="O147" s="84">
        <v>45492.6340277778</v>
      </c>
      <c r="P147" s="52"/>
      <c r="Q147" s="52"/>
      <c r="R147" s="117"/>
      <c r="S147" s="117"/>
      <c r="T147" s="52"/>
      <c r="U147" s="58" t="s">
        <v>5113</v>
      </c>
      <c r="V147" t="s">
        <v>1020</v>
      </c>
      <c r="W147" s="113" t="s">
        <v>5114</v>
      </c>
      <c r="X147" t="s">
        <v>132</v>
      </c>
      <c r="Y147" t="s">
        <v>138</v>
      </c>
    </row>
    <row r="148" ht="409.5" spans="1:25">
      <c r="A148" s="98">
        <v>147</v>
      </c>
      <c r="B148" s="52" t="s">
        <v>117</v>
      </c>
      <c r="C148" s="52" t="s">
        <v>361</v>
      </c>
      <c r="D148" s="52" t="s">
        <v>1020</v>
      </c>
      <c r="E148" s="33" t="s">
        <v>1148</v>
      </c>
      <c r="F148" s="29" t="s">
        <v>5801</v>
      </c>
      <c r="G148" s="74">
        <v>45536</v>
      </c>
      <c r="H148" s="74">
        <v>45565</v>
      </c>
      <c r="I148" s="52" t="s">
        <v>124</v>
      </c>
      <c r="J148" s="52" t="s">
        <v>125</v>
      </c>
      <c r="K148" s="29" t="s">
        <v>896</v>
      </c>
      <c r="L148" s="29" t="s">
        <v>81</v>
      </c>
      <c r="M148" s="52">
        <v>6</v>
      </c>
      <c r="N148" s="93" t="s">
        <v>5112</v>
      </c>
      <c r="O148" s="84">
        <v>45492.6340277778</v>
      </c>
      <c r="P148" s="52"/>
      <c r="Q148" s="52"/>
      <c r="R148" s="117"/>
      <c r="S148" s="117"/>
      <c r="T148" s="52"/>
      <c r="U148" s="58" t="s">
        <v>5113</v>
      </c>
      <c r="V148" t="s">
        <v>1020</v>
      </c>
      <c r="W148" s="113" t="s">
        <v>5114</v>
      </c>
      <c r="X148" t="s">
        <v>132</v>
      </c>
      <c r="Y148" t="s">
        <v>138</v>
      </c>
    </row>
    <row r="149" ht="409.5" spans="1:25">
      <c r="A149" s="98">
        <v>148</v>
      </c>
      <c r="B149" s="52" t="s">
        <v>117</v>
      </c>
      <c r="C149" s="52" t="s">
        <v>361</v>
      </c>
      <c r="D149" s="52" t="s">
        <v>1020</v>
      </c>
      <c r="E149" s="33" t="s">
        <v>1148</v>
      </c>
      <c r="F149" s="29" t="s">
        <v>5801</v>
      </c>
      <c r="G149" s="74">
        <v>45597</v>
      </c>
      <c r="H149" s="74">
        <v>45597</v>
      </c>
      <c r="I149" s="52" t="s">
        <v>124</v>
      </c>
      <c r="J149" s="52" t="s">
        <v>125</v>
      </c>
      <c r="K149" s="29" t="s">
        <v>896</v>
      </c>
      <c r="L149" s="29" t="s">
        <v>81</v>
      </c>
      <c r="M149" s="52">
        <v>6</v>
      </c>
      <c r="N149" s="93" t="s">
        <v>5112</v>
      </c>
      <c r="O149" s="84">
        <v>45492.6340277778</v>
      </c>
      <c r="P149" s="52"/>
      <c r="Q149" s="52"/>
      <c r="R149" s="117"/>
      <c r="S149" s="117"/>
      <c r="T149" s="52"/>
      <c r="U149" s="58" t="s">
        <v>5113</v>
      </c>
      <c r="V149" t="s">
        <v>1020</v>
      </c>
      <c r="W149" s="113" t="s">
        <v>5114</v>
      </c>
      <c r="X149" t="s">
        <v>132</v>
      </c>
      <c r="Y149" t="s">
        <v>138</v>
      </c>
    </row>
    <row r="150" ht="36" spans="1:25">
      <c r="A150" s="98">
        <v>149</v>
      </c>
      <c r="B150" s="52" t="s">
        <v>117</v>
      </c>
      <c r="C150" s="52" t="s">
        <v>361</v>
      </c>
      <c r="D150" s="52" t="s">
        <v>1029</v>
      </c>
      <c r="E150" s="33" t="s">
        <v>1148</v>
      </c>
      <c r="F150" s="29" t="s">
        <v>5801</v>
      </c>
      <c r="G150" s="74">
        <v>45292</v>
      </c>
      <c r="H150" s="74">
        <v>45292</v>
      </c>
      <c r="I150" s="52" t="s">
        <v>124</v>
      </c>
      <c r="J150" s="52" t="s">
        <v>125</v>
      </c>
      <c r="K150" s="29" t="s">
        <v>896</v>
      </c>
      <c r="L150" s="29" t="s">
        <v>81</v>
      </c>
      <c r="M150" s="52">
        <v>6</v>
      </c>
      <c r="N150" s="34" t="s">
        <v>5103</v>
      </c>
      <c r="O150" s="62">
        <v>45321.6048611111</v>
      </c>
      <c r="P150" s="35"/>
      <c r="Q150" s="35"/>
      <c r="R150" s="40"/>
      <c r="S150" s="40"/>
      <c r="T150" s="36"/>
      <c r="U150" s="34" t="s">
        <v>5104</v>
      </c>
      <c r="V150" s="34" t="s">
        <v>1029</v>
      </c>
      <c r="W150" t="s">
        <v>5105</v>
      </c>
      <c r="X150" t="s">
        <v>132</v>
      </c>
      <c r="Y150" t="s">
        <v>133</v>
      </c>
    </row>
    <row r="151" ht="409.5" spans="1:25">
      <c r="A151" s="98">
        <v>150</v>
      </c>
      <c r="B151" s="52" t="s">
        <v>117</v>
      </c>
      <c r="C151" s="52" t="s">
        <v>361</v>
      </c>
      <c r="D151" s="52" t="s">
        <v>1029</v>
      </c>
      <c r="E151" s="33" t="s">
        <v>1148</v>
      </c>
      <c r="F151" s="29" t="s">
        <v>5801</v>
      </c>
      <c r="G151" s="74">
        <v>45352</v>
      </c>
      <c r="H151" s="74">
        <v>45352</v>
      </c>
      <c r="I151" s="52" t="s">
        <v>124</v>
      </c>
      <c r="J151" s="52" t="s">
        <v>125</v>
      </c>
      <c r="K151" s="29" t="s">
        <v>896</v>
      </c>
      <c r="L151" s="29" t="s">
        <v>81</v>
      </c>
      <c r="M151" s="52">
        <v>6</v>
      </c>
      <c r="N151" s="34" t="s">
        <v>5106</v>
      </c>
      <c r="O151" s="62">
        <v>45366.4909722222</v>
      </c>
      <c r="P151" s="35"/>
      <c r="Q151" s="35"/>
      <c r="R151" s="40"/>
      <c r="S151" s="40"/>
      <c r="T151" s="36"/>
      <c r="U151" s="34" t="s">
        <v>5107</v>
      </c>
      <c r="V151" s="34" t="s">
        <v>1029</v>
      </c>
      <c r="W151" s="113" t="s">
        <v>5108</v>
      </c>
      <c r="X151" t="s">
        <v>132</v>
      </c>
      <c r="Y151" t="s">
        <v>159</v>
      </c>
    </row>
    <row r="152" ht="409.5" spans="1:25">
      <c r="A152" s="98">
        <v>151</v>
      </c>
      <c r="B152" s="52" t="s">
        <v>117</v>
      </c>
      <c r="C152" s="52" t="s">
        <v>361</v>
      </c>
      <c r="D152" s="52" t="s">
        <v>1029</v>
      </c>
      <c r="E152" s="33" t="s">
        <v>1148</v>
      </c>
      <c r="F152" s="29" t="s">
        <v>5801</v>
      </c>
      <c r="G152" s="74">
        <v>45413</v>
      </c>
      <c r="H152" s="74">
        <v>45443</v>
      </c>
      <c r="I152" s="52" t="s">
        <v>124</v>
      </c>
      <c r="J152" s="52" t="s">
        <v>125</v>
      </c>
      <c r="K152" s="29" t="s">
        <v>896</v>
      </c>
      <c r="L152" s="29" t="s">
        <v>81</v>
      </c>
      <c r="M152" s="52">
        <v>6</v>
      </c>
      <c r="N152" s="34" t="s">
        <v>5109</v>
      </c>
      <c r="O152" s="62">
        <v>45441.6458333333</v>
      </c>
      <c r="P152" s="35"/>
      <c r="Q152" s="35"/>
      <c r="R152" s="40"/>
      <c r="S152" s="40"/>
      <c r="T152" s="36"/>
      <c r="U152" s="34" t="s">
        <v>5110</v>
      </c>
      <c r="V152" s="34" t="s">
        <v>1029</v>
      </c>
      <c r="W152" s="113" t="s">
        <v>5111</v>
      </c>
      <c r="X152" t="s">
        <v>132</v>
      </c>
      <c r="Y152" t="s">
        <v>435</v>
      </c>
    </row>
    <row r="153" ht="409.5" spans="1:25">
      <c r="A153" s="98">
        <v>152</v>
      </c>
      <c r="B153" s="52" t="s">
        <v>117</v>
      </c>
      <c r="C153" s="52" t="s">
        <v>361</v>
      </c>
      <c r="D153" s="52" t="s">
        <v>1029</v>
      </c>
      <c r="E153" s="33" t="s">
        <v>1148</v>
      </c>
      <c r="F153" s="29" t="s">
        <v>5801</v>
      </c>
      <c r="G153" s="74">
        <v>45474</v>
      </c>
      <c r="H153" s="74">
        <v>45504</v>
      </c>
      <c r="I153" s="52" t="s">
        <v>124</v>
      </c>
      <c r="J153" s="52" t="s">
        <v>125</v>
      </c>
      <c r="K153" s="29" t="s">
        <v>896</v>
      </c>
      <c r="L153" s="29" t="s">
        <v>81</v>
      </c>
      <c r="M153" s="52">
        <v>6</v>
      </c>
      <c r="N153" s="93" t="s">
        <v>5112</v>
      </c>
      <c r="O153" s="84">
        <v>45492.6340277778</v>
      </c>
      <c r="P153" s="52"/>
      <c r="Q153" s="52"/>
      <c r="R153" s="117"/>
      <c r="S153" s="117"/>
      <c r="T153" s="52"/>
      <c r="U153" s="58" t="s">
        <v>5113</v>
      </c>
      <c r="V153" t="s">
        <v>1029</v>
      </c>
      <c r="W153" s="113" t="s">
        <v>5114</v>
      </c>
      <c r="X153" t="s">
        <v>132</v>
      </c>
      <c r="Y153" t="s">
        <v>138</v>
      </c>
    </row>
    <row r="154" ht="409.5" spans="1:25">
      <c r="A154" s="98">
        <v>153</v>
      </c>
      <c r="B154" s="52" t="s">
        <v>117</v>
      </c>
      <c r="C154" s="52" t="s">
        <v>361</v>
      </c>
      <c r="D154" s="52" t="s">
        <v>1029</v>
      </c>
      <c r="E154" s="33" t="s">
        <v>1148</v>
      </c>
      <c r="F154" s="29" t="s">
        <v>5801</v>
      </c>
      <c r="G154" s="74">
        <v>45536</v>
      </c>
      <c r="H154" s="74">
        <v>45565</v>
      </c>
      <c r="I154" s="52" t="s">
        <v>124</v>
      </c>
      <c r="J154" s="52" t="s">
        <v>125</v>
      </c>
      <c r="K154" s="29" t="s">
        <v>896</v>
      </c>
      <c r="L154" s="29" t="s">
        <v>81</v>
      </c>
      <c r="M154" s="52">
        <v>6</v>
      </c>
      <c r="N154" s="93" t="s">
        <v>5112</v>
      </c>
      <c r="O154" s="84">
        <v>45492.6340277778</v>
      </c>
      <c r="P154" s="52"/>
      <c r="Q154" s="52"/>
      <c r="R154" s="117"/>
      <c r="S154" s="117"/>
      <c r="T154" s="52"/>
      <c r="U154" s="58" t="s">
        <v>5113</v>
      </c>
      <c r="V154" t="s">
        <v>1029</v>
      </c>
      <c r="W154" s="113" t="s">
        <v>5114</v>
      </c>
      <c r="X154" t="s">
        <v>132</v>
      </c>
      <c r="Y154" t="s">
        <v>138</v>
      </c>
    </row>
    <row r="155" ht="409.5" spans="1:25">
      <c r="A155" s="98">
        <v>154</v>
      </c>
      <c r="B155" s="52" t="s">
        <v>117</v>
      </c>
      <c r="C155" s="52" t="s">
        <v>361</v>
      </c>
      <c r="D155" s="52" t="s">
        <v>1029</v>
      </c>
      <c r="E155" s="33" t="s">
        <v>1148</v>
      </c>
      <c r="F155" s="29" t="s">
        <v>5801</v>
      </c>
      <c r="G155" s="74">
        <v>45597</v>
      </c>
      <c r="H155" s="74">
        <v>45597</v>
      </c>
      <c r="I155" s="52" t="s">
        <v>124</v>
      </c>
      <c r="J155" s="52" t="s">
        <v>125</v>
      </c>
      <c r="K155" s="29" t="s">
        <v>896</v>
      </c>
      <c r="L155" s="29" t="s">
        <v>81</v>
      </c>
      <c r="M155" s="52">
        <v>6</v>
      </c>
      <c r="N155" s="93" t="s">
        <v>5112</v>
      </c>
      <c r="O155" s="84">
        <v>45492.6340277778</v>
      </c>
      <c r="P155" s="52"/>
      <c r="Q155" s="52"/>
      <c r="R155" s="117"/>
      <c r="S155" s="117"/>
      <c r="T155" s="52"/>
      <c r="U155" s="58" t="s">
        <v>5113</v>
      </c>
      <c r="V155" t="s">
        <v>1029</v>
      </c>
      <c r="W155" s="113" t="s">
        <v>5114</v>
      </c>
      <c r="X155" t="s">
        <v>132</v>
      </c>
      <c r="Y155" t="s">
        <v>138</v>
      </c>
    </row>
    <row r="156" ht="409.5" spans="1:25">
      <c r="A156" s="98">
        <v>155</v>
      </c>
      <c r="B156" s="52" t="s">
        <v>117</v>
      </c>
      <c r="C156" s="52" t="s">
        <v>145</v>
      </c>
      <c r="D156" s="52" t="s">
        <v>1083</v>
      </c>
      <c r="E156" s="33" t="s">
        <v>146</v>
      </c>
      <c r="F156" s="29" t="s">
        <v>5801</v>
      </c>
      <c r="G156" s="74">
        <v>45412</v>
      </c>
      <c r="H156" s="74">
        <v>45412</v>
      </c>
      <c r="I156" s="52" t="s">
        <v>124</v>
      </c>
      <c r="J156" s="52" t="s">
        <v>125</v>
      </c>
      <c r="K156" s="29" t="s">
        <v>896</v>
      </c>
      <c r="L156" s="29" t="s">
        <v>81</v>
      </c>
      <c r="M156" s="52">
        <v>3</v>
      </c>
      <c r="N156" s="34" t="s">
        <v>5138</v>
      </c>
      <c r="O156" s="62">
        <v>45366.4875</v>
      </c>
      <c r="P156" s="35"/>
      <c r="Q156" s="35"/>
      <c r="R156" s="40"/>
      <c r="S156" s="40"/>
      <c r="T156" s="36"/>
      <c r="U156" s="34" t="s">
        <v>5139</v>
      </c>
      <c r="V156" s="34" t="s">
        <v>1083</v>
      </c>
      <c r="W156" s="113" t="s">
        <v>5140</v>
      </c>
      <c r="X156" t="s">
        <v>132</v>
      </c>
      <c r="Y156" t="s">
        <v>159</v>
      </c>
    </row>
    <row r="157" ht="36" spans="1:25">
      <c r="A157" s="98">
        <v>156</v>
      </c>
      <c r="B157" s="52" t="s">
        <v>117</v>
      </c>
      <c r="C157" s="52" t="s">
        <v>145</v>
      </c>
      <c r="D157" s="52" t="s">
        <v>1083</v>
      </c>
      <c r="E157" s="33" t="s">
        <v>146</v>
      </c>
      <c r="F157" s="29" t="s">
        <v>5801</v>
      </c>
      <c r="G157" s="74">
        <v>45627</v>
      </c>
      <c r="H157" s="74">
        <v>45627</v>
      </c>
      <c r="I157" s="52" t="s">
        <v>124</v>
      </c>
      <c r="J157" s="52" t="s">
        <v>125</v>
      </c>
      <c r="K157" s="29" t="s">
        <v>896</v>
      </c>
      <c r="L157" s="29" t="s">
        <v>81</v>
      </c>
      <c r="M157" s="52">
        <v>3</v>
      </c>
      <c r="N157" s="93" t="s">
        <v>5141</v>
      </c>
      <c r="O157" s="84">
        <v>45492.6340277778</v>
      </c>
      <c r="P157" s="52"/>
      <c r="Q157" s="52"/>
      <c r="R157" s="117"/>
      <c r="S157" s="117"/>
      <c r="T157" s="52"/>
      <c r="U157" s="52" t="s">
        <v>5142</v>
      </c>
      <c r="V157" t="s">
        <v>1083</v>
      </c>
      <c r="W157" t="s">
        <v>5143</v>
      </c>
      <c r="X157" t="s">
        <v>132</v>
      </c>
      <c r="Y157" t="s">
        <v>138</v>
      </c>
    </row>
    <row r="158" ht="409.5" spans="1:25">
      <c r="A158" s="98">
        <v>157</v>
      </c>
      <c r="B158" s="52" t="s">
        <v>117</v>
      </c>
      <c r="C158" s="52" t="s">
        <v>145</v>
      </c>
      <c r="D158" s="52" t="s">
        <v>1088</v>
      </c>
      <c r="E158" s="33" t="s">
        <v>146</v>
      </c>
      <c r="F158" s="29" t="s">
        <v>5801</v>
      </c>
      <c r="G158" s="74">
        <v>45412</v>
      </c>
      <c r="H158" s="74">
        <v>45412</v>
      </c>
      <c r="I158" s="52" t="s">
        <v>124</v>
      </c>
      <c r="J158" s="52" t="s">
        <v>125</v>
      </c>
      <c r="K158" s="29" t="s">
        <v>896</v>
      </c>
      <c r="L158" s="29" t="s">
        <v>81</v>
      </c>
      <c r="M158" s="52">
        <v>3</v>
      </c>
      <c r="N158" s="34" t="s">
        <v>5138</v>
      </c>
      <c r="O158" s="62">
        <v>45366.4875</v>
      </c>
      <c r="P158" s="35"/>
      <c r="Q158" s="35"/>
      <c r="R158" s="40"/>
      <c r="S158" s="40"/>
      <c r="T158" s="36"/>
      <c r="U158" s="34" t="s">
        <v>5139</v>
      </c>
      <c r="V158" s="34" t="s">
        <v>1088</v>
      </c>
      <c r="W158" s="113" t="s">
        <v>5140</v>
      </c>
      <c r="X158" t="s">
        <v>132</v>
      </c>
      <c r="Y158" t="s">
        <v>159</v>
      </c>
    </row>
    <row r="159" ht="36" spans="1:25">
      <c r="A159" s="98">
        <v>158</v>
      </c>
      <c r="B159" s="52" t="s">
        <v>117</v>
      </c>
      <c r="C159" s="52" t="s">
        <v>145</v>
      </c>
      <c r="D159" s="52" t="s">
        <v>1088</v>
      </c>
      <c r="E159" s="33" t="s">
        <v>146</v>
      </c>
      <c r="F159" s="29" t="s">
        <v>5801</v>
      </c>
      <c r="G159" s="74">
        <v>45627</v>
      </c>
      <c r="H159" s="74">
        <v>45627</v>
      </c>
      <c r="I159" s="52" t="s">
        <v>124</v>
      </c>
      <c r="J159" s="52" t="s">
        <v>125</v>
      </c>
      <c r="K159" s="29" t="s">
        <v>896</v>
      </c>
      <c r="L159" s="29" t="s">
        <v>81</v>
      </c>
      <c r="M159" s="52">
        <v>3</v>
      </c>
      <c r="N159" s="93" t="s">
        <v>5141</v>
      </c>
      <c r="O159" s="84">
        <v>45492.6340277778</v>
      </c>
      <c r="P159" s="52"/>
      <c r="Q159" s="52"/>
      <c r="R159" s="117"/>
      <c r="S159" s="117"/>
      <c r="T159" s="52"/>
      <c r="U159" s="52" t="s">
        <v>5142</v>
      </c>
      <c r="V159" t="s">
        <v>1088</v>
      </c>
      <c r="W159" t="s">
        <v>5143</v>
      </c>
      <c r="X159" t="s">
        <v>132</v>
      </c>
      <c r="Y159" t="s">
        <v>138</v>
      </c>
    </row>
    <row r="160" ht="36" spans="1:25">
      <c r="A160" s="98">
        <v>160</v>
      </c>
      <c r="B160" s="52" t="s">
        <v>117</v>
      </c>
      <c r="C160" s="52" t="s">
        <v>145</v>
      </c>
      <c r="D160" s="52" t="s">
        <v>4629</v>
      </c>
      <c r="E160" s="33" t="s">
        <v>5869</v>
      </c>
      <c r="F160" s="29" t="s">
        <v>5801</v>
      </c>
      <c r="G160" s="74">
        <v>45383</v>
      </c>
      <c r="H160" s="74">
        <v>45412</v>
      </c>
      <c r="I160" s="52" t="s">
        <v>124</v>
      </c>
      <c r="J160" s="52" t="s">
        <v>125</v>
      </c>
      <c r="K160" s="29" t="s">
        <v>896</v>
      </c>
      <c r="L160" s="29" t="s">
        <v>81</v>
      </c>
      <c r="M160" s="52">
        <v>3</v>
      </c>
      <c r="N160" s="34" t="s">
        <v>5157</v>
      </c>
      <c r="O160" s="62">
        <v>45406.7083333333</v>
      </c>
      <c r="P160" s="35"/>
      <c r="Q160" s="35"/>
      <c r="R160" s="40"/>
      <c r="S160" s="40"/>
      <c r="T160" s="36"/>
      <c r="U160" s="34" t="s">
        <v>5158</v>
      </c>
      <c r="V160" s="34" t="s">
        <v>4629</v>
      </c>
      <c r="W160" t="s">
        <v>5159</v>
      </c>
      <c r="X160" t="s">
        <v>132</v>
      </c>
      <c r="Y160" t="s">
        <v>144</v>
      </c>
    </row>
    <row r="161" ht="36" spans="1:25">
      <c r="A161" s="98">
        <v>161</v>
      </c>
      <c r="B161" s="52" t="s">
        <v>117</v>
      </c>
      <c r="C161" s="52" t="s">
        <v>145</v>
      </c>
      <c r="D161" s="52" t="s">
        <v>4629</v>
      </c>
      <c r="E161" s="33" t="s">
        <v>5870</v>
      </c>
      <c r="F161" s="29" t="s">
        <v>5801</v>
      </c>
      <c r="G161" s="74">
        <v>45444</v>
      </c>
      <c r="H161" s="74">
        <v>45473</v>
      </c>
      <c r="I161" s="52" t="s">
        <v>124</v>
      </c>
      <c r="J161" s="52" t="s">
        <v>125</v>
      </c>
      <c r="K161" s="29" t="s">
        <v>896</v>
      </c>
      <c r="L161" s="29" t="s">
        <v>81</v>
      </c>
      <c r="M161" s="52">
        <v>3</v>
      </c>
      <c r="N161" s="34" t="s">
        <v>5160</v>
      </c>
      <c r="O161" s="62">
        <v>45470.4270833333</v>
      </c>
      <c r="P161" s="35"/>
      <c r="Q161" s="35"/>
      <c r="R161" s="40"/>
      <c r="S161" s="40"/>
      <c r="T161" s="36"/>
      <c r="U161" s="34" t="s">
        <v>5161</v>
      </c>
      <c r="V161" s="34" t="s">
        <v>4629</v>
      </c>
      <c r="W161" t="s">
        <v>5159</v>
      </c>
      <c r="X161" s="114" t="s">
        <v>132</v>
      </c>
      <c r="Y161" s="114" t="s">
        <v>422</v>
      </c>
    </row>
    <row r="162" ht="409.5" spans="1:25">
      <c r="A162" s="98">
        <v>162</v>
      </c>
      <c r="B162" s="52" t="s">
        <v>117</v>
      </c>
      <c r="C162" s="52" t="s">
        <v>145</v>
      </c>
      <c r="D162" s="52" t="s">
        <v>4629</v>
      </c>
      <c r="E162" s="33" t="s">
        <v>5871</v>
      </c>
      <c r="F162" s="29" t="s">
        <v>5801</v>
      </c>
      <c r="G162" s="74">
        <v>45505</v>
      </c>
      <c r="H162" s="74">
        <v>45535</v>
      </c>
      <c r="I162" s="52" t="s">
        <v>124</v>
      </c>
      <c r="J162" s="52" t="s">
        <v>125</v>
      </c>
      <c r="K162" s="29" t="s">
        <v>896</v>
      </c>
      <c r="L162" s="29" t="s">
        <v>81</v>
      </c>
      <c r="M162" s="52">
        <v>3</v>
      </c>
      <c r="N162" s="93" t="s">
        <v>5162</v>
      </c>
      <c r="O162" s="84">
        <v>45503.5</v>
      </c>
      <c r="P162" s="52"/>
      <c r="Q162" s="52"/>
      <c r="R162" s="117"/>
      <c r="S162" s="117"/>
      <c r="T162" s="52"/>
      <c r="U162" s="58" t="s">
        <v>5163</v>
      </c>
      <c r="V162" t="s">
        <v>4629</v>
      </c>
      <c r="W162" s="113" t="s">
        <v>5164</v>
      </c>
      <c r="X162" t="s">
        <v>132</v>
      </c>
      <c r="Y162" t="s">
        <v>138</v>
      </c>
    </row>
    <row r="163" ht="409.5" spans="1:25">
      <c r="A163" s="98">
        <v>163</v>
      </c>
      <c r="B163" s="52" t="s">
        <v>117</v>
      </c>
      <c r="C163" s="52" t="s">
        <v>145</v>
      </c>
      <c r="D163" s="52" t="s">
        <v>4629</v>
      </c>
      <c r="E163" s="33" t="s">
        <v>5872</v>
      </c>
      <c r="F163" s="29" t="s">
        <v>5801</v>
      </c>
      <c r="G163" s="74">
        <v>45566</v>
      </c>
      <c r="H163" s="74">
        <v>45596</v>
      </c>
      <c r="I163" s="52" t="s">
        <v>124</v>
      </c>
      <c r="J163" s="52" t="s">
        <v>125</v>
      </c>
      <c r="K163" s="29" t="s">
        <v>896</v>
      </c>
      <c r="L163" s="29" t="s">
        <v>81</v>
      </c>
      <c r="M163" s="52">
        <v>3</v>
      </c>
      <c r="N163" s="93" t="s">
        <v>5162</v>
      </c>
      <c r="O163" s="84">
        <v>45503.5</v>
      </c>
      <c r="P163" s="52"/>
      <c r="Q163" s="52"/>
      <c r="R163" s="117"/>
      <c r="S163" s="117"/>
      <c r="T163" s="52"/>
      <c r="U163" s="58" t="s">
        <v>5163</v>
      </c>
      <c r="V163" t="s">
        <v>4629</v>
      </c>
      <c r="W163" s="113" t="s">
        <v>5164</v>
      </c>
      <c r="X163" t="s">
        <v>132</v>
      </c>
      <c r="Y163" t="s">
        <v>138</v>
      </c>
    </row>
    <row r="164" ht="409.5" spans="1:25">
      <c r="A164" s="98">
        <v>165</v>
      </c>
      <c r="B164" s="52" t="s">
        <v>117</v>
      </c>
      <c r="C164" s="52" t="s">
        <v>145</v>
      </c>
      <c r="D164" s="52" t="s">
        <v>4633</v>
      </c>
      <c r="E164" s="33" t="s">
        <v>250</v>
      </c>
      <c r="F164" s="29" t="s">
        <v>5801</v>
      </c>
      <c r="G164" s="74">
        <v>45412</v>
      </c>
      <c r="H164" s="74">
        <v>45412</v>
      </c>
      <c r="I164" s="52" t="s">
        <v>124</v>
      </c>
      <c r="J164" s="52" t="s">
        <v>125</v>
      </c>
      <c r="K164" s="29" t="s">
        <v>896</v>
      </c>
      <c r="L164" s="29" t="s">
        <v>81</v>
      </c>
      <c r="M164" s="52">
        <v>3</v>
      </c>
      <c r="N164" s="34" t="s">
        <v>5210</v>
      </c>
      <c r="O164" s="62">
        <v>45300.4791666667</v>
      </c>
      <c r="P164" s="35"/>
      <c r="Q164" s="35"/>
      <c r="R164" s="40"/>
      <c r="S164" s="40"/>
      <c r="T164" s="36"/>
      <c r="U164" s="34" t="s">
        <v>5211</v>
      </c>
      <c r="V164" s="34" t="s">
        <v>4633</v>
      </c>
      <c r="W164" s="113" t="s">
        <v>5212</v>
      </c>
      <c r="X164" t="s">
        <v>132</v>
      </c>
      <c r="Y164" t="s">
        <v>133</v>
      </c>
    </row>
    <row r="165" ht="36" spans="1:25">
      <c r="A165" s="98">
        <v>166</v>
      </c>
      <c r="B165" s="52" t="s">
        <v>117</v>
      </c>
      <c r="C165" s="52" t="s">
        <v>145</v>
      </c>
      <c r="D165" s="52" t="s">
        <v>4633</v>
      </c>
      <c r="E165" s="33" t="s">
        <v>250</v>
      </c>
      <c r="F165" s="29" t="s">
        <v>5801</v>
      </c>
      <c r="G165" s="74">
        <v>45627</v>
      </c>
      <c r="H165" s="74">
        <v>45627</v>
      </c>
      <c r="I165" s="52" t="s">
        <v>124</v>
      </c>
      <c r="J165" s="52" t="s">
        <v>125</v>
      </c>
      <c r="K165" s="29" t="s">
        <v>896</v>
      </c>
      <c r="L165" s="29" t="s">
        <v>81</v>
      </c>
      <c r="M165" s="52">
        <v>3</v>
      </c>
      <c r="N165" s="93" t="s">
        <v>5141</v>
      </c>
      <c r="O165" s="84">
        <v>45492.5944444444</v>
      </c>
      <c r="P165" s="52"/>
      <c r="Q165" s="52"/>
      <c r="R165" s="117"/>
      <c r="S165" s="117"/>
      <c r="T165" s="52"/>
      <c r="U165" s="52" t="s">
        <v>5213</v>
      </c>
      <c r="V165" t="s">
        <v>4633</v>
      </c>
      <c r="W165" t="s">
        <v>5214</v>
      </c>
      <c r="X165" t="s">
        <v>132</v>
      </c>
      <c r="Y165" t="s">
        <v>138</v>
      </c>
    </row>
    <row r="166" ht="409.5" spans="1:25">
      <c r="A166" s="98">
        <v>167</v>
      </c>
      <c r="B166" s="52" t="s">
        <v>117</v>
      </c>
      <c r="C166" s="52" t="s">
        <v>145</v>
      </c>
      <c r="D166" s="52" t="s">
        <v>1048</v>
      </c>
      <c r="E166" s="33" t="s">
        <v>1419</v>
      </c>
      <c r="F166" s="29" t="s">
        <v>5801</v>
      </c>
      <c r="G166" s="74">
        <v>45412</v>
      </c>
      <c r="H166" s="74">
        <v>45412</v>
      </c>
      <c r="I166" s="52" t="s">
        <v>124</v>
      </c>
      <c r="J166" s="52" t="s">
        <v>125</v>
      </c>
      <c r="K166" s="29" t="s">
        <v>896</v>
      </c>
      <c r="L166" s="29" t="s">
        <v>81</v>
      </c>
      <c r="M166" s="52">
        <v>3</v>
      </c>
      <c r="N166" s="34" t="s">
        <v>5215</v>
      </c>
      <c r="O166" s="62">
        <v>45392.4847222222</v>
      </c>
      <c r="P166" s="35"/>
      <c r="Q166" s="35"/>
      <c r="R166" s="40"/>
      <c r="S166" s="40"/>
      <c r="T166" s="36"/>
      <c r="U166" s="34" t="s">
        <v>5216</v>
      </c>
      <c r="V166" s="34" t="s">
        <v>1048</v>
      </c>
      <c r="W166" s="113" t="s">
        <v>5217</v>
      </c>
      <c r="X166" t="s">
        <v>132</v>
      </c>
      <c r="Y166" t="s">
        <v>144</v>
      </c>
    </row>
    <row r="167" ht="409.5" spans="1:25">
      <c r="A167" s="98">
        <v>167</v>
      </c>
      <c r="B167" s="52" t="s">
        <v>117</v>
      </c>
      <c r="C167" s="52" t="s">
        <v>145</v>
      </c>
      <c r="D167" s="52" t="s">
        <v>1048</v>
      </c>
      <c r="E167" s="33" t="s">
        <v>1419</v>
      </c>
      <c r="F167" s="29" t="s">
        <v>5801</v>
      </c>
      <c r="G167" s="74">
        <v>45473</v>
      </c>
      <c r="H167" s="74">
        <v>45473</v>
      </c>
      <c r="I167" s="52" t="s">
        <v>124</v>
      </c>
      <c r="J167" s="52" t="s">
        <v>125</v>
      </c>
      <c r="K167" s="29" t="s">
        <v>896</v>
      </c>
      <c r="L167" s="29" t="s">
        <v>81</v>
      </c>
      <c r="M167" s="52">
        <v>3</v>
      </c>
      <c r="N167" s="34" t="s">
        <v>5218</v>
      </c>
      <c r="O167" s="62">
        <v>45463.7083333333</v>
      </c>
      <c r="P167" s="35"/>
      <c r="Q167" s="35"/>
      <c r="R167" s="40"/>
      <c r="S167" s="40"/>
      <c r="T167" s="36"/>
      <c r="U167" s="34" t="s">
        <v>5219</v>
      </c>
      <c r="V167" s="34" t="s">
        <v>1048</v>
      </c>
      <c r="W167" s="113" t="s">
        <v>5217</v>
      </c>
      <c r="X167" s="114" t="s">
        <v>132</v>
      </c>
      <c r="Y167" s="114" t="s">
        <v>422</v>
      </c>
    </row>
    <row r="168" ht="409.5" spans="1:25">
      <c r="A168" s="98">
        <v>167</v>
      </c>
      <c r="B168" s="52" t="s">
        <v>117</v>
      </c>
      <c r="C168" s="52" t="s">
        <v>145</v>
      </c>
      <c r="D168" s="52" t="s">
        <v>1048</v>
      </c>
      <c r="E168" s="33" t="s">
        <v>1419</v>
      </c>
      <c r="F168" s="29" t="s">
        <v>5801</v>
      </c>
      <c r="G168" s="74">
        <v>45534</v>
      </c>
      <c r="H168" s="74">
        <v>45534</v>
      </c>
      <c r="I168" s="52" t="s">
        <v>124</v>
      </c>
      <c r="J168" s="52" t="s">
        <v>125</v>
      </c>
      <c r="K168" s="29" t="s">
        <v>896</v>
      </c>
      <c r="L168" s="29" t="s">
        <v>81</v>
      </c>
      <c r="M168" s="52">
        <v>3</v>
      </c>
      <c r="N168" s="93" t="s">
        <v>5220</v>
      </c>
      <c r="O168" s="84">
        <v>45492.5944444444</v>
      </c>
      <c r="P168" s="52"/>
      <c r="Q168" s="52"/>
      <c r="R168" s="117"/>
      <c r="S168" s="117"/>
      <c r="T168" s="52"/>
      <c r="U168" s="58" t="s">
        <v>5221</v>
      </c>
      <c r="V168" t="s">
        <v>1048</v>
      </c>
      <c r="W168" s="113" t="s">
        <v>5222</v>
      </c>
      <c r="X168" t="s">
        <v>132</v>
      </c>
      <c r="Y168" t="s">
        <v>138</v>
      </c>
    </row>
    <row r="169" ht="409.5" spans="1:25">
      <c r="A169" s="98">
        <v>167</v>
      </c>
      <c r="B169" s="52" t="s">
        <v>117</v>
      </c>
      <c r="C169" s="52" t="s">
        <v>145</v>
      </c>
      <c r="D169" s="52" t="s">
        <v>1048</v>
      </c>
      <c r="E169" s="33" t="s">
        <v>1419</v>
      </c>
      <c r="F169" s="29" t="s">
        <v>5801</v>
      </c>
      <c r="G169" s="74">
        <v>45595</v>
      </c>
      <c r="H169" s="74">
        <v>45595</v>
      </c>
      <c r="I169" s="52" t="s">
        <v>124</v>
      </c>
      <c r="J169" s="52" t="s">
        <v>125</v>
      </c>
      <c r="K169" s="29" t="s">
        <v>896</v>
      </c>
      <c r="L169" s="29" t="s">
        <v>81</v>
      </c>
      <c r="M169" s="52">
        <v>3</v>
      </c>
      <c r="N169" s="93" t="s">
        <v>5220</v>
      </c>
      <c r="O169" s="84">
        <v>45492.5944444444</v>
      </c>
      <c r="P169" s="52"/>
      <c r="Q169" s="52"/>
      <c r="R169" s="117"/>
      <c r="S169" s="117"/>
      <c r="T169" s="52"/>
      <c r="U169" s="58" t="s">
        <v>5221</v>
      </c>
      <c r="V169" t="s">
        <v>1048</v>
      </c>
      <c r="W169" s="113" t="s">
        <v>5222</v>
      </c>
      <c r="X169" t="s">
        <v>132</v>
      </c>
      <c r="Y169" t="s">
        <v>138</v>
      </c>
    </row>
    <row r="170" ht="36" spans="1:25">
      <c r="A170" s="98">
        <v>169</v>
      </c>
      <c r="B170" s="52" t="s">
        <v>117</v>
      </c>
      <c r="C170" s="52" t="s">
        <v>145</v>
      </c>
      <c r="D170" s="52" t="s">
        <v>4111</v>
      </c>
      <c r="E170" s="33" t="s">
        <v>1419</v>
      </c>
      <c r="F170" s="29" t="s">
        <v>5801</v>
      </c>
      <c r="G170" s="74">
        <v>45412</v>
      </c>
      <c r="H170" s="74">
        <v>45412</v>
      </c>
      <c r="I170" s="52" t="s">
        <v>124</v>
      </c>
      <c r="J170" s="52" t="s">
        <v>125</v>
      </c>
      <c r="K170" s="29" t="s">
        <v>896</v>
      </c>
      <c r="L170" s="29" t="s">
        <v>81</v>
      </c>
      <c r="M170" s="52">
        <v>3</v>
      </c>
      <c r="N170" s="34" t="s">
        <v>5223</v>
      </c>
      <c r="O170" s="62">
        <v>45392.4847222222</v>
      </c>
      <c r="P170" s="35"/>
      <c r="Q170" s="35"/>
      <c r="R170" s="40"/>
      <c r="S170" s="40"/>
      <c r="T170" s="36"/>
      <c r="U170" s="34" t="s">
        <v>5224</v>
      </c>
      <c r="V170" s="34" t="s">
        <v>4111</v>
      </c>
      <c r="W170" t="s">
        <v>5225</v>
      </c>
      <c r="X170" t="s">
        <v>132</v>
      </c>
      <c r="Y170" t="s">
        <v>144</v>
      </c>
    </row>
    <row r="171" ht="36" spans="1:25">
      <c r="A171" s="98">
        <v>169</v>
      </c>
      <c r="B171" s="52" t="s">
        <v>117</v>
      </c>
      <c r="C171" s="52" t="s">
        <v>145</v>
      </c>
      <c r="D171" s="52" t="s">
        <v>4111</v>
      </c>
      <c r="E171" s="33" t="s">
        <v>1419</v>
      </c>
      <c r="F171" s="29" t="s">
        <v>5801</v>
      </c>
      <c r="G171" s="74">
        <v>45473</v>
      </c>
      <c r="H171" s="74">
        <v>45473</v>
      </c>
      <c r="I171" s="52" t="s">
        <v>124</v>
      </c>
      <c r="J171" s="52" t="s">
        <v>125</v>
      </c>
      <c r="K171" s="29" t="s">
        <v>896</v>
      </c>
      <c r="L171" s="29" t="s">
        <v>81</v>
      </c>
      <c r="M171" s="52">
        <v>3</v>
      </c>
      <c r="N171" s="34" t="s">
        <v>5226</v>
      </c>
      <c r="O171" s="62">
        <v>45463.7083333333</v>
      </c>
      <c r="P171" s="35"/>
      <c r="Q171" s="35"/>
      <c r="R171" s="40"/>
      <c r="S171" s="40"/>
      <c r="T171" s="36"/>
      <c r="U171" s="34" t="s">
        <v>5227</v>
      </c>
      <c r="V171" s="34" t="s">
        <v>4111</v>
      </c>
      <c r="W171" t="s">
        <v>5225</v>
      </c>
      <c r="X171" s="114" t="s">
        <v>132</v>
      </c>
      <c r="Y171" s="114" t="s">
        <v>422</v>
      </c>
    </row>
    <row r="172" ht="36" spans="1:25">
      <c r="A172" s="98">
        <v>169</v>
      </c>
      <c r="B172" s="52" t="s">
        <v>117</v>
      </c>
      <c r="C172" s="52" t="s">
        <v>145</v>
      </c>
      <c r="D172" s="52" t="s">
        <v>4111</v>
      </c>
      <c r="E172" s="33" t="s">
        <v>1419</v>
      </c>
      <c r="F172" s="29" t="s">
        <v>5801</v>
      </c>
      <c r="G172" s="74">
        <v>45534</v>
      </c>
      <c r="H172" s="74">
        <v>45534</v>
      </c>
      <c r="I172" s="52" t="s">
        <v>124</v>
      </c>
      <c r="J172" s="52" t="s">
        <v>125</v>
      </c>
      <c r="K172" s="29" t="s">
        <v>896</v>
      </c>
      <c r="L172" s="29" t="s">
        <v>81</v>
      </c>
      <c r="M172" s="52">
        <v>3</v>
      </c>
      <c r="N172" s="93" t="s">
        <v>5228</v>
      </c>
      <c r="O172" s="84">
        <v>45531.4583333333</v>
      </c>
      <c r="P172" s="52"/>
      <c r="Q172" s="52"/>
      <c r="R172" s="117"/>
      <c r="S172" s="117"/>
      <c r="T172" s="52"/>
      <c r="U172" s="52" t="s">
        <v>5229</v>
      </c>
      <c r="V172" t="s">
        <v>4111</v>
      </c>
      <c r="W172" t="s">
        <v>5230</v>
      </c>
      <c r="X172" t="s">
        <v>132</v>
      </c>
      <c r="Y172" t="s">
        <v>852</v>
      </c>
    </row>
    <row r="173" ht="36" spans="1:25">
      <c r="A173" s="98">
        <v>169</v>
      </c>
      <c r="B173" s="52" t="s">
        <v>117</v>
      </c>
      <c r="C173" s="52" t="s">
        <v>145</v>
      </c>
      <c r="D173" s="52" t="s">
        <v>4111</v>
      </c>
      <c r="E173" s="33" t="s">
        <v>1419</v>
      </c>
      <c r="F173" s="29" t="s">
        <v>5801</v>
      </c>
      <c r="G173" s="74">
        <v>45595</v>
      </c>
      <c r="H173" s="74">
        <v>45595</v>
      </c>
      <c r="I173" s="52" t="s">
        <v>124</v>
      </c>
      <c r="J173" s="52" t="s">
        <v>125</v>
      </c>
      <c r="K173" s="29" t="s">
        <v>896</v>
      </c>
      <c r="L173" s="29" t="s">
        <v>81</v>
      </c>
      <c r="M173" s="52">
        <v>3</v>
      </c>
      <c r="N173" s="93" t="s">
        <v>5228</v>
      </c>
      <c r="O173" s="84">
        <v>45531.4583333333</v>
      </c>
      <c r="P173" s="52"/>
      <c r="Q173" s="52"/>
      <c r="R173" s="117"/>
      <c r="S173" s="117"/>
      <c r="T173" s="52"/>
      <c r="U173" s="52" t="s">
        <v>5229</v>
      </c>
      <c r="V173" t="s">
        <v>4111</v>
      </c>
      <c r="W173" t="s">
        <v>5230</v>
      </c>
      <c r="X173" t="s">
        <v>132</v>
      </c>
      <c r="Y173" t="s">
        <v>852</v>
      </c>
    </row>
    <row r="174" ht="409.5" spans="1:25">
      <c r="A174" s="98">
        <v>171</v>
      </c>
      <c r="B174" s="52" t="s">
        <v>117</v>
      </c>
      <c r="C174" s="52" t="s">
        <v>145</v>
      </c>
      <c r="D174" s="52" t="s">
        <v>1069</v>
      </c>
      <c r="E174" s="33" t="s">
        <v>146</v>
      </c>
      <c r="F174" s="29" t="s">
        <v>5801</v>
      </c>
      <c r="G174" s="74">
        <v>45412</v>
      </c>
      <c r="H174" s="74">
        <v>45412</v>
      </c>
      <c r="I174" s="52" t="s">
        <v>124</v>
      </c>
      <c r="J174" s="52" t="s">
        <v>125</v>
      </c>
      <c r="K174" s="29" t="s">
        <v>896</v>
      </c>
      <c r="L174" s="29" t="s">
        <v>81</v>
      </c>
      <c r="M174" s="52">
        <v>6</v>
      </c>
      <c r="N174" s="34" t="s">
        <v>5231</v>
      </c>
      <c r="O174" s="62">
        <v>45301.4805555556</v>
      </c>
      <c r="P174" s="35"/>
      <c r="Q174" s="35"/>
      <c r="R174" s="40"/>
      <c r="S174" s="40"/>
      <c r="T174" s="36"/>
      <c r="U174" s="34" t="s">
        <v>5232</v>
      </c>
      <c r="V174" s="34" t="s">
        <v>1069</v>
      </c>
      <c r="W174" s="113" t="s">
        <v>5233</v>
      </c>
      <c r="X174" t="s">
        <v>132</v>
      </c>
      <c r="Y174" t="s">
        <v>133</v>
      </c>
    </row>
    <row r="175" ht="36" spans="1:25">
      <c r="A175" s="98">
        <v>172</v>
      </c>
      <c r="B175" s="52" t="s">
        <v>117</v>
      </c>
      <c r="C175" s="52" t="s">
        <v>145</v>
      </c>
      <c r="D175" s="52" t="s">
        <v>1069</v>
      </c>
      <c r="E175" s="33" t="s">
        <v>146</v>
      </c>
      <c r="F175" s="29" t="s">
        <v>5801</v>
      </c>
      <c r="G175" s="74">
        <v>45627</v>
      </c>
      <c r="H175" s="74">
        <v>45627</v>
      </c>
      <c r="I175" s="52" t="s">
        <v>124</v>
      </c>
      <c r="J175" s="52" t="s">
        <v>125</v>
      </c>
      <c r="K175" s="29" t="s">
        <v>896</v>
      </c>
      <c r="L175" s="29" t="s">
        <v>81</v>
      </c>
      <c r="M175" s="52">
        <v>6</v>
      </c>
      <c r="N175" s="93" t="s">
        <v>5141</v>
      </c>
      <c r="O175" s="84">
        <v>45492.5944444444</v>
      </c>
      <c r="P175" s="52"/>
      <c r="Q175" s="52"/>
      <c r="R175" s="117"/>
      <c r="S175" s="117"/>
      <c r="T175" s="52"/>
      <c r="U175" s="52" t="s">
        <v>5213</v>
      </c>
      <c r="V175" t="s">
        <v>1069</v>
      </c>
      <c r="W175" t="s">
        <v>5214</v>
      </c>
      <c r="X175" t="s">
        <v>132</v>
      </c>
      <c r="Y175" t="s">
        <v>138</v>
      </c>
    </row>
    <row r="176" ht="36" spans="1:25">
      <c r="A176" s="98">
        <v>174</v>
      </c>
      <c r="B176" s="29" t="s">
        <v>117</v>
      </c>
      <c r="C176" s="29" t="s">
        <v>145</v>
      </c>
      <c r="D176" s="29" t="s">
        <v>1075</v>
      </c>
      <c r="E176" s="33" t="s">
        <v>1419</v>
      </c>
      <c r="F176" s="29" t="s">
        <v>5801</v>
      </c>
      <c r="G176" s="74">
        <v>45383</v>
      </c>
      <c r="H176" s="75">
        <v>45411</v>
      </c>
      <c r="I176" s="29" t="s">
        <v>124</v>
      </c>
      <c r="J176" s="29" t="s">
        <v>125</v>
      </c>
      <c r="K176" s="29" t="s">
        <v>896</v>
      </c>
      <c r="L176" s="29" t="s">
        <v>81</v>
      </c>
      <c r="M176" s="52">
        <v>6</v>
      </c>
      <c r="N176" s="34" t="s">
        <v>5873</v>
      </c>
      <c r="O176" s="62">
        <v>45405.6875</v>
      </c>
      <c r="P176" s="35"/>
      <c r="Q176" s="35"/>
      <c r="R176" s="40"/>
      <c r="S176" s="40"/>
      <c r="T176" s="36"/>
      <c r="U176" s="34" t="s">
        <v>5874</v>
      </c>
      <c r="V176" s="34" t="s">
        <v>1075</v>
      </c>
      <c r="W176" t="s">
        <v>5875</v>
      </c>
      <c r="X176" t="s">
        <v>132</v>
      </c>
      <c r="Y176" t="s">
        <v>144</v>
      </c>
    </row>
    <row r="177" ht="409.5" spans="1:25">
      <c r="A177" s="98">
        <v>175</v>
      </c>
      <c r="B177" s="29" t="s">
        <v>117</v>
      </c>
      <c r="C177" s="29" t="s">
        <v>145</v>
      </c>
      <c r="D177" s="29" t="s">
        <v>1075</v>
      </c>
      <c r="E177" s="33" t="s">
        <v>1419</v>
      </c>
      <c r="F177" s="29" t="s">
        <v>5801</v>
      </c>
      <c r="G177" s="74">
        <v>45444</v>
      </c>
      <c r="H177" s="75">
        <v>45472</v>
      </c>
      <c r="I177" s="29" t="s">
        <v>124</v>
      </c>
      <c r="J177" s="29" t="s">
        <v>125</v>
      </c>
      <c r="K177" s="29" t="s">
        <v>896</v>
      </c>
      <c r="L177" s="29" t="s">
        <v>81</v>
      </c>
      <c r="M177" s="52">
        <v>6</v>
      </c>
      <c r="N177" s="34" t="s">
        <v>5876</v>
      </c>
      <c r="O177" s="62">
        <v>45469.6319444444</v>
      </c>
      <c r="P177" s="35"/>
      <c r="Q177" s="35"/>
      <c r="R177" s="40"/>
      <c r="S177" s="40"/>
      <c r="T177" s="36"/>
      <c r="U177" s="34" t="s">
        <v>5877</v>
      </c>
      <c r="V177" s="34" t="s">
        <v>1075</v>
      </c>
      <c r="W177" s="113" t="s">
        <v>5878</v>
      </c>
      <c r="X177" s="114" t="s">
        <v>132</v>
      </c>
      <c r="Y177" s="114" t="s">
        <v>422</v>
      </c>
    </row>
    <row r="178" ht="409.5" spans="1:25">
      <c r="A178" s="98">
        <v>176</v>
      </c>
      <c r="B178" s="29" t="s">
        <v>117</v>
      </c>
      <c r="C178" s="29" t="s">
        <v>145</v>
      </c>
      <c r="D178" s="29" t="s">
        <v>1075</v>
      </c>
      <c r="E178" s="33" t="s">
        <v>1419</v>
      </c>
      <c r="F178" s="29" t="s">
        <v>5801</v>
      </c>
      <c r="G178" s="74">
        <v>45505</v>
      </c>
      <c r="H178" s="75">
        <v>45533</v>
      </c>
      <c r="I178" s="29" t="s">
        <v>124</v>
      </c>
      <c r="J178" s="29" t="s">
        <v>125</v>
      </c>
      <c r="K178" s="29" t="s">
        <v>896</v>
      </c>
      <c r="L178" s="29" t="s">
        <v>81</v>
      </c>
      <c r="M178" s="52">
        <v>6</v>
      </c>
      <c r="N178" s="86" t="s">
        <v>5879</v>
      </c>
      <c r="O178" s="115">
        <v>45502.4701388889</v>
      </c>
      <c r="P178" s="29"/>
      <c r="Q178" s="29"/>
      <c r="R178" s="118"/>
      <c r="S178" s="118"/>
      <c r="T178" s="29"/>
      <c r="U178" s="33" t="s">
        <v>5880</v>
      </c>
      <c r="V178" t="s">
        <v>1075</v>
      </c>
      <c r="W178" s="113" t="s">
        <v>5881</v>
      </c>
      <c r="X178" t="s">
        <v>132</v>
      </c>
      <c r="Y178" t="s">
        <v>138</v>
      </c>
    </row>
    <row r="179" ht="409.5" spans="1:25">
      <c r="A179" s="98">
        <v>177</v>
      </c>
      <c r="B179" s="29" t="s">
        <v>117</v>
      </c>
      <c r="C179" s="29" t="s">
        <v>145</v>
      </c>
      <c r="D179" s="29" t="s">
        <v>1075</v>
      </c>
      <c r="E179" s="33" t="s">
        <v>1419</v>
      </c>
      <c r="F179" s="29" t="s">
        <v>5801</v>
      </c>
      <c r="G179" s="74">
        <v>45566</v>
      </c>
      <c r="H179" s="75">
        <v>45594</v>
      </c>
      <c r="I179" s="29" t="s">
        <v>124</v>
      </c>
      <c r="J179" s="29" t="s">
        <v>125</v>
      </c>
      <c r="K179" s="29" t="s">
        <v>896</v>
      </c>
      <c r="L179" s="29" t="s">
        <v>81</v>
      </c>
      <c r="M179" s="52">
        <v>6</v>
      </c>
      <c r="N179" s="86" t="s">
        <v>5879</v>
      </c>
      <c r="O179" s="115">
        <v>45502.4701388889</v>
      </c>
      <c r="P179" s="29"/>
      <c r="Q179" s="29"/>
      <c r="R179" s="118"/>
      <c r="S179" s="118"/>
      <c r="T179" s="29"/>
      <c r="U179" s="33" t="s">
        <v>5880</v>
      </c>
      <c r="V179" t="s">
        <v>1075</v>
      </c>
      <c r="W179" s="113" t="s">
        <v>5881</v>
      </c>
      <c r="X179" t="s">
        <v>132</v>
      </c>
      <c r="Y179" t="s">
        <v>138</v>
      </c>
    </row>
    <row r="180" ht="409.5" spans="1:25">
      <c r="A180" s="98">
        <v>179</v>
      </c>
      <c r="B180" s="52" t="s">
        <v>117</v>
      </c>
      <c r="C180" s="52" t="s">
        <v>145</v>
      </c>
      <c r="D180" s="52" t="s">
        <v>1059</v>
      </c>
      <c r="E180" s="33" t="s">
        <v>146</v>
      </c>
      <c r="F180" s="29" t="s">
        <v>5801</v>
      </c>
      <c r="G180" s="74">
        <v>45412</v>
      </c>
      <c r="H180" s="74">
        <v>45412</v>
      </c>
      <c r="I180" s="52" t="s">
        <v>124</v>
      </c>
      <c r="J180" s="52" t="s">
        <v>125</v>
      </c>
      <c r="K180" s="29" t="s">
        <v>896</v>
      </c>
      <c r="L180" s="29" t="s">
        <v>81</v>
      </c>
      <c r="M180" s="52">
        <v>3</v>
      </c>
      <c r="N180" s="34" t="s">
        <v>5244</v>
      </c>
      <c r="O180" s="62">
        <v>45300.4791666667</v>
      </c>
      <c r="P180" s="35"/>
      <c r="Q180" s="35"/>
      <c r="R180" s="40"/>
      <c r="S180" s="40"/>
      <c r="T180" s="36"/>
      <c r="U180" s="34" t="s">
        <v>5245</v>
      </c>
      <c r="V180" s="34" t="s">
        <v>1059</v>
      </c>
      <c r="W180" s="113" t="s">
        <v>5246</v>
      </c>
      <c r="X180" t="s">
        <v>132</v>
      </c>
      <c r="Y180" t="s">
        <v>133</v>
      </c>
    </row>
    <row r="181" ht="409.5" spans="1:25">
      <c r="A181" s="98">
        <v>180</v>
      </c>
      <c r="B181" s="52" t="s">
        <v>117</v>
      </c>
      <c r="C181" s="52" t="s">
        <v>145</v>
      </c>
      <c r="D181" s="52" t="s">
        <v>1059</v>
      </c>
      <c r="E181" s="33" t="s">
        <v>146</v>
      </c>
      <c r="F181" s="29" t="s">
        <v>5801</v>
      </c>
      <c r="G181" s="74">
        <v>45627</v>
      </c>
      <c r="H181" s="74">
        <v>45627</v>
      </c>
      <c r="I181" s="52" t="s">
        <v>124</v>
      </c>
      <c r="J181" s="52" t="s">
        <v>125</v>
      </c>
      <c r="K181" s="29" t="s">
        <v>896</v>
      </c>
      <c r="L181" s="29" t="s">
        <v>81</v>
      </c>
      <c r="M181" s="52">
        <v>3</v>
      </c>
      <c r="N181" s="93" t="s">
        <v>5220</v>
      </c>
      <c r="O181" s="84">
        <v>45492.5944444444</v>
      </c>
      <c r="P181" s="52"/>
      <c r="Q181" s="52"/>
      <c r="R181" s="117"/>
      <c r="S181" s="117"/>
      <c r="T181" s="52"/>
      <c r="U181" s="58" t="s">
        <v>5221</v>
      </c>
      <c r="V181" t="s">
        <v>1059</v>
      </c>
      <c r="W181" s="113" t="s">
        <v>5222</v>
      </c>
      <c r="X181" t="s">
        <v>132</v>
      </c>
      <c r="Y181" t="s">
        <v>138</v>
      </c>
    </row>
    <row r="182" ht="409.5" spans="1:25">
      <c r="A182" s="98">
        <v>183</v>
      </c>
      <c r="B182" s="52" t="s">
        <v>117</v>
      </c>
      <c r="C182" s="52" t="s">
        <v>145</v>
      </c>
      <c r="D182" s="52" t="s">
        <v>4477</v>
      </c>
      <c r="E182" s="33" t="s">
        <v>146</v>
      </c>
      <c r="F182" s="29" t="s">
        <v>5801</v>
      </c>
      <c r="G182" s="74">
        <v>45444</v>
      </c>
      <c r="H182" s="74">
        <v>45473</v>
      </c>
      <c r="I182" s="52" t="s">
        <v>124</v>
      </c>
      <c r="J182" s="52" t="s">
        <v>125</v>
      </c>
      <c r="K182" s="29" t="s">
        <v>896</v>
      </c>
      <c r="L182" s="29" t="s">
        <v>81</v>
      </c>
      <c r="M182" s="52">
        <v>3</v>
      </c>
      <c r="N182" s="34" t="s">
        <v>5252</v>
      </c>
      <c r="O182" s="62">
        <v>45300.4791666667</v>
      </c>
      <c r="P182" s="35"/>
      <c r="Q182" s="35"/>
      <c r="R182" s="40"/>
      <c r="S182" s="40"/>
      <c r="T182" s="36"/>
      <c r="U182" s="34" t="s">
        <v>5253</v>
      </c>
      <c r="V182" s="34" t="s">
        <v>4477</v>
      </c>
      <c r="W182" s="113" t="s">
        <v>5254</v>
      </c>
      <c r="X182" s="114" t="s">
        <v>132</v>
      </c>
      <c r="Y182" s="114" t="s">
        <v>133</v>
      </c>
    </row>
    <row r="183" ht="36" spans="1:25">
      <c r="A183" s="98">
        <v>186</v>
      </c>
      <c r="B183" s="52" t="s">
        <v>117</v>
      </c>
      <c r="C183" s="52" t="s">
        <v>145</v>
      </c>
      <c r="D183" s="52" t="s">
        <v>4477</v>
      </c>
      <c r="E183" s="33" t="s">
        <v>146</v>
      </c>
      <c r="F183" s="29" t="s">
        <v>5801</v>
      </c>
      <c r="G183" s="74">
        <v>45627</v>
      </c>
      <c r="H183" s="74">
        <v>45657</v>
      </c>
      <c r="I183" s="52" t="s">
        <v>124</v>
      </c>
      <c r="J183" s="52" t="s">
        <v>125</v>
      </c>
      <c r="K183" s="29" t="s">
        <v>896</v>
      </c>
      <c r="L183" s="29" t="s">
        <v>81</v>
      </c>
      <c r="M183" s="52">
        <v>3</v>
      </c>
      <c r="N183" s="93" t="s">
        <v>5141</v>
      </c>
      <c r="O183" s="84">
        <v>45492.5944444444</v>
      </c>
      <c r="P183" s="52"/>
      <c r="Q183" s="52"/>
      <c r="R183" s="117"/>
      <c r="S183" s="117"/>
      <c r="T183" s="52"/>
      <c r="U183" s="52" t="s">
        <v>5213</v>
      </c>
      <c r="V183" t="s">
        <v>4477</v>
      </c>
      <c r="W183" t="s">
        <v>5214</v>
      </c>
      <c r="X183" t="s">
        <v>132</v>
      </c>
      <c r="Y183" t="s">
        <v>138</v>
      </c>
    </row>
    <row r="184" ht="409.5" spans="1:25">
      <c r="A184" s="98">
        <v>189</v>
      </c>
      <c r="B184" s="52" t="s">
        <v>117</v>
      </c>
      <c r="C184" s="52" t="s">
        <v>145</v>
      </c>
      <c r="D184" s="52" t="s">
        <v>4631</v>
      </c>
      <c r="E184" s="33" t="s">
        <v>146</v>
      </c>
      <c r="F184" s="29" t="s">
        <v>5801</v>
      </c>
      <c r="G184" s="74">
        <v>45444</v>
      </c>
      <c r="H184" s="74">
        <v>45473</v>
      </c>
      <c r="I184" s="52" t="s">
        <v>124</v>
      </c>
      <c r="J184" s="52" t="s">
        <v>125</v>
      </c>
      <c r="K184" s="29" t="s">
        <v>896</v>
      </c>
      <c r="L184" s="29" t="s">
        <v>81</v>
      </c>
      <c r="M184" s="52">
        <v>3</v>
      </c>
      <c r="N184" s="34" t="s">
        <v>5255</v>
      </c>
      <c r="O184" s="62">
        <v>45328.475</v>
      </c>
      <c r="P184" s="35"/>
      <c r="Q184" s="35"/>
      <c r="R184" s="40"/>
      <c r="S184" s="40"/>
      <c r="T184" s="36"/>
      <c r="U184" s="34" t="s">
        <v>5256</v>
      </c>
      <c r="V184" s="34" t="s">
        <v>4631</v>
      </c>
      <c r="W184" s="113" t="s">
        <v>5257</v>
      </c>
      <c r="X184" t="s">
        <v>132</v>
      </c>
      <c r="Y184" t="s">
        <v>153</v>
      </c>
    </row>
    <row r="185" spans="1:21">
      <c r="A185" s="98">
        <v>192</v>
      </c>
      <c r="B185" s="52" t="s">
        <v>117</v>
      </c>
      <c r="C185" s="52" t="s">
        <v>145</v>
      </c>
      <c r="D185" s="52" t="s">
        <v>4631</v>
      </c>
      <c r="E185" s="33" t="s">
        <v>146</v>
      </c>
      <c r="F185" s="29" t="s">
        <v>5801</v>
      </c>
      <c r="G185" s="74">
        <v>45627</v>
      </c>
      <c r="H185" s="74">
        <v>45657</v>
      </c>
      <c r="I185" s="52" t="s">
        <v>124</v>
      </c>
      <c r="J185" s="52" t="s">
        <v>125</v>
      </c>
      <c r="K185" s="29" t="s">
        <v>896</v>
      </c>
      <c r="L185" s="29" t="s">
        <v>81</v>
      </c>
      <c r="M185" s="52">
        <v>3</v>
      </c>
      <c r="N185" s="84"/>
      <c r="O185" s="84"/>
      <c r="P185" s="52"/>
      <c r="Q185" s="52"/>
      <c r="R185" s="117"/>
      <c r="S185" s="117"/>
      <c r="T185" s="52"/>
      <c r="U185" s="52"/>
    </row>
    <row r="186" ht="409.5" spans="1:25">
      <c r="A186" s="98">
        <v>193</v>
      </c>
      <c r="B186" s="52" t="s">
        <v>117</v>
      </c>
      <c r="C186" s="52" t="s">
        <v>145</v>
      </c>
      <c r="D186" s="52" t="s">
        <v>1105</v>
      </c>
      <c r="E186" s="33" t="s">
        <v>1148</v>
      </c>
      <c r="F186" s="29" t="s">
        <v>5801</v>
      </c>
      <c r="G186" s="74">
        <v>45383</v>
      </c>
      <c r="H186" s="74">
        <v>45412</v>
      </c>
      <c r="I186" s="52" t="s">
        <v>124</v>
      </c>
      <c r="J186" s="52" t="s">
        <v>125</v>
      </c>
      <c r="K186" s="29" t="s">
        <v>896</v>
      </c>
      <c r="L186" s="29" t="s">
        <v>81</v>
      </c>
      <c r="M186" s="52">
        <v>3</v>
      </c>
      <c r="N186" s="34" t="s">
        <v>5275</v>
      </c>
      <c r="O186" s="62">
        <v>45397.4736111111</v>
      </c>
      <c r="P186" s="35"/>
      <c r="Q186" s="35"/>
      <c r="R186" s="40"/>
      <c r="S186" s="40"/>
      <c r="T186" s="36"/>
      <c r="U186" s="34" t="s">
        <v>5276</v>
      </c>
      <c r="V186" s="34" t="s">
        <v>1105</v>
      </c>
      <c r="W186" s="113" t="s">
        <v>5277</v>
      </c>
      <c r="X186" t="s">
        <v>132</v>
      </c>
      <c r="Y186" t="s">
        <v>144</v>
      </c>
    </row>
    <row r="187" ht="409.5" spans="1:25">
      <c r="A187" s="98">
        <v>193</v>
      </c>
      <c r="B187" s="52" t="s">
        <v>117</v>
      </c>
      <c r="C187" s="52" t="s">
        <v>145</v>
      </c>
      <c r="D187" s="52" t="s">
        <v>1105</v>
      </c>
      <c r="E187" s="33" t="s">
        <v>1148</v>
      </c>
      <c r="F187" s="29" t="s">
        <v>5801</v>
      </c>
      <c r="G187" s="74">
        <v>45444</v>
      </c>
      <c r="H187" s="74">
        <v>45473</v>
      </c>
      <c r="I187" s="52" t="s">
        <v>124</v>
      </c>
      <c r="J187" s="52" t="s">
        <v>125</v>
      </c>
      <c r="K187" s="29" t="s">
        <v>896</v>
      </c>
      <c r="L187" s="29" t="s">
        <v>81</v>
      </c>
      <c r="M187" s="52">
        <v>3</v>
      </c>
      <c r="N187" s="34" t="s">
        <v>5278</v>
      </c>
      <c r="O187" s="62">
        <v>45463.7083333333</v>
      </c>
      <c r="P187" s="35"/>
      <c r="Q187" s="35"/>
      <c r="R187" s="40"/>
      <c r="S187" s="40"/>
      <c r="T187" s="36"/>
      <c r="U187" s="34" t="s">
        <v>5279</v>
      </c>
      <c r="V187" s="34" t="s">
        <v>1105</v>
      </c>
      <c r="W187" s="113" t="s">
        <v>5280</v>
      </c>
      <c r="X187" s="114" t="s">
        <v>132</v>
      </c>
      <c r="Y187" s="114" t="s">
        <v>422</v>
      </c>
    </row>
    <row r="188" ht="409.5" spans="1:25">
      <c r="A188" s="98">
        <v>194</v>
      </c>
      <c r="B188" s="52" t="s">
        <v>117</v>
      </c>
      <c r="C188" s="52" t="s">
        <v>145</v>
      </c>
      <c r="D188" s="52" t="s">
        <v>1105</v>
      </c>
      <c r="E188" s="33" t="s">
        <v>1148</v>
      </c>
      <c r="F188" s="29" t="s">
        <v>5801</v>
      </c>
      <c r="G188" s="74">
        <v>45505</v>
      </c>
      <c r="H188" s="74">
        <v>45535</v>
      </c>
      <c r="I188" s="52" t="s">
        <v>124</v>
      </c>
      <c r="J188" s="52" t="s">
        <v>125</v>
      </c>
      <c r="K188" s="29" t="s">
        <v>896</v>
      </c>
      <c r="L188" s="29" t="s">
        <v>81</v>
      </c>
      <c r="M188" s="52">
        <v>3</v>
      </c>
      <c r="N188" s="93" t="s">
        <v>5031</v>
      </c>
      <c r="O188" s="84">
        <v>45492.6354166667</v>
      </c>
      <c r="P188" s="52"/>
      <c r="Q188" s="52"/>
      <c r="R188" s="117"/>
      <c r="S188" s="117"/>
      <c r="T188" s="52"/>
      <c r="U188" s="58" t="s">
        <v>5281</v>
      </c>
      <c r="V188" t="s">
        <v>1105</v>
      </c>
      <c r="W188" s="113" t="s">
        <v>5282</v>
      </c>
      <c r="X188" t="s">
        <v>132</v>
      </c>
      <c r="Y188" t="s">
        <v>138</v>
      </c>
    </row>
    <row r="189" ht="409.5" spans="1:25">
      <c r="A189" s="98">
        <v>195</v>
      </c>
      <c r="B189" s="52" t="s">
        <v>117</v>
      </c>
      <c r="C189" s="52" t="s">
        <v>145</v>
      </c>
      <c r="D189" s="52" t="s">
        <v>1105</v>
      </c>
      <c r="E189" s="33" t="s">
        <v>1148</v>
      </c>
      <c r="F189" s="29" t="s">
        <v>5801</v>
      </c>
      <c r="G189" s="74">
        <v>45566</v>
      </c>
      <c r="H189" s="74">
        <v>45596</v>
      </c>
      <c r="I189" s="52" t="s">
        <v>124</v>
      </c>
      <c r="J189" s="52" t="s">
        <v>125</v>
      </c>
      <c r="K189" s="29" t="s">
        <v>896</v>
      </c>
      <c r="L189" s="29" t="s">
        <v>81</v>
      </c>
      <c r="M189" s="52">
        <v>3</v>
      </c>
      <c r="N189" s="93" t="s">
        <v>5031</v>
      </c>
      <c r="O189" s="84">
        <v>45492.6354166667</v>
      </c>
      <c r="P189" s="52"/>
      <c r="Q189" s="52"/>
      <c r="R189" s="117"/>
      <c r="S189" s="117"/>
      <c r="T189" s="52"/>
      <c r="U189" s="58" t="s">
        <v>5281</v>
      </c>
      <c r="V189" t="s">
        <v>1105</v>
      </c>
      <c r="W189" s="113" t="s">
        <v>5282</v>
      </c>
      <c r="X189" t="s">
        <v>132</v>
      </c>
      <c r="Y189" t="s">
        <v>138</v>
      </c>
    </row>
    <row r="190" ht="36" spans="1:25">
      <c r="A190" s="98">
        <v>196</v>
      </c>
      <c r="B190" s="52" t="s">
        <v>117</v>
      </c>
      <c r="C190" s="52" t="s">
        <v>145</v>
      </c>
      <c r="D190" s="52" t="s">
        <v>4463</v>
      </c>
      <c r="E190" s="33" t="s">
        <v>1148</v>
      </c>
      <c r="F190" s="29" t="s">
        <v>5801</v>
      </c>
      <c r="G190" s="74">
        <v>45383</v>
      </c>
      <c r="H190" s="74">
        <v>45412</v>
      </c>
      <c r="I190" s="52" t="s">
        <v>124</v>
      </c>
      <c r="J190" s="52" t="s">
        <v>125</v>
      </c>
      <c r="K190" s="29" t="s">
        <v>896</v>
      </c>
      <c r="L190" s="29" t="s">
        <v>81</v>
      </c>
      <c r="M190" s="52">
        <v>3</v>
      </c>
      <c r="N190" s="34" t="s">
        <v>5283</v>
      </c>
      <c r="O190" s="62">
        <v>45385.6784722222</v>
      </c>
      <c r="P190" s="35"/>
      <c r="Q190" s="35"/>
      <c r="R190" s="40"/>
      <c r="S190" s="40"/>
      <c r="T190" s="36"/>
      <c r="U190" s="34" t="s">
        <v>5284</v>
      </c>
      <c r="V190" s="34" t="s">
        <v>4463</v>
      </c>
      <c r="W190" t="s">
        <v>5285</v>
      </c>
      <c r="X190" t="s">
        <v>132</v>
      </c>
      <c r="Y190" t="s">
        <v>144</v>
      </c>
    </row>
    <row r="191" ht="36" spans="1:25">
      <c r="A191" s="98">
        <v>196</v>
      </c>
      <c r="B191" s="52" t="s">
        <v>117</v>
      </c>
      <c r="C191" s="52" t="s">
        <v>145</v>
      </c>
      <c r="D191" s="52" t="s">
        <v>4463</v>
      </c>
      <c r="E191" s="33" t="s">
        <v>1148</v>
      </c>
      <c r="F191" s="29" t="s">
        <v>5801</v>
      </c>
      <c r="G191" s="74">
        <v>45444</v>
      </c>
      <c r="H191" s="74">
        <v>45473</v>
      </c>
      <c r="I191" s="52" t="s">
        <v>124</v>
      </c>
      <c r="J191" s="52" t="s">
        <v>125</v>
      </c>
      <c r="K191" s="29" t="s">
        <v>896</v>
      </c>
      <c r="L191" s="29" t="s">
        <v>81</v>
      </c>
      <c r="M191" s="52">
        <v>3</v>
      </c>
      <c r="N191" s="34" t="s">
        <v>5226</v>
      </c>
      <c r="O191" s="62">
        <v>45463.7083333333</v>
      </c>
      <c r="P191" s="35"/>
      <c r="Q191" s="35"/>
      <c r="R191" s="40"/>
      <c r="S191" s="40"/>
      <c r="T191" s="36"/>
      <c r="U191" s="34" t="s">
        <v>5286</v>
      </c>
      <c r="V191" s="34" t="s">
        <v>4463</v>
      </c>
      <c r="W191" t="s">
        <v>5285</v>
      </c>
      <c r="X191" s="114" t="s">
        <v>132</v>
      </c>
      <c r="Y191" s="114" t="s">
        <v>422</v>
      </c>
    </row>
    <row r="192" ht="36" spans="1:25">
      <c r="A192" s="98">
        <v>197</v>
      </c>
      <c r="B192" s="52" t="s">
        <v>117</v>
      </c>
      <c r="C192" s="52" t="s">
        <v>145</v>
      </c>
      <c r="D192" s="52" t="s">
        <v>4463</v>
      </c>
      <c r="E192" s="33" t="s">
        <v>1148</v>
      </c>
      <c r="F192" s="29" t="s">
        <v>5801</v>
      </c>
      <c r="G192" s="74">
        <v>45505</v>
      </c>
      <c r="H192" s="74">
        <v>45535</v>
      </c>
      <c r="I192" s="52" t="s">
        <v>124</v>
      </c>
      <c r="J192" s="52" t="s">
        <v>125</v>
      </c>
      <c r="K192" s="29" t="s">
        <v>896</v>
      </c>
      <c r="L192" s="29" t="s">
        <v>81</v>
      </c>
      <c r="M192" s="52">
        <v>3</v>
      </c>
      <c r="N192" s="93" t="s">
        <v>5228</v>
      </c>
      <c r="O192" s="84">
        <v>45531.4791666667</v>
      </c>
      <c r="P192" s="52"/>
      <c r="Q192" s="52"/>
      <c r="R192" s="117"/>
      <c r="S192" s="117"/>
      <c r="T192" s="52"/>
      <c r="U192" s="52" t="s">
        <v>5287</v>
      </c>
      <c r="V192" t="s">
        <v>4463</v>
      </c>
      <c r="W192" t="s">
        <v>5288</v>
      </c>
      <c r="X192" t="s">
        <v>132</v>
      </c>
      <c r="Y192" t="s">
        <v>852</v>
      </c>
    </row>
    <row r="193" ht="36" spans="1:25">
      <c r="A193" s="98">
        <v>198</v>
      </c>
      <c r="B193" s="52" t="s">
        <v>117</v>
      </c>
      <c r="C193" s="52" t="s">
        <v>145</v>
      </c>
      <c r="D193" s="52" t="s">
        <v>4463</v>
      </c>
      <c r="E193" s="33" t="s">
        <v>1148</v>
      </c>
      <c r="F193" s="29" t="s">
        <v>5801</v>
      </c>
      <c r="G193" s="74">
        <v>45566</v>
      </c>
      <c r="H193" s="74">
        <v>45596</v>
      </c>
      <c r="I193" s="52" t="s">
        <v>124</v>
      </c>
      <c r="J193" s="52" t="s">
        <v>125</v>
      </c>
      <c r="K193" s="29" t="s">
        <v>896</v>
      </c>
      <c r="L193" s="29" t="s">
        <v>81</v>
      </c>
      <c r="M193" s="52">
        <v>3</v>
      </c>
      <c r="N193" s="93" t="s">
        <v>5228</v>
      </c>
      <c r="O193" s="84">
        <v>45531.4791666667</v>
      </c>
      <c r="P193" s="52"/>
      <c r="Q193" s="52"/>
      <c r="R193" s="117"/>
      <c r="S193" s="117"/>
      <c r="T193" s="52"/>
      <c r="U193" s="52" t="s">
        <v>5287</v>
      </c>
      <c r="V193" t="s">
        <v>4463</v>
      </c>
      <c r="W193" t="s">
        <v>5288</v>
      </c>
      <c r="X193" t="s">
        <v>132</v>
      </c>
      <c r="Y193" t="s">
        <v>852</v>
      </c>
    </row>
    <row r="194" ht="36" spans="1:25">
      <c r="A194" s="98">
        <v>199</v>
      </c>
      <c r="B194" s="52" t="s">
        <v>117</v>
      </c>
      <c r="C194" s="52" t="s">
        <v>145</v>
      </c>
      <c r="D194" s="52" t="s">
        <v>4642</v>
      </c>
      <c r="E194" s="33" t="s">
        <v>1419</v>
      </c>
      <c r="F194" s="29" t="s">
        <v>5801</v>
      </c>
      <c r="G194" s="74">
        <v>45412</v>
      </c>
      <c r="H194" s="74">
        <v>45412</v>
      </c>
      <c r="I194" s="52" t="s">
        <v>124</v>
      </c>
      <c r="J194" s="52" t="s">
        <v>125</v>
      </c>
      <c r="K194" s="29" t="s">
        <v>896</v>
      </c>
      <c r="L194" s="29" t="s">
        <v>81</v>
      </c>
      <c r="M194" s="52">
        <v>3</v>
      </c>
      <c r="N194" s="34" t="s">
        <v>5882</v>
      </c>
      <c r="O194" s="62">
        <v>45404.4916666667</v>
      </c>
      <c r="P194" s="35"/>
      <c r="Q194" s="35"/>
      <c r="R194" s="40"/>
      <c r="S194" s="40"/>
      <c r="T194" s="36"/>
      <c r="U194" s="34" t="s">
        <v>5883</v>
      </c>
      <c r="V194" s="34" t="s">
        <v>4642</v>
      </c>
      <c r="W194" t="s">
        <v>5884</v>
      </c>
      <c r="X194" t="s">
        <v>132</v>
      </c>
      <c r="Y194" t="s">
        <v>144</v>
      </c>
    </row>
    <row r="195" ht="36" spans="1:25">
      <c r="A195" s="98">
        <v>199</v>
      </c>
      <c r="B195" s="52" t="s">
        <v>117</v>
      </c>
      <c r="C195" s="52" t="s">
        <v>145</v>
      </c>
      <c r="D195" s="52" t="s">
        <v>4642</v>
      </c>
      <c r="E195" s="33" t="s">
        <v>1419</v>
      </c>
      <c r="F195" s="29" t="s">
        <v>5801</v>
      </c>
      <c r="G195" s="74">
        <v>45473</v>
      </c>
      <c r="H195" s="74">
        <v>45473</v>
      </c>
      <c r="I195" s="52" t="s">
        <v>124</v>
      </c>
      <c r="J195" s="52" t="s">
        <v>125</v>
      </c>
      <c r="K195" s="29" t="s">
        <v>896</v>
      </c>
      <c r="L195" s="29" t="s">
        <v>81</v>
      </c>
      <c r="M195" s="52">
        <v>3</v>
      </c>
      <c r="N195" s="34" t="s">
        <v>5226</v>
      </c>
      <c r="O195" s="62">
        <v>45463.7083333333</v>
      </c>
      <c r="P195" s="35"/>
      <c r="Q195" s="35"/>
      <c r="R195" s="40"/>
      <c r="S195" s="40"/>
      <c r="T195" s="36"/>
      <c r="U195" s="34" t="s">
        <v>5885</v>
      </c>
      <c r="V195" s="34" t="s">
        <v>4642</v>
      </c>
      <c r="W195" t="s">
        <v>5884</v>
      </c>
      <c r="X195" s="114" t="s">
        <v>132</v>
      </c>
      <c r="Y195" s="114" t="s">
        <v>422</v>
      </c>
    </row>
    <row r="196" ht="409.5" spans="1:25">
      <c r="A196" s="98">
        <v>199</v>
      </c>
      <c r="B196" s="52" t="s">
        <v>117</v>
      </c>
      <c r="C196" s="52" t="s">
        <v>145</v>
      </c>
      <c r="D196" s="52" t="s">
        <v>4642</v>
      </c>
      <c r="E196" s="33" t="s">
        <v>1419</v>
      </c>
      <c r="F196" s="29" t="s">
        <v>5801</v>
      </c>
      <c r="G196" s="74">
        <v>45534</v>
      </c>
      <c r="H196" s="74">
        <v>45534</v>
      </c>
      <c r="I196" s="52" t="s">
        <v>124</v>
      </c>
      <c r="J196" s="52" t="s">
        <v>125</v>
      </c>
      <c r="K196" s="29" t="s">
        <v>896</v>
      </c>
      <c r="L196" s="29" t="s">
        <v>81</v>
      </c>
      <c r="M196" s="52">
        <v>3</v>
      </c>
      <c r="N196" s="93" t="s">
        <v>5886</v>
      </c>
      <c r="O196" s="84">
        <v>45492.6340277778</v>
      </c>
      <c r="P196" s="52"/>
      <c r="Q196" s="52"/>
      <c r="R196" s="117"/>
      <c r="S196" s="117"/>
      <c r="T196" s="52"/>
      <c r="U196" s="58" t="s">
        <v>5887</v>
      </c>
      <c r="V196" t="s">
        <v>4642</v>
      </c>
      <c r="W196" s="113" t="s">
        <v>5888</v>
      </c>
      <c r="X196" t="s">
        <v>132</v>
      </c>
      <c r="Y196" t="s">
        <v>138</v>
      </c>
    </row>
    <row r="197" ht="409.5" spans="1:25">
      <c r="A197" s="98">
        <v>200</v>
      </c>
      <c r="B197" s="52" t="s">
        <v>117</v>
      </c>
      <c r="C197" s="52" t="s">
        <v>145</v>
      </c>
      <c r="D197" s="52" t="s">
        <v>4642</v>
      </c>
      <c r="E197" s="33" t="s">
        <v>1419</v>
      </c>
      <c r="F197" s="29" t="s">
        <v>5801</v>
      </c>
      <c r="G197" s="74">
        <v>45566</v>
      </c>
      <c r="H197" s="74">
        <v>45566</v>
      </c>
      <c r="I197" s="52" t="s">
        <v>124</v>
      </c>
      <c r="J197" s="52" t="s">
        <v>125</v>
      </c>
      <c r="K197" s="29" t="s">
        <v>896</v>
      </c>
      <c r="L197" s="29" t="s">
        <v>81</v>
      </c>
      <c r="M197" s="52">
        <v>3</v>
      </c>
      <c r="N197" s="93" t="s">
        <v>5886</v>
      </c>
      <c r="O197" s="84">
        <v>45492.6340277778</v>
      </c>
      <c r="P197" s="52"/>
      <c r="Q197" s="52"/>
      <c r="R197" s="117"/>
      <c r="S197" s="117"/>
      <c r="T197" s="52"/>
      <c r="U197" s="58" t="s">
        <v>5887</v>
      </c>
      <c r="V197" t="s">
        <v>4642</v>
      </c>
      <c r="W197" s="113" t="s">
        <v>5888</v>
      </c>
      <c r="X197" t="s">
        <v>132</v>
      </c>
      <c r="Y197" t="s">
        <v>138</v>
      </c>
    </row>
    <row r="198" ht="409.5" spans="1:25">
      <c r="A198" s="98">
        <v>201</v>
      </c>
      <c r="B198" s="52" t="s">
        <v>117</v>
      </c>
      <c r="C198" s="52" t="s">
        <v>145</v>
      </c>
      <c r="D198" s="52" t="s">
        <v>5306</v>
      </c>
      <c r="E198" s="33" t="s">
        <v>1419</v>
      </c>
      <c r="F198" s="29" t="s">
        <v>5801</v>
      </c>
      <c r="G198" s="74">
        <v>45412</v>
      </c>
      <c r="H198" s="74">
        <v>45412</v>
      </c>
      <c r="I198" s="52" t="s">
        <v>124</v>
      </c>
      <c r="J198" s="52" t="s">
        <v>125</v>
      </c>
      <c r="K198" s="29" t="s">
        <v>896</v>
      </c>
      <c r="L198" s="29" t="s">
        <v>81</v>
      </c>
      <c r="M198" s="52">
        <v>3</v>
      </c>
      <c r="N198" s="34" t="s">
        <v>5307</v>
      </c>
      <c r="O198" s="62">
        <v>45404.4916666667</v>
      </c>
      <c r="P198" s="35"/>
      <c r="Q198" s="35"/>
      <c r="R198" s="40"/>
      <c r="S198" s="40"/>
      <c r="T198" s="36"/>
      <c r="U198" s="34" t="s">
        <v>5308</v>
      </c>
      <c r="V198" s="34" t="s">
        <v>5306</v>
      </c>
      <c r="W198" s="113" t="s">
        <v>5309</v>
      </c>
      <c r="X198" t="s">
        <v>132</v>
      </c>
      <c r="Y198" t="s">
        <v>144</v>
      </c>
    </row>
    <row r="199" ht="409.5" spans="1:25">
      <c r="A199" s="98">
        <v>201</v>
      </c>
      <c r="B199" s="52" t="s">
        <v>117</v>
      </c>
      <c r="C199" s="52" t="s">
        <v>145</v>
      </c>
      <c r="D199" s="52" t="s">
        <v>5306</v>
      </c>
      <c r="E199" s="33" t="s">
        <v>1419</v>
      </c>
      <c r="F199" s="29" t="s">
        <v>5801</v>
      </c>
      <c r="G199" s="74">
        <v>45473</v>
      </c>
      <c r="H199" s="74">
        <v>45473</v>
      </c>
      <c r="I199" s="52" t="s">
        <v>124</v>
      </c>
      <c r="J199" s="52" t="s">
        <v>125</v>
      </c>
      <c r="K199" s="29" t="s">
        <v>896</v>
      </c>
      <c r="L199" s="29" t="s">
        <v>81</v>
      </c>
      <c r="M199" s="52">
        <v>3</v>
      </c>
      <c r="N199" s="34" t="s">
        <v>5310</v>
      </c>
      <c r="O199" s="62">
        <v>45463.7083333333</v>
      </c>
      <c r="P199" s="35"/>
      <c r="Q199" s="35"/>
      <c r="R199" s="40"/>
      <c r="S199" s="40"/>
      <c r="T199" s="36"/>
      <c r="U199" s="34" t="s">
        <v>5311</v>
      </c>
      <c r="V199" s="34" t="s">
        <v>5306</v>
      </c>
      <c r="W199" s="113" t="s">
        <v>5309</v>
      </c>
      <c r="X199" s="114" t="s">
        <v>132</v>
      </c>
      <c r="Y199" s="114" t="s">
        <v>422</v>
      </c>
    </row>
    <row r="200" ht="409.5" spans="1:25">
      <c r="A200" s="98">
        <v>201</v>
      </c>
      <c r="B200" s="52" t="s">
        <v>117</v>
      </c>
      <c r="C200" s="52" t="s">
        <v>145</v>
      </c>
      <c r="D200" s="52" t="s">
        <v>5306</v>
      </c>
      <c r="E200" s="33" t="s">
        <v>1419</v>
      </c>
      <c r="F200" s="29" t="s">
        <v>5801</v>
      </c>
      <c r="G200" s="74">
        <v>45534</v>
      </c>
      <c r="H200" s="74">
        <v>45534</v>
      </c>
      <c r="I200" s="52" t="s">
        <v>124</v>
      </c>
      <c r="J200" s="52" t="s">
        <v>125</v>
      </c>
      <c r="K200" s="29" t="s">
        <v>896</v>
      </c>
      <c r="L200" s="29" t="s">
        <v>81</v>
      </c>
      <c r="M200" s="52">
        <v>3</v>
      </c>
      <c r="N200" s="93" t="s">
        <v>5312</v>
      </c>
      <c r="O200" s="84">
        <v>45492.6354166667</v>
      </c>
      <c r="P200" s="52"/>
      <c r="Q200" s="52"/>
      <c r="R200" s="117"/>
      <c r="S200" s="117"/>
      <c r="T200" s="52"/>
      <c r="U200" s="58" t="s">
        <v>5313</v>
      </c>
      <c r="V200" t="s">
        <v>5306</v>
      </c>
      <c r="W200" s="113" t="s">
        <v>5314</v>
      </c>
      <c r="X200" t="s">
        <v>132</v>
      </c>
      <c r="Y200" t="s">
        <v>138</v>
      </c>
    </row>
    <row r="201" ht="409.5" spans="1:25">
      <c r="A201" s="98">
        <v>202</v>
      </c>
      <c r="B201" s="52" t="s">
        <v>117</v>
      </c>
      <c r="C201" s="52" t="s">
        <v>145</v>
      </c>
      <c r="D201" s="52" t="s">
        <v>5306</v>
      </c>
      <c r="E201" s="33" t="s">
        <v>1419</v>
      </c>
      <c r="F201" s="29" t="s">
        <v>5801</v>
      </c>
      <c r="G201" s="74">
        <v>45566</v>
      </c>
      <c r="H201" s="74">
        <v>45566</v>
      </c>
      <c r="I201" s="52" t="s">
        <v>124</v>
      </c>
      <c r="J201" s="52" t="s">
        <v>125</v>
      </c>
      <c r="K201" s="29" t="s">
        <v>896</v>
      </c>
      <c r="L201" s="29" t="s">
        <v>81</v>
      </c>
      <c r="M201" s="52">
        <v>3</v>
      </c>
      <c r="N201" s="93" t="s">
        <v>5312</v>
      </c>
      <c r="O201" s="84">
        <v>45492.6354166667</v>
      </c>
      <c r="P201" s="52"/>
      <c r="Q201" s="52"/>
      <c r="R201" s="117"/>
      <c r="S201" s="117"/>
      <c r="T201" s="52"/>
      <c r="U201" s="58" t="s">
        <v>5313</v>
      </c>
      <c r="V201" t="s">
        <v>5306</v>
      </c>
      <c r="W201" s="113" t="s">
        <v>5314</v>
      </c>
      <c r="X201" t="s">
        <v>132</v>
      </c>
      <c r="Y201" t="s">
        <v>138</v>
      </c>
    </row>
    <row r="202" ht="36" spans="1:25">
      <c r="A202" s="98">
        <v>204</v>
      </c>
      <c r="B202" s="52" t="s">
        <v>117</v>
      </c>
      <c r="C202" s="52" t="s">
        <v>145</v>
      </c>
      <c r="D202" s="52" t="s">
        <v>4634</v>
      </c>
      <c r="E202" s="33" t="s">
        <v>1148</v>
      </c>
      <c r="F202" s="29" t="s">
        <v>5801</v>
      </c>
      <c r="G202" s="74">
        <v>45383</v>
      </c>
      <c r="H202" s="74">
        <v>45412</v>
      </c>
      <c r="I202" s="52" t="s">
        <v>124</v>
      </c>
      <c r="J202" s="52" t="s">
        <v>125</v>
      </c>
      <c r="K202" s="29" t="s">
        <v>896</v>
      </c>
      <c r="L202" s="29" t="s">
        <v>81</v>
      </c>
      <c r="M202" s="52">
        <v>3</v>
      </c>
      <c r="N202" s="34" t="s">
        <v>5319</v>
      </c>
      <c r="O202" s="62">
        <v>45406.7083333333</v>
      </c>
      <c r="P202" s="35"/>
      <c r="Q202" s="35"/>
      <c r="R202" s="40"/>
      <c r="S202" s="40"/>
      <c r="T202" s="36"/>
      <c r="U202" s="34" t="s">
        <v>5320</v>
      </c>
      <c r="V202" s="34" t="s">
        <v>4634</v>
      </c>
      <c r="W202" t="s">
        <v>5321</v>
      </c>
      <c r="X202" t="s">
        <v>132</v>
      </c>
      <c r="Y202" t="s">
        <v>144</v>
      </c>
    </row>
    <row r="203" ht="36" spans="1:25">
      <c r="A203" s="98">
        <v>205</v>
      </c>
      <c r="B203" s="52" t="s">
        <v>117</v>
      </c>
      <c r="C203" s="52" t="s">
        <v>145</v>
      </c>
      <c r="D203" s="52" t="s">
        <v>4634</v>
      </c>
      <c r="E203" s="33" t="s">
        <v>1148</v>
      </c>
      <c r="F203" s="29" t="s">
        <v>5801</v>
      </c>
      <c r="G203" s="74">
        <v>45444</v>
      </c>
      <c r="H203" s="74">
        <v>45473</v>
      </c>
      <c r="I203" s="52" t="s">
        <v>124</v>
      </c>
      <c r="J203" s="52" t="s">
        <v>125</v>
      </c>
      <c r="K203" s="29" t="s">
        <v>896</v>
      </c>
      <c r="L203" s="29" t="s">
        <v>81</v>
      </c>
      <c r="M203" s="52">
        <v>3</v>
      </c>
      <c r="N203" s="34" t="s">
        <v>5322</v>
      </c>
      <c r="O203" s="62">
        <v>45470.6180555556</v>
      </c>
      <c r="P203" s="35"/>
      <c r="Q203" s="35"/>
      <c r="R203" s="40"/>
      <c r="S203" s="40"/>
      <c r="T203" s="36"/>
      <c r="U203" s="34" t="s">
        <v>5323</v>
      </c>
      <c r="V203" s="34" t="s">
        <v>4634</v>
      </c>
      <c r="W203" t="s">
        <v>5321</v>
      </c>
      <c r="X203" s="114" t="s">
        <v>132</v>
      </c>
      <c r="Y203" s="114" t="s">
        <v>422</v>
      </c>
    </row>
    <row r="204" ht="36" spans="1:25">
      <c r="A204" s="98">
        <v>206</v>
      </c>
      <c r="B204" s="52" t="s">
        <v>117</v>
      </c>
      <c r="C204" s="52" t="s">
        <v>145</v>
      </c>
      <c r="D204" s="52" t="s">
        <v>4634</v>
      </c>
      <c r="E204" s="33" t="s">
        <v>1148</v>
      </c>
      <c r="F204" s="29" t="s">
        <v>5801</v>
      </c>
      <c r="G204" s="74">
        <v>45505</v>
      </c>
      <c r="H204" s="74">
        <v>45535</v>
      </c>
      <c r="I204" s="52" t="s">
        <v>124</v>
      </c>
      <c r="J204" s="52" t="s">
        <v>125</v>
      </c>
      <c r="K204" s="29" t="s">
        <v>896</v>
      </c>
      <c r="L204" s="29" t="s">
        <v>81</v>
      </c>
      <c r="M204" s="52">
        <v>3</v>
      </c>
      <c r="N204" s="93" t="s">
        <v>5324</v>
      </c>
      <c r="O204" s="84">
        <v>45520.4770833333</v>
      </c>
      <c r="P204" s="52"/>
      <c r="Q204" s="52"/>
      <c r="R204" s="117"/>
      <c r="S204" s="117"/>
      <c r="T204" s="52"/>
      <c r="U204" s="52" t="s">
        <v>5325</v>
      </c>
      <c r="V204" t="s">
        <v>4634</v>
      </c>
      <c r="W204" t="s">
        <v>5326</v>
      </c>
      <c r="X204" t="s">
        <v>132</v>
      </c>
      <c r="Y204" t="s">
        <v>852</v>
      </c>
    </row>
    <row r="205" ht="36" spans="1:25">
      <c r="A205" s="98">
        <v>207</v>
      </c>
      <c r="B205" s="52" t="s">
        <v>117</v>
      </c>
      <c r="C205" s="52" t="s">
        <v>145</v>
      </c>
      <c r="D205" s="52" t="s">
        <v>4634</v>
      </c>
      <c r="E205" s="33" t="s">
        <v>1148</v>
      </c>
      <c r="F205" s="29" t="s">
        <v>5801</v>
      </c>
      <c r="G205" s="74">
        <v>45566</v>
      </c>
      <c r="H205" s="74">
        <v>45596</v>
      </c>
      <c r="I205" s="52" t="s">
        <v>124</v>
      </c>
      <c r="J205" s="52" t="s">
        <v>125</v>
      </c>
      <c r="K205" s="29" t="s">
        <v>896</v>
      </c>
      <c r="L205" s="29" t="s">
        <v>81</v>
      </c>
      <c r="M205" s="52">
        <v>3</v>
      </c>
      <c r="N205" s="93" t="s">
        <v>5324</v>
      </c>
      <c r="O205" s="84">
        <v>45520.4770833333</v>
      </c>
      <c r="P205" s="52"/>
      <c r="Q205" s="52"/>
      <c r="R205" s="117"/>
      <c r="S205" s="117"/>
      <c r="T205" s="52"/>
      <c r="U205" s="52" t="s">
        <v>5325</v>
      </c>
      <c r="V205" t="s">
        <v>4634</v>
      </c>
      <c r="W205" t="s">
        <v>5326</v>
      </c>
      <c r="X205" t="s">
        <v>132</v>
      </c>
      <c r="Y205" t="s">
        <v>852</v>
      </c>
    </row>
    <row r="206" ht="36" spans="1:25">
      <c r="A206" s="98">
        <v>209</v>
      </c>
      <c r="B206" s="29" t="s">
        <v>117</v>
      </c>
      <c r="C206" s="29" t="s">
        <v>145</v>
      </c>
      <c r="D206" s="29" t="s">
        <v>4640</v>
      </c>
      <c r="E206" s="33" t="s">
        <v>1419</v>
      </c>
      <c r="F206" s="29" t="s">
        <v>5801</v>
      </c>
      <c r="G206" s="74">
        <v>45383</v>
      </c>
      <c r="H206" s="74">
        <v>45412</v>
      </c>
      <c r="I206" s="29" t="s">
        <v>124</v>
      </c>
      <c r="J206" s="29" t="s">
        <v>125</v>
      </c>
      <c r="K206" s="29" t="s">
        <v>896</v>
      </c>
      <c r="L206" s="29" t="s">
        <v>81</v>
      </c>
      <c r="M206" s="29">
        <v>3</v>
      </c>
      <c r="N206" s="34" t="s">
        <v>5882</v>
      </c>
      <c r="O206" s="62">
        <v>45404.4916666667</v>
      </c>
      <c r="P206" s="35"/>
      <c r="Q206" s="35"/>
      <c r="R206" s="40"/>
      <c r="S206" s="40"/>
      <c r="T206" s="36"/>
      <c r="U206" s="34" t="s">
        <v>5883</v>
      </c>
      <c r="V206" s="34" t="s">
        <v>4640</v>
      </c>
      <c r="W206" t="s">
        <v>5884</v>
      </c>
      <c r="X206" t="s">
        <v>132</v>
      </c>
      <c r="Y206" t="s">
        <v>144</v>
      </c>
    </row>
    <row r="207" ht="36" spans="1:25">
      <c r="A207" s="98">
        <v>209</v>
      </c>
      <c r="B207" s="29" t="s">
        <v>117</v>
      </c>
      <c r="C207" s="29" t="s">
        <v>145</v>
      </c>
      <c r="D207" s="29" t="s">
        <v>4640</v>
      </c>
      <c r="E207" s="33" t="s">
        <v>1419</v>
      </c>
      <c r="F207" s="29" t="s">
        <v>5801</v>
      </c>
      <c r="G207" s="74">
        <v>45444</v>
      </c>
      <c r="H207" s="74">
        <v>45473</v>
      </c>
      <c r="I207" s="29" t="s">
        <v>124</v>
      </c>
      <c r="J207" s="29" t="s">
        <v>125</v>
      </c>
      <c r="K207" s="29" t="s">
        <v>896</v>
      </c>
      <c r="L207" s="29" t="s">
        <v>81</v>
      </c>
      <c r="M207" s="29">
        <v>3</v>
      </c>
      <c r="N207" s="34" t="s">
        <v>5226</v>
      </c>
      <c r="O207" s="62">
        <v>45463.7083333333</v>
      </c>
      <c r="P207" s="35"/>
      <c r="Q207" s="35"/>
      <c r="R207" s="40"/>
      <c r="S207" s="40"/>
      <c r="T207" s="36"/>
      <c r="U207" s="34" t="s">
        <v>5885</v>
      </c>
      <c r="V207" s="34" t="s">
        <v>4640</v>
      </c>
      <c r="W207" t="s">
        <v>5884</v>
      </c>
      <c r="X207" s="114" t="s">
        <v>132</v>
      </c>
      <c r="Y207" s="114" t="s">
        <v>422</v>
      </c>
    </row>
    <row r="208" ht="409.5" spans="1:25">
      <c r="A208" s="98">
        <v>210</v>
      </c>
      <c r="B208" s="29" t="s">
        <v>117</v>
      </c>
      <c r="C208" s="29" t="s">
        <v>145</v>
      </c>
      <c r="D208" s="29" t="s">
        <v>4640</v>
      </c>
      <c r="E208" s="33" t="s">
        <v>1419</v>
      </c>
      <c r="F208" s="29" t="s">
        <v>5801</v>
      </c>
      <c r="G208" s="74">
        <v>45505</v>
      </c>
      <c r="H208" s="74">
        <v>45535</v>
      </c>
      <c r="I208" s="29" t="s">
        <v>124</v>
      </c>
      <c r="J208" s="29" t="s">
        <v>125</v>
      </c>
      <c r="K208" s="29" t="s">
        <v>896</v>
      </c>
      <c r="L208" s="29" t="s">
        <v>81</v>
      </c>
      <c r="M208" s="29">
        <v>3</v>
      </c>
      <c r="N208" s="93" t="s">
        <v>5886</v>
      </c>
      <c r="O208" s="84">
        <v>45492.6340277778</v>
      </c>
      <c r="P208" s="52"/>
      <c r="Q208" s="52"/>
      <c r="R208" s="117"/>
      <c r="S208" s="117"/>
      <c r="T208" s="52"/>
      <c r="U208" s="58" t="s">
        <v>5887</v>
      </c>
      <c r="V208" t="s">
        <v>4640</v>
      </c>
      <c r="W208" s="113" t="s">
        <v>5888</v>
      </c>
      <c r="X208" t="s">
        <v>132</v>
      </c>
      <c r="Y208" t="s">
        <v>138</v>
      </c>
    </row>
    <row r="209" ht="409.5" spans="1:25">
      <c r="A209" s="98">
        <v>211</v>
      </c>
      <c r="B209" s="29" t="s">
        <v>117</v>
      </c>
      <c r="C209" s="29" t="s">
        <v>145</v>
      </c>
      <c r="D209" s="29" t="s">
        <v>4640</v>
      </c>
      <c r="E209" s="33" t="s">
        <v>1419</v>
      </c>
      <c r="F209" s="29" t="s">
        <v>5801</v>
      </c>
      <c r="G209" s="74">
        <v>45566</v>
      </c>
      <c r="H209" s="74">
        <v>45596</v>
      </c>
      <c r="I209" s="29" t="s">
        <v>124</v>
      </c>
      <c r="J209" s="29" t="s">
        <v>125</v>
      </c>
      <c r="K209" s="29" t="s">
        <v>896</v>
      </c>
      <c r="L209" s="29" t="s">
        <v>81</v>
      </c>
      <c r="M209" s="29">
        <v>3</v>
      </c>
      <c r="N209" s="93" t="s">
        <v>5886</v>
      </c>
      <c r="O209" s="84">
        <v>45492.6340277778</v>
      </c>
      <c r="P209" s="52"/>
      <c r="Q209" s="52"/>
      <c r="R209" s="117"/>
      <c r="S209" s="117"/>
      <c r="T209" s="52"/>
      <c r="U209" s="58" t="s">
        <v>5887</v>
      </c>
      <c r="V209" t="s">
        <v>4640</v>
      </c>
      <c r="W209" s="113" t="s">
        <v>5888</v>
      </c>
      <c r="X209" t="s">
        <v>132</v>
      </c>
      <c r="Y209" t="s">
        <v>138</v>
      </c>
    </row>
    <row r="210" ht="36" spans="1:25">
      <c r="A210" s="98">
        <v>219</v>
      </c>
      <c r="B210" s="47" t="s">
        <v>117</v>
      </c>
      <c r="C210" s="47" t="s">
        <v>145</v>
      </c>
      <c r="D210" s="92" t="s">
        <v>1246</v>
      </c>
      <c r="E210" s="29" t="s">
        <v>250</v>
      </c>
      <c r="F210" s="115" t="s">
        <v>5801</v>
      </c>
      <c r="G210" s="54">
        <v>45323</v>
      </c>
      <c r="H210" s="54">
        <v>45324</v>
      </c>
      <c r="I210" s="47" t="s">
        <v>124</v>
      </c>
      <c r="J210" s="47" t="s">
        <v>125</v>
      </c>
      <c r="K210" s="48" t="s">
        <v>1117</v>
      </c>
      <c r="L210" s="96" t="s">
        <v>78</v>
      </c>
      <c r="M210" s="47">
        <v>3</v>
      </c>
      <c r="N210" s="34" t="s">
        <v>5356</v>
      </c>
      <c r="O210" s="62">
        <v>45300.4840277778</v>
      </c>
      <c r="P210" s="35"/>
      <c r="Q210" s="35"/>
      <c r="R210" s="40"/>
      <c r="S210" s="40"/>
      <c r="T210" s="36"/>
      <c r="U210" s="34" t="s">
        <v>5357</v>
      </c>
      <c r="V210" s="34" t="s">
        <v>1246</v>
      </c>
      <c r="W210" t="s">
        <v>5358</v>
      </c>
      <c r="X210" t="s">
        <v>132</v>
      </c>
      <c r="Y210" t="s">
        <v>133</v>
      </c>
    </row>
    <row r="211" ht="36" spans="1:25">
      <c r="A211" s="98">
        <v>220</v>
      </c>
      <c r="B211" s="47" t="s">
        <v>117</v>
      </c>
      <c r="C211" s="47" t="s">
        <v>145</v>
      </c>
      <c r="D211" s="92" t="s">
        <v>1246</v>
      </c>
      <c r="E211" s="29" t="s">
        <v>250</v>
      </c>
      <c r="F211" s="115" t="s">
        <v>5801</v>
      </c>
      <c r="G211" s="74">
        <v>45505</v>
      </c>
      <c r="H211" s="74">
        <v>45505</v>
      </c>
      <c r="I211" s="47" t="s">
        <v>124</v>
      </c>
      <c r="J211" s="47" t="s">
        <v>125</v>
      </c>
      <c r="K211" s="48" t="s">
        <v>1117</v>
      </c>
      <c r="L211" s="96" t="s">
        <v>78</v>
      </c>
      <c r="M211" s="47">
        <v>3</v>
      </c>
      <c r="N211" s="120" t="s">
        <v>5359</v>
      </c>
      <c r="O211" s="54">
        <v>45484.4791666667</v>
      </c>
      <c r="P211" s="47"/>
      <c r="Q211" s="47"/>
      <c r="R211" s="117"/>
      <c r="S211" s="117"/>
      <c r="T211" s="47"/>
      <c r="U211" s="47" t="s">
        <v>5360</v>
      </c>
      <c r="V211" t="s">
        <v>1246</v>
      </c>
      <c r="W211" t="s">
        <v>5361</v>
      </c>
      <c r="X211" t="s">
        <v>132</v>
      </c>
      <c r="Y211" t="s">
        <v>138</v>
      </c>
    </row>
    <row r="212" ht="36" spans="1:25">
      <c r="A212" s="98">
        <v>221</v>
      </c>
      <c r="B212" s="47" t="s">
        <v>117</v>
      </c>
      <c r="C212" s="47" t="s">
        <v>145</v>
      </c>
      <c r="D212" s="92" t="s">
        <v>5362</v>
      </c>
      <c r="E212" s="29" t="s">
        <v>250</v>
      </c>
      <c r="F212" s="115" t="s">
        <v>5801</v>
      </c>
      <c r="G212" s="54">
        <v>45323</v>
      </c>
      <c r="H212" s="54">
        <v>45324</v>
      </c>
      <c r="I212" s="47" t="s">
        <v>124</v>
      </c>
      <c r="J212" s="47" t="s">
        <v>125</v>
      </c>
      <c r="K212" s="48" t="s">
        <v>1117</v>
      </c>
      <c r="L212" s="96" t="s">
        <v>78</v>
      </c>
      <c r="M212" s="47">
        <v>3</v>
      </c>
      <c r="N212" s="34" t="s">
        <v>5356</v>
      </c>
      <c r="O212" s="62">
        <v>45300.4840277778</v>
      </c>
      <c r="P212" s="35"/>
      <c r="Q212" s="35"/>
      <c r="R212" s="40"/>
      <c r="S212" s="40"/>
      <c r="T212" s="36"/>
      <c r="U212" s="34" t="s">
        <v>5357</v>
      </c>
      <c r="V212" s="34" t="s">
        <v>5362</v>
      </c>
      <c r="W212" t="s">
        <v>5358</v>
      </c>
      <c r="X212" t="s">
        <v>132</v>
      </c>
      <c r="Y212" t="s">
        <v>133</v>
      </c>
    </row>
    <row r="213" ht="36" spans="1:25">
      <c r="A213" s="98">
        <v>222</v>
      </c>
      <c r="B213" s="47" t="s">
        <v>117</v>
      </c>
      <c r="C213" s="47" t="s">
        <v>145</v>
      </c>
      <c r="D213" s="92" t="s">
        <v>5362</v>
      </c>
      <c r="E213" s="29" t="s">
        <v>250</v>
      </c>
      <c r="F213" s="115" t="s">
        <v>5801</v>
      </c>
      <c r="G213" s="74">
        <v>45505</v>
      </c>
      <c r="H213" s="74">
        <v>45505</v>
      </c>
      <c r="I213" s="47" t="s">
        <v>124</v>
      </c>
      <c r="J213" s="47" t="s">
        <v>125</v>
      </c>
      <c r="K213" s="48" t="s">
        <v>1117</v>
      </c>
      <c r="L213" s="96" t="s">
        <v>78</v>
      </c>
      <c r="M213" s="47">
        <v>3</v>
      </c>
      <c r="N213" s="120" t="s">
        <v>5363</v>
      </c>
      <c r="O213" s="54">
        <v>45481.4791666667</v>
      </c>
      <c r="P213" s="47"/>
      <c r="Q213" s="47"/>
      <c r="R213" s="117"/>
      <c r="S213" s="117"/>
      <c r="T213" s="47"/>
      <c r="U213" s="47" t="s">
        <v>5364</v>
      </c>
      <c r="V213" t="s">
        <v>5362</v>
      </c>
      <c r="W213" t="s">
        <v>5365</v>
      </c>
      <c r="X213" t="s">
        <v>132</v>
      </c>
      <c r="Y213" t="s">
        <v>138</v>
      </c>
    </row>
    <row r="214" ht="36" spans="1:25">
      <c r="A214" s="98">
        <v>223</v>
      </c>
      <c r="B214" s="47" t="s">
        <v>117</v>
      </c>
      <c r="C214" s="47" t="s">
        <v>145</v>
      </c>
      <c r="D214" s="92" t="s">
        <v>5366</v>
      </c>
      <c r="E214" s="29" t="s">
        <v>250</v>
      </c>
      <c r="F214" s="115" t="s">
        <v>5801</v>
      </c>
      <c r="G214" s="54">
        <v>45323</v>
      </c>
      <c r="H214" s="54">
        <v>45324</v>
      </c>
      <c r="I214" s="47" t="s">
        <v>124</v>
      </c>
      <c r="J214" s="47" t="s">
        <v>125</v>
      </c>
      <c r="K214" s="48" t="s">
        <v>1117</v>
      </c>
      <c r="L214" s="96" t="s">
        <v>78</v>
      </c>
      <c r="M214" s="47">
        <v>3</v>
      </c>
      <c r="N214" s="34" t="s">
        <v>5356</v>
      </c>
      <c r="O214" s="62">
        <v>45300.4840277778</v>
      </c>
      <c r="P214" s="35"/>
      <c r="Q214" s="35"/>
      <c r="R214" s="40"/>
      <c r="S214" s="40"/>
      <c r="T214" s="36"/>
      <c r="U214" s="34" t="s">
        <v>5357</v>
      </c>
      <c r="V214" s="34" t="s">
        <v>5366</v>
      </c>
      <c r="W214" t="s">
        <v>5358</v>
      </c>
      <c r="X214" t="s">
        <v>132</v>
      </c>
      <c r="Y214" t="s">
        <v>133</v>
      </c>
    </row>
    <row r="215" ht="36" spans="1:25">
      <c r="A215" s="98">
        <v>224</v>
      </c>
      <c r="B215" s="47" t="s">
        <v>117</v>
      </c>
      <c r="C215" s="47" t="s">
        <v>145</v>
      </c>
      <c r="D215" s="92" t="s">
        <v>5366</v>
      </c>
      <c r="E215" s="29" t="s">
        <v>250</v>
      </c>
      <c r="F215" s="115" t="s">
        <v>5801</v>
      </c>
      <c r="G215" s="74">
        <v>45505</v>
      </c>
      <c r="H215" s="74">
        <v>45505</v>
      </c>
      <c r="I215" s="47" t="s">
        <v>124</v>
      </c>
      <c r="J215" s="47" t="s">
        <v>125</v>
      </c>
      <c r="K215" s="48" t="s">
        <v>1117</v>
      </c>
      <c r="L215" s="96" t="s">
        <v>78</v>
      </c>
      <c r="M215" s="47">
        <v>3</v>
      </c>
      <c r="N215" s="120" t="s">
        <v>5363</v>
      </c>
      <c r="O215" s="54">
        <v>45481.4791666667</v>
      </c>
      <c r="P215" s="47"/>
      <c r="Q215" s="47"/>
      <c r="R215" s="117"/>
      <c r="S215" s="117"/>
      <c r="T215" s="47"/>
      <c r="U215" s="47" t="s">
        <v>5364</v>
      </c>
      <c r="V215" t="s">
        <v>5366</v>
      </c>
      <c r="W215" t="s">
        <v>5365</v>
      </c>
      <c r="X215" t="s">
        <v>132</v>
      </c>
      <c r="Y215" t="s">
        <v>138</v>
      </c>
    </row>
    <row r="216" ht="14.25" spans="1:22">
      <c r="A216" s="98">
        <v>225</v>
      </c>
      <c r="B216" s="47" t="s">
        <v>117</v>
      </c>
      <c r="C216" s="47" t="s">
        <v>145</v>
      </c>
      <c r="D216" s="92" t="s">
        <v>1317</v>
      </c>
      <c r="E216" s="29" t="s">
        <v>1148</v>
      </c>
      <c r="F216" s="115" t="s">
        <v>5801</v>
      </c>
      <c r="G216" s="54">
        <v>45323</v>
      </c>
      <c r="H216" s="54">
        <v>45324</v>
      </c>
      <c r="I216" s="47" t="s">
        <v>124</v>
      </c>
      <c r="J216" s="47" t="s">
        <v>125</v>
      </c>
      <c r="K216" s="48" t="s">
        <v>1117</v>
      </c>
      <c r="L216" s="96" t="s">
        <v>78</v>
      </c>
      <c r="M216" s="47">
        <v>3</v>
      </c>
      <c r="N216" s="34"/>
      <c r="O216" s="34"/>
      <c r="P216" s="35"/>
      <c r="Q216" s="35"/>
      <c r="R216" s="40"/>
      <c r="S216" s="40"/>
      <c r="T216" s="36"/>
      <c r="U216" s="34"/>
      <c r="V216" s="34"/>
    </row>
    <row r="217" ht="14.25" spans="1:22">
      <c r="A217" s="98">
        <v>228</v>
      </c>
      <c r="B217" s="47" t="s">
        <v>117</v>
      </c>
      <c r="C217" s="47" t="s">
        <v>145</v>
      </c>
      <c r="D217" s="92" t="s">
        <v>4660</v>
      </c>
      <c r="E217" s="29" t="s">
        <v>1148</v>
      </c>
      <c r="F217" s="115" t="s">
        <v>5801</v>
      </c>
      <c r="G217" s="54">
        <v>45323</v>
      </c>
      <c r="H217" s="54">
        <v>45324</v>
      </c>
      <c r="I217" s="47" t="s">
        <v>124</v>
      </c>
      <c r="J217" s="47" t="s">
        <v>125</v>
      </c>
      <c r="K217" s="48" t="s">
        <v>1117</v>
      </c>
      <c r="L217" s="96" t="s">
        <v>78</v>
      </c>
      <c r="M217" s="47">
        <v>3</v>
      </c>
      <c r="N217" s="34"/>
      <c r="O217" s="34"/>
      <c r="P217" s="35"/>
      <c r="Q217" s="35"/>
      <c r="R217" s="40"/>
      <c r="S217" s="40"/>
      <c r="T217" s="36"/>
      <c r="U217" s="34"/>
      <c r="V217" s="34"/>
    </row>
    <row r="218" ht="14.25" spans="1:22">
      <c r="A218" s="98">
        <v>231</v>
      </c>
      <c r="B218" s="47" t="s">
        <v>117</v>
      </c>
      <c r="C218" s="47" t="s">
        <v>361</v>
      </c>
      <c r="D218" s="92" t="s">
        <v>1332</v>
      </c>
      <c r="E218" s="29" t="s">
        <v>146</v>
      </c>
      <c r="F218" s="115" t="s">
        <v>5801</v>
      </c>
      <c r="G218" s="54">
        <v>45323</v>
      </c>
      <c r="H218" s="54">
        <v>45324</v>
      </c>
      <c r="I218" s="47" t="s">
        <v>124</v>
      </c>
      <c r="J218" s="47" t="s">
        <v>125</v>
      </c>
      <c r="K218" s="48" t="s">
        <v>1117</v>
      </c>
      <c r="L218" s="96" t="s">
        <v>78</v>
      </c>
      <c r="M218" s="47">
        <v>3</v>
      </c>
      <c r="N218" s="34"/>
      <c r="O218" s="34"/>
      <c r="P218" s="35"/>
      <c r="Q218" s="35"/>
      <c r="R218" s="40"/>
      <c r="S218" s="40"/>
      <c r="T218" s="36"/>
      <c r="U218" s="34"/>
      <c r="V218" s="34"/>
    </row>
    <row r="219" spans="1:21">
      <c r="A219" s="98">
        <v>232</v>
      </c>
      <c r="B219" s="47" t="s">
        <v>117</v>
      </c>
      <c r="C219" s="47" t="s">
        <v>361</v>
      </c>
      <c r="D219" s="92" t="s">
        <v>1332</v>
      </c>
      <c r="E219" s="29" t="s">
        <v>146</v>
      </c>
      <c r="F219" s="115" t="s">
        <v>5801</v>
      </c>
      <c r="G219" s="74">
        <v>45505</v>
      </c>
      <c r="H219" s="74">
        <v>45505</v>
      </c>
      <c r="I219" s="47" t="s">
        <v>124</v>
      </c>
      <c r="J219" s="47" t="s">
        <v>125</v>
      </c>
      <c r="K219" s="48" t="s">
        <v>1117</v>
      </c>
      <c r="L219" s="96" t="s">
        <v>78</v>
      </c>
      <c r="M219" s="47">
        <v>3</v>
      </c>
      <c r="N219" s="54"/>
      <c r="O219" s="54"/>
      <c r="P219" s="47"/>
      <c r="Q219" s="47"/>
      <c r="R219" s="117"/>
      <c r="S219" s="117"/>
      <c r="T219" s="47"/>
      <c r="U219" s="47"/>
    </row>
    <row r="220" ht="14.25" spans="1:22">
      <c r="A220" s="98">
        <v>233</v>
      </c>
      <c r="B220" s="47" t="s">
        <v>117</v>
      </c>
      <c r="C220" s="47" t="s">
        <v>361</v>
      </c>
      <c r="D220" s="92" t="s">
        <v>1338</v>
      </c>
      <c r="E220" s="29" t="s">
        <v>146</v>
      </c>
      <c r="F220" s="115" t="s">
        <v>5801</v>
      </c>
      <c r="G220" s="54">
        <v>45323</v>
      </c>
      <c r="H220" s="54">
        <v>45324</v>
      </c>
      <c r="I220" s="47" t="s">
        <v>124</v>
      </c>
      <c r="J220" s="47" t="s">
        <v>125</v>
      </c>
      <c r="K220" s="48" t="s">
        <v>1117</v>
      </c>
      <c r="L220" s="96" t="s">
        <v>78</v>
      </c>
      <c r="M220" s="47">
        <v>3</v>
      </c>
      <c r="N220" s="34"/>
      <c r="O220" s="34"/>
      <c r="P220" s="35"/>
      <c r="Q220" s="35"/>
      <c r="R220" s="40"/>
      <c r="S220" s="40"/>
      <c r="T220" s="36"/>
      <c r="U220" s="34"/>
      <c r="V220" s="34"/>
    </row>
    <row r="221" spans="1:21">
      <c r="A221" s="98">
        <v>234</v>
      </c>
      <c r="B221" s="47" t="s">
        <v>117</v>
      </c>
      <c r="C221" s="47" t="s">
        <v>361</v>
      </c>
      <c r="D221" s="92" t="s">
        <v>1338</v>
      </c>
      <c r="E221" s="29" t="s">
        <v>146</v>
      </c>
      <c r="F221" s="115" t="s">
        <v>5801</v>
      </c>
      <c r="G221" s="74">
        <v>45505</v>
      </c>
      <c r="H221" s="74">
        <v>45505</v>
      </c>
      <c r="I221" s="47" t="s">
        <v>124</v>
      </c>
      <c r="J221" s="47" t="s">
        <v>125</v>
      </c>
      <c r="K221" s="48" t="s">
        <v>1117</v>
      </c>
      <c r="L221" s="96" t="s">
        <v>78</v>
      </c>
      <c r="M221" s="47">
        <v>3</v>
      </c>
      <c r="N221" s="54"/>
      <c r="O221" s="54"/>
      <c r="P221" s="47"/>
      <c r="Q221" s="47"/>
      <c r="R221" s="117"/>
      <c r="S221" s="117"/>
      <c r="T221" s="47"/>
      <c r="U221" s="47"/>
    </row>
    <row r="222" ht="409.5" spans="1:25">
      <c r="A222" s="98">
        <v>235</v>
      </c>
      <c r="B222" s="47" t="s">
        <v>117</v>
      </c>
      <c r="C222" s="47" t="s">
        <v>145</v>
      </c>
      <c r="D222" s="92" t="s">
        <v>1351</v>
      </c>
      <c r="E222" s="29" t="s">
        <v>146</v>
      </c>
      <c r="F222" s="115" t="s">
        <v>5801</v>
      </c>
      <c r="G222" s="54">
        <v>45323</v>
      </c>
      <c r="H222" s="54">
        <v>45324</v>
      </c>
      <c r="I222" s="47" t="s">
        <v>124</v>
      </c>
      <c r="J222" s="47" t="s">
        <v>125</v>
      </c>
      <c r="K222" s="48" t="s">
        <v>1117</v>
      </c>
      <c r="L222" s="96" t="s">
        <v>78</v>
      </c>
      <c r="M222" s="47">
        <v>3</v>
      </c>
      <c r="N222" s="34" t="s">
        <v>5401</v>
      </c>
      <c r="O222" s="62">
        <v>45316.4736111111</v>
      </c>
      <c r="P222" s="35"/>
      <c r="Q222" s="35"/>
      <c r="R222" s="40"/>
      <c r="S222" s="40"/>
      <c r="T222" s="36"/>
      <c r="U222" s="34" t="s">
        <v>5402</v>
      </c>
      <c r="V222" s="34" t="s">
        <v>1351</v>
      </c>
      <c r="W222" s="113" t="s">
        <v>5403</v>
      </c>
      <c r="X222" t="s">
        <v>132</v>
      </c>
      <c r="Y222" t="s">
        <v>133</v>
      </c>
    </row>
    <row r="223" ht="409.5" spans="1:25">
      <c r="A223" s="98">
        <v>236</v>
      </c>
      <c r="B223" s="47" t="s">
        <v>117</v>
      </c>
      <c r="C223" s="47" t="s">
        <v>145</v>
      </c>
      <c r="D223" s="92" t="s">
        <v>1351</v>
      </c>
      <c r="E223" s="29" t="s">
        <v>146</v>
      </c>
      <c r="F223" s="115" t="s">
        <v>5801</v>
      </c>
      <c r="G223" s="74">
        <v>45505</v>
      </c>
      <c r="H223" s="74">
        <v>45505</v>
      </c>
      <c r="I223" s="47" t="s">
        <v>124</v>
      </c>
      <c r="J223" s="47" t="s">
        <v>125</v>
      </c>
      <c r="K223" s="48" t="s">
        <v>1117</v>
      </c>
      <c r="L223" s="96" t="s">
        <v>78</v>
      </c>
      <c r="M223" s="47">
        <v>3</v>
      </c>
      <c r="N223" s="120" t="s">
        <v>5404</v>
      </c>
      <c r="O223" s="54">
        <v>45484.6951388889</v>
      </c>
      <c r="P223" s="47"/>
      <c r="Q223" s="47"/>
      <c r="R223" s="117"/>
      <c r="S223" s="117"/>
      <c r="T223" s="47"/>
      <c r="U223" s="34" t="s">
        <v>5405</v>
      </c>
      <c r="V223" t="s">
        <v>1351</v>
      </c>
      <c r="W223" s="113" t="s">
        <v>5406</v>
      </c>
      <c r="X223" t="s">
        <v>132</v>
      </c>
      <c r="Y223" t="s">
        <v>138</v>
      </c>
    </row>
    <row r="224" ht="36" spans="1:25">
      <c r="A224" s="98">
        <v>237</v>
      </c>
      <c r="B224" s="47" t="s">
        <v>117</v>
      </c>
      <c r="C224" s="47" t="s">
        <v>145</v>
      </c>
      <c r="D224" s="92" t="s">
        <v>5407</v>
      </c>
      <c r="E224" s="29" t="s">
        <v>146</v>
      </c>
      <c r="F224" s="115" t="s">
        <v>5801</v>
      </c>
      <c r="G224" s="54">
        <v>45323</v>
      </c>
      <c r="H224" s="54">
        <v>45324</v>
      </c>
      <c r="I224" s="47" t="s">
        <v>124</v>
      </c>
      <c r="J224" s="47" t="s">
        <v>125</v>
      </c>
      <c r="K224" s="48" t="s">
        <v>1117</v>
      </c>
      <c r="L224" s="96" t="s">
        <v>78</v>
      </c>
      <c r="M224" s="47">
        <v>6</v>
      </c>
      <c r="N224" s="34" t="s">
        <v>5408</v>
      </c>
      <c r="O224" s="62">
        <v>45302.5111111111</v>
      </c>
      <c r="P224" s="35"/>
      <c r="Q224" s="35"/>
      <c r="R224" s="40"/>
      <c r="S224" s="40"/>
      <c r="T224" s="36"/>
      <c r="U224" s="34" t="s">
        <v>5409</v>
      </c>
      <c r="V224" s="34" t="s">
        <v>5407</v>
      </c>
      <c r="W224" t="s">
        <v>5410</v>
      </c>
      <c r="X224" t="s">
        <v>132</v>
      </c>
      <c r="Y224" t="s">
        <v>133</v>
      </c>
    </row>
    <row r="225" ht="36" spans="1:25">
      <c r="A225" s="98">
        <v>238</v>
      </c>
      <c r="B225" s="47" t="s">
        <v>117</v>
      </c>
      <c r="C225" s="47" t="s">
        <v>145</v>
      </c>
      <c r="D225" s="92" t="s">
        <v>5407</v>
      </c>
      <c r="E225" s="29" t="s">
        <v>146</v>
      </c>
      <c r="F225" s="115" t="s">
        <v>5801</v>
      </c>
      <c r="G225" s="74">
        <v>45505</v>
      </c>
      <c r="H225" s="74">
        <v>45505</v>
      </c>
      <c r="I225" s="47" t="s">
        <v>124</v>
      </c>
      <c r="J225" s="47" t="s">
        <v>125</v>
      </c>
      <c r="K225" s="48" t="s">
        <v>1117</v>
      </c>
      <c r="L225" s="96" t="s">
        <v>78</v>
      </c>
      <c r="M225" s="47">
        <v>6</v>
      </c>
      <c r="N225" s="120" t="s">
        <v>5411</v>
      </c>
      <c r="O225" s="54">
        <v>45476.6715277778</v>
      </c>
      <c r="P225" s="47"/>
      <c r="Q225" s="47"/>
      <c r="R225" s="117"/>
      <c r="S225" s="117"/>
      <c r="T225" s="47"/>
      <c r="U225" s="47" t="s">
        <v>5412</v>
      </c>
      <c r="V225" t="s">
        <v>5407</v>
      </c>
      <c r="W225" t="s">
        <v>5413</v>
      </c>
      <c r="X225" t="s">
        <v>132</v>
      </c>
      <c r="Y225" t="s">
        <v>138</v>
      </c>
    </row>
    <row r="226" ht="36" spans="1:25">
      <c r="A226" s="98">
        <v>239</v>
      </c>
      <c r="B226" s="47" t="s">
        <v>117</v>
      </c>
      <c r="C226" s="47" t="s">
        <v>145</v>
      </c>
      <c r="D226" s="92" t="s">
        <v>1374</v>
      </c>
      <c r="E226" s="29" t="s">
        <v>146</v>
      </c>
      <c r="F226" s="115" t="s">
        <v>5801</v>
      </c>
      <c r="G226" s="54">
        <v>45323</v>
      </c>
      <c r="H226" s="54">
        <v>45324</v>
      </c>
      <c r="I226" s="47" t="s">
        <v>124</v>
      </c>
      <c r="J226" s="47" t="s">
        <v>125</v>
      </c>
      <c r="K226" s="48" t="s">
        <v>1117</v>
      </c>
      <c r="L226" s="96" t="s">
        <v>78</v>
      </c>
      <c r="M226" s="47">
        <v>6</v>
      </c>
      <c r="N226" s="34" t="s">
        <v>5408</v>
      </c>
      <c r="O226" s="62">
        <v>45302.5111111111</v>
      </c>
      <c r="P226" s="35"/>
      <c r="Q226" s="35"/>
      <c r="R226" s="40"/>
      <c r="S226" s="40"/>
      <c r="T226" s="36"/>
      <c r="U226" s="34" t="s">
        <v>5409</v>
      </c>
      <c r="V226" s="34" t="s">
        <v>1374</v>
      </c>
      <c r="W226" t="s">
        <v>5410</v>
      </c>
      <c r="X226" t="s">
        <v>132</v>
      </c>
      <c r="Y226" t="s">
        <v>133</v>
      </c>
    </row>
    <row r="227" ht="36" spans="1:25">
      <c r="A227" s="98">
        <v>240</v>
      </c>
      <c r="B227" s="47" t="s">
        <v>117</v>
      </c>
      <c r="C227" s="47" t="s">
        <v>145</v>
      </c>
      <c r="D227" s="92" t="s">
        <v>1374</v>
      </c>
      <c r="E227" s="29" t="s">
        <v>146</v>
      </c>
      <c r="F227" s="115" t="s">
        <v>5801</v>
      </c>
      <c r="G227" s="74">
        <v>45505</v>
      </c>
      <c r="H227" s="74">
        <v>45505</v>
      </c>
      <c r="I227" s="47" t="s">
        <v>124</v>
      </c>
      <c r="J227" s="47" t="s">
        <v>125</v>
      </c>
      <c r="K227" s="48" t="s">
        <v>1117</v>
      </c>
      <c r="L227" s="96" t="s">
        <v>78</v>
      </c>
      <c r="M227" s="47">
        <v>6</v>
      </c>
      <c r="N227" s="120" t="s">
        <v>5411</v>
      </c>
      <c r="O227" s="54">
        <v>45476.6715277778</v>
      </c>
      <c r="P227" s="47"/>
      <c r="Q227" s="47"/>
      <c r="R227" s="117"/>
      <c r="S227" s="117"/>
      <c r="T227" s="47"/>
      <c r="U227" s="47" t="s">
        <v>5412</v>
      </c>
      <c r="V227" t="s">
        <v>1374</v>
      </c>
      <c r="W227" t="s">
        <v>5413</v>
      </c>
      <c r="X227" t="s">
        <v>132</v>
      </c>
      <c r="Y227" t="s">
        <v>138</v>
      </c>
    </row>
    <row r="228" ht="409.5" spans="1:25">
      <c r="A228" s="98">
        <v>241</v>
      </c>
      <c r="B228" s="47" t="s">
        <v>117</v>
      </c>
      <c r="C228" s="47" t="s">
        <v>145</v>
      </c>
      <c r="D228" s="92" t="s">
        <v>1384</v>
      </c>
      <c r="E228" s="29" t="s">
        <v>239</v>
      </c>
      <c r="F228" s="115" t="s">
        <v>5801</v>
      </c>
      <c r="G228" s="54">
        <v>45323</v>
      </c>
      <c r="H228" s="54">
        <v>45324</v>
      </c>
      <c r="I228" s="47" t="s">
        <v>124</v>
      </c>
      <c r="J228" s="47" t="s">
        <v>125</v>
      </c>
      <c r="K228" s="48" t="s">
        <v>1117</v>
      </c>
      <c r="L228" s="96" t="s">
        <v>78</v>
      </c>
      <c r="M228" s="47">
        <v>6</v>
      </c>
      <c r="N228" s="34" t="s">
        <v>5889</v>
      </c>
      <c r="O228" s="62">
        <v>45322.5055555556</v>
      </c>
      <c r="P228" s="35"/>
      <c r="Q228" s="35"/>
      <c r="R228" s="40"/>
      <c r="S228" s="40"/>
      <c r="T228" s="36"/>
      <c r="U228" s="34" t="s">
        <v>5890</v>
      </c>
      <c r="V228" s="34" t="s">
        <v>1384</v>
      </c>
      <c r="W228" s="113" t="s">
        <v>5891</v>
      </c>
      <c r="X228" t="s">
        <v>132</v>
      </c>
      <c r="Y228" t="s">
        <v>133</v>
      </c>
    </row>
    <row r="229" ht="409.5" spans="1:25">
      <c r="A229" s="98">
        <v>242</v>
      </c>
      <c r="B229" s="47" t="s">
        <v>117</v>
      </c>
      <c r="C229" s="47" t="s">
        <v>145</v>
      </c>
      <c r="D229" s="92" t="s">
        <v>1384</v>
      </c>
      <c r="E229" s="29" t="s">
        <v>239</v>
      </c>
      <c r="F229" s="115" t="s">
        <v>5801</v>
      </c>
      <c r="G229" s="74">
        <v>45383</v>
      </c>
      <c r="H229" s="74">
        <v>45412</v>
      </c>
      <c r="I229" s="47" t="s">
        <v>124</v>
      </c>
      <c r="J229" s="47" t="s">
        <v>125</v>
      </c>
      <c r="K229" s="48" t="s">
        <v>1117</v>
      </c>
      <c r="L229" s="96" t="s">
        <v>78</v>
      </c>
      <c r="M229" s="47">
        <v>6</v>
      </c>
      <c r="N229" s="34" t="s">
        <v>5892</v>
      </c>
      <c r="O229" s="62">
        <v>45377.6916666667</v>
      </c>
      <c r="P229" s="35"/>
      <c r="Q229" s="35"/>
      <c r="R229" s="40"/>
      <c r="S229" s="40"/>
      <c r="T229" s="36"/>
      <c r="U229" s="34" t="s">
        <v>5893</v>
      </c>
      <c r="V229" s="34" t="s">
        <v>1384</v>
      </c>
      <c r="W229" s="113" t="s">
        <v>5894</v>
      </c>
      <c r="X229" t="s">
        <v>132</v>
      </c>
      <c r="Y229" t="s">
        <v>159</v>
      </c>
    </row>
    <row r="230" ht="409.5" spans="1:25">
      <c r="A230" s="98">
        <v>242</v>
      </c>
      <c r="B230" s="47" t="s">
        <v>117</v>
      </c>
      <c r="C230" s="47" t="s">
        <v>145</v>
      </c>
      <c r="D230" s="92" t="s">
        <v>1384</v>
      </c>
      <c r="E230" s="29" t="s">
        <v>239</v>
      </c>
      <c r="F230" s="115" t="s">
        <v>5801</v>
      </c>
      <c r="G230" s="74">
        <v>45444</v>
      </c>
      <c r="H230" s="74">
        <v>45473</v>
      </c>
      <c r="I230" s="47" t="s">
        <v>124</v>
      </c>
      <c r="J230" s="47" t="s">
        <v>125</v>
      </c>
      <c r="K230" s="48" t="s">
        <v>1117</v>
      </c>
      <c r="L230" s="96" t="s">
        <v>78</v>
      </c>
      <c r="M230" s="47">
        <v>6</v>
      </c>
      <c r="N230" s="34" t="s">
        <v>5895</v>
      </c>
      <c r="O230" s="62">
        <v>45442.6013888889</v>
      </c>
      <c r="P230" s="35"/>
      <c r="Q230" s="35"/>
      <c r="R230" s="40"/>
      <c r="S230" s="40"/>
      <c r="T230" s="36"/>
      <c r="U230" s="34" t="s">
        <v>5896</v>
      </c>
      <c r="V230" s="34" t="s">
        <v>1384</v>
      </c>
      <c r="W230" s="113" t="s">
        <v>5897</v>
      </c>
      <c r="X230" t="s">
        <v>132</v>
      </c>
      <c r="Y230" t="s">
        <v>435</v>
      </c>
    </row>
    <row r="231" ht="409.5" spans="1:25">
      <c r="A231" s="98">
        <v>242</v>
      </c>
      <c r="B231" s="47" t="s">
        <v>117</v>
      </c>
      <c r="C231" s="47" t="s">
        <v>145</v>
      </c>
      <c r="D231" s="92" t="s">
        <v>1384</v>
      </c>
      <c r="E231" s="29" t="s">
        <v>239</v>
      </c>
      <c r="F231" s="115" t="s">
        <v>5801</v>
      </c>
      <c r="G231" s="74">
        <v>45505</v>
      </c>
      <c r="H231" s="74">
        <v>45505</v>
      </c>
      <c r="I231" s="47" t="s">
        <v>124</v>
      </c>
      <c r="J231" s="47" t="s">
        <v>125</v>
      </c>
      <c r="K231" s="48" t="s">
        <v>1117</v>
      </c>
      <c r="L231" s="96" t="s">
        <v>78</v>
      </c>
      <c r="M231" s="47">
        <v>6</v>
      </c>
      <c r="N231" s="120" t="s">
        <v>5898</v>
      </c>
      <c r="O231" s="54">
        <v>45492.4895833333</v>
      </c>
      <c r="P231" s="47"/>
      <c r="Q231" s="47"/>
      <c r="R231" s="117"/>
      <c r="S231" s="117"/>
      <c r="T231" s="47"/>
      <c r="U231" s="34" t="s">
        <v>5899</v>
      </c>
      <c r="V231" t="s">
        <v>1384</v>
      </c>
      <c r="W231" s="113" t="s">
        <v>5900</v>
      </c>
      <c r="X231" t="s">
        <v>132</v>
      </c>
      <c r="Y231" t="s">
        <v>138</v>
      </c>
    </row>
    <row r="232" spans="1:21">
      <c r="A232" s="98">
        <v>242</v>
      </c>
      <c r="B232" s="47" t="s">
        <v>117</v>
      </c>
      <c r="C232" s="47" t="s">
        <v>145</v>
      </c>
      <c r="D232" s="92" t="s">
        <v>1384</v>
      </c>
      <c r="E232" s="29" t="s">
        <v>239</v>
      </c>
      <c r="F232" s="115" t="s">
        <v>5801</v>
      </c>
      <c r="G232" s="74">
        <v>45566</v>
      </c>
      <c r="H232" s="74">
        <v>45566</v>
      </c>
      <c r="I232" s="47" t="s">
        <v>124</v>
      </c>
      <c r="J232" s="47" t="s">
        <v>125</v>
      </c>
      <c r="K232" s="48" t="s">
        <v>1117</v>
      </c>
      <c r="L232" s="96" t="s">
        <v>78</v>
      </c>
      <c r="M232" s="47">
        <v>6</v>
      </c>
      <c r="N232" s="54"/>
      <c r="O232" s="54"/>
      <c r="P232" s="47"/>
      <c r="Q232" s="47"/>
      <c r="R232" s="117"/>
      <c r="S232" s="117"/>
      <c r="T232" s="47"/>
      <c r="U232" s="47"/>
    </row>
    <row r="233" spans="1:21">
      <c r="A233" s="98">
        <v>243</v>
      </c>
      <c r="B233" s="47" t="s">
        <v>117</v>
      </c>
      <c r="C233" s="47" t="s">
        <v>145</v>
      </c>
      <c r="D233" s="92" t="s">
        <v>1384</v>
      </c>
      <c r="E233" s="29" t="s">
        <v>239</v>
      </c>
      <c r="F233" s="115" t="s">
        <v>5801</v>
      </c>
      <c r="G233" s="74">
        <v>45627</v>
      </c>
      <c r="H233" s="74">
        <v>45627</v>
      </c>
      <c r="I233" s="47" t="s">
        <v>124</v>
      </c>
      <c r="J233" s="47" t="s">
        <v>125</v>
      </c>
      <c r="K233" s="48" t="s">
        <v>1117</v>
      </c>
      <c r="L233" s="96" t="s">
        <v>78</v>
      </c>
      <c r="M233" s="47">
        <v>6</v>
      </c>
      <c r="N233" s="54"/>
      <c r="O233" s="54"/>
      <c r="P233" s="47"/>
      <c r="Q233" s="47"/>
      <c r="R233" s="117"/>
      <c r="S233" s="117"/>
      <c r="T233" s="47"/>
      <c r="U233" s="47"/>
    </row>
    <row r="234" ht="409.5" spans="1:25">
      <c r="A234" s="98">
        <v>244</v>
      </c>
      <c r="B234" s="47" t="s">
        <v>117</v>
      </c>
      <c r="C234" s="47" t="s">
        <v>145</v>
      </c>
      <c r="D234" s="92" t="s">
        <v>1394</v>
      </c>
      <c r="E234" s="29" t="s">
        <v>239</v>
      </c>
      <c r="F234" s="115" t="s">
        <v>5801</v>
      </c>
      <c r="G234" s="54">
        <v>45323</v>
      </c>
      <c r="H234" s="54">
        <v>45324</v>
      </c>
      <c r="I234" s="47" t="s">
        <v>124</v>
      </c>
      <c r="J234" s="47" t="s">
        <v>125</v>
      </c>
      <c r="K234" s="48" t="s">
        <v>1117</v>
      </c>
      <c r="L234" s="96" t="s">
        <v>78</v>
      </c>
      <c r="M234" s="47">
        <v>6</v>
      </c>
      <c r="N234" s="34" t="s">
        <v>5901</v>
      </c>
      <c r="O234" s="62">
        <v>45308.4965277778</v>
      </c>
      <c r="P234" s="35"/>
      <c r="Q234" s="35"/>
      <c r="R234" s="40"/>
      <c r="S234" s="40"/>
      <c r="T234" s="36"/>
      <c r="U234" s="34" t="s">
        <v>5902</v>
      </c>
      <c r="V234" s="34" t="s">
        <v>1394</v>
      </c>
      <c r="W234" s="113" t="s">
        <v>5903</v>
      </c>
      <c r="X234" t="s">
        <v>132</v>
      </c>
      <c r="Y234" t="s">
        <v>133</v>
      </c>
    </row>
    <row r="235" ht="409.5" spans="1:25">
      <c r="A235" s="98">
        <v>245</v>
      </c>
      <c r="B235" s="47" t="s">
        <v>117</v>
      </c>
      <c r="C235" s="47" t="s">
        <v>145</v>
      </c>
      <c r="D235" s="92" t="s">
        <v>1394</v>
      </c>
      <c r="E235" s="29" t="s">
        <v>239</v>
      </c>
      <c r="F235" s="115" t="s">
        <v>5801</v>
      </c>
      <c r="G235" s="74">
        <v>45383</v>
      </c>
      <c r="H235" s="74">
        <v>45412</v>
      </c>
      <c r="I235" s="47" t="s">
        <v>124</v>
      </c>
      <c r="J235" s="47" t="s">
        <v>125</v>
      </c>
      <c r="K235" s="48" t="s">
        <v>1117</v>
      </c>
      <c r="L235" s="96" t="s">
        <v>78</v>
      </c>
      <c r="M235" s="47">
        <v>6</v>
      </c>
      <c r="N235" s="34" t="s">
        <v>5904</v>
      </c>
      <c r="O235" s="62">
        <v>45377.6916666667</v>
      </c>
      <c r="P235" s="35"/>
      <c r="Q235" s="35"/>
      <c r="R235" s="40"/>
      <c r="S235" s="40"/>
      <c r="T235" s="36"/>
      <c r="U235" s="34" t="s">
        <v>5905</v>
      </c>
      <c r="V235" s="34" t="s">
        <v>1394</v>
      </c>
      <c r="W235" s="113" t="s">
        <v>5906</v>
      </c>
      <c r="X235" t="s">
        <v>132</v>
      </c>
      <c r="Y235" t="s">
        <v>159</v>
      </c>
    </row>
    <row r="236" ht="409.5" spans="1:25">
      <c r="A236" s="98">
        <v>245</v>
      </c>
      <c r="B236" s="47" t="s">
        <v>117</v>
      </c>
      <c r="C236" s="47" t="s">
        <v>145</v>
      </c>
      <c r="D236" s="92" t="s">
        <v>1394</v>
      </c>
      <c r="E236" s="29" t="s">
        <v>239</v>
      </c>
      <c r="F236" s="115" t="s">
        <v>5801</v>
      </c>
      <c r="G236" s="74">
        <v>45444</v>
      </c>
      <c r="H236" s="74">
        <v>45473</v>
      </c>
      <c r="I236" s="47" t="s">
        <v>124</v>
      </c>
      <c r="J236" s="47" t="s">
        <v>125</v>
      </c>
      <c r="K236" s="48" t="s">
        <v>1117</v>
      </c>
      <c r="L236" s="96" t="s">
        <v>78</v>
      </c>
      <c r="M236" s="47">
        <v>6</v>
      </c>
      <c r="N236" s="34" t="s">
        <v>5907</v>
      </c>
      <c r="O236" s="62">
        <v>45442.6013888889</v>
      </c>
      <c r="P236" s="35"/>
      <c r="Q236" s="35"/>
      <c r="R236" s="40"/>
      <c r="S236" s="40"/>
      <c r="T236" s="36"/>
      <c r="U236" s="34" t="s">
        <v>5908</v>
      </c>
      <c r="V236" s="34" t="s">
        <v>1394</v>
      </c>
      <c r="W236" s="113" t="s">
        <v>5909</v>
      </c>
      <c r="X236" t="s">
        <v>132</v>
      </c>
      <c r="Y236" t="s">
        <v>435</v>
      </c>
    </row>
    <row r="237" ht="409.5" spans="1:25">
      <c r="A237" s="98">
        <v>245</v>
      </c>
      <c r="B237" s="47" t="s">
        <v>117</v>
      </c>
      <c r="C237" s="47" t="s">
        <v>145</v>
      </c>
      <c r="D237" s="92" t="s">
        <v>1394</v>
      </c>
      <c r="E237" s="29" t="s">
        <v>239</v>
      </c>
      <c r="F237" s="115" t="s">
        <v>5801</v>
      </c>
      <c r="G237" s="74">
        <v>45505</v>
      </c>
      <c r="H237" s="74">
        <v>45505</v>
      </c>
      <c r="I237" s="47" t="s">
        <v>124</v>
      </c>
      <c r="J237" s="47" t="s">
        <v>125</v>
      </c>
      <c r="K237" s="48" t="s">
        <v>1117</v>
      </c>
      <c r="L237" s="96" t="s">
        <v>78</v>
      </c>
      <c r="M237" s="47">
        <v>6</v>
      </c>
      <c r="N237" s="120" t="s">
        <v>5910</v>
      </c>
      <c r="O237" s="54">
        <v>45496.4652777778</v>
      </c>
      <c r="P237" s="47"/>
      <c r="Q237" s="47"/>
      <c r="R237" s="117"/>
      <c r="S237" s="117"/>
      <c r="T237" s="47"/>
      <c r="U237" s="34" t="s">
        <v>5911</v>
      </c>
      <c r="V237" t="s">
        <v>1394</v>
      </c>
      <c r="W237" s="113" t="s">
        <v>5912</v>
      </c>
      <c r="X237" t="s">
        <v>132</v>
      </c>
      <c r="Y237" t="s">
        <v>138</v>
      </c>
    </row>
    <row r="238" spans="1:21">
      <c r="A238" s="98">
        <v>245</v>
      </c>
      <c r="B238" s="47" t="s">
        <v>117</v>
      </c>
      <c r="C238" s="47" t="s">
        <v>145</v>
      </c>
      <c r="D238" s="92" t="s">
        <v>1394</v>
      </c>
      <c r="E238" s="29" t="s">
        <v>239</v>
      </c>
      <c r="F238" s="115" t="s">
        <v>5801</v>
      </c>
      <c r="G238" s="74">
        <v>45566</v>
      </c>
      <c r="H238" s="74">
        <v>45566</v>
      </c>
      <c r="I238" s="47" t="s">
        <v>124</v>
      </c>
      <c r="J238" s="47" t="s">
        <v>125</v>
      </c>
      <c r="K238" s="48" t="s">
        <v>1117</v>
      </c>
      <c r="L238" s="96" t="s">
        <v>78</v>
      </c>
      <c r="M238" s="47">
        <v>6</v>
      </c>
      <c r="N238" s="54"/>
      <c r="O238" s="54"/>
      <c r="P238" s="47"/>
      <c r="Q238" s="47"/>
      <c r="R238" s="117"/>
      <c r="S238" s="117"/>
      <c r="T238" s="47"/>
      <c r="U238" s="47"/>
    </row>
    <row r="239" spans="1:21">
      <c r="A239" s="98">
        <v>246</v>
      </c>
      <c r="B239" s="47" t="s">
        <v>117</v>
      </c>
      <c r="C239" s="47" t="s">
        <v>145</v>
      </c>
      <c r="D239" s="92" t="s">
        <v>1394</v>
      </c>
      <c r="E239" s="29" t="s">
        <v>239</v>
      </c>
      <c r="F239" s="115" t="s">
        <v>5801</v>
      </c>
      <c r="G239" s="74">
        <v>45627</v>
      </c>
      <c r="H239" s="74">
        <v>45627</v>
      </c>
      <c r="I239" s="47" t="s">
        <v>124</v>
      </c>
      <c r="J239" s="47" t="s">
        <v>125</v>
      </c>
      <c r="K239" s="48" t="s">
        <v>1117</v>
      </c>
      <c r="L239" s="96" t="s">
        <v>78</v>
      </c>
      <c r="M239" s="47">
        <v>6</v>
      </c>
      <c r="N239" s="54"/>
      <c r="O239" s="54"/>
      <c r="P239" s="47"/>
      <c r="Q239" s="47"/>
      <c r="R239" s="117"/>
      <c r="S239" s="117"/>
      <c r="T239" s="47"/>
      <c r="U239" s="47"/>
    </row>
    <row r="240" ht="409.5" spans="1:25">
      <c r="A240" s="98">
        <v>247</v>
      </c>
      <c r="B240" s="47" t="s">
        <v>117</v>
      </c>
      <c r="C240" s="47" t="s">
        <v>145</v>
      </c>
      <c r="D240" s="92" t="s">
        <v>5487</v>
      </c>
      <c r="E240" s="29" t="s">
        <v>146</v>
      </c>
      <c r="F240" s="115" t="s">
        <v>5801</v>
      </c>
      <c r="G240" s="54">
        <v>45323</v>
      </c>
      <c r="H240" s="54">
        <v>45324</v>
      </c>
      <c r="I240" s="47" t="s">
        <v>124</v>
      </c>
      <c r="J240" s="47" t="s">
        <v>125</v>
      </c>
      <c r="K240" s="48" t="s">
        <v>1117</v>
      </c>
      <c r="L240" s="96" t="s">
        <v>78</v>
      </c>
      <c r="M240" s="47">
        <v>6</v>
      </c>
      <c r="N240" s="34" t="s">
        <v>5488</v>
      </c>
      <c r="O240" s="62">
        <v>45322.5055555556</v>
      </c>
      <c r="P240" s="35"/>
      <c r="Q240" s="35"/>
      <c r="R240" s="40"/>
      <c r="S240" s="40"/>
      <c r="T240" s="36"/>
      <c r="U240" s="34" t="s">
        <v>5489</v>
      </c>
      <c r="V240" s="34" t="s">
        <v>5487</v>
      </c>
      <c r="W240" s="113" t="s">
        <v>5490</v>
      </c>
      <c r="X240" t="s">
        <v>132</v>
      </c>
      <c r="Y240" t="s">
        <v>133</v>
      </c>
    </row>
    <row r="241" ht="409.5" spans="1:25">
      <c r="A241" s="98">
        <v>248</v>
      </c>
      <c r="B241" s="47" t="s">
        <v>117</v>
      </c>
      <c r="C241" s="47" t="s">
        <v>145</v>
      </c>
      <c r="D241" s="92" t="s">
        <v>5487</v>
      </c>
      <c r="E241" s="29" t="s">
        <v>146</v>
      </c>
      <c r="F241" s="115" t="s">
        <v>5801</v>
      </c>
      <c r="G241" s="74">
        <v>45505</v>
      </c>
      <c r="H241" s="74">
        <v>45505</v>
      </c>
      <c r="I241" s="47" t="s">
        <v>124</v>
      </c>
      <c r="J241" s="47" t="s">
        <v>125</v>
      </c>
      <c r="K241" s="48" t="s">
        <v>1117</v>
      </c>
      <c r="L241" s="96" t="s">
        <v>78</v>
      </c>
      <c r="M241" s="47">
        <v>6</v>
      </c>
      <c r="N241" s="120" t="s">
        <v>5491</v>
      </c>
      <c r="O241" s="54">
        <v>45483.5923611111</v>
      </c>
      <c r="P241" s="47"/>
      <c r="Q241" s="47"/>
      <c r="R241" s="117"/>
      <c r="S241" s="117"/>
      <c r="T241" s="47"/>
      <c r="U241" s="34" t="s">
        <v>5492</v>
      </c>
      <c r="V241" t="s">
        <v>5487</v>
      </c>
      <c r="W241" s="113" t="s">
        <v>5493</v>
      </c>
      <c r="X241" t="s">
        <v>132</v>
      </c>
      <c r="Y241" t="s">
        <v>138</v>
      </c>
    </row>
    <row r="242" ht="36" spans="1:25">
      <c r="A242" s="98">
        <v>249</v>
      </c>
      <c r="B242" s="47" t="s">
        <v>117</v>
      </c>
      <c r="C242" s="47" t="s">
        <v>145</v>
      </c>
      <c r="D242" s="92" t="s">
        <v>5494</v>
      </c>
      <c r="E242" s="29" t="s">
        <v>146</v>
      </c>
      <c r="F242" s="115" t="s">
        <v>5801</v>
      </c>
      <c r="G242" s="54">
        <v>45323</v>
      </c>
      <c r="H242" s="54">
        <v>45324</v>
      </c>
      <c r="I242" s="47" t="s">
        <v>124</v>
      </c>
      <c r="J242" s="47" t="s">
        <v>125</v>
      </c>
      <c r="K242" s="48" t="s">
        <v>1117</v>
      </c>
      <c r="L242" s="96" t="s">
        <v>78</v>
      </c>
      <c r="M242" s="47">
        <v>6</v>
      </c>
      <c r="N242" s="34" t="s">
        <v>5408</v>
      </c>
      <c r="O242" s="62">
        <v>45302.5111111111</v>
      </c>
      <c r="P242" s="35"/>
      <c r="Q242" s="35"/>
      <c r="R242" s="40"/>
      <c r="S242" s="40"/>
      <c r="T242" s="36"/>
      <c r="U242" s="34" t="s">
        <v>5409</v>
      </c>
      <c r="V242" s="34" t="s">
        <v>5494</v>
      </c>
      <c r="W242" t="s">
        <v>5410</v>
      </c>
      <c r="X242" t="s">
        <v>132</v>
      </c>
      <c r="Y242" t="s">
        <v>133</v>
      </c>
    </row>
    <row r="243" ht="36" spans="1:25">
      <c r="A243" s="98">
        <v>250</v>
      </c>
      <c r="B243" s="47" t="s">
        <v>117</v>
      </c>
      <c r="C243" s="47" t="s">
        <v>145</v>
      </c>
      <c r="D243" s="92" t="s">
        <v>5494</v>
      </c>
      <c r="E243" s="29" t="s">
        <v>146</v>
      </c>
      <c r="F243" s="115" t="s">
        <v>5801</v>
      </c>
      <c r="G243" s="74">
        <v>45505</v>
      </c>
      <c r="H243" s="74">
        <v>45505</v>
      </c>
      <c r="I243" s="47" t="s">
        <v>124</v>
      </c>
      <c r="J243" s="47" t="s">
        <v>125</v>
      </c>
      <c r="K243" s="48" t="s">
        <v>1117</v>
      </c>
      <c r="L243" s="96" t="s">
        <v>78</v>
      </c>
      <c r="M243" s="47">
        <v>6</v>
      </c>
      <c r="N243" s="120" t="s">
        <v>5411</v>
      </c>
      <c r="O243" s="54">
        <v>45476.6715277778</v>
      </c>
      <c r="P243" s="47"/>
      <c r="Q243" s="47"/>
      <c r="R243" s="117"/>
      <c r="S243" s="117"/>
      <c r="T243" s="47"/>
      <c r="U243" s="47" t="s">
        <v>5412</v>
      </c>
      <c r="V243" t="s">
        <v>5494</v>
      </c>
      <c r="W243" t="s">
        <v>5413</v>
      </c>
      <c r="X243" t="s">
        <v>132</v>
      </c>
      <c r="Y243" t="s">
        <v>138</v>
      </c>
    </row>
    <row r="244" ht="14.25" spans="1:22">
      <c r="A244" s="98">
        <v>251</v>
      </c>
      <c r="B244" s="47" t="s">
        <v>117</v>
      </c>
      <c r="C244" s="47" t="s">
        <v>361</v>
      </c>
      <c r="D244" s="92" t="s">
        <v>1003</v>
      </c>
      <c r="E244" s="29" t="s">
        <v>1419</v>
      </c>
      <c r="F244" s="115" t="s">
        <v>5801</v>
      </c>
      <c r="G244" s="54">
        <v>45323</v>
      </c>
      <c r="H244" s="54">
        <v>45324</v>
      </c>
      <c r="I244" s="47" t="s">
        <v>124</v>
      </c>
      <c r="J244" s="47" t="s">
        <v>125</v>
      </c>
      <c r="K244" s="48" t="s">
        <v>1117</v>
      </c>
      <c r="L244" s="96" t="s">
        <v>78</v>
      </c>
      <c r="M244" s="47">
        <v>6</v>
      </c>
      <c r="N244" s="34"/>
      <c r="O244" s="34"/>
      <c r="P244" s="35"/>
      <c r="Q244" s="35"/>
      <c r="R244" s="40"/>
      <c r="S244" s="40"/>
      <c r="T244" s="36"/>
      <c r="U244" s="34"/>
      <c r="V244" s="34"/>
    </row>
    <row r="245" ht="14.25" spans="1:22">
      <c r="A245" s="98">
        <v>252</v>
      </c>
      <c r="B245" s="47" t="s">
        <v>117</v>
      </c>
      <c r="C245" s="47" t="s">
        <v>361</v>
      </c>
      <c r="D245" s="92" t="s">
        <v>1003</v>
      </c>
      <c r="E245" s="29" t="s">
        <v>1419</v>
      </c>
      <c r="F245" s="115" t="s">
        <v>5801</v>
      </c>
      <c r="G245" s="74">
        <v>45444</v>
      </c>
      <c r="H245" s="74">
        <v>45473</v>
      </c>
      <c r="I245" s="47" t="s">
        <v>124</v>
      </c>
      <c r="J245" s="47" t="s">
        <v>125</v>
      </c>
      <c r="K245" s="48" t="s">
        <v>1117</v>
      </c>
      <c r="L245" s="96" t="s">
        <v>78</v>
      </c>
      <c r="M245" s="47">
        <v>6</v>
      </c>
      <c r="N245" s="34"/>
      <c r="O245" s="34"/>
      <c r="P245" s="35"/>
      <c r="Q245" s="35"/>
      <c r="R245" s="40"/>
      <c r="S245" s="40"/>
      <c r="T245" s="36"/>
      <c r="U245" s="34"/>
      <c r="V245" s="34"/>
    </row>
    <row r="246" ht="409.5" spans="1:25">
      <c r="A246" s="98">
        <v>252</v>
      </c>
      <c r="B246" s="47" t="s">
        <v>117</v>
      </c>
      <c r="C246" s="47" t="s">
        <v>361</v>
      </c>
      <c r="D246" s="92" t="s">
        <v>1003</v>
      </c>
      <c r="E246" s="29" t="s">
        <v>1419</v>
      </c>
      <c r="F246" s="115" t="s">
        <v>5801</v>
      </c>
      <c r="G246" s="74">
        <v>45505</v>
      </c>
      <c r="H246" s="74">
        <v>45505</v>
      </c>
      <c r="I246" s="47" t="s">
        <v>124</v>
      </c>
      <c r="J246" s="47" t="s">
        <v>125</v>
      </c>
      <c r="K246" s="48" t="s">
        <v>1117</v>
      </c>
      <c r="L246" s="96" t="s">
        <v>78</v>
      </c>
      <c r="M246" s="47">
        <v>6</v>
      </c>
      <c r="N246" s="120" t="s">
        <v>5394</v>
      </c>
      <c r="O246" s="54">
        <v>45483.5923611111</v>
      </c>
      <c r="P246" s="47"/>
      <c r="Q246" s="47"/>
      <c r="R246" s="117"/>
      <c r="S246" s="117"/>
      <c r="T246" s="47"/>
      <c r="U246" s="34" t="s">
        <v>5395</v>
      </c>
      <c r="V246" t="s">
        <v>1003</v>
      </c>
      <c r="W246" s="113" t="s">
        <v>5396</v>
      </c>
      <c r="X246" t="s">
        <v>132</v>
      </c>
      <c r="Y246" t="s">
        <v>138</v>
      </c>
    </row>
    <row r="247" ht="409.5" spans="1:25">
      <c r="A247" s="98">
        <v>253</v>
      </c>
      <c r="B247" s="47" t="s">
        <v>117</v>
      </c>
      <c r="C247" s="47" t="s">
        <v>361</v>
      </c>
      <c r="D247" s="92" t="s">
        <v>1003</v>
      </c>
      <c r="E247" s="29" t="s">
        <v>1419</v>
      </c>
      <c r="F247" s="115" t="s">
        <v>5801</v>
      </c>
      <c r="G247" s="74">
        <v>45536</v>
      </c>
      <c r="H247" s="74">
        <v>45536</v>
      </c>
      <c r="I247" s="47" t="s">
        <v>124</v>
      </c>
      <c r="J247" s="47" t="s">
        <v>125</v>
      </c>
      <c r="K247" s="48" t="s">
        <v>1117</v>
      </c>
      <c r="L247" s="96" t="s">
        <v>78</v>
      </c>
      <c r="M247" s="47">
        <v>6</v>
      </c>
      <c r="N247" s="120" t="s">
        <v>5394</v>
      </c>
      <c r="O247" s="54">
        <v>45483.5923611111</v>
      </c>
      <c r="P247" s="47"/>
      <c r="Q247" s="47"/>
      <c r="R247" s="117"/>
      <c r="S247" s="117"/>
      <c r="T247" s="47"/>
      <c r="U247" s="34" t="s">
        <v>5395</v>
      </c>
      <c r="V247" t="s">
        <v>1003</v>
      </c>
      <c r="W247" s="113" t="s">
        <v>5396</v>
      </c>
      <c r="X247" t="s">
        <v>132</v>
      </c>
      <c r="Y247" t="s">
        <v>138</v>
      </c>
    </row>
    <row r="248" ht="409.5" spans="1:25">
      <c r="A248" s="98">
        <v>254</v>
      </c>
      <c r="B248" s="47" t="s">
        <v>117</v>
      </c>
      <c r="C248" s="47" t="s">
        <v>361</v>
      </c>
      <c r="D248" s="92" t="s">
        <v>1003</v>
      </c>
      <c r="E248" s="29" t="s">
        <v>1419</v>
      </c>
      <c r="F248" s="115" t="s">
        <v>5801</v>
      </c>
      <c r="G248" s="74">
        <v>45627</v>
      </c>
      <c r="H248" s="74">
        <v>45656</v>
      </c>
      <c r="I248" s="47" t="s">
        <v>124</v>
      </c>
      <c r="J248" s="47" t="s">
        <v>125</v>
      </c>
      <c r="K248" s="48" t="s">
        <v>1117</v>
      </c>
      <c r="L248" s="96" t="s">
        <v>78</v>
      </c>
      <c r="M248" s="47">
        <v>6</v>
      </c>
      <c r="N248" s="120" t="s">
        <v>5394</v>
      </c>
      <c r="O248" s="54">
        <v>45483.5923611111</v>
      </c>
      <c r="P248" s="47"/>
      <c r="Q248" s="47"/>
      <c r="R248" s="117"/>
      <c r="S248" s="117"/>
      <c r="T248" s="47"/>
      <c r="U248" s="34" t="s">
        <v>5395</v>
      </c>
      <c r="V248" t="s">
        <v>1003</v>
      </c>
      <c r="W248" s="113" t="s">
        <v>5396</v>
      </c>
      <c r="X248" t="s">
        <v>132</v>
      </c>
      <c r="Y248" t="s">
        <v>138</v>
      </c>
    </row>
    <row r="249" ht="14.25" spans="1:22">
      <c r="A249" s="98">
        <v>255</v>
      </c>
      <c r="B249" s="47" t="s">
        <v>117</v>
      </c>
      <c r="C249" s="47" t="s">
        <v>361</v>
      </c>
      <c r="D249" s="92" t="s">
        <v>1013</v>
      </c>
      <c r="E249" s="29" t="s">
        <v>1419</v>
      </c>
      <c r="F249" s="115" t="s">
        <v>5801</v>
      </c>
      <c r="G249" s="54">
        <v>45323</v>
      </c>
      <c r="H249" s="54">
        <v>45324</v>
      </c>
      <c r="I249" s="47" t="s">
        <v>124</v>
      </c>
      <c r="J249" s="47" t="s">
        <v>125</v>
      </c>
      <c r="K249" s="48" t="s">
        <v>1117</v>
      </c>
      <c r="L249" s="96" t="s">
        <v>78</v>
      </c>
      <c r="M249" s="47">
        <v>6</v>
      </c>
      <c r="N249" s="34"/>
      <c r="O249" s="34"/>
      <c r="P249" s="35"/>
      <c r="Q249" s="35"/>
      <c r="R249" s="40"/>
      <c r="S249" s="40"/>
      <c r="T249" s="36"/>
      <c r="U249" s="34"/>
      <c r="V249" s="34"/>
    </row>
    <row r="250" ht="14.25" spans="1:22">
      <c r="A250" s="98">
        <v>256</v>
      </c>
      <c r="B250" s="47" t="s">
        <v>117</v>
      </c>
      <c r="C250" s="47" t="s">
        <v>361</v>
      </c>
      <c r="D250" s="92" t="s">
        <v>1013</v>
      </c>
      <c r="E250" s="29" t="s">
        <v>1419</v>
      </c>
      <c r="F250" s="115" t="s">
        <v>5801</v>
      </c>
      <c r="G250" s="74">
        <v>45444</v>
      </c>
      <c r="H250" s="74">
        <v>45473</v>
      </c>
      <c r="I250" s="47" t="s">
        <v>124</v>
      </c>
      <c r="J250" s="47" t="s">
        <v>125</v>
      </c>
      <c r="K250" s="48" t="s">
        <v>1117</v>
      </c>
      <c r="L250" s="96" t="s">
        <v>78</v>
      </c>
      <c r="M250" s="47">
        <v>6</v>
      </c>
      <c r="N250" s="34"/>
      <c r="O250" s="34"/>
      <c r="P250" s="35"/>
      <c r="Q250" s="35"/>
      <c r="R250" s="40"/>
      <c r="S250" s="40"/>
      <c r="T250" s="36"/>
      <c r="U250" s="34"/>
      <c r="V250" s="34"/>
    </row>
    <row r="251" ht="409.5" spans="1:25">
      <c r="A251" s="98">
        <v>256</v>
      </c>
      <c r="B251" s="47" t="s">
        <v>117</v>
      </c>
      <c r="C251" s="47" t="s">
        <v>361</v>
      </c>
      <c r="D251" s="92" t="s">
        <v>1013</v>
      </c>
      <c r="E251" s="29" t="s">
        <v>1419</v>
      </c>
      <c r="F251" s="115" t="s">
        <v>5801</v>
      </c>
      <c r="G251" s="74">
        <v>45505</v>
      </c>
      <c r="H251" s="74">
        <v>45505</v>
      </c>
      <c r="I251" s="47" t="s">
        <v>124</v>
      </c>
      <c r="J251" s="47" t="s">
        <v>125</v>
      </c>
      <c r="K251" s="48" t="s">
        <v>1117</v>
      </c>
      <c r="L251" s="96" t="s">
        <v>78</v>
      </c>
      <c r="M251" s="47">
        <v>6</v>
      </c>
      <c r="N251" s="120" t="s">
        <v>5394</v>
      </c>
      <c r="O251" s="54">
        <v>45483.5923611111</v>
      </c>
      <c r="P251" s="47"/>
      <c r="Q251" s="47"/>
      <c r="R251" s="117"/>
      <c r="S251" s="117"/>
      <c r="T251" s="47"/>
      <c r="U251" s="34" t="s">
        <v>5395</v>
      </c>
      <c r="V251" t="s">
        <v>1013</v>
      </c>
      <c r="W251" s="113" t="s">
        <v>5396</v>
      </c>
      <c r="X251" t="s">
        <v>132</v>
      </c>
      <c r="Y251" t="s">
        <v>138</v>
      </c>
    </row>
    <row r="252" ht="409.5" spans="1:25">
      <c r="A252" s="98">
        <v>257</v>
      </c>
      <c r="B252" s="47" t="s">
        <v>117</v>
      </c>
      <c r="C252" s="47" t="s">
        <v>361</v>
      </c>
      <c r="D252" s="119" t="s">
        <v>1013</v>
      </c>
      <c r="E252" s="29" t="s">
        <v>1419</v>
      </c>
      <c r="F252" s="115" t="s">
        <v>5801</v>
      </c>
      <c r="G252" s="74">
        <v>45536</v>
      </c>
      <c r="H252" s="74">
        <v>45536</v>
      </c>
      <c r="I252" s="47" t="s">
        <v>124</v>
      </c>
      <c r="J252" s="47" t="s">
        <v>125</v>
      </c>
      <c r="K252" s="48" t="s">
        <v>1117</v>
      </c>
      <c r="L252" s="96" t="s">
        <v>78</v>
      </c>
      <c r="M252" s="47">
        <v>6</v>
      </c>
      <c r="N252" s="120" t="s">
        <v>5394</v>
      </c>
      <c r="O252" s="54">
        <v>45483.5923611111</v>
      </c>
      <c r="P252" s="47"/>
      <c r="Q252" s="47"/>
      <c r="R252" s="117"/>
      <c r="S252" s="117"/>
      <c r="T252" s="47"/>
      <c r="U252" s="34" t="s">
        <v>5395</v>
      </c>
      <c r="V252" t="s">
        <v>1013</v>
      </c>
      <c r="W252" s="113" t="s">
        <v>5396</v>
      </c>
      <c r="X252" t="s">
        <v>132</v>
      </c>
      <c r="Y252" t="s">
        <v>138</v>
      </c>
    </row>
    <row r="253" ht="409.5" spans="1:25">
      <c r="A253" s="98">
        <v>258</v>
      </c>
      <c r="B253" s="47" t="s">
        <v>117</v>
      </c>
      <c r="C253" s="47" t="s">
        <v>361</v>
      </c>
      <c r="D253" s="92" t="s">
        <v>1013</v>
      </c>
      <c r="E253" s="29" t="s">
        <v>1419</v>
      </c>
      <c r="F253" s="115" t="s">
        <v>5801</v>
      </c>
      <c r="G253" s="74">
        <v>45627</v>
      </c>
      <c r="H253" s="74">
        <v>45656</v>
      </c>
      <c r="I253" s="47" t="s">
        <v>124</v>
      </c>
      <c r="J253" s="47" t="s">
        <v>125</v>
      </c>
      <c r="K253" s="48" t="s">
        <v>1117</v>
      </c>
      <c r="L253" s="96" t="s">
        <v>78</v>
      </c>
      <c r="M253" s="47">
        <v>6</v>
      </c>
      <c r="N253" s="120" t="s">
        <v>5394</v>
      </c>
      <c r="O253" s="54">
        <v>45483.5923611111</v>
      </c>
      <c r="P253" s="47"/>
      <c r="Q253" s="47"/>
      <c r="R253" s="117"/>
      <c r="S253" s="117"/>
      <c r="T253" s="47"/>
      <c r="U253" s="34" t="s">
        <v>5395</v>
      </c>
      <c r="V253" t="s">
        <v>1013</v>
      </c>
      <c r="W253" s="113" t="s">
        <v>5396</v>
      </c>
      <c r="X253" t="s">
        <v>132</v>
      </c>
      <c r="Y253" t="s">
        <v>138</v>
      </c>
    </row>
    <row r="254" ht="36" spans="1:25">
      <c r="A254" s="98">
        <v>259</v>
      </c>
      <c r="B254" s="47" t="s">
        <v>117</v>
      </c>
      <c r="C254" s="47" t="s">
        <v>145</v>
      </c>
      <c r="D254" s="92" t="s">
        <v>1401</v>
      </c>
      <c r="E254" s="29" t="s">
        <v>250</v>
      </c>
      <c r="F254" s="115" t="s">
        <v>5801</v>
      </c>
      <c r="G254" s="54">
        <v>45323</v>
      </c>
      <c r="H254" s="54">
        <v>45324</v>
      </c>
      <c r="I254" s="47" t="s">
        <v>124</v>
      </c>
      <c r="J254" s="47" t="s">
        <v>125</v>
      </c>
      <c r="K254" s="48" t="s">
        <v>1117</v>
      </c>
      <c r="L254" s="96" t="s">
        <v>78</v>
      </c>
      <c r="M254" s="47">
        <v>3</v>
      </c>
      <c r="N254" s="34" t="s">
        <v>5408</v>
      </c>
      <c r="O254" s="62">
        <v>45302.5111111111</v>
      </c>
      <c r="P254" s="35"/>
      <c r="Q254" s="35"/>
      <c r="R254" s="40"/>
      <c r="S254" s="40"/>
      <c r="T254" s="36"/>
      <c r="U254" s="34" t="s">
        <v>5409</v>
      </c>
      <c r="V254" s="34" t="s">
        <v>1401</v>
      </c>
      <c r="W254" t="s">
        <v>5410</v>
      </c>
      <c r="X254" t="s">
        <v>132</v>
      </c>
      <c r="Y254" t="s">
        <v>133</v>
      </c>
    </row>
    <row r="255" ht="36" spans="1:25">
      <c r="A255" s="98">
        <v>260</v>
      </c>
      <c r="B255" s="47" t="s">
        <v>117</v>
      </c>
      <c r="C255" s="47" t="s">
        <v>145</v>
      </c>
      <c r="D255" s="92" t="s">
        <v>1401</v>
      </c>
      <c r="E255" s="29" t="s">
        <v>250</v>
      </c>
      <c r="F255" s="115" t="s">
        <v>5801</v>
      </c>
      <c r="G255" s="74">
        <v>45505</v>
      </c>
      <c r="H255" s="74">
        <v>45505</v>
      </c>
      <c r="I255" s="47" t="s">
        <v>124</v>
      </c>
      <c r="J255" s="47" t="s">
        <v>125</v>
      </c>
      <c r="K255" s="48" t="s">
        <v>1117</v>
      </c>
      <c r="L255" s="96" t="s">
        <v>78</v>
      </c>
      <c r="M255" s="47">
        <v>3</v>
      </c>
      <c r="N255" s="120" t="s">
        <v>5411</v>
      </c>
      <c r="O255" s="54">
        <v>45476.6715277778</v>
      </c>
      <c r="P255" s="47"/>
      <c r="Q255" s="47"/>
      <c r="R255" s="117"/>
      <c r="S255" s="117"/>
      <c r="T255" s="47"/>
      <c r="U255" s="47" t="s">
        <v>5412</v>
      </c>
      <c r="V255" t="s">
        <v>1401</v>
      </c>
      <c r="W255" t="s">
        <v>5413</v>
      </c>
      <c r="X255" t="s">
        <v>132</v>
      </c>
      <c r="Y255" t="s">
        <v>138</v>
      </c>
    </row>
    <row r="256" ht="36" spans="1:25">
      <c r="A256" s="98">
        <v>261</v>
      </c>
      <c r="B256" s="47" t="s">
        <v>117</v>
      </c>
      <c r="C256" s="47" t="s">
        <v>145</v>
      </c>
      <c r="D256" s="53" t="s">
        <v>1183</v>
      </c>
      <c r="E256" s="29" t="s">
        <v>146</v>
      </c>
      <c r="F256" s="115" t="s">
        <v>5801</v>
      </c>
      <c r="G256" s="54">
        <v>45323</v>
      </c>
      <c r="H256" s="54">
        <v>45324</v>
      </c>
      <c r="I256" s="47" t="s">
        <v>124</v>
      </c>
      <c r="J256" s="47" t="s">
        <v>125</v>
      </c>
      <c r="K256" s="48" t="s">
        <v>1117</v>
      </c>
      <c r="L256" s="96" t="s">
        <v>78</v>
      </c>
      <c r="M256" s="47">
        <v>3</v>
      </c>
      <c r="N256" s="34" t="s">
        <v>5356</v>
      </c>
      <c r="O256" s="62">
        <v>45300.4840277778</v>
      </c>
      <c r="P256" s="35"/>
      <c r="Q256" s="35"/>
      <c r="R256" s="40"/>
      <c r="S256" s="40"/>
      <c r="T256" s="36"/>
      <c r="U256" s="34" t="s">
        <v>5357</v>
      </c>
      <c r="V256" s="34" t="s">
        <v>1183</v>
      </c>
      <c r="W256" t="s">
        <v>5358</v>
      </c>
      <c r="X256" t="s">
        <v>132</v>
      </c>
      <c r="Y256" t="s">
        <v>133</v>
      </c>
    </row>
    <row r="257" ht="36" spans="1:25">
      <c r="A257" s="98">
        <v>262</v>
      </c>
      <c r="B257" s="47" t="s">
        <v>117</v>
      </c>
      <c r="C257" s="47" t="s">
        <v>145</v>
      </c>
      <c r="D257" s="53" t="s">
        <v>1183</v>
      </c>
      <c r="E257" s="29" t="s">
        <v>146</v>
      </c>
      <c r="F257" s="115" t="s">
        <v>5801</v>
      </c>
      <c r="G257" s="74">
        <v>45505</v>
      </c>
      <c r="H257" s="74">
        <v>45505</v>
      </c>
      <c r="I257" s="47" t="s">
        <v>124</v>
      </c>
      <c r="J257" s="47" t="s">
        <v>125</v>
      </c>
      <c r="K257" s="48" t="s">
        <v>1117</v>
      </c>
      <c r="L257" s="96" t="s">
        <v>78</v>
      </c>
      <c r="M257" s="47">
        <v>3</v>
      </c>
      <c r="N257" s="120" t="s">
        <v>5363</v>
      </c>
      <c r="O257" s="54">
        <v>45481.4791666667</v>
      </c>
      <c r="P257" s="47"/>
      <c r="Q257" s="47"/>
      <c r="R257" s="117"/>
      <c r="S257" s="117"/>
      <c r="T257" s="47"/>
      <c r="U257" s="47" t="s">
        <v>5364</v>
      </c>
      <c r="V257" t="s">
        <v>1183</v>
      </c>
      <c r="W257" t="s">
        <v>5365</v>
      </c>
      <c r="X257" t="s">
        <v>132</v>
      </c>
      <c r="Y257" t="s">
        <v>138</v>
      </c>
    </row>
    <row r="258" ht="36" spans="1:25">
      <c r="A258" s="98">
        <v>263</v>
      </c>
      <c r="B258" s="47" t="s">
        <v>117</v>
      </c>
      <c r="C258" s="47" t="s">
        <v>145</v>
      </c>
      <c r="D258" s="53" t="s">
        <v>1189</v>
      </c>
      <c r="E258" s="29" t="s">
        <v>250</v>
      </c>
      <c r="F258" s="115" t="s">
        <v>5801</v>
      </c>
      <c r="G258" s="54">
        <v>45323</v>
      </c>
      <c r="H258" s="54">
        <v>45324</v>
      </c>
      <c r="I258" s="47" t="s">
        <v>124</v>
      </c>
      <c r="J258" s="47" t="s">
        <v>125</v>
      </c>
      <c r="K258" s="48" t="s">
        <v>1117</v>
      </c>
      <c r="L258" s="96" t="s">
        <v>78</v>
      </c>
      <c r="M258" s="47">
        <v>3</v>
      </c>
      <c r="N258" s="34" t="s">
        <v>5356</v>
      </c>
      <c r="O258" s="62">
        <v>45300.4840277778</v>
      </c>
      <c r="P258" s="35"/>
      <c r="Q258" s="35"/>
      <c r="R258" s="40"/>
      <c r="S258" s="40"/>
      <c r="T258" s="36"/>
      <c r="U258" s="34" t="s">
        <v>5357</v>
      </c>
      <c r="V258" s="34" t="s">
        <v>1189</v>
      </c>
      <c r="W258" t="s">
        <v>5358</v>
      </c>
      <c r="X258" t="s">
        <v>132</v>
      </c>
      <c r="Y258" t="s">
        <v>133</v>
      </c>
    </row>
    <row r="259" spans="1:21">
      <c r="A259" s="98">
        <v>264</v>
      </c>
      <c r="B259" s="47" t="s">
        <v>117</v>
      </c>
      <c r="C259" s="47" t="s">
        <v>145</v>
      </c>
      <c r="D259" s="53" t="s">
        <v>1189</v>
      </c>
      <c r="E259" s="29" t="s">
        <v>250</v>
      </c>
      <c r="F259" s="115" t="s">
        <v>5801</v>
      </c>
      <c r="G259" s="74">
        <v>45505</v>
      </c>
      <c r="H259" s="74">
        <v>45505</v>
      </c>
      <c r="I259" s="47" t="s">
        <v>124</v>
      </c>
      <c r="J259" s="47" t="s">
        <v>125</v>
      </c>
      <c r="K259" s="48" t="s">
        <v>1117</v>
      </c>
      <c r="L259" s="96" t="s">
        <v>78</v>
      </c>
      <c r="M259" s="47">
        <v>3</v>
      </c>
      <c r="N259" s="54"/>
      <c r="O259" s="54"/>
      <c r="P259" s="47"/>
      <c r="Q259" s="47"/>
      <c r="R259" s="117"/>
      <c r="S259" s="117"/>
      <c r="T259" s="47"/>
      <c r="U259" s="47"/>
    </row>
    <row r="260" ht="36" spans="1:25">
      <c r="A260" s="98">
        <v>265</v>
      </c>
      <c r="B260" s="47" t="s">
        <v>117</v>
      </c>
      <c r="C260" s="47" t="s">
        <v>145</v>
      </c>
      <c r="D260" s="92" t="s">
        <v>1379</v>
      </c>
      <c r="E260" s="29" t="s">
        <v>250</v>
      </c>
      <c r="F260" s="115" t="s">
        <v>5801</v>
      </c>
      <c r="G260" s="54">
        <v>45323</v>
      </c>
      <c r="H260" s="54">
        <v>45324</v>
      </c>
      <c r="I260" s="47" t="s">
        <v>124</v>
      </c>
      <c r="J260" s="47" t="s">
        <v>125</v>
      </c>
      <c r="K260" s="48" t="s">
        <v>1117</v>
      </c>
      <c r="L260" s="96" t="s">
        <v>78</v>
      </c>
      <c r="M260" s="47">
        <v>3</v>
      </c>
      <c r="N260" s="34" t="s">
        <v>5414</v>
      </c>
      <c r="O260" s="62">
        <v>45316.4736111111</v>
      </c>
      <c r="P260" s="35"/>
      <c r="Q260" s="35"/>
      <c r="R260" s="40"/>
      <c r="S260" s="40"/>
      <c r="T260" s="36"/>
      <c r="U260" s="34" t="s">
        <v>5415</v>
      </c>
      <c r="V260" s="34" t="s">
        <v>1379</v>
      </c>
      <c r="W260" t="s">
        <v>5416</v>
      </c>
      <c r="X260" t="s">
        <v>132</v>
      </c>
      <c r="Y260" t="s">
        <v>133</v>
      </c>
    </row>
    <row r="261" ht="36" spans="1:25">
      <c r="A261" s="98">
        <v>266</v>
      </c>
      <c r="B261" s="47" t="s">
        <v>117</v>
      </c>
      <c r="C261" s="47" t="s">
        <v>145</v>
      </c>
      <c r="D261" s="92" t="s">
        <v>1379</v>
      </c>
      <c r="E261" s="29" t="s">
        <v>250</v>
      </c>
      <c r="F261" s="115" t="s">
        <v>5801</v>
      </c>
      <c r="G261" s="74">
        <v>45505</v>
      </c>
      <c r="H261" s="74">
        <v>45505</v>
      </c>
      <c r="I261" s="47" t="s">
        <v>124</v>
      </c>
      <c r="J261" s="47" t="s">
        <v>125</v>
      </c>
      <c r="K261" s="48" t="s">
        <v>1117</v>
      </c>
      <c r="L261" s="96" t="s">
        <v>78</v>
      </c>
      <c r="M261" s="47">
        <v>3</v>
      </c>
      <c r="N261" s="120" t="s">
        <v>5417</v>
      </c>
      <c r="O261" s="54">
        <v>45484.6951388889</v>
      </c>
      <c r="P261" s="47"/>
      <c r="Q261" s="47"/>
      <c r="R261" s="117"/>
      <c r="S261" s="117"/>
      <c r="T261" s="47"/>
      <c r="U261" s="47" t="s">
        <v>5418</v>
      </c>
      <c r="V261" t="s">
        <v>1379</v>
      </c>
      <c r="W261" t="s">
        <v>5419</v>
      </c>
      <c r="X261" t="s">
        <v>132</v>
      </c>
      <c r="Y261" t="s">
        <v>138</v>
      </c>
    </row>
    <row r="262" ht="36" spans="1:25">
      <c r="A262" s="98">
        <v>267</v>
      </c>
      <c r="B262" s="29" t="s">
        <v>117</v>
      </c>
      <c r="C262" s="121" t="s">
        <v>145</v>
      </c>
      <c r="D262" s="121" t="s">
        <v>1497</v>
      </c>
      <c r="E262" s="121" t="s">
        <v>120</v>
      </c>
      <c r="F262" s="29" t="s">
        <v>5801</v>
      </c>
      <c r="G262" s="74">
        <v>45292</v>
      </c>
      <c r="H262" s="74">
        <v>45323</v>
      </c>
      <c r="I262" s="121" t="s">
        <v>124</v>
      </c>
      <c r="J262" s="121" t="s">
        <v>125</v>
      </c>
      <c r="K262" s="124" t="s">
        <v>1117</v>
      </c>
      <c r="L262" s="125" t="s">
        <v>78</v>
      </c>
      <c r="M262" s="29">
        <v>3</v>
      </c>
      <c r="N262" s="34" t="s">
        <v>5528</v>
      </c>
      <c r="O262" s="62">
        <v>45313.6805555556</v>
      </c>
      <c r="P262" s="35"/>
      <c r="Q262" s="35"/>
      <c r="R262" s="40"/>
      <c r="S262" s="40"/>
      <c r="T262" s="36"/>
      <c r="U262" s="34" t="s">
        <v>5529</v>
      </c>
      <c r="V262" s="34" t="s">
        <v>1497</v>
      </c>
      <c r="W262" t="s">
        <v>5530</v>
      </c>
      <c r="X262" t="s">
        <v>132</v>
      </c>
      <c r="Y262" t="s">
        <v>133</v>
      </c>
    </row>
    <row r="263" ht="36" spans="1:25">
      <c r="A263" s="98">
        <v>268</v>
      </c>
      <c r="B263" s="29" t="s">
        <v>117</v>
      </c>
      <c r="C263" s="121" t="s">
        <v>145</v>
      </c>
      <c r="D263" s="121" t="s">
        <v>1497</v>
      </c>
      <c r="E263" s="121" t="s">
        <v>120</v>
      </c>
      <c r="F263" s="29" t="s">
        <v>5801</v>
      </c>
      <c r="G263" s="74">
        <v>45352</v>
      </c>
      <c r="H263" s="74">
        <v>45383</v>
      </c>
      <c r="I263" s="121" t="s">
        <v>124</v>
      </c>
      <c r="J263" s="121" t="s">
        <v>125</v>
      </c>
      <c r="K263" s="124" t="s">
        <v>1117</v>
      </c>
      <c r="L263" s="125" t="s">
        <v>78</v>
      </c>
      <c r="M263" s="29">
        <v>3</v>
      </c>
      <c r="N263" s="34" t="s">
        <v>5531</v>
      </c>
      <c r="O263" s="62">
        <v>45385.4305555556</v>
      </c>
      <c r="P263" s="35"/>
      <c r="Q263" s="35"/>
      <c r="R263" s="40"/>
      <c r="S263" s="40"/>
      <c r="T263" s="36"/>
      <c r="U263" s="34" t="s">
        <v>5532</v>
      </c>
      <c r="V263" s="34" t="s">
        <v>1497</v>
      </c>
      <c r="W263" t="s">
        <v>5533</v>
      </c>
      <c r="X263" t="s">
        <v>132</v>
      </c>
      <c r="Y263" t="s">
        <v>144</v>
      </c>
    </row>
    <row r="264" ht="36" spans="1:25">
      <c r="A264" s="98">
        <v>269</v>
      </c>
      <c r="B264" s="29" t="s">
        <v>117</v>
      </c>
      <c r="C264" s="121" t="s">
        <v>145</v>
      </c>
      <c r="D264" s="121" t="s">
        <v>1497</v>
      </c>
      <c r="E264" s="121" t="s">
        <v>120</v>
      </c>
      <c r="F264" s="29" t="s">
        <v>5801</v>
      </c>
      <c r="G264" s="74">
        <v>45413</v>
      </c>
      <c r="H264" s="74">
        <v>45444</v>
      </c>
      <c r="I264" s="121" t="s">
        <v>124</v>
      </c>
      <c r="J264" s="121" t="s">
        <v>125</v>
      </c>
      <c r="K264" s="124" t="s">
        <v>1117</v>
      </c>
      <c r="L264" s="125" t="s">
        <v>78</v>
      </c>
      <c r="M264" s="29">
        <v>3</v>
      </c>
      <c r="N264" s="34" t="s">
        <v>5534</v>
      </c>
      <c r="O264" s="62">
        <v>45456.4513888889</v>
      </c>
      <c r="P264" s="35"/>
      <c r="Q264" s="35"/>
      <c r="R264" s="40"/>
      <c r="S264" s="40"/>
      <c r="T264" s="36"/>
      <c r="U264" s="34" t="s">
        <v>5535</v>
      </c>
      <c r="V264" s="34" t="s">
        <v>1497</v>
      </c>
      <c r="W264" t="s">
        <v>5533</v>
      </c>
      <c r="X264" s="114" t="s">
        <v>132</v>
      </c>
      <c r="Y264" s="114" t="s">
        <v>422</v>
      </c>
    </row>
    <row r="265" ht="36" spans="1:25">
      <c r="A265" s="98">
        <v>270</v>
      </c>
      <c r="B265" s="29" t="s">
        <v>117</v>
      </c>
      <c r="C265" s="121" t="s">
        <v>145</v>
      </c>
      <c r="D265" s="121" t="s">
        <v>1497</v>
      </c>
      <c r="E265" s="121" t="s">
        <v>120</v>
      </c>
      <c r="F265" s="29" t="s">
        <v>5801</v>
      </c>
      <c r="G265" s="74">
        <v>45474</v>
      </c>
      <c r="H265" s="74">
        <v>45505</v>
      </c>
      <c r="I265" s="121" t="s">
        <v>124</v>
      </c>
      <c r="J265" s="121" t="s">
        <v>125</v>
      </c>
      <c r="K265" s="124" t="s">
        <v>1117</v>
      </c>
      <c r="L265" s="125" t="s">
        <v>78</v>
      </c>
      <c r="M265" s="29">
        <v>3</v>
      </c>
      <c r="N265" s="93" t="s">
        <v>5536</v>
      </c>
      <c r="O265" s="84">
        <v>45502.6319444444</v>
      </c>
      <c r="P265" s="52"/>
      <c r="Q265" s="52"/>
      <c r="R265" s="117"/>
      <c r="S265" s="117"/>
      <c r="T265" s="52"/>
      <c r="U265" s="52" t="s">
        <v>5537</v>
      </c>
      <c r="V265" t="s">
        <v>1497</v>
      </c>
      <c r="W265" t="s">
        <v>5533</v>
      </c>
      <c r="X265" t="s">
        <v>132</v>
      </c>
      <c r="Y265" t="s">
        <v>138</v>
      </c>
    </row>
    <row r="266" spans="1:21">
      <c r="A266" s="98">
        <v>271</v>
      </c>
      <c r="B266" s="29" t="s">
        <v>117</v>
      </c>
      <c r="C266" s="121" t="s">
        <v>145</v>
      </c>
      <c r="D266" s="121" t="s">
        <v>1497</v>
      </c>
      <c r="E266" s="121" t="s">
        <v>120</v>
      </c>
      <c r="F266" s="29" t="s">
        <v>5801</v>
      </c>
      <c r="G266" s="74">
        <v>45536</v>
      </c>
      <c r="H266" s="74">
        <v>45566</v>
      </c>
      <c r="I266" s="121" t="s">
        <v>124</v>
      </c>
      <c r="J266" s="121" t="s">
        <v>125</v>
      </c>
      <c r="K266" s="124" t="s">
        <v>1117</v>
      </c>
      <c r="L266" s="125" t="s">
        <v>78</v>
      </c>
      <c r="M266" s="29">
        <v>3</v>
      </c>
      <c r="N266" s="84"/>
      <c r="O266" s="84"/>
      <c r="P266" s="52"/>
      <c r="Q266" s="52"/>
      <c r="R266" s="117"/>
      <c r="S266" s="117"/>
      <c r="T266" s="52"/>
      <c r="U266" s="52"/>
    </row>
    <row r="267" spans="1:21">
      <c r="A267" s="98">
        <v>272</v>
      </c>
      <c r="B267" s="29" t="s">
        <v>117</v>
      </c>
      <c r="C267" s="121" t="s">
        <v>145</v>
      </c>
      <c r="D267" s="121" t="s">
        <v>1497</v>
      </c>
      <c r="E267" s="121" t="s">
        <v>120</v>
      </c>
      <c r="F267" s="29" t="s">
        <v>5801</v>
      </c>
      <c r="G267" s="74">
        <v>45597</v>
      </c>
      <c r="H267" s="74">
        <v>45627</v>
      </c>
      <c r="I267" s="121" t="s">
        <v>124</v>
      </c>
      <c r="J267" s="121" t="s">
        <v>125</v>
      </c>
      <c r="K267" s="124" t="s">
        <v>1117</v>
      </c>
      <c r="L267" s="125" t="s">
        <v>78</v>
      </c>
      <c r="M267" s="29">
        <v>3</v>
      </c>
      <c r="N267" s="84"/>
      <c r="O267" s="84"/>
      <c r="P267" s="52"/>
      <c r="Q267" s="52"/>
      <c r="R267" s="117"/>
      <c r="S267" s="117"/>
      <c r="T267" s="52"/>
      <c r="U267" s="52"/>
    </row>
    <row r="268" ht="36" spans="1:25">
      <c r="A268" s="98">
        <v>273</v>
      </c>
      <c r="B268" s="29" t="s">
        <v>117</v>
      </c>
      <c r="C268" s="121" t="s">
        <v>145</v>
      </c>
      <c r="D268" s="121" t="s">
        <v>4512</v>
      </c>
      <c r="E268" s="121" t="s">
        <v>120</v>
      </c>
      <c r="F268" s="29" t="s">
        <v>5801</v>
      </c>
      <c r="G268" s="74">
        <v>45292</v>
      </c>
      <c r="H268" s="74">
        <v>45323</v>
      </c>
      <c r="I268" s="121" t="s">
        <v>124</v>
      </c>
      <c r="J268" s="121" t="s">
        <v>125</v>
      </c>
      <c r="K268" s="124" t="s">
        <v>1117</v>
      </c>
      <c r="L268" s="125" t="s">
        <v>78</v>
      </c>
      <c r="M268" s="29">
        <v>3</v>
      </c>
      <c r="N268" s="34" t="s">
        <v>5528</v>
      </c>
      <c r="O268" s="62">
        <v>45313.6805555556</v>
      </c>
      <c r="P268" s="35"/>
      <c r="Q268" s="35"/>
      <c r="R268" s="40"/>
      <c r="S268" s="40"/>
      <c r="T268" s="36"/>
      <c r="U268" s="34" t="s">
        <v>5529</v>
      </c>
      <c r="V268" s="34" t="s">
        <v>4512</v>
      </c>
      <c r="W268" t="s">
        <v>5530</v>
      </c>
      <c r="X268" t="s">
        <v>132</v>
      </c>
      <c r="Y268" t="s">
        <v>133</v>
      </c>
    </row>
    <row r="269" ht="36" spans="1:25">
      <c r="A269" s="98">
        <v>274</v>
      </c>
      <c r="B269" s="29" t="s">
        <v>117</v>
      </c>
      <c r="C269" s="121" t="s">
        <v>145</v>
      </c>
      <c r="D269" s="121" t="s">
        <v>4512</v>
      </c>
      <c r="E269" s="121" t="s">
        <v>120</v>
      </c>
      <c r="F269" s="29" t="s">
        <v>5801</v>
      </c>
      <c r="G269" s="74">
        <v>45352</v>
      </c>
      <c r="H269" s="74">
        <v>45383</v>
      </c>
      <c r="I269" s="121" t="s">
        <v>124</v>
      </c>
      <c r="J269" s="121" t="s">
        <v>125</v>
      </c>
      <c r="K269" s="124" t="s">
        <v>1117</v>
      </c>
      <c r="L269" s="125" t="s">
        <v>78</v>
      </c>
      <c r="M269" s="29">
        <v>3</v>
      </c>
      <c r="N269" s="34" t="s">
        <v>5531</v>
      </c>
      <c r="O269" s="62">
        <v>45385.4305555556</v>
      </c>
      <c r="P269" s="35"/>
      <c r="Q269" s="35"/>
      <c r="R269" s="40"/>
      <c r="S269" s="40"/>
      <c r="T269" s="36"/>
      <c r="U269" s="34" t="s">
        <v>5532</v>
      </c>
      <c r="V269" s="34" t="s">
        <v>4512</v>
      </c>
      <c r="W269" t="s">
        <v>5533</v>
      </c>
      <c r="X269" t="s">
        <v>132</v>
      </c>
      <c r="Y269" t="s">
        <v>144</v>
      </c>
    </row>
    <row r="270" ht="36" spans="1:25">
      <c r="A270" s="98">
        <v>275</v>
      </c>
      <c r="B270" s="29" t="s">
        <v>117</v>
      </c>
      <c r="C270" s="121" t="s">
        <v>145</v>
      </c>
      <c r="D270" s="121" t="s">
        <v>4512</v>
      </c>
      <c r="E270" s="121" t="s">
        <v>120</v>
      </c>
      <c r="F270" s="29" t="s">
        <v>5801</v>
      </c>
      <c r="G270" s="74">
        <v>45413</v>
      </c>
      <c r="H270" s="74">
        <v>45444</v>
      </c>
      <c r="I270" s="121" t="s">
        <v>124</v>
      </c>
      <c r="J270" s="121" t="s">
        <v>125</v>
      </c>
      <c r="K270" s="124" t="s">
        <v>1117</v>
      </c>
      <c r="L270" s="125" t="s">
        <v>78</v>
      </c>
      <c r="M270" s="29">
        <v>3</v>
      </c>
      <c r="N270" s="34" t="s">
        <v>5534</v>
      </c>
      <c r="O270" s="62">
        <v>45456.4513888889</v>
      </c>
      <c r="P270" s="35"/>
      <c r="Q270" s="35"/>
      <c r="R270" s="40"/>
      <c r="S270" s="40"/>
      <c r="T270" s="36"/>
      <c r="U270" s="34" t="s">
        <v>5535</v>
      </c>
      <c r="V270" s="34" t="s">
        <v>4512</v>
      </c>
      <c r="W270" t="s">
        <v>5533</v>
      </c>
      <c r="X270" s="114" t="s">
        <v>132</v>
      </c>
      <c r="Y270" s="114" t="s">
        <v>422</v>
      </c>
    </row>
    <row r="271" ht="36" spans="1:25">
      <c r="A271" s="98">
        <v>276</v>
      </c>
      <c r="B271" s="29" t="s">
        <v>117</v>
      </c>
      <c r="C271" s="121" t="s">
        <v>145</v>
      </c>
      <c r="D271" s="121" t="s">
        <v>4512</v>
      </c>
      <c r="E271" s="121" t="s">
        <v>120</v>
      </c>
      <c r="F271" s="29" t="s">
        <v>5801</v>
      </c>
      <c r="G271" s="74">
        <v>45474</v>
      </c>
      <c r="H271" s="74">
        <v>45505</v>
      </c>
      <c r="I271" s="121" t="s">
        <v>124</v>
      </c>
      <c r="J271" s="121" t="s">
        <v>125</v>
      </c>
      <c r="K271" s="124" t="s">
        <v>1117</v>
      </c>
      <c r="L271" s="125" t="s">
        <v>78</v>
      </c>
      <c r="M271" s="29">
        <v>3</v>
      </c>
      <c r="N271" s="93" t="s">
        <v>5536</v>
      </c>
      <c r="O271" s="84">
        <v>45502.6319444444</v>
      </c>
      <c r="P271" s="52"/>
      <c r="Q271" s="52"/>
      <c r="R271" s="117"/>
      <c r="S271" s="117"/>
      <c r="T271" s="52"/>
      <c r="U271" s="52" t="s">
        <v>5537</v>
      </c>
      <c r="V271" t="s">
        <v>4512</v>
      </c>
      <c r="W271" t="s">
        <v>5533</v>
      </c>
      <c r="X271" t="s">
        <v>132</v>
      </c>
      <c r="Y271" t="s">
        <v>138</v>
      </c>
    </row>
    <row r="272" spans="1:21">
      <c r="A272" s="98">
        <v>277</v>
      </c>
      <c r="B272" s="29" t="s">
        <v>117</v>
      </c>
      <c r="C272" s="121" t="s">
        <v>145</v>
      </c>
      <c r="D272" s="121" t="s">
        <v>4512</v>
      </c>
      <c r="E272" s="121" t="s">
        <v>120</v>
      </c>
      <c r="F272" s="29" t="s">
        <v>5801</v>
      </c>
      <c r="G272" s="74">
        <v>45536</v>
      </c>
      <c r="H272" s="74">
        <v>45566</v>
      </c>
      <c r="I272" s="121" t="s">
        <v>124</v>
      </c>
      <c r="J272" s="121" t="s">
        <v>125</v>
      </c>
      <c r="K272" s="124" t="s">
        <v>1117</v>
      </c>
      <c r="L272" s="125" t="s">
        <v>78</v>
      </c>
      <c r="M272" s="29">
        <v>3</v>
      </c>
      <c r="N272" s="84"/>
      <c r="O272" s="84"/>
      <c r="P272" s="52"/>
      <c r="Q272" s="52"/>
      <c r="R272" s="117"/>
      <c r="S272" s="117"/>
      <c r="T272" s="52"/>
      <c r="U272" s="52"/>
    </row>
    <row r="273" spans="1:21">
      <c r="A273" s="98">
        <v>278</v>
      </c>
      <c r="B273" s="29" t="s">
        <v>117</v>
      </c>
      <c r="C273" s="121" t="s">
        <v>145</v>
      </c>
      <c r="D273" s="121" t="s">
        <v>4512</v>
      </c>
      <c r="E273" s="121" t="s">
        <v>120</v>
      </c>
      <c r="F273" s="29" t="s">
        <v>5801</v>
      </c>
      <c r="G273" s="74">
        <v>45597</v>
      </c>
      <c r="H273" s="74">
        <v>45627</v>
      </c>
      <c r="I273" s="121" t="s">
        <v>124</v>
      </c>
      <c r="J273" s="121" t="s">
        <v>125</v>
      </c>
      <c r="K273" s="124" t="s">
        <v>1117</v>
      </c>
      <c r="L273" s="125" t="s">
        <v>78</v>
      </c>
      <c r="M273" s="29">
        <v>3</v>
      </c>
      <c r="N273" s="84"/>
      <c r="O273" s="84"/>
      <c r="P273" s="52"/>
      <c r="Q273" s="52"/>
      <c r="R273" s="117"/>
      <c r="S273" s="117"/>
      <c r="T273" s="52"/>
      <c r="U273" s="52"/>
    </row>
    <row r="274" ht="36" spans="1:25">
      <c r="A274" s="98">
        <v>279</v>
      </c>
      <c r="B274" s="29" t="s">
        <v>117</v>
      </c>
      <c r="C274" s="121" t="s">
        <v>145</v>
      </c>
      <c r="D274" s="121" t="s">
        <v>1516</v>
      </c>
      <c r="E274" s="121" t="s">
        <v>120</v>
      </c>
      <c r="F274" s="29" t="s">
        <v>5801</v>
      </c>
      <c r="G274" s="74">
        <v>45292</v>
      </c>
      <c r="H274" s="74">
        <v>45323</v>
      </c>
      <c r="I274" s="121" t="s">
        <v>124</v>
      </c>
      <c r="J274" s="121" t="s">
        <v>125</v>
      </c>
      <c r="K274" s="124" t="s">
        <v>1117</v>
      </c>
      <c r="L274" s="125" t="s">
        <v>78</v>
      </c>
      <c r="M274" s="29">
        <v>3</v>
      </c>
      <c r="N274" s="34" t="s">
        <v>5528</v>
      </c>
      <c r="O274" s="62">
        <v>45313.6805555556</v>
      </c>
      <c r="P274" s="35"/>
      <c r="Q274" s="35"/>
      <c r="R274" s="40"/>
      <c r="S274" s="40"/>
      <c r="T274" s="36"/>
      <c r="U274" s="34" t="s">
        <v>5529</v>
      </c>
      <c r="V274" s="34" t="s">
        <v>1516</v>
      </c>
      <c r="W274" t="s">
        <v>5530</v>
      </c>
      <c r="X274" t="s">
        <v>132</v>
      </c>
      <c r="Y274" t="s">
        <v>133</v>
      </c>
    </row>
    <row r="275" ht="36" spans="1:25">
      <c r="A275" s="98">
        <v>280</v>
      </c>
      <c r="B275" s="29" t="s">
        <v>117</v>
      </c>
      <c r="C275" s="121" t="s">
        <v>145</v>
      </c>
      <c r="D275" s="121" t="s">
        <v>1516</v>
      </c>
      <c r="E275" s="121" t="s">
        <v>120</v>
      </c>
      <c r="F275" s="29" t="s">
        <v>5801</v>
      </c>
      <c r="G275" s="74">
        <v>45352</v>
      </c>
      <c r="H275" s="74">
        <v>45383</v>
      </c>
      <c r="I275" s="121" t="s">
        <v>124</v>
      </c>
      <c r="J275" s="121" t="s">
        <v>125</v>
      </c>
      <c r="K275" s="124" t="s">
        <v>1117</v>
      </c>
      <c r="L275" s="125" t="s">
        <v>78</v>
      </c>
      <c r="M275" s="29">
        <v>3</v>
      </c>
      <c r="N275" s="34" t="s">
        <v>5531</v>
      </c>
      <c r="O275" s="62">
        <v>45385.4305555556</v>
      </c>
      <c r="P275" s="35"/>
      <c r="Q275" s="35"/>
      <c r="R275" s="40"/>
      <c r="S275" s="40"/>
      <c r="T275" s="36"/>
      <c r="U275" s="34" t="s">
        <v>5532</v>
      </c>
      <c r="V275" s="34" t="s">
        <v>1516</v>
      </c>
      <c r="W275" t="s">
        <v>5533</v>
      </c>
      <c r="X275" t="s">
        <v>132</v>
      </c>
      <c r="Y275" t="s">
        <v>144</v>
      </c>
    </row>
    <row r="276" ht="36" spans="1:25">
      <c r="A276" s="98">
        <v>281</v>
      </c>
      <c r="B276" s="29" t="s">
        <v>117</v>
      </c>
      <c r="C276" s="121" t="s">
        <v>145</v>
      </c>
      <c r="D276" s="121" t="s">
        <v>1516</v>
      </c>
      <c r="E276" s="121" t="s">
        <v>120</v>
      </c>
      <c r="F276" s="29" t="s">
        <v>5801</v>
      </c>
      <c r="G276" s="74">
        <v>45413</v>
      </c>
      <c r="H276" s="74">
        <v>45444</v>
      </c>
      <c r="I276" s="121" t="s">
        <v>124</v>
      </c>
      <c r="J276" s="121" t="s">
        <v>125</v>
      </c>
      <c r="K276" s="124" t="s">
        <v>1117</v>
      </c>
      <c r="L276" s="125" t="s">
        <v>78</v>
      </c>
      <c r="M276" s="29">
        <v>3</v>
      </c>
      <c r="N276" s="34" t="s">
        <v>5534</v>
      </c>
      <c r="O276" s="62">
        <v>45456.4513888889</v>
      </c>
      <c r="P276" s="35"/>
      <c r="Q276" s="35"/>
      <c r="R276" s="40"/>
      <c r="S276" s="40"/>
      <c r="T276" s="36"/>
      <c r="U276" s="34" t="s">
        <v>5535</v>
      </c>
      <c r="V276" s="34" t="s">
        <v>1516</v>
      </c>
      <c r="W276" t="s">
        <v>5533</v>
      </c>
      <c r="X276" s="114" t="s">
        <v>132</v>
      </c>
      <c r="Y276" s="114" t="s">
        <v>422</v>
      </c>
    </row>
    <row r="277" ht="36" spans="1:25">
      <c r="A277" s="98">
        <v>282</v>
      </c>
      <c r="B277" s="29" t="s">
        <v>117</v>
      </c>
      <c r="C277" s="121" t="s">
        <v>145</v>
      </c>
      <c r="D277" s="121" t="s">
        <v>1516</v>
      </c>
      <c r="E277" s="121" t="s">
        <v>120</v>
      </c>
      <c r="F277" s="29" t="s">
        <v>5801</v>
      </c>
      <c r="G277" s="74">
        <v>45474</v>
      </c>
      <c r="H277" s="74">
        <v>45505</v>
      </c>
      <c r="I277" s="121" t="s">
        <v>124</v>
      </c>
      <c r="J277" s="121" t="s">
        <v>125</v>
      </c>
      <c r="K277" s="124" t="s">
        <v>1117</v>
      </c>
      <c r="L277" s="125" t="s">
        <v>78</v>
      </c>
      <c r="M277" s="29">
        <v>3</v>
      </c>
      <c r="N277" s="93" t="s">
        <v>5536</v>
      </c>
      <c r="O277" s="84">
        <v>45502.6319444444</v>
      </c>
      <c r="P277" s="52"/>
      <c r="Q277" s="52"/>
      <c r="R277" s="117"/>
      <c r="S277" s="117"/>
      <c r="T277" s="52"/>
      <c r="U277" s="52" t="s">
        <v>5537</v>
      </c>
      <c r="V277" t="s">
        <v>1516</v>
      </c>
      <c r="W277" t="s">
        <v>5533</v>
      </c>
      <c r="X277" t="s">
        <v>132</v>
      </c>
      <c r="Y277" t="s">
        <v>138</v>
      </c>
    </row>
    <row r="278" spans="1:21">
      <c r="A278" s="98">
        <v>283</v>
      </c>
      <c r="B278" s="29" t="s">
        <v>117</v>
      </c>
      <c r="C278" s="121" t="s">
        <v>145</v>
      </c>
      <c r="D278" s="121" t="s">
        <v>1516</v>
      </c>
      <c r="E278" s="121" t="s">
        <v>120</v>
      </c>
      <c r="F278" s="29" t="s">
        <v>5801</v>
      </c>
      <c r="G278" s="74">
        <v>45536</v>
      </c>
      <c r="H278" s="74">
        <v>45566</v>
      </c>
      <c r="I278" s="121" t="s">
        <v>124</v>
      </c>
      <c r="J278" s="121" t="s">
        <v>125</v>
      </c>
      <c r="K278" s="124" t="s">
        <v>1117</v>
      </c>
      <c r="L278" s="125" t="s">
        <v>78</v>
      </c>
      <c r="M278" s="29">
        <v>3</v>
      </c>
      <c r="N278" s="84"/>
      <c r="O278" s="84"/>
      <c r="P278" s="52"/>
      <c r="Q278" s="52"/>
      <c r="R278" s="117"/>
      <c r="S278" s="117"/>
      <c r="T278" s="52"/>
      <c r="U278" s="52"/>
    </row>
    <row r="279" spans="1:21">
      <c r="A279" s="98">
        <v>284</v>
      </c>
      <c r="B279" s="29" t="s">
        <v>117</v>
      </c>
      <c r="C279" s="121" t="s">
        <v>145</v>
      </c>
      <c r="D279" s="121" t="s">
        <v>1516</v>
      </c>
      <c r="E279" s="121" t="s">
        <v>120</v>
      </c>
      <c r="F279" s="29" t="s">
        <v>5801</v>
      </c>
      <c r="G279" s="74">
        <v>45597</v>
      </c>
      <c r="H279" s="74">
        <v>45627</v>
      </c>
      <c r="I279" s="121" t="s">
        <v>124</v>
      </c>
      <c r="J279" s="121" t="s">
        <v>125</v>
      </c>
      <c r="K279" s="124" t="s">
        <v>1117</v>
      </c>
      <c r="L279" s="125" t="s">
        <v>78</v>
      </c>
      <c r="M279" s="29">
        <v>3</v>
      </c>
      <c r="N279" s="84"/>
      <c r="O279" s="84"/>
      <c r="P279" s="52"/>
      <c r="Q279" s="52"/>
      <c r="R279" s="117"/>
      <c r="S279" s="117"/>
      <c r="T279" s="52"/>
      <c r="U279" s="52"/>
    </row>
    <row r="280" ht="36" spans="1:25">
      <c r="A280" s="98">
        <v>285</v>
      </c>
      <c r="B280" s="29" t="s">
        <v>117</v>
      </c>
      <c r="C280" s="121" t="s">
        <v>145</v>
      </c>
      <c r="D280" s="121" t="s">
        <v>4514</v>
      </c>
      <c r="E280" s="121" t="s">
        <v>120</v>
      </c>
      <c r="F280" s="29" t="s">
        <v>5801</v>
      </c>
      <c r="G280" s="74">
        <v>45292</v>
      </c>
      <c r="H280" s="74">
        <v>45323</v>
      </c>
      <c r="I280" s="121" t="s">
        <v>124</v>
      </c>
      <c r="J280" s="121" t="s">
        <v>125</v>
      </c>
      <c r="K280" s="124" t="s">
        <v>1117</v>
      </c>
      <c r="L280" s="125" t="s">
        <v>78</v>
      </c>
      <c r="M280" s="29">
        <v>3</v>
      </c>
      <c r="N280" s="34" t="s">
        <v>5528</v>
      </c>
      <c r="O280" s="62">
        <v>45313.6805555556</v>
      </c>
      <c r="P280" s="35"/>
      <c r="Q280" s="35"/>
      <c r="R280" s="40"/>
      <c r="S280" s="40"/>
      <c r="T280" s="36"/>
      <c r="U280" s="34" t="s">
        <v>5529</v>
      </c>
      <c r="V280" s="34" t="s">
        <v>4514</v>
      </c>
      <c r="W280" t="s">
        <v>5530</v>
      </c>
      <c r="X280" t="s">
        <v>132</v>
      </c>
      <c r="Y280" t="s">
        <v>133</v>
      </c>
    </row>
    <row r="281" ht="36" spans="1:25">
      <c r="A281" s="98">
        <v>286</v>
      </c>
      <c r="B281" s="29" t="s">
        <v>117</v>
      </c>
      <c r="C281" s="121" t="s">
        <v>145</v>
      </c>
      <c r="D281" s="121" t="s">
        <v>4514</v>
      </c>
      <c r="E281" s="121" t="s">
        <v>120</v>
      </c>
      <c r="F281" s="29" t="s">
        <v>5801</v>
      </c>
      <c r="G281" s="74">
        <v>45352</v>
      </c>
      <c r="H281" s="74">
        <v>45383</v>
      </c>
      <c r="I281" s="121" t="s">
        <v>124</v>
      </c>
      <c r="J281" s="121" t="s">
        <v>125</v>
      </c>
      <c r="K281" s="124" t="s">
        <v>1117</v>
      </c>
      <c r="L281" s="125" t="s">
        <v>78</v>
      </c>
      <c r="M281" s="29">
        <v>3</v>
      </c>
      <c r="N281" s="34" t="s">
        <v>5531</v>
      </c>
      <c r="O281" s="62">
        <v>45385.4305555556</v>
      </c>
      <c r="P281" s="35"/>
      <c r="Q281" s="35"/>
      <c r="R281" s="40"/>
      <c r="S281" s="40"/>
      <c r="T281" s="36"/>
      <c r="U281" s="34" t="s">
        <v>5532</v>
      </c>
      <c r="V281" s="34" t="s">
        <v>4514</v>
      </c>
      <c r="W281" t="s">
        <v>5533</v>
      </c>
      <c r="X281" t="s">
        <v>132</v>
      </c>
      <c r="Y281" t="s">
        <v>144</v>
      </c>
    </row>
    <row r="282" ht="36" spans="1:25">
      <c r="A282" s="98">
        <v>287</v>
      </c>
      <c r="B282" s="29" t="s">
        <v>117</v>
      </c>
      <c r="C282" s="121" t="s">
        <v>145</v>
      </c>
      <c r="D282" s="121" t="s">
        <v>4514</v>
      </c>
      <c r="E282" s="121" t="s">
        <v>120</v>
      </c>
      <c r="F282" s="29" t="s">
        <v>5801</v>
      </c>
      <c r="G282" s="74">
        <v>45413</v>
      </c>
      <c r="H282" s="74">
        <v>45444</v>
      </c>
      <c r="I282" s="121" t="s">
        <v>124</v>
      </c>
      <c r="J282" s="121" t="s">
        <v>125</v>
      </c>
      <c r="K282" s="124" t="s">
        <v>1117</v>
      </c>
      <c r="L282" s="125" t="s">
        <v>78</v>
      </c>
      <c r="M282" s="29">
        <v>3</v>
      </c>
      <c r="N282" s="34" t="s">
        <v>5534</v>
      </c>
      <c r="O282" s="62">
        <v>45456.4513888889</v>
      </c>
      <c r="P282" s="35"/>
      <c r="Q282" s="35"/>
      <c r="R282" s="40"/>
      <c r="S282" s="40"/>
      <c r="T282" s="36"/>
      <c r="U282" s="34" t="s">
        <v>5535</v>
      </c>
      <c r="V282" s="34" t="s">
        <v>4514</v>
      </c>
      <c r="W282" t="s">
        <v>5533</v>
      </c>
      <c r="X282" s="114" t="s">
        <v>132</v>
      </c>
      <c r="Y282" s="114" t="s">
        <v>422</v>
      </c>
    </row>
    <row r="283" ht="36" spans="1:25">
      <c r="A283" s="98">
        <v>288</v>
      </c>
      <c r="B283" s="29" t="s">
        <v>117</v>
      </c>
      <c r="C283" s="121" t="s">
        <v>145</v>
      </c>
      <c r="D283" s="121" t="s">
        <v>4514</v>
      </c>
      <c r="E283" s="121" t="s">
        <v>120</v>
      </c>
      <c r="F283" s="29" t="s">
        <v>5801</v>
      </c>
      <c r="G283" s="74">
        <v>45474</v>
      </c>
      <c r="H283" s="74">
        <v>45505</v>
      </c>
      <c r="I283" s="121" t="s">
        <v>124</v>
      </c>
      <c r="J283" s="121" t="s">
        <v>125</v>
      </c>
      <c r="K283" s="124" t="s">
        <v>1117</v>
      </c>
      <c r="L283" s="125" t="s">
        <v>78</v>
      </c>
      <c r="M283" s="29">
        <v>3</v>
      </c>
      <c r="N283" s="93" t="s">
        <v>5536</v>
      </c>
      <c r="O283" s="84">
        <v>45502.6319444444</v>
      </c>
      <c r="P283" s="52"/>
      <c r="Q283" s="52"/>
      <c r="R283" s="117"/>
      <c r="S283" s="117"/>
      <c r="T283" s="52"/>
      <c r="U283" s="52" t="s">
        <v>5537</v>
      </c>
      <c r="V283" t="s">
        <v>4514</v>
      </c>
      <c r="W283" t="s">
        <v>5533</v>
      </c>
      <c r="X283" t="s">
        <v>132</v>
      </c>
      <c r="Y283" t="s">
        <v>138</v>
      </c>
    </row>
    <row r="284" spans="1:21">
      <c r="A284" s="98">
        <v>289</v>
      </c>
      <c r="B284" s="29" t="s">
        <v>117</v>
      </c>
      <c r="C284" s="121" t="s">
        <v>145</v>
      </c>
      <c r="D284" s="121" t="s">
        <v>4514</v>
      </c>
      <c r="E284" s="121" t="s">
        <v>120</v>
      </c>
      <c r="F284" s="29" t="s">
        <v>5801</v>
      </c>
      <c r="G284" s="74">
        <v>45536</v>
      </c>
      <c r="H284" s="74">
        <v>45566</v>
      </c>
      <c r="I284" s="121" t="s">
        <v>124</v>
      </c>
      <c r="J284" s="121" t="s">
        <v>125</v>
      </c>
      <c r="K284" s="124" t="s">
        <v>1117</v>
      </c>
      <c r="L284" s="125" t="s">
        <v>78</v>
      </c>
      <c r="M284" s="29">
        <v>3</v>
      </c>
      <c r="N284" s="84"/>
      <c r="O284" s="84"/>
      <c r="P284" s="52"/>
      <c r="Q284" s="52"/>
      <c r="R284" s="117"/>
      <c r="S284" s="117"/>
      <c r="T284" s="52"/>
      <c r="U284" s="52"/>
    </row>
    <row r="285" spans="1:21">
      <c r="A285" s="98">
        <v>290</v>
      </c>
      <c r="B285" s="29" t="s">
        <v>117</v>
      </c>
      <c r="C285" s="121" t="s">
        <v>145</v>
      </c>
      <c r="D285" s="121" t="s">
        <v>4514</v>
      </c>
      <c r="E285" s="121" t="s">
        <v>120</v>
      </c>
      <c r="F285" s="29" t="s">
        <v>5801</v>
      </c>
      <c r="G285" s="74">
        <v>45597</v>
      </c>
      <c r="H285" s="74">
        <v>45627</v>
      </c>
      <c r="I285" s="121" t="s">
        <v>124</v>
      </c>
      <c r="J285" s="121" t="s">
        <v>125</v>
      </c>
      <c r="K285" s="124" t="s">
        <v>1117</v>
      </c>
      <c r="L285" s="125" t="s">
        <v>78</v>
      </c>
      <c r="M285" s="29">
        <v>3</v>
      </c>
      <c r="N285" s="84"/>
      <c r="O285" s="84"/>
      <c r="P285" s="52"/>
      <c r="Q285" s="52"/>
      <c r="R285" s="117"/>
      <c r="S285" s="117"/>
      <c r="T285" s="52"/>
      <c r="U285" s="52"/>
    </row>
    <row r="286" ht="409.5" spans="1:25">
      <c r="A286" s="98">
        <v>291</v>
      </c>
      <c r="B286" s="29" t="s">
        <v>117</v>
      </c>
      <c r="C286" s="47" t="s">
        <v>145</v>
      </c>
      <c r="D286" s="92" t="s">
        <v>4688</v>
      </c>
      <c r="E286" s="92" t="s">
        <v>250</v>
      </c>
      <c r="F286" s="29" t="s">
        <v>5801</v>
      </c>
      <c r="G286" s="74">
        <v>45292</v>
      </c>
      <c r="H286" s="74">
        <v>45444</v>
      </c>
      <c r="I286" s="34" t="s">
        <v>124</v>
      </c>
      <c r="J286" s="34" t="s">
        <v>125</v>
      </c>
      <c r="K286" s="48" t="s">
        <v>1117</v>
      </c>
      <c r="L286" s="96" t="s">
        <v>78</v>
      </c>
      <c r="M286" s="29">
        <v>3</v>
      </c>
      <c r="N286" s="34" t="s">
        <v>5538</v>
      </c>
      <c r="O286" s="62">
        <v>45369.6493055556</v>
      </c>
      <c r="P286" s="35"/>
      <c r="Q286" s="35"/>
      <c r="R286" s="40"/>
      <c r="S286" s="40"/>
      <c r="T286" s="36"/>
      <c r="U286" s="34" t="s">
        <v>5539</v>
      </c>
      <c r="V286" s="34" t="s">
        <v>4688</v>
      </c>
      <c r="W286" s="113" t="s">
        <v>5540</v>
      </c>
      <c r="X286" t="s">
        <v>132</v>
      </c>
      <c r="Y286" t="s">
        <v>159</v>
      </c>
    </row>
    <row r="287" ht="378" spans="1:25">
      <c r="A287" s="98">
        <v>292</v>
      </c>
      <c r="B287" s="29" t="s">
        <v>117</v>
      </c>
      <c r="C287" s="47" t="s">
        <v>145</v>
      </c>
      <c r="D287" s="92" t="s">
        <v>4688</v>
      </c>
      <c r="E287" s="92" t="s">
        <v>250</v>
      </c>
      <c r="F287" s="29" t="s">
        <v>5801</v>
      </c>
      <c r="G287" s="74">
        <v>45474</v>
      </c>
      <c r="H287" s="74">
        <v>45627</v>
      </c>
      <c r="I287" s="34" t="s">
        <v>124</v>
      </c>
      <c r="J287" s="34" t="s">
        <v>125</v>
      </c>
      <c r="K287" s="48" t="s">
        <v>1117</v>
      </c>
      <c r="L287" s="96" t="s">
        <v>78</v>
      </c>
      <c r="M287" s="29">
        <v>3</v>
      </c>
      <c r="N287" s="93" t="s">
        <v>5541</v>
      </c>
      <c r="O287" s="84">
        <v>45499.4131944444</v>
      </c>
      <c r="P287" s="52"/>
      <c r="Q287" s="52"/>
      <c r="R287" s="117"/>
      <c r="S287" s="117"/>
      <c r="T287" s="52"/>
      <c r="U287" s="58" t="s">
        <v>5542</v>
      </c>
      <c r="V287" t="s">
        <v>4688</v>
      </c>
      <c r="W287" s="113" t="s">
        <v>5543</v>
      </c>
      <c r="X287" t="s">
        <v>132</v>
      </c>
      <c r="Y287" t="s">
        <v>138</v>
      </c>
    </row>
    <row r="288" ht="36" spans="1:25">
      <c r="A288" s="98">
        <v>293</v>
      </c>
      <c r="B288" s="29" t="s">
        <v>117</v>
      </c>
      <c r="C288" s="122" t="s">
        <v>145</v>
      </c>
      <c r="D288" s="92" t="s">
        <v>1534</v>
      </c>
      <c r="E288" s="123" t="s">
        <v>1148</v>
      </c>
      <c r="F288" s="29" t="s">
        <v>5801</v>
      </c>
      <c r="G288" s="74">
        <v>45413</v>
      </c>
      <c r="H288" s="74">
        <v>45444</v>
      </c>
      <c r="I288" s="47" t="s">
        <v>124</v>
      </c>
      <c r="J288" s="34" t="s">
        <v>125</v>
      </c>
      <c r="K288" s="48" t="s">
        <v>1117</v>
      </c>
      <c r="L288" s="96" t="s">
        <v>78</v>
      </c>
      <c r="M288" s="29">
        <v>3</v>
      </c>
      <c r="N288" s="34" t="s">
        <v>5544</v>
      </c>
      <c r="O288" s="62">
        <v>45423.46875</v>
      </c>
      <c r="P288" s="35"/>
      <c r="Q288" s="35"/>
      <c r="R288" s="40"/>
      <c r="S288" s="40"/>
      <c r="T288" s="36"/>
      <c r="U288" s="34" t="s">
        <v>5545</v>
      </c>
      <c r="V288" s="34" t="s">
        <v>1534</v>
      </c>
      <c r="W288" t="s">
        <v>5546</v>
      </c>
      <c r="X288" t="s">
        <v>132</v>
      </c>
      <c r="Y288" t="s">
        <v>435</v>
      </c>
    </row>
    <row r="289" ht="36" spans="1:25">
      <c r="A289" s="98">
        <v>294</v>
      </c>
      <c r="B289" s="29" t="s">
        <v>117</v>
      </c>
      <c r="C289" s="122" t="s">
        <v>145</v>
      </c>
      <c r="D289" s="92" t="s">
        <v>1534</v>
      </c>
      <c r="E289" s="123" t="s">
        <v>1148</v>
      </c>
      <c r="F289" s="29" t="s">
        <v>5801</v>
      </c>
      <c r="G289" s="74">
        <v>45474</v>
      </c>
      <c r="H289" s="74">
        <v>45536</v>
      </c>
      <c r="I289" s="47" t="s">
        <v>124</v>
      </c>
      <c r="J289" s="34" t="s">
        <v>125</v>
      </c>
      <c r="K289" s="48" t="s">
        <v>1117</v>
      </c>
      <c r="L289" s="96" t="s">
        <v>78</v>
      </c>
      <c r="M289" s="29">
        <v>3</v>
      </c>
      <c r="N289" s="93" t="s">
        <v>5547</v>
      </c>
      <c r="O289" s="84">
        <v>45499.4791666667</v>
      </c>
      <c r="P289" s="52"/>
      <c r="Q289" s="52"/>
      <c r="R289" s="117"/>
      <c r="S289" s="117"/>
      <c r="T289" s="52"/>
      <c r="U289" s="52" t="s">
        <v>5548</v>
      </c>
      <c r="V289" t="s">
        <v>1534</v>
      </c>
      <c r="W289" t="s">
        <v>5546</v>
      </c>
      <c r="X289" t="s">
        <v>132</v>
      </c>
      <c r="Y289" t="s">
        <v>138</v>
      </c>
    </row>
    <row r="290" ht="36" spans="1:25">
      <c r="A290" s="98">
        <v>295</v>
      </c>
      <c r="B290" s="34" t="s">
        <v>117</v>
      </c>
      <c r="C290" s="58" t="s">
        <v>145</v>
      </c>
      <c r="D290" s="48" t="s">
        <v>1549</v>
      </c>
      <c r="E290" s="53" t="s">
        <v>239</v>
      </c>
      <c r="F290" s="29" t="s">
        <v>5801</v>
      </c>
      <c r="G290" s="74">
        <v>45292</v>
      </c>
      <c r="H290" s="74">
        <v>45323</v>
      </c>
      <c r="I290" s="34" t="s">
        <v>124</v>
      </c>
      <c r="J290" s="34" t="s">
        <v>125</v>
      </c>
      <c r="K290" s="48" t="s">
        <v>1117</v>
      </c>
      <c r="L290" s="96" t="s">
        <v>78</v>
      </c>
      <c r="M290" s="47">
        <v>6</v>
      </c>
      <c r="N290" s="34" t="s">
        <v>5549</v>
      </c>
      <c r="O290" s="62">
        <v>45341.4513888889</v>
      </c>
      <c r="P290" s="35"/>
      <c r="Q290" s="35"/>
      <c r="R290" s="40"/>
      <c r="S290" s="40"/>
      <c r="T290" s="36"/>
      <c r="U290" s="34" t="s">
        <v>5550</v>
      </c>
      <c r="V290" s="34" t="s">
        <v>1549</v>
      </c>
      <c r="W290" t="s">
        <v>5551</v>
      </c>
      <c r="X290" t="s">
        <v>132</v>
      </c>
      <c r="Y290" t="s">
        <v>153</v>
      </c>
    </row>
    <row r="291" ht="36" spans="1:25">
      <c r="A291" s="98">
        <v>296</v>
      </c>
      <c r="B291" s="34" t="s">
        <v>117</v>
      </c>
      <c r="C291" s="58" t="s">
        <v>145</v>
      </c>
      <c r="D291" s="48" t="s">
        <v>1549</v>
      </c>
      <c r="E291" s="53" t="s">
        <v>239</v>
      </c>
      <c r="F291" s="29" t="s">
        <v>5801</v>
      </c>
      <c r="G291" s="74">
        <v>45352</v>
      </c>
      <c r="H291" s="74">
        <v>45383</v>
      </c>
      <c r="I291" s="34" t="s">
        <v>124</v>
      </c>
      <c r="J291" s="34" t="s">
        <v>125</v>
      </c>
      <c r="K291" s="48" t="s">
        <v>1117</v>
      </c>
      <c r="L291" s="96" t="s">
        <v>78</v>
      </c>
      <c r="M291" s="47">
        <v>6</v>
      </c>
      <c r="N291" s="34" t="s">
        <v>5552</v>
      </c>
      <c r="O291" s="62">
        <v>45404.4166666667</v>
      </c>
      <c r="P291" s="35"/>
      <c r="Q291" s="35"/>
      <c r="R291" s="40"/>
      <c r="S291" s="40"/>
      <c r="T291" s="36"/>
      <c r="U291" s="34" t="s">
        <v>5553</v>
      </c>
      <c r="V291" s="34" t="s">
        <v>1549</v>
      </c>
      <c r="W291" t="s">
        <v>5551</v>
      </c>
      <c r="X291" t="s">
        <v>132</v>
      </c>
      <c r="Y291" t="s">
        <v>144</v>
      </c>
    </row>
    <row r="292" ht="36" spans="1:25">
      <c r="A292" s="98">
        <v>297</v>
      </c>
      <c r="B292" s="34" t="s">
        <v>117</v>
      </c>
      <c r="C292" s="58" t="s">
        <v>145</v>
      </c>
      <c r="D292" s="48" t="s">
        <v>1549</v>
      </c>
      <c r="E292" s="53" t="s">
        <v>239</v>
      </c>
      <c r="F292" s="29" t="s">
        <v>5801</v>
      </c>
      <c r="G292" s="74">
        <v>45413</v>
      </c>
      <c r="H292" s="74">
        <v>45444</v>
      </c>
      <c r="I292" s="34" t="s">
        <v>124</v>
      </c>
      <c r="J292" s="34" t="s">
        <v>125</v>
      </c>
      <c r="K292" s="48" t="s">
        <v>1117</v>
      </c>
      <c r="L292" s="96" t="s">
        <v>78</v>
      </c>
      <c r="M292" s="47">
        <v>6</v>
      </c>
      <c r="N292" s="34" t="s">
        <v>5554</v>
      </c>
      <c r="O292" s="62">
        <v>45470.4604166667</v>
      </c>
      <c r="P292" s="35"/>
      <c r="Q292" s="35"/>
      <c r="R292" s="40"/>
      <c r="S292" s="40"/>
      <c r="T292" s="36"/>
      <c r="U292" s="34" t="s">
        <v>5555</v>
      </c>
      <c r="V292" s="34" t="s">
        <v>1549</v>
      </c>
      <c r="W292" t="s">
        <v>5551</v>
      </c>
      <c r="X292" s="114" t="s">
        <v>132</v>
      </c>
      <c r="Y292" s="114" t="s">
        <v>422</v>
      </c>
    </row>
    <row r="293" ht="36" spans="1:25">
      <c r="A293" s="98">
        <v>298</v>
      </c>
      <c r="B293" s="34" t="s">
        <v>117</v>
      </c>
      <c r="C293" s="58" t="s">
        <v>145</v>
      </c>
      <c r="D293" s="48" t="s">
        <v>1549</v>
      </c>
      <c r="E293" s="53" t="s">
        <v>239</v>
      </c>
      <c r="F293" s="29" t="s">
        <v>5801</v>
      </c>
      <c r="G293" s="74">
        <v>45474</v>
      </c>
      <c r="H293" s="74">
        <v>45505</v>
      </c>
      <c r="I293" s="34" t="s">
        <v>124</v>
      </c>
      <c r="J293" s="34" t="s">
        <v>125</v>
      </c>
      <c r="K293" s="48" t="s">
        <v>1117</v>
      </c>
      <c r="L293" s="96" t="s">
        <v>78</v>
      </c>
      <c r="M293" s="47">
        <v>6</v>
      </c>
      <c r="N293" s="93" t="s">
        <v>5556</v>
      </c>
      <c r="O293" s="84">
        <v>45510.4513888889</v>
      </c>
      <c r="P293" s="52"/>
      <c r="Q293" s="52"/>
      <c r="R293" s="117"/>
      <c r="S293" s="117"/>
      <c r="T293" s="52"/>
      <c r="U293" s="52" t="s">
        <v>5557</v>
      </c>
      <c r="V293" t="s">
        <v>1549</v>
      </c>
      <c r="W293" t="s">
        <v>5551</v>
      </c>
      <c r="X293" t="s">
        <v>132</v>
      </c>
      <c r="Y293" t="s">
        <v>852</v>
      </c>
    </row>
    <row r="294" spans="1:21">
      <c r="A294" s="98">
        <v>299</v>
      </c>
      <c r="B294" s="34" t="s">
        <v>117</v>
      </c>
      <c r="C294" s="58" t="s">
        <v>145</v>
      </c>
      <c r="D294" s="48" t="s">
        <v>1549</v>
      </c>
      <c r="E294" s="53" t="s">
        <v>239</v>
      </c>
      <c r="F294" s="29" t="s">
        <v>5801</v>
      </c>
      <c r="G294" s="74">
        <v>45536</v>
      </c>
      <c r="H294" s="74">
        <v>45566</v>
      </c>
      <c r="I294" s="34" t="s">
        <v>124</v>
      </c>
      <c r="J294" s="34" t="s">
        <v>125</v>
      </c>
      <c r="K294" s="48" t="s">
        <v>1117</v>
      </c>
      <c r="L294" s="96" t="s">
        <v>78</v>
      </c>
      <c r="M294" s="47">
        <v>6</v>
      </c>
      <c r="N294" s="84"/>
      <c r="O294" s="84"/>
      <c r="P294" s="52"/>
      <c r="Q294" s="52"/>
      <c r="R294" s="117"/>
      <c r="S294" s="117"/>
      <c r="T294" s="52"/>
      <c r="U294" s="52"/>
    </row>
    <row r="295" spans="1:21">
      <c r="A295" s="98">
        <v>300</v>
      </c>
      <c r="B295" s="34" t="s">
        <v>117</v>
      </c>
      <c r="C295" s="58" t="s">
        <v>145</v>
      </c>
      <c r="D295" s="48" t="s">
        <v>1549</v>
      </c>
      <c r="E295" s="53" t="s">
        <v>239</v>
      </c>
      <c r="F295" s="29" t="s">
        <v>5801</v>
      </c>
      <c r="G295" s="74">
        <v>45597</v>
      </c>
      <c r="H295" s="74">
        <v>45627</v>
      </c>
      <c r="I295" s="34" t="s">
        <v>124</v>
      </c>
      <c r="J295" s="34" t="s">
        <v>125</v>
      </c>
      <c r="K295" s="48" t="s">
        <v>1117</v>
      </c>
      <c r="L295" s="96" t="s">
        <v>78</v>
      </c>
      <c r="M295" s="47">
        <v>6</v>
      </c>
      <c r="N295" s="84"/>
      <c r="O295" s="84"/>
      <c r="P295" s="52"/>
      <c r="Q295" s="52"/>
      <c r="R295" s="117"/>
      <c r="S295" s="117"/>
      <c r="T295" s="52"/>
      <c r="U295" s="52"/>
    </row>
    <row r="296" ht="36" spans="1:25">
      <c r="A296" s="98">
        <v>301</v>
      </c>
      <c r="B296" s="34" t="s">
        <v>117</v>
      </c>
      <c r="C296" s="58" t="s">
        <v>145</v>
      </c>
      <c r="D296" s="48" t="s">
        <v>4699</v>
      </c>
      <c r="E296" s="53" t="s">
        <v>239</v>
      </c>
      <c r="F296" s="29" t="s">
        <v>5801</v>
      </c>
      <c r="G296" s="74">
        <v>45292</v>
      </c>
      <c r="H296" s="74">
        <v>45323</v>
      </c>
      <c r="I296" s="58" t="s">
        <v>124</v>
      </c>
      <c r="J296" s="34" t="s">
        <v>125</v>
      </c>
      <c r="K296" s="48" t="s">
        <v>1117</v>
      </c>
      <c r="L296" s="88" t="s">
        <v>78</v>
      </c>
      <c r="M296" s="47">
        <v>3</v>
      </c>
      <c r="N296" s="34" t="s">
        <v>5558</v>
      </c>
      <c r="O296" s="62">
        <v>45341.4826388889</v>
      </c>
      <c r="P296" s="35"/>
      <c r="Q296" s="35"/>
      <c r="R296" s="40"/>
      <c r="S296" s="40"/>
      <c r="T296" s="36"/>
      <c r="U296" s="34" t="s">
        <v>5559</v>
      </c>
      <c r="V296" s="34" t="s">
        <v>4699</v>
      </c>
      <c r="W296" t="s">
        <v>5560</v>
      </c>
      <c r="X296" t="s">
        <v>132</v>
      </c>
      <c r="Y296" t="s">
        <v>153</v>
      </c>
    </row>
    <row r="297" ht="36" spans="1:25">
      <c r="A297" s="98">
        <v>302</v>
      </c>
      <c r="B297" s="34" t="s">
        <v>117</v>
      </c>
      <c r="C297" s="58" t="s">
        <v>145</v>
      </c>
      <c r="D297" s="48" t="s">
        <v>4699</v>
      </c>
      <c r="E297" s="53" t="s">
        <v>239</v>
      </c>
      <c r="F297" s="29" t="s">
        <v>5801</v>
      </c>
      <c r="G297" s="74">
        <v>45352</v>
      </c>
      <c r="H297" s="74">
        <v>45383</v>
      </c>
      <c r="I297" s="58" t="s">
        <v>124</v>
      </c>
      <c r="J297" s="34" t="s">
        <v>125</v>
      </c>
      <c r="K297" s="48" t="s">
        <v>1117</v>
      </c>
      <c r="L297" s="88" t="s">
        <v>78</v>
      </c>
      <c r="M297" s="47">
        <v>3</v>
      </c>
      <c r="N297" s="34" t="s">
        <v>5561</v>
      </c>
      <c r="O297" s="62">
        <v>45404.4583333333</v>
      </c>
      <c r="P297" s="35"/>
      <c r="Q297" s="35"/>
      <c r="R297" s="40"/>
      <c r="S297" s="40"/>
      <c r="T297" s="36"/>
      <c r="U297" s="34" t="s">
        <v>5562</v>
      </c>
      <c r="V297" s="34" t="s">
        <v>4699</v>
      </c>
      <c r="W297" t="s">
        <v>5560</v>
      </c>
      <c r="X297" t="s">
        <v>132</v>
      </c>
      <c r="Y297" t="s">
        <v>144</v>
      </c>
    </row>
    <row r="298" ht="36" spans="1:25">
      <c r="A298" s="98">
        <v>303</v>
      </c>
      <c r="B298" s="34" t="s">
        <v>117</v>
      </c>
      <c r="C298" s="58" t="s">
        <v>145</v>
      </c>
      <c r="D298" s="48" t="s">
        <v>4699</v>
      </c>
      <c r="E298" s="53" t="s">
        <v>239</v>
      </c>
      <c r="F298" s="29" t="s">
        <v>5801</v>
      </c>
      <c r="G298" s="74">
        <v>45413</v>
      </c>
      <c r="H298" s="74">
        <v>45444</v>
      </c>
      <c r="I298" s="58" t="s">
        <v>124</v>
      </c>
      <c r="J298" s="34" t="s">
        <v>125</v>
      </c>
      <c r="K298" s="48" t="s">
        <v>1117</v>
      </c>
      <c r="L298" s="88" t="s">
        <v>78</v>
      </c>
      <c r="M298" s="47">
        <v>3</v>
      </c>
      <c r="N298" s="34" t="s">
        <v>5563</v>
      </c>
      <c r="O298" s="62">
        <v>45470.3868055556</v>
      </c>
      <c r="P298" s="35"/>
      <c r="Q298" s="35"/>
      <c r="R298" s="40"/>
      <c r="S298" s="40"/>
      <c r="T298" s="36"/>
      <c r="U298" s="34" t="s">
        <v>5564</v>
      </c>
      <c r="V298" s="34" t="s">
        <v>4699</v>
      </c>
      <c r="W298" t="s">
        <v>5565</v>
      </c>
      <c r="X298" s="114" t="s">
        <v>132</v>
      </c>
      <c r="Y298" s="114" t="s">
        <v>422</v>
      </c>
    </row>
    <row r="299" ht="36" spans="1:25">
      <c r="A299" s="98">
        <v>304</v>
      </c>
      <c r="B299" s="34" t="s">
        <v>117</v>
      </c>
      <c r="C299" s="58" t="s">
        <v>145</v>
      </c>
      <c r="D299" s="48" t="s">
        <v>4699</v>
      </c>
      <c r="E299" s="53" t="s">
        <v>239</v>
      </c>
      <c r="F299" s="29" t="s">
        <v>5801</v>
      </c>
      <c r="G299" s="74">
        <v>45474</v>
      </c>
      <c r="H299" s="74">
        <v>45505</v>
      </c>
      <c r="I299" s="58" t="s">
        <v>124</v>
      </c>
      <c r="J299" s="34" t="s">
        <v>125</v>
      </c>
      <c r="K299" s="48" t="s">
        <v>1117</v>
      </c>
      <c r="L299" s="88" t="s">
        <v>78</v>
      </c>
      <c r="M299" s="47">
        <v>3</v>
      </c>
      <c r="N299" s="93" t="s">
        <v>5566</v>
      </c>
      <c r="O299" s="84">
        <v>45518.4583333333</v>
      </c>
      <c r="P299" s="52"/>
      <c r="Q299" s="52"/>
      <c r="R299" s="117"/>
      <c r="S299" s="117"/>
      <c r="T299" s="52"/>
      <c r="U299" s="52" t="s">
        <v>5567</v>
      </c>
      <c r="V299" t="s">
        <v>4699</v>
      </c>
      <c r="W299" t="s">
        <v>5565</v>
      </c>
      <c r="X299" t="s">
        <v>132</v>
      </c>
      <c r="Y299" t="s">
        <v>852</v>
      </c>
    </row>
    <row r="300" spans="1:21">
      <c r="A300" s="98">
        <v>305</v>
      </c>
      <c r="B300" s="34" t="s">
        <v>117</v>
      </c>
      <c r="C300" s="58" t="s">
        <v>145</v>
      </c>
      <c r="D300" s="48" t="s">
        <v>4699</v>
      </c>
      <c r="E300" s="53" t="s">
        <v>239</v>
      </c>
      <c r="F300" s="29" t="s">
        <v>5801</v>
      </c>
      <c r="G300" s="74">
        <v>45536</v>
      </c>
      <c r="H300" s="74">
        <v>45566</v>
      </c>
      <c r="I300" s="58" t="s">
        <v>124</v>
      </c>
      <c r="J300" s="34" t="s">
        <v>125</v>
      </c>
      <c r="K300" s="48" t="s">
        <v>1117</v>
      </c>
      <c r="L300" s="88" t="s">
        <v>78</v>
      </c>
      <c r="M300" s="47">
        <v>3</v>
      </c>
      <c r="N300" s="84"/>
      <c r="O300" s="84"/>
      <c r="P300" s="52"/>
      <c r="Q300" s="52"/>
      <c r="R300" s="117"/>
      <c r="S300" s="117"/>
      <c r="T300" s="52"/>
      <c r="U300" s="52"/>
    </row>
    <row r="301" spans="1:21">
      <c r="A301" s="98">
        <v>306</v>
      </c>
      <c r="B301" s="34" t="s">
        <v>117</v>
      </c>
      <c r="C301" s="58" t="s">
        <v>145</v>
      </c>
      <c r="D301" s="48" t="s">
        <v>4699</v>
      </c>
      <c r="E301" s="53" t="s">
        <v>239</v>
      </c>
      <c r="F301" s="29" t="s">
        <v>5801</v>
      </c>
      <c r="G301" s="74">
        <v>45597</v>
      </c>
      <c r="H301" s="74">
        <v>45627</v>
      </c>
      <c r="I301" s="58" t="s">
        <v>124</v>
      </c>
      <c r="J301" s="34" t="s">
        <v>125</v>
      </c>
      <c r="K301" s="48" t="s">
        <v>1117</v>
      </c>
      <c r="L301" s="88" t="s">
        <v>78</v>
      </c>
      <c r="M301" s="47">
        <v>3</v>
      </c>
      <c r="N301" s="84"/>
      <c r="O301" s="84"/>
      <c r="P301" s="52"/>
      <c r="Q301" s="52"/>
      <c r="R301" s="117"/>
      <c r="S301" s="117"/>
      <c r="T301" s="52"/>
      <c r="U301" s="52"/>
    </row>
    <row r="302" ht="409.5" spans="1:25">
      <c r="A302" s="98">
        <v>307</v>
      </c>
      <c r="B302" s="34" t="s">
        <v>117</v>
      </c>
      <c r="C302" s="58" t="s">
        <v>145</v>
      </c>
      <c r="D302" s="48" t="s">
        <v>4701</v>
      </c>
      <c r="E302" s="53" t="s">
        <v>250</v>
      </c>
      <c r="F302" s="29" t="s">
        <v>5801</v>
      </c>
      <c r="G302" s="74">
        <v>45292</v>
      </c>
      <c r="H302" s="74">
        <v>45323</v>
      </c>
      <c r="I302" s="58" t="s">
        <v>124</v>
      </c>
      <c r="J302" s="34" t="s">
        <v>125</v>
      </c>
      <c r="K302" s="48" t="s">
        <v>1117</v>
      </c>
      <c r="L302" s="88" t="s">
        <v>78</v>
      </c>
      <c r="M302" s="47">
        <v>3</v>
      </c>
      <c r="N302" s="34" t="s">
        <v>5795</v>
      </c>
      <c r="O302" s="62">
        <v>45341.4826388889</v>
      </c>
      <c r="P302" s="35"/>
      <c r="Q302" s="35"/>
      <c r="R302" s="40"/>
      <c r="S302" s="40"/>
      <c r="T302" s="36"/>
      <c r="U302" s="34" t="s">
        <v>5796</v>
      </c>
      <c r="V302" s="34" t="s">
        <v>4701</v>
      </c>
      <c r="W302" s="113" t="s">
        <v>5797</v>
      </c>
      <c r="X302" t="s">
        <v>132</v>
      </c>
      <c r="Y302" t="s">
        <v>153</v>
      </c>
    </row>
    <row r="303" ht="409.5" spans="1:25">
      <c r="A303" s="98">
        <v>308</v>
      </c>
      <c r="B303" s="34" t="s">
        <v>117</v>
      </c>
      <c r="C303" s="58" t="s">
        <v>145</v>
      </c>
      <c r="D303" s="48" t="s">
        <v>4701</v>
      </c>
      <c r="E303" s="53" t="s">
        <v>250</v>
      </c>
      <c r="F303" s="29" t="s">
        <v>5801</v>
      </c>
      <c r="G303" s="74">
        <v>45352</v>
      </c>
      <c r="H303" s="74">
        <v>45383</v>
      </c>
      <c r="I303" s="58" t="s">
        <v>124</v>
      </c>
      <c r="J303" s="34" t="s">
        <v>125</v>
      </c>
      <c r="K303" s="48" t="s">
        <v>1117</v>
      </c>
      <c r="L303" s="88" t="s">
        <v>78</v>
      </c>
      <c r="M303" s="47">
        <v>3</v>
      </c>
      <c r="N303" s="34" t="s">
        <v>5795</v>
      </c>
      <c r="O303" s="62">
        <v>45341.4826388889</v>
      </c>
      <c r="P303" s="35"/>
      <c r="Q303" s="35"/>
      <c r="R303" s="40"/>
      <c r="S303" s="40"/>
      <c r="T303" s="36"/>
      <c r="U303" s="34" t="s">
        <v>5796</v>
      </c>
      <c r="V303" s="34" t="s">
        <v>4701</v>
      </c>
      <c r="W303" s="113" t="s">
        <v>5797</v>
      </c>
      <c r="X303" t="s">
        <v>132</v>
      </c>
      <c r="Y303" t="s">
        <v>153</v>
      </c>
    </row>
    <row r="304" ht="409.5" spans="1:25">
      <c r="A304" s="98">
        <v>309</v>
      </c>
      <c r="B304" s="34" t="s">
        <v>117</v>
      </c>
      <c r="C304" s="58" t="s">
        <v>145</v>
      </c>
      <c r="D304" s="48" t="s">
        <v>4701</v>
      </c>
      <c r="E304" s="53" t="s">
        <v>250</v>
      </c>
      <c r="F304" s="29" t="s">
        <v>5801</v>
      </c>
      <c r="G304" s="74">
        <v>45413</v>
      </c>
      <c r="H304" s="74">
        <v>45444</v>
      </c>
      <c r="I304" s="58" t="s">
        <v>124</v>
      </c>
      <c r="J304" s="34" t="s">
        <v>125</v>
      </c>
      <c r="K304" s="48" t="s">
        <v>1117</v>
      </c>
      <c r="L304" s="88" t="s">
        <v>78</v>
      </c>
      <c r="M304" s="47">
        <v>3</v>
      </c>
      <c r="N304" s="34" t="s">
        <v>5795</v>
      </c>
      <c r="O304" s="62">
        <v>45341.4826388889</v>
      </c>
      <c r="P304" s="35"/>
      <c r="Q304" s="35"/>
      <c r="R304" s="40"/>
      <c r="S304" s="40"/>
      <c r="T304" s="36"/>
      <c r="U304" s="34" t="s">
        <v>5796</v>
      </c>
      <c r="V304" s="34" t="s">
        <v>4701</v>
      </c>
      <c r="W304" s="113" t="s">
        <v>5797</v>
      </c>
      <c r="X304" t="s">
        <v>132</v>
      </c>
      <c r="Y304" t="s">
        <v>153</v>
      </c>
    </row>
    <row r="305" spans="1:21">
      <c r="A305" s="98">
        <v>310</v>
      </c>
      <c r="B305" s="34" t="s">
        <v>117</v>
      </c>
      <c r="C305" s="58" t="s">
        <v>145</v>
      </c>
      <c r="D305" s="48" t="s">
        <v>4701</v>
      </c>
      <c r="E305" s="53" t="s">
        <v>250</v>
      </c>
      <c r="F305" s="29" t="s">
        <v>5801</v>
      </c>
      <c r="G305" s="74">
        <v>45474</v>
      </c>
      <c r="H305" s="74">
        <v>45505</v>
      </c>
      <c r="I305" s="58" t="s">
        <v>124</v>
      </c>
      <c r="J305" s="34" t="s">
        <v>125</v>
      </c>
      <c r="K305" s="48" t="s">
        <v>1117</v>
      </c>
      <c r="L305" s="88" t="s">
        <v>78</v>
      </c>
      <c r="M305" s="47">
        <v>3</v>
      </c>
      <c r="N305" s="84"/>
      <c r="O305" s="84"/>
      <c r="P305" s="52"/>
      <c r="Q305" s="52"/>
      <c r="R305" s="117"/>
      <c r="S305" s="117"/>
      <c r="T305" s="52"/>
      <c r="U305" s="52"/>
    </row>
    <row r="306" spans="1:21">
      <c r="A306" s="98">
        <v>311</v>
      </c>
      <c r="B306" s="34" t="s">
        <v>117</v>
      </c>
      <c r="C306" s="58" t="s">
        <v>145</v>
      </c>
      <c r="D306" s="48" t="s">
        <v>4701</v>
      </c>
      <c r="E306" s="53" t="s">
        <v>250</v>
      </c>
      <c r="F306" s="29" t="s">
        <v>5801</v>
      </c>
      <c r="G306" s="74">
        <v>45536</v>
      </c>
      <c r="H306" s="74">
        <v>45566</v>
      </c>
      <c r="I306" s="58" t="s">
        <v>124</v>
      </c>
      <c r="J306" s="34" t="s">
        <v>125</v>
      </c>
      <c r="K306" s="48" t="s">
        <v>1117</v>
      </c>
      <c r="L306" s="88" t="s">
        <v>78</v>
      </c>
      <c r="M306" s="47">
        <v>3</v>
      </c>
      <c r="N306" s="84"/>
      <c r="O306" s="84"/>
      <c r="P306" s="52"/>
      <c r="Q306" s="52"/>
      <c r="R306" s="117"/>
      <c r="S306" s="117"/>
      <c r="T306" s="52"/>
      <c r="U306" s="52"/>
    </row>
    <row r="307" spans="1:21">
      <c r="A307" s="98">
        <v>312</v>
      </c>
      <c r="B307" s="34" t="s">
        <v>117</v>
      </c>
      <c r="C307" s="58" t="s">
        <v>145</v>
      </c>
      <c r="D307" s="48" t="s">
        <v>4701</v>
      </c>
      <c r="E307" s="53" t="s">
        <v>250</v>
      </c>
      <c r="F307" s="29" t="s">
        <v>5801</v>
      </c>
      <c r="G307" s="74">
        <v>45597</v>
      </c>
      <c r="H307" s="74">
        <v>45627</v>
      </c>
      <c r="I307" s="58" t="s">
        <v>124</v>
      </c>
      <c r="J307" s="34" t="s">
        <v>125</v>
      </c>
      <c r="K307" s="48" t="s">
        <v>1117</v>
      </c>
      <c r="L307" s="88" t="s">
        <v>78</v>
      </c>
      <c r="M307" s="47">
        <v>3</v>
      </c>
      <c r="N307" s="84"/>
      <c r="O307" s="84"/>
      <c r="P307" s="52"/>
      <c r="Q307" s="52"/>
      <c r="R307" s="117"/>
      <c r="S307" s="117"/>
      <c r="T307" s="52"/>
      <c r="U307" s="52"/>
    </row>
    <row r="308" ht="351" spans="1:25">
      <c r="A308" s="98">
        <v>313</v>
      </c>
      <c r="B308" s="34" t="s">
        <v>117</v>
      </c>
      <c r="C308" s="58" t="s">
        <v>145</v>
      </c>
      <c r="D308" s="48" t="s">
        <v>1564</v>
      </c>
      <c r="E308" s="53" t="s">
        <v>239</v>
      </c>
      <c r="F308" s="29" t="s">
        <v>5801</v>
      </c>
      <c r="G308" s="74">
        <v>45292</v>
      </c>
      <c r="H308" s="74">
        <v>45323</v>
      </c>
      <c r="I308" s="34" t="s">
        <v>124</v>
      </c>
      <c r="J308" s="34" t="s">
        <v>125</v>
      </c>
      <c r="K308" s="48" t="s">
        <v>1117</v>
      </c>
      <c r="L308" s="96" t="s">
        <v>78</v>
      </c>
      <c r="M308" s="47">
        <v>6</v>
      </c>
      <c r="N308" s="34" t="s">
        <v>5568</v>
      </c>
      <c r="O308" s="62">
        <v>45341.4027777778</v>
      </c>
      <c r="P308" s="35"/>
      <c r="Q308" s="35"/>
      <c r="R308" s="40"/>
      <c r="S308" s="40"/>
      <c r="T308" s="36"/>
      <c r="U308" s="34" t="s">
        <v>5569</v>
      </c>
      <c r="V308" s="34" t="s">
        <v>1564</v>
      </c>
      <c r="W308" s="113" t="s">
        <v>5570</v>
      </c>
      <c r="X308" t="s">
        <v>132</v>
      </c>
      <c r="Y308" t="s">
        <v>153</v>
      </c>
    </row>
    <row r="309" ht="351" spans="1:25">
      <c r="A309" s="98">
        <v>314</v>
      </c>
      <c r="B309" s="34" t="s">
        <v>117</v>
      </c>
      <c r="C309" s="58" t="s">
        <v>145</v>
      </c>
      <c r="D309" s="48" t="s">
        <v>1564</v>
      </c>
      <c r="E309" s="53" t="s">
        <v>239</v>
      </c>
      <c r="F309" s="29" t="s">
        <v>5801</v>
      </c>
      <c r="G309" s="74">
        <v>45352</v>
      </c>
      <c r="H309" s="74">
        <v>45383</v>
      </c>
      <c r="I309" s="34" t="s">
        <v>124</v>
      </c>
      <c r="J309" s="34" t="s">
        <v>125</v>
      </c>
      <c r="K309" s="48" t="s">
        <v>1117</v>
      </c>
      <c r="L309" s="96" t="s">
        <v>78</v>
      </c>
      <c r="M309" s="47">
        <v>6</v>
      </c>
      <c r="N309" s="34" t="s">
        <v>5571</v>
      </c>
      <c r="O309" s="62">
        <v>45404.4166666667</v>
      </c>
      <c r="P309" s="35"/>
      <c r="Q309" s="35"/>
      <c r="R309" s="40"/>
      <c r="S309" s="40"/>
      <c r="T309" s="36"/>
      <c r="U309" s="34" t="s">
        <v>5572</v>
      </c>
      <c r="V309" s="34" t="s">
        <v>1564</v>
      </c>
      <c r="W309" s="113" t="s">
        <v>5573</v>
      </c>
      <c r="X309" t="s">
        <v>132</v>
      </c>
      <c r="Y309" t="s">
        <v>144</v>
      </c>
    </row>
    <row r="310" ht="351" spans="1:25">
      <c r="A310" s="98"/>
      <c r="B310" s="34" t="s">
        <v>117</v>
      </c>
      <c r="C310" s="58" t="s">
        <v>145</v>
      </c>
      <c r="D310" s="48" t="s">
        <v>1564</v>
      </c>
      <c r="E310" s="53" t="s">
        <v>239</v>
      </c>
      <c r="F310" s="29" t="s">
        <v>5801</v>
      </c>
      <c r="G310" s="74">
        <v>45413</v>
      </c>
      <c r="H310" s="74">
        <v>45444</v>
      </c>
      <c r="I310" s="34" t="s">
        <v>124</v>
      </c>
      <c r="J310" s="34" t="s">
        <v>125</v>
      </c>
      <c r="K310" s="48" t="s">
        <v>1117</v>
      </c>
      <c r="L310" s="96" t="s">
        <v>78</v>
      </c>
      <c r="M310" s="47">
        <v>6</v>
      </c>
      <c r="N310" s="34" t="s">
        <v>5574</v>
      </c>
      <c r="O310" s="62">
        <v>45470.4604166667</v>
      </c>
      <c r="P310" s="35"/>
      <c r="Q310" s="35"/>
      <c r="R310" s="40"/>
      <c r="S310" s="40"/>
      <c r="T310" s="36"/>
      <c r="U310" s="34" t="s">
        <v>5575</v>
      </c>
      <c r="V310" s="34" t="s">
        <v>1564</v>
      </c>
      <c r="W310" s="113" t="s">
        <v>5573</v>
      </c>
      <c r="X310" s="114" t="s">
        <v>132</v>
      </c>
      <c r="Y310" s="114" t="s">
        <v>422</v>
      </c>
    </row>
    <row r="311" ht="351" spans="1:25">
      <c r="A311" s="98"/>
      <c r="B311" s="34" t="s">
        <v>117</v>
      </c>
      <c r="C311" s="58" t="s">
        <v>145</v>
      </c>
      <c r="D311" s="48" t="s">
        <v>1564</v>
      </c>
      <c r="E311" s="53" t="s">
        <v>239</v>
      </c>
      <c r="F311" s="29" t="s">
        <v>5801</v>
      </c>
      <c r="G311" s="74">
        <v>45474</v>
      </c>
      <c r="H311" s="74">
        <v>45505</v>
      </c>
      <c r="I311" s="34" t="s">
        <v>124</v>
      </c>
      <c r="J311" s="34" t="s">
        <v>125</v>
      </c>
      <c r="K311" s="48" t="s">
        <v>1117</v>
      </c>
      <c r="L311" s="96" t="s">
        <v>78</v>
      </c>
      <c r="M311" s="47">
        <v>6</v>
      </c>
      <c r="N311" s="93" t="s">
        <v>5576</v>
      </c>
      <c r="O311" s="84">
        <v>45510.4166666667</v>
      </c>
      <c r="P311" s="52"/>
      <c r="Q311" s="52"/>
      <c r="R311" s="117"/>
      <c r="S311" s="117"/>
      <c r="T311" s="52"/>
      <c r="U311" s="58" t="s">
        <v>5577</v>
      </c>
      <c r="V311" t="s">
        <v>1564</v>
      </c>
      <c r="W311" s="113" t="s">
        <v>5570</v>
      </c>
      <c r="X311" t="s">
        <v>132</v>
      </c>
      <c r="Y311" t="s">
        <v>852</v>
      </c>
    </row>
    <row r="312" spans="1:21">
      <c r="A312" s="98"/>
      <c r="B312" s="34" t="s">
        <v>117</v>
      </c>
      <c r="C312" s="58" t="s">
        <v>145</v>
      </c>
      <c r="D312" s="48" t="s">
        <v>1564</v>
      </c>
      <c r="E312" s="53" t="s">
        <v>239</v>
      </c>
      <c r="F312" s="29" t="s">
        <v>5801</v>
      </c>
      <c r="G312" s="74">
        <v>45536</v>
      </c>
      <c r="H312" s="74">
        <v>45566</v>
      </c>
      <c r="I312" s="34" t="s">
        <v>124</v>
      </c>
      <c r="J312" s="34" t="s">
        <v>125</v>
      </c>
      <c r="K312" s="48" t="s">
        <v>1117</v>
      </c>
      <c r="L312" s="96" t="s">
        <v>78</v>
      </c>
      <c r="M312" s="47">
        <v>6</v>
      </c>
      <c r="N312" s="84"/>
      <c r="O312" s="84"/>
      <c r="P312" s="52"/>
      <c r="Q312" s="52"/>
      <c r="R312" s="117"/>
      <c r="S312" s="117"/>
      <c r="T312" s="52"/>
      <c r="U312" s="52"/>
    </row>
    <row r="313" spans="1:21">
      <c r="A313" s="98"/>
      <c r="B313" s="34" t="s">
        <v>117</v>
      </c>
      <c r="C313" s="58" t="s">
        <v>145</v>
      </c>
      <c r="D313" s="48" t="s">
        <v>1564</v>
      </c>
      <c r="E313" s="53" t="s">
        <v>239</v>
      </c>
      <c r="F313" s="29" t="s">
        <v>5801</v>
      </c>
      <c r="G313" s="74">
        <v>45597</v>
      </c>
      <c r="H313" s="74">
        <v>45627</v>
      </c>
      <c r="I313" s="34" t="s">
        <v>124</v>
      </c>
      <c r="J313" s="34" t="s">
        <v>125</v>
      </c>
      <c r="K313" s="48" t="s">
        <v>1117</v>
      </c>
      <c r="L313" s="96" t="s">
        <v>78</v>
      </c>
      <c r="M313" s="47">
        <v>6</v>
      </c>
      <c r="N313" s="84"/>
      <c r="O313" s="84"/>
      <c r="P313" s="52"/>
      <c r="Q313" s="52"/>
      <c r="R313" s="117"/>
      <c r="S313" s="117"/>
      <c r="T313" s="52"/>
      <c r="U313" s="52"/>
    </row>
    <row r="314" ht="36" spans="1:25">
      <c r="A314" s="98">
        <v>315</v>
      </c>
      <c r="B314" s="29" t="s">
        <v>117</v>
      </c>
      <c r="C314" s="29" t="s">
        <v>361</v>
      </c>
      <c r="D314" s="29" t="s">
        <v>1576</v>
      </c>
      <c r="E314" s="29" t="s">
        <v>120</v>
      </c>
      <c r="F314" s="29" t="s">
        <v>5801</v>
      </c>
      <c r="G314" s="74">
        <v>45292</v>
      </c>
      <c r="H314" s="74">
        <v>45323</v>
      </c>
      <c r="I314" s="29" t="s">
        <v>124</v>
      </c>
      <c r="J314" s="29" t="s">
        <v>125</v>
      </c>
      <c r="K314" s="87" t="s">
        <v>1117</v>
      </c>
      <c r="L314" s="88" t="s">
        <v>78</v>
      </c>
      <c r="M314" s="29">
        <v>6</v>
      </c>
      <c r="N314" s="34" t="s">
        <v>5592</v>
      </c>
      <c r="O314" s="62">
        <v>45317.6138888889</v>
      </c>
      <c r="P314" s="35"/>
      <c r="Q314" s="35"/>
      <c r="R314" s="40"/>
      <c r="S314" s="40"/>
      <c r="T314" s="36"/>
      <c r="U314" s="34" t="s">
        <v>5593</v>
      </c>
      <c r="V314" s="34" t="s">
        <v>1576</v>
      </c>
      <c r="W314" t="s">
        <v>5594</v>
      </c>
      <c r="X314" t="s">
        <v>132</v>
      </c>
      <c r="Y314" t="s">
        <v>133</v>
      </c>
    </row>
    <row r="315" ht="36" spans="1:25">
      <c r="A315" s="98">
        <v>316</v>
      </c>
      <c r="B315" s="29" t="s">
        <v>117</v>
      </c>
      <c r="C315" s="29" t="s">
        <v>361</v>
      </c>
      <c r="D315" s="29" t="s">
        <v>1576</v>
      </c>
      <c r="E315" s="29" t="s">
        <v>120</v>
      </c>
      <c r="F315" s="29" t="s">
        <v>5801</v>
      </c>
      <c r="G315" s="74">
        <v>45352</v>
      </c>
      <c r="H315" s="74">
        <v>45383</v>
      </c>
      <c r="I315" s="29" t="s">
        <v>124</v>
      </c>
      <c r="J315" s="29" t="s">
        <v>125</v>
      </c>
      <c r="K315" s="87" t="s">
        <v>1117</v>
      </c>
      <c r="L315" s="88" t="s">
        <v>78</v>
      </c>
      <c r="M315" s="29">
        <v>6</v>
      </c>
      <c r="N315" s="34" t="s">
        <v>5595</v>
      </c>
      <c r="O315" s="62">
        <v>45358.3888888889</v>
      </c>
      <c r="P315" s="35"/>
      <c r="Q315" s="35"/>
      <c r="R315" s="40"/>
      <c r="S315" s="40"/>
      <c r="T315" s="36"/>
      <c r="U315" s="34" t="s">
        <v>5596</v>
      </c>
      <c r="V315" s="34" t="s">
        <v>1576</v>
      </c>
      <c r="W315" t="s">
        <v>5594</v>
      </c>
      <c r="X315" t="s">
        <v>132</v>
      </c>
      <c r="Y315" t="s">
        <v>159</v>
      </c>
    </row>
    <row r="316" ht="36" spans="1:25">
      <c r="A316" s="98">
        <v>317</v>
      </c>
      <c r="B316" s="29" t="s">
        <v>117</v>
      </c>
      <c r="C316" s="29" t="s">
        <v>361</v>
      </c>
      <c r="D316" s="29" t="s">
        <v>1576</v>
      </c>
      <c r="E316" s="29" t="s">
        <v>120</v>
      </c>
      <c r="F316" s="29" t="s">
        <v>5801</v>
      </c>
      <c r="G316" s="74">
        <v>45413</v>
      </c>
      <c r="H316" s="74">
        <v>45444</v>
      </c>
      <c r="I316" s="29" t="s">
        <v>124</v>
      </c>
      <c r="J316" s="29" t="s">
        <v>125</v>
      </c>
      <c r="K316" s="87" t="s">
        <v>1117</v>
      </c>
      <c r="L316" s="88" t="s">
        <v>78</v>
      </c>
      <c r="M316" s="29">
        <v>6</v>
      </c>
      <c r="N316" s="34" t="s">
        <v>5597</v>
      </c>
      <c r="O316" s="62">
        <v>45434.4618055556</v>
      </c>
      <c r="P316" s="35"/>
      <c r="Q316" s="35"/>
      <c r="R316" s="40"/>
      <c r="S316" s="40"/>
      <c r="T316" s="36"/>
      <c r="U316" s="34" t="s">
        <v>5598</v>
      </c>
      <c r="V316" s="34" t="s">
        <v>1576</v>
      </c>
      <c r="W316" t="s">
        <v>5594</v>
      </c>
      <c r="X316" t="s">
        <v>132</v>
      </c>
      <c r="Y316" t="s">
        <v>435</v>
      </c>
    </row>
    <row r="317" ht="36" spans="1:25">
      <c r="A317" s="98">
        <v>318</v>
      </c>
      <c r="B317" s="29" t="s">
        <v>117</v>
      </c>
      <c r="C317" s="29" t="s">
        <v>361</v>
      </c>
      <c r="D317" s="29" t="s">
        <v>1576</v>
      </c>
      <c r="E317" s="29" t="s">
        <v>120</v>
      </c>
      <c r="F317" s="29" t="s">
        <v>5801</v>
      </c>
      <c r="G317" s="74">
        <v>45474</v>
      </c>
      <c r="H317" s="74">
        <v>45505</v>
      </c>
      <c r="I317" s="29" t="s">
        <v>124</v>
      </c>
      <c r="J317" s="29" t="s">
        <v>125</v>
      </c>
      <c r="K317" s="87" t="s">
        <v>1117</v>
      </c>
      <c r="L317" s="88" t="s">
        <v>78</v>
      </c>
      <c r="M317" s="29">
        <v>6</v>
      </c>
      <c r="N317" s="93" t="s">
        <v>5599</v>
      </c>
      <c r="O317" s="84">
        <v>45502.4131944444</v>
      </c>
      <c r="P317" s="52"/>
      <c r="Q317" s="52"/>
      <c r="R317" s="117"/>
      <c r="S317" s="117"/>
      <c r="T317" s="52"/>
      <c r="U317" s="52" t="s">
        <v>5600</v>
      </c>
      <c r="V317" t="s">
        <v>1576</v>
      </c>
      <c r="W317" t="s">
        <v>5594</v>
      </c>
      <c r="X317" t="s">
        <v>132</v>
      </c>
      <c r="Y317" t="s">
        <v>138</v>
      </c>
    </row>
    <row r="318" spans="1:21">
      <c r="A318" s="98">
        <v>319</v>
      </c>
      <c r="B318" s="29" t="s">
        <v>117</v>
      </c>
      <c r="C318" s="29" t="s">
        <v>361</v>
      </c>
      <c r="D318" s="29" t="s">
        <v>1576</v>
      </c>
      <c r="E318" s="29" t="s">
        <v>120</v>
      </c>
      <c r="F318" s="29" t="s">
        <v>5801</v>
      </c>
      <c r="G318" s="74">
        <v>45536</v>
      </c>
      <c r="H318" s="74">
        <v>45566</v>
      </c>
      <c r="I318" s="29" t="s">
        <v>124</v>
      </c>
      <c r="J318" s="29" t="s">
        <v>125</v>
      </c>
      <c r="K318" s="87" t="s">
        <v>1117</v>
      </c>
      <c r="L318" s="88" t="s">
        <v>78</v>
      </c>
      <c r="M318" s="29">
        <v>6</v>
      </c>
      <c r="N318" s="84"/>
      <c r="O318" s="84"/>
      <c r="P318" s="52"/>
      <c r="Q318" s="52"/>
      <c r="R318" s="117"/>
      <c r="S318" s="117"/>
      <c r="T318" s="52"/>
      <c r="U318" s="52"/>
    </row>
    <row r="319" spans="1:21">
      <c r="A319" s="98">
        <v>320</v>
      </c>
      <c r="B319" s="29" t="s">
        <v>117</v>
      </c>
      <c r="C319" s="29" t="s">
        <v>361</v>
      </c>
      <c r="D319" s="29" t="s">
        <v>1576</v>
      </c>
      <c r="E319" s="29" t="s">
        <v>120</v>
      </c>
      <c r="F319" s="29" t="s">
        <v>5801</v>
      </c>
      <c r="G319" s="74">
        <v>45597</v>
      </c>
      <c r="H319" s="74">
        <v>45627</v>
      </c>
      <c r="I319" s="29" t="s">
        <v>124</v>
      </c>
      <c r="J319" s="29" t="s">
        <v>125</v>
      </c>
      <c r="K319" s="87" t="s">
        <v>1117</v>
      </c>
      <c r="L319" s="88" t="s">
        <v>78</v>
      </c>
      <c r="M319" s="29">
        <v>6</v>
      </c>
      <c r="N319" s="84"/>
      <c r="O319" s="84"/>
      <c r="P319" s="52"/>
      <c r="Q319" s="52"/>
      <c r="R319" s="117"/>
      <c r="S319" s="117"/>
      <c r="T319" s="52"/>
      <c r="U319" s="52"/>
    </row>
    <row r="320" ht="36" spans="1:25">
      <c r="A320" s="98">
        <v>321</v>
      </c>
      <c r="B320" s="29" t="s">
        <v>117</v>
      </c>
      <c r="C320" s="29" t="s">
        <v>361</v>
      </c>
      <c r="D320" s="29" t="s">
        <v>1586</v>
      </c>
      <c r="E320" s="29" t="s">
        <v>120</v>
      </c>
      <c r="F320" s="29" t="s">
        <v>5801</v>
      </c>
      <c r="G320" s="74">
        <v>45292</v>
      </c>
      <c r="H320" s="74">
        <v>45323</v>
      </c>
      <c r="I320" s="29" t="s">
        <v>124</v>
      </c>
      <c r="J320" s="29" t="s">
        <v>125</v>
      </c>
      <c r="K320" s="87" t="s">
        <v>1117</v>
      </c>
      <c r="L320" s="88" t="s">
        <v>78</v>
      </c>
      <c r="M320" s="29">
        <v>6</v>
      </c>
      <c r="N320" s="34" t="s">
        <v>5592</v>
      </c>
      <c r="O320" s="62">
        <v>45317.6138888889</v>
      </c>
      <c r="P320" s="35"/>
      <c r="Q320" s="35"/>
      <c r="R320" s="40"/>
      <c r="S320" s="40"/>
      <c r="T320" s="36"/>
      <c r="U320" s="34" t="s">
        <v>5593</v>
      </c>
      <c r="V320" s="34" t="s">
        <v>1586</v>
      </c>
      <c r="W320" t="s">
        <v>5594</v>
      </c>
      <c r="X320" t="s">
        <v>132</v>
      </c>
      <c r="Y320" t="s">
        <v>133</v>
      </c>
    </row>
    <row r="321" ht="36" spans="1:25">
      <c r="A321" s="98">
        <v>322</v>
      </c>
      <c r="B321" s="29" t="s">
        <v>117</v>
      </c>
      <c r="C321" s="29" t="s">
        <v>361</v>
      </c>
      <c r="D321" s="29" t="s">
        <v>1586</v>
      </c>
      <c r="E321" s="29" t="s">
        <v>120</v>
      </c>
      <c r="F321" s="29" t="s">
        <v>5801</v>
      </c>
      <c r="G321" s="74">
        <v>45352</v>
      </c>
      <c r="H321" s="74">
        <v>45383</v>
      </c>
      <c r="I321" s="29" t="s">
        <v>124</v>
      </c>
      <c r="J321" s="29" t="s">
        <v>125</v>
      </c>
      <c r="K321" s="87" t="s">
        <v>1117</v>
      </c>
      <c r="L321" s="88" t="s">
        <v>78</v>
      </c>
      <c r="M321" s="29">
        <v>6</v>
      </c>
      <c r="N321" s="34" t="s">
        <v>5595</v>
      </c>
      <c r="O321" s="62">
        <v>45358.3888888889</v>
      </c>
      <c r="P321" s="35"/>
      <c r="Q321" s="35"/>
      <c r="R321" s="40"/>
      <c r="S321" s="40"/>
      <c r="T321" s="36"/>
      <c r="U321" s="34" t="s">
        <v>5596</v>
      </c>
      <c r="V321" s="34" t="s">
        <v>1586</v>
      </c>
      <c r="W321" t="s">
        <v>5594</v>
      </c>
      <c r="X321" t="s">
        <v>132</v>
      </c>
      <c r="Y321" t="s">
        <v>159</v>
      </c>
    </row>
    <row r="322" ht="36" spans="1:25">
      <c r="A322" s="98">
        <v>323</v>
      </c>
      <c r="B322" s="29" t="s">
        <v>117</v>
      </c>
      <c r="C322" s="29" t="s">
        <v>361</v>
      </c>
      <c r="D322" s="29" t="s">
        <v>1586</v>
      </c>
      <c r="E322" s="29" t="s">
        <v>120</v>
      </c>
      <c r="F322" s="29" t="s">
        <v>5801</v>
      </c>
      <c r="G322" s="74">
        <v>45413</v>
      </c>
      <c r="H322" s="74">
        <v>45444</v>
      </c>
      <c r="I322" s="29" t="s">
        <v>124</v>
      </c>
      <c r="J322" s="29" t="s">
        <v>125</v>
      </c>
      <c r="K322" s="87" t="s">
        <v>1117</v>
      </c>
      <c r="L322" s="88" t="s">
        <v>78</v>
      </c>
      <c r="M322" s="29">
        <v>6</v>
      </c>
      <c r="N322" s="34" t="s">
        <v>5597</v>
      </c>
      <c r="O322" s="62">
        <v>45434.4618055556</v>
      </c>
      <c r="P322" s="35"/>
      <c r="Q322" s="35"/>
      <c r="R322" s="40"/>
      <c r="S322" s="40"/>
      <c r="T322" s="36"/>
      <c r="U322" s="34" t="s">
        <v>5598</v>
      </c>
      <c r="V322" s="34" t="s">
        <v>1586</v>
      </c>
      <c r="W322" t="s">
        <v>5594</v>
      </c>
      <c r="X322" t="s">
        <v>132</v>
      </c>
      <c r="Y322" t="s">
        <v>435</v>
      </c>
    </row>
    <row r="323" ht="36" spans="1:25">
      <c r="A323" s="98">
        <v>324</v>
      </c>
      <c r="B323" s="29" t="s">
        <v>117</v>
      </c>
      <c r="C323" s="29" t="s">
        <v>361</v>
      </c>
      <c r="D323" s="29" t="s">
        <v>1586</v>
      </c>
      <c r="E323" s="29" t="s">
        <v>120</v>
      </c>
      <c r="F323" s="29" t="s">
        <v>5801</v>
      </c>
      <c r="G323" s="74">
        <v>45474</v>
      </c>
      <c r="H323" s="74">
        <v>45505</v>
      </c>
      <c r="I323" s="29" t="s">
        <v>124</v>
      </c>
      <c r="J323" s="29" t="s">
        <v>125</v>
      </c>
      <c r="K323" s="87" t="s">
        <v>1117</v>
      </c>
      <c r="L323" s="88" t="s">
        <v>78</v>
      </c>
      <c r="M323" s="29">
        <v>6</v>
      </c>
      <c r="N323" s="93" t="s">
        <v>5599</v>
      </c>
      <c r="O323" s="84">
        <v>45502.4131944444</v>
      </c>
      <c r="P323" s="52"/>
      <c r="Q323" s="52"/>
      <c r="R323" s="117"/>
      <c r="S323" s="117"/>
      <c r="T323" s="52"/>
      <c r="U323" s="52" t="s">
        <v>5600</v>
      </c>
      <c r="V323" t="s">
        <v>1586</v>
      </c>
      <c r="W323" t="s">
        <v>5594</v>
      </c>
      <c r="X323" t="s">
        <v>132</v>
      </c>
      <c r="Y323" t="s">
        <v>138</v>
      </c>
    </row>
    <row r="324" spans="1:21">
      <c r="A324" s="98">
        <v>325</v>
      </c>
      <c r="B324" s="29" t="s">
        <v>117</v>
      </c>
      <c r="C324" s="29" t="s">
        <v>361</v>
      </c>
      <c r="D324" s="29" t="s">
        <v>1586</v>
      </c>
      <c r="E324" s="29" t="s">
        <v>120</v>
      </c>
      <c r="F324" s="29" t="s">
        <v>5801</v>
      </c>
      <c r="G324" s="74">
        <v>45536</v>
      </c>
      <c r="H324" s="74">
        <v>45566</v>
      </c>
      <c r="I324" s="29" t="s">
        <v>124</v>
      </c>
      <c r="J324" s="29" t="s">
        <v>125</v>
      </c>
      <c r="K324" s="87" t="s">
        <v>1117</v>
      </c>
      <c r="L324" s="88" t="s">
        <v>78</v>
      </c>
      <c r="M324" s="29">
        <v>6</v>
      </c>
      <c r="N324" s="84"/>
      <c r="O324" s="84"/>
      <c r="P324" s="52"/>
      <c r="Q324" s="52"/>
      <c r="R324" s="117"/>
      <c r="S324" s="117"/>
      <c r="T324" s="52"/>
      <c r="U324" s="52"/>
    </row>
    <row r="325" spans="1:21">
      <c r="A325" s="98">
        <v>326</v>
      </c>
      <c r="B325" s="29" t="s">
        <v>117</v>
      </c>
      <c r="C325" s="29" t="s">
        <v>361</v>
      </c>
      <c r="D325" s="29" t="s">
        <v>1586</v>
      </c>
      <c r="E325" s="29" t="s">
        <v>120</v>
      </c>
      <c r="F325" s="29" t="s">
        <v>5801</v>
      </c>
      <c r="G325" s="74">
        <v>45597</v>
      </c>
      <c r="H325" s="74">
        <v>45627</v>
      </c>
      <c r="I325" s="29" t="s">
        <v>124</v>
      </c>
      <c r="J325" s="29" t="s">
        <v>125</v>
      </c>
      <c r="K325" s="87" t="s">
        <v>1117</v>
      </c>
      <c r="L325" s="88" t="s">
        <v>78</v>
      </c>
      <c r="M325" s="29">
        <v>6</v>
      </c>
      <c r="N325" s="84"/>
      <c r="O325" s="84"/>
      <c r="P325" s="52"/>
      <c r="Q325" s="52"/>
      <c r="R325" s="117"/>
      <c r="S325" s="117"/>
      <c r="T325" s="52"/>
      <c r="U325" s="52"/>
    </row>
    <row r="326" ht="36" spans="1:25">
      <c r="A326" s="98">
        <v>327</v>
      </c>
      <c r="B326" s="29" t="s">
        <v>117</v>
      </c>
      <c r="C326" s="121" t="s">
        <v>145</v>
      </c>
      <c r="D326" s="121" t="s">
        <v>1605</v>
      </c>
      <c r="E326" s="121" t="s">
        <v>120</v>
      </c>
      <c r="F326" s="29" t="s">
        <v>5801</v>
      </c>
      <c r="G326" s="74">
        <v>45292</v>
      </c>
      <c r="H326" s="74">
        <v>45323</v>
      </c>
      <c r="I326" s="121" t="s">
        <v>124</v>
      </c>
      <c r="J326" s="121" t="s">
        <v>125</v>
      </c>
      <c r="K326" s="124" t="s">
        <v>1117</v>
      </c>
      <c r="L326" s="125" t="s">
        <v>78</v>
      </c>
      <c r="M326" s="29">
        <v>3</v>
      </c>
      <c r="N326" s="34" t="s">
        <v>5528</v>
      </c>
      <c r="O326" s="62">
        <v>45313.6805555556</v>
      </c>
      <c r="P326" s="35"/>
      <c r="Q326" s="35"/>
      <c r="R326" s="40"/>
      <c r="S326" s="40"/>
      <c r="T326" s="36"/>
      <c r="U326" s="34" t="s">
        <v>5606</v>
      </c>
      <c r="V326" s="34" t="s">
        <v>1605</v>
      </c>
      <c r="W326" t="s">
        <v>5607</v>
      </c>
      <c r="X326" t="s">
        <v>132</v>
      </c>
      <c r="Y326" t="s">
        <v>133</v>
      </c>
    </row>
    <row r="327" ht="36" spans="1:25">
      <c r="A327" s="98">
        <v>328</v>
      </c>
      <c r="B327" s="29" t="s">
        <v>117</v>
      </c>
      <c r="C327" s="121" t="s">
        <v>145</v>
      </c>
      <c r="D327" s="121" t="s">
        <v>1605</v>
      </c>
      <c r="E327" s="121" t="s">
        <v>120</v>
      </c>
      <c r="F327" s="29" t="s">
        <v>5801</v>
      </c>
      <c r="G327" s="74">
        <v>45352</v>
      </c>
      <c r="H327" s="74">
        <v>45383</v>
      </c>
      <c r="I327" s="121" t="s">
        <v>124</v>
      </c>
      <c r="J327" s="121" t="s">
        <v>125</v>
      </c>
      <c r="K327" s="124" t="s">
        <v>1117</v>
      </c>
      <c r="L327" s="125" t="s">
        <v>78</v>
      </c>
      <c r="M327" s="29">
        <v>3</v>
      </c>
      <c r="N327" s="34" t="s">
        <v>5608</v>
      </c>
      <c r="O327" s="62">
        <v>45363.4777777778</v>
      </c>
      <c r="P327" s="35"/>
      <c r="Q327" s="35"/>
      <c r="R327" s="40"/>
      <c r="S327" s="40"/>
      <c r="T327" s="36"/>
      <c r="U327" s="34" t="s">
        <v>5609</v>
      </c>
      <c r="V327" s="34" t="s">
        <v>1605</v>
      </c>
      <c r="W327" t="s">
        <v>5607</v>
      </c>
      <c r="X327" t="s">
        <v>132</v>
      </c>
      <c r="Y327" t="s">
        <v>159</v>
      </c>
    </row>
    <row r="328" ht="36" spans="1:25">
      <c r="A328" s="98">
        <v>329</v>
      </c>
      <c r="B328" s="29" t="s">
        <v>117</v>
      </c>
      <c r="C328" s="121" t="s">
        <v>145</v>
      </c>
      <c r="D328" s="121" t="s">
        <v>1605</v>
      </c>
      <c r="E328" s="121" t="s">
        <v>120</v>
      </c>
      <c r="F328" s="29" t="s">
        <v>5801</v>
      </c>
      <c r="G328" s="74">
        <v>45413</v>
      </c>
      <c r="H328" s="74">
        <v>45444</v>
      </c>
      <c r="I328" s="121" t="s">
        <v>124</v>
      </c>
      <c r="J328" s="121" t="s">
        <v>125</v>
      </c>
      <c r="K328" s="124" t="s">
        <v>1117</v>
      </c>
      <c r="L328" s="125" t="s">
        <v>78</v>
      </c>
      <c r="M328" s="29">
        <v>3</v>
      </c>
      <c r="N328" s="34" t="s">
        <v>5610</v>
      </c>
      <c r="O328" s="62">
        <v>45468.6631944444</v>
      </c>
      <c r="P328" s="35"/>
      <c r="Q328" s="35"/>
      <c r="R328" s="40"/>
      <c r="S328" s="40"/>
      <c r="T328" s="36"/>
      <c r="U328" s="34" t="s">
        <v>5611</v>
      </c>
      <c r="V328" s="34" t="s">
        <v>1605</v>
      </c>
      <c r="W328" t="s">
        <v>5607</v>
      </c>
      <c r="X328" s="114" t="s">
        <v>132</v>
      </c>
      <c r="Y328" s="114" t="s">
        <v>422</v>
      </c>
    </row>
    <row r="329" ht="36" spans="1:25">
      <c r="A329" s="98">
        <v>330</v>
      </c>
      <c r="B329" s="29" t="s">
        <v>117</v>
      </c>
      <c r="C329" s="121" t="s">
        <v>145</v>
      </c>
      <c r="D329" s="121" t="s">
        <v>1605</v>
      </c>
      <c r="E329" s="121" t="s">
        <v>120</v>
      </c>
      <c r="F329" s="29" t="s">
        <v>5801</v>
      </c>
      <c r="G329" s="74">
        <v>45474</v>
      </c>
      <c r="H329" s="74">
        <v>45505</v>
      </c>
      <c r="I329" s="121" t="s">
        <v>124</v>
      </c>
      <c r="J329" s="121" t="s">
        <v>125</v>
      </c>
      <c r="K329" s="124" t="s">
        <v>1117</v>
      </c>
      <c r="L329" s="125" t="s">
        <v>78</v>
      </c>
      <c r="M329" s="29">
        <v>3</v>
      </c>
      <c r="N329" s="93" t="s">
        <v>5612</v>
      </c>
      <c r="O329" s="84">
        <v>45533.5</v>
      </c>
      <c r="P329" s="52"/>
      <c r="Q329" s="52"/>
      <c r="R329" s="117"/>
      <c r="S329" s="117"/>
      <c r="T329" s="52"/>
      <c r="U329" s="52" t="s">
        <v>5613</v>
      </c>
      <c r="V329" t="s">
        <v>1605</v>
      </c>
      <c r="W329" t="s">
        <v>5607</v>
      </c>
      <c r="X329" t="s">
        <v>132</v>
      </c>
      <c r="Y329" t="s">
        <v>852</v>
      </c>
    </row>
    <row r="330" spans="1:21">
      <c r="A330" s="98">
        <v>331</v>
      </c>
      <c r="B330" s="29" t="s">
        <v>117</v>
      </c>
      <c r="C330" s="121" t="s">
        <v>145</v>
      </c>
      <c r="D330" s="121" t="s">
        <v>1605</v>
      </c>
      <c r="E330" s="121" t="s">
        <v>120</v>
      </c>
      <c r="F330" s="29" t="s">
        <v>5801</v>
      </c>
      <c r="G330" s="74">
        <v>45536</v>
      </c>
      <c r="H330" s="74">
        <v>45566</v>
      </c>
      <c r="I330" s="121" t="s">
        <v>124</v>
      </c>
      <c r="J330" s="121" t="s">
        <v>125</v>
      </c>
      <c r="K330" s="124" t="s">
        <v>1117</v>
      </c>
      <c r="L330" s="125" t="s">
        <v>78</v>
      </c>
      <c r="M330" s="29">
        <v>3</v>
      </c>
      <c r="N330" s="84"/>
      <c r="O330" s="84"/>
      <c r="P330" s="52"/>
      <c r="Q330" s="52"/>
      <c r="R330" s="117"/>
      <c r="S330" s="117"/>
      <c r="T330" s="52"/>
      <c r="U330" s="52"/>
    </row>
    <row r="331" spans="1:21">
      <c r="A331" s="98">
        <v>332</v>
      </c>
      <c r="B331" s="29" t="s">
        <v>117</v>
      </c>
      <c r="C331" s="121" t="s">
        <v>145</v>
      </c>
      <c r="D331" s="121" t="s">
        <v>1605</v>
      </c>
      <c r="E331" s="121" t="s">
        <v>120</v>
      </c>
      <c r="F331" s="29" t="s">
        <v>5801</v>
      </c>
      <c r="G331" s="74">
        <v>45597</v>
      </c>
      <c r="H331" s="74">
        <v>45627</v>
      </c>
      <c r="I331" s="121" t="s">
        <v>124</v>
      </c>
      <c r="J331" s="121" t="s">
        <v>125</v>
      </c>
      <c r="K331" s="124" t="s">
        <v>1117</v>
      </c>
      <c r="L331" s="125" t="s">
        <v>78</v>
      </c>
      <c r="M331" s="29">
        <v>3</v>
      </c>
      <c r="N331" s="84"/>
      <c r="O331" s="84"/>
      <c r="P331" s="52"/>
      <c r="Q331" s="52"/>
      <c r="R331" s="117"/>
      <c r="S331" s="117"/>
      <c r="T331" s="52"/>
      <c r="U331" s="52"/>
    </row>
    <row r="332" ht="36" spans="1:25">
      <c r="A332" s="98">
        <v>333</v>
      </c>
      <c r="B332" s="29" t="s">
        <v>117</v>
      </c>
      <c r="C332" s="121" t="s">
        <v>145</v>
      </c>
      <c r="D332" s="121" t="s">
        <v>1614</v>
      </c>
      <c r="E332" s="121" t="s">
        <v>1419</v>
      </c>
      <c r="F332" s="29" t="s">
        <v>5801</v>
      </c>
      <c r="G332" s="74">
        <v>45292</v>
      </c>
      <c r="H332" s="74">
        <v>45323</v>
      </c>
      <c r="I332" s="121" t="s">
        <v>124</v>
      </c>
      <c r="J332" s="121" t="s">
        <v>125</v>
      </c>
      <c r="K332" s="124" t="s">
        <v>1117</v>
      </c>
      <c r="L332" s="125" t="s">
        <v>78</v>
      </c>
      <c r="M332" s="29">
        <v>3</v>
      </c>
      <c r="N332" s="34" t="s">
        <v>5528</v>
      </c>
      <c r="O332" s="62">
        <v>45313.6805555556</v>
      </c>
      <c r="P332" s="35"/>
      <c r="Q332" s="35"/>
      <c r="R332" s="40"/>
      <c r="S332" s="40"/>
      <c r="T332" s="36"/>
      <c r="U332" s="34" t="s">
        <v>5606</v>
      </c>
      <c r="V332" s="34" t="s">
        <v>1614</v>
      </c>
      <c r="W332" t="s">
        <v>5607</v>
      </c>
      <c r="X332" t="s">
        <v>132</v>
      </c>
      <c r="Y332" t="s">
        <v>133</v>
      </c>
    </row>
    <row r="333" ht="36" spans="1:25">
      <c r="A333" s="98">
        <v>334</v>
      </c>
      <c r="B333" s="29" t="s">
        <v>117</v>
      </c>
      <c r="C333" s="121" t="s">
        <v>145</v>
      </c>
      <c r="D333" s="121" t="s">
        <v>1614</v>
      </c>
      <c r="E333" s="121" t="s">
        <v>1419</v>
      </c>
      <c r="F333" s="29" t="s">
        <v>5801</v>
      </c>
      <c r="G333" s="74">
        <v>45352</v>
      </c>
      <c r="H333" s="74">
        <v>45383</v>
      </c>
      <c r="I333" s="121" t="s">
        <v>124</v>
      </c>
      <c r="J333" s="121" t="s">
        <v>125</v>
      </c>
      <c r="K333" s="124" t="s">
        <v>1117</v>
      </c>
      <c r="L333" s="125" t="s">
        <v>78</v>
      </c>
      <c r="M333" s="29">
        <v>3</v>
      </c>
      <c r="N333" s="34" t="s">
        <v>5608</v>
      </c>
      <c r="O333" s="62">
        <v>45363.4777777778</v>
      </c>
      <c r="P333" s="35"/>
      <c r="Q333" s="35"/>
      <c r="R333" s="40"/>
      <c r="S333" s="40"/>
      <c r="T333" s="36"/>
      <c r="U333" s="34" t="s">
        <v>5609</v>
      </c>
      <c r="V333" s="34" t="s">
        <v>1614</v>
      </c>
      <c r="W333" t="s">
        <v>5607</v>
      </c>
      <c r="X333" t="s">
        <v>132</v>
      </c>
      <c r="Y333" t="s">
        <v>159</v>
      </c>
    </row>
    <row r="334" ht="36" spans="1:25">
      <c r="A334" s="98">
        <v>335</v>
      </c>
      <c r="B334" s="34" t="s">
        <v>117</v>
      </c>
      <c r="C334" s="82" t="s">
        <v>145</v>
      </c>
      <c r="D334" s="82" t="s">
        <v>1614</v>
      </c>
      <c r="E334" s="82" t="s">
        <v>1419</v>
      </c>
      <c r="F334" s="29" t="s">
        <v>5801</v>
      </c>
      <c r="G334" s="74">
        <v>45413</v>
      </c>
      <c r="H334" s="74">
        <v>45444</v>
      </c>
      <c r="I334" s="82" t="s">
        <v>124</v>
      </c>
      <c r="J334" s="82" t="s">
        <v>125</v>
      </c>
      <c r="K334" s="124" t="s">
        <v>1117</v>
      </c>
      <c r="L334" s="125" t="s">
        <v>78</v>
      </c>
      <c r="M334" s="29">
        <v>3</v>
      </c>
      <c r="N334" s="34" t="s">
        <v>5610</v>
      </c>
      <c r="O334" s="62">
        <v>45468.6631944444</v>
      </c>
      <c r="P334" s="35"/>
      <c r="Q334" s="35"/>
      <c r="R334" s="40"/>
      <c r="S334" s="40"/>
      <c r="T334" s="36"/>
      <c r="U334" s="34" t="s">
        <v>5611</v>
      </c>
      <c r="V334" s="34" t="s">
        <v>1614</v>
      </c>
      <c r="W334" t="s">
        <v>5607</v>
      </c>
      <c r="X334" s="114" t="s">
        <v>132</v>
      </c>
      <c r="Y334" s="114" t="s">
        <v>422</v>
      </c>
    </row>
    <row r="335" ht="36" spans="1:25">
      <c r="A335" s="98">
        <v>336</v>
      </c>
      <c r="B335" s="34" t="s">
        <v>117</v>
      </c>
      <c r="C335" s="82" t="s">
        <v>145</v>
      </c>
      <c r="D335" s="82" t="s">
        <v>1614</v>
      </c>
      <c r="E335" s="82" t="s">
        <v>1419</v>
      </c>
      <c r="F335" s="29" t="s">
        <v>5801</v>
      </c>
      <c r="G335" s="74">
        <v>45474</v>
      </c>
      <c r="H335" s="74">
        <v>45505</v>
      </c>
      <c r="I335" s="82" t="s">
        <v>124</v>
      </c>
      <c r="J335" s="82" t="s">
        <v>125</v>
      </c>
      <c r="K335" s="124" t="s">
        <v>1117</v>
      </c>
      <c r="L335" s="125" t="s">
        <v>78</v>
      </c>
      <c r="M335" s="29">
        <v>3</v>
      </c>
      <c r="N335" s="93" t="s">
        <v>5612</v>
      </c>
      <c r="O335" s="84">
        <v>45533.5</v>
      </c>
      <c r="P335" s="52"/>
      <c r="Q335" s="52"/>
      <c r="R335" s="117"/>
      <c r="S335" s="117"/>
      <c r="T335" s="52"/>
      <c r="U335" s="52" t="s">
        <v>5613</v>
      </c>
      <c r="V335" t="s">
        <v>1614</v>
      </c>
      <c r="W335" t="s">
        <v>5607</v>
      </c>
      <c r="X335" t="s">
        <v>132</v>
      </c>
      <c r="Y335" t="s">
        <v>852</v>
      </c>
    </row>
    <row r="336" ht="36" spans="1:25">
      <c r="A336" s="98">
        <v>337</v>
      </c>
      <c r="B336" s="34" t="s">
        <v>117</v>
      </c>
      <c r="C336" s="82" t="s">
        <v>145</v>
      </c>
      <c r="D336" s="82" t="s">
        <v>1614</v>
      </c>
      <c r="E336" s="82" t="s">
        <v>1419</v>
      </c>
      <c r="F336" s="29" t="s">
        <v>5801</v>
      </c>
      <c r="G336" s="74">
        <v>45536</v>
      </c>
      <c r="H336" s="74">
        <v>45566</v>
      </c>
      <c r="I336" s="82" t="s">
        <v>124</v>
      </c>
      <c r="J336" s="82" t="s">
        <v>125</v>
      </c>
      <c r="K336" s="124" t="s">
        <v>1117</v>
      </c>
      <c r="L336" s="125" t="s">
        <v>78</v>
      </c>
      <c r="M336" s="29">
        <v>3</v>
      </c>
      <c r="N336" s="93" t="s">
        <v>5612</v>
      </c>
      <c r="O336" s="84">
        <v>45533.5</v>
      </c>
      <c r="P336" s="52"/>
      <c r="Q336" s="52"/>
      <c r="R336" s="117"/>
      <c r="S336" s="117"/>
      <c r="T336" s="52"/>
      <c r="U336" s="52" t="s">
        <v>5613</v>
      </c>
      <c r="V336" t="s">
        <v>1614</v>
      </c>
      <c r="W336" t="s">
        <v>5607</v>
      </c>
      <c r="X336" t="s">
        <v>132</v>
      </c>
      <c r="Y336" t="s">
        <v>852</v>
      </c>
    </row>
    <row r="337" ht="36" spans="1:25">
      <c r="A337" s="98">
        <v>338</v>
      </c>
      <c r="B337" s="34" t="s">
        <v>117</v>
      </c>
      <c r="C337" s="82" t="s">
        <v>145</v>
      </c>
      <c r="D337" s="82" t="s">
        <v>1614</v>
      </c>
      <c r="E337" s="82" t="s">
        <v>1419</v>
      </c>
      <c r="F337" s="29" t="s">
        <v>5801</v>
      </c>
      <c r="G337" s="74">
        <v>45597</v>
      </c>
      <c r="H337" s="74">
        <v>45627</v>
      </c>
      <c r="I337" s="82" t="s">
        <v>124</v>
      </c>
      <c r="J337" s="82" t="s">
        <v>125</v>
      </c>
      <c r="K337" s="124" t="s">
        <v>1117</v>
      </c>
      <c r="L337" s="125" t="s">
        <v>78</v>
      </c>
      <c r="M337" s="29">
        <v>3</v>
      </c>
      <c r="N337" s="93" t="s">
        <v>5612</v>
      </c>
      <c r="O337" s="84">
        <v>45533.5</v>
      </c>
      <c r="P337" s="52"/>
      <c r="Q337" s="52"/>
      <c r="R337" s="117"/>
      <c r="S337" s="117"/>
      <c r="T337" s="52"/>
      <c r="U337" s="52" t="s">
        <v>5613</v>
      </c>
      <c r="V337" t="s">
        <v>1614</v>
      </c>
      <c r="W337" t="s">
        <v>5607</v>
      </c>
      <c r="X337" t="s">
        <v>132</v>
      </c>
      <c r="Y337" t="s">
        <v>852</v>
      </c>
    </row>
    <row r="338" ht="409.5" spans="1:25">
      <c r="A338" s="98">
        <v>339</v>
      </c>
      <c r="B338" s="52" t="s">
        <v>117</v>
      </c>
      <c r="C338" s="52" t="s">
        <v>145</v>
      </c>
      <c r="D338" s="52" t="s">
        <v>1619</v>
      </c>
      <c r="E338" s="52" t="s">
        <v>146</v>
      </c>
      <c r="F338" s="29" t="s">
        <v>5801</v>
      </c>
      <c r="G338" s="74">
        <v>45292</v>
      </c>
      <c r="H338" s="74">
        <v>45444</v>
      </c>
      <c r="I338" s="52" t="s">
        <v>124</v>
      </c>
      <c r="J338" s="52" t="s">
        <v>125</v>
      </c>
      <c r="K338" s="87" t="s">
        <v>1117</v>
      </c>
      <c r="L338" s="88" t="s">
        <v>78</v>
      </c>
      <c r="M338" s="52">
        <v>3</v>
      </c>
      <c r="N338" s="34" t="s">
        <v>5619</v>
      </c>
      <c r="O338" s="62">
        <v>45317.4319444444</v>
      </c>
      <c r="P338" s="35"/>
      <c r="Q338" s="35"/>
      <c r="R338" s="40"/>
      <c r="S338" s="40"/>
      <c r="T338" s="36"/>
      <c r="U338" s="34" t="s">
        <v>5620</v>
      </c>
      <c r="V338" s="34" t="s">
        <v>1619</v>
      </c>
      <c r="W338" s="113" t="s">
        <v>5621</v>
      </c>
      <c r="X338" s="114" t="s">
        <v>132</v>
      </c>
      <c r="Y338" s="114" t="s">
        <v>133</v>
      </c>
    </row>
    <row r="339" ht="409.5" spans="1:25">
      <c r="A339" s="98">
        <v>340</v>
      </c>
      <c r="B339" s="52" t="s">
        <v>117</v>
      </c>
      <c r="C339" s="52" t="s">
        <v>145</v>
      </c>
      <c r="D339" s="52" t="s">
        <v>1619</v>
      </c>
      <c r="E339" s="52" t="s">
        <v>146</v>
      </c>
      <c r="F339" s="29" t="s">
        <v>5801</v>
      </c>
      <c r="G339" s="74">
        <v>45474</v>
      </c>
      <c r="H339" s="74">
        <v>45627</v>
      </c>
      <c r="I339" s="52" t="s">
        <v>124</v>
      </c>
      <c r="J339" s="52" t="s">
        <v>125</v>
      </c>
      <c r="K339" s="87" t="s">
        <v>1117</v>
      </c>
      <c r="L339" s="88" t="s">
        <v>78</v>
      </c>
      <c r="M339" s="52">
        <v>3</v>
      </c>
      <c r="N339" s="93" t="s">
        <v>5913</v>
      </c>
      <c r="O339" s="84">
        <v>45492.4756944444</v>
      </c>
      <c r="P339" s="52"/>
      <c r="Q339" s="52"/>
      <c r="R339" s="117"/>
      <c r="S339" s="117"/>
      <c r="T339" s="52"/>
      <c r="U339" s="58" t="s">
        <v>5914</v>
      </c>
      <c r="V339" t="s">
        <v>1619</v>
      </c>
      <c r="W339" s="113" t="s">
        <v>5915</v>
      </c>
      <c r="X339" t="s">
        <v>132</v>
      </c>
      <c r="Y339" t="s">
        <v>138</v>
      </c>
    </row>
    <row r="340" ht="409.5" spans="1:25">
      <c r="A340" s="98">
        <v>341</v>
      </c>
      <c r="B340" s="52" t="s">
        <v>117</v>
      </c>
      <c r="C340" s="52" t="s">
        <v>145</v>
      </c>
      <c r="D340" s="52" t="s">
        <v>1625</v>
      </c>
      <c r="E340" s="52" t="s">
        <v>146</v>
      </c>
      <c r="F340" s="29" t="s">
        <v>5801</v>
      </c>
      <c r="G340" s="74">
        <v>45292</v>
      </c>
      <c r="H340" s="74">
        <v>45444</v>
      </c>
      <c r="I340" s="52" t="s">
        <v>124</v>
      </c>
      <c r="J340" s="52" t="s">
        <v>125</v>
      </c>
      <c r="K340" s="87" t="s">
        <v>1117</v>
      </c>
      <c r="L340" s="88" t="s">
        <v>78</v>
      </c>
      <c r="M340" s="52">
        <v>3</v>
      </c>
      <c r="N340" s="34" t="s">
        <v>5619</v>
      </c>
      <c r="O340" s="62">
        <v>45317.4319444444</v>
      </c>
      <c r="P340" s="35"/>
      <c r="Q340" s="35"/>
      <c r="R340" s="40"/>
      <c r="S340" s="40"/>
      <c r="T340" s="36"/>
      <c r="U340" s="34" t="s">
        <v>5620</v>
      </c>
      <c r="V340" s="34" t="s">
        <v>1625</v>
      </c>
      <c r="W340" s="113" t="s">
        <v>5621</v>
      </c>
      <c r="X340" s="114" t="s">
        <v>132</v>
      </c>
      <c r="Y340" s="114" t="s">
        <v>133</v>
      </c>
    </row>
    <row r="341" ht="409.5" spans="1:25">
      <c r="A341" s="98">
        <v>342</v>
      </c>
      <c r="B341" s="52" t="s">
        <v>117</v>
      </c>
      <c r="C341" s="52" t="s">
        <v>145</v>
      </c>
      <c r="D341" s="52" t="s">
        <v>1625</v>
      </c>
      <c r="E341" s="52" t="s">
        <v>146</v>
      </c>
      <c r="F341" s="29" t="s">
        <v>5801</v>
      </c>
      <c r="G341" s="74">
        <v>45474</v>
      </c>
      <c r="H341" s="74">
        <v>45627</v>
      </c>
      <c r="I341" s="52" t="s">
        <v>124</v>
      </c>
      <c r="J341" s="52" t="s">
        <v>125</v>
      </c>
      <c r="K341" s="87" t="s">
        <v>1117</v>
      </c>
      <c r="L341" s="88" t="s">
        <v>78</v>
      </c>
      <c r="M341" s="52">
        <v>3</v>
      </c>
      <c r="N341" s="93" t="s">
        <v>5913</v>
      </c>
      <c r="O341" s="84">
        <v>45492.4756944444</v>
      </c>
      <c r="P341" s="52"/>
      <c r="Q341" s="52"/>
      <c r="R341" s="117"/>
      <c r="S341" s="117"/>
      <c r="T341" s="52"/>
      <c r="U341" s="58" t="s">
        <v>5914</v>
      </c>
      <c r="V341" t="s">
        <v>1625</v>
      </c>
      <c r="W341" s="113" t="s">
        <v>5915</v>
      </c>
      <c r="X341" t="s">
        <v>132</v>
      </c>
      <c r="Y341" t="s">
        <v>138</v>
      </c>
    </row>
    <row r="342" ht="14.25" spans="1:22">
      <c r="A342" s="98">
        <v>343</v>
      </c>
      <c r="B342" s="52" t="s">
        <v>117</v>
      </c>
      <c r="C342" s="52" t="s">
        <v>145</v>
      </c>
      <c r="D342" s="52" t="s">
        <v>4560</v>
      </c>
      <c r="E342" s="123" t="s">
        <v>1148</v>
      </c>
      <c r="F342" s="29" t="s">
        <v>5801</v>
      </c>
      <c r="G342" s="74">
        <v>45413</v>
      </c>
      <c r="H342" s="74">
        <v>45444</v>
      </c>
      <c r="I342" s="52" t="s">
        <v>124</v>
      </c>
      <c r="J342" s="52" t="s">
        <v>125</v>
      </c>
      <c r="K342" s="87" t="s">
        <v>1117</v>
      </c>
      <c r="L342" s="88" t="s">
        <v>78</v>
      </c>
      <c r="M342" s="52">
        <v>3</v>
      </c>
      <c r="N342" s="34"/>
      <c r="O342" s="34"/>
      <c r="P342" s="35"/>
      <c r="Q342" s="35"/>
      <c r="R342" s="40"/>
      <c r="S342" s="40"/>
      <c r="T342" s="36"/>
      <c r="U342" s="34"/>
      <c r="V342" s="34"/>
    </row>
    <row r="343" spans="1:21">
      <c r="A343" s="98">
        <v>344</v>
      </c>
      <c r="B343" s="52" t="s">
        <v>117</v>
      </c>
      <c r="C343" s="52" t="s">
        <v>145</v>
      </c>
      <c r="D343" s="52" t="s">
        <v>4560</v>
      </c>
      <c r="E343" s="123" t="s">
        <v>1148</v>
      </c>
      <c r="F343" s="29" t="s">
        <v>5801</v>
      </c>
      <c r="G343" s="74">
        <v>45474</v>
      </c>
      <c r="H343" s="74">
        <v>45536</v>
      </c>
      <c r="I343" s="52" t="s">
        <v>124</v>
      </c>
      <c r="J343" s="52" t="s">
        <v>125</v>
      </c>
      <c r="K343" s="87" t="s">
        <v>1117</v>
      </c>
      <c r="L343" s="88" t="s">
        <v>78</v>
      </c>
      <c r="M343" s="52">
        <v>3</v>
      </c>
      <c r="N343" s="84"/>
      <c r="O343" s="84"/>
      <c r="P343" s="52"/>
      <c r="Q343" s="52"/>
      <c r="R343" s="117"/>
      <c r="S343" s="117"/>
      <c r="T343" s="52"/>
      <c r="U343" s="52"/>
    </row>
    <row r="344" ht="36" spans="1:25">
      <c r="A344" s="98">
        <v>345</v>
      </c>
      <c r="B344" s="52" t="s">
        <v>117</v>
      </c>
      <c r="C344" s="52" t="s">
        <v>145</v>
      </c>
      <c r="D344" s="52" t="s">
        <v>4547</v>
      </c>
      <c r="E344" s="123" t="s">
        <v>1148</v>
      </c>
      <c r="F344" s="29" t="s">
        <v>5801</v>
      </c>
      <c r="G344" s="74">
        <v>45413</v>
      </c>
      <c r="H344" s="74">
        <v>45444</v>
      </c>
      <c r="I344" s="52" t="s">
        <v>124</v>
      </c>
      <c r="J344" s="52" t="s">
        <v>125</v>
      </c>
      <c r="K344" s="87" t="s">
        <v>1117</v>
      </c>
      <c r="L344" s="88" t="s">
        <v>78</v>
      </c>
      <c r="M344" s="52">
        <v>3</v>
      </c>
      <c r="N344" s="34" t="s">
        <v>5644</v>
      </c>
      <c r="O344" s="62">
        <v>45450.4833333333</v>
      </c>
      <c r="P344" s="35"/>
      <c r="Q344" s="35"/>
      <c r="R344" s="40"/>
      <c r="S344" s="40"/>
      <c r="T344" s="36"/>
      <c r="U344" s="34" t="s">
        <v>5645</v>
      </c>
      <c r="V344" s="34" t="s">
        <v>4547</v>
      </c>
      <c r="W344" t="s">
        <v>5646</v>
      </c>
      <c r="X344" s="114" t="s">
        <v>132</v>
      </c>
      <c r="Y344" s="114" t="s">
        <v>422</v>
      </c>
    </row>
    <row r="345" ht="36" spans="1:25">
      <c r="A345" s="98">
        <v>346</v>
      </c>
      <c r="B345" s="52" t="s">
        <v>117</v>
      </c>
      <c r="C345" s="52" t="s">
        <v>145</v>
      </c>
      <c r="D345" s="52" t="s">
        <v>4547</v>
      </c>
      <c r="E345" s="123" t="s">
        <v>1148</v>
      </c>
      <c r="F345" s="29" t="s">
        <v>5801</v>
      </c>
      <c r="G345" s="74">
        <v>45474</v>
      </c>
      <c r="H345" s="74">
        <v>45536</v>
      </c>
      <c r="I345" s="52" t="s">
        <v>124</v>
      </c>
      <c r="J345" s="52" t="s">
        <v>125</v>
      </c>
      <c r="K345" s="87" t="s">
        <v>1117</v>
      </c>
      <c r="L345" s="88" t="s">
        <v>78</v>
      </c>
      <c r="M345" s="52">
        <v>3</v>
      </c>
      <c r="N345" s="93" t="s">
        <v>5647</v>
      </c>
      <c r="O345" s="84">
        <v>45496.5</v>
      </c>
      <c r="P345" s="52"/>
      <c r="Q345" s="52"/>
      <c r="R345" s="117"/>
      <c r="S345" s="117"/>
      <c r="T345" s="52"/>
      <c r="U345" s="52" t="s">
        <v>5648</v>
      </c>
      <c r="V345" t="s">
        <v>4547</v>
      </c>
      <c r="W345" t="s">
        <v>5646</v>
      </c>
      <c r="X345" t="s">
        <v>132</v>
      </c>
      <c r="Y345" t="s">
        <v>138</v>
      </c>
    </row>
    <row r="346" ht="14.25" spans="1:22">
      <c r="A346" s="98">
        <v>347</v>
      </c>
      <c r="B346" s="52" t="s">
        <v>117</v>
      </c>
      <c r="C346" s="52" t="s">
        <v>145</v>
      </c>
      <c r="D346" s="53" t="s">
        <v>5649</v>
      </c>
      <c r="E346" s="123" t="s">
        <v>1148</v>
      </c>
      <c r="F346" s="29" t="s">
        <v>5801</v>
      </c>
      <c r="G346" s="74">
        <v>45413</v>
      </c>
      <c r="H346" s="74">
        <v>45444</v>
      </c>
      <c r="I346" s="52" t="s">
        <v>124</v>
      </c>
      <c r="J346" s="52" t="s">
        <v>125</v>
      </c>
      <c r="K346" s="87" t="s">
        <v>1117</v>
      </c>
      <c r="L346" s="88" t="s">
        <v>78</v>
      </c>
      <c r="M346" s="52">
        <v>3</v>
      </c>
      <c r="N346" s="34"/>
      <c r="O346" s="34"/>
      <c r="P346" s="35"/>
      <c r="Q346" s="35"/>
      <c r="R346" s="40"/>
      <c r="S346" s="40"/>
      <c r="T346" s="36"/>
      <c r="U346" s="34"/>
      <c r="V346" s="34"/>
    </row>
    <row r="347" spans="1:21">
      <c r="A347" s="98">
        <v>348</v>
      </c>
      <c r="B347" s="52" t="s">
        <v>117</v>
      </c>
      <c r="C347" s="52" t="s">
        <v>145</v>
      </c>
      <c r="D347" s="53" t="s">
        <v>5649</v>
      </c>
      <c r="E347" s="123" t="s">
        <v>1148</v>
      </c>
      <c r="F347" s="29" t="s">
        <v>5801</v>
      </c>
      <c r="G347" s="74">
        <v>45474</v>
      </c>
      <c r="H347" s="74">
        <v>45536</v>
      </c>
      <c r="I347" s="52" t="s">
        <v>124</v>
      </c>
      <c r="J347" s="52" t="s">
        <v>125</v>
      </c>
      <c r="K347" s="87" t="s">
        <v>1117</v>
      </c>
      <c r="L347" s="88" t="s">
        <v>78</v>
      </c>
      <c r="M347" s="52">
        <v>3</v>
      </c>
      <c r="N347" s="84"/>
      <c r="O347" s="84"/>
      <c r="P347" s="52"/>
      <c r="Q347" s="52"/>
      <c r="R347" s="117"/>
      <c r="S347" s="117"/>
      <c r="T347" s="52"/>
      <c r="U347" s="52"/>
    </row>
    <row r="348" ht="409.5" spans="1:25">
      <c r="A348" s="98">
        <v>349</v>
      </c>
      <c r="B348" s="52" t="s">
        <v>117</v>
      </c>
      <c r="C348" s="52" t="s">
        <v>145</v>
      </c>
      <c r="D348" s="52" t="s">
        <v>4702</v>
      </c>
      <c r="E348" s="52" t="s">
        <v>146</v>
      </c>
      <c r="F348" s="29" t="s">
        <v>5801</v>
      </c>
      <c r="G348" s="74">
        <v>45292</v>
      </c>
      <c r="H348" s="74">
        <v>45444</v>
      </c>
      <c r="I348" s="52" t="s">
        <v>124</v>
      </c>
      <c r="J348" s="52" t="s">
        <v>125</v>
      </c>
      <c r="K348" s="87" t="s">
        <v>1117</v>
      </c>
      <c r="L348" s="88" t="s">
        <v>78</v>
      </c>
      <c r="M348" s="52">
        <v>3</v>
      </c>
      <c r="N348" s="34" t="s">
        <v>5700</v>
      </c>
      <c r="O348" s="62">
        <v>45315.6479166667</v>
      </c>
      <c r="P348" s="35"/>
      <c r="Q348" s="35"/>
      <c r="R348" s="40"/>
      <c r="S348" s="40"/>
      <c r="T348" s="36"/>
      <c r="U348" s="34" t="s">
        <v>5701</v>
      </c>
      <c r="V348" s="34" t="s">
        <v>4702</v>
      </c>
      <c r="W348" s="113" t="s">
        <v>5702</v>
      </c>
      <c r="X348" s="114" t="s">
        <v>132</v>
      </c>
      <c r="Y348" s="114" t="s">
        <v>133</v>
      </c>
    </row>
    <row r="349" ht="36" spans="1:25">
      <c r="A349" s="98">
        <v>350</v>
      </c>
      <c r="B349" s="52" t="s">
        <v>117</v>
      </c>
      <c r="C349" s="52" t="s">
        <v>145</v>
      </c>
      <c r="D349" s="52" t="s">
        <v>4702</v>
      </c>
      <c r="E349" s="52" t="s">
        <v>146</v>
      </c>
      <c r="F349" s="29" t="s">
        <v>5801</v>
      </c>
      <c r="G349" s="74">
        <v>45474</v>
      </c>
      <c r="H349" s="74">
        <v>45627</v>
      </c>
      <c r="I349" s="52" t="s">
        <v>124</v>
      </c>
      <c r="J349" s="52" t="s">
        <v>125</v>
      </c>
      <c r="K349" s="87" t="s">
        <v>1117</v>
      </c>
      <c r="L349" s="88" t="s">
        <v>78</v>
      </c>
      <c r="M349" s="52">
        <v>3</v>
      </c>
      <c r="N349" s="93" t="s">
        <v>5703</v>
      </c>
      <c r="O349" s="84">
        <v>45485.6770833333</v>
      </c>
      <c r="P349" s="52"/>
      <c r="Q349" s="52"/>
      <c r="R349" s="117"/>
      <c r="S349" s="117"/>
      <c r="T349" s="52"/>
      <c r="U349" s="52" t="s">
        <v>5704</v>
      </c>
      <c r="V349" t="s">
        <v>4702</v>
      </c>
      <c r="W349" t="s">
        <v>5666</v>
      </c>
      <c r="X349" t="s">
        <v>132</v>
      </c>
      <c r="Y349" t="s">
        <v>138</v>
      </c>
    </row>
    <row r="350" ht="409.5" spans="1:25">
      <c r="A350" s="98">
        <v>351</v>
      </c>
      <c r="B350" s="34" t="s">
        <v>117</v>
      </c>
      <c r="C350" s="47" t="s">
        <v>145</v>
      </c>
      <c r="D350" s="45" t="s">
        <v>1694</v>
      </c>
      <c r="E350" s="45" t="s">
        <v>146</v>
      </c>
      <c r="F350" s="53" t="s">
        <v>5801</v>
      </c>
      <c r="G350" s="74">
        <v>45292</v>
      </c>
      <c r="H350" s="74">
        <v>45352</v>
      </c>
      <c r="I350" s="34" t="s">
        <v>124</v>
      </c>
      <c r="J350" s="34" t="s">
        <v>125</v>
      </c>
      <c r="K350" s="48" t="s">
        <v>1117</v>
      </c>
      <c r="L350" s="96" t="s">
        <v>78</v>
      </c>
      <c r="M350" s="47">
        <v>3</v>
      </c>
      <c r="N350" s="34" t="s">
        <v>5705</v>
      </c>
      <c r="O350" s="62">
        <v>45342.3819444444</v>
      </c>
      <c r="P350" s="35"/>
      <c r="Q350" s="35"/>
      <c r="R350" s="40"/>
      <c r="S350" s="40"/>
      <c r="T350" s="36"/>
      <c r="U350" s="34" t="s">
        <v>5706</v>
      </c>
      <c r="V350" s="34" t="s">
        <v>1694</v>
      </c>
      <c r="W350" s="113" t="s">
        <v>5707</v>
      </c>
      <c r="X350" t="s">
        <v>132</v>
      </c>
      <c r="Y350" t="s">
        <v>153</v>
      </c>
    </row>
    <row r="351" ht="409.5" spans="1:25">
      <c r="A351" s="98">
        <v>352</v>
      </c>
      <c r="B351" s="34" t="s">
        <v>117</v>
      </c>
      <c r="C351" s="47" t="s">
        <v>145</v>
      </c>
      <c r="D351" s="45" t="s">
        <v>1694</v>
      </c>
      <c r="E351" s="45" t="s">
        <v>146</v>
      </c>
      <c r="F351" s="53" t="s">
        <v>5801</v>
      </c>
      <c r="G351" s="74">
        <v>45383</v>
      </c>
      <c r="H351" s="74">
        <v>45444</v>
      </c>
      <c r="I351" s="34" t="s">
        <v>124</v>
      </c>
      <c r="J351" s="34" t="s">
        <v>125</v>
      </c>
      <c r="K351" s="48" t="s">
        <v>1117</v>
      </c>
      <c r="L351" s="96" t="s">
        <v>78</v>
      </c>
      <c r="M351" s="47">
        <v>3</v>
      </c>
      <c r="N351" s="34" t="s">
        <v>5705</v>
      </c>
      <c r="O351" s="62">
        <v>45342.3819444444</v>
      </c>
      <c r="P351" s="35"/>
      <c r="Q351" s="35"/>
      <c r="R351" s="40"/>
      <c r="S351" s="40"/>
      <c r="T351" s="36"/>
      <c r="U351" s="34" t="s">
        <v>5706</v>
      </c>
      <c r="V351" s="34" t="s">
        <v>1694</v>
      </c>
      <c r="W351" s="113" t="s">
        <v>5707</v>
      </c>
      <c r="X351" s="114" t="s">
        <v>132</v>
      </c>
      <c r="Y351" s="114" t="s">
        <v>153</v>
      </c>
    </row>
    <row r="352" ht="36" spans="1:25">
      <c r="A352" s="98"/>
      <c r="B352" s="34" t="s">
        <v>117</v>
      </c>
      <c r="C352" s="47" t="s">
        <v>145</v>
      </c>
      <c r="D352" s="45" t="s">
        <v>1694</v>
      </c>
      <c r="E352" s="45" t="s">
        <v>146</v>
      </c>
      <c r="F352" s="53" t="s">
        <v>5801</v>
      </c>
      <c r="G352" s="74">
        <v>45444</v>
      </c>
      <c r="H352" s="74">
        <v>45536</v>
      </c>
      <c r="I352" s="34" t="s">
        <v>124</v>
      </c>
      <c r="J352" s="34" t="s">
        <v>125</v>
      </c>
      <c r="K352" s="48" t="s">
        <v>1117</v>
      </c>
      <c r="L352" s="96" t="s">
        <v>78</v>
      </c>
      <c r="M352" s="47">
        <v>3</v>
      </c>
      <c r="N352" s="93" t="s">
        <v>5708</v>
      </c>
      <c r="O352" s="84">
        <v>45524.6520833333</v>
      </c>
      <c r="P352" s="52"/>
      <c r="Q352" s="52"/>
      <c r="R352" s="117"/>
      <c r="S352" s="117"/>
      <c r="T352" s="52"/>
      <c r="U352" s="52" t="s">
        <v>5709</v>
      </c>
      <c r="V352" t="s">
        <v>1694</v>
      </c>
      <c r="W352" t="s">
        <v>5710</v>
      </c>
      <c r="X352" t="s">
        <v>132</v>
      </c>
      <c r="Y352" t="s">
        <v>852</v>
      </c>
    </row>
    <row r="353" ht="36" spans="1:25">
      <c r="A353" s="98"/>
      <c r="B353" s="34" t="s">
        <v>117</v>
      </c>
      <c r="C353" s="47" t="s">
        <v>145</v>
      </c>
      <c r="D353" s="45" t="s">
        <v>1694</v>
      </c>
      <c r="E353" s="45" t="s">
        <v>146</v>
      </c>
      <c r="F353" s="53" t="s">
        <v>5801</v>
      </c>
      <c r="G353" s="74">
        <v>45566</v>
      </c>
      <c r="H353" s="74">
        <v>45627</v>
      </c>
      <c r="I353" s="34" t="s">
        <v>124</v>
      </c>
      <c r="J353" s="34" t="s">
        <v>125</v>
      </c>
      <c r="K353" s="48" t="s">
        <v>1117</v>
      </c>
      <c r="L353" s="96" t="s">
        <v>78</v>
      </c>
      <c r="M353" s="47">
        <v>3</v>
      </c>
      <c r="N353" s="93" t="s">
        <v>5708</v>
      </c>
      <c r="O353" s="84">
        <v>45524.6520833333</v>
      </c>
      <c r="P353" s="52"/>
      <c r="Q353" s="52"/>
      <c r="R353" s="117"/>
      <c r="S353" s="117"/>
      <c r="T353" s="52"/>
      <c r="U353" s="52" t="s">
        <v>5709</v>
      </c>
      <c r="V353" t="s">
        <v>1694</v>
      </c>
      <c r="W353" t="s">
        <v>5710</v>
      </c>
      <c r="X353" t="s">
        <v>132</v>
      </c>
      <c r="Y353" t="s">
        <v>852</v>
      </c>
    </row>
    <row r="354" ht="36" spans="1:25">
      <c r="A354" s="98">
        <v>353</v>
      </c>
      <c r="B354" s="34" t="s">
        <v>117</v>
      </c>
      <c r="C354" s="47" t="s">
        <v>145</v>
      </c>
      <c r="D354" s="53" t="s">
        <v>1698</v>
      </c>
      <c r="E354" s="123" t="s">
        <v>1148</v>
      </c>
      <c r="F354" s="29" t="s">
        <v>5801</v>
      </c>
      <c r="G354" s="74">
        <v>45413</v>
      </c>
      <c r="H354" s="74">
        <v>45444</v>
      </c>
      <c r="I354" s="34" t="s">
        <v>124</v>
      </c>
      <c r="J354" s="34" t="s">
        <v>125</v>
      </c>
      <c r="K354" s="48" t="s">
        <v>1117</v>
      </c>
      <c r="L354" s="96" t="s">
        <v>78</v>
      </c>
      <c r="M354" s="52">
        <v>3</v>
      </c>
      <c r="N354" s="34" t="s">
        <v>5644</v>
      </c>
      <c r="O354" s="62">
        <v>45450.4833333333</v>
      </c>
      <c r="P354" s="35"/>
      <c r="Q354" s="35"/>
      <c r="R354" s="40"/>
      <c r="S354" s="40"/>
      <c r="T354" s="36"/>
      <c r="U354" s="34" t="s">
        <v>5645</v>
      </c>
      <c r="V354" s="34" t="s">
        <v>1698</v>
      </c>
      <c r="W354" t="s">
        <v>5646</v>
      </c>
      <c r="X354" s="114" t="s">
        <v>132</v>
      </c>
      <c r="Y354" s="114" t="s">
        <v>422</v>
      </c>
    </row>
    <row r="355" ht="36" spans="1:25">
      <c r="A355" s="98">
        <v>354</v>
      </c>
      <c r="B355" s="34" t="s">
        <v>117</v>
      </c>
      <c r="C355" s="47" t="s">
        <v>145</v>
      </c>
      <c r="D355" s="53" t="s">
        <v>1698</v>
      </c>
      <c r="E355" s="123" t="s">
        <v>1148</v>
      </c>
      <c r="F355" s="29" t="s">
        <v>5801</v>
      </c>
      <c r="G355" s="74">
        <v>45474</v>
      </c>
      <c r="H355" s="74">
        <v>45536</v>
      </c>
      <c r="I355" s="34" t="s">
        <v>124</v>
      </c>
      <c r="J355" s="34" t="s">
        <v>125</v>
      </c>
      <c r="K355" s="48" t="s">
        <v>1117</v>
      </c>
      <c r="L355" s="96" t="s">
        <v>78</v>
      </c>
      <c r="M355" s="52">
        <v>3</v>
      </c>
      <c r="N355" s="93" t="s">
        <v>5647</v>
      </c>
      <c r="O355" s="84">
        <v>45496.5</v>
      </c>
      <c r="P355" s="52"/>
      <c r="Q355" s="52"/>
      <c r="R355" s="117"/>
      <c r="S355" s="117"/>
      <c r="T355" s="52"/>
      <c r="U355" s="52" t="s">
        <v>5648</v>
      </c>
      <c r="V355" t="s">
        <v>1698</v>
      </c>
      <c r="W355" t="s">
        <v>5646</v>
      </c>
      <c r="X355" t="s">
        <v>132</v>
      </c>
      <c r="Y355" t="s">
        <v>138</v>
      </c>
    </row>
    <row r="356" ht="409.5" spans="1:25">
      <c r="A356" s="98">
        <v>355</v>
      </c>
      <c r="B356" s="52" t="s">
        <v>117</v>
      </c>
      <c r="C356" s="52" t="s">
        <v>145</v>
      </c>
      <c r="D356" s="52" t="s">
        <v>1717</v>
      </c>
      <c r="E356" s="123" t="s">
        <v>1148</v>
      </c>
      <c r="F356" s="29" t="s">
        <v>5801</v>
      </c>
      <c r="G356" s="74">
        <v>45413</v>
      </c>
      <c r="H356" s="74">
        <v>45444</v>
      </c>
      <c r="I356" s="52" t="s">
        <v>124</v>
      </c>
      <c r="J356" s="52" t="s">
        <v>125</v>
      </c>
      <c r="K356" s="87" t="s">
        <v>1117</v>
      </c>
      <c r="L356" s="88" t="s">
        <v>78</v>
      </c>
      <c r="M356" s="52">
        <v>3</v>
      </c>
      <c r="N356" s="34" t="s">
        <v>5726</v>
      </c>
      <c r="O356" s="62">
        <v>45434.5069444444</v>
      </c>
      <c r="P356" s="35"/>
      <c r="Q356" s="35"/>
      <c r="R356" s="40"/>
      <c r="S356" s="40"/>
      <c r="T356" s="36"/>
      <c r="U356" s="34" t="s">
        <v>5727</v>
      </c>
      <c r="V356" s="34" t="s">
        <v>1717</v>
      </c>
      <c r="W356" s="113" t="s">
        <v>5728</v>
      </c>
      <c r="X356" s="114" t="s">
        <v>132</v>
      </c>
      <c r="Y356" s="114" t="s">
        <v>435</v>
      </c>
    </row>
    <row r="357" ht="409.5" spans="1:25">
      <c r="A357" s="98">
        <v>356</v>
      </c>
      <c r="B357" s="52" t="s">
        <v>117</v>
      </c>
      <c r="C357" s="52" t="s">
        <v>145</v>
      </c>
      <c r="D357" s="52" t="s">
        <v>1717</v>
      </c>
      <c r="E357" s="123" t="s">
        <v>1148</v>
      </c>
      <c r="F357" s="29" t="s">
        <v>5801</v>
      </c>
      <c r="G357" s="74">
        <v>45474</v>
      </c>
      <c r="H357" s="74">
        <v>45536</v>
      </c>
      <c r="I357" s="52" t="s">
        <v>124</v>
      </c>
      <c r="J357" s="52" t="s">
        <v>125</v>
      </c>
      <c r="K357" s="87" t="s">
        <v>1117</v>
      </c>
      <c r="L357" s="88" t="s">
        <v>78</v>
      </c>
      <c r="M357" s="52">
        <v>3</v>
      </c>
      <c r="N357" s="93" t="s">
        <v>5729</v>
      </c>
      <c r="O357" s="84">
        <v>45496.5</v>
      </c>
      <c r="P357" s="52"/>
      <c r="Q357" s="52"/>
      <c r="R357" s="117"/>
      <c r="S357" s="117"/>
      <c r="T357" s="52"/>
      <c r="U357" s="58" t="s">
        <v>5730</v>
      </c>
      <c r="V357" t="s">
        <v>1717</v>
      </c>
      <c r="W357" s="113" t="s">
        <v>5731</v>
      </c>
      <c r="X357" t="s">
        <v>132</v>
      </c>
      <c r="Y357" t="s">
        <v>138</v>
      </c>
    </row>
    <row r="358" ht="409.5" spans="1:25">
      <c r="A358" s="98">
        <v>357</v>
      </c>
      <c r="B358" s="52" t="s">
        <v>117</v>
      </c>
      <c r="C358" s="52" t="s">
        <v>145</v>
      </c>
      <c r="D358" s="52" t="s">
        <v>1726</v>
      </c>
      <c r="E358" s="123" t="s">
        <v>1148</v>
      </c>
      <c r="F358" s="29" t="s">
        <v>5801</v>
      </c>
      <c r="G358" s="74">
        <v>45413</v>
      </c>
      <c r="H358" s="74">
        <v>45444</v>
      </c>
      <c r="I358" s="52" t="s">
        <v>124</v>
      </c>
      <c r="J358" s="52" t="s">
        <v>125</v>
      </c>
      <c r="K358" s="87" t="s">
        <v>1117</v>
      </c>
      <c r="L358" s="88" t="s">
        <v>78</v>
      </c>
      <c r="M358" s="52">
        <v>6</v>
      </c>
      <c r="N358" s="34" t="s">
        <v>5732</v>
      </c>
      <c r="O358" s="62">
        <v>45434.5069444444</v>
      </c>
      <c r="P358" s="35"/>
      <c r="Q358" s="35"/>
      <c r="R358" s="40"/>
      <c r="S358" s="40"/>
      <c r="T358" s="36"/>
      <c r="U358" s="34" t="s">
        <v>5733</v>
      </c>
      <c r="V358" s="34" t="s">
        <v>1726</v>
      </c>
      <c r="W358" s="113" t="s">
        <v>5734</v>
      </c>
      <c r="X358" s="114" t="s">
        <v>132</v>
      </c>
      <c r="Y358" s="114" t="s">
        <v>435</v>
      </c>
    </row>
    <row r="359" ht="409.5" spans="1:25">
      <c r="A359" s="98">
        <v>358</v>
      </c>
      <c r="B359" s="52" t="s">
        <v>117</v>
      </c>
      <c r="C359" s="52" t="s">
        <v>145</v>
      </c>
      <c r="D359" s="52" t="s">
        <v>1726</v>
      </c>
      <c r="E359" s="123" t="s">
        <v>1148</v>
      </c>
      <c r="F359" s="29" t="s">
        <v>5801</v>
      </c>
      <c r="G359" s="74">
        <v>45474</v>
      </c>
      <c r="H359" s="74">
        <v>45536</v>
      </c>
      <c r="I359" s="52" t="s">
        <v>124</v>
      </c>
      <c r="J359" s="52" t="s">
        <v>125</v>
      </c>
      <c r="K359" s="87" t="s">
        <v>1117</v>
      </c>
      <c r="L359" s="88" t="s">
        <v>78</v>
      </c>
      <c r="M359" s="52">
        <v>6</v>
      </c>
      <c r="N359" s="93" t="s">
        <v>5735</v>
      </c>
      <c r="O359" s="84">
        <v>45496.5</v>
      </c>
      <c r="P359" s="52"/>
      <c r="Q359" s="52"/>
      <c r="R359" s="117"/>
      <c r="S359" s="117"/>
      <c r="T359" s="52"/>
      <c r="U359" s="58" t="s">
        <v>5736</v>
      </c>
      <c r="V359" t="s">
        <v>1726</v>
      </c>
      <c r="W359" s="113" t="s">
        <v>5737</v>
      </c>
      <c r="X359" t="s">
        <v>132</v>
      </c>
      <c r="Y359" t="s">
        <v>138</v>
      </c>
    </row>
    <row r="360" ht="409.5" spans="1:25">
      <c r="A360" s="98">
        <v>359</v>
      </c>
      <c r="B360" s="52" t="s">
        <v>117</v>
      </c>
      <c r="C360" s="52" t="s">
        <v>145</v>
      </c>
      <c r="D360" s="52" t="s">
        <v>1731</v>
      </c>
      <c r="E360" s="52" t="s">
        <v>250</v>
      </c>
      <c r="F360" s="29" t="s">
        <v>5801</v>
      </c>
      <c r="G360" s="74">
        <v>45292</v>
      </c>
      <c r="H360" s="74">
        <v>45444</v>
      </c>
      <c r="I360" s="52" t="s">
        <v>124</v>
      </c>
      <c r="J360" s="52" t="s">
        <v>125</v>
      </c>
      <c r="K360" s="87" t="s">
        <v>1117</v>
      </c>
      <c r="L360" s="88" t="s">
        <v>78</v>
      </c>
      <c r="M360" s="52">
        <v>3</v>
      </c>
      <c r="N360" s="34" t="s">
        <v>5916</v>
      </c>
      <c r="O360" s="62">
        <v>45369.4652777778</v>
      </c>
      <c r="P360" s="35"/>
      <c r="Q360" s="35"/>
      <c r="R360" s="40"/>
      <c r="S360" s="40"/>
      <c r="T360" s="36"/>
      <c r="U360" s="34" t="s">
        <v>5917</v>
      </c>
      <c r="V360" s="34" t="s">
        <v>1731</v>
      </c>
      <c r="W360" s="113" t="s">
        <v>5743</v>
      </c>
      <c r="X360" t="s">
        <v>132</v>
      </c>
      <c r="Y360" t="s">
        <v>159</v>
      </c>
    </row>
    <row r="361" ht="409.5" spans="1:25">
      <c r="A361" s="98">
        <v>360</v>
      </c>
      <c r="B361" s="52" t="s">
        <v>117</v>
      </c>
      <c r="C361" s="52" t="s">
        <v>145</v>
      </c>
      <c r="D361" s="52" t="s">
        <v>1731</v>
      </c>
      <c r="E361" s="52" t="s">
        <v>250</v>
      </c>
      <c r="F361" s="29" t="s">
        <v>5801</v>
      </c>
      <c r="G361" s="74">
        <v>45474</v>
      </c>
      <c r="H361" s="74">
        <v>45627</v>
      </c>
      <c r="I361" s="52" t="s">
        <v>124</v>
      </c>
      <c r="J361" s="52" t="s">
        <v>125</v>
      </c>
      <c r="K361" s="87" t="s">
        <v>1117</v>
      </c>
      <c r="L361" s="88" t="s">
        <v>78</v>
      </c>
      <c r="M361" s="52">
        <v>3</v>
      </c>
      <c r="N361" s="93" t="s">
        <v>5741</v>
      </c>
      <c r="O361" s="84">
        <v>45496.4097222222</v>
      </c>
      <c r="P361" s="52"/>
      <c r="Q361" s="52"/>
      <c r="R361" s="117"/>
      <c r="S361" s="117"/>
      <c r="T361" s="52"/>
      <c r="U361" s="58" t="s">
        <v>5742</v>
      </c>
      <c r="V361" t="s">
        <v>1731</v>
      </c>
      <c r="W361" s="113" t="s">
        <v>5743</v>
      </c>
      <c r="X361" t="s">
        <v>132</v>
      </c>
      <c r="Y361" t="s">
        <v>138</v>
      </c>
    </row>
    <row r="362" ht="409.5" spans="1:25">
      <c r="A362" s="98">
        <v>361</v>
      </c>
      <c r="B362" s="52" t="s">
        <v>117</v>
      </c>
      <c r="C362" s="52" t="s">
        <v>145</v>
      </c>
      <c r="D362" s="52" t="s">
        <v>1742</v>
      </c>
      <c r="E362" s="52" t="s">
        <v>250</v>
      </c>
      <c r="F362" s="29" t="s">
        <v>5801</v>
      </c>
      <c r="G362" s="74">
        <v>45292</v>
      </c>
      <c r="H362" s="74">
        <v>45444</v>
      </c>
      <c r="I362" s="52" t="s">
        <v>124</v>
      </c>
      <c r="J362" s="52" t="s">
        <v>125</v>
      </c>
      <c r="K362" s="87" t="s">
        <v>1117</v>
      </c>
      <c r="L362" s="88" t="s">
        <v>78</v>
      </c>
      <c r="M362" s="52">
        <v>3</v>
      </c>
      <c r="N362" s="34" t="s">
        <v>5916</v>
      </c>
      <c r="O362" s="62">
        <v>45369.4652777778</v>
      </c>
      <c r="P362" s="35"/>
      <c r="Q362" s="35"/>
      <c r="R362" s="40"/>
      <c r="S362" s="40"/>
      <c r="T362" s="36"/>
      <c r="U362" s="34" t="s">
        <v>5917</v>
      </c>
      <c r="V362" s="34" t="s">
        <v>1742</v>
      </c>
      <c r="W362" s="113" t="s">
        <v>5743</v>
      </c>
      <c r="X362" t="s">
        <v>132</v>
      </c>
      <c r="Y362" t="s">
        <v>159</v>
      </c>
    </row>
    <row r="363" ht="409.5" spans="1:25">
      <c r="A363" s="98">
        <v>362</v>
      </c>
      <c r="B363" s="52" t="s">
        <v>117</v>
      </c>
      <c r="C363" s="52" t="s">
        <v>145</v>
      </c>
      <c r="D363" s="52" t="s">
        <v>1742</v>
      </c>
      <c r="E363" s="52" t="s">
        <v>250</v>
      </c>
      <c r="F363" s="29" t="s">
        <v>5801</v>
      </c>
      <c r="G363" s="74">
        <v>45474</v>
      </c>
      <c r="H363" s="74">
        <v>45627</v>
      </c>
      <c r="I363" s="52" t="s">
        <v>124</v>
      </c>
      <c r="J363" s="52" t="s">
        <v>125</v>
      </c>
      <c r="K363" s="87" t="s">
        <v>1117</v>
      </c>
      <c r="L363" s="88" t="s">
        <v>78</v>
      </c>
      <c r="M363" s="52">
        <v>3</v>
      </c>
      <c r="N363" s="93" t="s">
        <v>5741</v>
      </c>
      <c r="O363" s="84">
        <v>45496.4097222222</v>
      </c>
      <c r="P363" s="52"/>
      <c r="Q363" s="52"/>
      <c r="R363" s="117"/>
      <c r="S363" s="117"/>
      <c r="T363" s="52"/>
      <c r="U363" s="58" t="s">
        <v>5742</v>
      </c>
      <c r="V363" t="s">
        <v>1742</v>
      </c>
      <c r="W363" s="113" t="s">
        <v>5743</v>
      </c>
      <c r="X363" t="s">
        <v>132</v>
      </c>
      <c r="Y363" t="s">
        <v>138</v>
      </c>
    </row>
    <row r="364" ht="409.5" spans="1:25">
      <c r="A364" s="98">
        <v>363</v>
      </c>
      <c r="B364" s="52" t="s">
        <v>117</v>
      </c>
      <c r="C364" s="52" t="s">
        <v>145</v>
      </c>
      <c r="D364" s="52" t="s">
        <v>1762</v>
      </c>
      <c r="E364" s="52" t="s">
        <v>146</v>
      </c>
      <c r="F364" s="29" t="s">
        <v>5801</v>
      </c>
      <c r="G364" s="74">
        <v>45292</v>
      </c>
      <c r="H364" s="74">
        <v>45444</v>
      </c>
      <c r="I364" s="52" t="s">
        <v>124</v>
      </c>
      <c r="J364" s="52" t="s">
        <v>125</v>
      </c>
      <c r="K364" s="87" t="s">
        <v>1117</v>
      </c>
      <c r="L364" s="88" t="s">
        <v>78</v>
      </c>
      <c r="M364" s="52">
        <v>3</v>
      </c>
      <c r="N364" s="34" t="s">
        <v>5758</v>
      </c>
      <c r="O364" s="62">
        <v>45363.625</v>
      </c>
      <c r="P364" s="35"/>
      <c r="Q364" s="35"/>
      <c r="R364" s="40"/>
      <c r="S364" s="40"/>
      <c r="T364" s="36"/>
      <c r="U364" s="34" t="s">
        <v>5759</v>
      </c>
      <c r="V364" s="34" t="s">
        <v>1762</v>
      </c>
      <c r="W364" s="113" t="s">
        <v>5760</v>
      </c>
      <c r="X364" t="s">
        <v>132</v>
      </c>
      <c r="Y364" t="s">
        <v>159</v>
      </c>
    </row>
    <row r="365" spans="1:21">
      <c r="A365" s="98">
        <v>364</v>
      </c>
      <c r="B365" s="52" t="s">
        <v>117</v>
      </c>
      <c r="C365" s="52" t="s">
        <v>145</v>
      </c>
      <c r="D365" s="52" t="s">
        <v>1762</v>
      </c>
      <c r="E365" s="52" t="s">
        <v>146</v>
      </c>
      <c r="F365" s="29" t="s">
        <v>5801</v>
      </c>
      <c r="G365" s="74">
        <v>45474</v>
      </c>
      <c r="H365" s="74">
        <v>45627</v>
      </c>
      <c r="I365" s="52" t="s">
        <v>124</v>
      </c>
      <c r="J365" s="52" t="s">
        <v>125</v>
      </c>
      <c r="K365" s="87" t="s">
        <v>1117</v>
      </c>
      <c r="L365" s="88" t="s">
        <v>78</v>
      </c>
      <c r="M365" s="52">
        <v>3</v>
      </c>
      <c r="N365" s="84"/>
      <c r="O365" s="84"/>
      <c r="P365" s="52"/>
      <c r="Q365" s="52"/>
      <c r="R365" s="117"/>
      <c r="S365" s="117"/>
      <c r="T365" s="52"/>
      <c r="U365" s="52"/>
    </row>
    <row r="366" ht="36" spans="1:25">
      <c r="A366" s="98">
        <v>365</v>
      </c>
      <c r="B366" s="52" t="s">
        <v>117</v>
      </c>
      <c r="C366" s="52" t="s">
        <v>145</v>
      </c>
      <c r="D366" s="52" t="s">
        <v>1771</v>
      </c>
      <c r="E366" s="52" t="s">
        <v>146</v>
      </c>
      <c r="F366" s="29" t="s">
        <v>5801</v>
      </c>
      <c r="G366" s="74">
        <v>45292</v>
      </c>
      <c r="H366" s="74">
        <v>45444</v>
      </c>
      <c r="I366" s="52" t="s">
        <v>124</v>
      </c>
      <c r="J366" s="52" t="s">
        <v>125</v>
      </c>
      <c r="K366" s="87" t="s">
        <v>1117</v>
      </c>
      <c r="L366" s="88" t="s">
        <v>78</v>
      </c>
      <c r="M366" s="52">
        <v>3</v>
      </c>
      <c r="N366" s="34" t="s">
        <v>5761</v>
      </c>
      <c r="O366" s="62">
        <v>45363.625</v>
      </c>
      <c r="P366" s="35"/>
      <c r="Q366" s="35"/>
      <c r="R366" s="40"/>
      <c r="S366" s="40"/>
      <c r="T366" s="36"/>
      <c r="U366" s="34" t="s">
        <v>5762</v>
      </c>
      <c r="V366" s="34" t="s">
        <v>1771</v>
      </c>
      <c r="W366" t="s">
        <v>5763</v>
      </c>
      <c r="X366" t="s">
        <v>132</v>
      </c>
      <c r="Y366" t="s">
        <v>159</v>
      </c>
    </row>
    <row r="367" spans="1:21">
      <c r="A367" s="98">
        <v>366</v>
      </c>
      <c r="B367" s="52" t="s">
        <v>117</v>
      </c>
      <c r="C367" s="52" t="s">
        <v>145</v>
      </c>
      <c r="D367" s="52" t="s">
        <v>1771</v>
      </c>
      <c r="E367" s="52" t="s">
        <v>146</v>
      </c>
      <c r="F367" s="29" t="s">
        <v>5801</v>
      </c>
      <c r="G367" s="74">
        <v>45474</v>
      </c>
      <c r="H367" s="74">
        <v>45627</v>
      </c>
      <c r="I367" s="52" t="s">
        <v>124</v>
      </c>
      <c r="J367" s="52" t="s">
        <v>125</v>
      </c>
      <c r="K367" s="87" t="s">
        <v>1117</v>
      </c>
      <c r="L367" s="88" t="s">
        <v>78</v>
      </c>
      <c r="M367" s="52">
        <v>3</v>
      </c>
      <c r="N367" s="84"/>
      <c r="O367" s="84"/>
      <c r="P367" s="52"/>
      <c r="Q367" s="52"/>
      <c r="R367" s="117"/>
      <c r="S367" s="117"/>
      <c r="T367" s="52"/>
      <c r="U367" s="52"/>
    </row>
    <row r="368" ht="409.5" spans="1:25">
      <c r="A368" s="98">
        <v>367</v>
      </c>
      <c r="B368" s="52" t="s">
        <v>117</v>
      </c>
      <c r="C368" s="52" t="s">
        <v>145</v>
      </c>
      <c r="D368" s="52" t="s">
        <v>1775</v>
      </c>
      <c r="E368" s="52" t="s">
        <v>146</v>
      </c>
      <c r="F368" s="29" t="s">
        <v>5801</v>
      </c>
      <c r="G368" s="74">
        <v>45292</v>
      </c>
      <c r="H368" s="74">
        <v>45444</v>
      </c>
      <c r="I368" s="52" t="s">
        <v>124</v>
      </c>
      <c r="J368" s="52" t="s">
        <v>125</v>
      </c>
      <c r="K368" s="87" t="s">
        <v>1117</v>
      </c>
      <c r="L368" s="88" t="s">
        <v>78</v>
      </c>
      <c r="M368" s="52">
        <v>3</v>
      </c>
      <c r="N368" s="34" t="s">
        <v>5758</v>
      </c>
      <c r="O368" s="62">
        <v>45363.625</v>
      </c>
      <c r="P368" s="35"/>
      <c r="Q368" s="35"/>
      <c r="R368" s="40"/>
      <c r="S368" s="40"/>
      <c r="T368" s="36"/>
      <c r="U368" s="34" t="s">
        <v>5759</v>
      </c>
      <c r="V368" s="34" t="s">
        <v>1775</v>
      </c>
      <c r="W368" s="113" t="s">
        <v>5760</v>
      </c>
      <c r="X368" t="s">
        <v>132</v>
      </c>
      <c r="Y368" t="s">
        <v>159</v>
      </c>
    </row>
    <row r="369" spans="1:21">
      <c r="A369" s="98">
        <v>368</v>
      </c>
      <c r="B369" s="52" t="s">
        <v>117</v>
      </c>
      <c r="C369" s="52" t="s">
        <v>145</v>
      </c>
      <c r="D369" s="52" t="s">
        <v>1775</v>
      </c>
      <c r="E369" s="52" t="s">
        <v>146</v>
      </c>
      <c r="F369" s="29" t="s">
        <v>5801</v>
      </c>
      <c r="G369" s="74">
        <v>45474</v>
      </c>
      <c r="H369" s="74">
        <v>45627</v>
      </c>
      <c r="I369" s="52" t="s">
        <v>124</v>
      </c>
      <c r="J369" s="52" t="s">
        <v>125</v>
      </c>
      <c r="K369" s="87" t="s">
        <v>1117</v>
      </c>
      <c r="L369" s="88" t="s">
        <v>78</v>
      </c>
      <c r="M369" s="52">
        <v>3</v>
      </c>
      <c r="N369" s="84"/>
      <c r="O369" s="84"/>
      <c r="P369" s="52"/>
      <c r="Q369" s="52"/>
      <c r="R369" s="117"/>
      <c r="S369" s="117"/>
      <c r="T369" s="52"/>
      <c r="U369" s="52"/>
    </row>
    <row r="370" ht="36" spans="1:25">
      <c r="A370" s="98">
        <v>369</v>
      </c>
      <c r="B370" s="52" t="s">
        <v>117</v>
      </c>
      <c r="C370" s="52" t="s">
        <v>145</v>
      </c>
      <c r="D370" s="52" t="s">
        <v>1779</v>
      </c>
      <c r="E370" s="52" t="s">
        <v>146</v>
      </c>
      <c r="F370" s="29" t="s">
        <v>5801</v>
      </c>
      <c r="G370" s="74">
        <v>45292</v>
      </c>
      <c r="H370" s="74">
        <v>45444</v>
      </c>
      <c r="I370" s="52" t="s">
        <v>124</v>
      </c>
      <c r="J370" s="52" t="s">
        <v>125</v>
      </c>
      <c r="K370" s="87" t="s">
        <v>1117</v>
      </c>
      <c r="L370" s="88" t="s">
        <v>78</v>
      </c>
      <c r="M370" s="52">
        <v>3</v>
      </c>
      <c r="N370" s="34" t="s">
        <v>5761</v>
      </c>
      <c r="O370" s="62">
        <v>45363.625</v>
      </c>
      <c r="P370" s="35"/>
      <c r="Q370" s="35"/>
      <c r="R370" s="40"/>
      <c r="S370" s="40"/>
      <c r="T370" s="36"/>
      <c r="U370" s="34" t="s">
        <v>5762</v>
      </c>
      <c r="V370" s="34" t="s">
        <v>1779</v>
      </c>
      <c r="W370" t="s">
        <v>5763</v>
      </c>
      <c r="X370" t="s">
        <v>132</v>
      </c>
      <c r="Y370" t="s">
        <v>159</v>
      </c>
    </row>
    <row r="371" spans="1:21">
      <c r="A371" s="98">
        <v>370</v>
      </c>
      <c r="B371" s="52" t="s">
        <v>117</v>
      </c>
      <c r="C371" s="52" t="s">
        <v>145</v>
      </c>
      <c r="D371" s="52" t="s">
        <v>1779</v>
      </c>
      <c r="E371" s="52" t="s">
        <v>146</v>
      </c>
      <c r="F371" s="29" t="s">
        <v>5801</v>
      </c>
      <c r="G371" s="74">
        <v>45474</v>
      </c>
      <c r="H371" s="74">
        <v>45627</v>
      </c>
      <c r="I371" s="52" t="s">
        <v>124</v>
      </c>
      <c r="J371" s="52" t="s">
        <v>125</v>
      </c>
      <c r="K371" s="87" t="s">
        <v>1117</v>
      </c>
      <c r="L371" s="88" t="s">
        <v>78</v>
      </c>
      <c r="M371" s="52">
        <v>3</v>
      </c>
      <c r="N371" s="84"/>
      <c r="O371" s="84"/>
      <c r="P371" s="52"/>
      <c r="Q371" s="52"/>
      <c r="R371" s="117"/>
      <c r="S371" s="117"/>
      <c r="T371" s="52"/>
      <c r="U371" s="52"/>
    </row>
    <row r="372" ht="409.5" spans="1:25">
      <c r="A372" s="94"/>
      <c r="B372" s="34" t="s">
        <v>117</v>
      </c>
      <c r="C372" s="47" t="s">
        <v>145</v>
      </c>
      <c r="D372" s="45" t="s">
        <v>4546</v>
      </c>
      <c r="E372" s="45" t="s">
        <v>146</v>
      </c>
      <c r="F372" s="53" t="s">
        <v>5801</v>
      </c>
      <c r="G372" s="74">
        <v>45292</v>
      </c>
      <c r="H372" s="74">
        <v>45352</v>
      </c>
      <c r="I372" s="34" t="s">
        <v>124</v>
      </c>
      <c r="J372" s="34" t="s">
        <v>125</v>
      </c>
      <c r="K372" s="48" t="s">
        <v>1117</v>
      </c>
      <c r="L372" s="96" t="s">
        <v>78</v>
      </c>
      <c r="M372" s="47">
        <v>3</v>
      </c>
      <c r="N372" s="34" t="s">
        <v>5694</v>
      </c>
      <c r="O372" s="62">
        <v>45307.6090277778</v>
      </c>
      <c r="P372" s="35"/>
      <c r="Q372" s="35"/>
      <c r="R372" s="40"/>
      <c r="S372" s="40"/>
      <c r="T372" s="36"/>
      <c r="U372" s="34" t="s">
        <v>5695</v>
      </c>
      <c r="V372" s="34" t="s">
        <v>4546</v>
      </c>
      <c r="W372" s="113" t="s">
        <v>5696</v>
      </c>
      <c r="X372" t="s">
        <v>132</v>
      </c>
      <c r="Y372" t="s">
        <v>133</v>
      </c>
    </row>
    <row r="373" ht="409.5" spans="1:25">
      <c r="A373" s="94"/>
      <c r="B373" s="34" t="s">
        <v>117</v>
      </c>
      <c r="C373" s="47" t="s">
        <v>145</v>
      </c>
      <c r="D373" s="45" t="s">
        <v>4546</v>
      </c>
      <c r="E373" s="45" t="s">
        <v>146</v>
      </c>
      <c r="F373" s="53" t="s">
        <v>5801</v>
      </c>
      <c r="G373" s="74">
        <v>45383</v>
      </c>
      <c r="H373" s="74">
        <v>45444</v>
      </c>
      <c r="I373" s="34" t="s">
        <v>124</v>
      </c>
      <c r="J373" s="34" t="s">
        <v>125</v>
      </c>
      <c r="K373" s="48" t="s">
        <v>1117</v>
      </c>
      <c r="L373" s="96" t="s">
        <v>78</v>
      </c>
      <c r="M373" s="47">
        <v>3</v>
      </c>
      <c r="N373" s="34" t="s">
        <v>5694</v>
      </c>
      <c r="O373" s="62">
        <v>45307.6090277778</v>
      </c>
      <c r="P373" s="35"/>
      <c r="Q373" s="35"/>
      <c r="R373" s="40"/>
      <c r="S373" s="40"/>
      <c r="T373" s="36"/>
      <c r="U373" s="34" t="s">
        <v>5695</v>
      </c>
      <c r="V373" s="34" t="s">
        <v>4546</v>
      </c>
      <c r="W373" s="113" t="s">
        <v>5696</v>
      </c>
      <c r="X373" t="s">
        <v>132</v>
      </c>
      <c r="Y373" t="s">
        <v>133</v>
      </c>
    </row>
    <row r="374" ht="409.5" spans="1:25">
      <c r="A374" s="94"/>
      <c r="B374" s="34" t="s">
        <v>117</v>
      </c>
      <c r="C374" s="47" t="s">
        <v>145</v>
      </c>
      <c r="D374" s="45" t="s">
        <v>4546</v>
      </c>
      <c r="E374" s="45" t="s">
        <v>146</v>
      </c>
      <c r="F374" s="53" t="s">
        <v>5801</v>
      </c>
      <c r="G374" s="74">
        <v>45444</v>
      </c>
      <c r="H374" s="74">
        <v>45536</v>
      </c>
      <c r="I374" s="34" t="s">
        <v>124</v>
      </c>
      <c r="J374" s="34" t="s">
        <v>125</v>
      </c>
      <c r="K374" s="48" t="s">
        <v>1117</v>
      </c>
      <c r="L374" s="96" t="s">
        <v>78</v>
      </c>
      <c r="M374" s="47">
        <v>3</v>
      </c>
      <c r="N374" s="126" t="s">
        <v>5697</v>
      </c>
      <c r="O374" s="127">
        <v>45498.3923611111</v>
      </c>
      <c r="P374" s="94"/>
      <c r="Q374" s="94"/>
      <c r="R374" s="94"/>
      <c r="S374" s="94"/>
      <c r="T374" s="94"/>
      <c r="U374" s="126" t="s">
        <v>5698</v>
      </c>
      <c r="V374" t="s">
        <v>4546</v>
      </c>
      <c r="W374" s="113" t="s">
        <v>5699</v>
      </c>
      <c r="X374" t="s">
        <v>132</v>
      </c>
      <c r="Y374" t="s">
        <v>138</v>
      </c>
    </row>
    <row r="375" ht="409.5" spans="1:25">
      <c r="A375" s="94"/>
      <c r="B375" s="34" t="s">
        <v>117</v>
      </c>
      <c r="C375" s="47" t="s">
        <v>145</v>
      </c>
      <c r="D375" s="45" t="s">
        <v>4546</v>
      </c>
      <c r="E375" s="45" t="s">
        <v>146</v>
      </c>
      <c r="F375" s="53" t="s">
        <v>5801</v>
      </c>
      <c r="G375" s="74">
        <v>45566</v>
      </c>
      <c r="H375" s="74">
        <v>45627</v>
      </c>
      <c r="I375" s="34" t="s">
        <v>124</v>
      </c>
      <c r="J375" s="34" t="s">
        <v>125</v>
      </c>
      <c r="K375" s="48" t="s">
        <v>1117</v>
      </c>
      <c r="L375" s="96" t="s">
        <v>78</v>
      </c>
      <c r="M375" s="47">
        <v>3</v>
      </c>
      <c r="N375" s="126" t="s">
        <v>5697</v>
      </c>
      <c r="O375" s="127">
        <v>45498.3923611111</v>
      </c>
      <c r="P375" s="94"/>
      <c r="Q375" s="94"/>
      <c r="R375" s="94"/>
      <c r="S375" s="94"/>
      <c r="T375" s="94"/>
      <c r="U375" s="126" t="s">
        <v>5698</v>
      </c>
      <c r="V375" t="s">
        <v>4546</v>
      </c>
      <c r="W375" s="113" t="s">
        <v>5699</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L6" sqref="L6"/>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5918</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4393</v>
      </c>
      <c r="E3" s="24" t="s">
        <v>88</v>
      </c>
      <c r="F3" s="24" t="s">
        <v>4394</v>
      </c>
      <c r="G3" s="24" t="s">
        <v>95</v>
      </c>
      <c r="H3" s="51" t="s">
        <v>96</v>
      </c>
      <c r="I3" s="51" t="s">
        <v>97</v>
      </c>
      <c r="J3" s="24" t="s">
        <v>98</v>
      </c>
      <c r="K3" s="36" t="s">
        <v>99</v>
      </c>
      <c r="L3" s="36" t="s">
        <v>101</v>
      </c>
      <c r="M3" s="24" t="s">
        <v>5777</v>
      </c>
      <c r="N3" s="61" t="s">
        <v>103</v>
      </c>
      <c r="O3" s="61" t="s">
        <v>104</v>
      </c>
      <c r="P3" s="24" t="s">
        <v>5778</v>
      </c>
      <c r="Q3" s="24" t="s">
        <v>106</v>
      </c>
      <c r="R3" s="24" t="s">
        <v>107</v>
      </c>
      <c r="S3" s="24" t="s">
        <v>108</v>
      </c>
      <c r="T3" s="24" t="s">
        <v>4400</v>
      </c>
      <c r="U3" s="61" t="s">
        <v>110</v>
      </c>
      <c r="V3" s="61" t="s">
        <v>111</v>
      </c>
      <c r="W3" s="61" t="s">
        <v>112</v>
      </c>
      <c r="X3" s="61" t="s">
        <v>115</v>
      </c>
      <c r="Y3" s="61" t="s">
        <v>4402</v>
      </c>
      <c r="Z3" s="61" t="s">
        <v>2073</v>
      </c>
    </row>
    <row r="4" ht="337.5" spans="1:25">
      <c r="A4" s="52">
        <v>1</v>
      </c>
      <c r="B4" s="47" t="s">
        <v>117</v>
      </c>
      <c r="C4" s="47" t="s">
        <v>145</v>
      </c>
      <c r="D4" s="47" t="s">
        <v>723</v>
      </c>
      <c r="E4" s="47" t="s">
        <v>250</v>
      </c>
      <c r="F4" s="53" t="s">
        <v>5919</v>
      </c>
      <c r="G4" s="54">
        <v>45413</v>
      </c>
      <c r="H4" s="54">
        <v>45413</v>
      </c>
      <c r="I4" s="47" t="s">
        <v>124</v>
      </c>
      <c r="J4" s="34" t="s">
        <v>125</v>
      </c>
      <c r="K4" s="47" t="s">
        <v>396</v>
      </c>
      <c r="L4" s="47" t="s">
        <v>80</v>
      </c>
      <c r="M4" s="52">
        <v>15</v>
      </c>
      <c r="N4" s="34" t="s">
        <v>5920</v>
      </c>
      <c r="O4" s="62">
        <v>45442.5</v>
      </c>
      <c r="P4" s="35"/>
      <c r="Q4" s="35"/>
      <c r="R4" s="40"/>
      <c r="S4" s="40"/>
      <c r="T4" s="36"/>
      <c r="U4" s="34" t="s">
        <v>5921</v>
      </c>
      <c r="V4" s="34" t="s">
        <v>723</v>
      </c>
      <c r="W4" s="67" t="s">
        <v>5922</v>
      </c>
      <c r="X4" s="68" t="s">
        <v>132</v>
      </c>
      <c r="Y4" s="68" t="s">
        <v>435</v>
      </c>
    </row>
    <row r="5" spans="1:25">
      <c r="A5" s="52">
        <v>2</v>
      </c>
      <c r="B5" s="47" t="s">
        <v>117</v>
      </c>
      <c r="C5" s="47" t="s">
        <v>145</v>
      </c>
      <c r="D5" s="47" t="s">
        <v>723</v>
      </c>
      <c r="E5" s="47" t="s">
        <v>250</v>
      </c>
      <c r="F5" s="53" t="s">
        <v>5919</v>
      </c>
      <c r="G5" s="54">
        <v>45597</v>
      </c>
      <c r="H5" s="54">
        <v>45597</v>
      </c>
      <c r="I5" s="47" t="s">
        <v>124</v>
      </c>
      <c r="J5" s="34" t="s">
        <v>125</v>
      </c>
      <c r="K5" s="47" t="s">
        <v>396</v>
      </c>
      <c r="L5" s="47" t="s">
        <v>80</v>
      </c>
      <c r="M5" s="52">
        <v>15</v>
      </c>
      <c r="N5" s="34"/>
      <c r="O5" s="62"/>
      <c r="P5" s="52"/>
      <c r="Q5" s="52"/>
      <c r="R5" s="52"/>
      <c r="S5" s="52"/>
      <c r="T5" s="52"/>
      <c r="U5" s="69"/>
      <c r="V5" s="69"/>
      <c r="W5" s="69"/>
      <c r="X5" s="68"/>
      <c r="Y5" s="68"/>
    </row>
    <row r="6" ht="337.5" spans="1:25">
      <c r="A6" s="52">
        <v>3</v>
      </c>
      <c r="B6" s="47" t="s">
        <v>117</v>
      </c>
      <c r="C6" s="47" t="s">
        <v>145</v>
      </c>
      <c r="D6" s="47" t="s">
        <v>750</v>
      </c>
      <c r="E6" s="55" t="s">
        <v>146</v>
      </c>
      <c r="F6" s="53" t="s">
        <v>5919</v>
      </c>
      <c r="G6" s="54">
        <v>45413</v>
      </c>
      <c r="H6" s="54">
        <v>45413</v>
      </c>
      <c r="I6" s="47" t="s">
        <v>124</v>
      </c>
      <c r="J6" s="34" t="s">
        <v>125</v>
      </c>
      <c r="K6" s="47" t="s">
        <v>396</v>
      </c>
      <c r="L6" s="47" t="s">
        <v>80</v>
      </c>
      <c r="M6" s="52">
        <v>15</v>
      </c>
      <c r="N6" s="34" t="s">
        <v>5920</v>
      </c>
      <c r="O6" s="62">
        <v>45442.5</v>
      </c>
      <c r="P6" s="35"/>
      <c r="Q6" s="35"/>
      <c r="R6" s="40"/>
      <c r="S6" s="40"/>
      <c r="T6" s="36"/>
      <c r="U6" s="34" t="s">
        <v>5921</v>
      </c>
      <c r="V6" s="34" t="s">
        <v>750</v>
      </c>
      <c r="W6" s="67" t="s">
        <v>5922</v>
      </c>
      <c r="X6" s="68" t="s">
        <v>132</v>
      </c>
      <c r="Y6" s="68" t="s">
        <v>435</v>
      </c>
    </row>
    <row r="7" spans="1:25">
      <c r="A7" s="52">
        <v>4</v>
      </c>
      <c r="B7" s="47" t="s">
        <v>117</v>
      </c>
      <c r="C7" s="47" t="s">
        <v>145</v>
      </c>
      <c r="D7" s="47" t="s">
        <v>750</v>
      </c>
      <c r="E7" s="55" t="s">
        <v>146</v>
      </c>
      <c r="F7" s="53" t="s">
        <v>5919</v>
      </c>
      <c r="G7" s="54">
        <v>45597</v>
      </c>
      <c r="H7" s="54">
        <v>45597</v>
      </c>
      <c r="I7" s="47" t="s">
        <v>124</v>
      </c>
      <c r="J7" s="34" t="s">
        <v>125</v>
      </c>
      <c r="K7" s="47" t="s">
        <v>396</v>
      </c>
      <c r="L7" s="47" t="s">
        <v>80</v>
      </c>
      <c r="M7" s="52">
        <v>15</v>
      </c>
      <c r="N7" s="34"/>
      <c r="O7" s="62"/>
      <c r="P7" s="52"/>
      <c r="Q7" s="52"/>
      <c r="R7" s="52"/>
      <c r="S7" s="52"/>
      <c r="T7" s="52"/>
      <c r="U7" s="69"/>
      <c r="V7" s="69"/>
      <c r="W7" s="69"/>
      <c r="X7" s="68"/>
      <c r="Y7" s="68"/>
    </row>
    <row r="8" ht="67.5" spans="1:25">
      <c r="A8" s="52">
        <v>5</v>
      </c>
      <c r="B8" s="47" t="s">
        <v>117</v>
      </c>
      <c r="C8" s="47" t="s">
        <v>145</v>
      </c>
      <c r="D8" s="47" t="s">
        <v>759</v>
      </c>
      <c r="E8" s="47" t="s">
        <v>250</v>
      </c>
      <c r="F8" s="53" t="s">
        <v>5919</v>
      </c>
      <c r="G8" s="54">
        <v>45413</v>
      </c>
      <c r="H8" s="54">
        <v>45413</v>
      </c>
      <c r="I8" s="47" t="s">
        <v>124</v>
      </c>
      <c r="J8" s="34" t="s">
        <v>125</v>
      </c>
      <c r="K8" s="47" t="s">
        <v>396</v>
      </c>
      <c r="L8" s="47" t="s">
        <v>80</v>
      </c>
      <c r="M8" s="52">
        <v>3</v>
      </c>
      <c r="N8" s="34" t="s">
        <v>4769</v>
      </c>
      <c r="O8" s="62">
        <v>45442.5</v>
      </c>
      <c r="P8" s="35"/>
      <c r="Q8" s="35"/>
      <c r="R8" s="40"/>
      <c r="S8" s="40"/>
      <c r="T8" s="36"/>
      <c r="U8" s="34" t="s">
        <v>5923</v>
      </c>
      <c r="V8" s="34" t="s">
        <v>759</v>
      </c>
      <c r="W8" s="67" t="s">
        <v>5924</v>
      </c>
      <c r="X8" s="68" t="s">
        <v>132</v>
      </c>
      <c r="Y8" s="68" t="s">
        <v>435</v>
      </c>
    </row>
    <row r="9" spans="1:25">
      <c r="A9" s="52">
        <v>6</v>
      </c>
      <c r="B9" s="47" t="s">
        <v>117</v>
      </c>
      <c r="C9" s="47" t="s">
        <v>145</v>
      </c>
      <c r="D9" s="47" t="s">
        <v>759</v>
      </c>
      <c r="E9" s="47" t="s">
        <v>250</v>
      </c>
      <c r="F9" s="53" t="s">
        <v>5919</v>
      </c>
      <c r="G9" s="54">
        <v>45597</v>
      </c>
      <c r="H9" s="54">
        <v>45597</v>
      </c>
      <c r="I9" s="47" t="s">
        <v>124</v>
      </c>
      <c r="J9" s="34" t="s">
        <v>125</v>
      </c>
      <c r="K9" s="47" t="s">
        <v>396</v>
      </c>
      <c r="L9" s="47" t="s">
        <v>80</v>
      </c>
      <c r="M9" s="52">
        <v>3</v>
      </c>
      <c r="N9" s="34"/>
      <c r="O9" s="62"/>
      <c r="P9" s="52"/>
      <c r="Q9" s="52"/>
      <c r="R9" s="52"/>
      <c r="S9" s="52"/>
      <c r="T9" s="52"/>
      <c r="U9" s="69"/>
      <c r="V9" s="69"/>
      <c r="W9" s="69"/>
      <c r="X9" s="68"/>
      <c r="Y9" s="68"/>
    </row>
    <row r="10" ht="297" spans="1:25">
      <c r="A10" s="52">
        <v>7</v>
      </c>
      <c r="B10" s="47" t="s">
        <v>117</v>
      </c>
      <c r="C10" s="47" t="s">
        <v>145</v>
      </c>
      <c r="D10" s="52" t="s">
        <v>4411</v>
      </c>
      <c r="E10" s="47" t="s">
        <v>146</v>
      </c>
      <c r="F10" s="53" t="s">
        <v>5919</v>
      </c>
      <c r="G10" s="56">
        <v>45292</v>
      </c>
      <c r="H10" s="56">
        <v>45292</v>
      </c>
      <c r="I10" s="47" t="s">
        <v>124</v>
      </c>
      <c r="J10" s="34" t="s">
        <v>125</v>
      </c>
      <c r="K10" s="47" t="s">
        <v>396</v>
      </c>
      <c r="L10" s="47" t="s">
        <v>80</v>
      </c>
      <c r="M10" s="52">
        <v>24</v>
      </c>
      <c r="N10" s="34" t="s">
        <v>5925</v>
      </c>
      <c r="O10" s="62">
        <v>45296.5208333333</v>
      </c>
      <c r="P10" s="35"/>
      <c r="Q10" s="35"/>
      <c r="R10" s="40"/>
      <c r="S10" s="40"/>
      <c r="T10" s="36"/>
      <c r="U10" s="34" t="s">
        <v>5926</v>
      </c>
      <c r="V10" s="34" t="s">
        <v>4411</v>
      </c>
      <c r="W10" s="67" t="s">
        <v>5927</v>
      </c>
      <c r="X10" s="68" t="s">
        <v>132</v>
      </c>
      <c r="Y10" s="68" t="s">
        <v>133</v>
      </c>
    </row>
    <row r="11" ht="297" spans="1:25">
      <c r="A11" s="52">
        <v>8</v>
      </c>
      <c r="B11" s="47" t="s">
        <v>117</v>
      </c>
      <c r="C11" s="47" t="s">
        <v>145</v>
      </c>
      <c r="D11" s="52" t="s">
        <v>4411</v>
      </c>
      <c r="E11" s="47" t="s">
        <v>146</v>
      </c>
      <c r="F11" s="53" t="s">
        <v>5919</v>
      </c>
      <c r="G11" s="56">
        <v>45444</v>
      </c>
      <c r="H11" s="56">
        <v>45444</v>
      </c>
      <c r="I11" s="47" t="s">
        <v>124</v>
      </c>
      <c r="J11" s="34" t="s">
        <v>125</v>
      </c>
      <c r="K11" s="47" t="s">
        <v>396</v>
      </c>
      <c r="L11" s="47" t="s">
        <v>80</v>
      </c>
      <c r="M11" s="52">
        <v>24</v>
      </c>
      <c r="N11" s="34" t="s">
        <v>5925</v>
      </c>
      <c r="O11" s="62">
        <v>45296.5208333333</v>
      </c>
      <c r="P11" s="35"/>
      <c r="Q11" s="35"/>
      <c r="R11" s="40"/>
      <c r="S11" s="40"/>
      <c r="T11" s="36"/>
      <c r="U11" s="34" t="s">
        <v>5926</v>
      </c>
      <c r="V11" s="34" t="s">
        <v>4411</v>
      </c>
      <c r="W11" s="67" t="s">
        <v>5927</v>
      </c>
      <c r="X11" s="68" t="s">
        <v>132</v>
      </c>
      <c r="Y11" s="68" t="s">
        <v>133</v>
      </c>
    </row>
    <row r="12" ht="14.25" spans="1:25">
      <c r="A12" s="52">
        <v>9</v>
      </c>
      <c r="B12" s="47" t="s">
        <v>117</v>
      </c>
      <c r="C12" s="47" t="s">
        <v>145</v>
      </c>
      <c r="D12" s="52" t="s">
        <v>4411</v>
      </c>
      <c r="E12" s="47" t="s">
        <v>146</v>
      </c>
      <c r="F12" s="53" t="s">
        <v>5919</v>
      </c>
      <c r="G12" s="56">
        <v>45505</v>
      </c>
      <c r="H12" s="56">
        <v>45505</v>
      </c>
      <c r="I12" s="47" t="s">
        <v>124</v>
      </c>
      <c r="J12" s="34" t="s">
        <v>125</v>
      </c>
      <c r="K12" s="47" t="s">
        <v>396</v>
      </c>
      <c r="L12" s="47" t="s">
        <v>80</v>
      </c>
      <c r="M12" s="52">
        <v>24</v>
      </c>
      <c r="N12" s="34"/>
      <c r="O12" s="62"/>
      <c r="P12" s="35"/>
      <c r="Q12" s="35"/>
      <c r="R12" s="40"/>
      <c r="S12" s="40"/>
      <c r="T12" s="36"/>
      <c r="U12" s="34"/>
      <c r="V12" s="34"/>
      <c r="W12" s="69"/>
      <c r="X12" s="68"/>
      <c r="Y12" s="68"/>
    </row>
    <row r="13" spans="1:25">
      <c r="A13" s="52">
        <v>10</v>
      </c>
      <c r="B13" s="47" t="s">
        <v>117</v>
      </c>
      <c r="C13" s="47" t="s">
        <v>145</v>
      </c>
      <c r="D13" s="52" t="s">
        <v>4411</v>
      </c>
      <c r="E13" s="47" t="s">
        <v>146</v>
      </c>
      <c r="F13" s="53" t="s">
        <v>5919</v>
      </c>
      <c r="G13" s="56">
        <v>45627</v>
      </c>
      <c r="H13" s="56">
        <v>45627</v>
      </c>
      <c r="I13" s="47" t="s">
        <v>124</v>
      </c>
      <c r="J13" s="34" t="s">
        <v>125</v>
      </c>
      <c r="K13" s="47" t="s">
        <v>396</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4751</v>
      </c>
      <c r="E14" s="47" t="s">
        <v>146</v>
      </c>
      <c r="F14" s="53" t="s">
        <v>5919</v>
      </c>
      <c r="G14" s="54">
        <v>45413</v>
      </c>
      <c r="H14" s="54">
        <v>45413</v>
      </c>
      <c r="I14" s="47" t="s">
        <v>124</v>
      </c>
      <c r="J14" s="34" t="s">
        <v>125</v>
      </c>
      <c r="K14" s="47" t="s">
        <v>396</v>
      </c>
      <c r="L14" s="47" t="s">
        <v>80</v>
      </c>
      <c r="M14" s="52">
        <v>15</v>
      </c>
      <c r="N14" s="34" t="s">
        <v>5920</v>
      </c>
      <c r="O14" s="62">
        <v>45442.5</v>
      </c>
      <c r="P14" s="35"/>
      <c r="Q14" s="35"/>
      <c r="R14" s="40"/>
      <c r="S14" s="40"/>
      <c r="T14" s="36"/>
      <c r="U14" s="34" t="s">
        <v>5921</v>
      </c>
      <c r="V14" s="34" t="s">
        <v>4751</v>
      </c>
      <c r="W14" s="67" t="s">
        <v>5922</v>
      </c>
      <c r="X14" s="68" t="s">
        <v>132</v>
      </c>
      <c r="Y14" s="68" t="s">
        <v>435</v>
      </c>
    </row>
    <row r="15" spans="1:25">
      <c r="A15" s="52">
        <v>12</v>
      </c>
      <c r="B15" s="47" t="s">
        <v>117</v>
      </c>
      <c r="C15" s="47" t="s">
        <v>145</v>
      </c>
      <c r="D15" s="47" t="s">
        <v>4751</v>
      </c>
      <c r="E15" s="47" t="s">
        <v>146</v>
      </c>
      <c r="F15" s="53" t="s">
        <v>5919</v>
      </c>
      <c r="G15" s="54">
        <v>45597</v>
      </c>
      <c r="H15" s="54">
        <v>45597</v>
      </c>
      <c r="I15" s="47" t="s">
        <v>124</v>
      </c>
      <c r="J15" s="34" t="s">
        <v>125</v>
      </c>
      <c r="K15" s="47" t="s">
        <v>396</v>
      </c>
      <c r="L15" s="47" t="s">
        <v>80</v>
      </c>
      <c r="M15" s="52">
        <v>15</v>
      </c>
      <c r="N15" s="34"/>
      <c r="O15" s="62"/>
      <c r="P15" s="52"/>
      <c r="Q15" s="52"/>
      <c r="R15" s="52"/>
      <c r="S15" s="52"/>
      <c r="T15" s="52"/>
      <c r="U15" s="69"/>
      <c r="V15" s="69"/>
      <c r="W15" s="69"/>
      <c r="X15" s="68"/>
      <c r="Y15" s="68"/>
    </row>
    <row r="16" ht="189" spans="1:25">
      <c r="A16" s="52">
        <v>13</v>
      </c>
      <c r="B16" s="47" t="s">
        <v>117</v>
      </c>
      <c r="C16" s="47" t="s">
        <v>145</v>
      </c>
      <c r="D16" s="47" t="s">
        <v>4428</v>
      </c>
      <c r="E16" s="47" t="s">
        <v>146</v>
      </c>
      <c r="F16" s="53" t="s">
        <v>5919</v>
      </c>
      <c r="G16" s="54">
        <v>45413</v>
      </c>
      <c r="H16" s="54">
        <v>45413</v>
      </c>
      <c r="I16" s="47" t="s">
        <v>124</v>
      </c>
      <c r="J16" s="34" t="s">
        <v>125</v>
      </c>
      <c r="K16" s="47" t="s">
        <v>396</v>
      </c>
      <c r="L16" s="47" t="s">
        <v>80</v>
      </c>
      <c r="M16" s="52">
        <v>6</v>
      </c>
      <c r="N16" s="34" t="s">
        <v>4769</v>
      </c>
      <c r="O16" s="62">
        <v>45442.5</v>
      </c>
      <c r="P16" s="35"/>
      <c r="Q16" s="35"/>
      <c r="R16" s="40"/>
      <c r="S16" s="40"/>
      <c r="T16" s="36"/>
      <c r="U16" s="34" t="s">
        <v>5928</v>
      </c>
      <c r="V16" s="34" t="s">
        <v>4428</v>
      </c>
      <c r="W16" s="67" t="s">
        <v>5929</v>
      </c>
      <c r="X16" s="68" t="s">
        <v>132</v>
      </c>
      <c r="Y16" s="68" t="s">
        <v>435</v>
      </c>
    </row>
    <row r="17" spans="1:25">
      <c r="A17" s="52">
        <v>14</v>
      </c>
      <c r="B17" s="47" t="s">
        <v>117</v>
      </c>
      <c r="C17" s="47" t="s">
        <v>145</v>
      </c>
      <c r="D17" s="47" t="s">
        <v>4428</v>
      </c>
      <c r="E17" s="47" t="s">
        <v>146</v>
      </c>
      <c r="F17" s="53" t="s">
        <v>5919</v>
      </c>
      <c r="G17" s="54">
        <v>45597</v>
      </c>
      <c r="H17" s="54">
        <v>45597</v>
      </c>
      <c r="I17" s="47" t="s">
        <v>124</v>
      </c>
      <c r="J17" s="34" t="s">
        <v>125</v>
      </c>
      <c r="K17" s="47" t="s">
        <v>396</v>
      </c>
      <c r="L17" s="47" t="s">
        <v>80</v>
      </c>
      <c r="M17" s="52">
        <v>6</v>
      </c>
      <c r="N17" s="34"/>
      <c r="O17" s="62"/>
      <c r="P17" s="52"/>
      <c r="Q17" s="52"/>
      <c r="R17" s="52"/>
      <c r="S17" s="52"/>
      <c r="T17" s="52"/>
      <c r="U17" s="69"/>
      <c r="V17" s="69"/>
      <c r="W17" s="69"/>
      <c r="X17" s="68"/>
      <c r="Y17" s="68"/>
    </row>
    <row r="18" ht="189" spans="1:25">
      <c r="A18" s="52">
        <v>15</v>
      </c>
      <c r="B18" s="47" t="s">
        <v>117</v>
      </c>
      <c r="C18" s="47" t="s">
        <v>145</v>
      </c>
      <c r="D18" s="47" t="s">
        <v>4432</v>
      </c>
      <c r="E18" s="47" t="s">
        <v>146</v>
      </c>
      <c r="F18" s="53" t="s">
        <v>5919</v>
      </c>
      <c r="G18" s="54">
        <v>45413</v>
      </c>
      <c r="H18" s="54">
        <v>45413</v>
      </c>
      <c r="I18" s="47" t="s">
        <v>124</v>
      </c>
      <c r="J18" s="34" t="s">
        <v>125</v>
      </c>
      <c r="K18" s="47" t="s">
        <v>396</v>
      </c>
      <c r="L18" s="47" t="s">
        <v>80</v>
      </c>
      <c r="M18" s="52">
        <v>6</v>
      </c>
      <c r="N18" s="34" t="s">
        <v>4769</v>
      </c>
      <c r="O18" s="62">
        <v>45442.5</v>
      </c>
      <c r="P18" s="35"/>
      <c r="Q18" s="35"/>
      <c r="R18" s="40"/>
      <c r="S18" s="40"/>
      <c r="T18" s="36"/>
      <c r="U18" s="34" t="s">
        <v>5928</v>
      </c>
      <c r="V18" s="34" t="s">
        <v>4432</v>
      </c>
      <c r="W18" s="67" t="s">
        <v>5929</v>
      </c>
      <c r="X18" s="68" t="s">
        <v>132</v>
      </c>
      <c r="Y18" s="68" t="s">
        <v>435</v>
      </c>
    </row>
    <row r="19" spans="1:25">
      <c r="A19" s="52">
        <v>16</v>
      </c>
      <c r="B19" s="47" t="s">
        <v>117</v>
      </c>
      <c r="C19" s="47" t="s">
        <v>145</v>
      </c>
      <c r="D19" s="47" t="s">
        <v>4432</v>
      </c>
      <c r="E19" s="47" t="s">
        <v>146</v>
      </c>
      <c r="F19" s="53" t="s">
        <v>5919</v>
      </c>
      <c r="G19" s="54">
        <v>45597</v>
      </c>
      <c r="H19" s="54">
        <v>45597</v>
      </c>
      <c r="I19" s="47" t="s">
        <v>124</v>
      </c>
      <c r="J19" s="34" t="s">
        <v>125</v>
      </c>
      <c r="K19" s="47" t="s">
        <v>396</v>
      </c>
      <c r="L19" s="47" t="s">
        <v>80</v>
      </c>
      <c r="M19" s="52">
        <v>6</v>
      </c>
      <c r="N19" s="34"/>
      <c r="O19" s="62"/>
      <c r="P19" s="52"/>
      <c r="Q19" s="52"/>
      <c r="R19" s="52"/>
      <c r="S19" s="52"/>
      <c r="T19" s="52"/>
      <c r="U19" s="69"/>
      <c r="V19" s="69"/>
      <c r="W19" s="69"/>
      <c r="X19" s="68"/>
      <c r="Y19" s="68"/>
    </row>
    <row r="20" ht="405" spans="1:25">
      <c r="A20" s="52">
        <v>17</v>
      </c>
      <c r="B20" s="47" t="s">
        <v>117</v>
      </c>
      <c r="C20" s="47" t="s">
        <v>145</v>
      </c>
      <c r="D20" s="52" t="s">
        <v>857</v>
      </c>
      <c r="E20" s="47" t="s">
        <v>250</v>
      </c>
      <c r="F20" s="53" t="s">
        <v>5919</v>
      </c>
      <c r="G20" s="56">
        <v>45292</v>
      </c>
      <c r="H20" s="56">
        <v>45292</v>
      </c>
      <c r="I20" s="47" t="s">
        <v>124</v>
      </c>
      <c r="J20" s="34" t="s">
        <v>125</v>
      </c>
      <c r="K20" s="47" t="s">
        <v>396</v>
      </c>
      <c r="L20" s="47" t="s">
        <v>80</v>
      </c>
      <c r="M20" s="52">
        <v>15</v>
      </c>
      <c r="N20" s="34" t="s">
        <v>5925</v>
      </c>
      <c r="O20" s="62">
        <v>45295.5208333333</v>
      </c>
      <c r="P20" s="35"/>
      <c r="Q20" s="35"/>
      <c r="R20" s="40"/>
      <c r="S20" s="40"/>
      <c r="T20" s="36"/>
      <c r="U20" s="34" t="s">
        <v>5930</v>
      </c>
      <c r="V20" s="34" t="s">
        <v>857</v>
      </c>
      <c r="W20" s="67" t="s">
        <v>5931</v>
      </c>
      <c r="X20" s="68" t="s">
        <v>132</v>
      </c>
      <c r="Y20" s="68" t="s">
        <v>133</v>
      </c>
    </row>
    <row r="21" ht="405" spans="1:25">
      <c r="A21" s="52">
        <v>18</v>
      </c>
      <c r="B21" s="47" t="s">
        <v>117</v>
      </c>
      <c r="C21" s="47" t="s">
        <v>145</v>
      </c>
      <c r="D21" s="52" t="s">
        <v>857</v>
      </c>
      <c r="E21" s="47" t="s">
        <v>250</v>
      </c>
      <c r="F21" s="53" t="s">
        <v>5919</v>
      </c>
      <c r="G21" s="56">
        <v>45444</v>
      </c>
      <c r="H21" s="56">
        <v>45444</v>
      </c>
      <c r="I21" s="47" t="s">
        <v>124</v>
      </c>
      <c r="J21" s="34" t="s">
        <v>125</v>
      </c>
      <c r="K21" s="47" t="s">
        <v>396</v>
      </c>
      <c r="L21" s="47" t="s">
        <v>80</v>
      </c>
      <c r="M21" s="52">
        <v>15</v>
      </c>
      <c r="N21" s="34" t="s">
        <v>5925</v>
      </c>
      <c r="O21" s="62">
        <v>45295.5208333333</v>
      </c>
      <c r="P21" s="35"/>
      <c r="Q21" s="35"/>
      <c r="R21" s="40"/>
      <c r="S21" s="40"/>
      <c r="T21" s="36"/>
      <c r="U21" s="34" t="s">
        <v>5930</v>
      </c>
      <c r="V21" s="34" t="s">
        <v>857</v>
      </c>
      <c r="W21" s="67" t="s">
        <v>5931</v>
      </c>
      <c r="X21" s="68" t="s">
        <v>132</v>
      </c>
      <c r="Y21" s="68" t="s">
        <v>133</v>
      </c>
    </row>
    <row r="22" spans="1:25">
      <c r="A22" s="52">
        <v>19</v>
      </c>
      <c r="B22" s="47" t="s">
        <v>117</v>
      </c>
      <c r="C22" s="47" t="s">
        <v>145</v>
      </c>
      <c r="D22" s="52" t="s">
        <v>857</v>
      </c>
      <c r="E22" s="47" t="s">
        <v>250</v>
      </c>
      <c r="F22" s="53" t="s">
        <v>5919</v>
      </c>
      <c r="G22" s="56">
        <v>45505</v>
      </c>
      <c r="H22" s="56">
        <v>45505</v>
      </c>
      <c r="I22" s="47" t="s">
        <v>124</v>
      </c>
      <c r="J22" s="34" t="s">
        <v>125</v>
      </c>
      <c r="K22" s="47" t="s">
        <v>396</v>
      </c>
      <c r="L22" s="47" t="s">
        <v>80</v>
      </c>
      <c r="M22" s="52">
        <v>15</v>
      </c>
      <c r="N22" s="34"/>
      <c r="O22" s="62"/>
      <c r="P22" s="52"/>
      <c r="Q22" s="52"/>
      <c r="R22" s="52"/>
      <c r="S22" s="52"/>
      <c r="T22" s="52"/>
      <c r="U22" s="69"/>
      <c r="V22" s="69"/>
      <c r="W22" s="69"/>
      <c r="X22" s="68"/>
      <c r="Y22" s="68"/>
    </row>
    <row r="23" spans="1:25">
      <c r="A23" s="52">
        <v>20</v>
      </c>
      <c r="B23" s="47" t="s">
        <v>117</v>
      </c>
      <c r="C23" s="47" t="s">
        <v>145</v>
      </c>
      <c r="D23" s="52" t="s">
        <v>857</v>
      </c>
      <c r="E23" s="47" t="s">
        <v>250</v>
      </c>
      <c r="F23" s="53" t="s">
        <v>5919</v>
      </c>
      <c r="G23" s="56">
        <v>45627</v>
      </c>
      <c r="H23" s="56">
        <v>45627</v>
      </c>
      <c r="I23" s="47" t="s">
        <v>124</v>
      </c>
      <c r="J23" s="34" t="s">
        <v>125</v>
      </c>
      <c r="K23" s="47" t="s">
        <v>396</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4407</v>
      </c>
      <c r="E24" s="47" t="s">
        <v>146</v>
      </c>
      <c r="F24" s="53" t="s">
        <v>5919</v>
      </c>
      <c r="G24" s="56">
        <v>45292</v>
      </c>
      <c r="H24" s="56">
        <v>45292</v>
      </c>
      <c r="I24" s="47" t="s">
        <v>124</v>
      </c>
      <c r="J24" s="34" t="s">
        <v>125</v>
      </c>
      <c r="K24" s="47" t="s">
        <v>396</v>
      </c>
      <c r="L24" s="47" t="s">
        <v>80</v>
      </c>
      <c r="M24" s="52">
        <v>48</v>
      </c>
      <c r="N24" s="34" t="s">
        <v>5932</v>
      </c>
      <c r="O24" s="62">
        <v>45295.5208333333</v>
      </c>
      <c r="P24" s="35"/>
      <c r="Q24" s="35"/>
      <c r="R24" s="40"/>
      <c r="S24" s="40"/>
      <c r="T24" s="36"/>
      <c r="U24" s="34" t="s">
        <v>5933</v>
      </c>
      <c r="V24" s="34" t="s">
        <v>4407</v>
      </c>
      <c r="W24" s="67" t="s">
        <v>5934</v>
      </c>
      <c r="X24" s="68" t="s">
        <v>132</v>
      </c>
      <c r="Y24" s="68" t="s">
        <v>133</v>
      </c>
    </row>
    <row r="25" ht="409.5" spans="1:25">
      <c r="A25" s="52">
        <v>22</v>
      </c>
      <c r="B25" s="47" t="s">
        <v>117</v>
      </c>
      <c r="C25" s="47" t="s">
        <v>145</v>
      </c>
      <c r="D25" s="52" t="s">
        <v>4407</v>
      </c>
      <c r="E25" s="47" t="s">
        <v>146</v>
      </c>
      <c r="F25" s="53" t="s">
        <v>5919</v>
      </c>
      <c r="G25" s="56">
        <v>45444</v>
      </c>
      <c r="H25" s="56">
        <v>45444</v>
      </c>
      <c r="I25" s="47" t="s">
        <v>124</v>
      </c>
      <c r="J25" s="34" t="s">
        <v>125</v>
      </c>
      <c r="K25" s="47" t="s">
        <v>396</v>
      </c>
      <c r="L25" s="47" t="s">
        <v>80</v>
      </c>
      <c r="M25" s="52">
        <v>48</v>
      </c>
      <c r="N25" s="34" t="s">
        <v>5932</v>
      </c>
      <c r="O25" s="62">
        <v>45295.5208333333</v>
      </c>
      <c r="P25" s="35"/>
      <c r="Q25" s="35"/>
      <c r="R25" s="40"/>
      <c r="S25" s="40"/>
      <c r="T25" s="36"/>
      <c r="U25" s="34" t="s">
        <v>5933</v>
      </c>
      <c r="V25" s="34" t="s">
        <v>4407</v>
      </c>
      <c r="W25" s="67" t="s">
        <v>5934</v>
      </c>
      <c r="X25" s="68" t="s">
        <v>132</v>
      </c>
      <c r="Y25" s="68" t="s">
        <v>133</v>
      </c>
    </row>
    <row r="26" spans="1:25">
      <c r="A26" s="52">
        <v>23</v>
      </c>
      <c r="B26" s="47" t="s">
        <v>117</v>
      </c>
      <c r="C26" s="47" t="s">
        <v>145</v>
      </c>
      <c r="D26" s="52" t="s">
        <v>4407</v>
      </c>
      <c r="E26" s="47" t="s">
        <v>146</v>
      </c>
      <c r="F26" s="53" t="s">
        <v>5919</v>
      </c>
      <c r="G26" s="56">
        <v>45505</v>
      </c>
      <c r="H26" s="56">
        <v>45505</v>
      </c>
      <c r="I26" s="47" t="s">
        <v>124</v>
      </c>
      <c r="J26" s="34" t="s">
        <v>125</v>
      </c>
      <c r="K26" s="47" t="s">
        <v>396</v>
      </c>
      <c r="L26" s="47" t="s">
        <v>80</v>
      </c>
      <c r="M26" s="52">
        <v>48</v>
      </c>
      <c r="N26" s="34"/>
      <c r="O26" s="62"/>
      <c r="P26" s="52"/>
      <c r="Q26" s="52"/>
      <c r="R26" s="52"/>
      <c r="S26" s="52"/>
      <c r="T26" s="52"/>
      <c r="U26" s="69"/>
      <c r="V26" s="69"/>
      <c r="W26" s="69"/>
      <c r="X26" s="68"/>
      <c r="Y26" s="68"/>
    </row>
    <row r="27" spans="1:25">
      <c r="A27" s="52">
        <v>24</v>
      </c>
      <c r="B27" s="47" t="s">
        <v>117</v>
      </c>
      <c r="C27" s="47" t="s">
        <v>145</v>
      </c>
      <c r="D27" s="52" t="s">
        <v>4407</v>
      </c>
      <c r="E27" s="47" t="s">
        <v>146</v>
      </c>
      <c r="F27" s="53" t="s">
        <v>5919</v>
      </c>
      <c r="G27" s="56">
        <v>45627</v>
      </c>
      <c r="H27" s="56">
        <v>45627</v>
      </c>
      <c r="I27" s="47" t="s">
        <v>124</v>
      </c>
      <c r="J27" s="34" t="s">
        <v>125</v>
      </c>
      <c r="K27" s="47" t="s">
        <v>396</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4766</v>
      </c>
      <c r="E28" s="47" t="s">
        <v>146</v>
      </c>
      <c r="F28" s="53" t="s">
        <v>5919</v>
      </c>
      <c r="G28" s="56">
        <v>45292</v>
      </c>
      <c r="H28" s="56">
        <v>45292</v>
      </c>
      <c r="I28" s="47" t="s">
        <v>124</v>
      </c>
      <c r="J28" s="34" t="s">
        <v>125</v>
      </c>
      <c r="K28" s="47" t="s">
        <v>396</v>
      </c>
      <c r="L28" s="47" t="s">
        <v>80</v>
      </c>
      <c r="M28" s="52">
        <v>2</v>
      </c>
      <c r="N28" s="34" t="s">
        <v>5925</v>
      </c>
      <c r="O28" s="62">
        <v>45295.5208333333</v>
      </c>
      <c r="P28" s="35"/>
      <c r="Q28" s="35"/>
      <c r="R28" s="40"/>
      <c r="S28" s="40"/>
      <c r="T28" s="36"/>
      <c r="U28" s="34" t="s">
        <v>5930</v>
      </c>
      <c r="V28" s="34" t="s">
        <v>4766</v>
      </c>
      <c r="W28" s="67" t="s">
        <v>5931</v>
      </c>
      <c r="X28" s="68" t="s">
        <v>132</v>
      </c>
      <c r="Y28" s="68" t="s">
        <v>133</v>
      </c>
    </row>
    <row r="29" ht="405" spans="1:25">
      <c r="A29" s="52">
        <v>26</v>
      </c>
      <c r="B29" s="47" t="s">
        <v>117</v>
      </c>
      <c r="C29" s="47" t="s">
        <v>145</v>
      </c>
      <c r="D29" s="52" t="s">
        <v>4766</v>
      </c>
      <c r="E29" s="47" t="s">
        <v>146</v>
      </c>
      <c r="F29" s="53" t="s">
        <v>5919</v>
      </c>
      <c r="G29" s="56">
        <v>45444</v>
      </c>
      <c r="H29" s="56">
        <v>45444</v>
      </c>
      <c r="I29" s="47" t="s">
        <v>124</v>
      </c>
      <c r="J29" s="34" t="s">
        <v>125</v>
      </c>
      <c r="K29" s="47" t="s">
        <v>396</v>
      </c>
      <c r="L29" s="47" t="s">
        <v>80</v>
      </c>
      <c r="M29" s="52">
        <v>2</v>
      </c>
      <c r="N29" s="34" t="s">
        <v>5925</v>
      </c>
      <c r="O29" s="62">
        <v>45295.5208333333</v>
      </c>
      <c r="P29" s="35"/>
      <c r="Q29" s="35"/>
      <c r="R29" s="40"/>
      <c r="S29" s="40"/>
      <c r="T29" s="36"/>
      <c r="U29" s="34" t="s">
        <v>5930</v>
      </c>
      <c r="V29" s="34" t="s">
        <v>4766</v>
      </c>
      <c r="W29" s="67" t="s">
        <v>5931</v>
      </c>
      <c r="X29" s="68" t="s">
        <v>132</v>
      </c>
      <c r="Y29" s="68" t="s">
        <v>133</v>
      </c>
    </row>
    <row r="30" spans="1:25">
      <c r="A30" s="52">
        <v>27</v>
      </c>
      <c r="B30" s="47" t="s">
        <v>117</v>
      </c>
      <c r="C30" s="47" t="s">
        <v>145</v>
      </c>
      <c r="D30" s="52" t="s">
        <v>4766</v>
      </c>
      <c r="E30" s="47" t="s">
        <v>146</v>
      </c>
      <c r="F30" s="53" t="s">
        <v>5919</v>
      </c>
      <c r="G30" s="56">
        <v>45505</v>
      </c>
      <c r="H30" s="56">
        <v>45505</v>
      </c>
      <c r="I30" s="47" t="s">
        <v>124</v>
      </c>
      <c r="J30" s="34" t="s">
        <v>125</v>
      </c>
      <c r="K30" s="47" t="s">
        <v>396</v>
      </c>
      <c r="L30" s="47" t="s">
        <v>80</v>
      </c>
      <c r="M30" s="52">
        <v>2</v>
      </c>
      <c r="N30" s="34"/>
      <c r="O30" s="62"/>
      <c r="P30" s="52"/>
      <c r="Q30" s="52"/>
      <c r="R30" s="52"/>
      <c r="S30" s="52"/>
      <c r="T30" s="52"/>
      <c r="U30" s="69"/>
      <c r="V30" s="69"/>
      <c r="W30" s="69"/>
      <c r="X30" s="68"/>
      <c r="Y30" s="68"/>
    </row>
    <row r="31" spans="1:25">
      <c r="A31" s="52">
        <v>28</v>
      </c>
      <c r="B31" s="47" t="s">
        <v>117</v>
      </c>
      <c r="C31" s="47" t="s">
        <v>145</v>
      </c>
      <c r="D31" s="52" t="s">
        <v>4766</v>
      </c>
      <c r="E31" s="47" t="s">
        <v>146</v>
      </c>
      <c r="F31" s="53" t="s">
        <v>5919</v>
      </c>
      <c r="G31" s="56">
        <v>45627</v>
      </c>
      <c r="H31" s="56">
        <v>45627</v>
      </c>
      <c r="I31" s="47" t="s">
        <v>124</v>
      </c>
      <c r="J31" s="34" t="s">
        <v>125</v>
      </c>
      <c r="K31" s="47" t="s">
        <v>396</v>
      </c>
      <c r="L31" s="47" t="s">
        <v>80</v>
      </c>
      <c r="M31" s="52">
        <v>2</v>
      </c>
      <c r="N31" s="34"/>
      <c r="O31" s="62"/>
      <c r="P31" s="52"/>
      <c r="Q31" s="52"/>
      <c r="R31" s="52"/>
      <c r="S31" s="52"/>
      <c r="T31" s="52"/>
      <c r="U31" s="69"/>
      <c r="V31" s="69"/>
      <c r="W31" s="69"/>
      <c r="X31" s="68"/>
      <c r="Y31" s="68"/>
    </row>
    <row r="32" ht="202.5" spans="1:25">
      <c r="A32" s="52">
        <v>29</v>
      </c>
      <c r="B32" s="47" t="s">
        <v>117</v>
      </c>
      <c r="C32" s="47" t="s">
        <v>361</v>
      </c>
      <c r="D32" s="52" t="s">
        <v>683</v>
      </c>
      <c r="E32" s="47" t="s">
        <v>250</v>
      </c>
      <c r="F32" s="53" t="s">
        <v>5919</v>
      </c>
      <c r="G32" s="56">
        <v>45292</v>
      </c>
      <c r="H32" s="56">
        <v>45292</v>
      </c>
      <c r="I32" s="47" t="s">
        <v>124</v>
      </c>
      <c r="J32" s="34" t="s">
        <v>125</v>
      </c>
      <c r="K32" s="47" t="s">
        <v>396</v>
      </c>
      <c r="L32" s="47" t="s">
        <v>80</v>
      </c>
      <c r="M32" s="52">
        <v>15</v>
      </c>
      <c r="N32" s="34" t="s">
        <v>5780</v>
      </c>
      <c r="O32" s="62">
        <v>45295.5208333333</v>
      </c>
      <c r="P32" s="35"/>
      <c r="Q32" s="35"/>
      <c r="R32" s="40"/>
      <c r="S32" s="40"/>
      <c r="T32" s="36"/>
      <c r="U32" s="34" t="s">
        <v>5935</v>
      </c>
      <c r="V32" s="34" t="s">
        <v>683</v>
      </c>
      <c r="W32" s="67" t="s">
        <v>5936</v>
      </c>
      <c r="X32" s="68" t="s">
        <v>132</v>
      </c>
      <c r="Y32" s="68" t="s">
        <v>133</v>
      </c>
    </row>
    <row r="33" ht="189" spans="1:25">
      <c r="A33" s="52">
        <v>30</v>
      </c>
      <c r="B33" s="47" t="s">
        <v>117</v>
      </c>
      <c r="C33" s="47" t="s">
        <v>361</v>
      </c>
      <c r="D33" s="52" t="s">
        <v>683</v>
      </c>
      <c r="E33" s="47" t="s">
        <v>250</v>
      </c>
      <c r="F33" s="53" t="s">
        <v>5919</v>
      </c>
      <c r="G33" s="56">
        <v>45444</v>
      </c>
      <c r="H33" s="56">
        <v>45444</v>
      </c>
      <c r="I33" s="47" t="s">
        <v>124</v>
      </c>
      <c r="J33" s="34" t="s">
        <v>125</v>
      </c>
      <c r="K33" s="47" t="s">
        <v>396</v>
      </c>
      <c r="L33" s="47" t="s">
        <v>80</v>
      </c>
      <c r="M33" s="52">
        <v>15</v>
      </c>
      <c r="N33" s="34" t="s">
        <v>5937</v>
      </c>
      <c r="O33" s="62">
        <v>45461.5972222222</v>
      </c>
      <c r="P33" s="35"/>
      <c r="Q33" s="35"/>
      <c r="R33" s="40"/>
      <c r="S33" s="40"/>
      <c r="T33" s="36"/>
      <c r="U33" s="34" t="s">
        <v>5938</v>
      </c>
      <c r="V33" s="34" t="s">
        <v>683</v>
      </c>
      <c r="W33" s="67" t="s">
        <v>5939</v>
      </c>
      <c r="X33" s="68" t="s">
        <v>132</v>
      </c>
      <c r="Y33" s="68" t="s">
        <v>422</v>
      </c>
    </row>
    <row r="34" ht="189" spans="1:25">
      <c r="A34" s="52">
        <v>31</v>
      </c>
      <c r="B34" s="47" t="s">
        <v>117</v>
      </c>
      <c r="C34" s="47" t="s">
        <v>361</v>
      </c>
      <c r="D34" s="52" t="s">
        <v>683</v>
      </c>
      <c r="E34" s="47" t="s">
        <v>250</v>
      </c>
      <c r="F34" s="53" t="s">
        <v>5919</v>
      </c>
      <c r="G34" s="56">
        <v>45505</v>
      </c>
      <c r="H34" s="56">
        <v>45505</v>
      </c>
      <c r="I34" s="47" t="s">
        <v>124</v>
      </c>
      <c r="J34" s="34" t="s">
        <v>125</v>
      </c>
      <c r="K34" s="47" t="s">
        <v>396</v>
      </c>
      <c r="L34" s="47" t="s">
        <v>80</v>
      </c>
      <c r="M34" s="52">
        <v>15</v>
      </c>
      <c r="N34" s="34" t="s">
        <v>5937</v>
      </c>
      <c r="O34" s="62">
        <v>45461.5972222222</v>
      </c>
      <c r="P34" s="52"/>
      <c r="Q34" s="52"/>
      <c r="R34" s="52"/>
      <c r="S34" s="52"/>
      <c r="T34" s="52"/>
      <c r="U34" s="67" t="s">
        <v>5938</v>
      </c>
      <c r="V34" s="69" t="s">
        <v>683</v>
      </c>
      <c r="W34" s="67" t="s">
        <v>5939</v>
      </c>
      <c r="X34" s="68" t="s">
        <v>132</v>
      </c>
      <c r="Y34" s="68" t="s">
        <v>422</v>
      </c>
    </row>
    <row r="35" spans="1:25">
      <c r="A35" s="52">
        <v>32</v>
      </c>
      <c r="B35" s="47" t="s">
        <v>117</v>
      </c>
      <c r="C35" s="47" t="s">
        <v>361</v>
      </c>
      <c r="D35" s="52" t="s">
        <v>683</v>
      </c>
      <c r="E35" s="47" t="s">
        <v>250</v>
      </c>
      <c r="F35" s="53" t="s">
        <v>5919</v>
      </c>
      <c r="G35" s="56">
        <v>45627</v>
      </c>
      <c r="H35" s="56">
        <v>45627</v>
      </c>
      <c r="I35" s="47" t="s">
        <v>124</v>
      </c>
      <c r="J35" s="34" t="s">
        <v>125</v>
      </c>
      <c r="K35" s="47" t="s">
        <v>396</v>
      </c>
      <c r="L35" s="47" t="s">
        <v>80</v>
      </c>
      <c r="M35" s="52">
        <v>15</v>
      </c>
      <c r="N35" s="34"/>
      <c r="O35" s="62"/>
      <c r="P35" s="52"/>
      <c r="Q35" s="52"/>
      <c r="R35" s="52"/>
      <c r="S35" s="52"/>
      <c r="T35" s="52"/>
      <c r="U35" s="69"/>
      <c r="V35" s="69"/>
      <c r="W35" s="69"/>
      <c r="X35" s="68"/>
      <c r="Y35" s="68"/>
    </row>
    <row r="36" ht="202.5" spans="1:25">
      <c r="A36" s="52">
        <v>33</v>
      </c>
      <c r="B36" s="47" t="s">
        <v>117</v>
      </c>
      <c r="C36" s="47" t="s">
        <v>361</v>
      </c>
      <c r="D36" s="52" t="s">
        <v>689</v>
      </c>
      <c r="E36" s="47" t="s">
        <v>250</v>
      </c>
      <c r="F36" s="53" t="s">
        <v>5919</v>
      </c>
      <c r="G36" s="56">
        <v>45292</v>
      </c>
      <c r="H36" s="56">
        <v>45292</v>
      </c>
      <c r="I36" s="47" t="s">
        <v>124</v>
      </c>
      <c r="J36" s="34" t="s">
        <v>125</v>
      </c>
      <c r="K36" s="47" t="s">
        <v>396</v>
      </c>
      <c r="L36" s="47" t="s">
        <v>80</v>
      </c>
      <c r="M36" s="52">
        <v>15</v>
      </c>
      <c r="N36" s="34" t="s">
        <v>5780</v>
      </c>
      <c r="O36" s="62">
        <v>45295.5208333333</v>
      </c>
      <c r="P36" s="35"/>
      <c r="Q36" s="35"/>
      <c r="R36" s="40"/>
      <c r="S36" s="40"/>
      <c r="T36" s="36"/>
      <c r="U36" s="34" t="s">
        <v>5935</v>
      </c>
      <c r="V36" s="34" t="s">
        <v>689</v>
      </c>
      <c r="W36" s="67" t="s">
        <v>5936</v>
      </c>
      <c r="X36" s="68" t="s">
        <v>132</v>
      </c>
      <c r="Y36" s="68" t="s">
        <v>133</v>
      </c>
    </row>
    <row r="37" ht="189" spans="1:25">
      <c r="A37" s="52">
        <v>34</v>
      </c>
      <c r="B37" s="47" t="s">
        <v>117</v>
      </c>
      <c r="C37" s="47" t="s">
        <v>361</v>
      </c>
      <c r="D37" s="52" t="s">
        <v>689</v>
      </c>
      <c r="E37" s="47" t="s">
        <v>250</v>
      </c>
      <c r="F37" s="53" t="s">
        <v>5919</v>
      </c>
      <c r="G37" s="56">
        <v>45444</v>
      </c>
      <c r="H37" s="56">
        <v>45444</v>
      </c>
      <c r="I37" s="47" t="s">
        <v>124</v>
      </c>
      <c r="J37" s="34" t="s">
        <v>125</v>
      </c>
      <c r="K37" s="47" t="s">
        <v>396</v>
      </c>
      <c r="L37" s="47" t="s">
        <v>80</v>
      </c>
      <c r="M37" s="52">
        <v>15</v>
      </c>
      <c r="N37" s="34" t="s">
        <v>5937</v>
      </c>
      <c r="O37" s="62">
        <v>45461.5972222222</v>
      </c>
      <c r="P37" s="35"/>
      <c r="Q37" s="35"/>
      <c r="R37" s="40"/>
      <c r="S37" s="40"/>
      <c r="T37" s="36"/>
      <c r="U37" s="34" t="s">
        <v>5938</v>
      </c>
      <c r="V37" s="34" t="s">
        <v>689</v>
      </c>
      <c r="W37" s="67" t="s">
        <v>5939</v>
      </c>
      <c r="X37" s="68" t="s">
        <v>132</v>
      </c>
      <c r="Y37" s="68" t="s">
        <v>422</v>
      </c>
    </row>
    <row r="38" ht="189" spans="1:25">
      <c r="A38" s="52">
        <v>35</v>
      </c>
      <c r="B38" s="47" t="s">
        <v>117</v>
      </c>
      <c r="C38" s="47" t="s">
        <v>361</v>
      </c>
      <c r="D38" s="52" t="s">
        <v>689</v>
      </c>
      <c r="E38" s="47" t="s">
        <v>250</v>
      </c>
      <c r="F38" s="53" t="s">
        <v>5919</v>
      </c>
      <c r="G38" s="56">
        <v>45505</v>
      </c>
      <c r="H38" s="56">
        <v>45505</v>
      </c>
      <c r="I38" s="47" t="s">
        <v>124</v>
      </c>
      <c r="J38" s="34" t="s">
        <v>125</v>
      </c>
      <c r="K38" s="47" t="s">
        <v>396</v>
      </c>
      <c r="L38" s="47" t="s">
        <v>80</v>
      </c>
      <c r="M38" s="52">
        <v>15</v>
      </c>
      <c r="N38" s="34" t="s">
        <v>5937</v>
      </c>
      <c r="O38" s="62">
        <v>45461.5972222222</v>
      </c>
      <c r="P38" s="52"/>
      <c r="Q38" s="52"/>
      <c r="R38" s="52"/>
      <c r="S38" s="52"/>
      <c r="T38" s="52"/>
      <c r="U38" s="67" t="s">
        <v>5938</v>
      </c>
      <c r="V38" s="69" t="s">
        <v>689</v>
      </c>
      <c r="W38" s="67" t="s">
        <v>5939</v>
      </c>
      <c r="X38" s="68" t="s">
        <v>132</v>
      </c>
      <c r="Y38" s="68" t="s">
        <v>422</v>
      </c>
    </row>
    <row r="39" spans="1:25">
      <c r="A39" s="52">
        <v>36</v>
      </c>
      <c r="B39" s="47" t="s">
        <v>117</v>
      </c>
      <c r="C39" s="47" t="s">
        <v>361</v>
      </c>
      <c r="D39" s="52" t="s">
        <v>689</v>
      </c>
      <c r="E39" s="47" t="s">
        <v>250</v>
      </c>
      <c r="F39" s="53" t="s">
        <v>5919</v>
      </c>
      <c r="G39" s="56">
        <v>45627</v>
      </c>
      <c r="H39" s="56">
        <v>45627</v>
      </c>
      <c r="I39" s="47" t="s">
        <v>124</v>
      </c>
      <c r="J39" s="34" t="s">
        <v>125</v>
      </c>
      <c r="K39" s="47" t="s">
        <v>396</v>
      </c>
      <c r="L39" s="47" t="s">
        <v>80</v>
      </c>
      <c r="M39" s="52">
        <v>15</v>
      </c>
      <c r="N39" s="34"/>
      <c r="O39" s="62"/>
      <c r="P39" s="52"/>
      <c r="Q39" s="52"/>
      <c r="R39" s="52"/>
      <c r="S39" s="52"/>
      <c r="T39" s="52"/>
      <c r="U39" s="69"/>
      <c r="V39" s="69"/>
      <c r="W39" s="69"/>
      <c r="X39" s="68"/>
      <c r="Y39" s="68"/>
    </row>
    <row r="40" ht="148.5" spans="1:25">
      <c r="A40" s="52">
        <v>37</v>
      </c>
      <c r="B40" s="47" t="s">
        <v>117</v>
      </c>
      <c r="C40" s="47" t="s">
        <v>361</v>
      </c>
      <c r="D40" s="52" t="s">
        <v>710</v>
      </c>
      <c r="E40" s="55" t="s">
        <v>146</v>
      </c>
      <c r="F40" s="53" t="s">
        <v>5919</v>
      </c>
      <c r="G40" s="56">
        <v>45292</v>
      </c>
      <c r="H40" s="56">
        <v>45292</v>
      </c>
      <c r="I40" s="47" t="s">
        <v>124</v>
      </c>
      <c r="J40" s="34" t="s">
        <v>125</v>
      </c>
      <c r="K40" s="47" t="s">
        <v>396</v>
      </c>
      <c r="L40" s="47" t="s">
        <v>80</v>
      </c>
      <c r="M40" s="52">
        <v>24</v>
      </c>
      <c r="N40" s="34" t="s">
        <v>5780</v>
      </c>
      <c r="O40" s="62">
        <v>45296.5208333333</v>
      </c>
      <c r="P40" s="35"/>
      <c r="Q40" s="35"/>
      <c r="R40" s="40"/>
      <c r="S40" s="40"/>
      <c r="T40" s="36"/>
      <c r="U40" s="34" t="s">
        <v>5940</v>
      </c>
      <c r="V40" s="34" t="s">
        <v>710</v>
      </c>
      <c r="W40" s="67" t="s">
        <v>5941</v>
      </c>
      <c r="X40" s="68" t="s">
        <v>132</v>
      </c>
      <c r="Y40" s="68" t="s">
        <v>133</v>
      </c>
    </row>
    <row r="41" ht="135" spans="1:25">
      <c r="A41" s="52">
        <v>38</v>
      </c>
      <c r="B41" s="47" t="s">
        <v>117</v>
      </c>
      <c r="C41" s="47" t="s">
        <v>361</v>
      </c>
      <c r="D41" s="52" t="s">
        <v>710</v>
      </c>
      <c r="E41" s="55" t="s">
        <v>146</v>
      </c>
      <c r="F41" s="53" t="s">
        <v>5919</v>
      </c>
      <c r="G41" s="56">
        <v>45444</v>
      </c>
      <c r="H41" s="56">
        <v>45444</v>
      </c>
      <c r="I41" s="47" t="s">
        <v>124</v>
      </c>
      <c r="J41" s="34" t="s">
        <v>125</v>
      </c>
      <c r="K41" s="47" t="s">
        <v>396</v>
      </c>
      <c r="L41" s="47" t="s">
        <v>80</v>
      </c>
      <c r="M41" s="52">
        <v>24</v>
      </c>
      <c r="N41" s="34" t="s">
        <v>5937</v>
      </c>
      <c r="O41" s="62">
        <v>45461.5972222222</v>
      </c>
      <c r="P41" s="35"/>
      <c r="Q41" s="35"/>
      <c r="R41" s="40"/>
      <c r="S41" s="40"/>
      <c r="T41" s="36"/>
      <c r="U41" s="34" t="s">
        <v>5942</v>
      </c>
      <c r="V41" s="34" t="s">
        <v>710</v>
      </c>
      <c r="W41" s="67" t="s">
        <v>5943</v>
      </c>
      <c r="X41" s="68" t="s">
        <v>132</v>
      </c>
      <c r="Y41" s="68" t="s">
        <v>422</v>
      </c>
    </row>
    <row r="42" ht="135" spans="1:25">
      <c r="A42" s="52">
        <v>39</v>
      </c>
      <c r="B42" s="47" t="s">
        <v>117</v>
      </c>
      <c r="C42" s="47" t="s">
        <v>361</v>
      </c>
      <c r="D42" s="52" t="s">
        <v>710</v>
      </c>
      <c r="E42" s="55" t="s">
        <v>146</v>
      </c>
      <c r="F42" s="53" t="s">
        <v>5919</v>
      </c>
      <c r="G42" s="56">
        <v>45505</v>
      </c>
      <c r="H42" s="56">
        <v>45505</v>
      </c>
      <c r="I42" s="47" t="s">
        <v>124</v>
      </c>
      <c r="J42" s="34" t="s">
        <v>125</v>
      </c>
      <c r="K42" s="47" t="s">
        <v>396</v>
      </c>
      <c r="L42" s="47" t="s">
        <v>80</v>
      </c>
      <c r="M42" s="52">
        <v>24</v>
      </c>
      <c r="N42" s="34" t="s">
        <v>5937</v>
      </c>
      <c r="O42" s="62">
        <v>45461.5972222222</v>
      </c>
      <c r="P42" s="52"/>
      <c r="Q42" s="52"/>
      <c r="R42" s="52"/>
      <c r="S42" s="52"/>
      <c r="T42" s="52"/>
      <c r="U42" s="67" t="s">
        <v>5942</v>
      </c>
      <c r="V42" s="69" t="s">
        <v>710</v>
      </c>
      <c r="W42" s="67" t="s">
        <v>5943</v>
      </c>
      <c r="X42" s="68" t="s">
        <v>132</v>
      </c>
      <c r="Y42" s="68" t="s">
        <v>422</v>
      </c>
    </row>
    <row r="43" spans="1:25">
      <c r="A43" s="52">
        <v>40</v>
      </c>
      <c r="B43" s="47" t="s">
        <v>117</v>
      </c>
      <c r="C43" s="47" t="s">
        <v>361</v>
      </c>
      <c r="D43" s="52" t="s">
        <v>710</v>
      </c>
      <c r="E43" s="55" t="s">
        <v>146</v>
      </c>
      <c r="F43" s="53" t="s">
        <v>5919</v>
      </c>
      <c r="G43" s="56">
        <v>45627</v>
      </c>
      <c r="H43" s="56">
        <v>45627</v>
      </c>
      <c r="I43" s="47" t="s">
        <v>124</v>
      </c>
      <c r="J43" s="34" t="s">
        <v>125</v>
      </c>
      <c r="K43" s="47" t="s">
        <v>396</v>
      </c>
      <c r="L43" s="47" t="s">
        <v>80</v>
      </c>
      <c r="M43" s="52">
        <v>24</v>
      </c>
      <c r="N43" s="34"/>
      <c r="O43" s="62"/>
      <c r="P43" s="52"/>
      <c r="Q43" s="52"/>
      <c r="R43" s="52"/>
      <c r="S43" s="52"/>
      <c r="T43" s="52"/>
      <c r="U43" s="69"/>
      <c r="V43" s="69"/>
      <c r="W43" s="69"/>
      <c r="X43" s="68"/>
      <c r="Y43" s="68"/>
    </row>
    <row r="44" ht="148.5" spans="1:25">
      <c r="A44" s="52">
        <v>41</v>
      </c>
      <c r="B44" s="47" t="s">
        <v>117</v>
      </c>
      <c r="C44" s="47" t="s">
        <v>361</v>
      </c>
      <c r="D44" s="52" t="s">
        <v>714</v>
      </c>
      <c r="E44" s="55" t="s">
        <v>146</v>
      </c>
      <c r="F44" s="53" t="s">
        <v>5919</v>
      </c>
      <c r="G44" s="56">
        <v>45292</v>
      </c>
      <c r="H44" s="56">
        <v>45292</v>
      </c>
      <c r="I44" s="47" t="s">
        <v>124</v>
      </c>
      <c r="J44" s="34" t="s">
        <v>125</v>
      </c>
      <c r="K44" s="47" t="s">
        <v>396</v>
      </c>
      <c r="L44" s="47" t="s">
        <v>80</v>
      </c>
      <c r="M44" s="52">
        <v>24</v>
      </c>
      <c r="N44" s="34" t="s">
        <v>5780</v>
      </c>
      <c r="O44" s="62">
        <v>45296.5208333333</v>
      </c>
      <c r="P44" s="35"/>
      <c r="Q44" s="35"/>
      <c r="R44" s="40"/>
      <c r="S44" s="40"/>
      <c r="T44" s="36"/>
      <c r="U44" s="34" t="s">
        <v>5940</v>
      </c>
      <c r="V44" s="34" t="s">
        <v>714</v>
      </c>
      <c r="W44" s="67" t="s">
        <v>5941</v>
      </c>
      <c r="X44" s="68" t="s">
        <v>132</v>
      </c>
      <c r="Y44" s="68" t="s">
        <v>133</v>
      </c>
    </row>
    <row r="45" ht="135" spans="1:25">
      <c r="A45" s="52">
        <v>42</v>
      </c>
      <c r="B45" s="47" t="s">
        <v>117</v>
      </c>
      <c r="C45" s="47" t="s">
        <v>361</v>
      </c>
      <c r="D45" s="52" t="s">
        <v>714</v>
      </c>
      <c r="E45" s="55" t="s">
        <v>146</v>
      </c>
      <c r="F45" s="53" t="s">
        <v>5919</v>
      </c>
      <c r="G45" s="56">
        <v>45444</v>
      </c>
      <c r="H45" s="56">
        <v>45444</v>
      </c>
      <c r="I45" s="47" t="s">
        <v>124</v>
      </c>
      <c r="J45" s="34" t="s">
        <v>125</v>
      </c>
      <c r="K45" s="47" t="s">
        <v>396</v>
      </c>
      <c r="L45" s="47" t="s">
        <v>80</v>
      </c>
      <c r="M45" s="52">
        <v>24</v>
      </c>
      <c r="N45" s="34" t="s">
        <v>5937</v>
      </c>
      <c r="O45" s="62">
        <v>45461.5972222222</v>
      </c>
      <c r="P45" s="35"/>
      <c r="Q45" s="35"/>
      <c r="R45" s="40"/>
      <c r="S45" s="40"/>
      <c r="T45" s="36"/>
      <c r="U45" s="34" t="s">
        <v>5942</v>
      </c>
      <c r="V45" s="34" t="s">
        <v>714</v>
      </c>
      <c r="W45" s="67" t="s">
        <v>5943</v>
      </c>
      <c r="X45" s="68" t="s">
        <v>132</v>
      </c>
      <c r="Y45" s="68" t="s">
        <v>422</v>
      </c>
    </row>
    <row r="46" ht="135" spans="1:25">
      <c r="A46" s="52">
        <v>43</v>
      </c>
      <c r="B46" s="47" t="s">
        <v>117</v>
      </c>
      <c r="C46" s="47" t="s">
        <v>361</v>
      </c>
      <c r="D46" s="52" t="s">
        <v>714</v>
      </c>
      <c r="E46" s="55" t="s">
        <v>146</v>
      </c>
      <c r="F46" s="53" t="s">
        <v>5919</v>
      </c>
      <c r="G46" s="56">
        <v>45505</v>
      </c>
      <c r="H46" s="56">
        <v>45505</v>
      </c>
      <c r="I46" s="47" t="s">
        <v>124</v>
      </c>
      <c r="J46" s="34" t="s">
        <v>125</v>
      </c>
      <c r="K46" s="47" t="s">
        <v>396</v>
      </c>
      <c r="L46" s="47" t="s">
        <v>80</v>
      </c>
      <c r="M46" s="52">
        <v>24</v>
      </c>
      <c r="N46" s="34" t="s">
        <v>5937</v>
      </c>
      <c r="O46" s="62">
        <v>45461.5972222222</v>
      </c>
      <c r="P46" s="52"/>
      <c r="Q46" s="52"/>
      <c r="R46" s="52"/>
      <c r="S46" s="52"/>
      <c r="T46" s="52"/>
      <c r="U46" s="67" t="s">
        <v>5942</v>
      </c>
      <c r="V46" s="69" t="s">
        <v>714</v>
      </c>
      <c r="W46" s="67" t="s">
        <v>5943</v>
      </c>
      <c r="X46" s="68" t="s">
        <v>132</v>
      </c>
      <c r="Y46" s="68" t="s">
        <v>422</v>
      </c>
    </row>
    <row r="47" spans="1:25">
      <c r="A47" s="52">
        <v>44</v>
      </c>
      <c r="B47" s="47" t="s">
        <v>117</v>
      </c>
      <c r="C47" s="47" t="s">
        <v>361</v>
      </c>
      <c r="D47" s="52" t="s">
        <v>714</v>
      </c>
      <c r="E47" s="55" t="s">
        <v>146</v>
      </c>
      <c r="F47" s="53" t="s">
        <v>5919</v>
      </c>
      <c r="G47" s="56">
        <v>45627</v>
      </c>
      <c r="H47" s="56">
        <v>45627</v>
      </c>
      <c r="I47" s="47" t="s">
        <v>124</v>
      </c>
      <c r="J47" s="34" t="s">
        <v>125</v>
      </c>
      <c r="K47" s="47" t="s">
        <v>396</v>
      </c>
      <c r="L47" s="47" t="s">
        <v>80</v>
      </c>
      <c r="M47" s="52">
        <v>24</v>
      </c>
      <c r="N47" s="34"/>
      <c r="O47" s="62"/>
      <c r="P47" s="52"/>
      <c r="Q47" s="52"/>
      <c r="R47" s="52"/>
      <c r="S47" s="52"/>
      <c r="T47" s="52"/>
      <c r="U47" s="69"/>
      <c r="V47" s="69"/>
      <c r="W47" s="69"/>
      <c r="X47" s="68"/>
      <c r="Y47" s="68"/>
    </row>
    <row r="48" ht="202.5" spans="1:25">
      <c r="A48" s="52">
        <v>45</v>
      </c>
      <c r="B48" s="47" t="s">
        <v>117</v>
      </c>
      <c r="C48" s="47" t="s">
        <v>361</v>
      </c>
      <c r="D48" s="52" t="s">
        <v>718</v>
      </c>
      <c r="E48" s="47" t="s">
        <v>250</v>
      </c>
      <c r="F48" s="53" t="s">
        <v>5919</v>
      </c>
      <c r="G48" s="56">
        <v>45292</v>
      </c>
      <c r="H48" s="56">
        <v>45292</v>
      </c>
      <c r="I48" s="47" t="s">
        <v>124</v>
      </c>
      <c r="J48" s="34" t="s">
        <v>125</v>
      </c>
      <c r="K48" s="47" t="s">
        <v>396</v>
      </c>
      <c r="L48" s="47" t="s">
        <v>80</v>
      </c>
      <c r="M48" s="52">
        <v>15</v>
      </c>
      <c r="N48" s="34" t="s">
        <v>5780</v>
      </c>
      <c r="O48" s="62">
        <v>45295.5208333333</v>
      </c>
      <c r="P48" s="35"/>
      <c r="Q48" s="35"/>
      <c r="R48" s="40"/>
      <c r="S48" s="40"/>
      <c r="T48" s="36"/>
      <c r="U48" s="34" t="s">
        <v>5935</v>
      </c>
      <c r="V48" s="34" t="s">
        <v>718</v>
      </c>
      <c r="W48" s="67" t="s">
        <v>5936</v>
      </c>
      <c r="X48" s="68" t="s">
        <v>132</v>
      </c>
      <c r="Y48" s="68" t="s">
        <v>133</v>
      </c>
    </row>
    <row r="49" ht="189" spans="1:25">
      <c r="A49" s="52">
        <v>46</v>
      </c>
      <c r="B49" s="47" t="s">
        <v>117</v>
      </c>
      <c r="C49" s="47" t="s">
        <v>361</v>
      </c>
      <c r="D49" s="52" t="s">
        <v>718</v>
      </c>
      <c r="E49" s="47" t="s">
        <v>250</v>
      </c>
      <c r="F49" s="53" t="s">
        <v>5919</v>
      </c>
      <c r="G49" s="56">
        <v>45444</v>
      </c>
      <c r="H49" s="56">
        <v>45444</v>
      </c>
      <c r="I49" s="47" t="s">
        <v>124</v>
      </c>
      <c r="J49" s="34" t="s">
        <v>125</v>
      </c>
      <c r="K49" s="47" t="s">
        <v>396</v>
      </c>
      <c r="L49" s="47" t="s">
        <v>80</v>
      </c>
      <c r="M49" s="52">
        <v>15</v>
      </c>
      <c r="N49" s="34" t="s">
        <v>5937</v>
      </c>
      <c r="O49" s="62">
        <v>45461.5972222222</v>
      </c>
      <c r="P49" s="35"/>
      <c r="Q49" s="35"/>
      <c r="R49" s="40"/>
      <c r="S49" s="40"/>
      <c r="T49" s="36"/>
      <c r="U49" s="34" t="s">
        <v>5938</v>
      </c>
      <c r="V49" s="34" t="s">
        <v>718</v>
      </c>
      <c r="W49" s="67" t="s">
        <v>5939</v>
      </c>
      <c r="X49" s="68" t="s">
        <v>132</v>
      </c>
      <c r="Y49" s="68" t="s">
        <v>422</v>
      </c>
    </row>
    <row r="50" ht="189" spans="1:25">
      <c r="A50" s="52">
        <v>47</v>
      </c>
      <c r="B50" s="47" t="s">
        <v>117</v>
      </c>
      <c r="C50" s="47" t="s">
        <v>361</v>
      </c>
      <c r="D50" s="52" t="s">
        <v>718</v>
      </c>
      <c r="E50" s="47" t="s">
        <v>250</v>
      </c>
      <c r="F50" s="53" t="s">
        <v>5919</v>
      </c>
      <c r="G50" s="56">
        <v>45505</v>
      </c>
      <c r="H50" s="56">
        <v>45505</v>
      </c>
      <c r="I50" s="47" t="s">
        <v>124</v>
      </c>
      <c r="J50" s="34" t="s">
        <v>125</v>
      </c>
      <c r="K50" s="47" t="s">
        <v>396</v>
      </c>
      <c r="L50" s="47" t="s">
        <v>80</v>
      </c>
      <c r="M50" s="52">
        <v>15</v>
      </c>
      <c r="N50" s="34" t="s">
        <v>5937</v>
      </c>
      <c r="O50" s="62">
        <v>45461.5972222222</v>
      </c>
      <c r="P50" s="52"/>
      <c r="Q50" s="52"/>
      <c r="R50" s="52"/>
      <c r="S50" s="52"/>
      <c r="T50" s="52"/>
      <c r="U50" s="67" t="s">
        <v>5938</v>
      </c>
      <c r="V50" s="69" t="s">
        <v>718</v>
      </c>
      <c r="W50" s="67" t="s">
        <v>5939</v>
      </c>
      <c r="X50" s="68" t="s">
        <v>132</v>
      </c>
      <c r="Y50" s="68" t="s">
        <v>422</v>
      </c>
    </row>
    <row r="51" spans="1:25">
      <c r="A51" s="52">
        <v>48</v>
      </c>
      <c r="B51" s="47" t="s">
        <v>117</v>
      </c>
      <c r="C51" s="47" t="s">
        <v>361</v>
      </c>
      <c r="D51" s="52" t="s">
        <v>718</v>
      </c>
      <c r="E51" s="47" t="s">
        <v>250</v>
      </c>
      <c r="F51" s="53" t="s">
        <v>5919</v>
      </c>
      <c r="G51" s="56">
        <v>45627</v>
      </c>
      <c r="H51" s="56">
        <v>45627</v>
      </c>
      <c r="I51" s="47" t="s">
        <v>124</v>
      </c>
      <c r="J51" s="34" t="s">
        <v>125</v>
      </c>
      <c r="K51" s="47" t="s">
        <v>396</v>
      </c>
      <c r="L51" s="47" t="s">
        <v>80</v>
      </c>
      <c r="M51" s="52">
        <v>15</v>
      </c>
      <c r="N51" s="34"/>
      <c r="O51" s="62"/>
      <c r="P51" s="52"/>
      <c r="Q51" s="52"/>
      <c r="R51" s="52"/>
      <c r="S51" s="52"/>
      <c r="T51" s="52"/>
      <c r="U51" s="69"/>
      <c r="V51" s="69"/>
      <c r="W51" s="69"/>
      <c r="X51" s="68"/>
      <c r="Y51" s="68"/>
    </row>
    <row r="52" ht="202.5" spans="1:25">
      <c r="A52" s="52">
        <v>49</v>
      </c>
      <c r="B52" s="47" t="s">
        <v>117</v>
      </c>
      <c r="C52" s="47" t="s">
        <v>361</v>
      </c>
      <c r="D52" s="52" t="s">
        <v>4405</v>
      </c>
      <c r="E52" s="47" t="s">
        <v>146</v>
      </c>
      <c r="F52" s="53" t="s">
        <v>5919</v>
      </c>
      <c r="G52" s="56">
        <v>45292</v>
      </c>
      <c r="H52" s="56">
        <v>45292</v>
      </c>
      <c r="I52" s="47" t="s">
        <v>124</v>
      </c>
      <c r="J52" s="34" t="s">
        <v>125</v>
      </c>
      <c r="K52" s="47" t="s">
        <v>396</v>
      </c>
      <c r="L52" s="47" t="s">
        <v>80</v>
      </c>
      <c r="M52" s="52">
        <v>27</v>
      </c>
      <c r="N52" s="34" t="s">
        <v>5780</v>
      </c>
      <c r="O52" s="62">
        <v>45295.5208333333</v>
      </c>
      <c r="P52" s="35"/>
      <c r="Q52" s="35"/>
      <c r="R52" s="40"/>
      <c r="S52" s="40"/>
      <c r="T52" s="36"/>
      <c r="U52" s="34" t="s">
        <v>5935</v>
      </c>
      <c r="V52" s="34" t="s">
        <v>4405</v>
      </c>
      <c r="W52" s="67" t="s">
        <v>5936</v>
      </c>
      <c r="X52" s="68" t="s">
        <v>132</v>
      </c>
      <c r="Y52" s="68" t="s">
        <v>133</v>
      </c>
    </row>
    <row r="53" ht="189" spans="1:25">
      <c r="A53" s="52">
        <v>50</v>
      </c>
      <c r="B53" s="47" t="s">
        <v>117</v>
      </c>
      <c r="C53" s="47" t="s">
        <v>361</v>
      </c>
      <c r="D53" s="52" t="s">
        <v>4405</v>
      </c>
      <c r="E53" s="47" t="s">
        <v>146</v>
      </c>
      <c r="F53" s="53" t="s">
        <v>5919</v>
      </c>
      <c r="G53" s="56">
        <v>45444</v>
      </c>
      <c r="H53" s="56">
        <v>45444</v>
      </c>
      <c r="I53" s="47" t="s">
        <v>124</v>
      </c>
      <c r="J53" s="34" t="s">
        <v>125</v>
      </c>
      <c r="K53" s="47" t="s">
        <v>396</v>
      </c>
      <c r="L53" s="47" t="s">
        <v>80</v>
      </c>
      <c r="M53" s="52">
        <v>27</v>
      </c>
      <c r="N53" s="34" t="s">
        <v>5937</v>
      </c>
      <c r="O53" s="62">
        <v>45461.5972222222</v>
      </c>
      <c r="P53" s="35"/>
      <c r="Q53" s="35"/>
      <c r="R53" s="40"/>
      <c r="S53" s="40"/>
      <c r="T53" s="36"/>
      <c r="U53" s="34" t="s">
        <v>5938</v>
      </c>
      <c r="V53" s="34" t="s">
        <v>4405</v>
      </c>
      <c r="W53" s="67" t="s">
        <v>5939</v>
      </c>
      <c r="X53" s="68" t="s">
        <v>132</v>
      </c>
      <c r="Y53" s="68" t="s">
        <v>422</v>
      </c>
    </row>
    <row r="54" ht="189" spans="1:25">
      <c r="A54" s="52">
        <v>51</v>
      </c>
      <c r="B54" s="47" t="s">
        <v>117</v>
      </c>
      <c r="C54" s="47" t="s">
        <v>361</v>
      </c>
      <c r="D54" s="52" t="s">
        <v>4405</v>
      </c>
      <c r="E54" s="47" t="s">
        <v>146</v>
      </c>
      <c r="F54" s="53" t="s">
        <v>5919</v>
      </c>
      <c r="G54" s="56">
        <v>45505</v>
      </c>
      <c r="H54" s="56">
        <v>45505</v>
      </c>
      <c r="I54" s="47" t="s">
        <v>124</v>
      </c>
      <c r="J54" s="34" t="s">
        <v>125</v>
      </c>
      <c r="K54" s="47" t="s">
        <v>396</v>
      </c>
      <c r="L54" s="47" t="s">
        <v>80</v>
      </c>
      <c r="M54" s="52">
        <v>27</v>
      </c>
      <c r="N54" s="34" t="s">
        <v>5937</v>
      </c>
      <c r="O54" s="62">
        <v>45461.5972222222</v>
      </c>
      <c r="P54" s="52"/>
      <c r="Q54" s="52"/>
      <c r="R54" s="52"/>
      <c r="S54" s="52"/>
      <c r="T54" s="52"/>
      <c r="U54" s="67" t="s">
        <v>5938</v>
      </c>
      <c r="V54" s="69" t="s">
        <v>4405</v>
      </c>
      <c r="W54" s="67" t="s">
        <v>5939</v>
      </c>
      <c r="X54" s="68" t="s">
        <v>132</v>
      </c>
      <c r="Y54" s="68" t="s">
        <v>422</v>
      </c>
    </row>
    <row r="55" spans="1:25">
      <c r="A55" s="52">
        <v>52</v>
      </c>
      <c r="B55" s="47" t="s">
        <v>117</v>
      </c>
      <c r="C55" s="47" t="s">
        <v>361</v>
      </c>
      <c r="D55" s="52" t="s">
        <v>4405</v>
      </c>
      <c r="E55" s="47" t="s">
        <v>146</v>
      </c>
      <c r="F55" s="53" t="s">
        <v>5919</v>
      </c>
      <c r="G55" s="56">
        <v>45627</v>
      </c>
      <c r="H55" s="56">
        <v>45627</v>
      </c>
      <c r="I55" s="47" t="s">
        <v>124</v>
      </c>
      <c r="J55" s="34" t="s">
        <v>125</v>
      </c>
      <c r="K55" s="47" t="s">
        <v>396</v>
      </c>
      <c r="L55" s="47" t="s">
        <v>80</v>
      </c>
      <c r="M55" s="52">
        <v>27</v>
      </c>
      <c r="N55" s="34"/>
      <c r="O55" s="62"/>
      <c r="P55" s="52"/>
      <c r="Q55" s="52"/>
      <c r="R55" s="52"/>
      <c r="S55" s="52"/>
      <c r="T55" s="52"/>
      <c r="U55" s="69"/>
      <c r="V55" s="69"/>
      <c r="W55" s="69"/>
      <c r="X55" s="68"/>
      <c r="Y55" s="68"/>
    </row>
    <row r="56" ht="202.5" spans="1:25">
      <c r="A56" s="52">
        <v>53</v>
      </c>
      <c r="B56" s="47" t="s">
        <v>117</v>
      </c>
      <c r="C56" s="47" t="s">
        <v>361</v>
      </c>
      <c r="D56" s="52" t="s">
        <v>4406</v>
      </c>
      <c r="E56" s="47" t="s">
        <v>146</v>
      </c>
      <c r="F56" s="53" t="s">
        <v>5919</v>
      </c>
      <c r="G56" s="56">
        <v>45292</v>
      </c>
      <c r="H56" s="56">
        <v>45292</v>
      </c>
      <c r="I56" s="47" t="s">
        <v>124</v>
      </c>
      <c r="J56" s="34" t="s">
        <v>125</v>
      </c>
      <c r="K56" s="47" t="s">
        <v>396</v>
      </c>
      <c r="L56" s="47" t="s">
        <v>80</v>
      </c>
      <c r="M56" s="52">
        <v>27</v>
      </c>
      <c r="N56" s="34" t="s">
        <v>5780</v>
      </c>
      <c r="O56" s="62">
        <v>45295.5208333333</v>
      </c>
      <c r="P56" s="35"/>
      <c r="Q56" s="35"/>
      <c r="R56" s="40"/>
      <c r="S56" s="40"/>
      <c r="T56" s="36"/>
      <c r="U56" s="34" t="s">
        <v>5935</v>
      </c>
      <c r="V56" s="34" t="s">
        <v>4406</v>
      </c>
      <c r="W56" s="67" t="s">
        <v>5936</v>
      </c>
      <c r="X56" s="68" t="s">
        <v>132</v>
      </c>
      <c r="Y56" s="68" t="s">
        <v>133</v>
      </c>
    </row>
    <row r="57" ht="189" spans="1:25">
      <c r="A57" s="52">
        <v>54</v>
      </c>
      <c r="B57" s="47" t="s">
        <v>117</v>
      </c>
      <c r="C57" s="47" t="s">
        <v>361</v>
      </c>
      <c r="D57" s="52" t="s">
        <v>4406</v>
      </c>
      <c r="E57" s="47" t="s">
        <v>146</v>
      </c>
      <c r="F57" s="53" t="s">
        <v>5919</v>
      </c>
      <c r="G57" s="56">
        <v>45444</v>
      </c>
      <c r="H57" s="56">
        <v>45444</v>
      </c>
      <c r="I57" s="47" t="s">
        <v>124</v>
      </c>
      <c r="J57" s="34" t="s">
        <v>125</v>
      </c>
      <c r="K57" s="47" t="s">
        <v>396</v>
      </c>
      <c r="L57" s="47" t="s">
        <v>80</v>
      </c>
      <c r="M57" s="52">
        <v>27</v>
      </c>
      <c r="N57" s="34" t="s">
        <v>5937</v>
      </c>
      <c r="O57" s="62">
        <v>45461.5972222222</v>
      </c>
      <c r="P57" s="35"/>
      <c r="Q57" s="35"/>
      <c r="R57" s="40"/>
      <c r="S57" s="40"/>
      <c r="T57" s="36"/>
      <c r="U57" s="34" t="s">
        <v>5938</v>
      </c>
      <c r="V57" s="34" t="s">
        <v>4406</v>
      </c>
      <c r="W57" s="67" t="s">
        <v>5939</v>
      </c>
      <c r="X57" s="68" t="s">
        <v>132</v>
      </c>
      <c r="Y57" s="68" t="s">
        <v>422</v>
      </c>
    </row>
    <row r="58" ht="189" spans="1:25">
      <c r="A58" s="52">
        <v>55</v>
      </c>
      <c r="B58" s="47" t="s">
        <v>117</v>
      </c>
      <c r="C58" s="47" t="s">
        <v>361</v>
      </c>
      <c r="D58" s="52" t="s">
        <v>4406</v>
      </c>
      <c r="E58" s="47" t="s">
        <v>146</v>
      </c>
      <c r="F58" s="53" t="s">
        <v>5919</v>
      </c>
      <c r="G58" s="56">
        <v>45505</v>
      </c>
      <c r="H58" s="56">
        <v>45505</v>
      </c>
      <c r="I58" s="47" t="s">
        <v>124</v>
      </c>
      <c r="J58" s="34" t="s">
        <v>125</v>
      </c>
      <c r="K58" s="47" t="s">
        <v>396</v>
      </c>
      <c r="L58" s="47" t="s">
        <v>80</v>
      </c>
      <c r="M58" s="52">
        <v>27</v>
      </c>
      <c r="N58" s="34" t="s">
        <v>5937</v>
      </c>
      <c r="O58" s="62">
        <v>45461.5972222222</v>
      </c>
      <c r="P58" s="52"/>
      <c r="Q58" s="52"/>
      <c r="R58" s="52"/>
      <c r="S58" s="52"/>
      <c r="T58" s="52"/>
      <c r="U58" s="67" t="s">
        <v>5938</v>
      </c>
      <c r="V58" s="69" t="s">
        <v>4406</v>
      </c>
      <c r="W58" s="67" t="s">
        <v>5939</v>
      </c>
      <c r="X58" s="68" t="s">
        <v>132</v>
      </c>
      <c r="Y58" s="68" t="s">
        <v>422</v>
      </c>
    </row>
    <row r="59" spans="1:25">
      <c r="A59" s="52">
        <v>56</v>
      </c>
      <c r="B59" s="47" t="s">
        <v>117</v>
      </c>
      <c r="C59" s="47" t="s">
        <v>361</v>
      </c>
      <c r="D59" s="52" t="s">
        <v>4406</v>
      </c>
      <c r="E59" s="47" t="s">
        <v>146</v>
      </c>
      <c r="F59" s="53" t="s">
        <v>5919</v>
      </c>
      <c r="G59" s="56">
        <v>45627</v>
      </c>
      <c r="H59" s="56">
        <v>45627</v>
      </c>
      <c r="I59" s="47" t="s">
        <v>124</v>
      </c>
      <c r="J59" s="34" t="s">
        <v>125</v>
      </c>
      <c r="K59" s="47" t="s">
        <v>396</v>
      </c>
      <c r="L59" s="47" t="s">
        <v>80</v>
      </c>
      <c r="M59" s="52">
        <v>27</v>
      </c>
      <c r="N59" s="34"/>
      <c r="O59" s="62"/>
      <c r="P59" s="52"/>
      <c r="Q59" s="52"/>
      <c r="R59" s="52"/>
      <c r="S59" s="52"/>
      <c r="T59" s="52"/>
      <c r="U59" s="69"/>
      <c r="V59" s="69"/>
      <c r="W59" s="69"/>
      <c r="X59" s="68"/>
      <c r="Y59" s="68"/>
    </row>
    <row r="60" ht="81" spans="1:25">
      <c r="A60" s="52">
        <v>57</v>
      </c>
      <c r="B60" s="57" t="s">
        <v>117</v>
      </c>
      <c r="C60" s="57" t="s">
        <v>145</v>
      </c>
      <c r="D60" s="27" t="s">
        <v>512</v>
      </c>
      <c r="E60" s="58" t="s">
        <v>239</v>
      </c>
      <c r="F60" s="57" t="s">
        <v>5919</v>
      </c>
      <c r="G60" s="59">
        <v>45323</v>
      </c>
      <c r="H60" s="59">
        <v>45323</v>
      </c>
      <c r="I60" s="63" t="s">
        <v>124</v>
      </c>
      <c r="J60" s="64" t="s">
        <v>125</v>
      </c>
      <c r="K60" s="64" t="s">
        <v>396</v>
      </c>
      <c r="L60" s="57" t="s">
        <v>80</v>
      </c>
      <c r="M60" s="65">
        <v>15</v>
      </c>
      <c r="N60" s="34" t="s">
        <v>4780</v>
      </c>
      <c r="O60" s="62">
        <v>45343.6104166667</v>
      </c>
      <c r="P60" s="35"/>
      <c r="Q60" s="35"/>
      <c r="R60" s="40"/>
      <c r="S60" s="40"/>
      <c r="T60" s="36"/>
      <c r="U60" s="34" t="s">
        <v>5944</v>
      </c>
      <c r="V60" s="34" t="s">
        <v>512</v>
      </c>
      <c r="W60" s="67" t="s">
        <v>5945</v>
      </c>
      <c r="X60" s="68" t="s">
        <v>132</v>
      </c>
      <c r="Y60" s="68" t="s">
        <v>153</v>
      </c>
    </row>
    <row r="61" ht="81" spans="1:25">
      <c r="A61" s="52">
        <v>58</v>
      </c>
      <c r="B61" s="57" t="s">
        <v>117</v>
      </c>
      <c r="C61" s="57" t="s">
        <v>145</v>
      </c>
      <c r="D61" s="27" t="s">
        <v>512</v>
      </c>
      <c r="E61" s="58" t="s">
        <v>239</v>
      </c>
      <c r="F61" s="57" t="s">
        <v>5919</v>
      </c>
      <c r="G61" s="59">
        <v>45383</v>
      </c>
      <c r="H61" s="59">
        <v>45383</v>
      </c>
      <c r="I61" s="63" t="s">
        <v>124</v>
      </c>
      <c r="J61" s="64" t="s">
        <v>125</v>
      </c>
      <c r="K61" s="64" t="s">
        <v>396</v>
      </c>
      <c r="L61" s="57" t="s">
        <v>80</v>
      </c>
      <c r="M61" s="65">
        <v>15</v>
      </c>
      <c r="N61" s="34" t="s">
        <v>4783</v>
      </c>
      <c r="O61" s="62">
        <v>45394.4791666667</v>
      </c>
      <c r="P61" s="35"/>
      <c r="Q61" s="35"/>
      <c r="R61" s="40"/>
      <c r="S61" s="40"/>
      <c r="T61" s="36"/>
      <c r="U61" s="34" t="s">
        <v>5946</v>
      </c>
      <c r="V61" s="34" t="s">
        <v>512</v>
      </c>
      <c r="W61" s="67" t="s">
        <v>5947</v>
      </c>
      <c r="X61" s="68" t="s">
        <v>132</v>
      </c>
      <c r="Y61" s="68" t="s">
        <v>144</v>
      </c>
    </row>
    <row r="62" ht="81" spans="1:25">
      <c r="A62" s="52">
        <v>59</v>
      </c>
      <c r="B62" s="57" t="s">
        <v>117</v>
      </c>
      <c r="C62" s="57" t="s">
        <v>145</v>
      </c>
      <c r="D62" s="27" t="s">
        <v>512</v>
      </c>
      <c r="E62" s="58" t="s">
        <v>239</v>
      </c>
      <c r="F62" s="57" t="s">
        <v>5919</v>
      </c>
      <c r="G62" s="59">
        <v>45444</v>
      </c>
      <c r="H62" s="59">
        <v>45444</v>
      </c>
      <c r="I62" s="63" t="s">
        <v>124</v>
      </c>
      <c r="J62" s="64" t="s">
        <v>125</v>
      </c>
      <c r="K62" s="64" t="s">
        <v>396</v>
      </c>
      <c r="L62" s="57" t="s">
        <v>80</v>
      </c>
      <c r="M62" s="65">
        <v>15</v>
      </c>
      <c r="N62" s="34" t="s">
        <v>4786</v>
      </c>
      <c r="O62" s="62">
        <v>45473.7020833333</v>
      </c>
      <c r="P62" s="52"/>
      <c r="Q62" s="52"/>
      <c r="R62" s="70"/>
      <c r="S62" s="70"/>
      <c r="T62" s="70"/>
      <c r="U62" s="67" t="s">
        <v>5948</v>
      </c>
      <c r="V62" s="69" t="s">
        <v>512</v>
      </c>
      <c r="W62" s="67" t="s">
        <v>5949</v>
      </c>
      <c r="X62" s="68" t="s">
        <v>132</v>
      </c>
      <c r="Y62" s="68" t="s">
        <v>422</v>
      </c>
    </row>
    <row r="63" ht="36" spans="1:25">
      <c r="A63" s="52">
        <v>60</v>
      </c>
      <c r="B63" s="57" t="s">
        <v>117</v>
      </c>
      <c r="C63" s="57" t="s">
        <v>145</v>
      </c>
      <c r="D63" s="27" t="s">
        <v>512</v>
      </c>
      <c r="E63" s="58" t="s">
        <v>239</v>
      </c>
      <c r="F63" s="57" t="s">
        <v>5919</v>
      </c>
      <c r="G63" s="59">
        <v>45505</v>
      </c>
      <c r="H63" s="59">
        <v>45505</v>
      </c>
      <c r="I63" s="63" t="s">
        <v>124</v>
      </c>
      <c r="J63" s="64" t="s">
        <v>125</v>
      </c>
      <c r="K63" s="64" t="s">
        <v>396</v>
      </c>
      <c r="L63" s="57" t="s">
        <v>80</v>
      </c>
      <c r="M63" s="65">
        <v>15</v>
      </c>
      <c r="N63" s="34" t="s">
        <v>4789</v>
      </c>
      <c r="O63" s="62">
        <v>45525.5020833333</v>
      </c>
      <c r="P63" s="52"/>
      <c r="Q63" s="52"/>
      <c r="R63" s="70"/>
      <c r="S63" s="70"/>
      <c r="T63" s="70"/>
      <c r="U63" s="69" t="s">
        <v>5950</v>
      </c>
      <c r="V63" s="69" t="s">
        <v>512</v>
      </c>
      <c r="W63" s="69" t="s">
        <v>5951</v>
      </c>
      <c r="X63" s="68" t="s">
        <v>132</v>
      </c>
      <c r="Y63" s="68" t="s">
        <v>852</v>
      </c>
    </row>
    <row r="64" spans="1:25">
      <c r="A64" s="52">
        <v>61</v>
      </c>
      <c r="B64" s="57" t="s">
        <v>117</v>
      </c>
      <c r="C64" s="57" t="s">
        <v>145</v>
      </c>
      <c r="D64" s="27" t="s">
        <v>512</v>
      </c>
      <c r="E64" s="58" t="s">
        <v>239</v>
      </c>
      <c r="F64" s="57" t="s">
        <v>5919</v>
      </c>
      <c r="G64" s="59">
        <v>45566</v>
      </c>
      <c r="H64" s="59">
        <v>45566</v>
      </c>
      <c r="I64" s="63" t="s">
        <v>124</v>
      </c>
      <c r="J64" s="64" t="s">
        <v>125</v>
      </c>
      <c r="K64" s="64" t="s">
        <v>396</v>
      </c>
      <c r="L64" s="57" t="s">
        <v>80</v>
      </c>
      <c r="M64" s="65">
        <v>15</v>
      </c>
      <c r="N64" s="34"/>
      <c r="O64" s="62"/>
      <c r="P64" s="52"/>
      <c r="Q64" s="52"/>
      <c r="R64" s="70"/>
      <c r="S64" s="70"/>
      <c r="T64" s="70"/>
      <c r="U64" s="69"/>
      <c r="V64" s="69"/>
      <c r="W64" s="69"/>
      <c r="X64" s="68"/>
      <c r="Y64" s="68"/>
    </row>
    <row r="65" spans="1:25">
      <c r="A65" s="52">
        <v>62</v>
      </c>
      <c r="B65" s="57" t="s">
        <v>117</v>
      </c>
      <c r="C65" s="57" t="s">
        <v>145</v>
      </c>
      <c r="D65" s="27" t="s">
        <v>512</v>
      </c>
      <c r="E65" s="58" t="s">
        <v>239</v>
      </c>
      <c r="F65" s="57" t="s">
        <v>5919</v>
      </c>
      <c r="G65" s="59">
        <v>45627</v>
      </c>
      <c r="H65" s="59">
        <v>45627</v>
      </c>
      <c r="I65" s="63" t="s">
        <v>124</v>
      </c>
      <c r="J65" s="64" t="s">
        <v>125</v>
      </c>
      <c r="K65" s="64" t="s">
        <v>396</v>
      </c>
      <c r="L65" s="57" t="s">
        <v>80</v>
      </c>
      <c r="M65" s="65">
        <v>15</v>
      </c>
      <c r="N65" s="34"/>
      <c r="O65" s="62"/>
      <c r="P65" s="52"/>
      <c r="Q65" s="52"/>
      <c r="R65" s="70"/>
      <c r="S65" s="70"/>
      <c r="T65" s="70"/>
      <c r="U65" s="69"/>
      <c r="V65" s="69"/>
      <c r="W65" s="69"/>
      <c r="X65" s="68"/>
      <c r="Y65" s="68"/>
    </row>
    <row r="66" ht="81" spans="1:25">
      <c r="A66" s="52">
        <v>63</v>
      </c>
      <c r="B66" s="57" t="s">
        <v>117</v>
      </c>
      <c r="C66" s="57" t="s">
        <v>145</v>
      </c>
      <c r="D66" s="27" t="s">
        <v>4792</v>
      </c>
      <c r="E66" s="58" t="s">
        <v>239</v>
      </c>
      <c r="F66" s="57" t="s">
        <v>5919</v>
      </c>
      <c r="G66" s="59">
        <v>45323</v>
      </c>
      <c r="H66" s="59">
        <v>45323</v>
      </c>
      <c r="I66" s="63" t="s">
        <v>124</v>
      </c>
      <c r="J66" s="64" t="s">
        <v>125</v>
      </c>
      <c r="K66" s="64" t="s">
        <v>396</v>
      </c>
      <c r="L66" s="57" t="s">
        <v>80</v>
      </c>
      <c r="M66" s="57">
        <v>9</v>
      </c>
      <c r="N66" s="34" t="s">
        <v>4780</v>
      </c>
      <c r="O66" s="62">
        <v>45343.6104166667</v>
      </c>
      <c r="P66" s="35"/>
      <c r="Q66" s="35"/>
      <c r="R66" s="40"/>
      <c r="S66" s="40"/>
      <c r="T66" s="36"/>
      <c r="U66" s="34" t="s">
        <v>5944</v>
      </c>
      <c r="V66" s="34" t="s">
        <v>4792</v>
      </c>
      <c r="W66" s="67" t="s">
        <v>5945</v>
      </c>
      <c r="X66" s="68" t="s">
        <v>132</v>
      </c>
      <c r="Y66" s="68" t="s">
        <v>153</v>
      </c>
    </row>
    <row r="67" ht="81" spans="1:25">
      <c r="A67" s="52">
        <v>64</v>
      </c>
      <c r="B67" s="57" t="s">
        <v>117</v>
      </c>
      <c r="C67" s="57" t="s">
        <v>145</v>
      </c>
      <c r="D67" s="27" t="s">
        <v>4792</v>
      </c>
      <c r="E67" s="58" t="s">
        <v>239</v>
      </c>
      <c r="F67" s="57" t="s">
        <v>5919</v>
      </c>
      <c r="G67" s="59">
        <v>45383</v>
      </c>
      <c r="H67" s="59">
        <v>45383</v>
      </c>
      <c r="I67" s="63" t="s">
        <v>124</v>
      </c>
      <c r="J67" s="64" t="s">
        <v>125</v>
      </c>
      <c r="K67" s="64" t="s">
        <v>396</v>
      </c>
      <c r="L67" s="57" t="s">
        <v>80</v>
      </c>
      <c r="M67" s="57">
        <v>9</v>
      </c>
      <c r="N67" s="34" t="s">
        <v>4783</v>
      </c>
      <c r="O67" s="62">
        <v>45394.4791666667</v>
      </c>
      <c r="P67" s="35"/>
      <c r="Q67" s="35"/>
      <c r="R67" s="40"/>
      <c r="S67" s="40"/>
      <c r="T67" s="36"/>
      <c r="U67" s="34" t="s">
        <v>5946</v>
      </c>
      <c r="V67" s="34" t="s">
        <v>4792</v>
      </c>
      <c r="W67" s="67" t="s">
        <v>5947</v>
      </c>
      <c r="X67" s="69" t="s">
        <v>132</v>
      </c>
      <c r="Y67" s="69" t="s">
        <v>144</v>
      </c>
    </row>
    <row r="68" ht="81" spans="1:25">
      <c r="A68" s="52">
        <v>65</v>
      </c>
      <c r="B68" s="57" t="s">
        <v>117</v>
      </c>
      <c r="C68" s="57" t="s">
        <v>145</v>
      </c>
      <c r="D68" s="27" t="s">
        <v>4792</v>
      </c>
      <c r="E68" s="58" t="s">
        <v>239</v>
      </c>
      <c r="F68" s="57" t="s">
        <v>5919</v>
      </c>
      <c r="G68" s="59">
        <v>45444</v>
      </c>
      <c r="H68" s="59">
        <v>45444</v>
      </c>
      <c r="I68" s="63" t="s">
        <v>124</v>
      </c>
      <c r="J68" s="64" t="s">
        <v>125</v>
      </c>
      <c r="K68" s="64" t="s">
        <v>396</v>
      </c>
      <c r="L68" s="57" t="s">
        <v>80</v>
      </c>
      <c r="M68" s="57">
        <v>9</v>
      </c>
      <c r="N68" s="34" t="s">
        <v>4786</v>
      </c>
      <c r="O68" s="62">
        <v>45473.7020833333</v>
      </c>
      <c r="P68" s="52"/>
      <c r="Q68" s="52"/>
      <c r="R68" s="70"/>
      <c r="S68" s="70"/>
      <c r="T68" s="70"/>
      <c r="U68" s="67" t="s">
        <v>5948</v>
      </c>
      <c r="V68" s="69" t="s">
        <v>4792</v>
      </c>
      <c r="W68" s="67" t="s">
        <v>5949</v>
      </c>
      <c r="X68" s="68" t="s">
        <v>132</v>
      </c>
      <c r="Y68" s="68" t="s">
        <v>422</v>
      </c>
    </row>
    <row r="69" ht="36" spans="1:25">
      <c r="A69" s="52">
        <v>66</v>
      </c>
      <c r="B69" s="57" t="s">
        <v>117</v>
      </c>
      <c r="C69" s="57" t="s">
        <v>145</v>
      </c>
      <c r="D69" s="27" t="s">
        <v>4792</v>
      </c>
      <c r="E69" s="58" t="s">
        <v>239</v>
      </c>
      <c r="F69" s="57" t="s">
        <v>5919</v>
      </c>
      <c r="G69" s="59">
        <v>45505</v>
      </c>
      <c r="H69" s="59">
        <v>45505</v>
      </c>
      <c r="I69" s="63" t="s">
        <v>124</v>
      </c>
      <c r="J69" s="64" t="s">
        <v>125</v>
      </c>
      <c r="K69" s="64" t="s">
        <v>396</v>
      </c>
      <c r="L69" s="57" t="s">
        <v>80</v>
      </c>
      <c r="M69" s="57">
        <v>9</v>
      </c>
      <c r="N69" s="34" t="s">
        <v>4789</v>
      </c>
      <c r="O69" s="62">
        <v>45525.5020833333</v>
      </c>
      <c r="P69" s="52"/>
      <c r="Q69" s="52"/>
      <c r="R69" s="70"/>
      <c r="S69" s="70"/>
      <c r="T69" s="70"/>
      <c r="U69" s="69" t="s">
        <v>5950</v>
      </c>
      <c r="V69" s="69" t="s">
        <v>4792</v>
      </c>
      <c r="W69" s="69" t="s">
        <v>5951</v>
      </c>
      <c r="X69" s="69" t="s">
        <v>132</v>
      </c>
      <c r="Y69" s="69" t="s">
        <v>852</v>
      </c>
    </row>
    <row r="70" spans="1:25">
      <c r="A70" s="52">
        <v>67</v>
      </c>
      <c r="B70" s="57" t="s">
        <v>117</v>
      </c>
      <c r="C70" s="57" t="s">
        <v>145</v>
      </c>
      <c r="D70" s="27" t="s">
        <v>4792</v>
      </c>
      <c r="E70" s="58" t="s">
        <v>239</v>
      </c>
      <c r="F70" s="57" t="s">
        <v>5919</v>
      </c>
      <c r="G70" s="59">
        <v>45566</v>
      </c>
      <c r="H70" s="59">
        <v>45566</v>
      </c>
      <c r="I70" s="63" t="s">
        <v>124</v>
      </c>
      <c r="J70" s="64" t="s">
        <v>125</v>
      </c>
      <c r="K70" s="64" t="s">
        <v>396</v>
      </c>
      <c r="L70" s="57" t="s">
        <v>80</v>
      </c>
      <c r="M70" s="57">
        <v>6</v>
      </c>
      <c r="N70" s="34"/>
      <c r="O70" s="62"/>
      <c r="P70" s="52"/>
      <c r="Q70" s="52"/>
      <c r="R70" s="70"/>
      <c r="S70" s="70"/>
      <c r="T70" s="70"/>
      <c r="U70" s="69"/>
      <c r="V70" s="69"/>
      <c r="W70" s="69"/>
      <c r="X70" s="68"/>
      <c r="Y70" s="68"/>
    </row>
    <row r="71" spans="1:25">
      <c r="A71" s="52">
        <v>68</v>
      </c>
      <c r="B71" s="57" t="s">
        <v>117</v>
      </c>
      <c r="C71" s="57" t="s">
        <v>145</v>
      </c>
      <c r="D71" s="27" t="s">
        <v>4792</v>
      </c>
      <c r="E71" s="58" t="s">
        <v>239</v>
      </c>
      <c r="F71" s="57" t="s">
        <v>5919</v>
      </c>
      <c r="G71" s="59">
        <v>45627</v>
      </c>
      <c r="H71" s="59">
        <v>45627</v>
      </c>
      <c r="I71" s="63" t="s">
        <v>124</v>
      </c>
      <c r="J71" s="64" t="s">
        <v>125</v>
      </c>
      <c r="K71" s="64" t="s">
        <v>396</v>
      </c>
      <c r="L71" s="57" t="s">
        <v>80</v>
      </c>
      <c r="M71" s="57">
        <v>6</v>
      </c>
      <c r="N71" s="34"/>
      <c r="O71" s="62"/>
      <c r="P71" s="52"/>
      <c r="Q71" s="52"/>
      <c r="R71" s="70"/>
      <c r="S71" s="70"/>
      <c r="T71" s="70"/>
      <c r="U71" s="69"/>
      <c r="V71" s="69"/>
      <c r="W71" s="69"/>
      <c r="X71" s="68"/>
      <c r="Y71" s="68"/>
    </row>
    <row r="72" ht="297" spans="1:25">
      <c r="A72" s="52">
        <v>69</v>
      </c>
      <c r="B72" s="57" t="s">
        <v>117</v>
      </c>
      <c r="C72" s="57" t="s">
        <v>361</v>
      </c>
      <c r="D72" s="57" t="s">
        <v>5144</v>
      </c>
      <c r="E72" s="33" t="s">
        <v>239</v>
      </c>
      <c r="F72" s="57" t="s">
        <v>5919</v>
      </c>
      <c r="G72" s="71">
        <v>45323</v>
      </c>
      <c r="H72" s="71">
        <v>45323</v>
      </c>
      <c r="I72" s="63" t="s">
        <v>124</v>
      </c>
      <c r="J72" s="64" t="s">
        <v>125</v>
      </c>
      <c r="K72" s="64" t="s">
        <v>896</v>
      </c>
      <c r="L72" s="57" t="s">
        <v>81</v>
      </c>
      <c r="M72" s="57">
        <v>8</v>
      </c>
      <c r="N72" s="34" t="s">
        <v>5952</v>
      </c>
      <c r="O72" s="62">
        <v>45350.6368055556</v>
      </c>
      <c r="P72" s="35"/>
      <c r="Q72" s="35"/>
      <c r="R72" s="40"/>
      <c r="S72" s="40"/>
      <c r="T72" s="36"/>
      <c r="U72" s="34" t="s">
        <v>5953</v>
      </c>
      <c r="V72" s="34" t="s">
        <v>5144</v>
      </c>
      <c r="W72" s="67" t="s">
        <v>5954</v>
      </c>
      <c r="X72" s="68" t="s">
        <v>132</v>
      </c>
      <c r="Y72" s="68" t="s">
        <v>153</v>
      </c>
    </row>
    <row r="73" ht="297" spans="1:25">
      <c r="A73" s="52">
        <v>70</v>
      </c>
      <c r="B73" s="57" t="s">
        <v>117</v>
      </c>
      <c r="C73" s="57" t="s">
        <v>361</v>
      </c>
      <c r="D73" s="57" t="s">
        <v>5144</v>
      </c>
      <c r="E73" s="33" t="s">
        <v>239</v>
      </c>
      <c r="F73" s="57" t="s">
        <v>5919</v>
      </c>
      <c r="G73" s="71">
        <v>45383</v>
      </c>
      <c r="H73" s="71">
        <v>45383</v>
      </c>
      <c r="I73" s="63" t="s">
        <v>124</v>
      </c>
      <c r="J73" s="64" t="s">
        <v>125</v>
      </c>
      <c r="K73" s="64" t="s">
        <v>896</v>
      </c>
      <c r="L73" s="57" t="s">
        <v>81</v>
      </c>
      <c r="M73" s="57">
        <v>8</v>
      </c>
      <c r="N73" s="34" t="s">
        <v>5955</v>
      </c>
      <c r="O73" s="62">
        <v>45407.5159722222</v>
      </c>
      <c r="P73" s="35"/>
      <c r="Q73" s="35"/>
      <c r="R73" s="40"/>
      <c r="S73" s="40"/>
      <c r="T73" s="36"/>
      <c r="U73" s="34" t="s">
        <v>5956</v>
      </c>
      <c r="V73" s="34" t="s">
        <v>5144</v>
      </c>
      <c r="W73" s="67" t="s">
        <v>5957</v>
      </c>
      <c r="X73" s="68" t="s">
        <v>132</v>
      </c>
      <c r="Y73" s="68" t="s">
        <v>144</v>
      </c>
    </row>
    <row r="74" ht="297" spans="1:25">
      <c r="A74" s="52">
        <v>71</v>
      </c>
      <c r="B74" s="57" t="s">
        <v>117</v>
      </c>
      <c r="C74" s="57" t="s">
        <v>361</v>
      </c>
      <c r="D74" s="57" t="s">
        <v>5144</v>
      </c>
      <c r="E74" s="33" t="s">
        <v>239</v>
      </c>
      <c r="F74" s="57" t="s">
        <v>5919</v>
      </c>
      <c r="G74" s="71">
        <v>45444</v>
      </c>
      <c r="H74" s="71">
        <v>45444</v>
      </c>
      <c r="I74" s="63" t="s">
        <v>124</v>
      </c>
      <c r="J74" s="64" t="s">
        <v>125</v>
      </c>
      <c r="K74" s="64" t="s">
        <v>896</v>
      </c>
      <c r="L74" s="57" t="s">
        <v>81</v>
      </c>
      <c r="M74" s="57">
        <v>8</v>
      </c>
      <c r="N74" s="34" t="s">
        <v>5958</v>
      </c>
      <c r="O74" s="62">
        <v>45470.6541666667</v>
      </c>
      <c r="P74" s="52"/>
      <c r="Q74" s="52"/>
      <c r="R74" s="70"/>
      <c r="S74" s="70"/>
      <c r="T74" s="70"/>
      <c r="U74" s="67" t="s">
        <v>5959</v>
      </c>
      <c r="V74" s="69" t="s">
        <v>5144</v>
      </c>
      <c r="W74" s="67" t="s">
        <v>5960</v>
      </c>
      <c r="X74" s="68" t="s">
        <v>132</v>
      </c>
      <c r="Y74" s="68" t="s">
        <v>422</v>
      </c>
    </row>
    <row r="75" ht="351" spans="1:25">
      <c r="A75" s="52">
        <v>72</v>
      </c>
      <c r="B75" s="57" t="s">
        <v>117</v>
      </c>
      <c r="C75" s="57" t="s">
        <v>361</v>
      </c>
      <c r="D75" s="57" t="s">
        <v>5144</v>
      </c>
      <c r="E75" s="33" t="s">
        <v>239</v>
      </c>
      <c r="F75" s="57" t="s">
        <v>5919</v>
      </c>
      <c r="G75" s="71">
        <v>45505</v>
      </c>
      <c r="H75" s="71">
        <v>45505</v>
      </c>
      <c r="I75" s="63" t="s">
        <v>124</v>
      </c>
      <c r="J75" s="64" t="s">
        <v>125</v>
      </c>
      <c r="K75" s="64" t="s">
        <v>896</v>
      </c>
      <c r="L75" s="57" t="s">
        <v>81</v>
      </c>
      <c r="M75" s="57">
        <v>8</v>
      </c>
      <c r="N75" s="34" t="s">
        <v>5961</v>
      </c>
      <c r="O75" s="62">
        <v>45533.7083333333</v>
      </c>
      <c r="P75" s="52"/>
      <c r="Q75" s="52"/>
      <c r="R75" s="70"/>
      <c r="S75" s="70"/>
      <c r="T75" s="70"/>
      <c r="U75" s="67" t="s">
        <v>5962</v>
      </c>
      <c r="V75" s="69" t="s">
        <v>5144</v>
      </c>
      <c r="W75" s="67" t="s">
        <v>5963</v>
      </c>
      <c r="X75" s="68" t="s">
        <v>132</v>
      </c>
      <c r="Y75" s="68" t="s">
        <v>852</v>
      </c>
    </row>
    <row r="76" spans="1:25">
      <c r="A76" s="52">
        <v>73</v>
      </c>
      <c r="B76" s="57" t="s">
        <v>117</v>
      </c>
      <c r="C76" s="57" t="s">
        <v>361</v>
      </c>
      <c r="D76" s="57" t="s">
        <v>5144</v>
      </c>
      <c r="E76" s="33" t="s">
        <v>239</v>
      </c>
      <c r="F76" s="57" t="s">
        <v>5919</v>
      </c>
      <c r="G76" s="71">
        <v>45566</v>
      </c>
      <c r="H76" s="71">
        <v>45567</v>
      </c>
      <c r="I76" s="63" t="s">
        <v>124</v>
      </c>
      <c r="J76" s="64" t="s">
        <v>125</v>
      </c>
      <c r="K76" s="64" t="s">
        <v>896</v>
      </c>
      <c r="L76" s="57" t="s">
        <v>81</v>
      </c>
      <c r="M76" s="57">
        <v>8</v>
      </c>
      <c r="N76" s="34"/>
      <c r="O76" s="62"/>
      <c r="P76" s="52"/>
      <c r="Q76" s="52"/>
      <c r="R76" s="70"/>
      <c r="S76" s="70"/>
      <c r="T76" s="70"/>
      <c r="U76" s="69"/>
      <c r="V76" s="69"/>
      <c r="W76" s="69"/>
      <c r="X76" s="68"/>
      <c r="Y76" s="68"/>
    </row>
    <row r="77" spans="1:25">
      <c r="A77" s="52">
        <v>74</v>
      </c>
      <c r="B77" s="57" t="s">
        <v>117</v>
      </c>
      <c r="C77" s="57" t="s">
        <v>361</v>
      </c>
      <c r="D77" s="57" t="s">
        <v>5144</v>
      </c>
      <c r="E77" s="33" t="s">
        <v>239</v>
      </c>
      <c r="F77" s="57" t="s">
        <v>5919</v>
      </c>
      <c r="G77" s="71">
        <v>45627</v>
      </c>
      <c r="H77" s="71">
        <v>45628</v>
      </c>
      <c r="I77" s="63" t="s">
        <v>124</v>
      </c>
      <c r="J77" s="64" t="s">
        <v>125</v>
      </c>
      <c r="K77" s="64" t="s">
        <v>896</v>
      </c>
      <c r="L77" s="57" t="s">
        <v>81</v>
      </c>
      <c r="M77" s="57">
        <v>8</v>
      </c>
      <c r="N77" s="34"/>
      <c r="O77" s="62"/>
      <c r="P77" s="52"/>
      <c r="Q77" s="52"/>
      <c r="R77" s="70"/>
      <c r="S77" s="70"/>
      <c r="T77" s="70"/>
      <c r="U77" s="69"/>
      <c r="V77" s="69"/>
      <c r="W77" s="69"/>
      <c r="X77" s="69"/>
      <c r="Y77" s="69"/>
    </row>
    <row r="78" ht="162" spans="1:25">
      <c r="A78" s="52">
        <v>75</v>
      </c>
      <c r="B78" s="57" t="s">
        <v>117</v>
      </c>
      <c r="C78" s="57" t="s">
        <v>145</v>
      </c>
      <c r="D78" s="65" t="s">
        <v>4868</v>
      </c>
      <c r="E78" s="33" t="s">
        <v>239</v>
      </c>
      <c r="F78" s="57" t="s">
        <v>5919</v>
      </c>
      <c r="G78" s="71">
        <v>45323</v>
      </c>
      <c r="H78" s="71">
        <v>45323</v>
      </c>
      <c r="I78" s="63" t="s">
        <v>124</v>
      </c>
      <c r="J78" s="64" t="s">
        <v>125</v>
      </c>
      <c r="K78" s="64" t="s">
        <v>896</v>
      </c>
      <c r="L78" s="57" t="s">
        <v>81</v>
      </c>
      <c r="M78" s="57">
        <v>6</v>
      </c>
      <c r="N78" s="34" t="s">
        <v>5964</v>
      </c>
      <c r="O78" s="62">
        <v>45349.6319444444</v>
      </c>
      <c r="P78" s="35"/>
      <c r="Q78" s="35"/>
      <c r="R78" s="40"/>
      <c r="S78" s="40"/>
      <c r="T78" s="36"/>
      <c r="U78" s="34" t="s">
        <v>5965</v>
      </c>
      <c r="V78" s="34" t="s">
        <v>4868</v>
      </c>
      <c r="W78" s="67" t="s">
        <v>5966</v>
      </c>
      <c r="X78" s="69" t="s">
        <v>132</v>
      </c>
      <c r="Y78" s="69" t="s">
        <v>153</v>
      </c>
    </row>
    <row r="79" ht="162" spans="1:25">
      <c r="A79" s="52">
        <v>76</v>
      </c>
      <c r="B79" s="72" t="s">
        <v>117</v>
      </c>
      <c r="C79" s="57" t="s">
        <v>145</v>
      </c>
      <c r="D79" s="65" t="s">
        <v>4868</v>
      </c>
      <c r="E79" s="33" t="s">
        <v>239</v>
      </c>
      <c r="F79" s="72" t="s">
        <v>5919</v>
      </c>
      <c r="G79" s="71">
        <v>45383</v>
      </c>
      <c r="H79" s="71">
        <v>45383</v>
      </c>
      <c r="I79" s="63" t="s">
        <v>124</v>
      </c>
      <c r="J79" s="64" t="s">
        <v>125</v>
      </c>
      <c r="K79" s="64" t="s">
        <v>896</v>
      </c>
      <c r="L79" s="57" t="s">
        <v>81</v>
      </c>
      <c r="M79" s="57">
        <v>6</v>
      </c>
      <c r="N79" s="34" t="s">
        <v>5967</v>
      </c>
      <c r="O79" s="62">
        <v>45407.5159722222</v>
      </c>
      <c r="P79" s="35"/>
      <c r="Q79" s="35"/>
      <c r="R79" s="40"/>
      <c r="S79" s="40"/>
      <c r="T79" s="36"/>
      <c r="U79" s="34" t="s">
        <v>5968</v>
      </c>
      <c r="V79" s="34" t="s">
        <v>4868</v>
      </c>
      <c r="W79" s="67" t="s">
        <v>5969</v>
      </c>
      <c r="X79" s="69" t="s">
        <v>132</v>
      </c>
      <c r="Y79" s="69" t="s">
        <v>144</v>
      </c>
    </row>
    <row r="80" ht="162" spans="1:25">
      <c r="A80" s="52">
        <v>77</v>
      </c>
      <c r="B80" s="57" t="s">
        <v>117</v>
      </c>
      <c r="C80" s="57" t="s">
        <v>145</v>
      </c>
      <c r="D80" s="65" t="s">
        <v>4868</v>
      </c>
      <c r="E80" s="33" t="s">
        <v>239</v>
      </c>
      <c r="F80" s="57" t="s">
        <v>5919</v>
      </c>
      <c r="G80" s="71">
        <v>45444</v>
      </c>
      <c r="H80" s="71">
        <v>45444</v>
      </c>
      <c r="I80" s="63" t="s">
        <v>124</v>
      </c>
      <c r="J80" s="64" t="s">
        <v>125</v>
      </c>
      <c r="K80" s="64" t="s">
        <v>896</v>
      </c>
      <c r="L80" s="57" t="s">
        <v>81</v>
      </c>
      <c r="M80" s="57">
        <v>6</v>
      </c>
      <c r="N80" s="34" t="s">
        <v>5970</v>
      </c>
      <c r="O80" s="62">
        <v>45468.5375</v>
      </c>
      <c r="P80" s="52"/>
      <c r="Q80" s="52"/>
      <c r="R80" s="70"/>
      <c r="S80" s="70"/>
      <c r="T80" s="70"/>
      <c r="U80" s="67" t="s">
        <v>5971</v>
      </c>
      <c r="V80" s="69" t="s">
        <v>4868</v>
      </c>
      <c r="W80" s="67" t="s">
        <v>5972</v>
      </c>
      <c r="X80" s="68" t="s">
        <v>132</v>
      </c>
      <c r="Y80" s="68" t="s">
        <v>422</v>
      </c>
    </row>
    <row r="81" ht="36" spans="1:25">
      <c r="A81" s="52">
        <v>78</v>
      </c>
      <c r="B81" s="72" t="s">
        <v>117</v>
      </c>
      <c r="C81" s="57" t="s">
        <v>145</v>
      </c>
      <c r="D81" s="65" t="s">
        <v>4868</v>
      </c>
      <c r="E81" s="33" t="s">
        <v>239</v>
      </c>
      <c r="F81" s="72" t="s">
        <v>5919</v>
      </c>
      <c r="G81" s="71">
        <v>45505</v>
      </c>
      <c r="H81" s="71">
        <v>45505</v>
      </c>
      <c r="I81" s="63" t="s">
        <v>124</v>
      </c>
      <c r="J81" s="64" t="s">
        <v>125</v>
      </c>
      <c r="K81" s="64" t="s">
        <v>896</v>
      </c>
      <c r="L81" s="57" t="s">
        <v>81</v>
      </c>
      <c r="M81" s="57">
        <v>6</v>
      </c>
      <c r="N81" s="34" t="s">
        <v>5973</v>
      </c>
      <c r="O81" s="62">
        <v>45531.4722222222</v>
      </c>
      <c r="P81" s="52"/>
      <c r="Q81" s="52"/>
      <c r="R81" s="70"/>
      <c r="S81" s="70"/>
      <c r="T81" s="70"/>
      <c r="U81" s="69" t="s">
        <v>5974</v>
      </c>
      <c r="V81" s="69" t="s">
        <v>4868</v>
      </c>
      <c r="W81" s="69" t="s">
        <v>5975</v>
      </c>
      <c r="X81" s="69" t="s">
        <v>132</v>
      </c>
      <c r="Y81" s="69" t="s">
        <v>852</v>
      </c>
    </row>
    <row r="82" spans="1:25">
      <c r="A82" s="52">
        <v>79</v>
      </c>
      <c r="B82" s="72" t="s">
        <v>117</v>
      </c>
      <c r="C82" s="57" t="s">
        <v>145</v>
      </c>
      <c r="D82" s="65" t="s">
        <v>4868</v>
      </c>
      <c r="E82" s="33" t="s">
        <v>239</v>
      </c>
      <c r="F82" s="72" t="s">
        <v>5919</v>
      </c>
      <c r="G82" s="71">
        <v>45566</v>
      </c>
      <c r="H82" s="71">
        <v>45567</v>
      </c>
      <c r="I82" s="63" t="s">
        <v>124</v>
      </c>
      <c r="J82" s="64" t="s">
        <v>125</v>
      </c>
      <c r="K82" s="64" t="s">
        <v>896</v>
      </c>
      <c r="L82" s="57" t="s">
        <v>81</v>
      </c>
      <c r="M82" s="57">
        <v>6</v>
      </c>
      <c r="N82" s="34"/>
      <c r="O82" s="62"/>
      <c r="P82" s="52"/>
      <c r="Q82" s="52"/>
      <c r="R82" s="70"/>
      <c r="S82" s="70"/>
      <c r="T82" s="70"/>
      <c r="U82" s="69"/>
      <c r="V82" s="69"/>
      <c r="W82" s="69"/>
      <c r="X82" s="69"/>
      <c r="Y82" s="69"/>
    </row>
    <row r="83" spans="1:25">
      <c r="A83" s="52">
        <v>80</v>
      </c>
      <c r="B83" s="57" t="s">
        <v>117</v>
      </c>
      <c r="C83" s="57" t="s">
        <v>145</v>
      </c>
      <c r="D83" s="65" t="s">
        <v>4868</v>
      </c>
      <c r="E83" s="33" t="s">
        <v>239</v>
      </c>
      <c r="F83" s="57" t="s">
        <v>5919</v>
      </c>
      <c r="G83" s="71">
        <v>45627</v>
      </c>
      <c r="H83" s="71">
        <v>45628</v>
      </c>
      <c r="I83" s="63" t="s">
        <v>124</v>
      </c>
      <c r="J83" s="64" t="s">
        <v>125</v>
      </c>
      <c r="K83" s="64" t="s">
        <v>896</v>
      </c>
      <c r="L83" s="57" t="s">
        <v>81</v>
      </c>
      <c r="M83" s="57">
        <v>6</v>
      </c>
      <c r="N83" s="34"/>
      <c r="O83" s="62"/>
      <c r="P83" s="52"/>
      <c r="Q83" s="52"/>
      <c r="R83" s="70"/>
      <c r="S83" s="70"/>
      <c r="T83" s="70"/>
      <c r="U83" s="69"/>
      <c r="V83" s="69"/>
      <c r="W83" s="69"/>
      <c r="X83" s="69"/>
      <c r="Y83" s="69"/>
    </row>
    <row r="84" ht="162" spans="1:25">
      <c r="A84" s="52">
        <v>81</v>
      </c>
      <c r="B84" s="57" t="s">
        <v>117</v>
      </c>
      <c r="C84" s="57" t="s">
        <v>145</v>
      </c>
      <c r="D84" s="65" t="s">
        <v>4455</v>
      </c>
      <c r="E84" s="33" t="s">
        <v>239</v>
      </c>
      <c r="F84" s="57" t="s">
        <v>5919</v>
      </c>
      <c r="G84" s="71">
        <v>45323</v>
      </c>
      <c r="H84" s="71">
        <v>45323</v>
      </c>
      <c r="I84" s="63" t="s">
        <v>124</v>
      </c>
      <c r="J84" s="64" t="s">
        <v>125</v>
      </c>
      <c r="K84" s="64" t="s">
        <v>896</v>
      </c>
      <c r="L84" s="57" t="s">
        <v>81</v>
      </c>
      <c r="M84" s="57">
        <v>6</v>
      </c>
      <c r="N84" s="34" t="s">
        <v>5964</v>
      </c>
      <c r="O84" s="62">
        <v>45349.6319444444</v>
      </c>
      <c r="P84" s="35"/>
      <c r="Q84" s="35"/>
      <c r="R84" s="40"/>
      <c r="S84" s="40"/>
      <c r="T84" s="36"/>
      <c r="U84" s="34" t="s">
        <v>5965</v>
      </c>
      <c r="V84" s="34" t="s">
        <v>4455</v>
      </c>
      <c r="W84" s="67" t="s">
        <v>5966</v>
      </c>
      <c r="X84" s="69" t="s">
        <v>132</v>
      </c>
      <c r="Y84" s="69" t="s">
        <v>153</v>
      </c>
    </row>
    <row r="85" ht="162" spans="1:25">
      <c r="A85" s="52">
        <v>82</v>
      </c>
      <c r="B85" s="57" t="s">
        <v>117</v>
      </c>
      <c r="C85" s="57" t="s">
        <v>145</v>
      </c>
      <c r="D85" s="65" t="s">
        <v>4455</v>
      </c>
      <c r="E85" s="33" t="s">
        <v>239</v>
      </c>
      <c r="F85" s="57" t="s">
        <v>5919</v>
      </c>
      <c r="G85" s="71">
        <v>45383</v>
      </c>
      <c r="H85" s="71">
        <v>45383</v>
      </c>
      <c r="I85" s="63" t="s">
        <v>124</v>
      </c>
      <c r="J85" s="64" t="s">
        <v>125</v>
      </c>
      <c r="K85" s="64" t="s">
        <v>896</v>
      </c>
      <c r="L85" s="57" t="s">
        <v>81</v>
      </c>
      <c r="M85" s="57">
        <v>6</v>
      </c>
      <c r="N85" s="34" t="s">
        <v>5967</v>
      </c>
      <c r="O85" s="62">
        <v>45407.5159722222</v>
      </c>
      <c r="P85" s="35"/>
      <c r="Q85" s="35"/>
      <c r="R85" s="40"/>
      <c r="S85" s="40"/>
      <c r="T85" s="36"/>
      <c r="U85" s="34" t="s">
        <v>5968</v>
      </c>
      <c r="V85" s="34" t="s">
        <v>4455</v>
      </c>
      <c r="W85" s="67" t="s">
        <v>5969</v>
      </c>
      <c r="X85" s="69" t="s">
        <v>132</v>
      </c>
      <c r="Y85" s="69" t="s">
        <v>144</v>
      </c>
    </row>
    <row r="86" ht="162" spans="1:25">
      <c r="A86" s="52">
        <v>83</v>
      </c>
      <c r="B86" s="57" t="s">
        <v>117</v>
      </c>
      <c r="C86" s="57" t="s">
        <v>145</v>
      </c>
      <c r="D86" s="65" t="s">
        <v>4455</v>
      </c>
      <c r="E86" s="33" t="s">
        <v>239</v>
      </c>
      <c r="F86" s="57" t="s">
        <v>5919</v>
      </c>
      <c r="G86" s="71">
        <v>45444</v>
      </c>
      <c r="H86" s="71">
        <v>45444</v>
      </c>
      <c r="I86" s="63" t="s">
        <v>124</v>
      </c>
      <c r="J86" s="64" t="s">
        <v>125</v>
      </c>
      <c r="K86" s="64" t="s">
        <v>896</v>
      </c>
      <c r="L86" s="57" t="s">
        <v>81</v>
      </c>
      <c r="M86" s="57">
        <v>6</v>
      </c>
      <c r="N86" s="34" t="s">
        <v>5970</v>
      </c>
      <c r="O86" s="62">
        <v>45468.5375</v>
      </c>
      <c r="P86" s="52"/>
      <c r="Q86" s="52"/>
      <c r="R86" s="70"/>
      <c r="S86" s="70"/>
      <c r="T86" s="70"/>
      <c r="U86" s="67" t="s">
        <v>5971</v>
      </c>
      <c r="V86" s="69" t="s">
        <v>4455</v>
      </c>
      <c r="W86" s="67" t="s">
        <v>5972</v>
      </c>
      <c r="X86" s="68" t="s">
        <v>132</v>
      </c>
      <c r="Y86" s="68" t="s">
        <v>422</v>
      </c>
    </row>
    <row r="87" ht="36" spans="1:25">
      <c r="A87" s="52">
        <v>84</v>
      </c>
      <c r="B87" s="57" t="s">
        <v>117</v>
      </c>
      <c r="C87" s="57" t="s">
        <v>145</v>
      </c>
      <c r="D87" s="65" t="s">
        <v>4455</v>
      </c>
      <c r="E87" s="33" t="s">
        <v>239</v>
      </c>
      <c r="F87" s="57" t="s">
        <v>5919</v>
      </c>
      <c r="G87" s="71">
        <v>45505</v>
      </c>
      <c r="H87" s="71">
        <v>45505</v>
      </c>
      <c r="I87" s="63" t="s">
        <v>124</v>
      </c>
      <c r="J87" s="64" t="s">
        <v>125</v>
      </c>
      <c r="K87" s="64" t="s">
        <v>896</v>
      </c>
      <c r="L87" s="57" t="s">
        <v>81</v>
      </c>
      <c r="M87" s="57">
        <v>6</v>
      </c>
      <c r="N87" s="34" t="s">
        <v>5973</v>
      </c>
      <c r="O87" s="62">
        <v>45531.4722222222</v>
      </c>
      <c r="P87" s="52"/>
      <c r="Q87" s="52"/>
      <c r="R87" s="70"/>
      <c r="S87" s="70"/>
      <c r="T87" s="70"/>
      <c r="U87" s="69" t="s">
        <v>5974</v>
      </c>
      <c r="V87" s="69" t="s">
        <v>4455</v>
      </c>
      <c r="W87" s="69" t="s">
        <v>5975</v>
      </c>
      <c r="X87" s="69" t="s">
        <v>132</v>
      </c>
      <c r="Y87" s="69" t="s">
        <v>852</v>
      </c>
    </row>
    <row r="88" spans="1:25">
      <c r="A88" s="52">
        <v>85</v>
      </c>
      <c r="B88" s="57" t="s">
        <v>117</v>
      </c>
      <c r="C88" s="57" t="s">
        <v>145</v>
      </c>
      <c r="D88" s="65" t="s">
        <v>4455</v>
      </c>
      <c r="E88" s="33" t="s">
        <v>239</v>
      </c>
      <c r="F88" s="57" t="s">
        <v>5919</v>
      </c>
      <c r="G88" s="71">
        <v>45566</v>
      </c>
      <c r="H88" s="71">
        <v>45567</v>
      </c>
      <c r="I88" s="63" t="s">
        <v>124</v>
      </c>
      <c r="J88" s="64" t="s">
        <v>125</v>
      </c>
      <c r="K88" s="64" t="s">
        <v>896</v>
      </c>
      <c r="L88" s="57" t="s">
        <v>81</v>
      </c>
      <c r="M88" s="57">
        <v>6</v>
      </c>
      <c r="N88" s="34"/>
      <c r="O88" s="62"/>
      <c r="P88" s="52"/>
      <c r="Q88" s="52"/>
      <c r="R88" s="70"/>
      <c r="S88" s="70"/>
      <c r="T88" s="70"/>
      <c r="U88" s="69"/>
      <c r="V88" s="69"/>
      <c r="W88" s="69"/>
      <c r="X88" s="69"/>
      <c r="Y88" s="69"/>
    </row>
    <row r="89" spans="1:25">
      <c r="A89" s="52">
        <v>86</v>
      </c>
      <c r="B89" s="57" t="s">
        <v>117</v>
      </c>
      <c r="C89" s="57" t="s">
        <v>145</v>
      </c>
      <c r="D89" s="65" t="s">
        <v>4455</v>
      </c>
      <c r="E89" s="33" t="s">
        <v>239</v>
      </c>
      <c r="F89" s="57" t="s">
        <v>5919</v>
      </c>
      <c r="G89" s="71">
        <v>45627</v>
      </c>
      <c r="H89" s="71">
        <v>45628</v>
      </c>
      <c r="I89" s="63" t="s">
        <v>124</v>
      </c>
      <c r="J89" s="64" t="s">
        <v>125</v>
      </c>
      <c r="K89" s="64" t="s">
        <v>896</v>
      </c>
      <c r="L89" s="57" t="s">
        <v>81</v>
      </c>
      <c r="M89" s="57">
        <v>6</v>
      </c>
      <c r="N89" s="34"/>
      <c r="O89" s="62"/>
      <c r="P89" s="52"/>
      <c r="Q89" s="52"/>
      <c r="R89" s="70"/>
      <c r="S89" s="70"/>
      <c r="T89" s="70"/>
      <c r="U89" s="69"/>
      <c r="V89" s="69"/>
      <c r="W89" s="69"/>
      <c r="X89" s="69"/>
      <c r="Y89" s="69"/>
    </row>
    <row r="90" ht="162" spans="1:25">
      <c r="A90" s="52">
        <v>87</v>
      </c>
      <c r="B90" s="57" t="s">
        <v>117</v>
      </c>
      <c r="C90" s="57" t="s">
        <v>145</v>
      </c>
      <c r="D90" s="57" t="s">
        <v>4895</v>
      </c>
      <c r="E90" s="33" t="s">
        <v>239</v>
      </c>
      <c r="F90" s="57" t="s">
        <v>5919</v>
      </c>
      <c r="G90" s="71">
        <v>45323</v>
      </c>
      <c r="H90" s="71">
        <v>45323</v>
      </c>
      <c r="I90" s="63" t="s">
        <v>124</v>
      </c>
      <c r="J90" s="64" t="s">
        <v>125</v>
      </c>
      <c r="K90" s="64" t="s">
        <v>896</v>
      </c>
      <c r="L90" s="57" t="s">
        <v>81</v>
      </c>
      <c r="M90" s="57">
        <v>6</v>
      </c>
      <c r="N90" s="34" t="s">
        <v>5964</v>
      </c>
      <c r="O90" s="62">
        <v>45349.6319444444</v>
      </c>
      <c r="P90" s="35"/>
      <c r="Q90" s="35"/>
      <c r="R90" s="40"/>
      <c r="S90" s="40"/>
      <c r="T90" s="36"/>
      <c r="U90" s="34" t="s">
        <v>5965</v>
      </c>
      <c r="V90" s="34" t="s">
        <v>4895</v>
      </c>
      <c r="W90" s="67" t="s">
        <v>5966</v>
      </c>
      <c r="X90" s="69" t="s">
        <v>132</v>
      </c>
      <c r="Y90" s="69" t="s">
        <v>153</v>
      </c>
    </row>
    <row r="91" ht="162" spans="1:25">
      <c r="A91" s="52">
        <v>88</v>
      </c>
      <c r="B91" s="57" t="s">
        <v>117</v>
      </c>
      <c r="C91" s="57" t="s">
        <v>145</v>
      </c>
      <c r="D91" s="57" t="s">
        <v>4895</v>
      </c>
      <c r="E91" s="33" t="s">
        <v>239</v>
      </c>
      <c r="F91" s="57" t="s">
        <v>5919</v>
      </c>
      <c r="G91" s="71">
        <v>45383</v>
      </c>
      <c r="H91" s="71">
        <v>45383</v>
      </c>
      <c r="I91" s="63" t="s">
        <v>124</v>
      </c>
      <c r="J91" s="64" t="s">
        <v>125</v>
      </c>
      <c r="K91" s="64" t="s">
        <v>896</v>
      </c>
      <c r="L91" s="57" t="s">
        <v>81</v>
      </c>
      <c r="M91" s="57">
        <v>6</v>
      </c>
      <c r="N91" s="34" t="s">
        <v>5967</v>
      </c>
      <c r="O91" s="62">
        <v>45407.5159722222</v>
      </c>
      <c r="P91" s="35"/>
      <c r="Q91" s="35"/>
      <c r="R91" s="40"/>
      <c r="S91" s="40"/>
      <c r="T91" s="36"/>
      <c r="U91" s="34" t="s">
        <v>5968</v>
      </c>
      <c r="V91" s="34" t="s">
        <v>4895</v>
      </c>
      <c r="W91" s="67" t="s">
        <v>5969</v>
      </c>
      <c r="X91" s="69" t="s">
        <v>132</v>
      </c>
      <c r="Y91" s="69" t="s">
        <v>144</v>
      </c>
    </row>
    <row r="92" ht="162" spans="1:25">
      <c r="A92" s="52">
        <v>89</v>
      </c>
      <c r="B92" s="57" t="s">
        <v>117</v>
      </c>
      <c r="C92" s="57" t="s">
        <v>145</v>
      </c>
      <c r="D92" s="57" t="s">
        <v>4895</v>
      </c>
      <c r="E92" s="33" t="s">
        <v>239</v>
      </c>
      <c r="F92" s="57" t="s">
        <v>5919</v>
      </c>
      <c r="G92" s="71">
        <v>45444</v>
      </c>
      <c r="H92" s="71">
        <v>45444</v>
      </c>
      <c r="I92" s="63" t="s">
        <v>124</v>
      </c>
      <c r="J92" s="64" t="s">
        <v>125</v>
      </c>
      <c r="K92" s="64" t="s">
        <v>896</v>
      </c>
      <c r="L92" s="57" t="s">
        <v>81</v>
      </c>
      <c r="M92" s="57">
        <v>6</v>
      </c>
      <c r="N92" s="34" t="s">
        <v>5970</v>
      </c>
      <c r="O92" s="62">
        <v>45468.5375</v>
      </c>
      <c r="P92" s="52"/>
      <c r="Q92" s="52"/>
      <c r="R92" s="70"/>
      <c r="S92" s="70"/>
      <c r="T92" s="70"/>
      <c r="U92" s="67" t="s">
        <v>5971</v>
      </c>
      <c r="V92" s="69" t="s">
        <v>4895</v>
      </c>
      <c r="W92" s="67" t="s">
        <v>5972</v>
      </c>
      <c r="X92" s="68" t="s">
        <v>132</v>
      </c>
      <c r="Y92" s="68" t="s">
        <v>422</v>
      </c>
    </row>
    <row r="93" ht="36" spans="1:25">
      <c r="A93" s="52">
        <v>90</v>
      </c>
      <c r="B93" s="57" t="s">
        <v>117</v>
      </c>
      <c r="C93" s="57" t="s">
        <v>145</v>
      </c>
      <c r="D93" s="57" t="s">
        <v>4895</v>
      </c>
      <c r="E93" s="33" t="s">
        <v>239</v>
      </c>
      <c r="F93" s="57" t="s">
        <v>5919</v>
      </c>
      <c r="G93" s="71">
        <v>45505</v>
      </c>
      <c r="H93" s="71">
        <v>45505</v>
      </c>
      <c r="I93" s="63" t="s">
        <v>124</v>
      </c>
      <c r="J93" s="64" t="s">
        <v>125</v>
      </c>
      <c r="K93" s="64" t="s">
        <v>896</v>
      </c>
      <c r="L93" s="57" t="s">
        <v>81</v>
      </c>
      <c r="M93" s="57">
        <v>6</v>
      </c>
      <c r="N93" s="34" t="s">
        <v>5973</v>
      </c>
      <c r="O93" s="62">
        <v>45531.4722222222</v>
      </c>
      <c r="P93" s="52"/>
      <c r="Q93" s="52"/>
      <c r="R93" s="70"/>
      <c r="S93" s="70"/>
      <c r="T93" s="70"/>
      <c r="U93" s="69" t="s">
        <v>5974</v>
      </c>
      <c r="V93" s="69" t="s">
        <v>4895</v>
      </c>
      <c r="W93" s="69" t="s">
        <v>5975</v>
      </c>
      <c r="X93" s="69" t="s">
        <v>132</v>
      </c>
      <c r="Y93" s="69" t="s">
        <v>852</v>
      </c>
    </row>
    <row r="94" spans="1:25">
      <c r="A94" s="52">
        <v>91</v>
      </c>
      <c r="B94" s="57" t="s">
        <v>117</v>
      </c>
      <c r="C94" s="57" t="s">
        <v>145</v>
      </c>
      <c r="D94" s="57" t="s">
        <v>4895</v>
      </c>
      <c r="E94" s="33" t="s">
        <v>239</v>
      </c>
      <c r="F94" s="57" t="s">
        <v>5919</v>
      </c>
      <c r="G94" s="71">
        <v>45566</v>
      </c>
      <c r="H94" s="71">
        <v>45567</v>
      </c>
      <c r="I94" s="63" t="s">
        <v>124</v>
      </c>
      <c r="J94" s="64" t="s">
        <v>125</v>
      </c>
      <c r="K94" s="64" t="s">
        <v>896</v>
      </c>
      <c r="L94" s="57" t="s">
        <v>81</v>
      </c>
      <c r="M94" s="57">
        <v>6</v>
      </c>
      <c r="N94" s="34"/>
      <c r="O94" s="62"/>
      <c r="P94" s="52"/>
      <c r="Q94" s="52"/>
      <c r="R94" s="70"/>
      <c r="S94" s="70"/>
      <c r="T94" s="70"/>
      <c r="U94" s="69"/>
      <c r="V94" s="69"/>
      <c r="W94" s="69"/>
      <c r="X94" s="69"/>
      <c r="Y94" s="69"/>
    </row>
    <row r="95" spans="1:25">
      <c r="A95" s="52">
        <v>92</v>
      </c>
      <c r="B95" s="57" t="s">
        <v>117</v>
      </c>
      <c r="C95" s="57" t="s">
        <v>145</v>
      </c>
      <c r="D95" s="57" t="s">
        <v>4895</v>
      </c>
      <c r="E95" s="33" t="s">
        <v>239</v>
      </c>
      <c r="F95" s="57" t="s">
        <v>5919</v>
      </c>
      <c r="G95" s="71">
        <v>45627</v>
      </c>
      <c r="H95" s="71">
        <v>45628</v>
      </c>
      <c r="I95" s="63" t="s">
        <v>124</v>
      </c>
      <c r="J95" s="64" t="s">
        <v>125</v>
      </c>
      <c r="K95" s="64" t="s">
        <v>896</v>
      </c>
      <c r="L95" s="57" t="s">
        <v>81</v>
      </c>
      <c r="M95" s="57">
        <v>6</v>
      </c>
      <c r="N95" s="34"/>
      <c r="O95" s="62"/>
      <c r="P95" s="52"/>
      <c r="Q95" s="52"/>
      <c r="R95" s="70"/>
      <c r="S95" s="70"/>
      <c r="T95" s="70"/>
      <c r="U95" s="69"/>
      <c r="V95" s="69"/>
      <c r="W95" s="69"/>
      <c r="X95" s="69"/>
      <c r="Y95" s="69"/>
    </row>
    <row r="96" ht="409.5" spans="1:25">
      <c r="A96" s="52">
        <v>93</v>
      </c>
      <c r="B96" s="57" t="s">
        <v>117</v>
      </c>
      <c r="C96" s="57" t="s">
        <v>361</v>
      </c>
      <c r="D96" s="57" t="s">
        <v>4920</v>
      </c>
      <c r="E96" s="33" t="s">
        <v>239</v>
      </c>
      <c r="F96" s="57" t="s">
        <v>5919</v>
      </c>
      <c r="G96" s="71">
        <v>45323</v>
      </c>
      <c r="H96" s="71">
        <v>45323</v>
      </c>
      <c r="I96" s="63" t="s">
        <v>124</v>
      </c>
      <c r="J96" s="64" t="s">
        <v>125</v>
      </c>
      <c r="K96" s="64" t="s">
        <v>896</v>
      </c>
      <c r="L96" s="57" t="s">
        <v>81</v>
      </c>
      <c r="M96" s="57">
        <v>15</v>
      </c>
      <c r="N96" s="34" t="s">
        <v>5976</v>
      </c>
      <c r="O96" s="62">
        <v>45350.6798611111</v>
      </c>
      <c r="P96" s="35"/>
      <c r="Q96" s="35"/>
      <c r="R96" s="40"/>
      <c r="S96" s="40"/>
      <c r="T96" s="36"/>
      <c r="U96" s="34" t="s">
        <v>5977</v>
      </c>
      <c r="V96" s="34" t="s">
        <v>4920</v>
      </c>
      <c r="W96" s="67" t="s">
        <v>5978</v>
      </c>
      <c r="X96" s="69" t="s">
        <v>132</v>
      </c>
      <c r="Y96" s="69" t="s">
        <v>153</v>
      </c>
    </row>
    <row r="97" ht="409.5" spans="1:25">
      <c r="A97" s="52">
        <v>94</v>
      </c>
      <c r="B97" s="57" t="s">
        <v>117</v>
      </c>
      <c r="C97" s="57" t="s">
        <v>361</v>
      </c>
      <c r="D97" s="57" t="s">
        <v>4920</v>
      </c>
      <c r="E97" s="33" t="s">
        <v>239</v>
      </c>
      <c r="F97" s="57" t="s">
        <v>5919</v>
      </c>
      <c r="G97" s="71">
        <v>45383</v>
      </c>
      <c r="H97" s="71">
        <v>45383</v>
      </c>
      <c r="I97" s="63" t="s">
        <v>124</v>
      </c>
      <c r="J97" s="64" t="s">
        <v>125</v>
      </c>
      <c r="K97" s="64" t="s">
        <v>896</v>
      </c>
      <c r="L97" s="57" t="s">
        <v>81</v>
      </c>
      <c r="M97" s="57">
        <v>15</v>
      </c>
      <c r="N97" s="34" t="s">
        <v>5979</v>
      </c>
      <c r="O97" s="62">
        <v>45407.5159722222</v>
      </c>
      <c r="P97" s="35"/>
      <c r="Q97" s="35"/>
      <c r="R97" s="40"/>
      <c r="S97" s="40"/>
      <c r="T97" s="36"/>
      <c r="U97" s="34" t="s">
        <v>5980</v>
      </c>
      <c r="V97" s="34" t="s">
        <v>4920</v>
      </c>
      <c r="W97" s="67" t="s">
        <v>5981</v>
      </c>
      <c r="X97" s="69" t="s">
        <v>132</v>
      </c>
      <c r="Y97" s="69" t="s">
        <v>144</v>
      </c>
    </row>
    <row r="98" ht="409.5" spans="1:25">
      <c r="A98" s="52">
        <v>95</v>
      </c>
      <c r="B98" s="57" t="s">
        <v>117</v>
      </c>
      <c r="C98" s="57" t="s">
        <v>361</v>
      </c>
      <c r="D98" s="57" t="s">
        <v>4920</v>
      </c>
      <c r="E98" s="33" t="s">
        <v>239</v>
      </c>
      <c r="F98" s="57" t="s">
        <v>5919</v>
      </c>
      <c r="G98" s="71">
        <v>45444</v>
      </c>
      <c r="H98" s="71">
        <v>45444</v>
      </c>
      <c r="I98" s="63" t="s">
        <v>124</v>
      </c>
      <c r="J98" s="64" t="s">
        <v>125</v>
      </c>
      <c r="K98" s="64" t="s">
        <v>896</v>
      </c>
      <c r="L98" s="57" t="s">
        <v>81</v>
      </c>
      <c r="M98" s="57">
        <v>15</v>
      </c>
      <c r="N98" s="34" t="s">
        <v>5982</v>
      </c>
      <c r="O98" s="62">
        <v>45470.6541666667</v>
      </c>
      <c r="P98" s="52"/>
      <c r="Q98" s="52"/>
      <c r="R98" s="70"/>
      <c r="S98" s="70"/>
      <c r="T98" s="70"/>
      <c r="U98" s="67" t="s">
        <v>5983</v>
      </c>
      <c r="V98" s="69" t="s">
        <v>4920</v>
      </c>
      <c r="W98" s="67" t="s">
        <v>5984</v>
      </c>
      <c r="X98" s="68" t="s">
        <v>132</v>
      </c>
      <c r="Y98" s="68" t="s">
        <v>422</v>
      </c>
    </row>
    <row r="99" ht="409.5" spans="1:25">
      <c r="A99" s="52">
        <v>96</v>
      </c>
      <c r="B99" s="57" t="s">
        <v>117</v>
      </c>
      <c r="C99" s="57" t="s">
        <v>361</v>
      </c>
      <c r="D99" s="57" t="s">
        <v>4920</v>
      </c>
      <c r="E99" s="33" t="s">
        <v>239</v>
      </c>
      <c r="F99" s="57" t="s">
        <v>5919</v>
      </c>
      <c r="G99" s="71">
        <v>45505</v>
      </c>
      <c r="H99" s="71">
        <v>45505</v>
      </c>
      <c r="I99" s="63" t="s">
        <v>124</v>
      </c>
      <c r="J99" s="64" t="s">
        <v>125</v>
      </c>
      <c r="K99" s="64" t="s">
        <v>896</v>
      </c>
      <c r="L99" s="57" t="s">
        <v>81</v>
      </c>
      <c r="M99" s="57">
        <v>15</v>
      </c>
      <c r="N99" s="34" t="s">
        <v>5985</v>
      </c>
      <c r="O99" s="62">
        <v>45533.7083333333</v>
      </c>
      <c r="P99" s="52"/>
      <c r="Q99" s="52"/>
      <c r="R99" s="70"/>
      <c r="S99" s="70"/>
      <c r="T99" s="70"/>
      <c r="U99" s="67" t="s">
        <v>5986</v>
      </c>
      <c r="V99" s="69" t="s">
        <v>4920</v>
      </c>
      <c r="W99" s="67" t="s">
        <v>5987</v>
      </c>
      <c r="X99" s="69" t="s">
        <v>132</v>
      </c>
      <c r="Y99" s="69" t="s">
        <v>852</v>
      </c>
    </row>
    <row r="100" spans="1:25">
      <c r="A100" s="52">
        <v>97</v>
      </c>
      <c r="B100" s="57" t="s">
        <v>117</v>
      </c>
      <c r="C100" s="57" t="s">
        <v>361</v>
      </c>
      <c r="D100" s="57" t="s">
        <v>4920</v>
      </c>
      <c r="E100" s="33" t="s">
        <v>239</v>
      </c>
      <c r="F100" s="57" t="s">
        <v>5919</v>
      </c>
      <c r="G100" s="71">
        <v>45566</v>
      </c>
      <c r="H100" s="71">
        <v>45567</v>
      </c>
      <c r="I100" s="63" t="s">
        <v>124</v>
      </c>
      <c r="J100" s="64" t="s">
        <v>125</v>
      </c>
      <c r="K100" s="64" t="s">
        <v>896</v>
      </c>
      <c r="L100" s="57" t="s">
        <v>81</v>
      </c>
      <c r="M100" s="57">
        <v>15</v>
      </c>
      <c r="N100" s="34"/>
      <c r="O100" s="62"/>
      <c r="P100" s="52"/>
      <c r="Q100" s="52"/>
      <c r="R100" s="70"/>
      <c r="S100" s="70"/>
      <c r="T100" s="70"/>
      <c r="U100" s="69"/>
      <c r="V100" s="69"/>
      <c r="W100" s="69"/>
      <c r="X100" s="69"/>
      <c r="Y100" s="69"/>
    </row>
    <row r="101" spans="1:25">
      <c r="A101" s="52">
        <v>98</v>
      </c>
      <c r="B101" s="57" t="s">
        <v>117</v>
      </c>
      <c r="C101" s="57" t="s">
        <v>361</v>
      </c>
      <c r="D101" s="57" t="s">
        <v>4920</v>
      </c>
      <c r="E101" s="33" t="s">
        <v>239</v>
      </c>
      <c r="F101" s="57" t="s">
        <v>5919</v>
      </c>
      <c r="G101" s="71">
        <v>45627</v>
      </c>
      <c r="H101" s="71">
        <v>45628</v>
      </c>
      <c r="I101" s="63" t="s">
        <v>124</v>
      </c>
      <c r="J101" s="64" t="s">
        <v>125</v>
      </c>
      <c r="K101" s="64" t="s">
        <v>896</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4933</v>
      </c>
      <c r="E102" s="33" t="s">
        <v>239</v>
      </c>
      <c r="F102" s="57" t="s">
        <v>5919</v>
      </c>
      <c r="G102" s="71">
        <v>45323</v>
      </c>
      <c r="H102" s="71">
        <v>45323</v>
      </c>
      <c r="I102" s="63" t="s">
        <v>124</v>
      </c>
      <c r="J102" s="64" t="s">
        <v>125</v>
      </c>
      <c r="K102" s="64" t="s">
        <v>896</v>
      </c>
      <c r="L102" s="57" t="s">
        <v>81</v>
      </c>
      <c r="M102" s="57">
        <v>9</v>
      </c>
      <c r="N102" s="34" t="s">
        <v>5964</v>
      </c>
      <c r="O102" s="62">
        <v>45349.6319444444</v>
      </c>
      <c r="P102" s="35"/>
      <c r="Q102" s="35"/>
      <c r="R102" s="40"/>
      <c r="S102" s="40"/>
      <c r="T102" s="36"/>
      <c r="U102" s="34" t="s">
        <v>5965</v>
      </c>
      <c r="V102" s="34" t="s">
        <v>4933</v>
      </c>
      <c r="W102" s="67" t="s">
        <v>5966</v>
      </c>
      <c r="X102" s="69" t="s">
        <v>132</v>
      </c>
      <c r="Y102" s="69" t="s">
        <v>153</v>
      </c>
    </row>
    <row r="103" ht="162" spans="1:25">
      <c r="A103" s="52">
        <v>100</v>
      </c>
      <c r="B103" s="57" t="s">
        <v>117</v>
      </c>
      <c r="C103" s="57" t="s">
        <v>145</v>
      </c>
      <c r="D103" s="57" t="s">
        <v>4933</v>
      </c>
      <c r="E103" s="33" t="s">
        <v>239</v>
      </c>
      <c r="F103" s="57" t="s">
        <v>5919</v>
      </c>
      <c r="G103" s="71">
        <v>45383</v>
      </c>
      <c r="H103" s="71">
        <v>45383</v>
      </c>
      <c r="I103" s="63" t="s">
        <v>124</v>
      </c>
      <c r="J103" s="64" t="s">
        <v>125</v>
      </c>
      <c r="K103" s="64" t="s">
        <v>896</v>
      </c>
      <c r="L103" s="57" t="s">
        <v>81</v>
      </c>
      <c r="M103" s="57">
        <v>9</v>
      </c>
      <c r="N103" s="34" t="s">
        <v>5967</v>
      </c>
      <c r="O103" s="62">
        <v>45407.5159722222</v>
      </c>
      <c r="P103" s="35"/>
      <c r="Q103" s="35"/>
      <c r="R103" s="40"/>
      <c r="S103" s="40"/>
      <c r="T103" s="36"/>
      <c r="U103" s="34" t="s">
        <v>5968</v>
      </c>
      <c r="V103" s="34" t="s">
        <v>4933</v>
      </c>
      <c r="W103" s="67" t="s">
        <v>5969</v>
      </c>
      <c r="X103" s="69" t="s">
        <v>132</v>
      </c>
      <c r="Y103" s="69" t="s">
        <v>144</v>
      </c>
    </row>
    <row r="104" ht="162" spans="1:25">
      <c r="A104" s="52">
        <v>101</v>
      </c>
      <c r="B104" s="57" t="s">
        <v>117</v>
      </c>
      <c r="C104" s="57" t="s">
        <v>145</v>
      </c>
      <c r="D104" s="57" t="s">
        <v>4933</v>
      </c>
      <c r="E104" s="33" t="s">
        <v>239</v>
      </c>
      <c r="F104" s="57" t="s">
        <v>5919</v>
      </c>
      <c r="G104" s="71">
        <v>45444</v>
      </c>
      <c r="H104" s="71">
        <v>45444</v>
      </c>
      <c r="I104" s="63" t="s">
        <v>124</v>
      </c>
      <c r="J104" s="64" t="s">
        <v>125</v>
      </c>
      <c r="K104" s="64" t="s">
        <v>896</v>
      </c>
      <c r="L104" s="57" t="s">
        <v>81</v>
      </c>
      <c r="M104" s="57">
        <v>9</v>
      </c>
      <c r="N104" s="34" t="s">
        <v>5970</v>
      </c>
      <c r="O104" s="62">
        <v>45468.5375</v>
      </c>
      <c r="P104" s="52"/>
      <c r="Q104" s="52"/>
      <c r="R104" s="70"/>
      <c r="S104" s="70"/>
      <c r="T104" s="70"/>
      <c r="U104" s="67" t="s">
        <v>5971</v>
      </c>
      <c r="V104" s="69" t="s">
        <v>4933</v>
      </c>
      <c r="W104" s="67" t="s">
        <v>5972</v>
      </c>
      <c r="X104" s="68" t="s">
        <v>132</v>
      </c>
      <c r="Y104" s="68" t="s">
        <v>422</v>
      </c>
    </row>
    <row r="105" ht="36" spans="1:25">
      <c r="A105" s="52">
        <v>102</v>
      </c>
      <c r="B105" s="57" t="s">
        <v>117</v>
      </c>
      <c r="C105" s="57" t="s">
        <v>145</v>
      </c>
      <c r="D105" s="57" t="s">
        <v>4933</v>
      </c>
      <c r="E105" s="33" t="s">
        <v>239</v>
      </c>
      <c r="F105" s="57" t="s">
        <v>5919</v>
      </c>
      <c r="G105" s="71">
        <v>45505</v>
      </c>
      <c r="H105" s="71">
        <v>45505</v>
      </c>
      <c r="I105" s="63" t="s">
        <v>124</v>
      </c>
      <c r="J105" s="64" t="s">
        <v>125</v>
      </c>
      <c r="K105" s="64" t="s">
        <v>896</v>
      </c>
      <c r="L105" s="57" t="s">
        <v>81</v>
      </c>
      <c r="M105" s="57">
        <v>9</v>
      </c>
      <c r="N105" s="34" t="s">
        <v>5973</v>
      </c>
      <c r="O105" s="62">
        <v>45531.4722222222</v>
      </c>
      <c r="P105" s="52"/>
      <c r="Q105" s="52"/>
      <c r="R105" s="70"/>
      <c r="S105" s="70"/>
      <c r="T105" s="70"/>
      <c r="U105" s="69" t="s">
        <v>5974</v>
      </c>
      <c r="V105" s="69" t="s">
        <v>4933</v>
      </c>
      <c r="W105" s="69" t="s">
        <v>5975</v>
      </c>
      <c r="X105" s="69" t="s">
        <v>132</v>
      </c>
      <c r="Y105" s="69" t="s">
        <v>852</v>
      </c>
    </row>
    <row r="106" spans="1:25">
      <c r="A106" s="52">
        <v>103</v>
      </c>
      <c r="B106" s="57" t="s">
        <v>117</v>
      </c>
      <c r="C106" s="57" t="s">
        <v>145</v>
      </c>
      <c r="D106" s="57" t="s">
        <v>4933</v>
      </c>
      <c r="E106" s="33" t="s">
        <v>239</v>
      </c>
      <c r="F106" s="57" t="s">
        <v>5919</v>
      </c>
      <c r="G106" s="71">
        <v>45566</v>
      </c>
      <c r="H106" s="71">
        <v>45567</v>
      </c>
      <c r="I106" s="63" t="s">
        <v>124</v>
      </c>
      <c r="J106" s="64" t="s">
        <v>125</v>
      </c>
      <c r="K106" s="64" t="s">
        <v>896</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4933</v>
      </c>
      <c r="E107" s="33" t="s">
        <v>239</v>
      </c>
      <c r="F107" s="57" t="s">
        <v>5919</v>
      </c>
      <c r="G107" s="71">
        <v>45627</v>
      </c>
      <c r="H107" s="71">
        <v>45628</v>
      </c>
      <c r="I107" s="63" t="s">
        <v>124</v>
      </c>
      <c r="J107" s="64" t="s">
        <v>125</v>
      </c>
      <c r="K107" s="64" t="s">
        <v>896</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4946</v>
      </c>
      <c r="E108" s="33" t="s">
        <v>239</v>
      </c>
      <c r="F108" s="57" t="s">
        <v>5919</v>
      </c>
      <c r="G108" s="71">
        <v>45323</v>
      </c>
      <c r="H108" s="71">
        <v>45323</v>
      </c>
      <c r="I108" s="63" t="s">
        <v>124</v>
      </c>
      <c r="J108" s="64" t="s">
        <v>125</v>
      </c>
      <c r="K108" s="64" t="s">
        <v>896</v>
      </c>
      <c r="L108" s="57" t="s">
        <v>81</v>
      </c>
      <c r="M108" s="57">
        <v>9</v>
      </c>
      <c r="N108" s="34" t="s">
        <v>5964</v>
      </c>
      <c r="O108" s="62">
        <v>45349.6319444444</v>
      </c>
      <c r="P108" s="35"/>
      <c r="Q108" s="35"/>
      <c r="R108" s="40"/>
      <c r="S108" s="40"/>
      <c r="T108" s="36"/>
      <c r="U108" s="34" t="s">
        <v>5965</v>
      </c>
      <c r="V108" s="34" t="s">
        <v>4946</v>
      </c>
      <c r="W108" s="69" t="s">
        <v>5966</v>
      </c>
      <c r="X108" s="69" t="s">
        <v>132</v>
      </c>
      <c r="Y108" s="69" t="s">
        <v>153</v>
      </c>
    </row>
    <row r="109" ht="36" spans="1:25">
      <c r="A109" s="52">
        <v>106</v>
      </c>
      <c r="B109" s="57" t="s">
        <v>117</v>
      </c>
      <c r="C109" s="57" t="s">
        <v>145</v>
      </c>
      <c r="D109" s="57" t="s">
        <v>4946</v>
      </c>
      <c r="E109" s="33" t="s">
        <v>239</v>
      </c>
      <c r="F109" s="57" t="s">
        <v>5919</v>
      </c>
      <c r="G109" s="71">
        <v>45383</v>
      </c>
      <c r="H109" s="71">
        <v>45383</v>
      </c>
      <c r="I109" s="63" t="s">
        <v>124</v>
      </c>
      <c r="J109" s="64" t="s">
        <v>125</v>
      </c>
      <c r="K109" s="64" t="s">
        <v>896</v>
      </c>
      <c r="L109" s="57" t="s">
        <v>81</v>
      </c>
      <c r="M109" s="57">
        <v>9</v>
      </c>
      <c r="N109" s="34" t="s">
        <v>5967</v>
      </c>
      <c r="O109" s="62">
        <v>45407.5159722222</v>
      </c>
      <c r="P109" s="35"/>
      <c r="Q109" s="35"/>
      <c r="R109" s="40"/>
      <c r="S109" s="40"/>
      <c r="T109" s="36"/>
      <c r="U109" s="34" t="s">
        <v>5968</v>
      </c>
      <c r="V109" s="34" t="s">
        <v>4946</v>
      </c>
      <c r="W109" s="69" t="s">
        <v>5969</v>
      </c>
      <c r="X109" s="69" t="s">
        <v>132</v>
      </c>
      <c r="Y109" s="69" t="s">
        <v>144</v>
      </c>
    </row>
    <row r="110" ht="36" spans="1:25">
      <c r="A110" s="52">
        <v>107</v>
      </c>
      <c r="B110" s="57" t="s">
        <v>117</v>
      </c>
      <c r="C110" s="57" t="s">
        <v>145</v>
      </c>
      <c r="D110" s="57" t="s">
        <v>4946</v>
      </c>
      <c r="E110" s="33" t="s">
        <v>239</v>
      </c>
      <c r="F110" s="57" t="s">
        <v>5919</v>
      </c>
      <c r="G110" s="71">
        <v>45444</v>
      </c>
      <c r="H110" s="71">
        <v>45444</v>
      </c>
      <c r="I110" s="63" t="s">
        <v>124</v>
      </c>
      <c r="J110" s="64" t="s">
        <v>125</v>
      </c>
      <c r="K110" s="64" t="s">
        <v>896</v>
      </c>
      <c r="L110" s="57" t="s">
        <v>81</v>
      </c>
      <c r="M110" s="57">
        <v>9</v>
      </c>
      <c r="N110" s="34" t="s">
        <v>5970</v>
      </c>
      <c r="O110" s="62">
        <v>45468.5375</v>
      </c>
      <c r="P110" s="52"/>
      <c r="Q110" s="52"/>
      <c r="R110" s="70"/>
      <c r="S110" s="70"/>
      <c r="T110" s="70"/>
      <c r="U110" s="69" t="s">
        <v>5971</v>
      </c>
      <c r="V110" s="69" t="s">
        <v>4946</v>
      </c>
      <c r="W110" s="69" t="s">
        <v>5972</v>
      </c>
      <c r="X110" s="68" t="s">
        <v>132</v>
      </c>
      <c r="Y110" s="68" t="s">
        <v>422</v>
      </c>
    </row>
    <row r="111" ht="36" spans="1:25">
      <c r="A111" s="52">
        <v>108</v>
      </c>
      <c r="B111" s="57" t="s">
        <v>117</v>
      </c>
      <c r="C111" s="57" t="s">
        <v>145</v>
      </c>
      <c r="D111" s="57" t="s">
        <v>4946</v>
      </c>
      <c r="E111" s="33" t="s">
        <v>239</v>
      </c>
      <c r="F111" s="57" t="s">
        <v>5919</v>
      </c>
      <c r="G111" s="71">
        <v>45505</v>
      </c>
      <c r="H111" s="71">
        <v>45505</v>
      </c>
      <c r="I111" s="63" t="s">
        <v>124</v>
      </c>
      <c r="J111" s="64" t="s">
        <v>125</v>
      </c>
      <c r="K111" s="64" t="s">
        <v>896</v>
      </c>
      <c r="L111" s="57" t="s">
        <v>81</v>
      </c>
      <c r="M111" s="57">
        <v>9</v>
      </c>
      <c r="N111" s="34" t="s">
        <v>5973</v>
      </c>
      <c r="O111" s="62">
        <v>45531.4722222222</v>
      </c>
      <c r="P111" s="52"/>
      <c r="Q111" s="52"/>
      <c r="R111" s="70"/>
      <c r="S111" s="70"/>
      <c r="T111" s="70"/>
      <c r="U111" s="69" t="s">
        <v>5974</v>
      </c>
      <c r="V111" s="69" t="s">
        <v>4946</v>
      </c>
      <c r="W111" s="69" t="s">
        <v>5975</v>
      </c>
      <c r="X111" s="69" t="s">
        <v>132</v>
      </c>
      <c r="Y111" s="69" t="s">
        <v>852</v>
      </c>
    </row>
    <row r="112" spans="1:25">
      <c r="A112" s="52">
        <v>109</v>
      </c>
      <c r="B112" s="57" t="s">
        <v>117</v>
      </c>
      <c r="C112" s="57" t="s">
        <v>145</v>
      </c>
      <c r="D112" s="57" t="s">
        <v>4946</v>
      </c>
      <c r="E112" s="33" t="s">
        <v>239</v>
      </c>
      <c r="F112" s="57" t="s">
        <v>5919</v>
      </c>
      <c r="G112" s="71">
        <v>45566</v>
      </c>
      <c r="H112" s="71">
        <v>45567</v>
      </c>
      <c r="I112" s="63" t="s">
        <v>124</v>
      </c>
      <c r="J112" s="64" t="s">
        <v>125</v>
      </c>
      <c r="K112" s="64" t="s">
        <v>896</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4946</v>
      </c>
      <c r="E113" s="33" t="s">
        <v>239</v>
      </c>
      <c r="F113" s="57" t="s">
        <v>5919</v>
      </c>
      <c r="G113" s="71">
        <v>45627</v>
      </c>
      <c r="H113" s="71">
        <v>45628</v>
      </c>
      <c r="I113" s="63" t="s">
        <v>124</v>
      </c>
      <c r="J113" s="64" t="s">
        <v>125</v>
      </c>
      <c r="K113" s="64" t="s">
        <v>896</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4947</v>
      </c>
      <c r="E114" s="33" t="s">
        <v>239</v>
      </c>
      <c r="F114" s="57" t="s">
        <v>5919</v>
      </c>
      <c r="G114" s="71">
        <v>45323</v>
      </c>
      <c r="H114" s="71">
        <v>45323</v>
      </c>
      <c r="I114" s="63" t="s">
        <v>124</v>
      </c>
      <c r="J114" s="64" t="s">
        <v>125</v>
      </c>
      <c r="K114" s="64" t="s">
        <v>896</v>
      </c>
      <c r="L114" s="57" t="s">
        <v>81</v>
      </c>
      <c r="M114" s="57">
        <v>9</v>
      </c>
      <c r="N114" s="34" t="s">
        <v>5964</v>
      </c>
      <c r="O114" s="62">
        <v>45349.6319444444</v>
      </c>
      <c r="P114" s="35"/>
      <c r="Q114" s="35"/>
      <c r="R114" s="40"/>
      <c r="S114" s="40"/>
      <c r="T114" s="36"/>
      <c r="U114" s="34" t="s">
        <v>5965</v>
      </c>
      <c r="V114" s="34" t="s">
        <v>4947</v>
      </c>
      <c r="W114" s="69" t="s">
        <v>5966</v>
      </c>
      <c r="X114" s="69" t="s">
        <v>132</v>
      </c>
      <c r="Y114" s="69" t="s">
        <v>153</v>
      </c>
    </row>
    <row r="115" ht="36" spans="1:25">
      <c r="A115" s="52">
        <v>112</v>
      </c>
      <c r="B115" s="57" t="s">
        <v>117</v>
      </c>
      <c r="C115" s="57" t="s">
        <v>145</v>
      </c>
      <c r="D115" s="57" t="s">
        <v>4947</v>
      </c>
      <c r="E115" s="33" t="s">
        <v>239</v>
      </c>
      <c r="F115" s="57" t="s">
        <v>5919</v>
      </c>
      <c r="G115" s="71">
        <v>45383</v>
      </c>
      <c r="H115" s="71">
        <v>45383</v>
      </c>
      <c r="I115" s="63" t="s">
        <v>124</v>
      </c>
      <c r="J115" s="64" t="s">
        <v>125</v>
      </c>
      <c r="K115" s="64" t="s">
        <v>896</v>
      </c>
      <c r="L115" s="57" t="s">
        <v>81</v>
      </c>
      <c r="M115" s="57">
        <v>9</v>
      </c>
      <c r="N115" s="34" t="s">
        <v>5967</v>
      </c>
      <c r="O115" s="62">
        <v>45407.5159722222</v>
      </c>
      <c r="P115" s="35"/>
      <c r="Q115" s="35"/>
      <c r="R115" s="40"/>
      <c r="S115" s="40"/>
      <c r="T115" s="36"/>
      <c r="U115" s="34" t="s">
        <v>5968</v>
      </c>
      <c r="V115" s="34" t="s">
        <v>4947</v>
      </c>
      <c r="W115" s="69" t="s">
        <v>5969</v>
      </c>
      <c r="X115" s="69" t="s">
        <v>132</v>
      </c>
      <c r="Y115" s="69" t="s">
        <v>144</v>
      </c>
    </row>
    <row r="116" ht="36" spans="1:25">
      <c r="A116" s="52">
        <v>113</v>
      </c>
      <c r="B116" s="57" t="s">
        <v>117</v>
      </c>
      <c r="C116" s="57" t="s">
        <v>145</v>
      </c>
      <c r="D116" s="57" t="s">
        <v>4947</v>
      </c>
      <c r="E116" s="33" t="s">
        <v>239</v>
      </c>
      <c r="F116" s="57" t="s">
        <v>5919</v>
      </c>
      <c r="G116" s="71">
        <v>45444</v>
      </c>
      <c r="H116" s="71">
        <v>45444</v>
      </c>
      <c r="I116" s="63" t="s">
        <v>124</v>
      </c>
      <c r="J116" s="64" t="s">
        <v>125</v>
      </c>
      <c r="K116" s="64" t="s">
        <v>896</v>
      </c>
      <c r="L116" s="57" t="s">
        <v>81</v>
      </c>
      <c r="M116" s="57">
        <v>9</v>
      </c>
      <c r="N116" s="34" t="s">
        <v>5970</v>
      </c>
      <c r="O116" s="62">
        <v>45468.5375</v>
      </c>
      <c r="P116" s="52"/>
      <c r="Q116" s="52"/>
      <c r="R116" s="70"/>
      <c r="S116" s="70"/>
      <c r="T116" s="70"/>
      <c r="U116" s="69" t="s">
        <v>5971</v>
      </c>
      <c r="V116" s="69" t="s">
        <v>4947</v>
      </c>
      <c r="W116" s="69" t="s">
        <v>5972</v>
      </c>
      <c r="X116" s="68" t="s">
        <v>132</v>
      </c>
      <c r="Y116" s="68" t="s">
        <v>422</v>
      </c>
    </row>
    <row r="117" ht="36" spans="1:25">
      <c r="A117" s="52">
        <v>114</v>
      </c>
      <c r="B117" s="57" t="s">
        <v>117</v>
      </c>
      <c r="C117" s="57" t="s">
        <v>145</v>
      </c>
      <c r="D117" s="57" t="s">
        <v>4947</v>
      </c>
      <c r="E117" s="33" t="s">
        <v>239</v>
      </c>
      <c r="F117" s="57" t="s">
        <v>5919</v>
      </c>
      <c r="G117" s="71">
        <v>45505</v>
      </c>
      <c r="H117" s="71">
        <v>45505</v>
      </c>
      <c r="I117" s="63" t="s">
        <v>124</v>
      </c>
      <c r="J117" s="64" t="s">
        <v>125</v>
      </c>
      <c r="K117" s="64" t="s">
        <v>896</v>
      </c>
      <c r="L117" s="57" t="s">
        <v>81</v>
      </c>
      <c r="M117" s="57">
        <v>9</v>
      </c>
      <c r="N117" s="34" t="s">
        <v>5973</v>
      </c>
      <c r="O117" s="62">
        <v>45531.4722222222</v>
      </c>
      <c r="P117" s="52"/>
      <c r="Q117" s="52"/>
      <c r="R117" s="70"/>
      <c r="S117" s="70"/>
      <c r="T117" s="70"/>
      <c r="U117" s="69" t="s">
        <v>5974</v>
      </c>
      <c r="V117" s="69" t="s">
        <v>4947</v>
      </c>
      <c r="W117" s="69" t="s">
        <v>5975</v>
      </c>
      <c r="X117" s="69" t="s">
        <v>132</v>
      </c>
      <c r="Y117" s="69" t="s">
        <v>852</v>
      </c>
    </row>
    <row r="118" spans="1:25">
      <c r="A118" s="52">
        <v>115</v>
      </c>
      <c r="B118" s="57" t="s">
        <v>117</v>
      </c>
      <c r="C118" s="57" t="s">
        <v>145</v>
      </c>
      <c r="D118" s="57" t="s">
        <v>4947</v>
      </c>
      <c r="E118" s="33" t="s">
        <v>239</v>
      </c>
      <c r="F118" s="57" t="s">
        <v>5919</v>
      </c>
      <c r="G118" s="71">
        <v>45566</v>
      </c>
      <c r="H118" s="71">
        <v>45567</v>
      </c>
      <c r="I118" s="63" t="s">
        <v>124</v>
      </c>
      <c r="J118" s="64" t="s">
        <v>125</v>
      </c>
      <c r="K118" s="64" t="s">
        <v>896</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4947</v>
      </c>
      <c r="E119" s="33" t="s">
        <v>239</v>
      </c>
      <c r="F119" s="57" t="s">
        <v>5919</v>
      </c>
      <c r="G119" s="71">
        <v>45627</v>
      </c>
      <c r="H119" s="71">
        <v>45628</v>
      </c>
      <c r="I119" s="63" t="s">
        <v>124</v>
      </c>
      <c r="J119" s="64" t="s">
        <v>125</v>
      </c>
      <c r="K119" s="64" t="s">
        <v>896</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4960</v>
      </c>
      <c r="E120" s="33" t="s">
        <v>239</v>
      </c>
      <c r="F120" s="64" t="s">
        <v>5919</v>
      </c>
      <c r="G120" s="71">
        <v>45323</v>
      </c>
      <c r="H120" s="71">
        <v>45323</v>
      </c>
      <c r="I120" s="73" t="s">
        <v>124</v>
      </c>
      <c r="J120" s="64" t="s">
        <v>125</v>
      </c>
      <c r="K120" s="64" t="s">
        <v>896</v>
      </c>
      <c r="L120" s="57" t="s">
        <v>81</v>
      </c>
      <c r="M120" s="64">
        <v>6</v>
      </c>
      <c r="N120" s="34" t="s">
        <v>5964</v>
      </c>
      <c r="O120" s="62">
        <v>45349.6319444444</v>
      </c>
      <c r="P120" s="35"/>
      <c r="Q120" s="35"/>
      <c r="R120" s="40"/>
      <c r="S120" s="40"/>
      <c r="T120" s="36"/>
      <c r="U120" s="34" t="s">
        <v>5965</v>
      </c>
      <c r="V120" s="34" t="s">
        <v>4960</v>
      </c>
      <c r="W120" s="69" t="s">
        <v>5966</v>
      </c>
      <c r="X120" s="69" t="s">
        <v>132</v>
      </c>
      <c r="Y120" s="69" t="s">
        <v>153</v>
      </c>
    </row>
    <row r="121" ht="36" spans="1:25">
      <c r="A121" s="52">
        <v>118</v>
      </c>
      <c r="B121" s="57" t="s">
        <v>117</v>
      </c>
      <c r="C121" s="57" t="s">
        <v>145</v>
      </c>
      <c r="D121" s="64" t="s">
        <v>4960</v>
      </c>
      <c r="E121" s="33" t="s">
        <v>239</v>
      </c>
      <c r="F121" s="64" t="s">
        <v>5919</v>
      </c>
      <c r="G121" s="71">
        <v>45383</v>
      </c>
      <c r="H121" s="71">
        <v>45383</v>
      </c>
      <c r="I121" s="73" t="s">
        <v>124</v>
      </c>
      <c r="J121" s="64" t="s">
        <v>125</v>
      </c>
      <c r="K121" s="64" t="s">
        <v>896</v>
      </c>
      <c r="L121" s="57" t="s">
        <v>81</v>
      </c>
      <c r="M121" s="64">
        <v>6</v>
      </c>
      <c r="N121" s="34" t="s">
        <v>5967</v>
      </c>
      <c r="O121" s="62">
        <v>45407.5159722222</v>
      </c>
      <c r="P121" s="35"/>
      <c r="Q121" s="35"/>
      <c r="R121" s="40"/>
      <c r="S121" s="40"/>
      <c r="T121" s="36"/>
      <c r="U121" s="34" t="s">
        <v>5968</v>
      </c>
      <c r="V121" s="34" t="s">
        <v>4960</v>
      </c>
      <c r="W121" s="69" t="s">
        <v>5969</v>
      </c>
      <c r="X121" s="69" t="s">
        <v>132</v>
      </c>
      <c r="Y121" s="69" t="s">
        <v>144</v>
      </c>
    </row>
    <row r="122" ht="36" spans="1:25">
      <c r="A122" s="52">
        <v>119</v>
      </c>
      <c r="B122" s="57" t="s">
        <v>117</v>
      </c>
      <c r="C122" s="57" t="s">
        <v>145</v>
      </c>
      <c r="D122" s="64" t="s">
        <v>4960</v>
      </c>
      <c r="E122" s="33" t="s">
        <v>239</v>
      </c>
      <c r="F122" s="57" t="s">
        <v>5919</v>
      </c>
      <c r="G122" s="71">
        <v>45444</v>
      </c>
      <c r="H122" s="71">
        <v>45444</v>
      </c>
      <c r="I122" s="63" t="s">
        <v>124</v>
      </c>
      <c r="J122" s="64" t="s">
        <v>125</v>
      </c>
      <c r="K122" s="64" t="s">
        <v>896</v>
      </c>
      <c r="L122" s="57" t="s">
        <v>81</v>
      </c>
      <c r="M122" s="64">
        <v>6</v>
      </c>
      <c r="N122" s="34" t="s">
        <v>5970</v>
      </c>
      <c r="O122" s="62">
        <v>45468.5375</v>
      </c>
      <c r="P122" s="52"/>
      <c r="Q122" s="52"/>
      <c r="R122" s="70"/>
      <c r="S122" s="70"/>
      <c r="T122" s="70"/>
      <c r="U122" s="69" t="s">
        <v>5971</v>
      </c>
      <c r="V122" s="69" t="s">
        <v>4960</v>
      </c>
      <c r="W122" s="69" t="s">
        <v>5972</v>
      </c>
      <c r="X122" s="68" t="s">
        <v>132</v>
      </c>
      <c r="Y122" s="68" t="s">
        <v>422</v>
      </c>
    </row>
    <row r="123" ht="36" spans="1:25">
      <c r="A123" s="52">
        <v>120</v>
      </c>
      <c r="B123" s="57" t="s">
        <v>117</v>
      </c>
      <c r="C123" s="57" t="s">
        <v>145</v>
      </c>
      <c r="D123" s="64" t="s">
        <v>4960</v>
      </c>
      <c r="E123" s="33" t="s">
        <v>239</v>
      </c>
      <c r="F123" s="57" t="s">
        <v>5919</v>
      </c>
      <c r="G123" s="71">
        <v>45505</v>
      </c>
      <c r="H123" s="71">
        <v>45505</v>
      </c>
      <c r="I123" s="63" t="s">
        <v>124</v>
      </c>
      <c r="J123" s="64" t="s">
        <v>125</v>
      </c>
      <c r="K123" s="64" t="s">
        <v>896</v>
      </c>
      <c r="L123" s="57" t="s">
        <v>81</v>
      </c>
      <c r="M123" s="64">
        <v>6</v>
      </c>
      <c r="N123" s="34" t="s">
        <v>5973</v>
      </c>
      <c r="O123" s="62">
        <v>45531.4722222222</v>
      </c>
      <c r="P123" s="52"/>
      <c r="Q123" s="52"/>
      <c r="R123" s="70"/>
      <c r="S123" s="70"/>
      <c r="T123" s="70"/>
      <c r="U123" s="69" t="s">
        <v>5974</v>
      </c>
      <c r="V123" s="69" t="s">
        <v>4960</v>
      </c>
      <c r="W123" s="69" t="s">
        <v>5975</v>
      </c>
      <c r="X123" s="69" t="s">
        <v>132</v>
      </c>
      <c r="Y123" s="69" t="s">
        <v>852</v>
      </c>
    </row>
    <row r="124" spans="1:25">
      <c r="A124" s="52">
        <v>121</v>
      </c>
      <c r="B124" s="57" t="s">
        <v>117</v>
      </c>
      <c r="C124" s="57" t="s">
        <v>145</v>
      </c>
      <c r="D124" s="64" t="s">
        <v>4960</v>
      </c>
      <c r="E124" s="33" t="s">
        <v>239</v>
      </c>
      <c r="F124" s="57" t="s">
        <v>5919</v>
      </c>
      <c r="G124" s="71">
        <v>45566</v>
      </c>
      <c r="H124" s="71">
        <v>45567</v>
      </c>
      <c r="I124" s="63" t="s">
        <v>124</v>
      </c>
      <c r="J124" s="64" t="s">
        <v>125</v>
      </c>
      <c r="K124" s="64" t="s">
        <v>896</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4960</v>
      </c>
      <c r="E125" s="33" t="s">
        <v>239</v>
      </c>
      <c r="F125" s="57" t="s">
        <v>5919</v>
      </c>
      <c r="G125" s="71">
        <v>45627</v>
      </c>
      <c r="H125" s="71">
        <v>45628</v>
      </c>
      <c r="I125" s="63" t="s">
        <v>124</v>
      </c>
      <c r="J125" s="64" t="s">
        <v>125</v>
      </c>
      <c r="K125" s="64" t="s">
        <v>896</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4494</v>
      </c>
      <c r="E126" s="33" t="s">
        <v>239</v>
      </c>
      <c r="F126" s="57" t="s">
        <v>5919</v>
      </c>
      <c r="G126" s="71">
        <v>45323</v>
      </c>
      <c r="H126" s="71">
        <v>45323</v>
      </c>
      <c r="I126" s="63" t="s">
        <v>124</v>
      </c>
      <c r="J126" s="64" t="s">
        <v>125</v>
      </c>
      <c r="K126" s="64" t="s">
        <v>896</v>
      </c>
      <c r="L126" s="57" t="s">
        <v>81</v>
      </c>
      <c r="M126" s="64">
        <v>6</v>
      </c>
      <c r="N126" s="34" t="s">
        <v>5964</v>
      </c>
      <c r="O126" s="62">
        <v>45349.6319444444</v>
      </c>
      <c r="P126" s="35"/>
      <c r="Q126" s="35"/>
      <c r="R126" s="40"/>
      <c r="S126" s="40"/>
      <c r="T126" s="36"/>
      <c r="U126" s="34" t="s">
        <v>5965</v>
      </c>
      <c r="V126" s="34" t="s">
        <v>4494</v>
      </c>
      <c r="W126" s="69" t="s">
        <v>5966</v>
      </c>
      <c r="X126" s="69" t="s">
        <v>132</v>
      </c>
      <c r="Y126" s="69" t="s">
        <v>153</v>
      </c>
    </row>
    <row r="127" ht="36" spans="1:25">
      <c r="A127" s="52">
        <v>124</v>
      </c>
      <c r="B127" s="57" t="s">
        <v>117</v>
      </c>
      <c r="C127" s="57" t="s">
        <v>145</v>
      </c>
      <c r="D127" s="57" t="s">
        <v>4494</v>
      </c>
      <c r="E127" s="33" t="s">
        <v>239</v>
      </c>
      <c r="F127" s="57" t="s">
        <v>5919</v>
      </c>
      <c r="G127" s="71">
        <v>45383</v>
      </c>
      <c r="H127" s="71">
        <v>45383</v>
      </c>
      <c r="I127" s="63" t="s">
        <v>124</v>
      </c>
      <c r="J127" s="64" t="s">
        <v>125</v>
      </c>
      <c r="K127" s="64" t="s">
        <v>896</v>
      </c>
      <c r="L127" s="57" t="s">
        <v>81</v>
      </c>
      <c r="M127" s="64">
        <v>6</v>
      </c>
      <c r="N127" s="34" t="s">
        <v>5967</v>
      </c>
      <c r="O127" s="62">
        <v>45407.5159722222</v>
      </c>
      <c r="P127" s="35"/>
      <c r="Q127" s="35"/>
      <c r="R127" s="40"/>
      <c r="S127" s="40"/>
      <c r="T127" s="36"/>
      <c r="U127" s="34" t="s">
        <v>5968</v>
      </c>
      <c r="V127" s="34" t="s">
        <v>4494</v>
      </c>
      <c r="W127" s="69" t="s">
        <v>5969</v>
      </c>
      <c r="X127" s="69" t="s">
        <v>132</v>
      </c>
      <c r="Y127" s="69" t="s">
        <v>144</v>
      </c>
    </row>
    <row r="128" ht="36" spans="1:25">
      <c r="A128" s="52">
        <v>125</v>
      </c>
      <c r="B128" s="57" t="s">
        <v>117</v>
      </c>
      <c r="C128" s="57" t="s">
        <v>145</v>
      </c>
      <c r="D128" s="57" t="s">
        <v>4494</v>
      </c>
      <c r="E128" s="33" t="s">
        <v>239</v>
      </c>
      <c r="F128" s="57" t="s">
        <v>5919</v>
      </c>
      <c r="G128" s="71">
        <v>45444</v>
      </c>
      <c r="H128" s="71">
        <v>45444</v>
      </c>
      <c r="I128" s="63" t="s">
        <v>124</v>
      </c>
      <c r="J128" s="64" t="s">
        <v>125</v>
      </c>
      <c r="K128" s="64" t="s">
        <v>896</v>
      </c>
      <c r="L128" s="57" t="s">
        <v>81</v>
      </c>
      <c r="M128" s="64">
        <v>6</v>
      </c>
      <c r="N128" s="34" t="s">
        <v>5970</v>
      </c>
      <c r="O128" s="62">
        <v>45468.5375</v>
      </c>
      <c r="P128" s="52"/>
      <c r="Q128" s="52"/>
      <c r="R128" s="70"/>
      <c r="S128" s="70"/>
      <c r="T128" s="70"/>
      <c r="U128" s="69" t="s">
        <v>5971</v>
      </c>
      <c r="V128" s="69" t="s">
        <v>4494</v>
      </c>
      <c r="W128" s="69" t="s">
        <v>5972</v>
      </c>
      <c r="X128" s="68" t="s">
        <v>132</v>
      </c>
      <c r="Y128" s="68" t="s">
        <v>422</v>
      </c>
    </row>
    <row r="129" ht="36" spans="1:25">
      <c r="A129" s="52">
        <v>126</v>
      </c>
      <c r="B129" s="57" t="s">
        <v>117</v>
      </c>
      <c r="C129" s="57" t="s">
        <v>145</v>
      </c>
      <c r="D129" s="57" t="s">
        <v>4494</v>
      </c>
      <c r="E129" s="33" t="s">
        <v>239</v>
      </c>
      <c r="F129" s="57" t="s">
        <v>5919</v>
      </c>
      <c r="G129" s="71">
        <v>45505</v>
      </c>
      <c r="H129" s="71">
        <v>45505</v>
      </c>
      <c r="I129" s="63" t="s">
        <v>124</v>
      </c>
      <c r="J129" s="64" t="s">
        <v>125</v>
      </c>
      <c r="K129" s="64" t="s">
        <v>896</v>
      </c>
      <c r="L129" s="57" t="s">
        <v>81</v>
      </c>
      <c r="M129" s="57">
        <v>6</v>
      </c>
      <c r="N129" s="34" t="s">
        <v>5973</v>
      </c>
      <c r="O129" s="62">
        <v>45531.4722222222</v>
      </c>
      <c r="P129" s="52"/>
      <c r="Q129" s="52"/>
      <c r="R129" s="70"/>
      <c r="S129" s="70"/>
      <c r="T129" s="70"/>
      <c r="U129" s="69" t="s">
        <v>5974</v>
      </c>
      <c r="V129" s="69" t="s">
        <v>4494</v>
      </c>
      <c r="W129" s="69" t="s">
        <v>5975</v>
      </c>
      <c r="X129" s="69" t="s">
        <v>132</v>
      </c>
      <c r="Y129" s="69" t="s">
        <v>852</v>
      </c>
    </row>
    <row r="130" spans="1:25">
      <c r="A130" s="52">
        <v>127</v>
      </c>
      <c r="B130" s="57" t="s">
        <v>117</v>
      </c>
      <c r="C130" s="57" t="s">
        <v>145</v>
      </c>
      <c r="D130" s="57" t="s">
        <v>4494</v>
      </c>
      <c r="E130" s="33" t="s">
        <v>239</v>
      </c>
      <c r="F130" s="57" t="s">
        <v>5919</v>
      </c>
      <c r="G130" s="71">
        <v>45566</v>
      </c>
      <c r="H130" s="71">
        <v>45567</v>
      </c>
      <c r="I130" s="63" t="s">
        <v>124</v>
      </c>
      <c r="J130" s="64" t="s">
        <v>125</v>
      </c>
      <c r="K130" s="64" t="s">
        <v>896</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4494</v>
      </c>
      <c r="E131" s="33" t="s">
        <v>239</v>
      </c>
      <c r="F131" s="57" t="s">
        <v>5919</v>
      </c>
      <c r="G131" s="71">
        <v>45627</v>
      </c>
      <c r="H131" s="71">
        <v>45628</v>
      </c>
      <c r="I131" s="63" t="s">
        <v>124</v>
      </c>
      <c r="J131" s="64" t="s">
        <v>125</v>
      </c>
      <c r="K131" s="64" t="s">
        <v>896</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1075</v>
      </c>
      <c r="E132" s="33" t="s">
        <v>1419</v>
      </c>
      <c r="F132" s="57" t="s">
        <v>5919</v>
      </c>
      <c r="G132" s="71">
        <v>45323</v>
      </c>
      <c r="H132" s="71">
        <v>45323</v>
      </c>
      <c r="I132" s="63" t="s">
        <v>124</v>
      </c>
      <c r="J132" s="64" t="s">
        <v>125</v>
      </c>
      <c r="K132" s="64" t="s">
        <v>896</v>
      </c>
      <c r="L132" s="57" t="s">
        <v>81</v>
      </c>
      <c r="M132" s="57">
        <v>6</v>
      </c>
      <c r="N132" s="34" t="s">
        <v>5988</v>
      </c>
      <c r="O132" s="62">
        <v>45350.5104166667</v>
      </c>
      <c r="P132" s="35"/>
      <c r="Q132" s="35"/>
      <c r="R132" s="40"/>
      <c r="S132" s="40"/>
      <c r="T132" s="36"/>
      <c r="U132" s="34" t="s">
        <v>5989</v>
      </c>
      <c r="V132" s="34" t="s">
        <v>1075</v>
      </c>
      <c r="W132" s="67" t="s">
        <v>5990</v>
      </c>
      <c r="X132" s="69" t="s">
        <v>132</v>
      </c>
      <c r="Y132" s="69" t="s">
        <v>153</v>
      </c>
    </row>
    <row r="133" ht="162" spans="1:25">
      <c r="A133" s="52">
        <v>130</v>
      </c>
      <c r="B133" s="57" t="s">
        <v>117</v>
      </c>
      <c r="C133" s="57" t="s">
        <v>145</v>
      </c>
      <c r="D133" s="57" t="s">
        <v>1075</v>
      </c>
      <c r="E133" s="33" t="s">
        <v>1419</v>
      </c>
      <c r="F133" s="57" t="s">
        <v>5919</v>
      </c>
      <c r="G133" s="71">
        <v>45383</v>
      </c>
      <c r="H133" s="71">
        <v>45383</v>
      </c>
      <c r="I133" s="63" t="s">
        <v>124</v>
      </c>
      <c r="J133" s="64" t="s">
        <v>125</v>
      </c>
      <c r="K133" s="64" t="s">
        <v>896</v>
      </c>
      <c r="L133" s="57" t="s">
        <v>81</v>
      </c>
      <c r="M133" s="57">
        <v>6</v>
      </c>
      <c r="N133" s="34" t="s">
        <v>5991</v>
      </c>
      <c r="O133" s="62">
        <v>45410.4652777778</v>
      </c>
      <c r="P133" s="35"/>
      <c r="Q133" s="35"/>
      <c r="R133" s="40"/>
      <c r="S133" s="40"/>
      <c r="T133" s="36"/>
      <c r="U133" s="34" t="s">
        <v>5992</v>
      </c>
      <c r="V133" s="34" t="s">
        <v>1075</v>
      </c>
      <c r="W133" s="67" t="s">
        <v>5993</v>
      </c>
      <c r="X133" s="69" t="s">
        <v>132</v>
      </c>
      <c r="Y133" s="69" t="s">
        <v>144</v>
      </c>
    </row>
    <row r="134" ht="162" spans="1:25">
      <c r="A134" s="52">
        <v>131</v>
      </c>
      <c r="B134" s="57" t="s">
        <v>117</v>
      </c>
      <c r="C134" s="57" t="s">
        <v>145</v>
      </c>
      <c r="D134" s="57" t="s">
        <v>1075</v>
      </c>
      <c r="E134" s="33" t="s">
        <v>1419</v>
      </c>
      <c r="F134" s="57" t="s">
        <v>5919</v>
      </c>
      <c r="G134" s="71">
        <v>45444</v>
      </c>
      <c r="H134" s="71">
        <v>45444</v>
      </c>
      <c r="I134" s="63" t="s">
        <v>124</v>
      </c>
      <c r="J134" s="64" t="s">
        <v>125</v>
      </c>
      <c r="K134" s="64" t="s">
        <v>896</v>
      </c>
      <c r="L134" s="57" t="s">
        <v>81</v>
      </c>
      <c r="M134" s="57">
        <v>6</v>
      </c>
      <c r="N134" s="34" t="s">
        <v>5994</v>
      </c>
      <c r="O134" s="62">
        <v>45467.7083333333</v>
      </c>
      <c r="P134" s="35"/>
      <c r="Q134" s="35"/>
      <c r="R134" s="40"/>
      <c r="S134" s="40"/>
      <c r="T134" s="36"/>
      <c r="U134" s="34" t="s">
        <v>5995</v>
      </c>
      <c r="V134" s="34" t="s">
        <v>1075</v>
      </c>
      <c r="W134" s="67" t="s">
        <v>5993</v>
      </c>
      <c r="X134" s="68" t="s">
        <v>132</v>
      </c>
      <c r="Y134" s="68" t="s">
        <v>422</v>
      </c>
    </row>
    <row r="135" ht="36" spans="1:25">
      <c r="A135" s="52">
        <v>132</v>
      </c>
      <c r="B135" s="57" t="s">
        <v>117</v>
      </c>
      <c r="C135" s="57" t="s">
        <v>145</v>
      </c>
      <c r="D135" s="57" t="s">
        <v>1075</v>
      </c>
      <c r="E135" s="33" t="s">
        <v>1419</v>
      </c>
      <c r="F135" s="57" t="s">
        <v>5919</v>
      </c>
      <c r="G135" s="71">
        <v>45505</v>
      </c>
      <c r="H135" s="71">
        <v>45505</v>
      </c>
      <c r="I135" s="63" t="s">
        <v>124</v>
      </c>
      <c r="J135" s="64" t="s">
        <v>125</v>
      </c>
      <c r="K135" s="64" t="s">
        <v>896</v>
      </c>
      <c r="L135" s="57" t="s">
        <v>81</v>
      </c>
      <c r="M135" s="57">
        <v>6</v>
      </c>
      <c r="N135" s="34" t="s">
        <v>5996</v>
      </c>
      <c r="O135" s="62">
        <v>45532.7916666667</v>
      </c>
      <c r="P135" s="52"/>
      <c r="Q135" s="52"/>
      <c r="R135" s="70"/>
      <c r="S135" s="70"/>
      <c r="T135" s="70"/>
      <c r="U135" s="69" t="s">
        <v>5997</v>
      </c>
      <c r="V135" s="69" t="s">
        <v>1075</v>
      </c>
      <c r="W135" s="69" t="s">
        <v>5998</v>
      </c>
      <c r="X135" s="69" t="s">
        <v>132</v>
      </c>
      <c r="Y135" s="69" t="s">
        <v>852</v>
      </c>
    </row>
    <row r="136" ht="36" spans="1:25">
      <c r="A136" s="52">
        <v>133</v>
      </c>
      <c r="B136" s="57" t="s">
        <v>117</v>
      </c>
      <c r="C136" s="57" t="s">
        <v>145</v>
      </c>
      <c r="D136" s="57" t="s">
        <v>1075</v>
      </c>
      <c r="E136" s="33" t="s">
        <v>1419</v>
      </c>
      <c r="F136" s="57" t="s">
        <v>5919</v>
      </c>
      <c r="G136" s="71">
        <v>45566</v>
      </c>
      <c r="H136" s="71">
        <v>45567</v>
      </c>
      <c r="I136" s="63" t="s">
        <v>124</v>
      </c>
      <c r="J136" s="64" t="s">
        <v>125</v>
      </c>
      <c r="K136" s="64" t="s">
        <v>896</v>
      </c>
      <c r="L136" s="57" t="s">
        <v>81</v>
      </c>
      <c r="M136" s="57">
        <v>6</v>
      </c>
      <c r="N136" s="34" t="s">
        <v>5996</v>
      </c>
      <c r="O136" s="62">
        <v>45532.7916666667</v>
      </c>
      <c r="P136" s="52"/>
      <c r="Q136" s="52"/>
      <c r="R136" s="70"/>
      <c r="S136" s="70"/>
      <c r="T136" s="70"/>
      <c r="U136" s="69" t="s">
        <v>5997</v>
      </c>
      <c r="V136" s="69" t="s">
        <v>1075</v>
      </c>
      <c r="W136" s="69" t="s">
        <v>5998</v>
      </c>
      <c r="X136" s="69" t="s">
        <v>132</v>
      </c>
      <c r="Y136" s="69" t="s">
        <v>852</v>
      </c>
    </row>
    <row r="137" ht="409.5" spans="1:25">
      <c r="A137" s="52">
        <v>135</v>
      </c>
      <c r="B137" s="57" t="s">
        <v>117</v>
      </c>
      <c r="C137" s="57" t="s">
        <v>145</v>
      </c>
      <c r="D137" s="65" t="s">
        <v>4994</v>
      </c>
      <c r="E137" s="33" t="s">
        <v>146</v>
      </c>
      <c r="F137" s="57" t="s">
        <v>5919</v>
      </c>
      <c r="G137" s="74">
        <v>45323</v>
      </c>
      <c r="H137" s="75">
        <v>45351</v>
      </c>
      <c r="I137" s="63" t="s">
        <v>124</v>
      </c>
      <c r="J137" s="64" t="s">
        <v>125</v>
      </c>
      <c r="K137" s="64" t="s">
        <v>896</v>
      </c>
      <c r="L137" s="57" t="s">
        <v>81</v>
      </c>
      <c r="M137" s="57">
        <v>6</v>
      </c>
      <c r="N137" s="34" t="s">
        <v>5999</v>
      </c>
      <c r="O137" s="62">
        <v>45350.5104166667</v>
      </c>
      <c r="P137" s="35"/>
      <c r="Q137" s="35"/>
      <c r="R137" s="40"/>
      <c r="S137" s="40"/>
      <c r="T137" s="36"/>
      <c r="U137" s="34" t="s">
        <v>6000</v>
      </c>
      <c r="V137" s="34" t="s">
        <v>4994</v>
      </c>
      <c r="W137" s="67" t="s">
        <v>6001</v>
      </c>
      <c r="X137" s="69" t="s">
        <v>132</v>
      </c>
      <c r="Y137" s="69" t="s">
        <v>153</v>
      </c>
    </row>
    <row r="138" ht="409.5" spans="1:25">
      <c r="A138" s="52">
        <v>136</v>
      </c>
      <c r="B138" s="57" t="s">
        <v>117</v>
      </c>
      <c r="C138" s="57" t="s">
        <v>145</v>
      </c>
      <c r="D138" s="65" t="s">
        <v>4994</v>
      </c>
      <c r="E138" s="33" t="s">
        <v>146</v>
      </c>
      <c r="F138" s="57" t="s">
        <v>5919</v>
      </c>
      <c r="G138" s="74">
        <v>45383</v>
      </c>
      <c r="H138" s="74">
        <v>45412</v>
      </c>
      <c r="I138" s="63" t="s">
        <v>124</v>
      </c>
      <c r="J138" s="64" t="s">
        <v>125</v>
      </c>
      <c r="K138" s="64" t="s">
        <v>896</v>
      </c>
      <c r="L138" s="57" t="s">
        <v>81</v>
      </c>
      <c r="M138" s="57">
        <v>6</v>
      </c>
      <c r="N138" s="34" t="s">
        <v>5999</v>
      </c>
      <c r="O138" s="62">
        <v>45350.5104166667</v>
      </c>
      <c r="P138" s="35"/>
      <c r="Q138" s="35"/>
      <c r="R138" s="40"/>
      <c r="S138" s="40"/>
      <c r="T138" s="36"/>
      <c r="U138" s="34" t="s">
        <v>6000</v>
      </c>
      <c r="V138" s="34" t="s">
        <v>4994</v>
      </c>
      <c r="W138" s="67" t="s">
        <v>6001</v>
      </c>
      <c r="X138" s="69" t="s">
        <v>132</v>
      </c>
      <c r="Y138" s="69" t="s">
        <v>153</v>
      </c>
    </row>
    <row r="139" ht="409.5" spans="1:25">
      <c r="A139" s="52">
        <v>137</v>
      </c>
      <c r="B139" s="57" t="s">
        <v>117</v>
      </c>
      <c r="C139" s="57" t="s">
        <v>145</v>
      </c>
      <c r="D139" s="65" t="s">
        <v>4994</v>
      </c>
      <c r="E139" s="33" t="s">
        <v>146</v>
      </c>
      <c r="F139" s="57" t="s">
        <v>5919</v>
      </c>
      <c r="G139" s="74">
        <v>45444</v>
      </c>
      <c r="H139" s="74">
        <v>45473</v>
      </c>
      <c r="I139" s="63" t="s">
        <v>124</v>
      </c>
      <c r="J139" s="64" t="s">
        <v>125</v>
      </c>
      <c r="K139" s="64" t="s">
        <v>896</v>
      </c>
      <c r="L139" s="57" t="s">
        <v>81</v>
      </c>
      <c r="M139" s="57">
        <v>6</v>
      </c>
      <c r="N139" s="34" t="s">
        <v>5999</v>
      </c>
      <c r="O139" s="62">
        <v>45350.5104166667</v>
      </c>
      <c r="P139" s="35"/>
      <c r="Q139" s="35"/>
      <c r="R139" s="40"/>
      <c r="S139" s="40"/>
      <c r="T139" s="36"/>
      <c r="U139" s="34" t="s">
        <v>6000</v>
      </c>
      <c r="V139" s="34" t="s">
        <v>4994</v>
      </c>
      <c r="W139" s="67" t="s">
        <v>6001</v>
      </c>
      <c r="X139" s="68" t="s">
        <v>132</v>
      </c>
      <c r="Y139" s="68" t="s">
        <v>153</v>
      </c>
    </row>
    <row r="140" ht="36" spans="1:25">
      <c r="A140" s="52">
        <v>138</v>
      </c>
      <c r="B140" s="57" t="s">
        <v>117</v>
      </c>
      <c r="C140" s="57" t="s">
        <v>145</v>
      </c>
      <c r="D140" s="65" t="s">
        <v>4994</v>
      </c>
      <c r="E140" s="33" t="s">
        <v>146</v>
      </c>
      <c r="F140" s="57" t="s">
        <v>5919</v>
      </c>
      <c r="G140" s="74">
        <v>45505</v>
      </c>
      <c r="H140" s="74">
        <v>45535</v>
      </c>
      <c r="I140" s="63" t="s">
        <v>124</v>
      </c>
      <c r="J140" s="64" t="s">
        <v>125</v>
      </c>
      <c r="K140" s="64" t="s">
        <v>896</v>
      </c>
      <c r="L140" s="57" t="s">
        <v>81</v>
      </c>
      <c r="M140" s="57">
        <v>6</v>
      </c>
      <c r="N140" s="34" t="s">
        <v>5996</v>
      </c>
      <c r="O140" s="62">
        <v>45532.7916666667</v>
      </c>
      <c r="P140" s="52"/>
      <c r="Q140" s="52"/>
      <c r="R140" s="70"/>
      <c r="S140" s="70"/>
      <c r="T140" s="70"/>
      <c r="U140" s="69" t="s">
        <v>5997</v>
      </c>
      <c r="V140" s="69" t="s">
        <v>4994</v>
      </c>
      <c r="W140" s="69" t="s">
        <v>5998</v>
      </c>
      <c r="X140" s="69" t="s">
        <v>132</v>
      </c>
      <c r="Y140" s="69" t="s">
        <v>852</v>
      </c>
    </row>
    <row r="141" ht="36" spans="1:25">
      <c r="A141" s="52">
        <v>139</v>
      </c>
      <c r="B141" s="57" t="s">
        <v>117</v>
      </c>
      <c r="C141" s="57" t="s">
        <v>145</v>
      </c>
      <c r="D141" s="65" t="s">
        <v>4994</v>
      </c>
      <c r="E141" s="33" t="s">
        <v>146</v>
      </c>
      <c r="F141" s="57" t="s">
        <v>5919</v>
      </c>
      <c r="G141" s="74">
        <v>45566</v>
      </c>
      <c r="H141" s="74">
        <v>45596</v>
      </c>
      <c r="I141" s="63" t="s">
        <v>124</v>
      </c>
      <c r="J141" s="64" t="s">
        <v>125</v>
      </c>
      <c r="K141" s="64" t="s">
        <v>896</v>
      </c>
      <c r="L141" s="57" t="s">
        <v>81</v>
      </c>
      <c r="M141" s="57">
        <v>6</v>
      </c>
      <c r="N141" s="34" t="s">
        <v>5996</v>
      </c>
      <c r="O141" s="62">
        <v>45532.7916666667</v>
      </c>
      <c r="P141" s="52"/>
      <c r="Q141" s="52"/>
      <c r="R141" s="70"/>
      <c r="S141" s="70"/>
      <c r="T141" s="70"/>
      <c r="U141" s="69" t="s">
        <v>5997</v>
      </c>
      <c r="V141" s="69" t="s">
        <v>4994</v>
      </c>
      <c r="W141" s="69" t="s">
        <v>5998</v>
      </c>
      <c r="X141" s="69" t="s">
        <v>132</v>
      </c>
      <c r="Y141" s="69" t="s">
        <v>852</v>
      </c>
    </row>
    <row r="142" ht="409.5" spans="1:25">
      <c r="A142" s="52">
        <v>141</v>
      </c>
      <c r="B142" s="57" t="s">
        <v>117</v>
      </c>
      <c r="C142" s="57" t="s">
        <v>145</v>
      </c>
      <c r="D142" s="65" t="s">
        <v>5001</v>
      </c>
      <c r="E142" s="33" t="s">
        <v>146</v>
      </c>
      <c r="F142" s="57" t="s">
        <v>5919</v>
      </c>
      <c r="G142" s="74">
        <v>45323</v>
      </c>
      <c r="H142" s="75">
        <v>45351</v>
      </c>
      <c r="I142" s="63" t="s">
        <v>124</v>
      </c>
      <c r="J142" s="64" t="s">
        <v>125</v>
      </c>
      <c r="K142" s="64" t="s">
        <v>896</v>
      </c>
      <c r="L142" s="57" t="s">
        <v>81</v>
      </c>
      <c r="M142" s="57">
        <v>24</v>
      </c>
      <c r="N142" s="34" t="s">
        <v>5999</v>
      </c>
      <c r="O142" s="62">
        <v>45350.5104166667</v>
      </c>
      <c r="P142" s="35"/>
      <c r="Q142" s="35"/>
      <c r="R142" s="40"/>
      <c r="S142" s="40"/>
      <c r="T142" s="36"/>
      <c r="U142" s="34" t="s">
        <v>6000</v>
      </c>
      <c r="V142" s="34" t="s">
        <v>5001</v>
      </c>
      <c r="W142" s="67" t="s">
        <v>6001</v>
      </c>
      <c r="X142" s="69" t="s">
        <v>132</v>
      </c>
      <c r="Y142" s="69" t="s">
        <v>153</v>
      </c>
    </row>
    <row r="143" ht="409.5" spans="1:25">
      <c r="A143" s="52">
        <v>142</v>
      </c>
      <c r="B143" s="57" t="s">
        <v>117</v>
      </c>
      <c r="C143" s="57" t="s">
        <v>145</v>
      </c>
      <c r="D143" s="65" t="s">
        <v>5001</v>
      </c>
      <c r="E143" s="33" t="s">
        <v>146</v>
      </c>
      <c r="F143" s="57" t="s">
        <v>5919</v>
      </c>
      <c r="G143" s="74">
        <v>45383</v>
      </c>
      <c r="H143" s="74">
        <v>45412</v>
      </c>
      <c r="I143" s="63" t="s">
        <v>124</v>
      </c>
      <c r="J143" s="64" t="s">
        <v>125</v>
      </c>
      <c r="K143" s="64" t="s">
        <v>896</v>
      </c>
      <c r="L143" s="57" t="s">
        <v>81</v>
      </c>
      <c r="M143" s="57">
        <v>24</v>
      </c>
      <c r="N143" s="34" t="s">
        <v>5999</v>
      </c>
      <c r="O143" s="62">
        <v>45350.5104166667</v>
      </c>
      <c r="P143" s="35"/>
      <c r="Q143" s="35"/>
      <c r="R143" s="40"/>
      <c r="S143" s="40"/>
      <c r="T143" s="36"/>
      <c r="U143" s="34" t="s">
        <v>6000</v>
      </c>
      <c r="V143" s="34" t="s">
        <v>5001</v>
      </c>
      <c r="W143" s="67" t="s">
        <v>6001</v>
      </c>
      <c r="X143" s="69" t="s">
        <v>132</v>
      </c>
      <c r="Y143" s="69" t="s">
        <v>153</v>
      </c>
    </row>
    <row r="144" ht="409.5" spans="1:25">
      <c r="A144" s="52">
        <v>143</v>
      </c>
      <c r="B144" s="57" t="s">
        <v>117</v>
      </c>
      <c r="C144" s="57" t="s">
        <v>145</v>
      </c>
      <c r="D144" s="65" t="s">
        <v>5001</v>
      </c>
      <c r="E144" s="33" t="s">
        <v>146</v>
      </c>
      <c r="F144" s="57" t="s">
        <v>5919</v>
      </c>
      <c r="G144" s="74">
        <v>45444</v>
      </c>
      <c r="H144" s="74">
        <v>45473</v>
      </c>
      <c r="I144" s="63" t="s">
        <v>124</v>
      </c>
      <c r="J144" s="64" t="s">
        <v>125</v>
      </c>
      <c r="K144" s="64" t="s">
        <v>896</v>
      </c>
      <c r="L144" s="57" t="s">
        <v>81</v>
      </c>
      <c r="M144" s="57">
        <v>24</v>
      </c>
      <c r="N144" s="34" t="s">
        <v>5999</v>
      </c>
      <c r="O144" s="62">
        <v>45350.5104166667</v>
      </c>
      <c r="P144" s="35"/>
      <c r="Q144" s="35"/>
      <c r="R144" s="40"/>
      <c r="S144" s="40"/>
      <c r="T144" s="36"/>
      <c r="U144" s="34" t="s">
        <v>6000</v>
      </c>
      <c r="V144" s="34" t="s">
        <v>5001</v>
      </c>
      <c r="W144" s="67" t="s">
        <v>6001</v>
      </c>
      <c r="X144" s="68" t="s">
        <v>132</v>
      </c>
      <c r="Y144" s="68" t="s">
        <v>153</v>
      </c>
    </row>
    <row r="145" ht="36" spans="1:25">
      <c r="A145" s="52">
        <v>144</v>
      </c>
      <c r="B145" s="57" t="s">
        <v>117</v>
      </c>
      <c r="C145" s="57" t="s">
        <v>145</v>
      </c>
      <c r="D145" s="65" t="s">
        <v>5001</v>
      </c>
      <c r="E145" s="33" t="s">
        <v>146</v>
      </c>
      <c r="F145" s="57" t="s">
        <v>5919</v>
      </c>
      <c r="G145" s="74">
        <v>45505</v>
      </c>
      <c r="H145" s="74">
        <v>45535</v>
      </c>
      <c r="I145" s="63" t="s">
        <v>124</v>
      </c>
      <c r="J145" s="64" t="s">
        <v>125</v>
      </c>
      <c r="K145" s="64" t="s">
        <v>896</v>
      </c>
      <c r="L145" s="57" t="s">
        <v>81</v>
      </c>
      <c r="M145" s="57">
        <v>24</v>
      </c>
      <c r="N145" s="34" t="s">
        <v>5996</v>
      </c>
      <c r="O145" s="62">
        <v>45532.7916666667</v>
      </c>
      <c r="P145" s="52"/>
      <c r="Q145" s="52"/>
      <c r="R145" s="70"/>
      <c r="S145" s="70"/>
      <c r="T145" s="70"/>
      <c r="U145" s="69" t="s">
        <v>5997</v>
      </c>
      <c r="V145" s="69" t="s">
        <v>5001</v>
      </c>
      <c r="W145" s="69" t="s">
        <v>5998</v>
      </c>
      <c r="X145" s="69" t="s">
        <v>132</v>
      </c>
      <c r="Y145" s="69" t="s">
        <v>852</v>
      </c>
    </row>
    <row r="146" ht="36" spans="1:25">
      <c r="A146" s="52">
        <v>145</v>
      </c>
      <c r="B146" s="57" t="s">
        <v>117</v>
      </c>
      <c r="C146" s="57" t="s">
        <v>145</v>
      </c>
      <c r="D146" s="65" t="s">
        <v>5001</v>
      </c>
      <c r="E146" s="33" t="s">
        <v>146</v>
      </c>
      <c r="F146" s="57" t="s">
        <v>5919</v>
      </c>
      <c r="G146" s="74">
        <v>45566</v>
      </c>
      <c r="H146" s="74">
        <v>45596</v>
      </c>
      <c r="I146" s="63" t="s">
        <v>124</v>
      </c>
      <c r="J146" s="64" t="s">
        <v>125</v>
      </c>
      <c r="K146" s="64" t="s">
        <v>896</v>
      </c>
      <c r="L146" s="57" t="s">
        <v>81</v>
      </c>
      <c r="M146" s="57">
        <v>24</v>
      </c>
      <c r="N146" s="34" t="s">
        <v>5996</v>
      </c>
      <c r="O146" s="62">
        <v>45532.7916666667</v>
      </c>
      <c r="P146" s="52"/>
      <c r="Q146" s="52"/>
      <c r="R146" s="70"/>
      <c r="S146" s="70"/>
      <c r="T146" s="70"/>
      <c r="U146" s="69" t="s">
        <v>5997</v>
      </c>
      <c r="V146" s="69" t="s">
        <v>5001</v>
      </c>
      <c r="W146" s="69" t="s">
        <v>5998</v>
      </c>
      <c r="X146" s="69" t="s">
        <v>132</v>
      </c>
      <c r="Y146" s="69" t="s">
        <v>852</v>
      </c>
    </row>
    <row r="147" ht="162" spans="1:25">
      <c r="A147" s="52">
        <v>147</v>
      </c>
      <c r="B147" s="57" t="s">
        <v>117</v>
      </c>
      <c r="C147" s="57" t="s">
        <v>145</v>
      </c>
      <c r="D147" s="65" t="s">
        <v>5008</v>
      </c>
      <c r="E147" s="33" t="s">
        <v>1419</v>
      </c>
      <c r="F147" s="57" t="s">
        <v>5919</v>
      </c>
      <c r="G147" s="74">
        <v>45323</v>
      </c>
      <c r="H147" s="75">
        <v>45351</v>
      </c>
      <c r="I147" s="63" t="s">
        <v>124</v>
      </c>
      <c r="J147" s="64" t="s">
        <v>125</v>
      </c>
      <c r="K147" s="64" t="s">
        <v>896</v>
      </c>
      <c r="L147" s="57" t="s">
        <v>81</v>
      </c>
      <c r="M147" s="57">
        <v>15</v>
      </c>
      <c r="N147" s="34" t="s">
        <v>5988</v>
      </c>
      <c r="O147" s="62">
        <v>45350.5104166667</v>
      </c>
      <c r="P147" s="35"/>
      <c r="Q147" s="35"/>
      <c r="R147" s="40"/>
      <c r="S147" s="40"/>
      <c r="T147" s="36"/>
      <c r="U147" s="34" t="s">
        <v>5989</v>
      </c>
      <c r="V147" s="34" t="s">
        <v>5008</v>
      </c>
      <c r="W147" s="67" t="s">
        <v>5990</v>
      </c>
      <c r="X147" s="69" t="s">
        <v>132</v>
      </c>
      <c r="Y147" s="69" t="s">
        <v>153</v>
      </c>
    </row>
    <row r="148" ht="162" spans="1:25">
      <c r="A148" s="52">
        <v>148</v>
      </c>
      <c r="B148" s="57" t="s">
        <v>117</v>
      </c>
      <c r="C148" s="57" t="s">
        <v>145</v>
      </c>
      <c r="D148" s="65" t="s">
        <v>5008</v>
      </c>
      <c r="E148" s="33" t="s">
        <v>1419</v>
      </c>
      <c r="F148" s="57" t="s">
        <v>5919</v>
      </c>
      <c r="G148" s="74">
        <v>45383</v>
      </c>
      <c r="H148" s="74">
        <v>45412</v>
      </c>
      <c r="I148" s="63" t="s">
        <v>124</v>
      </c>
      <c r="J148" s="64" t="s">
        <v>125</v>
      </c>
      <c r="K148" s="64" t="s">
        <v>896</v>
      </c>
      <c r="L148" s="57" t="s">
        <v>81</v>
      </c>
      <c r="M148" s="57">
        <v>15</v>
      </c>
      <c r="N148" s="34" t="s">
        <v>5991</v>
      </c>
      <c r="O148" s="62">
        <v>45410.4652777778</v>
      </c>
      <c r="P148" s="35"/>
      <c r="Q148" s="35"/>
      <c r="R148" s="40"/>
      <c r="S148" s="40"/>
      <c r="T148" s="36"/>
      <c r="U148" s="34" t="s">
        <v>5992</v>
      </c>
      <c r="V148" s="34" t="s">
        <v>5008</v>
      </c>
      <c r="W148" s="67" t="s">
        <v>5993</v>
      </c>
      <c r="X148" s="69" t="s">
        <v>132</v>
      </c>
      <c r="Y148" s="69" t="s">
        <v>144</v>
      </c>
    </row>
    <row r="149" ht="162" spans="1:25">
      <c r="A149" s="52">
        <v>149</v>
      </c>
      <c r="B149" s="57" t="s">
        <v>117</v>
      </c>
      <c r="C149" s="57" t="s">
        <v>145</v>
      </c>
      <c r="D149" s="65" t="s">
        <v>5008</v>
      </c>
      <c r="E149" s="33" t="s">
        <v>1419</v>
      </c>
      <c r="F149" s="57" t="s">
        <v>5919</v>
      </c>
      <c r="G149" s="74">
        <v>45444</v>
      </c>
      <c r="H149" s="74">
        <v>45473</v>
      </c>
      <c r="I149" s="63" t="s">
        <v>124</v>
      </c>
      <c r="J149" s="64" t="s">
        <v>125</v>
      </c>
      <c r="K149" s="64" t="s">
        <v>896</v>
      </c>
      <c r="L149" s="57" t="s">
        <v>81</v>
      </c>
      <c r="M149" s="57">
        <v>15</v>
      </c>
      <c r="N149" s="34" t="s">
        <v>5994</v>
      </c>
      <c r="O149" s="62">
        <v>45467.7083333333</v>
      </c>
      <c r="P149" s="35"/>
      <c r="Q149" s="35"/>
      <c r="R149" s="40"/>
      <c r="S149" s="40"/>
      <c r="T149" s="36"/>
      <c r="U149" s="34" t="s">
        <v>5995</v>
      </c>
      <c r="V149" s="34" t="s">
        <v>5008</v>
      </c>
      <c r="W149" s="67" t="s">
        <v>5993</v>
      </c>
      <c r="X149" s="68" t="s">
        <v>132</v>
      </c>
      <c r="Y149" s="68" t="s">
        <v>422</v>
      </c>
    </row>
    <row r="150" ht="36" spans="1:25">
      <c r="A150" s="52">
        <v>150</v>
      </c>
      <c r="B150" s="57" t="s">
        <v>117</v>
      </c>
      <c r="C150" s="57" t="s">
        <v>145</v>
      </c>
      <c r="D150" s="65" t="s">
        <v>5008</v>
      </c>
      <c r="E150" s="33" t="s">
        <v>1419</v>
      </c>
      <c r="F150" s="57" t="s">
        <v>5919</v>
      </c>
      <c r="G150" s="74">
        <v>45505</v>
      </c>
      <c r="H150" s="74">
        <v>45535</v>
      </c>
      <c r="I150" s="63" t="s">
        <v>124</v>
      </c>
      <c r="J150" s="64" t="s">
        <v>125</v>
      </c>
      <c r="K150" s="64" t="s">
        <v>896</v>
      </c>
      <c r="L150" s="57" t="s">
        <v>81</v>
      </c>
      <c r="M150" s="57">
        <v>15</v>
      </c>
      <c r="N150" s="34" t="s">
        <v>5996</v>
      </c>
      <c r="O150" s="62">
        <v>45532.7916666667</v>
      </c>
      <c r="P150" s="52"/>
      <c r="Q150" s="52"/>
      <c r="R150" s="70"/>
      <c r="S150" s="70"/>
      <c r="T150" s="70"/>
      <c r="U150" s="69" t="s">
        <v>5997</v>
      </c>
      <c r="V150" s="69" t="s">
        <v>5008</v>
      </c>
      <c r="W150" s="69" t="s">
        <v>5998</v>
      </c>
      <c r="X150" s="69" t="s">
        <v>132</v>
      </c>
      <c r="Y150" s="69" t="s">
        <v>852</v>
      </c>
    </row>
    <row r="151" ht="36" spans="1:25">
      <c r="A151" s="52">
        <v>151</v>
      </c>
      <c r="B151" s="57" t="s">
        <v>117</v>
      </c>
      <c r="C151" s="57" t="s">
        <v>145</v>
      </c>
      <c r="D151" s="65" t="s">
        <v>5008</v>
      </c>
      <c r="E151" s="33" t="s">
        <v>1419</v>
      </c>
      <c r="F151" s="57" t="s">
        <v>5919</v>
      </c>
      <c r="G151" s="74">
        <v>45566</v>
      </c>
      <c r="H151" s="74">
        <v>45596</v>
      </c>
      <c r="I151" s="63" t="s">
        <v>124</v>
      </c>
      <c r="J151" s="64" t="s">
        <v>125</v>
      </c>
      <c r="K151" s="64" t="s">
        <v>896</v>
      </c>
      <c r="L151" s="57" t="s">
        <v>81</v>
      </c>
      <c r="M151" s="57">
        <v>15</v>
      </c>
      <c r="N151" s="34" t="s">
        <v>5996</v>
      </c>
      <c r="O151" s="62">
        <v>45532.7916666667</v>
      </c>
      <c r="P151" s="52"/>
      <c r="Q151" s="52"/>
      <c r="R151" s="70"/>
      <c r="S151" s="70"/>
      <c r="T151" s="70"/>
      <c r="U151" s="69" t="s">
        <v>5997</v>
      </c>
      <c r="V151" s="69" t="s">
        <v>5008</v>
      </c>
      <c r="W151" s="69" t="s">
        <v>5998</v>
      </c>
      <c r="X151" s="69" t="s">
        <v>132</v>
      </c>
      <c r="Y151" s="69" t="s">
        <v>852</v>
      </c>
    </row>
    <row r="152" ht="409.5" spans="1:25">
      <c r="A152" s="52">
        <v>153</v>
      </c>
      <c r="B152" s="57" t="s">
        <v>117</v>
      </c>
      <c r="C152" s="57" t="s">
        <v>145</v>
      </c>
      <c r="D152" s="65" t="s">
        <v>5015</v>
      </c>
      <c r="E152" s="33" t="s">
        <v>146</v>
      </c>
      <c r="F152" s="57" t="s">
        <v>5919</v>
      </c>
      <c r="G152" s="74">
        <v>45323</v>
      </c>
      <c r="H152" s="75">
        <v>45351</v>
      </c>
      <c r="I152" s="63" t="s">
        <v>124</v>
      </c>
      <c r="J152" s="64" t="s">
        <v>125</v>
      </c>
      <c r="K152" s="64" t="s">
        <v>896</v>
      </c>
      <c r="L152" s="57" t="s">
        <v>81</v>
      </c>
      <c r="M152" s="57">
        <v>6</v>
      </c>
      <c r="N152" s="34" t="s">
        <v>5999</v>
      </c>
      <c r="O152" s="62">
        <v>45350.5104166667</v>
      </c>
      <c r="P152" s="35"/>
      <c r="Q152" s="35"/>
      <c r="R152" s="40"/>
      <c r="S152" s="40"/>
      <c r="T152" s="36"/>
      <c r="U152" s="34" t="s">
        <v>6000</v>
      </c>
      <c r="V152" s="34" t="s">
        <v>5015</v>
      </c>
      <c r="W152" s="67" t="s">
        <v>6001</v>
      </c>
      <c r="X152" s="69" t="s">
        <v>132</v>
      </c>
      <c r="Y152" s="69" t="s">
        <v>153</v>
      </c>
    </row>
    <row r="153" ht="409.5" spans="1:25">
      <c r="A153" s="52">
        <v>154</v>
      </c>
      <c r="B153" s="57" t="s">
        <v>117</v>
      </c>
      <c r="C153" s="57" t="s">
        <v>145</v>
      </c>
      <c r="D153" s="65" t="s">
        <v>5015</v>
      </c>
      <c r="E153" s="33" t="s">
        <v>146</v>
      </c>
      <c r="F153" s="57" t="s">
        <v>5919</v>
      </c>
      <c r="G153" s="74">
        <v>45383</v>
      </c>
      <c r="H153" s="74">
        <v>45412</v>
      </c>
      <c r="I153" s="63" t="s">
        <v>124</v>
      </c>
      <c r="J153" s="64" t="s">
        <v>125</v>
      </c>
      <c r="K153" s="64" t="s">
        <v>896</v>
      </c>
      <c r="L153" s="57" t="s">
        <v>81</v>
      </c>
      <c r="M153" s="57">
        <v>6</v>
      </c>
      <c r="N153" s="34" t="s">
        <v>5999</v>
      </c>
      <c r="O153" s="62">
        <v>45350.5104166667</v>
      </c>
      <c r="P153" s="35"/>
      <c r="Q153" s="35"/>
      <c r="R153" s="40"/>
      <c r="S153" s="40"/>
      <c r="T153" s="36"/>
      <c r="U153" s="34" t="s">
        <v>6000</v>
      </c>
      <c r="V153" s="34" t="s">
        <v>5015</v>
      </c>
      <c r="W153" s="67" t="s">
        <v>6001</v>
      </c>
      <c r="X153" s="69" t="s">
        <v>132</v>
      </c>
      <c r="Y153" s="69" t="s">
        <v>153</v>
      </c>
    </row>
    <row r="154" ht="409.5" spans="1:25">
      <c r="A154" s="52">
        <v>155</v>
      </c>
      <c r="B154" s="57" t="s">
        <v>117</v>
      </c>
      <c r="C154" s="57" t="s">
        <v>145</v>
      </c>
      <c r="D154" s="65" t="s">
        <v>5015</v>
      </c>
      <c r="E154" s="33" t="s">
        <v>146</v>
      </c>
      <c r="F154" s="57" t="s">
        <v>5919</v>
      </c>
      <c r="G154" s="74">
        <v>45444</v>
      </c>
      <c r="H154" s="74">
        <v>45473</v>
      </c>
      <c r="I154" s="63" t="s">
        <v>124</v>
      </c>
      <c r="J154" s="64" t="s">
        <v>125</v>
      </c>
      <c r="K154" s="64" t="s">
        <v>896</v>
      </c>
      <c r="L154" s="57" t="s">
        <v>81</v>
      </c>
      <c r="M154" s="57">
        <v>6</v>
      </c>
      <c r="N154" s="34" t="s">
        <v>5999</v>
      </c>
      <c r="O154" s="62">
        <v>45350.5104166667</v>
      </c>
      <c r="P154" s="35"/>
      <c r="Q154" s="35"/>
      <c r="R154" s="40"/>
      <c r="S154" s="40"/>
      <c r="T154" s="36"/>
      <c r="U154" s="34" t="s">
        <v>6000</v>
      </c>
      <c r="V154" s="34" t="s">
        <v>5015</v>
      </c>
      <c r="W154" s="67" t="s">
        <v>6001</v>
      </c>
      <c r="X154" s="68" t="s">
        <v>132</v>
      </c>
      <c r="Y154" s="68" t="s">
        <v>153</v>
      </c>
    </row>
    <row r="155" ht="36" spans="1:25">
      <c r="A155" s="52">
        <v>156</v>
      </c>
      <c r="B155" s="57" t="s">
        <v>117</v>
      </c>
      <c r="C155" s="57" t="s">
        <v>145</v>
      </c>
      <c r="D155" s="65" t="s">
        <v>5015</v>
      </c>
      <c r="E155" s="33" t="s">
        <v>146</v>
      </c>
      <c r="F155" s="57" t="s">
        <v>5919</v>
      </c>
      <c r="G155" s="74">
        <v>45505</v>
      </c>
      <c r="H155" s="74">
        <v>45535</v>
      </c>
      <c r="I155" s="63" t="s">
        <v>124</v>
      </c>
      <c r="J155" s="64" t="s">
        <v>125</v>
      </c>
      <c r="K155" s="64" t="s">
        <v>896</v>
      </c>
      <c r="L155" s="57" t="s">
        <v>81</v>
      </c>
      <c r="M155" s="57">
        <v>6</v>
      </c>
      <c r="N155" s="34" t="s">
        <v>5996</v>
      </c>
      <c r="O155" s="62">
        <v>45532.7916666667</v>
      </c>
      <c r="P155" s="52"/>
      <c r="Q155" s="52"/>
      <c r="R155" s="70"/>
      <c r="S155" s="70"/>
      <c r="T155" s="70"/>
      <c r="U155" s="69" t="s">
        <v>5997</v>
      </c>
      <c r="V155" s="69" t="s">
        <v>5015</v>
      </c>
      <c r="W155" s="69" t="s">
        <v>5998</v>
      </c>
      <c r="X155" s="69" t="s">
        <v>132</v>
      </c>
      <c r="Y155" s="69" t="s">
        <v>852</v>
      </c>
    </row>
    <row r="156" ht="36" spans="1:25">
      <c r="A156" s="52">
        <v>157</v>
      </c>
      <c r="B156" s="57" t="s">
        <v>117</v>
      </c>
      <c r="C156" s="57" t="s">
        <v>145</v>
      </c>
      <c r="D156" s="65" t="s">
        <v>5015</v>
      </c>
      <c r="E156" s="33" t="s">
        <v>146</v>
      </c>
      <c r="F156" s="57" t="s">
        <v>5919</v>
      </c>
      <c r="G156" s="74">
        <v>45566</v>
      </c>
      <c r="H156" s="74">
        <v>45596</v>
      </c>
      <c r="I156" s="63" t="s">
        <v>124</v>
      </c>
      <c r="J156" s="64" t="s">
        <v>125</v>
      </c>
      <c r="K156" s="64" t="s">
        <v>896</v>
      </c>
      <c r="L156" s="57" t="s">
        <v>81</v>
      </c>
      <c r="M156" s="57">
        <v>6</v>
      </c>
      <c r="N156" s="34" t="s">
        <v>5996</v>
      </c>
      <c r="O156" s="62">
        <v>45532.7916666667</v>
      </c>
      <c r="P156" s="52"/>
      <c r="Q156" s="52"/>
      <c r="R156" s="70"/>
      <c r="S156" s="70"/>
      <c r="T156" s="70"/>
      <c r="U156" s="69" t="s">
        <v>5997</v>
      </c>
      <c r="V156" s="69" t="s">
        <v>5015</v>
      </c>
      <c r="W156" s="69" t="s">
        <v>5998</v>
      </c>
      <c r="X156" s="69" t="s">
        <v>132</v>
      </c>
      <c r="Y156" s="69" t="s">
        <v>852</v>
      </c>
    </row>
    <row r="157" ht="36" spans="1:25">
      <c r="A157" s="52">
        <v>159</v>
      </c>
      <c r="B157" s="57" t="s">
        <v>117</v>
      </c>
      <c r="C157" s="57" t="s">
        <v>145</v>
      </c>
      <c r="D157" s="65" t="s">
        <v>4646</v>
      </c>
      <c r="E157" s="33" t="s">
        <v>1148</v>
      </c>
      <c r="F157" s="57" t="s">
        <v>5919</v>
      </c>
      <c r="G157" s="74">
        <v>45323</v>
      </c>
      <c r="H157" s="74">
        <v>45351</v>
      </c>
      <c r="I157" s="63" t="s">
        <v>124</v>
      </c>
      <c r="J157" s="64" t="s">
        <v>125</v>
      </c>
      <c r="K157" s="64" t="s">
        <v>896</v>
      </c>
      <c r="L157" s="57" t="s">
        <v>81</v>
      </c>
      <c r="M157" s="57">
        <v>15</v>
      </c>
      <c r="N157" s="34" t="s">
        <v>5988</v>
      </c>
      <c r="O157" s="62">
        <v>45350.5104166667</v>
      </c>
      <c r="P157" s="35"/>
      <c r="Q157" s="35"/>
      <c r="R157" s="40"/>
      <c r="S157" s="40"/>
      <c r="T157" s="36"/>
      <c r="U157" s="34" t="s">
        <v>5989</v>
      </c>
      <c r="V157" s="34" t="s">
        <v>4646</v>
      </c>
      <c r="W157" s="69" t="s">
        <v>5990</v>
      </c>
      <c r="X157" s="69" t="s">
        <v>132</v>
      </c>
      <c r="Y157" s="69" t="s">
        <v>153</v>
      </c>
    </row>
    <row r="158" ht="36" spans="1:25">
      <c r="A158" s="52">
        <v>160</v>
      </c>
      <c r="B158" s="57" t="s">
        <v>117</v>
      </c>
      <c r="C158" s="57" t="s">
        <v>145</v>
      </c>
      <c r="D158" s="65" t="s">
        <v>4646</v>
      </c>
      <c r="E158" s="33" t="s">
        <v>1148</v>
      </c>
      <c r="F158" s="57" t="s">
        <v>5919</v>
      </c>
      <c r="G158" s="71">
        <v>45383</v>
      </c>
      <c r="H158" s="71">
        <v>45383</v>
      </c>
      <c r="I158" s="63" t="s">
        <v>124</v>
      </c>
      <c r="J158" s="64" t="s">
        <v>125</v>
      </c>
      <c r="K158" s="64" t="s">
        <v>896</v>
      </c>
      <c r="L158" s="57" t="s">
        <v>81</v>
      </c>
      <c r="M158" s="57">
        <v>15</v>
      </c>
      <c r="N158" s="34" t="s">
        <v>5991</v>
      </c>
      <c r="O158" s="62">
        <v>45410.4652777778</v>
      </c>
      <c r="P158" s="35"/>
      <c r="Q158" s="35"/>
      <c r="R158" s="40"/>
      <c r="S158" s="40"/>
      <c r="T158" s="36"/>
      <c r="U158" s="34" t="s">
        <v>5992</v>
      </c>
      <c r="V158" s="34" t="s">
        <v>4646</v>
      </c>
      <c r="W158" s="69" t="s">
        <v>5993</v>
      </c>
      <c r="X158" s="69" t="s">
        <v>132</v>
      </c>
      <c r="Y158" s="69" t="s">
        <v>144</v>
      </c>
    </row>
    <row r="159" ht="36" spans="1:25">
      <c r="A159" s="52">
        <v>161</v>
      </c>
      <c r="B159" s="57" t="s">
        <v>117</v>
      </c>
      <c r="C159" s="57" t="s">
        <v>145</v>
      </c>
      <c r="D159" s="65" t="s">
        <v>4646</v>
      </c>
      <c r="E159" s="33" t="s">
        <v>1148</v>
      </c>
      <c r="F159" s="57" t="s">
        <v>5919</v>
      </c>
      <c r="G159" s="71">
        <v>45444</v>
      </c>
      <c r="H159" s="71">
        <v>45444</v>
      </c>
      <c r="I159" s="63" t="s">
        <v>124</v>
      </c>
      <c r="J159" s="64" t="s">
        <v>125</v>
      </c>
      <c r="K159" s="64" t="s">
        <v>896</v>
      </c>
      <c r="L159" s="57" t="s">
        <v>81</v>
      </c>
      <c r="M159" s="57">
        <v>15</v>
      </c>
      <c r="N159" s="34" t="s">
        <v>5994</v>
      </c>
      <c r="O159" s="62">
        <v>45467.7083333333</v>
      </c>
      <c r="P159" s="35"/>
      <c r="Q159" s="35"/>
      <c r="R159" s="40"/>
      <c r="S159" s="40"/>
      <c r="T159" s="36"/>
      <c r="U159" s="34" t="s">
        <v>5995</v>
      </c>
      <c r="V159" s="34" t="s">
        <v>4646</v>
      </c>
      <c r="W159" s="69" t="s">
        <v>5993</v>
      </c>
      <c r="X159" s="68" t="s">
        <v>132</v>
      </c>
      <c r="Y159" s="68" t="s">
        <v>422</v>
      </c>
    </row>
    <row r="160" ht="36" spans="1:25">
      <c r="A160" s="52">
        <v>162</v>
      </c>
      <c r="B160" s="57" t="s">
        <v>117</v>
      </c>
      <c r="C160" s="57" t="s">
        <v>145</v>
      </c>
      <c r="D160" s="65" t="s">
        <v>4646</v>
      </c>
      <c r="E160" s="33" t="s">
        <v>1148</v>
      </c>
      <c r="F160" s="57" t="s">
        <v>5919</v>
      </c>
      <c r="G160" s="71">
        <v>45505</v>
      </c>
      <c r="H160" s="71">
        <v>45505</v>
      </c>
      <c r="I160" s="63" t="s">
        <v>124</v>
      </c>
      <c r="J160" s="64" t="s">
        <v>125</v>
      </c>
      <c r="K160" s="64" t="s">
        <v>896</v>
      </c>
      <c r="L160" s="57" t="s">
        <v>81</v>
      </c>
      <c r="M160" s="57">
        <v>15</v>
      </c>
      <c r="N160" s="34" t="s">
        <v>5996</v>
      </c>
      <c r="O160" s="62">
        <v>45532.7916666667</v>
      </c>
      <c r="P160" s="52"/>
      <c r="Q160" s="52"/>
      <c r="R160" s="70"/>
      <c r="S160" s="70"/>
      <c r="T160" s="70"/>
      <c r="U160" s="69" t="s">
        <v>5997</v>
      </c>
      <c r="V160" s="69" t="s">
        <v>4646</v>
      </c>
      <c r="W160" s="69" t="s">
        <v>5998</v>
      </c>
      <c r="X160" s="69" t="s">
        <v>132</v>
      </c>
      <c r="Y160" s="69" t="s">
        <v>852</v>
      </c>
    </row>
    <row r="161" ht="36" spans="1:25">
      <c r="A161" s="52">
        <v>163</v>
      </c>
      <c r="B161" s="57" t="s">
        <v>117</v>
      </c>
      <c r="C161" s="57" t="s">
        <v>145</v>
      </c>
      <c r="D161" s="65" t="s">
        <v>4646</v>
      </c>
      <c r="E161" s="33" t="s">
        <v>1148</v>
      </c>
      <c r="F161" s="57" t="s">
        <v>5919</v>
      </c>
      <c r="G161" s="71">
        <v>45566</v>
      </c>
      <c r="H161" s="71">
        <v>45567</v>
      </c>
      <c r="I161" s="63" t="s">
        <v>124</v>
      </c>
      <c r="J161" s="64" t="s">
        <v>125</v>
      </c>
      <c r="K161" s="64" t="s">
        <v>896</v>
      </c>
      <c r="L161" s="57" t="s">
        <v>81</v>
      </c>
      <c r="M161" s="57">
        <v>15</v>
      </c>
      <c r="N161" s="34" t="s">
        <v>5996</v>
      </c>
      <c r="O161" s="62">
        <v>45532.7916666667</v>
      </c>
      <c r="P161" s="52"/>
      <c r="Q161" s="52"/>
      <c r="R161" s="70"/>
      <c r="S161" s="70"/>
      <c r="T161" s="70"/>
      <c r="U161" s="69" t="s">
        <v>5997</v>
      </c>
      <c r="V161" s="69" t="s">
        <v>4646</v>
      </c>
      <c r="W161" s="69" t="s">
        <v>5998</v>
      </c>
      <c r="X161" s="69" t="s">
        <v>132</v>
      </c>
      <c r="Y161" s="69" t="s">
        <v>852</v>
      </c>
    </row>
    <row r="162" ht="36" spans="1:25">
      <c r="A162" s="52">
        <v>165</v>
      </c>
      <c r="B162" s="57" t="s">
        <v>117</v>
      </c>
      <c r="C162" s="57" t="s">
        <v>145</v>
      </c>
      <c r="D162" s="65" t="s">
        <v>4648</v>
      </c>
      <c r="E162" s="33" t="s">
        <v>1148</v>
      </c>
      <c r="F162" s="57" t="s">
        <v>5919</v>
      </c>
      <c r="G162" s="71">
        <v>45323</v>
      </c>
      <c r="H162" s="71">
        <v>45323</v>
      </c>
      <c r="I162" s="63" t="s">
        <v>124</v>
      </c>
      <c r="J162" s="64" t="s">
        <v>125</v>
      </c>
      <c r="K162" s="64" t="s">
        <v>896</v>
      </c>
      <c r="L162" s="57" t="s">
        <v>81</v>
      </c>
      <c r="M162" s="57">
        <v>15</v>
      </c>
      <c r="N162" s="34" t="s">
        <v>5988</v>
      </c>
      <c r="O162" s="62">
        <v>45350.5104166667</v>
      </c>
      <c r="P162" s="35"/>
      <c r="Q162" s="35"/>
      <c r="R162" s="40"/>
      <c r="S162" s="40"/>
      <c r="T162" s="36"/>
      <c r="U162" s="34" t="s">
        <v>5989</v>
      </c>
      <c r="V162" s="34" t="s">
        <v>4648</v>
      </c>
      <c r="W162" s="69" t="s">
        <v>5990</v>
      </c>
      <c r="X162" s="69" t="s">
        <v>132</v>
      </c>
      <c r="Y162" s="69" t="s">
        <v>153</v>
      </c>
    </row>
    <row r="163" ht="36" spans="1:25">
      <c r="A163" s="52">
        <v>166</v>
      </c>
      <c r="B163" s="57" t="s">
        <v>117</v>
      </c>
      <c r="C163" s="57" t="s">
        <v>145</v>
      </c>
      <c r="D163" s="65" t="s">
        <v>4648</v>
      </c>
      <c r="E163" s="33" t="s">
        <v>1148</v>
      </c>
      <c r="F163" s="57" t="s">
        <v>5919</v>
      </c>
      <c r="G163" s="71">
        <v>45383</v>
      </c>
      <c r="H163" s="71">
        <v>45383</v>
      </c>
      <c r="I163" s="63" t="s">
        <v>124</v>
      </c>
      <c r="J163" s="64" t="s">
        <v>125</v>
      </c>
      <c r="K163" s="64" t="s">
        <v>896</v>
      </c>
      <c r="L163" s="57" t="s">
        <v>81</v>
      </c>
      <c r="M163" s="57">
        <v>15</v>
      </c>
      <c r="N163" s="34" t="s">
        <v>5991</v>
      </c>
      <c r="O163" s="62">
        <v>45410.4652777778</v>
      </c>
      <c r="P163" s="35"/>
      <c r="Q163" s="35"/>
      <c r="R163" s="40"/>
      <c r="S163" s="40"/>
      <c r="T163" s="36"/>
      <c r="U163" s="34" t="s">
        <v>5992</v>
      </c>
      <c r="V163" s="34" t="s">
        <v>4648</v>
      </c>
      <c r="W163" s="69" t="s">
        <v>5993</v>
      </c>
      <c r="X163" s="69" t="s">
        <v>132</v>
      </c>
      <c r="Y163" s="69" t="s">
        <v>144</v>
      </c>
    </row>
    <row r="164" ht="36" spans="1:25">
      <c r="A164" s="52">
        <v>167</v>
      </c>
      <c r="B164" s="57" t="s">
        <v>117</v>
      </c>
      <c r="C164" s="57" t="s">
        <v>145</v>
      </c>
      <c r="D164" s="65" t="s">
        <v>4648</v>
      </c>
      <c r="E164" s="33" t="s">
        <v>1148</v>
      </c>
      <c r="F164" s="57" t="s">
        <v>5919</v>
      </c>
      <c r="G164" s="71">
        <v>45444</v>
      </c>
      <c r="H164" s="71">
        <v>45444</v>
      </c>
      <c r="I164" s="63" t="s">
        <v>124</v>
      </c>
      <c r="J164" s="64" t="s">
        <v>125</v>
      </c>
      <c r="K164" s="64" t="s">
        <v>896</v>
      </c>
      <c r="L164" s="57" t="s">
        <v>81</v>
      </c>
      <c r="M164" s="57">
        <v>15</v>
      </c>
      <c r="N164" s="34" t="s">
        <v>5994</v>
      </c>
      <c r="O164" s="62">
        <v>45467.7083333333</v>
      </c>
      <c r="P164" s="35"/>
      <c r="Q164" s="35"/>
      <c r="R164" s="40"/>
      <c r="S164" s="40"/>
      <c r="T164" s="36"/>
      <c r="U164" s="34" t="s">
        <v>5995</v>
      </c>
      <c r="V164" s="34" t="s">
        <v>4648</v>
      </c>
      <c r="W164" s="69" t="s">
        <v>5993</v>
      </c>
      <c r="X164" s="68" t="s">
        <v>132</v>
      </c>
      <c r="Y164" s="68" t="s">
        <v>422</v>
      </c>
    </row>
    <row r="165" ht="36" spans="1:25">
      <c r="A165" s="52">
        <v>168</v>
      </c>
      <c r="B165" s="57" t="s">
        <v>117</v>
      </c>
      <c r="C165" s="57" t="s">
        <v>145</v>
      </c>
      <c r="D165" s="65" t="s">
        <v>4648</v>
      </c>
      <c r="E165" s="33" t="s">
        <v>1148</v>
      </c>
      <c r="F165" s="57" t="s">
        <v>5919</v>
      </c>
      <c r="G165" s="71">
        <v>45505</v>
      </c>
      <c r="H165" s="71">
        <v>45505</v>
      </c>
      <c r="I165" s="63" t="s">
        <v>124</v>
      </c>
      <c r="J165" s="64" t="s">
        <v>125</v>
      </c>
      <c r="K165" s="64" t="s">
        <v>896</v>
      </c>
      <c r="L165" s="57" t="s">
        <v>81</v>
      </c>
      <c r="M165" s="57">
        <v>15</v>
      </c>
      <c r="N165" s="34" t="s">
        <v>5996</v>
      </c>
      <c r="O165" s="62">
        <v>45532.7916666667</v>
      </c>
      <c r="P165" s="52"/>
      <c r="Q165" s="52"/>
      <c r="R165" s="70"/>
      <c r="S165" s="70"/>
      <c r="T165" s="70"/>
      <c r="U165" s="69" t="s">
        <v>5997</v>
      </c>
      <c r="V165" s="69" t="s">
        <v>4648</v>
      </c>
      <c r="W165" s="69" t="s">
        <v>5998</v>
      </c>
      <c r="X165" s="69" t="s">
        <v>132</v>
      </c>
      <c r="Y165" s="69" t="s">
        <v>852</v>
      </c>
    </row>
    <row r="166" ht="36" spans="1:25">
      <c r="A166" s="52">
        <v>169</v>
      </c>
      <c r="B166" s="57" t="s">
        <v>117</v>
      </c>
      <c r="C166" s="57" t="s">
        <v>145</v>
      </c>
      <c r="D166" s="65" t="s">
        <v>4648</v>
      </c>
      <c r="E166" s="33" t="s">
        <v>1148</v>
      </c>
      <c r="F166" s="57" t="s">
        <v>5919</v>
      </c>
      <c r="G166" s="71">
        <v>45566</v>
      </c>
      <c r="H166" s="71">
        <v>45567</v>
      </c>
      <c r="I166" s="63" t="s">
        <v>124</v>
      </c>
      <c r="J166" s="64" t="s">
        <v>125</v>
      </c>
      <c r="K166" s="64" t="s">
        <v>896</v>
      </c>
      <c r="L166" s="57" t="s">
        <v>81</v>
      </c>
      <c r="M166" s="57">
        <v>15</v>
      </c>
      <c r="N166" s="34" t="s">
        <v>5996</v>
      </c>
      <c r="O166" s="62">
        <v>45532.7916666667</v>
      </c>
      <c r="P166" s="52"/>
      <c r="Q166" s="52"/>
      <c r="R166" s="70"/>
      <c r="S166" s="70"/>
      <c r="T166" s="70"/>
      <c r="U166" s="69" t="s">
        <v>5997</v>
      </c>
      <c r="V166" s="69" t="s">
        <v>4648</v>
      </c>
      <c r="W166" s="69" t="s">
        <v>5998</v>
      </c>
      <c r="X166" s="69" t="s">
        <v>132</v>
      </c>
      <c r="Y166" s="69" t="s">
        <v>852</v>
      </c>
    </row>
    <row r="167" ht="409.5" spans="1:25">
      <c r="A167" s="52">
        <v>171</v>
      </c>
      <c r="B167" s="57" t="s">
        <v>117</v>
      </c>
      <c r="C167" s="57" t="s">
        <v>145</v>
      </c>
      <c r="D167" s="57" t="s">
        <v>5035</v>
      </c>
      <c r="E167" s="33" t="s">
        <v>239</v>
      </c>
      <c r="F167" s="57" t="s">
        <v>5919</v>
      </c>
      <c r="G167" s="71">
        <v>45323</v>
      </c>
      <c r="H167" s="71">
        <v>45323</v>
      </c>
      <c r="I167" s="63" t="s">
        <v>124</v>
      </c>
      <c r="J167" s="57" t="s">
        <v>125</v>
      </c>
      <c r="K167" s="64" t="s">
        <v>896</v>
      </c>
      <c r="L167" s="57" t="s">
        <v>81</v>
      </c>
      <c r="M167" s="57">
        <v>15</v>
      </c>
      <c r="N167" s="34" t="s">
        <v>6002</v>
      </c>
      <c r="O167" s="62">
        <v>45350.6666666667</v>
      </c>
      <c r="P167" s="35"/>
      <c r="Q167" s="35"/>
      <c r="R167" s="40"/>
      <c r="S167" s="40"/>
      <c r="T167" s="36"/>
      <c r="U167" s="34" t="s">
        <v>6003</v>
      </c>
      <c r="V167" s="34" t="s">
        <v>5035</v>
      </c>
      <c r="W167" s="67" t="s">
        <v>6004</v>
      </c>
      <c r="X167" s="69" t="s">
        <v>132</v>
      </c>
      <c r="Y167" s="69" t="s">
        <v>153</v>
      </c>
    </row>
    <row r="168" ht="351" spans="1:25">
      <c r="A168" s="52">
        <v>172</v>
      </c>
      <c r="B168" s="57" t="s">
        <v>117</v>
      </c>
      <c r="C168" s="57" t="s">
        <v>145</v>
      </c>
      <c r="D168" s="57" t="s">
        <v>5035</v>
      </c>
      <c r="E168" s="33" t="s">
        <v>239</v>
      </c>
      <c r="F168" s="57" t="s">
        <v>5919</v>
      </c>
      <c r="G168" s="71">
        <v>45383</v>
      </c>
      <c r="H168" s="71">
        <v>45383</v>
      </c>
      <c r="I168" s="63" t="s">
        <v>124</v>
      </c>
      <c r="J168" s="57" t="s">
        <v>125</v>
      </c>
      <c r="K168" s="64" t="s">
        <v>896</v>
      </c>
      <c r="L168" s="57" t="s">
        <v>81</v>
      </c>
      <c r="M168" s="57">
        <v>15</v>
      </c>
      <c r="N168" s="34" t="s">
        <v>6005</v>
      </c>
      <c r="O168" s="62">
        <v>45407.5</v>
      </c>
      <c r="P168" s="35"/>
      <c r="Q168" s="35"/>
      <c r="R168" s="40"/>
      <c r="S168" s="40"/>
      <c r="T168" s="36"/>
      <c r="U168" s="34" t="s">
        <v>6006</v>
      </c>
      <c r="V168" s="34" t="s">
        <v>5035</v>
      </c>
      <c r="W168" s="67" t="s">
        <v>6007</v>
      </c>
      <c r="X168" s="69" t="s">
        <v>132</v>
      </c>
      <c r="Y168" s="69" t="s">
        <v>144</v>
      </c>
    </row>
    <row r="169" ht="351" spans="1:25">
      <c r="A169" s="52">
        <v>173</v>
      </c>
      <c r="B169" s="57" t="s">
        <v>117</v>
      </c>
      <c r="C169" s="57" t="s">
        <v>145</v>
      </c>
      <c r="D169" s="57" t="s">
        <v>5035</v>
      </c>
      <c r="E169" s="33" t="s">
        <v>239</v>
      </c>
      <c r="F169" s="57" t="s">
        <v>5919</v>
      </c>
      <c r="G169" s="71">
        <v>45444</v>
      </c>
      <c r="H169" s="71">
        <v>45444</v>
      </c>
      <c r="I169" s="63" t="s">
        <v>124</v>
      </c>
      <c r="J169" s="57" t="s">
        <v>125</v>
      </c>
      <c r="K169" s="64" t="s">
        <v>896</v>
      </c>
      <c r="L169" s="57" t="s">
        <v>81</v>
      </c>
      <c r="M169" s="57">
        <v>15</v>
      </c>
      <c r="N169" s="34" t="s">
        <v>6008</v>
      </c>
      <c r="O169" s="62">
        <v>45471.6145833333</v>
      </c>
      <c r="P169" s="52"/>
      <c r="Q169" s="52"/>
      <c r="R169" s="70"/>
      <c r="S169" s="70"/>
      <c r="T169" s="70"/>
      <c r="U169" s="67" t="s">
        <v>6009</v>
      </c>
      <c r="V169" s="69" t="s">
        <v>5035</v>
      </c>
      <c r="W169" s="67" t="s">
        <v>6010</v>
      </c>
      <c r="X169" s="68" t="s">
        <v>132</v>
      </c>
      <c r="Y169" s="68" t="s">
        <v>422</v>
      </c>
    </row>
    <row r="170" ht="391.5" spans="1:25">
      <c r="A170" s="52">
        <v>174</v>
      </c>
      <c r="B170" s="57" t="s">
        <v>117</v>
      </c>
      <c r="C170" s="57" t="s">
        <v>145</v>
      </c>
      <c r="D170" s="57" t="s">
        <v>5035</v>
      </c>
      <c r="E170" s="33" t="s">
        <v>239</v>
      </c>
      <c r="F170" s="57" t="s">
        <v>5919</v>
      </c>
      <c r="G170" s="71">
        <v>45505</v>
      </c>
      <c r="H170" s="71">
        <v>45505</v>
      </c>
      <c r="I170" s="63" t="s">
        <v>124</v>
      </c>
      <c r="J170" s="57" t="s">
        <v>125</v>
      </c>
      <c r="K170" s="64" t="s">
        <v>896</v>
      </c>
      <c r="L170" s="57" t="s">
        <v>81</v>
      </c>
      <c r="M170" s="57">
        <v>15</v>
      </c>
      <c r="N170" s="34" t="s">
        <v>6011</v>
      </c>
      <c r="O170" s="62">
        <v>45532.4861111111</v>
      </c>
      <c r="P170" s="52"/>
      <c r="Q170" s="52"/>
      <c r="R170" s="70"/>
      <c r="S170" s="70"/>
      <c r="T170" s="70"/>
      <c r="U170" s="67" t="s">
        <v>6012</v>
      </c>
      <c r="V170" s="69" t="s">
        <v>5035</v>
      </c>
      <c r="W170" s="67" t="s">
        <v>6013</v>
      </c>
      <c r="X170" s="69" t="s">
        <v>132</v>
      </c>
      <c r="Y170" s="69" t="s">
        <v>852</v>
      </c>
    </row>
    <row r="171" spans="1:25">
      <c r="A171" s="52">
        <v>175</v>
      </c>
      <c r="B171" s="57" t="s">
        <v>117</v>
      </c>
      <c r="C171" s="57" t="s">
        <v>145</v>
      </c>
      <c r="D171" s="57" t="s">
        <v>5035</v>
      </c>
      <c r="E171" s="33" t="s">
        <v>239</v>
      </c>
      <c r="F171" s="57" t="s">
        <v>5919</v>
      </c>
      <c r="G171" s="71">
        <v>45566</v>
      </c>
      <c r="H171" s="71">
        <v>45567</v>
      </c>
      <c r="I171" s="63" t="s">
        <v>124</v>
      </c>
      <c r="J171" s="57" t="s">
        <v>125</v>
      </c>
      <c r="K171" s="64" t="s">
        <v>896</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5035</v>
      </c>
      <c r="E172" s="33" t="s">
        <v>239</v>
      </c>
      <c r="F172" s="57" t="s">
        <v>5919</v>
      </c>
      <c r="G172" s="71">
        <v>45627</v>
      </c>
      <c r="H172" s="71">
        <v>45628</v>
      </c>
      <c r="I172" s="63" t="s">
        <v>124</v>
      </c>
      <c r="J172" s="57" t="s">
        <v>125</v>
      </c>
      <c r="K172" s="64" t="s">
        <v>896</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5048</v>
      </c>
      <c r="E173" s="33" t="s">
        <v>146</v>
      </c>
      <c r="F173" s="57" t="s">
        <v>5919</v>
      </c>
      <c r="G173" s="71">
        <v>45323</v>
      </c>
      <c r="H173" s="71">
        <v>45323</v>
      </c>
      <c r="I173" s="63" t="s">
        <v>124</v>
      </c>
      <c r="J173" s="78" t="s">
        <v>125</v>
      </c>
      <c r="K173" s="64" t="s">
        <v>896</v>
      </c>
      <c r="L173" s="57" t="s">
        <v>81</v>
      </c>
      <c r="M173" s="72">
        <v>15</v>
      </c>
      <c r="N173" s="34" t="s">
        <v>6014</v>
      </c>
      <c r="O173" s="62">
        <v>45350.6666666667</v>
      </c>
      <c r="P173" s="35"/>
      <c r="Q173" s="35"/>
      <c r="R173" s="40"/>
      <c r="S173" s="40"/>
      <c r="T173" s="36"/>
      <c r="U173" s="34" t="s">
        <v>6015</v>
      </c>
      <c r="V173" s="34" t="s">
        <v>5048</v>
      </c>
      <c r="W173" s="67" t="s">
        <v>6016</v>
      </c>
      <c r="X173" s="69" t="s">
        <v>132</v>
      </c>
      <c r="Y173" s="69" t="s">
        <v>153</v>
      </c>
    </row>
    <row r="174" ht="409.5" spans="1:25">
      <c r="A174" s="52">
        <v>178</v>
      </c>
      <c r="B174" s="57" t="s">
        <v>117</v>
      </c>
      <c r="C174" s="57" t="s">
        <v>145</v>
      </c>
      <c r="D174" s="76" t="s">
        <v>5048</v>
      </c>
      <c r="E174" s="33" t="s">
        <v>146</v>
      </c>
      <c r="F174" s="57" t="s">
        <v>5919</v>
      </c>
      <c r="G174" s="71">
        <v>45383</v>
      </c>
      <c r="H174" s="71">
        <v>45383</v>
      </c>
      <c r="I174" s="63" t="s">
        <v>124</v>
      </c>
      <c r="J174" s="78" t="s">
        <v>125</v>
      </c>
      <c r="K174" s="64" t="s">
        <v>896</v>
      </c>
      <c r="L174" s="57" t="s">
        <v>81</v>
      </c>
      <c r="M174" s="72">
        <v>15</v>
      </c>
      <c r="N174" s="34" t="s">
        <v>6014</v>
      </c>
      <c r="O174" s="62">
        <v>45350.6666666667</v>
      </c>
      <c r="P174" s="35"/>
      <c r="Q174" s="35"/>
      <c r="R174" s="40"/>
      <c r="S174" s="40"/>
      <c r="T174" s="36"/>
      <c r="U174" s="34" t="s">
        <v>6015</v>
      </c>
      <c r="V174" s="34" t="s">
        <v>5048</v>
      </c>
      <c r="W174" s="67" t="s">
        <v>6016</v>
      </c>
      <c r="X174" s="69" t="s">
        <v>132</v>
      </c>
      <c r="Y174" s="69" t="s">
        <v>153</v>
      </c>
    </row>
    <row r="175" ht="409.5" spans="1:25">
      <c r="A175" s="52">
        <v>179</v>
      </c>
      <c r="B175" s="57" t="s">
        <v>117</v>
      </c>
      <c r="C175" s="57" t="s">
        <v>145</v>
      </c>
      <c r="D175" s="76" t="s">
        <v>5048</v>
      </c>
      <c r="E175" s="33" t="s">
        <v>146</v>
      </c>
      <c r="F175" s="57" t="s">
        <v>5919</v>
      </c>
      <c r="G175" s="71">
        <v>45444</v>
      </c>
      <c r="H175" s="71">
        <v>45444</v>
      </c>
      <c r="I175" s="63" t="s">
        <v>124</v>
      </c>
      <c r="J175" s="78" t="s">
        <v>125</v>
      </c>
      <c r="K175" s="64" t="s">
        <v>896</v>
      </c>
      <c r="L175" s="57" t="s">
        <v>81</v>
      </c>
      <c r="M175" s="72">
        <v>15</v>
      </c>
      <c r="N175" s="34" t="s">
        <v>6014</v>
      </c>
      <c r="O175" s="62">
        <v>45350.6666666667</v>
      </c>
      <c r="P175" s="35"/>
      <c r="Q175" s="35"/>
      <c r="R175" s="40"/>
      <c r="S175" s="40"/>
      <c r="T175" s="36"/>
      <c r="U175" s="34" t="s">
        <v>6015</v>
      </c>
      <c r="V175" s="34" t="s">
        <v>5048</v>
      </c>
      <c r="W175" s="67" t="s">
        <v>6016</v>
      </c>
      <c r="X175" s="68" t="s">
        <v>132</v>
      </c>
      <c r="Y175" s="68" t="s">
        <v>153</v>
      </c>
    </row>
    <row r="176" ht="391.5" spans="1:25">
      <c r="A176" s="52">
        <v>180</v>
      </c>
      <c r="B176" s="57" t="s">
        <v>117</v>
      </c>
      <c r="C176" s="57" t="s">
        <v>145</v>
      </c>
      <c r="D176" s="76" t="s">
        <v>5048</v>
      </c>
      <c r="E176" s="33" t="s">
        <v>146</v>
      </c>
      <c r="F176" s="57" t="s">
        <v>5919</v>
      </c>
      <c r="G176" s="71">
        <v>45505</v>
      </c>
      <c r="H176" s="71">
        <v>45505</v>
      </c>
      <c r="I176" s="63" t="s">
        <v>124</v>
      </c>
      <c r="J176" s="78" t="s">
        <v>125</v>
      </c>
      <c r="K176" s="64" t="s">
        <v>896</v>
      </c>
      <c r="L176" s="57" t="s">
        <v>81</v>
      </c>
      <c r="M176" s="72">
        <v>15</v>
      </c>
      <c r="N176" s="34" t="s">
        <v>6011</v>
      </c>
      <c r="O176" s="62">
        <v>45532.4861111111</v>
      </c>
      <c r="P176" s="52"/>
      <c r="Q176" s="52"/>
      <c r="R176" s="70"/>
      <c r="S176" s="70"/>
      <c r="T176" s="70"/>
      <c r="U176" s="67" t="s">
        <v>6012</v>
      </c>
      <c r="V176" s="69" t="s">
        <v>5048</v>
      </c>
      <c r="W176" s="67" t="s">
        <v>6013</v>
      </c>
      <c r="X176" s="69" t="s">
        <v>132</v>
      </c>
      <c r="Y176" s="69" t="s">
        <v>852</v>
      </c>
    </row>
    <row r="177" ht="391.5" spans="1:25">
      <c r="A177" s="52">
        <v>181</v>
      </c>
      <c r="B177" s="57" t="s">
        <v>117</v>
      </c>
      <c r="C177" s="57" t="s">
        <v>145</v>
      </c>
      <c r="D177" s="76" t="s">
        <v>5048</v>
      </c>
      <c r="E177" s="33" t="s">
        <v>146</v>
      </c>
      <c r="F177" s="57" t="s">
        <v>5919</v>
      </c>
      <c r="G177" s="71">
        <v>45566</v>
      </c>
      <c r="H177" s="71">
        <v>45567</v>
      </c>
      <c r="I177" s="63" t="s">
        <v>124</v>
      </c>
      <c r="J177" s="78" t="s">
        <v>125</v>
      </c>
      <c r="K177" s="64" t="s">
        <v>896</v>
      </c>
      <c r="L177" s="57" t="s">
        <v>81</v>
      </c>
      <c r="M177" s="72">
        <v>15</v>
      </c>
      <c r="N177" s="34" t="s">
        <v>6011</v>
      </c>
      <c r="O177" s="62">
        <v>45532.4861111111</v>
      </c>
      <c r="P177" s="52"/>
      <c r="Q177" s="52"/>
      <c r="R177" s="70"/>
      <c r="S177" s="70"/>
      <c r="T177" s="70"/>
      <c r="U177" s="67" t="s">
        <v>6012</v>
      </c>
      <c r="V177" s="69" t="s">
        <v>5048</v>
      </c>
      <c r="W177" s="67" t="s">
        <v>6013</v>
      </c>
      <c r="X177" s="69" t="s">
        <v>132</v>
      </c>
      <c r="Y177" s="69" t="s">
        <v>852</v>
      </c>
    </row>
    <row r="178" ht="391.5" spans="1:25">
      <c r="A178" s="52">
        <v>182</v>
      </c>
      <c r="B178" s="57" t="s">
        <v>117</v>
      </c>
      <c r="C178" s="57" t="s">
        <v>145</v>
      </c>
      <c r="D178" s="76" t="s">
        <v>5048</v>
      </c>
      <c r="E178" s="33" t="s">
        <v>146</v>
      </c>
      <c r="F178" s="57" t="s">
        <v>5919</v>
      </c>
      <c r="G178" s="71">
        <v>45627</v>
      </c>
      <c r="H178" s="71">
        <v>45628</v>
      </c>
      <c r="I178" s="63" t="s">
        <v>124</v>
      </c>
      <c r="J178" s="78" t="s">
        <v>125</v>
      </c>
      <c r="K178" s="64" t="s">
        <v>896</v>
      </c>
      <c r="L178" s="57" t="s">
        <v>81</v>
      </c>
      <c r="M178" s="72">
        <v>15</v>
      </c>
      <c r="N178" s="34" t="s">
        <v>6011</v>
      </c>
      <c r="O178" s="62">
        <v>45532.4861111111</v>
      </c>
      <c r="P178" s="52"/>
      <c r="Q178" s="52"/>
      <c r="R178" s="70"/>
      <c r="S178" s="70"/>
      <c r="T178" s="70"/>
      <c r="U178" s="67" t="s">
        <v>6012</v>
      </c>
      <c r="V178" s="69" t="s">
        <v>5048</v>
      </c>
      <c r="W178" s="67" t="s">
        <v>6013</v>
      </c>
      <c r="X178" s="69" t="s">
        <v>132</v>
      </c>
      <c r="Y178" s="69" t="s">
        <v>852</v>
      </c>
    </row>
    <row r="179" ht="409.5" spans="1:25">
      <c r="A179" s="52">
        <v>183</v>
      </c>
      <c r="B179" s="57" t="s">
        <v>117</v>
      </c>
      <c r="C179" s="57" t="s">
        <v>145</v>
      </c>
      <c r="D179" s="65" t="s">
        <v>5049</v>
      </c>
      <c r="E179" s="33" t="s">
        <v>146</v>
      </c>
      <c r="F179" s="77" t="s">
        <v>5919</v>
      </c>
      <c r="G179" s="74">
        <v>45323</v>
      </c>
      <c r="H179" s="75">
        <v>45351</v>
      </c>
      <c r="I179" s="79" t="s">
        <v>124</v>
      </c>
      <c r="J179" s="77" t="s">
        <v>125</v>
      </c>
      <c r="K179" s="64" t="s">
        <v>896</v>
      </c>
      <c r="L179" s="57" t="s">
        <v>81</v>
      </c>
      <c r="M179" s="77">
        <v>6</v>
      </c>
      <c r="N179" s="34" t="s">
        <v>6017</v>
      </c>
      <c r="O179" s="62">
        <v>45350.7083333333</v>
      </c>
      <c r="P179" s="35"/>
      <c r="Q179" s="35"/>
      <c r="R179" s="40"/>
      <c r="S179" s="40"/>
      <c r="T179" s="36"/>
      <c r="U179" s="34" t="s">
        <v>6018</v>
      </c>
      <c r="V179" s="34" t="s">
        <v>5049</v>
      </c>
      <c r="W179" s="67" t="s">
        <v>6019</v>
      </c>
      <c r="X179" s="69" t="s">
        <v>132</v>
      </c>
      <c r="Y179" s="69" t="s">
        <v>153</v>
      </c>
    </row>
    <row r="180" ht="409.5" spans="1:25">
      <c r="A180" s="52">
        <v>184</v>
      </c>
      <c r="B180" s="57" t="s">
        <v>117</v>
      </c>
      <c r="C180" s="57" t="s">
        <v>145</v>
      </c>
      <c r="D180" s="65" t="s">
        <v>5049</v>
      </c>
      <c r="E180" s="33" t="s">
        <v>146</v>
      </c>
      <c r="F180" s="77" t="s">
        <v>5919</v>
      </c>
      <c r="G180" s="74">
        <v>45413</v>
      </c>
      <c r="H180" s="74">
        <v>45442</v>
      </c>
      <c r="I180" s="79" t="s">
        <v>124</v>
      </c>
      <c r="J180" s="77" t="s">
        <v>125</v>
      </c>
      <c r="K180" s="64" t="s">
        <v>896</v>
      </c>
      <c r="L180" s="57" t="s">
        <v>81</v>
      </c>
      <c r="M180" s="77">
        <v>6</v>
      </c>
      <c r="N180" s="34" t="s">
        <v>6017</v>
      </c>
      <c r="O180" s="62">
        <v>45350.7083333333</v>
      </c>
      <c r="P180" s="35"/>
      <c r="Q180" s="35"/>
      <c r="R180" s="40"/>
      <c r="S180" s="40"/>
      <c r="T180" s="36"/>
      <c r="U180" s="34" t="s">
        <v>6018</v>
      </c>
      <c r="V180" s="34" t="s">
        <v>5049</v>
      </c>
      <c r="W180" s="67" t="s">
        <v>6019</v>
      </c>
      <c r="X180" s="69" t="s">
        <v>132</v>
      </c>
      <c r="Y180" s="69" t="s">
        <v>153</v>
      </c>
    </row>
    <row r="181" ht="36" spans="1:25">
      <c r="A181" s="52">
        <v>185</v>
      </c>
      <c r="B181" s="57" t="s">
        <v>117</v>
      </c>
      <c r="C181" s="57" t="s">
        <v>145</v>
      </c>
      <c r="D181" s="65" t="s">
        <v>5049</v>
      </c>
      <c r="E181" s="33" t="s">
        <v>146</v>
      </c>
      <c r="F181" s="77" t="s">
        <v>5919</v>
      </c>
      <c r="G181" s="74">
        <v>45505</v>
      </c>
      <c r="H181" s="74">
        <v>45534</v>
      </c>
      <c r="I181" s="79" t="s">
        <v>124</v>
      </c>
      <c r="J181" s="77" t="s">
        <v>125</v>
      </c>
      <c r="K181" s="64" t="s">
        <v>896</v>
      </c>
      <c r="L181" s="57" t="s">
        <v>81</v>
      </c>
      <c r="M181" s="77">
        <v>6</v>
      </c>
      <c r="N181" s="34" t="s">
        <v>6020</v>
      </c>
      <c r="O181" s="62">
        <v>45531.6777777778</v>
      </c>
      <c r="P181" s="52"/>
      <c r="Q181" s="52"/>
      <c r="R181" s="70"/>
      <c r="S181" s="70"/>
      <c r="T181" s="70"/>
      <c r="U181" s="69" t="s">
        <v>6021</v>
      </c>
      <c r="V181" s="69" t="s">
        <v>5049</v>
      </c>
      <c r="W181" s="69" t="s">
        <v>6022</v>
      </c>
      <c r="X181" s="69" t="s">
        <v>132</v>
      </c>
      <c r="Y181" s="69" t="s">
        <v>852</v>
      </c>
    </row>
    <row r="182" ht="36" spans="1:25">
      <c r="A182" s="52">
        <v>186</v>
      </c>
      <c r="B182" s="57" t="s">
        <v>117</v>
      </c>
      <c r="C182" s="57" t="s">
        <v>145</v>
      </c>
      <c r="D182" s="65" t="s">
        <v>5049</v>
      </c>
      <c r="E182" s="33" t="s">
        <v>146</v>
      </c>
      <c r="F182" s="77" t="s">
        <v>5919</v>
      </c>
      <c r="G182" s="74">
        <v>45597</v>
      </c>
      <c r="H182" s="74">
        <v>45626</v>
      </c>
      <c r="I182" s="79" t="s">
        <v>124</v>
      </c>
      <c r="J182" s="77" t="s">
        <v>125</v>
      </c>
      <c r="K182" s="64" t="s">
        <v>896</v>
      </c>
      <c r="L182" s="57" t="s">
        <v>81</v>
      </c>
      <c r="M182" s="77">
        <v>6</v>
      </c>
      <c r="N182" s="34" t="s">
        <v>6020</v>
      </c>
      <c r="O182" s="62">
        <v>45531.6777777778</v>
      </c>
      <c r="P182" s="52"/>
      <c r="Q182" s="52"/>
      <c r="R182" s="70"/>
      <c r="S182" s="70"/>
      <c r="T182" s="70"/>
      <c r="U182" s="69" t="s">
        <v>6021</v>
      </c>
      <c r="V182" s="69" t="s">
        <v>5049</v>
      </c>
      <c r="W182" s="69" t="s">
        <v>6022</v>
      </c>
      <c r="X182" s="69" t="s">
        <v>132</v>
      </c>
      <c r="Y182" s="69" t="s">
        <v>852</v>
      </c>
    </row>
    <row r="183" ht="409.5" spans="1:25">
      <c r="A183" s="52">
        <v>189</v>
      </c>
      <c r="B183" s="57" t="s">
        <v>117</v>
      </c>
      <c r="C183" s="57" t="s">
        <v>145</v>
      </c>
      <c r="D183" s="65" t="s">
        <v>4486</v>
      </c>
      <c r="E183" s="33" t="s">
        <v>146</v>
      </c>
      <c r="F183" s="28" t="s">
        <v>5919</v>
      </c>
      <c r="G183" s="74">
        <v>45323</v>
      </c>
      <c r="H183" s="75">
        <v>45351</v>
      </c>
      <c r="I183" s="79" t="s">
        <v>124</v>
      </c>
      <c r="J183" s="28" t="s">
        <v>125</v>
      </c>
      <c r="K183" s="64" t="s">
        <v>896</v>
      </c>
      <c r="L183" s="57" t="s">
        <v>81</v>
      </c>
      <c r="M183" s="28">
        <v>9</v>
      </c>
      <c r="N183" s="34" t="s">
        <v>6023</v>
      </c>
      <c r="O183" s="62">
        <v>45350.6666666667</v>
      </c>
      <c r="P183" s="35"/>
      <c r="Q183" s="35"/>
      <c r="R183" s="40"/>
      <c r="S183" s="40"/>
      <c r="T183" s="36"/>
      <c r="U183" s="34" t="s">
        <v>6024</v>
      </c>
      <c r="V183" s="34" t="s">
        <v>4486</v>
      </c>
      <c r="W183" s="67" t="s">
        <v>6025</v>
      </c>
      <c r="X183" s="69" t="s">
        <v>132</v>
      </c>
      <c r="Y183" s="69" t="s">
        <v>153</v>
      </c>
    </row>
    <row r="184" ht="409.5" spans="1:25">
      <c r="A184" s="52">
        <v>190</v>
      </c>
      <c r="B184" s="57" t="s">
        <v>117</v>
      </c>
      <c r="C184" s="57" t="s">
        <v>145</v>
      </c>
      <c r="D184" s="65" t="s">
        <v>4486</v>
      </c>
      <c r="E184" s="33" t="s">
        <v>146</v>
      </c>
      <c r="F184" s="28" t="s">
        <v>5919</v>
      </c>
      <c r="G184" s="74">
        <v>45413</v>
      </c>
      <c r="H184" s="74">
        <v>45442</v>
      </c>
      <c r="I184" s="79" t="s">
        <v>124</v>
      </c>
      <c r="J184" s="28" t="s">
        <v>125</v>
      </c>
      <c r="K184" s="64" t="s">
        <v>896</v>
      </c>
      <c r="L184" s="57" t="s">
        <v>81</v>
      </c>
      <c r="M184" s="28">
        <v>9</v>
      </c>
      <c r="N184" s="34" t="s">
        <v>6023</v>
      </c>
      <c r="O184" s="62">
        <v>45350.6666666667</v>
      </c>
      <c r="P184" s="35"/>
      <c r="Q184" s="35"/>
      <c r="R184" s="40"/>
      <c r="S184" s="40"/>
      <c r="T184" s="36"/>
      <c r="U184" s="34" t="s">
        <v>6024</v>
      </c>
      <c r="V184" s="34" t="s">
        <v>4486</v>
      </c>
      <c r="W184" s="67" t="s">
        <v>6025</v>
      </c>
      <c r="X184" s="69" t="s">
        <v>132</v>
      </c>
      <c r="Y184" s="69" t="s">
        <v>153</v>
      </c>
    </row>
    <row r="185" ht="351" spans="1:25">
      <c r="A185" s="52">
        <v>191</v>
      </c>
      <c r="B185" s="57" t="s">
        <v>117</v>
      </c>
      <c r="C185" s="57" t="s">
        <v>145</v>
      </c>
      <c r="D185" s="65" t="s">
        <v>4486</v>
      </c>
      <c r="E185" s="33" t="s">
        <v>146</v>
      </c>
      <c r="F185" s="28" t="s">
        <v>5919</v>
      </c>
      <c r="G185" s="74">
        <v>45505</v>
      </c>
      <c r="H185" s="74">
        <v>45534</v>
      </c>
      <c r="I185" s="79" t="s">
        <v>124</v>
      </c>
      <c r="J185" s="28" t="s">
        <v>125</v>
      </c>
      <c r="K185" s="64" t="s">
        <v>896</v>
      </c>
      <c r="L185" s="57" t="s">
        <v>81</v>
      </c>
      <c r="M185" s="28">
        <v>9</v>
      </c>
      <c r="N185" s="34" t="s">
        <v>6026</v>
      </c>
      <c r="O185" s="62">
        <v>45531.6777777778</v>
      </c>
      <c r="P185" s="52"/>
      <c r="Q185" s="52"/>
      <c r="R185" s="70"/>
      <c r="S185" s="70"/>
      <c r="T185" s="70"/>
      <c r="U185" s="67" t="s">
        <v>6027</v>
      </c>
      <c r="V185" s="69" t="s">
        <v>4486</v>
      </c>
      <c r="W185" s="67" t="s">
        <v>6028</v>
      </c>
      <c r="X185" s="69" t="s">
        <v>132</v>
      </c>
      <c r="Y185" s="69" t="s">
        <v>852</v>
      </c>
    </row>
    <row r="186" ht="351" spans="1:25">
      <c r="A186" s="52">
        <v>192</v>
      </c>
      <c r="B186" s="57" t="s">
        <v>117</v>
      </c>
      <c r="C186" s="57" t="s">
        <v>145</v>
      </c>
      <c r="D186" s="65" t="s">
        <v>4486</v>
      </c>
      <c r="E186" s="33" t="s">
        <v>146</v>
      </c>
      <c r="F186" s="28" t="s">
        <v>5919</v>
      </c>
      <c r="G186" s="74">
        <v>45597</v>
      </c>
      <c r="H186" s="74">
        <v>45626</v>
      </c>
      <c r="I186" s="79" t="s">
        <v>124</v>
      </c>
      <c r="J186" s="28" t="s">
        <v>125</v>
      </c>
      <c r="K186" s="64" t="s">
        <v>896</v>
      </c>
      <c r="L186" s="57" t="s">
        <v>81</v>
      </c>
      <c r="M186" s="28">
        <v>9</v>
      </c>
      <c r="N186" s="34" t="s">
        <v>6026</v>
      </c>
      <c r="O186" s="62">
        <v>45531.6777777778</v>
      </c>
      <c r="P186" s="52"/>
      <c r="Q186" s="52"/>
      <c r="R186" s="70"/>
      <c r="S186" s="70"/>
      <c r="T186" s="70"/>
      <c r="U186" s="67" t="s">
        <v>6027</v>
      </c>
      <c r="V186" s="69" t="s">
        <v>4486</v>
      </c>
      <c r="W186" s="67" t="s">
        <v>6028</v>
      </c>
      <c r="X186" s="69" t="s">
        <v>132</v>
      </c>
      <c r="Y186" s="69" t="s">
        <v>852</v>
      </c>
    </row>
    <row r="187" ht="14.25" spans="1:25">
      <c r="A187" s="52">
        <v>195</v>
      </c>
      <c r="B187" s="57" t="s">
        <v>117</v>
      </c>
      <c r="C187" s="57" t="s">
        <v>361</v>
      </c>
      <c r="D187" s="77" t="s">
        <v>5062</v>
      </c>
      <c r="E187" s="33" t="s">
        <v>146</v>
      </c>
      <c r="F187" s="28" t="s">
        <v>5919</v>
      </c>
      <c r="G187" s="74">
        <v>45323</v>
      </c>
      <c r="H187" s="75">
        <v>45351</v>
      </c>
      <c r="I187" s="79" t="s">
        <v>124</v>
      </c>
      <c r="J187" s="28" t="s">
        <v>125</v>
      </c>
      <c r="K187" s="64" t="s">
        <v>896</v>
      </c>
      <c r="L187" s="57" t="s">
        <v>81</v>
      </c>
      <c r="M187" s="28">
        <v>12</v>
      </c>
      <c r="N187" s="34"/>
      <c r="O187" s="62"/>
      <c r="P187" s="35"/>
      <c r="Q187" s="35"/>
      <c r="R187" s="40"/>
      <c r="S187" s="40"/>
      <c r="T187" s="36"/>
      <c r="U187" s="34"/>
      <c r="V187" s="34"/>
      <c r="W187" s="69"/>
      <c r="X187" s="69"/>
      <c r="Y187" s="69"/>
    </row>
    <row r="188" ht="14.25" spans="1:25">
      <c r="A188" s="52">
        <v>196</v>
      </c>
      <c r="B188" s="57" t="s">
        <v>117</v>
      </c>
      <c r="C188" s="57" t="s">
        <v>361</v>
      </c>
      <c r="D188" s="77" t="s">
        <v>5062</v>
      </c>
      <c r="E188" s="33" t="s">
        <v>146</v>
      </c>
      <c r="F188" s="28" t="s">
        <v>5919</v>
      </c>
      <c r="G188" s="74">
        <v>45413</v>
      </c>
      <c r="H188" s="74">
        <v>45442</v>
      </c>
      <c r="I188" s="79" t="s">
        <v>124</v>
      </c>
      <c r="J188" s="28" t="s">
        <v>125</v>
      </c>
      <c r="K188" s="64" t="s">
        <v>896</v>
      </c>
      <c r="L188" s="57" t="s">
        <v>81</v>
      </c>
      <c r="M188" s="28">
        <v>12</v>
      </c>
      <c r="N188" s="34"/>
      <c r="O188" s="62"/>
      <c r="P188" s="35"/>
      <c r="Q188" s="35"/>
      <c r="R188" s="40"/>
      <c r="S188" s="40"/>
      <c r="T188" s="36"/>
      <c r="U188" s="34"/>
      <c r="V188" s="34"/>
      <c r="W188" s="69"/>
      <c r="X188" s="69"/>
      <c r="Y188" s="69"/>
    </row>
    <row r="189" spans="1:25">
      <c r="A189" s="52">
        <v>197</v>
      </c>
      <c r="B189" s="57" t="s">
        <v>117</v>
      </c>
      <c r="C189" s="57" t="s">
        <v>361</v>
      </c>
      <c r="D189" s="77" t="s">
        <v>5062</v>
      </c>
      <c r="E189" s="33" t="s">
        <v>146</v>
      </c>
      <c r="F189" s="28" t="s">
        <v>5919</v>
      </c>
      <c r="G189" s="74">
        <v>45505</v>
      </c>
      <c r="H189" s="74">
        <v>45534</v>
      </c>
      <c r="I189" s="79" t="s">
        <v>124</v>
      </c>
      <c r="J189" s="28" t="s">
        <v>125</v>
      </c>
      <c r="K189" s="64" t="s">
        <v>896</v>
      </c>
      <c r="L189" s="57" t="s">
        <v>81</v>
      </c>
      <c r="M189" s="28">
        <v>12</v>
      </c>
      <c r="N189" s="34"/>
      <c r="O189" s="62"/>
      <c r="P189" s="52"/>
      <c r="Q189" s="52"/>
      <c r="R189" s="70"/>
      <c r="S189" s="70"/>
      <c r="T189" s="70"/>
      <c r="U189" s="69"/>
      <c r="V189" s="69"/>
      <c r="W189" s="69"/>
      <c r="X189" s="69"/>
      <c r="Y189" s="69"/>
    </row>
    <row r="190" spans="1:25">
      <c r="A190" s="52">
        <v>198</v>
      </c>
      <c r="B190" s="57" t="s">
        <v>117</v>
      </c>
      <c r="C190" s="57" t="s">
        <v>361</v>
      </c>
      <c r="D190" s="77" t="s">
        <v>5062</v>
      </c>
      <c r="E190" s="33" t="s">
        <v>146</v>
      </c>
      <c r="F190" s="28" t="s">
        <v>5919</v>
      </c>
      <c r="G190" s="74">
        <v>45597</v>
      </c>
      <c r="H190" s="74">
        <v>45626</v>
      </c>
      <c r="I190" s="79" t="s">
        <v>124</v>
      </c>
      <c r="J190" s="28" t="s">
        <v>125</v>
      </c>
      <c r="K190" s="64" t="s">
        <v>896</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5069</v>
      </c>
      <c r="E191" s="33" t="s">
        <v>146</v>
      </c>
      <c r="F191" s="28" t="s">
        <v>5919</v>
      </c>
      <c r="G191" s="74">
        <v>45323</v>
      </c>
      <c r="H191" s="75">
        <v>45351</v>
      </c>
      <c r="I191" s="79" t="s">
        <v>124</v>
      </c>
      <c r="J191" s="28" t="s">
        <v>125</v>
      </c>
      <c r="K191" s="64" t="s">
        <v>896</v>
      </c>
      <c r="L191" s="57" t="s">
        <v>81</v>
      </c>
      <c r="M191" s="28">
        <v>12</v>
      </c>
      <c r="N191" s="34" t="s">
        <v>6029</v>
      </c>
      <c r="O191" s="62">
        <v>45350.6666666667</v>
      </c>
      <c r="P191" s="35"/>
      <c r="Q191" s="35"/>
      <c r="R191" s="40"/>
      <c r="S191" s="40"/>
      <c r="T191" s="36"/>
      <c r="U191" s="34" t="s">
        <v>6030</v>
      </c>
      <c r="V191" s="34" t="s">
        <v>5069</v>
      </c>
      <c r="W191" s="67" t="s">
        <v>6031</v>
      </c>
      <c r="X191" s="69" t="s">
        <v>132</v>
      </c>
      <c r="Y191" s="69" t="s">
        <v>153</v>
      </c>
    </row>
    <row r="192" ht="409.5" spans="1:25">
      <c r="A192" s="52">
        <v>202</v>
      </c>
      <c r="B192" s="57" t="s">
        <v>117</v>
      </c>
      <c r="C192" s="57" t="s">
        <v>145</v>
      </c>
      <c r="D192" s="65" t="s">
        <v>5069</v>
      </c>
      <c r="E192" s="33" t="s">
        <v>146</v>
      </c>
      <c r="F192" s="28" t="s">
        <v>5919</v>
      </c>
      <c r="G192" s="74">
        <v>45413</v>
      </c>
      <c r="H192" s="74">
        <v>45442</v>
      </c>
      <c r="I192" s="79" t="s">
        <v>124</v>
      </c>
      <c r="J192" s="28" t="s">
        <v>125</v>
      </c>
      <c r="K192" s="64" t="s">
        <v>896</v>
      </c>
      <c r="L192" s="57" t="s">
        <v>81</v>
      </c>
      <c r="M192" s="28">
        <v>12</v>
      </c>
      <c r="N192" s="34" t="s">
        <v>6029</v>
      </c>
      <c r="O192" s="62">
        <v>45350.6666666667</v>
      </c>
      <c r="P192" s="35"/>
      <c r="Q192" s="35"/>
      <c r="R192" s="40"/>
      <c r="S192" s="40"/>
      <c r="T192" s="36"/>
      <c r="U192" s="34" t="s">
        <v>6030</v>
      </c>
      <c r="V192" s="34" t="s">
        <v>5069</v>
      </c>
      <c r="W192" s="67" t="s">
        <v>6031</v>
      </c>
      <c r="X192" s="69" t="s">
        <v>132</v>
      </c>
      <c r="Y192" s="69" t="s">
        <v>153</v>
      </c>
    </row>
    <row r="193" ht="391.5" spans="1:25">
      <c r="A193" s="52">
        <v>203</v>
      </c>
      <c r="B193" s="57" t="s">
        <v>117</v>
      </c>
      <c r="C193" s="57" t="s">
        <v>145</v>
      </c>
      <c r="D193" s="65" t="s">
        <v>5069</v>
      </c>
      <c r="E193" s="33" t="s">
        <v>146</v>
      </c>
      <c r="F193" s="28" t="s">
        <v>5919</v>
      </c>
      <c r="G193" s="74">
        <v>45505</v>
      </c>
      <c r="H193" s="74">
        <v>45534</v>
      </c>
      <c r="I193" s="79" t="s">
        <v>124</v>
      </c>
      <c r="J193" s="28" t="s">
        <v>125</v>
      </c>
      <c r="K193" s="64" t="s">
        <v>896</v>
      </c>
      <c r="L193" s="57" t="s">
        <v>81</v>
      </c>
      <c r="M193" s="28">
        <v>12</v>
      </c>
      <c r="N193" s="34" t="s">
        <v>6011</v>
      </c>
      <c r="O193" s="62">
        <v>45532.4861111111</v>
      </c>
      <c r="P193" s="52"/>
      <c r="Q193" s="52"/>
      <c r="R193" s="70"/>
      <c r="S193" s="70"/>
      <c r="T193" s="70"/>
      <c r="U193" s="67" t="s">
        <v>6032</v>
      </c>
      <c r="V193" s="69" t="s">
        <v>5069</v>
      </c>
      <c r="W193" s="67" t="s">
        <v>6033</v>
      </c>
      <c r="X193" s="69" t="s">
        <v>132</v>
      </c>
      <c r="Y193" s="69" t="s">
        <v>852</v>
      </c>
    </row>
    <row r="194" ht="391.5" spans="1:25">
      <c r="A194" s="52">
        <v>204</v>
      </c>
      <c r="B194" s="57" t="s">
        <v>117</v>
      </c>
      <c r="C194" s="57" t="s">
        <v>145</v>
      </c>
      <c r="D194" s="65" t="s">
        <v>5069</v>
      </c>
      <c r="E194" s="33" t="s">
        <v>146</v>
      </c>
      <c r="F194" s="28" t="s">
        <v>5919</v>
      </c>
      <c r="G194" s="74">
        <v>45597</v>
      </c>
      <c r="H194" s="74">
        <v>45626</v>
      </c>
      <c r="I194" s="79" t="s">
        <v>124</v>
      </c>
      <c r="J194" s="28" t="s">
        <v>125</v>
      </c>
      <c r="K194" s="64" t="s">
        <v>896</v>
      </c>
      <c r="L194" s="57" t="s">
        <v>81</v>
      </c>
      <c r="M194" s="28">
        <v>12</v>
      </c>
      <c r="N194" s="34" t="s">
        <v>6011</v>
      </c>
      <c r="O194" s="62">
        <v>45532.4861111111</v>
      </c>
      <c r="P194" s="52"/>
      <c r="Q194" s="52"/>
      <c r="R194" s="70"/>
      <c r="S194" s="70"/>
      <c r="T194" s="70"/>
      <c r="U194" s="67" t="s">
        <v>6032</v>
      </c>
      <c r="V194" s="69" t="s">
        <v>5069</v>
      </c>
      <c r="W194" s="67" t="s">
        <v>6033</v>
      </c>
      <c r="X194" s="69" t="s">
        <v>132</v>
      </c>
      <c r="Y194" s="69" t="s">
        <v>852</v>
      </c>
    </row>
    <row r="195" ht="14.25" spans="1:25">
      <c r="A195" s="52">
        <v>207</v>
      </c>
      <c r="B195" s="57" t="s">
        <v>117</v>
      </c>
      <c r="C195" s="57" t="s">
        <v>361</v>
      </c>
      <c r="D195" s="77" t="s">
        <v>5076</v>
      </c>
      <c r="E195" s="33" t="s">
        <v>146</v>
      </c>
      <c r="F195" s="28" t="s">
        <v>5919</v>
      </c>
      <c r="G195" s="74">
        <v>45323</v>
      </c>
      <c r="H195" s="75">
        <v>45351</v>
      </c>
      <c r="I195" s="79" t="s">
        <v>124</v>
      </c>
      <c r="J195" s="28" t="s">
        <v>125</v>
      </c>
      <c r="K195" s="64" t="s">
        <v>896</v>
      </c>
      <c r="L195" s="57" t="s">
        <v>81</v>
      </c>
      <c r="M195" s="28">
        <v>12</v>
      </c>
      <c r="N195" s="34"/>
      <c r="O195" s="62"/>
      <c r="P195" s="35"/>
      <c r="Q195" s="35"/>
      <c r="R195" s="40"/>
      <c r="S195" s="40"/>
      <c r="T195" s="36"/>
      <c r="U195" s="34"/>
      <c r="V195" s="34"/>
      <c r="W195" s="69"/>
      <c r="X195" s="69"/>
      <c r="Y195" s="69"/>
    </row>
    <row r="196" ht="14.25" spans="1:25">
      <c r="A196" s="52">
        <v>208</v>
      </c>
      <c r="B196" s="57" t="s">
        <v>117</v>
      </c>
      <c r="C196" s="57" t="s">
        <v>361</v>
      </c>
      <c r="D196" s="77" t="s">
        <v>5076</v>
      </c>
      <c r="E196" s="33" t="s">
        <v>146</v>
      </c>
      <c r="F196" s="28" t="s">
        <v>5919</v>
      </c>
      <c r="G196" s="74">
        <v>45413</v>
      </c>
      <c r="H196" s="74">
        <v>45442</v>
      </c>
      <c r="I196" s="79" t="s">
        <v>124</v>
      </c>
      <c r="J196" s="28" t="s">
        <v>125</v>
      </c>
      <c r="K196" s="64" t="s">
        <v>896</v>
      </c>
      <c r="L196" s="57" t="s">
        <v>81</v>
      </c>
      <c r="M196" s="28">
        <v>12</v>
      </c>
      <c r="N196" s="34"/>
      <c r="O196" s="62"/>
      <c r="P196" s="35"/>
      <c r="Q196" s="35"/>
      <c r="R196" s="40"/>
      <c r="S196" s="40"/>
      <c r="T196" s="36"/>
      <c r="U196" s="34"/>
      <c r="V196" s="34"/>
      <c r="W196" s="69"/>
      <c r="X196" s="69"/>
      <c r="Y196" s="69"/>
    </row>
    <row r="197" spans="1:25">
      <c r="A197" s="52">
        <v>209</v>
      </c>
      <c r="B197" s="57" t="s">
        <v>117</v>
      </c>
      <c r="C197" s="57" t="s">
        <v>361</v>
      </c>
      <c r="D197" s="77" t="s">
        <v>5076</v>
      </c>
      <c r="E197" s="33" t="s">
        <v>146</v>
      </c>
      <c r="F197" s="28" t="s">
        <v>5919</v>
      </c>
      <c r="G197" s="74">
        <v>45505</v>
      </c>
      <c r="H197" s="74">
        <v>45534</v>
      </c>
      <c r="I197" s="79" t="s">
        <v>124</v>
      </c>
      <c r="J197" s="28" t="s">
        <v>125</v>
      </c>
      <c r="K197" s="64" t="s">
        <v>896</v>
      </c>
      <c r="L197" s="57" t="s">
        <v>81</v>
      </c>
      <c r="M197" s="28">
        <v>12</v>
      </c>
      <c r="N197" s="34"/>
      <c r="O197" s="62"/>
      <c r="P197" s="52"/>
      <c r="Q197" s="52"/>
      <c r="R197" s="70"/>
      <c r="S197" s="70"/>
      <c r="T197" s="70"/>
      <c r="U197" s="69"/>
      <c r="V197" s="69"/>
      <c r="W197" s="69"/>
      <c r="X197" s="69"/>
      <c r="Y197" s="69"/>
    </row>
    <row r="198" spans="1:25">
      <c r="A198" s="52">
        <v>210</v>
      </c>
      <c r="B198" s="57" t="s">
        <v>117</v>
      </c>
      <c r="C198" s="57" t="s">
        <v>361</v>
      </c>
      <c r="D198" s="77" t="s">
        <v>5076</v>
      </c>
      <c r="E198" s="33" t="s">
        <v>146</v>
      </c>
      <c r="F198" s="28" t="s">
        <v>5919</v>
      </c>
      <c r="G198" s="74">
        <v>45597</v>
      </c>
      <c r="H198" s="74">
        <v>45626</v>
      </c>
      <c r="I198" s="79" t="s">
        <v>124</v>
      </c>
      <c r="J198" s="28" t="s">
        <v>125</v>
      </c>
      <c r="K198" s="64" t="s">
        <v>896</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5080</v>
      </c>
      <c r="E199" s="33" t="s">
        <v>146</v>
      </c>
      <c r="F199" s="28" t="s">
        <v>5919</v>
      </c>
      <c r="G199" s="74">
        <v>45323</v>
      </c>
      <c r="H199" s="75">
        <v>45351</v>
      </c>
      <c r="I199" s="79" t="s">
        <v>124</v>
      </c>
      <c r="J199" s="28" t="s">
        <v>125</v>
      </c>
      <c r="K199" s="64" t="s">
        <v>896</v>
      </c>
      <c r="L199" s="57" t="s">
        <v>81</v>
      </c>
      <c r="M199" s="28">
        <v>12</v>
      </c>
      <c r="N199" s="34" t="s">
        <v>6034</v>
      </c>
      <c r="O199" s="62">
        <v>45350.6666666667</v>
      </c>
      <c r="P199" s="35"/>
      <c r="Q199" s="35"/>
      <c r="R199" s="40"/>
      <c r="S199" s="40"/>
      <c r="T199" s="36"/>
      <c r="U199" s="34" t="s">
        <v>6035</v>
      </c>
      <c r="V199" s="34" t="s">
        <v>5080</v>
      </c>
      <c r="W199" s="67" t="s">
        <v>6036</v>
      </c>
      <c r="X199" s="69" t="s">
        <v>132</v>
      </c>
      <c r="Y199" s="69" t="s">
        <v>153</v>
      </c>
    </row>
    <row r="200" ht="409.5" spans="1:25">
      <c r="A200" s="52">
        <v>214</v>
      </c>
      <c r="B200" s="57" t="s">
        <v>117</v>
      </c>
      <c r="C200" s="57" t="s">
        <v>145</v>
      </c>
      <c r="D200" s="65" t="s">
        <v>5080</v>
      </c>
      <c r="E200" s="33" t="s">
        <v>146</v>
      </c>
      <c r="F200" s="28" t="s">
        <v>5919</v>
      </c>
      <c r="G200" s="74">
        <v>45413</v>
      </c>
      <c r="H200" s="74">
        <v>45442</v>
      </c>
      <c r="I200" s="79" t="s">
        <v>124</v>
      </c>
      <c r="J200" s="28" t="s">
        <v>125</v>
      </c>
      <c r="K200" s="64" t="s">
        <v>896</v>
      </c>
      <c r="L200" s="57" t="s">
        <v>81</v>
      </c>
      <c r="M200" s="28">
        <v>12</v>
      </c>
      <c r="N200" s="34" t="s">
        <v>6034</v>
      </c>
      <c r="O200" s="62">
        <v>45350.6666666667</v>
      </c>
      <c r="P200" s="35"/>
      <c r="Q200" s="35"/>
      <c r="R200" s="40"/>
      <c r="S200" s="40"/>
      <c r="T200" s="36"/>
      <c r="U200" s="34" t="s">
        <v>6035</v>
      </c>
      <c r="V200" s="34" t="s">
        <v>5080</v>
      </c>
      <c r="W200" s="67" t="s">
        <v>6036</v>
      </c>
      <c r="X200" s="69" t="s">
        <v>132</v>
      </c>
      <c r="Y200" s="69" t="s">
        <v>153</v>
      </c>
    </row>
    <row r="201" ht="36" spans="1:25">
      <c r="A201" s="52">
        <v>215</v>
      </c>
      <c r="B201" s="57" t="s">
        <v>117</v>
      </c>
      <c r="C201" s="57" t="s">
        <v>145</v>
      </c>
      <c r="D201" s="65" t="s">
        <v>5080</v>
      </c>
      <c r="E201" s="33" t="s">
        <v>146</v>
      </c>
      <c r="F201" s="28" t="s">
        <v>5919</v>
      </c>
      <c r="G201" s="74">
        <v>45505</v>
      </c>
      <c r="H201" s="74">
        <v>45534</v>
      </c>
      <c r="I201" s="79" t="s">
        <v>124</v>
      </c>
      <c r="J201" s="28" t="s">
        <v>125</v>
      </c>
      <c r="K201" s="64" t="s">
        <v>896</v>
      </c>
      <c r="L201" s="57" t="s">
        <v>81</v>
      </c>
      <c r="M201" s="28">
        <v>12</v>
      </c>
      <c r="N201" s="34" t="s">
        <v>6020</v>
      </c>
      <c r="O201" s="62">
        <v>45531.6777777778</v>
      </c>
      <c r="P201" s="52"/>
      <c r="Q201" s="52"/>
      <c r="R201" s="70"/>
      <c r="S201" s="70"/>
      <c r="T201" s="70"/>
      <c r="U201" s="69" t="s">
        <v>6021</v>
      </c>
      <c r="V201" s="69" t="s">
        <v>5080</v>
      </c>
      <c r="W201" s="69" t="s">
        <v>6022</v>
      </c>
      <c r="X201" s="69" t="s">
        <v>132</v>
      </c>
      <c r="Y201" s="69" t="s">
        <v>852</v>
      </c>
    </row>
    <row r="202" ht="36" spans="1:25">
      <c r="A202" s="52">
        <v>216</v>
      </c>
      <c r="B202" s="57" t="s">
        <v>117</v>
      </c>
      <c r="C202" s="57" t="s">
        <v>145</v>
      </c>
      <c r="D202" s="65" t="s">
        <v>5080</v>
      </c>
      <c r="E202" s="33" t="s">
        <v>146</v>
      </c>
      <c r="F202" s="28" t="s">
        <v>5919</v>
      </c>
      <c r="G202" s="74">
        <v>45597</v>
      </c>
      <c r="H202" s="74">
        <v>45626</v>
      </c>
      <c r="I202" s="79" t="s">
        <v>124</v>
      </c>
      <c r="J202" s="28" t="s">
        <v>125</v>
      </c>
      <c r="K202" s="64" t="s">
        <v>896</v>
      </c>
      <c r="L202" s="57" t="s">
        <v>81</v>
      </c>
      <c r="M202" s="28">
        <v>12</v>
      </c>
      <c r="N202" s="34" t="s">
        <v>6020</v>
      </c>
      <c r="O202" s="62">
        <v>45531.6777777778</v>
      </c>
      <c r="P202" s="52"/>
      <c r="Q202" s="52"/>
      <c r="R202" s="70"/>
      <c r="S202" s="70"/>
      <c r="T202" s="70"/>
      <c r="U202" s="69" t="s">
        <v>6021</v>
      </c>
      <c r="V202" s="69" t="s">
        <v>5080</v>
      </c>
      <c r="W202" s="69" t="s">
        <v>6022</v>
      </c>
      <c r="X202" s="69" t="s">
        <v>132</v>
      </c>
      <c r="Y202" s="69" t="s">
        <v>852</v>
      </c>
    </row>
    <row r="203" ht="409.5" spans="1:25">
      <c r="A203" s="52">
        <v>219</v>
      </c>
      <c r="B203" s="57" t="s">
        <v>117</v>
      </c>
      <c r="C203" s="57" t="s">
        <v>145</v>
      </c>
      <c r="D203" s="65" t="s">
        <v>5087</v>
      </c>
      <c r="E203" s="33" t="s">
        <v>146</v>
      </c>
      <c r="F203" s="28" t="s">
        <v>5919</v>
      </c>
      <c r="G203" s="74">
        <v>45323</v>
      </c>
      <c r="H203" s="75">
        <v>45351</v>
      </c>
      <c r="I203" s="79" t="s">
        <v>124</v>
      </c>
      <c r="J203" s="28" t="s">
        <v>125</v>
      </c>
      <c r="K203" s="64" t="s">
        <v>896</v>
      </c>
      <c r="L203" s="57" t="s">
        <v>81</v>
      </c>
      <c r="M203" s="28">
        <v>6</v>
      </c>
      <c r="N203" s="34" t="s">
        <v>6029</v>
      </c>
      <c r="O203" s="62">
        <v>45350.6666666667</v>
      </c>
      <c r="P203" s="35"/>
      <c r="Q203" s="35"/>
      <c r="R203" s="40"/>
      <c r="S203" s="40"/>
      <c r="T203" s="36"/>
      <c r="U203" s="34" t="s">
        <v>6037</v>
      </c>
      <c r="V203" s="34" t="s">
        <v>5087</v>
      </c>
      <c r="W203" s="67" t="s">
        <v>6038</v>
      </c>
      <c r="X203" s="69" t="s">
        <v>132</v>
      </c>
      <c r="Y203" s="69" t="s">
        <v>153</v>
      </c>
    </row>
    <row r="204" ht="409.5" spans="1:25">
      <c r="A204" s="52">
        <v>220</v>
      </c>
      <c r="B204" s="57" t="s">
        <v>117</v>
      </c>
      <c r="C204" s="57" t="s">
        <v>145</v>
      </c>
      <c r="D204" s="65" t="s">
        <v>5087</v>
      </c>
      <c r="E204" s="33" t="s">
        <v>146</v>
      </c>
      <c r="F204" s="28" t="s">
        <v>5919</v>
      </c>
      <c r="G204" s="74">
        <v>45413</v>
      </c>
      <c r="H204" s="74">
        <v>45442</v>
      </c>
      <c r="I204" s="79" t="s">
        <v>124</v>
      </c>
      <c r="J204" s="28" t="s">
        <v>125</v>
      </c>
      <c r="K204" s="64" t="s">
        <v>896</v>
      </c>
      <c r="L204" s="57" t="s">
        <v>81</v>
      </c>
      <c r="M204" s="28">
        <v>6</v>
      </c>
      <c r="N204" s="34" t="s">
        <v>6029</v>
      </c>
      <c r="O204" s="62">
        <v>45350.6666666667</v>
      </c>
      <c r="P204" s="35"/>
      <c r="Q204" s="35"/>
      <c r="R204" s="40"/>
      <c r="S204" s="40"/>
      <c r="T204" s="36"/>
      <c r="U204" s="34" t="s">
        <v>6037</v>
      </c>
      <c r="V204" s="34" t="s">
        <v>5087</v>
      </c>
      <c r="W204" s="67" t="s">
        <v>6038</v>
      </c>
      <c r="X204" s="69" t="s">
        <v>132</v>
      </c>
      <c r="Y204" s="69" t="s">
        <v>153</v>
      </c>
    </row>
    <row r="205" ht="36" spans="1:25">
      <c r="A205" s="52">
        <v>221</v>
      </c>
      <c r="B205" s="57" t="s">
        <v>117</v>
      </c>
      <c r="C205" s="57" t="s">
        <v>145</v>
      </c>
      <c r="D205" s="65" t="s">
        <v>5087</v>
      </c>
      <c r="E205" s="33" t="s">
        <v>146</v>
      </c>
      <c r="F205" s="28" t="s">
        <v>5919</v>
      </c>
      <c r="G205" s="74">
        <v>45505</v>
      </c>
      <c r="H205" s="74">
        <v>45534</v>
      </c>
      <c r="I205" s="79" t="s">
        <v>124</v>
      </c>
      <c r="J205" s="28" t="s">
        <v>125</v>
      </c>
      <c r="K205" s="64" t="s">
        <v>896</v>
      </c>
      <c r="L205" s="57" t="s">
        <v>81</v>
      </c>
      <c r="M205" s="28">
        <v>6</v>
      </c>
      <c r="N205" s="34" t="s">
        <v>6020</v>
      </c>
      <c r="O205" s="62">
        <v>45531.6777777778</v>
      </c>
      <c r="P205" s="52"/>
      <c r="Q205" s="52"/>
      <c r="R205" s="70"/>
      <c r="S205" s="70"/>
      <c r="T205" s="70"/>
      <c r="U205" s="69" t="s">
        <v>6021</v>
      </c>
      <c r="V205" s="69" t="s">
        <v>5087</v>
      </c>
      <c r="W205" s="69" t="s">
        <v>6022</v>
      </c>
      <c r="X205" s="69" t="s">
        <v>132</v>
      </c>
      <c r="Y205" s="69" t="s">
        <v>852</v>
      </c>
    </row>
    <row r="206" ht="36" spans="1:25">
      <c r="A206" s="52">
        <v>222</v>
      </c>
      <c r="B206" s="57" t="s">
        <v>117</v>
      </c>
      <c r="C206" s="57" t="s">
        <v>145</v>
      </c>
      <c r="D206" s="65" t="s">
        <v>5087</v>
      </c>
      <c r="E206" s="33" t="s">
        <v>146</v>
      </c>
      <c r="F206" s="28" t="s">
        <v>5919</v>
      </c>
      <c r="G206" s="74">
        <v>45597</v>
      </c>
      <c r="H206" s="74">
        <v>45626</v>
      </c>
      <c r="I206" s="79" t="s">
        <v>124</v>
      </c>
      <c r="J206" s="28" t="s">
        <v>125</v>
      </c>
      <c r="K206" s="64" t="s">
        <v>896</v>
      </c>
      <c r="L206" s="57" t="s">
        <v>81</v>
      </c>
      <c r="M206" s="28">
        <v>6</v>
      </c>
      <c r="N206" s="34" t="s">
        <v>6020</v>
      </c>
      <c r="O206" s="62">
        <v>45531.6777777778</v>
      </c>
      <c r="P206" s="52"/>
      <c r="Q206" s="52"/>
      <c r="R206" s="70"/>
      <c r="S206" s="70"/>
      <c r="T206" s="70"/>
      <c r="U206" s="69" t="s">
        <v>6021</v>
      </c>
      <c r="V206" s="69" t="s">
        <v>5087</v>
      </c>
      <c r="W206" s="69" t="s">
        <v>6022</v>
      </c>
      <c r="X206" s="69" t="s">
        <v>132</v>
      </c>
      <c r="Y206" s="69" t="s">
        <v>852</v>
      </c>
    </row>
    <row r="207" ht="409.5" spans="1:25">
      <c r="A207" s="52">
        <v>225</v>
      </c>
      <c r="B207" s="57" t="s">
        <v>117</v>
      </c>
      <c r="C207" s="57" t="s">
        <v>145</v>
      </c>
      <c r="D207" s="65" t="s">
        <v>5091</v>
      </c>
      <c r="E207" s="33" t="s">
        <v>146</v>
      </c>
      <c r="F207" s="28" t="s">
        <v>5919</v>
      </c>
      <c r="G207" s="71">
        <v>45323</v>
      </c>
      <c r="H207" s="71">
        <v>45351</v>
      </c>
      <c r="I207" s="79" t="s">
        <v>124</v>
      </c>
      <c r="J207" s="28" t="s">
        <v>125</v>
      </c>
      <c r="K207" s="64" t="s">
        <v>896</v>
      </c>
      <c r="L207" s="57" t="s">
        <v>81</v>
      </c>
      <c r="M207" s="28">
        <v>9</v>
      </c>
      <c r="N207" s="34" t="s">
        <v>6039</v>
      </c>
      <c r="O207" s="62">
        <v>45350.6666666667</v>
      </c>
      <c r="P207" s="35"/>
      <c r="Q207" s="35"/>
      <c r="R207" s="40"/>
      <c r="S207" s="40"/>
      <c r="T207" s="36"/>
      <c r="U207" s="34" t="s">
        <v>6040</v>
      </c>
      <c r="V207" s="34" t="s">
        <v>5091</v>
      </c>
      <c r="W207" s="67" t="s">
        <v>6041</v>
      </c>
      <c r="X207" s="69" t="s">
        <v>132</v>
      </c>
      <c r="Y207" s="69" t="s">
        <v>153</v>
      </c>
    </row>
    <row r="208" ht="409.5" spans="1:25">
      <c r="A208" s="52">
        <v>226</v>
      </c>
      <c r="B208" s="57" t="s">
        <v>117</v>
      </c>
      <c r="C208" s="57" t="s">
        <v>145</v>
      </c>
      <c r="D208" s="65" t="s">
        <v>5091</v>
      </c>
      <c r="E208" s="33" t="s">
        <v>146</v>
      </c>
      <c r="F208" s="28" t="s">
        <v>5919</v>
      </c>
      <c r="G208" s="71">
        <v>45413</v>
      </c>
      <c r="H208" s="71">
        <v>45442</v>
      </c>
      <c r="I208" s="79" t="s">
        <v>124</v>
      </c>
      <c r="J208" s="28" t="s">
        <v>125</v>
      </c>
      <c r="K208" s="64" t="s">
        <v>896</v>
      </c>
      <c r="L208" s="57" t="s">
        <v>81</v>
      </c>
      <c r="M208" s="28">
        <v>9</v>
      </c>
      <c r="N208" s="34" t="s">
        <v>6039</v>
      </c>
      <c r="O208" s="62">
        <v>45350.6666666667</v>
      </c>
      <c r="P208" s="35"/>
      <c r="Q208" s="35"/>
      <c r="R208" s="40"/>
      <c r="S208" s="40"/>
      <c r="T208" s="36"/>
      <c r="U208" s="34" t="s">
        <v>6040</v>
      </c>
      <c r="V208" s="34" t="s">
        <v>5091</v>
      </c>
      <c r="W208" s="67" t="s">
        <v>6041</v>
      </c>
      <c r="X208" s="69" t="s">
        <v>132</v>
      </c>
      <c r="Y208" s="69" t="s">
        <v>153</v>
      </c>
    </row>
    <row r="209" ht="36" spans="1:25">
      <c r="A209" s="52">
        <v>227</v>
      </c>
      <c r="B209" s="57" t="s">
        <v>117</v>
      </c>
      <c r="C209" s="57" t="s">
        <v>145</v>
      </c>
      <c r="D209" s="65" t="s">
        <v>5091</v>
      </c>
      <c r="E209" s="33" t="s">
        <v>146</v>
      </c>
      <c r="F209" s="28" t="s">
        <v>5919</v>
      </c>
      <c r="G209" s="71">
        <v>45505</v>
      </c>
      <c r="H209" s="71">
        <v>45534</v>
      </c>
      <c r="I209" s="79" t="s">
        <v>124</v>
      </c>
      <c r="J209" s="28" t="s">
        <v>125</v>
      </c>
      <c r="K209" s="64" t="s">
        <v>896</v>
      </c>
      <c r="L209" s="57" t="s">
        <v>81</v>
      </c>
      <c r="M209" s="28">
        <v>9</v>
      </c>
      <c r="N209" s="34" t="s">
        <v>6020</v>
      </c>
      <c r="O209" s="62">
        <v>45531.6777777778</v>
      </c>
      <c r="P209" s="52"/>
      <c r="Q209" s="52"/>
      <c r="R209" s="70"/>
      <c r="S209" s="70"/>
      <c r="T209" s="70"/>
      <c r="U209" s="69" t="s">
        <v>6021</v>
      </c>
      <c r="V209" s="69" t="s">
        <v>5091</v>
      </c>
      <c r="W209" s="69" t="s">
        <v>6022</v>
      </c>
      <c r="X209" s="69" t="s">
        <v>132</v>
      </c>
      <c r="Y209" s="69" t="s">
        <v>852</v>
      </c>
    </row>
    <row r="210" ht="36" spans="1:25">
      <c r="A210" s="52">
        <v>228</v>
      </c>
      <c r="B210" s="57" t="s">
        <v>117</v>
      </c>
      <c r="C210" s="57" t="s">
        <v>145</v>
      </c>
      <c r="D210" s="65" t="s">
        <v>5091</v>
      </c>
      <c r="E210" s="33" t="s">
        <v>146</v>
      </c>
      <c r="F210" s="28" t="s">
        <v>5919</v>
      </c>
      <c r="G210" s="71">
        <v>45597</v>
      </c>
      <c r="H210" s="71">
        <v>45626</v>
      </c>
      <c r="I210" s="79" t="s">
        <v>124</v>
      </c>
      <c r="J210" s="28" t="s">
        <v>125</v>
      </c>
      <c r="K210" s="64" t="s">
        <v>896</v>
      </c>
      <c r="L210" s="57" t="s">
        <v>81</v>
      </c>
      <c r="M210" s="28">
        <v>9</v>
      </c>
      <c r="N210" s="34" t="s">
        <v>6020</v>
      </c>
      <c r="O210" s="62">
        <v>45531.6777777778</v>
      </c>
      <c r="P210" s="52"/>
      <c r="Q210" s="52"/>
      <c r="R210" s="70"/>
      <c r="S210" s="70"/>
      <c r="T210" s="70"/>
      <c r="U210" s="69" t="s">
        <v>6021</v>
      </c>
      <c r="V210" s="69" t="s">
        <v>5091</v>
      </c>
      <c r="W210" s="69" t="s">
        <v>6022</v>
      </c>
      <c r="X210" s="69" t="s">
        <v>132</v>
      </c>
      <c r="Y210" s="69" t="s">
        <v>852</v>
      </c>
    </row>
    <row r="211" ht="409.5" spans="1:25">
      <c r="A211" s="52">
        <v>231</v>
      </c>
      <c r="B211" s="57" t="s">
        <v>117</v>
      </c>
      <c r="C211" s="57" t="s">
        <v>145</v>
      </c>
      <c r="D211" s="65" t="s">
        <v>5095</v>
      </c>
      <c r="E211" s="33" t="s">
        <v>146</v>
      </c>
      <c r="F211" s="28" t="s">
        <v>5919</v>
      </c>
      <c r="G211" s="71">
        <v>45323</v>
      </c>
      <c r="H211" s="71">
        <v>45323</v>
      </c>
      <c r="I211" s="79" t="s">
        <v>124</v>
      </c>
      <c r="J211" s="28" t="s">
        <v>125</v>
      </c>
      <c r="K211" s="64" t="s">
        <v>896</v>
      </c>
      <c r="L211" s="57" t="s">
        <v>81</v>
      </c>
      <c r="M211" s="28">
        <v>6</v>
      </c>
      <c r="N211" s="34" t="s">
        <v>6014</v>
      </c>
      <c r="O211" s="62">
        <v>45350.6666666667</v>
      </c>
      <c r="P211" s="35"/>
      <c r="Q211" s="35"/>
      <c r="R211" s="40"/>
      <c r="S211" s="40"/>
      <c r="T211" s="36"/>
      <c r="U211" s="34" t="s">
        <v>6015</v>
      </c>
      <c r="V211" s="34" t="s">
        <v>5095</v>
      </c>
      <c r="W211" s="67" t="s">
        <v>6016</v>
      </c>
      <c r="X211" s="69" t="s">
        <v>132</v>
      </c>
      <c r="Y211" s="69" t="s">
        <v>153</v>
      </c>
    </row>
    <row r="212" ht="409.5" spans="1:25">
      <c r="A212" s="52">
        <v>232</v>
      </c>
      <c r="B212" s="57" t="s">
        <v>117</v>
      </c>
      <c r="C212" s="57" t="s">
        <v>145</v>
      </c>
      <c r="D212" s="65" t="s">
        <v>5095</v>
      </c>
      <c r="E212" s="33" t="s">
        <v>146</v>
      </c>
      <c r="F212" s="28" t="s">
        <v>5919</v>
      </c>
      <c r="G212" s="71">
        <v>45383</v>
      </c>
      <c r="H212" s="71">
        <v>45383</v>
      </c>
      <c r="I212" s="79" t="s">
        <v>124</v>
      </c>
      <c r="J212" s="28" t="s">
        <v>125</v>
      </c>
      <c r="K212" s="64" t="s">
        <v>896</v>
      </c>
      <c r="L212" s="57" t="s">
        <v>81</v>
      </c>
      <c r="M212" s="28">
        <v>6</v>
      </c>
      <c r="N212" s="34" t="s">
        <v>6014</v>
      </c>
      <c r="O212" s="62">
        <v>45350.6666666667</v>
      </c>
      <c r="P212" s="35"/>
      <c r="Q212" s="35"/>
      <c r="R212" s="40"/>
      <c r="S212" s="40"/>
      <c r="T212" s="36"/>
      <c r="U212" s="34" t="s">
        <v>6015</v>
      </c>
      <c r="V212" s="34" t="s">
        <v>5095</v>
      </c>
      <c r="W212" s="67" t="s">
        <v>6016</v>
      </c>
      <c r="X212" s="69" t="s">
        <v>132</v>
      </c>
      <c r="Y212" s="69" t="s">
        <v>153</v>
      </c>
    </row>
    <row r="213" ht="409.5" spans="1:25">
      <c r="A213" s="52">
        <v>233</v>
      </c>
      <c r="B213" s="57" t="s">
        <v>117</v>
      </c>
      <c r="C213" s="57" t="s">
        <v>145</v>
      </c>
      <c r="D213" s="65" t="s">
        <v>5095</v>
      </c>
      <c r="E213" s="33" t="s">
        <v>146</v>
      </c>
      <c r="F213" s="28" t="s">
        <v>5919</v>
      </c>
      <c r="G213" s="71">
        <v>45444</v>
      </c>
      <c r="H213" s="71">
        <v>45444</v>
      </c>
      <c r="I213" s="79" t="s">
        <v>124</v>
      </c>
      <c r="J213" s="28" t="s">
        <v>125</v>
      </c>
      <c r="K213" s="64" t="s">
        <v>896</v>
      </c>
      <c r="L213" s="57" t="s">
        <v>81</v>
      </c>
      <c r="M213" s="28">
        <v>6</v>
      </c>
      <c r="N213" s="34" t="s">
        <v>6014</v>
      </c>
      <c r="O213" s="62">
        <v>45350.6666666667</v>
      </c>
      <c r="P213" s="35"/>
      <c r="Q213" s="35"/>
      <c r="R213" s="40"/>
      <c r="S213" s="40"/>
      <c r="T213" s="36"/>
      <c r="U213" s="34" t="s">
        <v>6015</v>
      </c>
      <c r="V213" s="34" t="s">
        <v>5095</v>
      </c>
      <c r="W213" s="67" t="s">
        <v>6016</v>
      </c>
      <c r="X213" s="68" t="s">
        <v>132</v>
      </c>
      <c r="Y213" s="68" t="s">
        <v>153</v>
      </c>
    </row>
    <row r="214" ht="391.5" spans="1:25">
      <c r="A214" s="52">
        <v>234</v>
      </c>
      <c r="B214" s="57" t="s">
        <v>117</v>
      </c>
      <c r="C214" s="57" t="s">
        <v>145</v>
      </c>
      <c r="D214" s="65" t="s">
        <v>5095</v>
      </c>
      <c r="E214" s="33" t="s">
        <v>146</v>
      </c>
      <c r="F214" s="28" t="s">
        <v>5919</v>
      </c>
      <c r="G214" s="71">
        <v>45505</v>
      </c>
      <c r="H214" s="71">
        <v>45505</v>
      </c>
      <c r="I214" s="79" t="s">
        <v>124</v>
      </c>
      <c r="J214" s="28" t="s">
        <v>125</v>
      </c>
      <c r="K214" s="64" t="s">
        <v>896</v>
      </c>
      <c r="L214" s="57" t="s">
        <v>81</v>
      </c>
      <c r="M214" s="28">
        <v>6</v>
      </c>
      <c r="N214" s="34" t="s">
        <v>6011</v>
      </c>
      <c r="O214" s="62">
        <v>45532.4861111111</v>
      </c>
      <c r="P214" s="52"/>
      <c r="Q214" s="52"/>
      <c r="R214" s="70"/>
      <c r="S214" s="70"/>
      <c r="T214" s="70"/>
      <c r="U214" s="67" t="s">
        <v>6012</v>
      </c>
      <c r="V214" s="69" t="s">
        <v>5095</v>
      </c>
      <c r="W214" s="67" t="s">
        <v>6013</v>
      </c>
      <c r="X214" s="69" t="s">
        <v>132</v>
      </c>
      <c r="Y214" s="69" t="s">
        <v>852</v>
      </c>
    </row>
    <row r="215" ht="391.5" spans="1:25">
      <c r="A215" s="52">
        <v>235</v>
      </c>
      <c r="B215" s="57" t="s">
        <v>117</v>
      </c>
      <c r="C215" s="57" t="s">
        <v>145</v>
      </c>
      <c r="D215" s="65" t="s">
        <v>5095</v>
      </c>
      <c r="E215" s="33" t="s">
        <v>146</v>
      </c>
      <c r="F215" s="28" t="s">
        <v>5919</v>
      </c>
      <c r="G215" s="71">
        <v>45566</v>
      </c>
      <c r="H215" s="71">
        <v>45567</v>
      </c>
      <c r="I215" s="79" t="s">
        <v>124</v>
      </c>
      <c r="J215" s="28" t="s">
        <v>125</v>
      </c>
      <c r="K215" s="64" t="s">
        <v>896</v>
      </c>
      <c r="L215" s="57" t="s">
        <v>81</v>
      </c>
      <c r="M215" s="28">
        <v>6</v>
      </c>
      <c r="N215" s="34" t="s">
        <v>6011</v>
      </c>
      <c r="O215" s="62">
        <v>45532.4861111111</v>
      </c>
      <c r="P215" s="52"/>
      <c r="Q215" s="52"/>
      <c r="R215" s="70"/>
      <c r="S215" s="70"/>
      <c r="T215" s="70"/>
      <c r="U215" s="67" t="s">
        <v>6012</v>
      </c>
      <c r="V215" s="69" t="s">
        <v>5095</v>
      </c>
      <c r="W215" s="67" t="s">
        <v>6013</v>
      </c>
      <c r="X215" s="69" t="s">
        <v>132</v>
      </c>
      <c r="Y215" s="69" t="s">
        <v>852</v>
      </c>
    </row>
    <row r="216" ht="391.5" spans="1:25">
      <c r="A216" s="52">
        <v>236</v>
      </c>
      <c r="B216" s="57" t="s">
        <v>117</v>
      </c>
      <c r="C216" s="57" t="s">
        <v>145</v>
      </c>
      <c r="D216" s="65" t="s">
        <v>5095</v>
      </c>
      <c r="E216" s="33" t="s">
        <v>146</v>
      </c>
      <c r="F216" s="28" t="s">
        <v>5919</v>
      </c>
      <c r="G216" s="71">
        <v>45627</v>
      </c>
      <c r="H216" s="71">
        <v>45628</v>
      </c>
      <c r="I216" s="79" t="s">
        <v>124</v>
      </c>
      <c r="J216" s="28" t="s">
        <v>125</v>
      </c>
      <c r="K216" s="64" t="s">
        <v>896</v>
      </c>
      <c r="L216" s="57" t="s">
        <v>81</v>
      </c>
      <c r="M216" s="28">
        <v>6</v>
      </c>
      <c r="N216" s="34" t="s">
        <v>6011</v>
      </c>
      <c r="O216" s="62">
        <v>45532.4861111111</v>
      </c>
      <c r="P216" s="52"/>
      <c r="Q216" s="52"/>
      <c r="R216" s="70"/>
      <c r="S216" s="70"/>
      <c r="T216" s="70"/>
      <c r="U216" s="67" t="s">
        <v>6012</v>
      </c>
      <c r="V216" s="69" t="s">
        <v>5095</v>
      </c>
      <c r="W216" s="67" t="s">
        <v>6013</v>
      </c>
      <c r="X216" s="69" t="s">
        <v>132</v>
      </c>
      <c r="Y216" s="69" t="s">
        <v>852</v>
      </c>
    </row>
    <row r="217" ht="409.5" spans="1:25">
      <c r="A217" s="52">
        <v>237</v>
      </c>
      <c r="B217" s="57" t="s">
        <v>117</v>
      </c>
      <c r="C217" s="57" t="s">
        <v>145</v>
      </c>
      <c r="D217" s="65" t="s">
        <v>5102</v>
      </c>
      <c r="E217" s="33" t="s">
        <v>146</v>
      </c>
      <c r="F217" s="28" t="s">
        <v>5919</v>
      </c>
      <c r="G217" s="71">
        <v>45323</v>
      </c>
      <c r="H217" s="71">
        <v>45323</v>
      </c>
      <c r="I217" s="79" t="s">
        <v>124</v>
      </c>
      <c r="J217" s="28" t="s">
        <v>125</v>
      </c>
      <c r="K217" s="64" t="s">
        <v>896</v>
      </c>
      <c r="L217" s="57" t="s">
        <v>81</v>
      </c>
      <c r="M217" s="28">
        <v>6</v>
      </c>
      <c r="N217" s="34" t="s">
        <v>6014</v>
      </c>
      <c r="O217" s="62">
        <v>45350.6666666667</v>
      </c>
      <c r="P217" s="35"/>
      <c r="Q217" s="35"/>
      <c r="R217" s="40"/>
      <c r="S217" s="40"/>
      <c r="T217" s="36"/>
      <c r="U217" s="34" t="s">
        <v>6015</v>
      </c>
      <c r="V217" s="34" t="s">
        <v>5102</v>
      </c>
      <c r="W217" s="67" t="s">
        <v>6016</v>
      </c>
      <c r="X217" s="69" t="s">
        <v>132</v>
      </c>
      <c r="Y217" s="69" t="s">
        <v>153</v>
      </c>
    </row>
    <row r="218" ht="409.5" spans="1:25">
      <c r="A218" s="52">
        <v>238</v>
      </c>
      <c r="B218" s="57" t="s">
        <v>117</v>
      </c>
      <c r="C218" s="57" t="s">
        <v>145</v>
      </c>
      <c r="D218" s="65" t="s">
        <v>5102</v>
      </c>
      <c r="E218" s="33" t="s">
        <v>146</v>
      </c>
      <c r="F218" s="28" t="s">
        <v>5919</v>
      </c>
      <c r="G218" s="71">
        <v>45383</v>
      </c>
      <c r="H218" s="71">
        <v>45383</v>
      </c>
      <c r="I218" s="79" t="s">
        <v>124</v>
      </c>
      <c r="J218" s="28" t="s">
        <v>125</v>
      </c>
      <c r="K218" s="64" t="s">
        <v>896</v>
      </c>
      <c r="L218" s="57" t="s">
        <v>81</v>
      </c>
      <c r="M218" s="28">
        <v>6</v>
      </c>
      <c r="N218" s="34" t="s">
        <v>6014</v>
      </c>
      <c r="O218" s="62">
        <v>45350.6666666667</v>
      </c>
      <c r="P218" s="35"/>
      <c r="Q218" s="35"/>
      <c r="R218" s="40"/>
      <c r="S218" s="40"/>
      <c r="T218" s="36"/>
      <c r="U218" s="34" t="s">
        <v>6015</v>
      </c>
      <c r="V218" s="34" t="s">
        <v>5102</v>
      </c>
      <c r="W218" s="67" t="s">
        <v>6016</v>
      </c>
      <c r="X218" s="69" t="s">
        <v>132</v>
      </c>
      <c r="Y218" s="69" t="s">
        <v>153</v>
      </c>
    </row>
    <row r="219" ht="409.5" spans="1:25">
      <c r="A219" s="52">
        <v>239</v>
      </c>
      <c r="B219" s="57" t="s">
        <v>117</v>
      </c>
      <c r="C219" s="57" t="s">
        <v>145</v>
      </c>
      <c r="D219" s="65" t="s">
        <v>5102</v>
      </c>
      <c r="E219" s="33" t="s">
        <v>146</v>
      </c>
      <c r="F219" s="28" t="s">
        <v>5919</v>
      </c>
      <c r="G219" s="71">
        <v>45444</v>
      </c>
      <c r="H219" s="71">
        <v>45444</v>
      </c>
      <c r="I219" s="79" t="s">
        <v>124</v>
      </c>
      <c r="J219" s="28" t="s">
        <v>125</v>
      </c>
      <c r="K219" s="64" t="s">
        <v>896</v>
      </c>
      <c r="L219" s="57" t="s">
        <v>81</v>
      </c>
      <c r="M219" s="28">
        <v>6</v>
      </c>
      <c r="N219" s="34" t="s">
        <v>6014</v>
      </c>
      <c r="O219" s="62">
        <v>45350.6666666667</v>
      </c>
      <c r="P219" s="35"/>
      <c r="Q219" s="35"/>
      <c r="R219" s="40"/>
      <c r="S219" s="40"/>
      <c r="T219" s="36"/>
      <c r="U219" s="34" t="s">
        <v>6015</v>
      </c>
      <c r="V219" s="34" t="s">
        <v>5102</v>
      </c>
      <c r="W219" s="67" t="s">
        <v>6016</v>
      </c>
      <c r="X219" s="68" t="s">
        <v>132</v>
      </c>
      <c r="Y219" s="68" t="s">
        <v>153</v>
      </c>
    </row>
    <row r="220" ht="391.5" spans="1:25">
      <c r="A220" s="52">
        <v>240</v>
      </c>
      <c r="B220" s="57" t="s">
        <v>117</v>
      </c>
      <c r="C220" s="57" t="s">
        <v>145</v>
      </c>
      <c r="D220" s="65" t="s">
        <v>5102</v>
      </c>
      <c r="E220" s="33" t="s">
        <v>146</v>
      </c>
      <c r="F220" s="28" t="s">
        <v>5919</v>
      </c>
      <c r="G220" s="71">
        <v>45505</v>
      </c>
      <c r="H220" s="71">
        <v>45505</v>
      </c>
      <c r="I220" s="79" t="s">
        <v>124</v>
      </c>
      <c r="J220" s="28" t="s">
        <v>125</v>
      </c>
      <c r="K220" s="64" t="s">
        <v>896</v>
      </c>
      <c r="L220" s="57" t="s">
        <v>81</v>
      </c>
      <c r="M220" s="28">
        <v>6</v>
      </c>
      <c r="N220" s="34" t="s">
        <v>6011</v>
      </c>
      <c r="O220" s="62">
        <v>45532.4861111111</v>
      </c>
      <c r="P220" s="52"/>
      <c r="Q220" s="52"/>
      <c r="R220" s="70"/>
      <c r="S220" s="70"/>
      <c r="T220" s="70"/>
      <c r="U220" s="67" t="s">
        <v>6012</v>
      </c>
      <c r="V220" s="69" t="s">
        <v>5102</v>
      </c>
      <c r="W220" s="67" t="s">
        <v>6013</v>
      </c>
      <c r="X220" s="69" t="s">
        <v>132</v>
      </c>
      <c r="Y220" s="69" t="s">
        <v>852</v>
      </c>
    </row>
    <row r="221" ht="391.5" spans="1:25">
      <c r="A221" s="52">
        <v>241</v>
      </c>
      <c r="B221" s="57" t="s">
        <v>117</v>
      </c>
      <c r="C221" s="57" t="s">
        <v>145</v>
      </c>
      <c r="D221" s="65" t="s">
        <v>5102</v>
      </c>
      <c r="E221" s="33" t="s">
        <v>146</v>
      </c>
      <c r="F221" s="28" t="s">
        <v>5919</v>
      </c>
      <c r="G221" s="71">
        <v>45566</v>
      </c>
      <c r="H221" s="71">
        <v>45567</v>
      </c>
      <c r="I221" s="79" t="s">
        <v>124</v>
      </c>
      <c r="J221" s="28" t="s">
        <v>125</v>
      </c>
      <c r="K221" s="64" t="s">
        <v>896</v>
      </c>
      <c r="L221" s="57" t="s">
        <v>81</v>
      </c>
      <c r="M221" s="28">
        <v>6</v>
      </c>
      <c r="N221" s="34" t="s">
        <v>6011</v>
      </c>
      <c r="O221" s="62">
        <v>45532.4861111111</v>
      </c>
      <c r="P221" s="52"/>
      <c r="Q221" s="52"/>
      <c r="R221" s="70"/>
      <c r="S221" s="70"/>
      <c r="T221" s="70"/>
      <c r="U221" s="67" t="s">
        <v>6012</v>
      </c>
      <c r="V221" s="69" t="s">
        <v>5102</v>
      </c>
      <c r="W221" s="67" t="s">
        <v>6013</v>
      </c>
      <c r="X221" s="69" t="s">
        <v>132</v>
      </c>
      <c r="Y221" s="69" t="s">
        <v>852</v>
      </c>
    </row>
    <row r="222" ht="391.5" spans="1:25">
      <c r="A222" s="52">
        <v>242</v>
      </c>
      <c r="B222" s="57" t="s">
        <v>117</v>
      </c>
      <c r="C222" s="57" t="s">
        <v>145</v>
      </c>
      <c r="D222" s="65" t="s">
        <v>5102</v>
      </c>
      <c r="E222" s="33" t="s">
        <v>146</v>
      </c>
      <c r="F222" s="28" t="s">
        <v>5919</v>
      </c>
      <c r="G222" s="71">
        <v>45627</v>
      </c>
      <c r="H222" s="71">
        <v>45628</v>
      </c>
      <c r="I222" s="79" t="s">
        <v>124</v>
      </c>
      <c r="J222" s="28" t="s">
        <v>125</v>
      </c>
      <c r="K222" s="64" t="s">
        <v>896</v>
      </c>
      <c r="L222" s="57" t="s">
        <v>81</v>
      </c>
      <c r="M222" s="28">
        <v>6</v>
      </c>
      <c r="N222" s="34" t="s">
        <v>6011</v>
      </c>
      <c r="O222" s="62">
        <v>45532.4861111111</v>
      </c>
      <c r="P222" s="52"/>
      <c r="Q222" s="52"/>
      <c r="R222" s="70"/>
      <c r="S222" s="70"/>
      <c r="T222" s="70"/>
      <c r="U222" s="67" t="s">
        <v>6012</v>
      </c>
      <c r="V222" s="69" t="s">
        <v>5102</v>
      </c>
      <c r="W222" s="67" t="s">
        <v>6013</v>
      </c>
      <c r="X222" s="69" t="s">
        <v>132</v>
      </c>
      <c r="Y222" s="69" t="s">
        <v>852</v>
      </c>
    </row>
    <row r="223" ht="36" spans="1:25">
      <c r="A223" s="52">
        <v>243</v>
      </c>
      <c r="B223" s="57" t="s">
        <v>117</v>
      </c>
      <c r="C223" s="57" t="s">
        <v>361</v>
      </c>
      <c r="D223" s="77" t="s">
        <v>1020</v>
      </c>
      <c r="E223" s="33" t="s">
        <v>1148</v>
      </c>
      <c r="F223" s="28" t="s">
        <v>5919</v>
      </c>
      <c r="G223" s="71">
        <v>45323</v>
      </c>
      <c r="H223" s="71">
        <v>45323</v>
      </c>
      <c r="I223" s="79" t="s">
        <v>124</v>
      </c>
      <c r="J223" s="28" t="s">
        <v>125</v>
      </c>
      <c r="K223" s="64" t="s">
        <v>896</v>
      </c>
      <c r="L223" s="57" t="s">
        <v>81</v>
      </c>
      <c r="M223" s="28">
        <v>24</v>
      </c>
      <c r="N223" s="34" t="s">
        <v>6042</v>
      </c>
      <c r="O223" s="62">
        <v>45350.6798611111</v>
      </c>
      <c r="P223" s="35"/>
      <c r="Q223" s="35"/>
      <c r="R223" s="40"/>
      <c r="S223" s="40"/>
      <c r="T223" s="36"/>
      <c r="U223" s="34" t="s">
        <v>6043</v>
      </c>
      <c r="V223" s="34" t="s">
        <v>1020</v>
      </c>
      <c r="W223" s="69" t="s">
        <v>6044</v>
      </c>
      <c r="X223" s="69" t="s">
        <v>132</v>
      </c>
      <c r="Y223" s="69" t="s">
        <v>153</v>
      </c>
    </row>
    <row r="224" ht="36" spans="1:25">
      <c r="A224" s="52">
        <v>244</v>
      </c>
      <c r="B224" s="57" t="s">
        <v>117</v>
      </c>
      <c r="C224" s="57" t="s">
        <v>361</v>
      </c>
      <c r="D224" s="77" t="s">
        <v>1020</v>
      </c>
      <c r="E224" s="33" t="s">
        <v>1148</v>
      </c>
      <c r="F224" s="28" t="s">
        <v>5919</v>
      </c>
      <c r="G224" s="71">
        <v>45383</v>
      </c>
      <c r="H224" s="71">
        <v>45383</v>
      </c>
      <c r="I224" s="79" t="s">
        <v>124</v>
      </c>
      <c r="J224" s="28" t="s">
        <v>125</v>
      </c>
      <c r="K224" s="64" t="s">
        <v>896</v>
      </c>
      <c r="L224" s="57" t="s">
        <v>81</v>
      </c>
      <c r="M224" s="28">
        <v>24</v>
      </c>
      <c r="N224" s="34" t="s">
        <v>6045</v>
      </c>
      <c r="O224" s="62">
        <v>45405.4965277778</v>
      </c>
      <c r="P224" s="35"/>
      <c r="Q224" s="35"/>
      <c r="R224" s="40"/>
      <c r="S224" s="40"/>
      <c r="T224" s="36"/>
      <c r="U224" s="34" t="s">
        <v>6046</v>
      </c>
      <c r="V224" s="34" t="s">
        <v>1020</v>
      </c>
      <c r="W224" s="69" t="s">
        <v>6047</v>
      </c>
      <c r="X224" s="69" t="s">
        <v>132</v>
      </c>
      <c r="Y224" s="69" t="s">
        <v>144</v>
      </c>
    </row>
    <row r="225" ht="36" spans="1:25">
      <c r="A225" s="52">
        <v>245</v>
      </c>
      <c r="B225" s="57" t="s">
        <v>117</v>
      </c>
      <c r="C225" s="57" t="s">
        <v>361</v>
      </c>
      <c r="D225" s="77" t="s">
        <v>1020</v>
      </c>
      <c r="E225" s="33" t="s">
        <v>1148</v>
      </c>
      <c r="F225" s="28" t="s">
        <v>5919</v>
      </c>
      <c r="G225" s="71">
        <v>45444</v>
      </c>
      <c r="H225" s="71">
        <v>45444</v>
      </c>
      <c r="I225" s="79" t="s">
        <v>124</v>
      </c>
      <c r="J225" s="28" t="s">
        <v>125</v>
      </c>
      <c r="K225" s="64" t="s">
        <v>896</v>
      </c>
      <c r="L225" s="57" t="s">
        <v>81</v>
      </c>
      <c r="M225" s="28">
        <v>24</v>
      </c>
      <c r="N225" s="34" t="s">
        <v>6048</v>
      </c>
      <c r="O225" s="62">
        <v>45469.6548611111</v>
      </c>
      <c r="P225" s="35"/>
      <c r="Q225" s="35"/>
      <c r="R225" s="40"/>
      <c r="S225" s="40"/>
      <c r="T225" s="36"/>
      <c r="U225" s="34" t="s">
        <v>6049</v>
      </c>
      <c r="V225" s="34" t="s">
        <v>1020</v>
      </c>
      <c r="W225" s="69" t="s">
        <v>6050</v>
      </c>
      <c r="X225" s="68" t="s">
        <v>132</v>
      </c>
      <c r="Y225" s="68" t="s">
        <v>422</v>
      </c>
    </row>
    <row r="226" ht="36" spans="1:25">
      <c r="A226" s="52">
        <v>246</v>
      </c>
      <c r="B226" s="57" t="s">
        <v>117</v>
      </c>
      <c r="C226" s="57" t="s">
        <v>361</v>
      </c>
      <c r="D226" s="77" t="s">
        <v>1020</v>
      </c>
      <c r="E226" s="33" t="s">
        <v>1148</v>
      </c>
      <c r="F226" s="28" t="s">
        <v>5919</v>
      </c>
      <c r="G226" s="71">
        <v>45505</v>
      </c>
      <c r="H226" s="71">
        <v>45505</v>
      </c>
      <c r="I226" s="79" t="s">
        <v>124</v>
      </c>
      <c r="J226" s="28" t="s">
        <v>125</v>
      </c>
      <c r="K226" s="64" t="s">
        <v>896</v>
      </c>
      <c r="L226" s="57" t="s">
        <v>81</v>
      </c>
      <c r="M226" s="28">
        <v>24</v>
      </c>
      <c r="N226" s="34" t="s">
        <v>6051</v>
      </c>
      <c r="O226" s="62">
        <v>45532.6965277778</v>
      </c>
      <c r="P226" s="52"/>
      <c r="Q226" s="52"/>
      <c r="R226" s="70"/>
      <c r="S226" s="70"/>
      <c r="T226" s="70"/>
      <c r="U226" s="69" t="s">
        <v>6052</v>
      </c>
      <c r="V226" s="69" t="s">
        <v>1020</v>
      </c>
      <c r="W226" s="69" t="s">
        <v>6053</v>
      </c>
      <c r="X226" s="69" t="s">
        <v>132</v>
      </c>
      <c r="Y226" s="69" t="s">
        <v>852</v>
      </c>
    </row>
    <row r="227" ht="36" spans="1:25">
      <c r="A227" s="52">
        <v>247</v>
      </c>
      <c r="B227" s="57" t="s">
        <v>117</v>
      </c>
      <c r="C227" s="57" t="s">
        <v>361</v>
      </c>
      <c r="D227" s="77" t="s">
        <v>1020</v>
      </c>
      <c r="E227" s="33" t="s">
        <v>1148</v>
      </c>
      <c r="F227" s="28" t="s">
        <v>5919</v>
      </c>
      <c r="G227" s="71">
        <v>45566</v>
      </c>
      <c r="H227" s="71">
        <v>45567</v>
      </c>
      <c r="I227" s="79" t="s">
        <v>124</v>
      </c>
      <c r="J227" s="28" t="s">
        <v>125</v>
      </c>
      <c r="K227" s="64" t="s">
        <v>896</v>
      </c>
      <c r="L227" s="57" t="s">
        <v>81</v>
      </c>
      <c r="M227" s="28">
        <v>24</v>
      </c>
      <c r="N227" s="34" t="s">
        <v>6051</v>
      </c>
      <c r="O227" s="62">
        <v>45532.6965277778</v>
      </c>
      <c r="P227" s="52"/>
      <c r="Q227" s="52"/>
      <c r="R227" s="70"/>
      <c r="S227" s="70"/>
      <c r="T227" s="70"/>
      <c r="U227" s="69" t="s">
        <v>6052</v>
      </c>
      <c r="V227" s="69" t="s">
        <v>1020</v>
      </c>
      <c r="W227" s="69" t="s">
        <v>6053</v>
      </c>
      <c r="X227" s="69" t="s">
        <v>132</v>
      </c>
      <c r="Y227" s="69" t="s">
        <v>852</v>
      </c>
    </row>
    <row r="228" ht="36" spans="1:25">
      <c r="A228" s="52">
        <v>248</v>
      </c>
      <c r="B228" s="57" t="s">
        <v>117</v>
      </c>
      <c r="C228" s="57" t="s">
        <v>361</v>
      </c>
      <c r="D228" s="77" t="s">
        <v>1020</v>
      </c>
      <c r="E228" s="33" t="s">
        <v>1148</v>
      </c>
      <c r="F228" s="28" t="s">
        <v>5919</v>
      </c>
      <c r="G228" s="71">
        <v>45627</v>
      </c>
      <c r="H228" s="71">
        <v>45628</v>
      </c>
      <c r="I228" s="79" t="s">
        <v>124</v>
      </c>
      <c r="J228" s="28" t="s">
        <v>125</v>
      </c>
      <c r="K228" s="64" t="s">
        <v>896</v>
      </c>
      <c r="L228" s="57" t="s">
        <v>81</v>
      </c>
      <c r="M228" s="28">
        <v>24</v>
      </c>
      <c r="N228" s="34" t="s">
        <v>6051</v>
      </c>
      <c r="O228" s="62">
        <v>45532.6965277778</v>
      </c>
      <c r="P228" s="52"/>
      <c r="Q228" s="52"/>
      <c r="R228" s="70"/>
      <c r="S228" s="70"/>
      <c r="T228" s="70"/>
      <c r="U228" s="69" t="s">
        <v>6052</v>
      </c>
      <c r="V228" s="69" t="s">
        <v>1020</v>
      </c>
      <c r="W228" s="69" t="s">
        <v>6053</v>
      </c>
      <c r="X228" s="69" t="s">
        <v>132</v>
      </c>
      <c r="Y228" s="69" t="s">
        <v>852</v>
      </c>
    </row>
    <row r="229" ht="36" spans="1:25">
      <c r="A229" s="52">
        <v>249</v>
      </c>
      <c r="B229" s="57" t="s">
        <v>117</v>
      </c>
      <c r="C229" s="57" t="s">
        <v>361</v>
      </c>
      <c r="D229" s="28" t="s">
        <v>1029</v>
      </c>
      <c r="E229" s="33" t="s">
        <v>1148</v>
      </c>
      <c r="F229" s="28" t="s">
        <v>5919</v>
      </c>
      <c r="G229" s="71">
        <v>45323</v>
      </c>
      <c r="H229" s="71">
        <v>45323</v>
      </c>
      <c r="I229" s="79" t="s">
        <v>124</v>
      </c>
      <c r="J229" s="28" t="s">
        <v>125</v>
      </c>
      <c r="K229" s="64" t="s">
        <v>896</v>
      </c>
      <c r="L229" s="57" t="s">
        <v>81</v>
      </c>
      <c r="M229" s="28">
        <v>24</v>
      </c>
      <c r="N229" s="34" t="s">
        <v>6042</v>
      </c>
      <c r="O229" s="62">
        <v>45350.6798611111</v>
      </c>
      <c r="P229" s="35"/>
      <c r="Q229" s="35"/>
      <c r="R229" s="40"/>
      <c r="S229" s="40"/>
      <c r="T229" s="36"/>
      <c r="U229" s="34" t="s">
        <v>6043</v>
      </c>
      <c r="V229" s="34" t="s">
        <v>1029</v>
      </c>
      <c r="W229" s="69" t="s">
        <v>6044</v>
      </c>
      <c r="X229" s="69" t="s">
        <v>132</v>
      </c>
      <c r="Y229" s="69" t="s">
        <v>153</v>
      </c>
    </row>
    <row r="230" ht="36" spans="1:25">
      <c r="A230" s="52">
        <v>250</v>
      </c>
      <c r="B230" s="57" t="s">
        <v>117</v>
      </c>
      <c r="C230" s="57" t="s">
        <v>361</v>
      </c>
      <c r="D230" s="28" t="s">
        <v>1029</v>
      </c>
      <c r="E230" s="33" t="s">
        <v>1148</v>
      </c>
      <c r="F230" s="28" t="s">
        <v>5919</v>
      </c>
      <c r="G230" s="71">
        <v>45383</v>
      </c>
      <c r="H230" s="71">
        <v>45383</v>
      </c>
      <c r="I230" s="79" t="s">
        <v>124</v>
      </c>
      <c r="J230" s="28" t="s">
        <v>125</v>
      </c>
      <c r="K230" s="64" t="s">
        <v>896</v>
      </c>
      <c r="L230" s="57" t="s">
        <v>81</v>
      </c>
      <c r="M230" s="28">
        <v>24</v>
      </c>
      <c r="N230" s="34" t="s">
        <v>6045</v>
      </c>
      <c r="O230" s="62">
        <v>45405.4965277778</v>
      </c>
      <c r="P230" s="35"/>
      <c r="Q230" s="35"/>
      <c r="R230" s="40"/>
      <c r="S230" s="40"/>
      <c r="T230" s="36"/>
      <c r="U230" s="34" t="s">
        <v>6046</v>
      </c>
      <c r="V230" s="34" t="s">
        <v>1029</v>
      </c>
      <c r="W230" s="69" t="s">
        <v>6047</v>
      </c>
      <c r="X230" s="69" t="s">
        <v>132</v>
      </c>
      <c r="Y230" s="69" t="s">
        <v>144</v>
      </c>
    </row>
    <row r="231" ht="36" spans="1:25">
      <c r="A231" s="52">
        <v>251</v>
      </c>
      <c r="B231" s="57" t="s">
        <v>117</v>
      </c>
      <c r="C231" s="57" t="s">
        <v>361</v>
      </c>
      <c r="D231" s="28" t="s">
        <v>1029</v>
      </c>
      <c r="E231" s="33" t="s">
        <v>1148</v>
      </c>
      <c r="F231" s="28" t="s">
        <v>5919</v>
      </c>
      <c r="G231" s="71">
        <v>45444</v>
      </c>
      <c r="H231" s="71">
        <v>45444</v>
      </c>
      <c r="I231" s="79" t="s">
        <v>124</v>
      </c>
      <c r="J231" s="28" t="s">
        <v>125</v>
      </c>
      <c r="K231" s="64" t="s">
        <v>896</v>
      </c>
      <c r="L231" s="57" t="s">
        <v>81</v>
      </c>
      <c r="M231" s="28">
        <v>24</v>
      </c>
      <c r="N231" s="34" t="s">
        <v>6048</v>
      </c>
      <c r="O231" s="62">
        <v>45469.6548611111</v>
      </c>
      <c r="P231" s="35"/>
      <c r="Q231" s="35"/>
      <c r="R231" s="40"/>
      <c r="S231" s="40"/>
      <c r="T231" s="36"/>
      <c r="U231" s="34" t="s">
        <v>6049</v>
      </c>
      <c r="V231" s="34" t="s">
        <v>1029</v>
      </c>
      <c r="W231" s="69" t="s">
        <v>6050</v>
      </c>
      <c r="X231" s="68" t="s">
        <v>132</v>
      </c>
      <c r="Y231" s="68" t="s">
        <v>422</v>
      </c>
    </row>
    <row r="232" ht="36" spans="1:25">
      <c r="A232" s="52">
        <v>252</v>
      </c>
      <c r="B232" s="57" t="s">
        <v>117</v>
      </c>
      <c r="C232" s="57" t="s">
        <v>361</v>
      </c>
      <c r="D232" s="28" t="s">
        <v>1029</v>
      </c>
      <c r="E232" s="33" t="s">
        <v>1148</v>
      </c>
      <c r="F232" s="28" t="s">
        <v>5919</v>
      </c>
      <c r="G232" s="71">
        <v>45505</v>
      </c>
      <c r="H232" s="71">
        <v>45505</v>
      </c>
      <c r="I232" s="79" t="s">
        <v>124</v>
      </c>
      <c r="J232" s="28" t="s">
        <v>125</v>
      </c>
      <c r="K232" s="64" t="s">
        <v>896</v>
      </c>
      <c r="L232" s="57" t="s">
        <v>81</v>
      </c>
      <c r="M232" s="28">
        <v>24</v>
      </c>
      <c r="N232" s="34" t="s">
        <v>6051</v>
      </c>
      <c r="O232" s="62">
        <v>45532.6965277778</v>
      </c>
      <c r="P232" s="52"/>
      <c r="Q232" s="52"/>
      <c r="R232" s="70"/>
      <c r="S232" s="70"/>
      <c r="T232" s="70"/>
      <c r="U232" s="69" t="s">
        <v>6052</v>
      </c>
      <c r="V232" s="69" t="s">
        <v>1029</v>
      </c>
      <c r="W232" s="69" t="s">
        <v>6053</v>
      </c>
      <c r="X232" s="69" t="s">
        <v>132</v>
      </c>
      <c r="Y232" s="69" t="s">
        <v>852</v>
      </c>
    </row>
    <row r="233" ht="36" spans="1:25">
      <c r="A233" s="52">
        <v>253</v>
      </c>
      <c r="B233" s="57" t="s">
        <v>117</v>
      </c>
      <c r="C233" s="57" t="s">
        <v>361</v>
      </c>
      <c r="D233" s="28" t="s">
        <v>1029</v>
      </c>
      <c r="E233" s="33" t="s">
        <v>1148</v>
      </c>
      <c r="F233" s="28" t="s">
        <v>5919</v>
      </c>
      <c r="G233" s="71">
        <v>45566</v>
      </c>
      <c r="H233" s="71">
        <v>45567</v>
      </c>
      <c r="I233" s="79" t="s">
        <v>124</v>
      </c>
      <c r="J233" s="28" t="s">
        <v>125</v>
      </c>
      <c r="K233" s="64" t="s">
        <v>896</v>
      </c>
      <c r="L233" s="57" t="s">
        <v>81</v>
      </c>
      <c r="M233" s="28">
        <v>24</v>
      </c>
      <c r="N233" s="34" t="s">
        <v>6051</v>
      </c>
      <c r="O233" s="62">
        <v>45532.6965277778</v>
      </c>
      <c r="P233" s="52"/>
      <c r="Q233" s="52"/>
      <c r="R233" s="70"/>
      <c r="S233" s="70"/>
      <c r="T233" s="70"/>
      <c r="U233" s="69" t="s">
        <v>6052</v>
      </c>
      <c r="V233" s="69" t="s">
        <v>1029</v>
      </c>
      <c r="W233" s="69" t="s">
        <v>6053</v>
      </c>
      <c r="X233" s="69" t="s">
        <v>132</v>
      </c>
      <c r="Y233" s="69" t="s">
        <v>852</v>
      </c>
    </row>
    <row r="234" ht="36" spans="1:25">
      <c r="A234" s="52">
        <v>254</v>
      </c>
      <c r="B234" s="57" t="s">
        <v>117</v>
      </c>
      <c r="C234" s="57" t="s">
        <v>361</v>
      </c>
      <c r="D234" s="28" t="s">
        <v>1029</v>
      </c>
      <c r="E234" s="33" t="s">
        <v>1148</v>
      </c>
      <c r="F234" s="28" t="s">
        <v>5919</v>
      </c>
      <c r="G234" s="71">
        <v>45627</v>
      </c>
      <c r="H234" s="71">
        <v>45628</v>
      </c>
      <c r="I234" s="79" t="s">
        <v>124</v>
      </c>
      <c r="J234" s="28" t="s">
        <v>125</v>
      </c>
      <c r="K234" s="64" t="s">
        <v>896</v>
      </c>
      <c r="L234" s="57" t="s">
        <v>81</v>
      </c>
      <c r="M234" s="28">
        <v>24</v>
      </c>
      <c r="N234" s="34" t="s">
        <v>6051</v>
      </c>
      <c r="O234" s="62">
        <v>45532.6965277778</v>
      </c>
      <c r="P234" s="52"/>
      <c r="Q234" s="52"/>
      <c r="R234" s="70"/>
      <c r="S234" s="70"/>
      <c r="T234" s="70"/>
      <c r="U234" s="69" t="s">
        <v>6052</v>
      </c>
      <c r="V234" s="69" t="s">
        <v>1029</v>
      </c>
      <c r="W234" s="69" t="s">
        <v>6053</v>
      </c>
      <c r="X234" s="69" t="s">
        <v>132</v>
      </c>
      <c r="Y234" s="69" t="s">
        <v>852</v>
      </c>
    </row>
    <row r="235" ht="409.5" spans="1:25">
      <c r="A235" s="52">
        <v>255</v>
      </c>
      <c r="B235" s="57" t="s">
        <v>117</v>
      </c>
      <c r="C235" s="57" t="s">
        <v>145</v>
      </c>
      <c r="D235" s="65" t="s">
        <v>5118</v>
      </c>
      <c r="E235" s="33" t="s">
        <v>146</v>
      </c>
      <c r="F235" s="28" t="s">
        <v>5919</v>
      </c>
      <c r="G235" s="74">
        <v>45323</v>
      </c>
      <c r="H235" s="75">
        <v>45351</v>
      </c>
      <c r="I235" s="79" t="s">
        <v>124</v>
      </c>
      <c r="J235" s="28" t="s">
        <v>125</v>
      </c>
      <c r="K235" s="64" t="s">
        <v>896</v>
      </c>
      <c r="L235" s="57" t="s">
        <v>81</v>
      </c>
      <c r="M235" s="28">
        <v>6</v>
      </c>
      <c r="N235" s="34" t="s">
        <v>6054</v>
      </c>
      <c r="O235" s="62">
        <v>45350.6798611111</v>
      </c>
      <c r="P235" s="35"/>
      <c r="Q235" s="35"/>
      <c r="R235" s="40"/>
      <c r="S235" s="40"/>
      <c r="T235" s="36"/>
      <c r="U235" s="34" t="s">
        <v>6055</v>
      </c>
      <c r="V235" s="34" t="s">
        <v>5118</v>
      </c>
      <c r="W235" s="67" t="s">
        <v>6056</v>
      </c>
      <c r="X235" s="69" t="s">
        <v>132</v>
      </c>
      <c r="Y235" s="69" t="s">
        <v>153</v>
      </c>
    </row>
    <row r="236" ht="409.5" spans="1:25">
      <c r="A236" s="52">
        <v>256</v>
      </c>
      <c r="B236" s="57" t="s">
        <v>117</v>
      </c>
      <c r="C236" s="57" t="s">
        <v>145</v>
      </c>
      <c r="D236" s="65" t="s">
        <v>5118</v>
      </c>
      <c r="E236" s="33" t="s">
        <v>146</v>
      </c>
      <c r="F236" s="28" t="s">
        <v>5919</v>
      </c>
      <c r="G236" s="74">
        <v>45383</v>
      </c>
      <c r="H236" s="74">
        <v>45412</v>
      </c>
      <c r="I236" s="79" t="s">
        <v>124</v>
      </c>
      <c r="J236" s="28" t="s">
        <v>125</v>
      </c>
      <c r="K236" s="64" t="s">
        <v>896</v>
      </c>
      <c r="L236" s="57" t="s">
        <v>81</v>
      </c>
      <c r="M236" s="28">
        <v>6</v>
      </c>
      <c r="N236" s="34" t="s">
        <v>6054</v>
      </c>
      <c r="O236" s="62">
        <v>45350.6798611111</v>
      </c>
      <c r="P236" s="35"/>
      <c r="Q236" s="35"/>
      <c r="R236" s="40"/>
      <c r="S236" s="40"/>
      <c r="T236" s="36"/>
      <c r="U236" s="34" t="s">
        <v>6055</v>
      </c>
      <c r="V236" s="34" t="s">
        <v>5118</v>
      </c>
      <c r="W236" s="67" t="s">
        <v>6056</v>
      </c>
      <c r="X236" s="69" t="s">
        <v>132</v>
      </c>
      <c r="Y236" s="69" t="s">
        <v>153</v>
      </c>
    </row>
    <row r="237" ht="409.5" spans="1:25">
      <c r="A237" s="52">
        <v>257</v>
      </c>
      <c r="B237" s="57" t="s">
        <v>117</v>
      </c>
      <c r="C237" s="57" t="s">
        <v>145</v>
      </c>
      <c r="D237" s="65" t="s">
        <v>5118</v>
      </c>
      <c r="E237" s="33" t="s">
        <v>146</v>
      </c>
      <c r="F237" s="28" t="s">
        <v>5919</v>
      </c>
      <c r="G237" s="74">
        <v>45444</v>
      </c>
      <c r="H237" s="74">
        <v>45473</v>
      </c>
      <c r="I237" s="79" t="s">
        <v>124</v>
      </c>
      <c r="J237" s="28" t="s">
        <v>125</v>
      </c>
      <c r="K237" s="64" t="s">
        <v>896</v>
      </c>
      <c r="L237" s="57" t="s">
        <v>81</v>
      </c>
      <c r="M237" s="28">
        <v>6</v>
      </c>
      <c r="N237" s="34" t="s">
        <v>6054</v>
      </c>
      <c r="O237" s="62">
        <v>45350.6798611111</v>
      </c>
      <c r="P237" s="35"/>
      <c r="Q237" s="35"/>
      <c r="R237" s="40"/>
      <c r="S237" s="40"/>
      <c r="T237" s="36"/>
      <c r="U237" s="34" t="s">
        <v>6055</v>
      </c>
      <c r="V237" s="34" t="s">
        <v>5118</v>
      </c>
      <c r="W237" s="67" t="s">
        <v>6056</v>
      </c>
      <c r="X237" s="68" t="s">
        <v>132</v>
      </c>
      <c r="Y237" s="68" t="s">
        <v>153</v>
      </c>
    </row>
    <row r="238" ht="36" spans="1:25">
      <c r="A238" s="52">
        <v>258</v>
      </c>
      <c r="B238" s="57" t="s">
        <v>117</v>
      </c>
      <c r="C238" s="57" t="s">
        <v>145</v>
      </c>
      <c r="D238" s="65" t="s">
        <v>5118</v>
      </c>
      <c r="E238" s="33" t="s">
        <v>146</v>
      </c>
      <c r="F238" s="28" t="s">
        <v>5919</v>
      </c>
      <c r="G238" s="74">
        <v>45505</v>
      </c>
      <c r="H238" s="74">
        <v>45535</v>
      </c>
      <c r="I238" s="79" t="s">
        <v>124</v>
      </c>
      <c r="J238" s="28" t="s">
        <v>125</v>
      </c>
      <c r="K238" s="64" t="s">
        <v>896</v>
      </c>
      <c r="L238" s="57" t="s">
        <v>81</v>
      </c>
      <c r="M238" s="28">
        <v>6</v>
      </c>
      <c r="N238" s="34" t="s">
        <v>6051</v>
      </c>
      <c r="O238" s="62">
        <v>45532.6965277778</v>
      </c>
      <c r="P238" s="52"/>
      <c r="Q238" s="52"/>
      <c r="R238" s="70"/>
      <c r="S238" s="70"/>
      <c r="T238" s="70"/>
      <c r="U238" s="69" t="s">
        <v>6052</v>
      </c>
      <c r="V238" s="69" t="s">
        <v>5118</v>
      </c>
      <c r="W238" s="69" t="s">
        <v>6053</v>
      </c>
      <c r="X238" s="69" t="s">
        <v>132</v>
      </c>
      <c r="Y238" s="69" t="s">
        <v>852</v>
      </c>
    </row>
    <row r="239" ht="36" spans="1:25">
      <c r="A239" s="52">
        <v>259</v>
      </c>
      <c r="B239" s="57" t="s">
        <v>117</v>
      </c>
      <c r="C239" s="57" t="s">
        <v>145</v>
      </c>
      <c r="D239" s="65" t="s">
        <v>5118</v>
      </c>
      <c r="E239" s="33" t="s">
        <v>146</v>
      </c>
      <c r="F239" s="28" t="s">
        <v>5919</v>
      </c>
      <c r="G239" s="74">
        <v>45566</v>
      </c>
      <c r="H239" s="74">
        <v>45596</v>
      </c>
      <c r="I239" s="79" t="s">
        <v>124</v>
      </c>
      <c r="J239" s="28" t="s">
        <v>125</v>
      </c>
      <c r="K239" s="64" t="s">
        <v>896</v>
      </c>
      <c r="L239" s="57" t="s">
        <v>81</v>
      </c>
      <c r="M239" s="28">
        <v>6</v>
      </c>
      <c r="N239" s="34" t="s">
        <v>6051</v>
      </c>
      <c r="O239" s="62">
        <v>45532.6965277778</v>
      </c>
      <c r="P239" s="52"/>
      <c r="Q239" s="52"/>
      <c r="R239" s="70"/>
      <c r="S239" s="70"/>
      <c r="T239" s="70"/>
      <c r="U239" s="69" t="s">
        <v>6052</v>
      </c>
      <c r="V239" s="69" t="s">
        <v>5118</v>
      </c>
      <c r="W239" s="69" t="s">
        <v>6053</v>
      </c>
      <c r="X239" s="69" t="s">
        <v>132</v>
      </c>
      <c r="Y239" s="69" t="s">
        <v>852</v>
      </c>
    </row>
    <row r="240" ht="36" spans="1:25">
      <c r="A240" s="52">
        <v>260</v>
      </c>
      <c r="B240" s="57" t="s">
        <v>117</v>
      </c>
      <c r="C240" s="57" t="s">
        <v>145</v>
      </c>
      <c r="D240" s="65" t="s">
        <v>5118</v>
      </c>
      <c r="E240" s="33" t="s">
        <v>146</v>
      </c>
      <c r="F240" s="28" t="s">
        <v>5919</v>
      </c>
      <c r="G240" s="74">
        <v>45627</v>
      </c>
      <c r="H240" s="74">
        <v>45657</v>
      </c>
      <c r="I240" s="79" t="s">
        <v>124</v>
      </c>
      <c r="J240" s="28" t="s">
        <v>125</v>
      </c>
      <c r="K240" s="64" t="s">
        <v>896</v>
      </c>
      <c r="L240" s="57" t="s">
        <v>81</v>
      </c>
      <c r="M240" s="28">
        <v>6</v>
      </c>
      <c r="N240" s="34" t="s">
        <v>6051</v>
      </c>
      <c r="O240" s="62">
        <v>45532.6965277778</v>
      </c>
      <c r="P240" s="52"/>
      <c r="Q240" s="52"/>
      <c r="R240" s="70"/>
      <c r="S240" s="70"/>
      <c r="T240" s="70"/>
      <c r="U240" s="69" t="s">
        <v>6052</v>
      </c>
      <c r="V240" s="69" t="s">
        <v>5118</v>
      </c>
      <c r="W240" s="69" t="s">
        <v>6053</v>
      </c>
      <c r="X240" s="69" t="s">
        <v>132</v>
      </c>
      <c r="Y240" s="69" t="s">
        <v>852</v>
      </c>
    </row>
    <row r="241" ht="36" spans="1:25">
      <c r="A241" s="52">
        <v>261</v>
      </c>
      <c r="B241" s="57" t="s">
        <v>117</v>
      </c>
      <c r="C241" s="57" t="s">
        <v>361</v>
      </c>
      <c r="D241" s="28" t="s">
        <v>5125</v>
      </c>
      <c r="E241" s="33" t="s">
        <v>239</v>
      </c>
      <c r="F241" s="28" t="s">
        <v>5919</v>
      </c>
      <c r="G241" s="71">
        <v>45323</v>
      </c>
      <c r="H241" s="71">
        <v>45323</v>
      </c>
      <c r="I241" s="79" t="s">
        <v>124</v>
      </c>
      <c r="J241" s="28" t="s">
        <v>125</v>
      </c>
      <c r="K241" s="64" t="s">
        <v>896</v>
      </c>
      <c r="L241" s="57" t="s">
        <v>81</v>
      </c>
      <c r="M241" s="28">
        <v>9</v>
      </c>
      <c r="N241" s="34" t="s">
        <v>6042</v>
      </c>
      <c r="O241" s="62">
        <v>45350.6368055556</v>
      </c>
      <c r="P241" s="35"/>
      <c r="Q241" s="35"/>
      <c r="R241" s="40"/>
      <c r="S241" s="40"/>
      <c r="T241" s="36"/>
      <c r="U241" s="34" t="s">
        <v>6057</v>
      </c>
      <c r="V241" s="34" t="s">
        <v>5125</v>
      </c>
      <c r="W241" s="69" t="s">
        <v>6058</v>
      </c>
      <c r="X241" s="69" t="s">
        <v>132</v>
      </c>
      <c r="Y241" s="69" t="s">
        <v>153</v>
      </c>
    </row>
    <row r="242" ht="36" spans="1:25">
      <c r="A242" s="52">
        <v>262</v>
      </c>
      <c r="B242" s="57" t="s">
        <v>117</v>
      </c>
      <c r="C242" s="57" t="s">
        <v>361</v>
      </c>
      <c r="D242" s="28" t="s">
        <v>5125</v>
      </c>
      <c r="E242" s="33" t="s">
        <v>239</v>
      </c>
      <c r="F242" s="28" t="s">
        <v>5919</v>
      </c>
      <c r="G242" s="71">
        <v>45383</v>
      </c>
      <c r="H242" s="71">
        <v>45383</v>
      </c>
      <c r="I242" s="79" t="s">
        <v>124</v>
      </c>
      <c r="J242" s="28" t="s">
        <v>125</v>
      </c>
      <c r="K242" s="64" t="s">
        <v>896</v>
      </c>
      <c r="L242" s="57" t="s">
        <v>81</v>
      </c>
      <c r="M242" s="28">
        <v>9</v>
      </c>
      <c r="N242" s="34" t="s">
        <v>6059</v>
      </c>
      <c r="O242" s="62">
        <v>45406.4791666667</v>
      </c>
      <c r="P242" s="35"/>
      <c r="Q242" s="35"/>
      <c r="R242" s="40"/>
      <c r="S242" s="40"/>
      <c r="T242" s="36"/>
      <c r="U242" s="34" t="s">
        <v>6060</v>
      </c>
      <c r="V242" s="34" t="s">
        <v>5125</v>
      </c>
      <c r="W242" s="69" t="s">
        <v>6061</v>
      </c>
      <c r="X242" s="69" t="s">
        <v>132</v>
      </c>
      <c r="Y242" s="69" t="s">
        <v>144</v>
      </c>
    </row>
    <row r="243" ht="36" spans="1:25">
      <c r="A243" s="52">
        <v>263</v>
      </c>
      <c r="B243" s="57" t="s">
        <v>117</v>
      </c>
      <c r="C243" s="57" t="s">
        <v>361</v>
      </c>
      <c r="D243" s="28" t="s">
        <v>5125</v>
      </c>
      <c r="E243" s="33" t="s">
        <v>239</v>
      </c>
      <c r="F243" s="28" t="s">
        <v>5919</v>
      </c>
      <c r="G243" s="71">
        <v>45444</v>
      </c>
      <c r="H243" s="71">
        <v>45444</v>
      </c>
      <c r="I243" s="79" t="s">
        <v>124</v>
      </c>
      <c r="J243" s="28" t="s">
        <v>125</v>
      </c>
      <c r="K243" s="64" t="s">
        <v>896</v>
      </c>
      <c r="L243" s="57" t="s">
        <v>81</v>
      </c>
      <c r="M243" s="28">
        <v>9</v>
      </c>
      <c r="N243" s="34" t="s">
        <v>6062</v>
      </c>
      <c r="O243" s="62">
        <v>45470.6541666667</v>
      </c>
      <c r="P243" s="52"/>
      <c r="Q243" s="52"/>
      <c r="R243" s="70"/>
      <c r="S243" s="70"/>
      <c r="T243" s="70"/>
      <c r="U243" s="69" t="s">
        <v>6063</v>
      </c>
      <c r="V243" s="69" t="s">
        <v>5125</v>
      </c>
      <c r="W243" s="69" t="s">
        <v>6064</v>
      </c>
      <c r="X243" s="68" t="s">
        <v>132</v>
      </c>
      <c r="Y243" s="68" t="s">
        <v>422</v>
      </c>
    </row>
    <row r="244" ht="36" spans="1:25">
      <c r="A244" s="52">
        <v>264</v>
      </c>
      <c r="B244" s="57" t="s">
        <v>117</v>
      </c>
      <c r="C244" s="57" t="s">
        <v>361</v>
      </c>
      <c r="D244" s="28" t="s">
        <v>5125</v>
      </c>
      <c r="E244" s="33" t="s">
        <v>239</v>
      </c>
      <c r="F244" s="28" t="s">
        <v>5919</v>
      </c>
      <c r="G244" s="71">
        <v>45505</v>
      </c>
      <c r="H244" s="71">
        <v>45505</v>
      </c>
      <c r="I244" s="79" t="s">
        <v>124</v>
      </c>
      <c r="J244" s="28" t="s">
        <v>125</v>
      </c>
      <c r="K244" s="64" t="s">
        <v>896</v>
      </c>
      <c r="L244" s="57" t="s">
        <v>81</v>
      </c>
      <c r="M244" s="28">
        <v>9</v>
      </c>
      <c r="N244" s="34" t="s">
        <v>6065</v>
      </c>
      <c r="O244" s="62">
        <v>45533.7083333333</v>
      </c>
      <c r="P244" s="52"/>
      <c r="Q244" s="52"/>
      <c r="R244" s="70"/>
      <c r="S244" s="70"/>
      <c r="T244" s="70"/>
      <c r="U244" s="69" t="s">
        <v>6066</v>
      </c>
      <c r="V244" s="69" t="s">
        <v>5125</v>
      </c>
      <c r="W244" s="69" t="s">
        <v>6067</v>
      </c>
      <c r="X244" s="69" t="s">
        <v>132</v>
      </c>
      <c r="Y244" s="69" t="s">
        <v>852</v>
      </c>
    </row>
    <row r="245" spans="1:25">
      <c r="A245" s="52">
        <v>265</v>
      </c>
      <c r="B245" s="57" t="s">
        <v>117</v>
      </c>
      <c r="C245" s="57" t="s">
        <v>361</v>
      </c>
      <c r="D245" s="28" t="s">
        <v>5125</v>
      </c>
      <c r="E245" s="33" t="s">
        <v>239</v>
      </c>
      <c r="F245" s="28" t="s">
        <v>5919</v>
      </c>
      <c r="G245" s="71">
        <v>45566</v>
      </c>
      <c r="H245" s="71">
        <v>45567</v>
      </c>
      <c r="I245" s="79" t="s">
        <v>124</v>
      </c>
      <c r="J245" s="28" t="s">
        <v>125</v>
      </c>
      <c r="K245" s="64" t="s">
        <v>896</v>
      </c>
      <c r="L245" s="57" t="s">
        <v>81</v>
      </c>
      <c r="M245" s="28">
        <v>9</v>
      </c>
      <c r="N245" s="34"/>
      <c r="O245" s="62"/>
      <c r="P245" s="52"/>
      <c r="Q245" s="52"/>
      <c r="R245" s="70"/>
      <c r="S245" s="70"/>
      <c r="T245" s="70"/>
      <c r="U245" s="69"/>
      <c r="V245" s="69"/>
      <c r="W245" s="69"/>
      <c r="X245" s="69"/>
      <c r="Y245" s="69"/>
    </row>
    <row r="246" spans="1:25">
      <c r="A246" s="52">
        <v>266</v>
      </c>
      <c r="B246" s="57" t="s">
        <v>117</v>
      </c>
      <c r="C246" s="57" t="s">
        <v>361</v>
      </c>
      <c r="D246" s="28" t="s">
        <v>5125</v>
      </c>
      <c r="E246" s="33" t="s">
        <v>239</v>
      </c>
      <c r="F246" s="28" t="s">
        <v>5919</v>
      </c>
      <c r="G246" s="71">
        <v>45627</v>
      </c>
      <c r="H246" s="71">
        <v>45628</v>
      </c>
      <c r="I246" s="79" t="s">
        <v>124</v>
      </c>
      <c r="J246" s="28" t="s">
        <v>125</v>
      </c>
      <c r="K246" s="64" t="s">
        <v>896</v>
      </c>
      <c r="L246" s="57" t="s">
        <v>81</v>
      </c>
      <c r="M246" s="28">
        <v>9</v>
      </c>
      <c r="N246" s="34"/>
      <c r="O246" s="62"/>
      <c r="P246" s="52"/>
      <c r="Q246" s="52"/>
      <c r="R246" s="70"/>
      <c r="S246" s="70"/>
      <c r="T246" s="70"/>
      <c r="U246" s="69"/>
      <c r="V246" s="69"/>
      <c r="W246" s="69"/>
      <c r="X246" s="69"/>
      <c r="Y246" s="69"/>
    </row>
    <row r="247" ht="36" spans="1:25">
      <c r="A247" s="52">
        <v>267</v>
      </c>
      <c r="B247" s="57" t="s">
        <v>117</v>
      </c>
      <c r="C247" s="57" t="s">
        <v>361</v>
      </c>
      <c r="D247" s="28" t="s">
        <v>4478</v>
      </c>
      <c r="E247" s="33" t="s">
        <v>239</v>
      </c>
      <c r="F247" s="28" t="s">
        <v>5919</v>
      </c>
      <c r="G247" s="71">
        <v>45323</v>
      </c>
      <c r="H247" s="71">
        <v>45323</v>
      </c>
      <c r="I247" s="79" t="s">
        <v>124</v>
      </c>
      <c r="J247" s="28" t="s">
        <v>125</v>
      </c>
      <c r="K247" s="64" t="s">
        <v>896</v>
      </c>
      <c r="L247" s="57" t="s">
        <v>81</v>
      </c>
      <c r="M247" s="28">
        <v>9</v>
      </c>
      <c r="N247" s="34" t="s">
        <v>6042</v>
      </c>
      <c r="O247" s="62">
        <v>45350.6368055556</v>
      </c>
      <c r="P247" s="35"/>
      <c r="Q247" s="35"/>
      <c r="R247" s="40"/>
      <c r="S247" s="40"/>
      <c r="T247" s="36"/>
      <c r="U247" s="34" t="s">
        <v>6057</v>
      </c>
      <c r="V247" s="34" t="s">
        <v>4478</v>
      </c>
      <c r="W247" s="69" t="s">
        <v>6058</v>
      </c>
      <c r="X247" s="69" t="s">
        <v>132</v>
      </c>
      <c r="Y247" s="69" t="s">
        <v>153</v>
      </c>
    </row>
    <row r="248" ht="36" spans="1:25">
      <c r="A248" s="52">
        <v>268</v>
      </c>
      <c r="B248" s="57" t="s">
        <v>117</v>
      </c>
      <c r="C248" s="57" t="s">
        <v>361</v>
      </c>
      <c r="D248" s="28" t="s">
        <v>4478</v>
      </c>
      <c r="E248" s="33" t="s">
        <v>239</v>
      </c>
      <c r="F248" s="28" t="s">
        <v>5919</v>
      </c>
      <c r="G248" s="71">
        <v>45383</v>
      </c>
      <c r="H248" s="71">
        <v>45383</v>
      </c>
      <c r="I248" s="79" t="s">
        <v>124</v>
      </c>
      <c r="J248" s="28" t="s">
        <v>125</v>
      </c>
      <c r="K248" s="64" t="s">
        <v>896</v>
      </c>
      <c r="L248" s="57" t="s">
        <v>81</v>
      </c>
      <c r="M248" s="28">
        <v>9</v>
      </c>
      <c r="N248" s="34" t="s">
        <v>6059</v>
      </c>
      <c r="O248" s="62">
        <v>45406.4791666667</v>
      </c>
      <c r="P248" s="35"/>
      <c r="Q248" s="35"/>
      <c r="R248" s="40"/>
      <c r="S248" s="40"/>
      <c r="T248" s="36"/>
      <c r="U248" s="34" t="s">
        <v>6060</v>
      </c>
      <c r="V248" s="34" t="s">
        <v>4478</v>
      </c>
      <c r="W248" s="69" t="s">
        <v>6061</v>
      </c>
      <c r="X248" s="69" t="s">
        <v>132</v>
      </c>
      <c r="Y248" s="69" t="s">
        <v>144</v>
      </c>
    </row>
    <row r="249" ht="36" spans="1:25">
      <c r="A249" s="52">
        <v>269</v>
      </c>
      <c r="B249" s="57" t="s">
        <v>117</v>
      </c>
      <c r="C249" s="57" t="s">
        <v>361</v>
      </c>
      <c r="D249" s="28" t="s">
        <v>4478</v>
      </c>
      <c r="E249" s="33" t="s">
        <v>239</v>
      </c>
      <c r="F249" s="28" t="s">
        <v>5919</v>
      </c>
      <c r="G249" s="71">
        <v>45444</v>
      </c>
      <c r="H249" s="71">
        <v>45444</v>
      </c>
      <c r="I249" s="79" t="s">
        <v>124</v>
      </c>
      <c r="J249" s="28" t="s">
        <v>125</v>
      </c>
      <c r="K249" s="64" t="s">
        <v>896</v>
      </c>
      <c r="L249" s="57" t="s">
        <v>81</v>
      </c>
      <c r="M249" s="28">
        <v>9</v>
      </c>
      <c r="N249" s="34" t="s">
        <v>6062</v>
      </c>
      <c r="O249" s="62">
        <v>45470.6541666667</v>
      </c>
      <c r="P249" s="52"/>
      <c r="Q249" s="52"/>
      <c r="R249" s="70"/>
      <c r="S249" s="70"/>
      <c r="T249" s="70"/>
      <c r="U249" s="69" t="s">
        <v>6063</v>
      </c>
      <c r="V249" s="69" t="s">
        <v>4478</v>
      </c>
      <c r="W249" s="69" t="s">
        <v>6064</v>
      </c>
      <c r="X249" s="68" t="s">
        <v>132</v>
      </c>
      <c r="Y249" s="68" t="s">
        <v>422</v>
      </c>
    </row>
    <row r="250" ht="36" spans="1:25">
      <c r="A250" s="52">
        <v>270</v>
      </c>
      <c r="B250" s="57" t="s">
        <v>117</v>
      </c>
      <c r="C250" s="57" t="s">
        <v>361</v>
      </c>
      <c r="D250" s="28" t="s">
        <v>4478</v>
      </c>
      <c r="E250" s="33" t="s">
        <v>239</v>
      </c>
      <c r="F250" s="28" t="s">
        <v>5919</v>
      </c>
      <c r="G250" s="71">
        <v>45505</v>
      </c>
      <c r="H250" s="71">
        <v>45505</v>
      </c>
      <c r="I250" s="79" t="s">
        <v>124</v>
      </c>
      <c r="J250" s="28" t="s">
        <v>125</v>
      </c>
      <c r="K250" s="64" t="s">
        <v>896</v>
      </c>
      <c r="L250" s="57" t="s">
        <v>81</v>
      </c>
      <c r="M250" s="28">
        <v>9</v>
      </c>
      <c r="N250" s="34" t="s">
        <v>6065</v>
      </c>
      <c r="O250" s="62">
        <v>45533.7083333333</v>
      </c>
      <c r="P250" s="52"/>
      <c r="Q250" s="52"/>
      <c r="R250" s="70"/>
      <c r="S250" s="70"/>
      <c r="T250" s="70"/>
      <c r="U250" s="69" t="s">
        <v>6066</v>
      </c>
      <c r="V250" s="69" t="s">
        <v>4478</v>
      </c>
      <c r="W250" s="69" t="s">
        <v>6067</v>
      </c>
      <c r="X250" s="69" t="s">
        <v>132</v>
      </c>
      <c r="Y250" s="69" t="s">
        <v>852</v>
      </c>
    </row>
    <row r="251" spans="1:25">
      <c r="A251" s="52">
        <v>271</v>
      </c>
      <c r="B251" s="57" t="s">
        <v>117</v>
      </c>
      <c r="C251" s="57" t="s">
        <v>361</v>
      </c>
      <c r="D251" s="28" t="s">
        <v>4478</v>
      </c>
      <c r="E251" s="33" t="s">
        <v>239</v>
      </c>
      <c r="F251" s="28" t="s">
        <v>5919</v>
      </c>
      <c r="G251" s="71">
        <v>45566</v>
      </c>
      <c r="H251" s="71">
        <v>45567</v>
      </c>
      <c r="I251" s="79" t="s">
        <v>124</v>
      </c>
      <c r="J251" s="28" t="s">
        <v>125</v>
      </c>
      <c r="K251" s="64" t="s">
        <v>896</v>
      </c>
      <c r="L251" s="57" t="s">
        <v>81</v>
      </c>
      <c r="M251" s="28">
        <v>9</v>
      </c>
      <c r="N251" s="34"/>
      <c r="O251" s="62"/>
      <c r="P251" s="52"/>
      <c r="Q251" s="52"/>
      <c r="R251" s="70"/>
      <c r="S251" s="70"/>
      <c r="T251" s="70"/>
      <c r="U251" s="69"/>
      <c r="V251" s="69"/>
      <c r="W251" s="69"/>
      <c r="X251" s="69"/>
      <c r="Y251" s="69"/>
    </row>
    <row r="252" spans="1:25">
      <c r="A252" s="52">
        <v>272</v>
      </c>
      <c r="B252" s="57" t="s">
        <v>117</v>
      </c>
      <c r="C252" s="57" t="s">
        <v>361</v>
      </c>
      <c r="D252" s="28" t="s">
        <v>4478</v>
      </c>
      <c r="E252" s="33" t="s">
        <v>239</v>
      </c>
      <c r="F252" s="28" t="s">
        <v>5919</v>
      </c>
      <c r="G252" s="71">
        <v>45627</v>
      </c>
      <c r="H252" s="71">
        <v>45628</v>
      </c>
      <c r="I252" s="79" t="s">
        <v>124</v>
      </c>
      <c r="J252" s="28" t="s">
        <v>125</v>
      </c>
      <c r="K252" s="64" t="s">
        <v>896</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4464</v>
      </c>
      <c r="E253" s="33" t="s">
        <v>250</v>
      </c>
      <c r="F253" s="76" t="s">
        <v>5919</v>
      </c>
      <c r="G253" s="74">
        <v>45323</v>
      </c>
      <c r="H253" s="75">
        <v>45351</v>
      </c>
      <c r="I253" s="80" t="s">
        <v>124</v>
      </c>
      <c r="J253" s="76" t="s">
        <v>125</v>
      </c>
      <c r="K253" s="64" t="s">
        <v>896</v>
      </c>
      <c r="L253" s="57" t="s">
        <v>81</v>
      </c>
      <c r="M253" s="28">
        <v>15</v>
      </c>
      <c r="N253" s="34" t="s">
        <v>6068</v>
      </c>
      <c r="O253" s="62">
        <v>45350.6666666667</v>
      </c>
      <c r="P253" s="35"/>
      <c r="Q253" s="35"/>
      <c r="R253" s="40"/>
      <c r="S253" s="40"/>
      <c r="T253" s="36"/>
      <c r="U253" s="34" t="s">
        <v>6069</v>
      </c>
      <c r="V253" s="34" t="s">
        <v>4464</v>
      </c>
      <c r="W253" s="67" t="s">
        <v>6070</v>
      </c>
      <c r="X253" s="69" t="s">
        <v>132</v>
      </c>
      <c r="Y253" s="69" t="s">
        <v>153</v>
      </c>
    </row>
    <row r="254" ht="409.5" spans="1:25">
      <c r="A254" s="52">
        <v>274</v>
      </c>
      <c r="B254" s="57" t="s">
        <v>117</v>
      </c>
      <c r="C254" s="57" t="s">
        <v>145</v>
      </c>
      <c r="D254" s="65" t="s">
        <v>4464</v>
      </c>
      <c r="E254" s="33" t="s">
        <v>250</v>
      </c>
      <c r="F254" s="76" t="s">
        <v>5919</v>
      </c>
      <c r="G254" s="74">
        <v>45413</v>
      </c>
      <c r="H254" s="74">
        <v>45442</v>
      </c>
      <c r="I254" s="80" t="s">
        <v>124</v>
      </c>
      <c r="J254" s="76" t="s">
        <v>125</v>
      </c>
      <c r="K254" s="64" t="s">
        <v>896</v>
      </c>
      <c r="L254" s="57" t="s">
        <v>81</v>
      </c>
      <c r="M254" s="28">
        <v>15</v>
      </c>
      <c r="N254" s="34" t="s">
        <v>6068</v>
      </c>
      <c r="O254" s="62">
        <v>45350.6666666667</v>
      </c>
      <c r="P254" s="35"/>
      <c r="Q254" s="35"/>
      <c r="R254" s="40"/>
      <c r="S254" s="40"/>
      <c r="T254" s="36"/>
      <c r="U254" s="34" t="s">
        <v>6069</v>
      </c>
      <c r="V254" s="34" t="s">
        <v>4464</v>
      </c>
      <c r="W254" s="67" t="s">
        <v>6070</v>
      </c>
      <c r="X254" s="69" t="s">
        <v>132</v>
      </c>
      <c r="Y254" s="69" t="s">
        <v>153</v>
      </c>
    </row>
    <row r="255" ht="36" spans="1:25">
      <c r="A255" s="52">
        <v>275</v>
      </c>
      <c r="B255" s="57" t="s">
        <v>117</v>
      </c>
      <c r="C255" s="57" t="s">
        <v>145</v>
      </c>
      <c r="D255" s="65" t="s">
        <v>4464</v>
      </c>
      <c r="E255" s="33" t="s">
        <v>250</v>
      </c>
      <c r="F255" s="76" t="s">
        <v>5919</v>
      </c>
      <c r="G255" s="74">
        <v>45505</v>
      </c>
      <c r="H255" s="74">
        <v>45534</v>
      </c>
      <c r="I255" s="80" t="s">
        <v>124</v>
      </c>
      <c r="J255" s="76" t="s">
        <v>125</v>
      </c>
      <c r="K255" s="64" t="s">
        <v>896</v>
      </c>
      <c r="L255" s="57" t="s">
        <v>81</v>
      </c>
      <c r="M255" s="28">
        <v>15</v>
      </c>
      <c r="N255" s="34" t="s">
        <v>6020</v>
      </c>
      <c r="O255" s="62">
        <v>45531.6777777778</v>
      </c>
      <c r="P255" s="52"/>
      <c r="Q255" s="52"/>
      <c r="R255" s="70"/>
      <c r="S255" s="70"/>
      <c r="T255" s="70"/>
      <c r="U255" s="69" t="s">
        <v>6071</v>
      </c>
      <c r="V255" s="69" t="s">
        <v>4464</v>
      </c>
      <c r="W255" s="69" t="s">
        <v>6072</v>
      </c>
      <c r="X255" s="69" t="s">
        <v>132</v>
      </c>
      <c r="Y255" s="69" t="s">
        <v>852</v>
      </c>
    </row>
    <row r="256" ht="36" spans="1:25">
      <c r="A256" s="52">
        <v>276</v>
      </c>
      <c r="B256" s="57" t="s">
        <v>117</v>
      </c>
      <c r="C256" s="57" t="s">
        <v>145</v>
      </c>
      <c r="D256" s="65" t="s">
        <v>4464</v>
      </c>
      <c r="E256" s="33" t="s">
        <v>250</v>
      </c>
      <c r="F256" s="76" t="s">
        <v>5919</v>
      </c>
      <c r="G256" s="74">
        <v>45597</v>
      </c>
      <c r="H256" s="74">
        <v>45626</v>
      </c>
      <c r="I256" s="80" t="s">
        <v>124</v>
      </c>
      <c r="J256" s="76" t="s">
        <v>125</v>
      </c>
      <c r="K256" s="64" t="s">
        <v>896</v>
      </c>
      <c r="L256" s="57" t="s">
        <v>81</v>
      </c>
      <c r="M256" s="28">
        <v>15</v>
      </c>
      <c r="N256" s="34" t="s">
        <v>6020</v>
      </c>
      <c r="O256" s="62">
        <v>45531.6777777778</v>
      </c>
      <c r="P256" s="52"/>
      <c r="Q256" s="52"/>
      <c r="R256" s="70"/>
      <c r="S256" s="70"/>
      <c r="T256" s="70"/>
      <c r="U256" s="69" t="s">
        <v>6071</v>
      </c>
      <c r="V256" s="69" t="s">
        <v>4464</v>
      </c>
      <c r="W256" s="69" t="s">
        <v>6072</v>
      </c>
      <c r="X256" s="69" t="s">
        <v>132</v>
      </c>
      <c r="Y256" s="69" t="s">
        <v>852</v>
      </c>
    </row>
    <row r="257" ht="14.25" spans="1:25">
      <c r="A257" s="52">
        <v>279</v>
      </c>
      <c r="B257" s="57" t="s">
        <v>117</v>
      </c>
      <c r="C257" s="57" t="s">
        <v>361</v>
      </c>
      <c r="D257" s="81" t="s">
        <v>4482</v>
      </c>
      <c r="E257" s="33" t="s">
        <v>146</v>
      </c>
      <c r="F257" s="28" t="s">
        <v>5919</v>
      </c>
      <c r="G257" s="74">
        <v>45323</v>
      </c>
      <c r="H257" s="75">
        <v>45351</v>
      </c>
      <c r="I257" s="79" t="s">
        <v>124</v>
      </c>
      <c r="J257" s="28" t="s">
        <v>125</v>
      </c>
      <c r="K257" s="64" t="s">
        <v>896</v>
      </c>
      <c r="L257" s="57" t="s">
        <v>81</v>
      </c>
      <c r="M257" s="28">
        <v>9</v>
      </c>
      <c r="N257" s="34"/>
      <c r="O257" s="62"/>
      <c r="P257" s="35"/>
      <c r="Q257" s="35"/>
      <c r="R257" s="40"/>
      <c r="S257" s="40"/>
      <c r="T257" s="36"/>
      <c r="U257" s="34"/>
      <c r="V257" s="34"/>
      <c r="W257" s="69"/>
      <c r="X257" s="69"/>
      <c r="Y257" s="69"/>
    </row>
    <row r="258" ht="14.25" spans="1:25">
      <c r="A258" s="52">
        <v>280</v>
      </c>
      <c r="B258" s="57" t="s">
        <v>117</v>
      </c>
      <c r="C258" s="57" t="s">
        <v>361</v>
      </c>
      <c r="D258" s="81" t="s">
        <v>4482</v>
      </c>
      <c r="E258" s="33" t="s">
        <v>146</v>
      </c>
      <c r="F258" s="28" t="s">
        <v>5919</v>
      </c>
      <c r="G258" s="74">
        <v>45413</v>
      </c>
      <c r="H258" s="74">
        <v>45442</v>
      </c>
      <c r="I258" s="79" t="s">
        <v>124</v>
      </c>
      <c r="J258" s="28" t="s">
        <v>125</v>
      </c>
      <c r="K258" s="64" t="s">
        <v>896</v>
      </c>
      <c r="L258" s="57" t="s">
        <v>81</v>
      </c>
      <c r="M258" s="28">
        <v>9</v>
      </c>
      <c r="N258" s="34"/>
      <c r="O258" s="62"/>
      <c r="P258" s="35"/>
      <c r="Q258" s="35"/>
      <c r="R258" s="40"/>
      <c r="S258" s="40"/>
      <c r="T258" s="36"/>
      <c r="U258" s="34"/>
      <c r="V258" s="34"/>
      <c r="W258" s="69"/>
      <c r="X258" s="69"/>
      <c r="Y258" s="69"/>
    </row>
    <row r="259" spans="1:25">
      <c r="A259" s="52">
        <v>281</v>
      </c>
      <c r="B259" s="57" t="s">
        <v>117</v>
      </c>
      <c r="C259" s="57" t="s">
        <v>361</v>
      </c>
      <c r="D259" s="81" t="s">
        <v>4482</v>
      </c>
      <c r="E259" s="33" t="s">
        <v>146</v>
      </c>
      <c r="F259" s="28" t="s">
        <v>5919</v>
      </c>
      <c r="G259" s="74">
        <v>45505</v>
      </c>
      <c r="H259" s="74">
        <v>45534</v>
      </c>
      <c r="I259" s="79" t="s">
        <v>124</v>
      </c>
      <c r="J259" s="28" t="s">
        <v>125</v>
      </c>
      <c r="K259" s="64" t="s">
        <v>896</v>
      </c>
      <c r="L259" s="57" t="s">
        <v>81</v>
      </c>
      <c r="M259" s="28">
        <v>9</v>
      </c>
      <c r="N259" s="34"/>
      <c r="O259" s="62"/>
      <c r="P259" s="52"/>
      <c r="Q259" s="52"/>
      <c r="R259" s="70"/>
      <c r="S259" s="70"/>
      <c r="T259" s="70"/>
      <c r="U259" s="69"/>
      <c r="V259" s="69"/>
      <c r="W259" s="69"/>
      <c r="X259" s="69"/>
      <c r="Y259" s="69"/>
    </row>
    <row r="260" spans="1:25">
      <c r="A260" s="52">
        <v>282</v>
      </c>
      <c r="B260" s="57" t="s">
        <v>117</v>
      </c>
      <c r="C260" s="57" t="s">
        <v>361</v>
      </c>
      <c r="D260" s="81" t="s">
        <v>4482</v>
      </c>
      <c r="E260" s="33" t="s">
        <v>146</v>
      </c>
      <c r="F260" s="28" t="s">
        <v>5919</v>
      </c>
      <c r="G260" s="74">
        <v>45597</v>
      </c>
      <c r="H260" s="74">
        <v>45626</v>
      </c>
      <c r="I260" s="79" t="s">
        <v>124</v>
      </c>
      <c r="J260" s="28" t="s">
        <v>125</v>
      </c>
      <c r="K260" s="64" t="s">
        <v>896</v>
      </c>
      <c r="L260" s="57" t="s">
        <v>81</v>
      </c>
      <c r="M260" s="28">
        <v>9</v>
      </c>
      <c r="N260" s="34"/>
      <c r="O260" s="62"/>
      <c r="P260" s="52"/>
      <c r="Q260" s="52"/>
      <c r="R260" s="70"/>
      <c r="S260" s="70"/>
      <c r="T260" s="70"/>
      <c r="U260" s="69"/>
      <c r="V260" s="69"/>
      <c r="W260" s="69"/>
      <c r="X260" s="69"/>
      <c r="Y260" s="69"/>
    </row>
    <row r="261" ht="14.25" spans="1:25">
      <c r="A261" s="52">
        <v>285</v>
      </c>
      <c r="B261" s="57" t="s">
        <v>117</v>
      </c>
      <c r="C261" s="57" t="s">
        <v>361</v>
      </c>
      <c r="D261" s="81" t="s">
        <v>5168</v>
      </c>
      <c r="E261" s="33" t="s">
        <v>146</v>
      </c>
      <c r="F261" s="28" t="s">
        <v>5919</v>
      </c>
      <c r="G261" s="74">
        <v>45323</v>
      </c>
      <c r="H261" s="75">
        <v>45351</v>
      </c>
      <c r="I261" s="79" t="s">
        <v>124</v>
      </c>
      <c r="J261" s="28" t="s">
        <v>125</v>
      </c>
      <c r="K261" s="64" t="s">
        <v>896</v>
      </c>
      <c r="L261" s="57" t="s">
        <v>81</v>
      </c>
      <c r="M261" s="28">
        <v>9</v>
      </c>
      <c r="N261" s="34"/>
      <c r="O261" s="62"/>
      <c r="P261" s="35"/>
      <c r="Q261" s="35"/>
      <c r="R261" s="40"/>
      <c r="S261" s="40"/>
      <c r="T261" s="36"/>
      <c r="U261" s="34"/>
      <c r="V261" s="34"/>
      <c r="W261" s="69"/>
      <c r="X261" s="69"/>
      <c r="Y261" s="69"/>
    </row>
    <row r="262" ht="14.25" spans="1:25">
      <c r="A262" s="52">
        <v>286</v>
      </c>
      <c r="B262" s="57" t="s">
        <v>117</v>
      </c>
      <c r="C262" s="57" t="s">
        <v>361</v>
      </c>
      <c r="D262" s="81" t="s">
        <v>5168</v>
      </c>
      <c r="E262" s="33" t="s">
        <v>146</v>
      </c>
      <c r="F262" s="28" t="s">
        <v>5919</v>
      </c>
      <c r="G262" s="74">
        <v>45413</v>
      </c>
      <c r="H262" s="74">
        <v>45442</v>
      </c>
      <c r="I262" s="79" t="s">
        <v>124</v>
      </c>
      <c r="J262" s="28" t="s">
        <v>125</v>
      </c>
      <c r="K262" s="64" t="s">
        <v>896</v>
      </c>
      <c r="L262" s="57" t="s">
        <v>81</v>
      </c>
      <c r="M262" s="28">
        <v>9</v>
      </c>
      <c r="N262" s="34"/>
      <c r="O262" s="62"/>
      <c r="P262" s="35"/>
      <c r="Q262" s="35"/>
      <c r="R262" s="40"/>
      <c r="S262" s="40"/>
      <c r="T262" s="36"/>
      <c r="U262" s="34"/>
      <c r="V262" s="34"/>
      <c r="W262" s="69"/>
      <c r="X262" s="69"/>
      <c r="Y262" s="69"/>
    </row>
    <row r="263" spans="1:25">
      <c r="A263" s="52">
        <v>287</v>
      </c>
      <c r="B263" s="57" t="s">
        <v>117</v>
      </c>
      <c r="C263" s="57" t="s">
        <v>361</v>
      </c>
      <c r="D263" s="81" t="s">
        <v>5168</v>
      </c>
      <c r="E263" s="33" t="s">
        <v>146</v>
      </c>
      <c r="F263" s="28" t="s">
        <v>5919</v>
      </c>
      <c r="G263" s="74">
        <v>45505</v>
      </c>
      <c r="H263" s="74">
        <v>45534</v>
      </c>
      <c r="I263" s="79" t="s">
        <v>124</v>
      </c>
      <c r="J263" s="28" t="s">
        <v>125</v>
      </c>
      <c r="K263" s="64" t="s">
        <v>896</v>
      </c>
      <c r="L263" s="57" t="s">
        <v>81</v>
      </c>
      <c r="M263" s="28">
        <v>9</v>
      </c>
      <c r="N263" s="34"/>
      <c r="O263" s="62"/>
      <c r="P263" s="52"/>
      <c r="Q263" s="52"/>
      <c r="R263" s="70"/>
      <c r="S263" s="70"/>
      <c r="T263" s="70"/>
      <c r="U263" s="69"/>
      <c r="V263" s="69"/>
      <c r="W263" s="69"/>
      <c r="X263" s="69"/>
      <c r="Y263" s="69"/>
    </row>
    <row r="264" spans="1:25">
      <c r="A264" s="52">
        <v>288</v>
      </c>
      <c r="B264" s="57" t="s">
        <v>117</v>
      </c>
      <c r="C264" s="57" t="s">
        <v>361</v>
      </c>
      <c r="D264" s="81" t="s">
        <v>5168</v>
      </c>
      <c r="E264" s="33" t="s">
        <v>146</v>
      </c>
      <c r="F264" s="28" t="s">
        <v>5919</v>
      </c>
      <c r="G264" s="74">
        <v>45597</v>
      </c>
      <c r="H264" s="74">
        <v>45626</v>
      </c>
      <c r="I264" s="79" t="s">
        <v>124</v>
      </c>
      <c r="J264" s="28" t="s">
        <v>125</v>
      </c>
      <c r="K264" s="64" t="s">
        <v>896</v>
      </c>
      <c r="L264" s="57" t="s">
        <v>81</v>
      </c>
      <c r="M264" s="28">
        <v>9</v>
      </c>
      <c r="N264" s="34"/>
      <c r="O264" s="62"/>
      <c r="P264" s="52"/>
      <c r="Q264" s="52"/>
      <c r="R264" s="70"/>
      <c r="S264" s="70"/>
      <c r="T264" s="70"/>
      <c r="U264" s="69"/>
      <c r="V264" s="69"/>
      <c r="W264" s="69"/>
      <c r="X264" s="69"/>
      <c r="Y264" s="69"/>
    </row>
    <row r="265" ht="14.25" spans="1:25">
      <c r="A265" s="52">
        <v>291</v>
      </c>
      <c r="B265" s="57" t="s">
        <v>117</v>
      </c>
      <c r="C265" s="57" t="s">
        <v>361</v>
      </c>
      <c r="D265" s="81" t="s">
        <v>5169</v>
      </c>
      <c r="E265" s="33" t="s">
        <v>146</v>
      </c>
      <c r="F265" s="28" t="s">
        <v>5919</v>
      </c>
      <c r="G265" s="74">
        <v>45323</v>
      </c>
      <c r="H265" s="75">
        <v>45351</v>
      </c>
      <c r="I265" s="79" t="s">
        <v>124</v>
      </c>
      <c r="J265" s="28" t="s">
        <v>125</v>
      </c>
      <c r="K265" s="64" t="s">
        <v>896</v>
      </c>
      <c r="L265" s="57" t="s">
        <v>81</v>
      </c>
      <c r="M265" s="28">
        <v>9</v>
      </c>
      <c r="N265" s="34"/>
      <c r="O265" s="62"/>
      <c r="P265" s="35"/>
      <c r="Q265" s="35"/>
      <c r="R265" s="40"/>
      <c r="S265" s="40"/>
      <c r="T265" s="36"/>
      <c r="U265" s="34"/>
      <c r="V265" s="34"/>
      <c r="W265" s="69"/>
      <c r="X265" s="69"/>
      <c r="Y265" s="69"/>
    </row>
    <row r="266" ht="14.25" spans="1:25">
      <c r="A266" s="52">
        <v>292</v>
      </c>
      <c r="B266" s="57" t="s">
        <v>117</v>
      </c>
      <c r="C266" s="57" t="s">
        <v>361</v>
      </c>
      <c r="D266" s="81" t="s">
        <v>5169</v>
      </c>
      <c r="E266" s="33" t="s">
        <v>146</v>
      </c>
      <c r="F266" s="28" t="s">
        <v>5919</v>
      </c>
      <c r="G266" s="74">
        <v>45413</v>
      </c>
      <c r="H266" s="74">
        <v>45442</v>
      </c>
      <c r="I266" s="79" t="s">
        <v>124</v>
      </c>
      <c r="J266" s="28" t="s">
        <v>125</v>
      </c>
      <c r="K266" s="64" t="s">
        <v>896</v>
      </c>
      <c r="L266" s="57" t="s">
        <v>81</v>
      </c>
      <c r="M266" s="28">
        <v>9</v>
      </c>
      <c r="N266" s="34"/>
      <c r="O266" s="62"/>
      <c r="P266" s="35"/>
      <c r="Q266" s="35"/>
      <c r="R266" s="40"/>
      <c r="S266" s="40"/>
      <c r="T266" s="36"/>
      <c r="U266" s="34"/>
      <c r="V266" s="34"/>
      <c r="W266" s="69"/>
      <c r="X266" s="69"/>
      <c r="Y266" s="69"/>
    </row>
    <row r="267" spans="1:25">
      <c r="A267" s="52">
        <v>293</v>
      </c>
      <c r="B267" s="57" t="s">
        <v>117</v>
      </c>
      <c r="C267" s="57" t="s">
        <v>361</v>
      </c>
      <c r="D267" s="81" t="s">
        <v>5169</v>
      </c>
      <c r="E267" s="33" t="s">
        <v>146</v>
      </c>
      <c r="F267" s="28" t="s">
        <v>5919</v>
      </c>
      <c r="G267" s="74">
        <v>45505</v>
      </c>
      <c r="H267" s="74">
        <v>45534</v>
      </c>
      <c r="I267" s="79" t="s">
        <v>124</v>
      </c>
      <c r="J267" s="28" t="s">
        <v>125</v>
      </c>
      <c r="K267" s="64" t="s">
        <v>896</v>
      </c>
      <c r="L267" s="57" t="s">
        <v>81</v>
      </c>
      <c r="M267" s="28">
        <v>9</v>
      </c>
      <c r="N267" s="34"/>
      <c r="O267" s="62"/>
      <c r="P267" s="52"/>
      <c r="Q267" s="52"/>
      <c r="R267" s="70"/>
      <c r="S267" s="70"/>
      <c r="T267" s="70"/>
      <c r="U267" s="69"/>
      <c r="V267" s="69"/>
      <c r="W267" s="69"/>
      <c r="X267" s="69"/>
      <c r="Y267" s="69"/>
    </row>
    <row r="268" spans="1:25">
      <c r="A268" s="52">
        <v>294</v>
      </c>
      <c r="B268" s="57" t="s">
        <v>117</v>
      </c>
      <c r="C268" s="57" t="s">
        <v>361</v>
      </c>
      <c r="D268" s="81" t="s">
        <v>5169</v>
      </c>
      <c r="E268" s="33" t="s">
        <v>146</v>
      </c>
      <c r="F268" s="28" t="s">
        <v>5919</v>
      </c>
      <c r="G268" s="74">
        <v>45597</v>
      </c>
      <c r="H268" s="74">
        <v>45626</v>
      </c>
      <c r="I268" s="79" t="s">
        <v>124</v>
      </c>
      <c r="J268" s="28" t="s">
        <v>125</v>
      </c>
      <c r="K268" s="64" t="s">
        <v>896</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5170</v>
      </c>
      <c r="E269" s="33" t="s">
        <v>146</v>
      </c>
      <c r="F269" s="65" t="s">
        <v>5919</v>
      </c>
      <c r="G269" s="74">
        <v>45323</v>
      </c>
      <c r="H269" s="75">
        <v>45351</v>
      </c>
      <c r="I269" s="80" t="s">
        <v>124</v>
      </c>
      <c r="J269" s="65" t="s">
        <v>125</v>
      </c>
      <c r="K269" s="64" t="s">
        <v>896</v>
      </c>
      <c r="L269" s="57" t="s">
        <v>81</v>
      </c>
      <c r="M269" s="28">
        <v>18</v>
      </c>
      <c r="N269" s="34" t="s">
        <v>6068</v>
      </c>
      <c r="O269" s="62">
        <v>45350.6666666667</v>
      </c>
      <c r="P269" s="35"/>
      <c r="Q269" s="35"/>
      <c r="R269" s="40"/>
      <c r="S269" s="40"/>
      <c r="T269" s="36"/>
      <c r="U269" s="34" t="s">
        <v>6069</v>
      </c>
      <c r="V269" s="34" t="s">
        <v>5170</v>
      </c>
      <c r="W269" s="67" t="s">
        <v>6070</v>
      </c>
      <c r="X269" s="69" t="s">
        <v>132</v>
      </c>
      <c r="Y269" s="69" t="s">
        <v>153</v>
      </c>
    </row>
    <row r="270" ht="409.5" spans="1:25">
      <c r="A270" s="52">
        <v>298</v>
      </c>
      <c r="B270" s="57" t="s">
        <v>117</v>
      </c>
      <c r="C270" s="57" t="s">
        <v>145</v>
      </c>
      <c r="D270" s="65" t="s">
        <v>5170</v>
      </c>
      <c r="E270" s="33" t="s">
        <v>146</v>
      </c>
      <c r="F270" s="65" t="s">
        <v>5919</v>
      </c>
      <c r="G270" s="74">
        <v>45413</v>
      </c>
      <c r="H270" s="74">
        <v>45442</v>
      </c>
      <c r="I270" s="80" t="s">
        <v>124</v>
      </c>
      <c r="J270" s="65" t="s">
        <v>125</v>
      </c>
      <c r="K270" s="64" t="s">
        <v>896</v>
      </c>
      <c r="L270" s="57" t="s">
        <v>81</v>
      </c>
      <c r="M270" s="28">
        <v>18</v>
      </c>
      <c r="N270" s="34" t="s">
        <v>6068</v>
      </c>
      <c r="O270" s="62">
        <v>45350.6666666667</v>
      </c>
      <c r="P270" s="35"/>
      <c r="Q270" s="35"/>
      <c r="R270" s="40"/>
      <c r="S270" s="40"/>
      <c r="T270" s="36"/>
      <c r="U270" s="34" t="s">
        <v>6069</v>
      </c>
      <c r="V270" s="34" t="s">
        <v>5170</v>
      </c>
      <c r="W270" s="67" t="s">
        <v>6070</v>
      </c>
      <c r="X270" s="69" t="s">
        <v>132</v>
      </c>
      <c r="Y270" s="69" t="s">
        <v>153</v>
      </c>
    </row>
    <row r="271" ht="36" spans="1:25">
      <c r="A271" s="52">
        <v>299</v>
      </c>
      <c r="B271" s="57" t="s">
        <v>117</v>
      </c>
      <c r="C271" s="57" t="s">
        <v>145</v>
      </c>
      <c r="D271" s="65" t="s">
        <v>5170</v>
      </c>
      <c r="E271" s="33" t="s">
        <v>146</v>
      </c>
      <c r="F271" s="65" t="s">
        <v>5919</v>
      </c>
      <c r="G271" s="74">
        <v>45505</v>
      </c>
      <c r="H271" s="74">
        <v>45534</v>
      </c>
      <c r="I271" s="80" t="s">
        <v>124</v>
      </c>
      <c r="J271" s="65" t="s">
        <v>125</v>
      </c>
      <c r="K271" s="64" t="s">
        <v>896</v>
      </c>
      <c r="L271" s="57" t="s">
        <v>81</v>
      </c>
      <c r="M271" s="28">
        <v>18</v>
      </c>
      <c r="N271" s="34" t="s">
        <v>6020</v>
      </c>
      <c r="O271" s="62">
        <v>45531.6777777778</v>
      </c>
      <c r="P271" s="52"/>
      <c r="Q271" s="52"/>
      <c r="R271" s="70"/>
      <c r="S271" s="70"/>
      <c r="T271" s="70"/>
      <c r="U271" s="69" t="s">
        <v>6071</v>
      </c>
      <c r="V271" s="69" t="s">
        <v>5170</v>
      </c>
      <c r="W271" s="69" t="s">
        <v>6072</v>
      </c>
      <c r="X271" s="69" t="s">
        <v>132</v>
      </c>
      <c r="Y271" s="69" t="s">
        <v>852</v>
      </c>
    </row>
    <row r="272" ht="36" spans="1:25">
      <c r="A272" s="52">
        <v>300</v>
      </c>
      <c r="B272" s="57" t="s">
        <v>117</v>
      </c>
      <c r="C272" s="57" t="s">
        <v>145</v>
      </c>
      <c r="D272" s="65" t="s">
        <v>5170</v>
      </c>
      <c r="E272" s="33" t="s">
        <v>146</v>
      </c>
      <c r="F272" s="65" t="s">
        <v>5919</v>
      </c>
      <c r="G272" s="74">
        <v>45597</v>
      </c>
      <c r="H272" s="74">
        <v>45626</v>
      </c>
      <c r="I272" s="80" t="s">
        <v>124</v>
      </c>
      <c r="J272" s="65" t="s">
        <v>125</v>
      </c>
      <c r="K272" s="64" t="s">
        <v>896</v>
      </c>
      <c r="L272" s="57" t="s">
        <v>81</v>
      </c>
      <c r="M272" s="28">
        <v>18</v>
      </c>
      <c r="N272" s="34" t="s">
        <v>6020</v>
      </c>
      <c r="O272" s="62">
        <v>45531.6777777778</v>
      </c>
      <c r="P272" s="52"/>
      <c r="Q272" s="52"/>
      <c r="R272" s="70"/>
      <c r="S272" s="70"/>
      <c r="T272" s="70"/>
      <c r="U272" s="69" t="s">
        <v>6071</v>
      </c>
      <c r="V272" s="69" t="s">
        <v>5170</v>
      </c>
      <c r="W272" s="69" t="s">
        <v>6072</v>
      </c>
      <c r="X272" s="69" t="s">
        <v>132</v>
      </c>
      <c r="Y272" s="69" t="s">
        <v>852</v>
      </c>
    </row>
    <row r="273" ht="36" spans="1:25">
      <c r="A273" s="52">
        <v>303</v>
      </c>
      <c r="B273" s="57" t="s">
        <v>117</v>
      </c>
      <c r="C273" s="57" t="s">
        <v>145</v>
      </c>
      <c r="D273" s="65" t="s">
        <v>5176</v>
      </c>
      <c r="E273" s="33" t="s">
        <v>239</v>
      </c>
      <c r="F273" s="28" t="s">
        <v>5919</v>
      </c>
      <c r="G273" s="74">
        <v>45323</v>
      </c>
      <c r="H273" s="75">
        <v>45351</v>
      </c>
      <c r="I273" s="79" t="s">
        <v>124</v>
      </c>
      <c r="J273" s="28" t="s">
        <v>125</v>
      </c>
      <c r="K273" s="64" t="s">
        <v>896</v>
      </c>
      <c r="L273" s="57" t="s">
        <v>81</v>
      </c>
      <c r="M273" s="28">
        <v>9</v>
      </c>
      <c r="N273" s="34" t="s">
        <v>6042</v>
      </c>
      <c r="O273" s="62">
        <v>45350.6368055556</v>
      </c>
      <c r="P273" s="35"/>
      <c r="Q273" s="35"/>
      <c r="R273" s="40"/>
      <c r="S273" s="40"/>
      <c r="T273" s="36"/>
      <c r="U273" s="34" t="s">
        <v>6057</v>
      </c>
      <c r="V273" s="34" t="s">
        <v>5176</v>
      </c>
      <c r="W273" s="69" t="s">
        <v>6058</v>
      </c>
      <c r="X273" s="69" t="s">
        <v>132</v>
      </c>
      <c r="Y273" s="69" t="s">
        <v>153</v>
      </c>
    </row>
    <row r="274" ht="36" spans="1:25">
      <c r="A274" s="52">
        <v>304</v>
      </c>
      <c r="B274" s="57" t="s">
        <v>117</v>
      </c>
      <c r="C274" s="57" t="s">
        <v>145</v>
      </c>
      <c r="D274" s="65" t="s">
        <v>5176</v>
      </c>
      <c r="E274" s="33" t="s">
        <v>239</v>
      </c>
      <c r="F274" s="28" t="s">
        <v>5919</v>
      </c>
      <c r="G274" s="74">
        <v>45383</v>
      </c>
      <c r="H274" s="74">
        <v>45412</v>
      </c>
      <c r="I274" s="79" t="s">
        <v>124</v>
      </c>
      <c r="J274" s="28" t="s">
        <v>125</v>
      </c>
      <c r="K274" s="64" t="s">
        <v>896</v>
      </c>
      <c r="L274" s="57" t="s">
        <v>81</v>
      </c>
      <c r="M274" s="28">
        <v>9</v>
      </c>
      <c r="N274" s="34" t="s">
        <v>6059</v>
      </c>
      <c r="O274" s="62">
        <v>45406.4791666667</v>
      </c>
      <c r="P274" s="35"/>
      <c r="Q274" s="35"/>
      <c r="R274" s="40"/>
      <c r="S274" s="40"/>
      <c r="T274" s="36"/>
      <c r="U274" s="34" t="s">
        <v>6060</v>
      </c>
      <c r="V274" s="34" t="s">
        <v>5176</v>
      </c>
      <c r="W274" s="69" t="s">
        <v>6061</v>
      </c>
      <c r="X274" s="69" t="s">
        <v>132</v>
      </c>
      <c r="Y274" s="69" t="s">
        <v>144</v>
      </c>
    </row>
    <row r="275" ht="36" spans="1:25">
      <c r="A275" s="52">
        <v>305</v>
      </c>
      <c r="B275" s="57" t="s">
        <v>117</v>
      </c>
      <c r="C275" s="57" t="s">
        <v>145</v>
      </c>
      <c r="D275" s="65" t="s">
        <v>5176</v>
      </c>
      <c r="E275" s="33" t="s">
        <v>239</v>
      </c>
      <c r="F275" s="28" t="s">
        <v>5919</v>
      </c>
      <c r="G275" s="74">
        <v>45444</v>
      </c>
      <c r="H275" s="74">
        <v>45473</v>
      </c>
      <c r="I275" s="79" t="s">
        <v>124</v>
      </c>
      <c r="J275" s="28" t="s">
        <v>125</v>
      </c>
      <c r="K275" s="64" t="s">
        <v>896</v>
      </c>
      <c r="L275" s="57" t="s">
        <v>81</v>
      </c>
      <c r="M275" s="28">
        <v>9</v>
      </c>
      <c r="N275" s="34" t="s">
        <v>6062</v>
      </c>
      <c r="O275" s="62">
        <v>45470.6541666667</v>
      </c>
      <c r="P275" s="52"/>
      <c r="Q275" s="52"/>
      <c r="R275" s="70"/>
      <c r="S275" s="70"/>
      <c r="T275" s="70"/>
      <c r="U275" s="69" t="s">
        <v>6063</v>
      </c>
      <c r="V275" s="69" t="s">
        <v>5176</v>
      </c>
      <c r="W275" s="69" t="s">
        <v>6064</v>
      </c>
      <c r="X275" s="68" t="s">
        <v>132</v>
      </c>
      <c r="Y275" s="68" t="s">
        <v>422</v>
      </c>
    </row>
    <row r="276" ht="36" spans="1:25">
      <c r="A276" s="52">
        <v>306</v>
      </c>
      <c r="B276" s="57" t="s">
        <v>117</v>
      </c>
      <c r="C276" s="57" t="s">
        <v>145</v>
      </c>
      <c r="D276" s="65" t="s">
        <v>5176</v>
      </c>
      <c r="E276" s="33" t="s">
        <v>239</v>
      </c>
      <c r="F276" s="28" t="s">
        <v>5919</v>
      </c>
      <c r="G276" s="74">
        <v>45505</v>
      </c>
      <c r="H276" s="74">
        <v>45535</v>
      </c>
      <c r="I276" s="79" t="s">
        <v>124</v>
      </c>
      <c r="J276" s="28" t="s">
        <v>125</v>
      </c>
      <c r="K276" s="64" t="s">
        <v>896</v>
      </c>
      <c r="L276" s="57" t="s">
        <v>81</v>
      </c>
      <c r="M276" s="28">
        <v>9</v>
      </c>
      <c r="N276" s="34" t="s">
        <v>6065</v>
      </c>
      <c r="O276" s="62">
        <v>45533.7083333333</v>
      </c>
      <c r="P276" s="52"/>
      <c r="Q276" s="52"/>
      <c r="R276" s="70"/>
      <c r="S276" s="70"/>
      <c r="T276" s="70"/>
      <c r="U276" s="69" t="s">
        <v>6066</v>
      </c>
      <c r="V276" s="69" t="s">
        <v>5176</v>
      </c>
      <c r="W276" s="69" t="s">
        <v>6067</v>
      </c>
      <c r="X276" s="69" t="s">
        <v>132</v>
      </c>
      <c r="Y276" s="69" t="s">
        <v>852</v>
      </c>
    </row>
    <row r="277" spans="1:25">
      <c r="A277" s="52">
        <v>307</v>
      </c>
      <c r="B277" s="57" t="s">
        <v>117</v>
      </c>
      <c r="C277" s="57" t="s">
        <v>145</v>
      </c>
      <c r="D277" s="65" t="s">
        <v>5176</v>
      </c>
      <c r="E277" s="33" t="s">
        <v>239</v>
      </c>
      <c r="F277" s="28" t="s">
        <v>5919</v>
      </c>
      <c r="G277" s="74">
        <v>45566</v>
      </c>
      <c r="H277" s="74">
        <v>45596</v>
      </c>
      <c r="I277" s="79" t="s">
        <v>124</v>
      </c>
      <c r="J277" s="28" t="s">
        <v>125</v>
      </c>
      <c r="K277" s="64" t="s">
        <v>896</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5176</v>
      </c>
      <c r="E278" s="33" t="s">
        <v>239</v>
      </c>
      <c r="F278" s="28" t="s">
        <v>5919</v>
      </c>
      <c r="G278" s="74">
        <v>45627</v>
      </c>
      <c r="H278" s="74">
        <v>45657</v>
      </c>
      <c r="I278" s="79" t="s">
        <v>124</v>
      </c>
      <c r="J278" s="28" t="s">
        <v>125</v>
      </c>
      <c r="K278" s="64" t="s">
        <v>896</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4473</v>
      </c>
      <c r="E279" s="33" t="s">
        <v>146</v>
      </c>
      <c r="F279" s="28" t="s">
        <v>5919</v>
      </c>
      <c r="G279" s="74">
        <v>45323</v>
      </c>
      <c r="H279" s="75">
        <v>45351</v>
      </c>
      <c r="I279" s="79" t="s">
        <v>124</v>
      </c>
      <c r="J279" s="28" t="s">
        <v>125</v>
      </c>
      <c r="K279" s="64" t="s">
        <v>896</v>
      </c>
      <c r="L279" s="57" t="s">
        <v>81</v>
      </c>
      <c r="M279" s="28">
        <v>24</v>
      </c>
      <c r="N279" s="34" t="s">
        <v>6068</v>
      </c>
      <c r="O279" s="62">
        <v>45350.6666666667</v>
      </c>
      <c r="P279" s="35"/>
      <c r="Q279" s="35"/>
      <c r="R279" s="40"/>
      <c r="S279" s="40"/>
      <c r="T279" s="36"/>
      <c r="U279" s="34" t="s">
        <v>6069</v>
      </c>
      <c r="V279" s="34" t="s">
        <v>4473</v>
      </c>
      <c r="W279" s="67" t="s">
        <v>6070</v>
      </c>
      <c r="X279" s="69" t="s">
        <v>132</v>
      </c>
      <c r="Y279" s="69" t="s">
        <v>153</v>
      </c>
    </row>
    <row r="280" ht="409.5" spans="1:25">
      <c r="A280" s="52">
        <v>311</v>
      </c>
      <c r="B280" s="57" t="s">
        <v>117</v>
      </c>
      <c r="C280" s="57" t="s">
        <v>145</v>
      </c>
      <c r="D280" s="65" t="s">
        <v>4473</v>
      </c>
      <c r="E280" s="33" t="s">
        <v>146</v>
      </c>
      <c r="F280" s="28" t="s">
        <v>5919</v>
      </c>
      <c r="G280" s="74">
        <v>45413</v>
      </c>
      <c r="H280" s="74">
        <v>45442</v>
      </c>
      <c r="I280" s="79" t="s">
        <v>124</v>
      </c>
      <c r="J280" s="28" t="s">
        <v>125</v>
      </c>
      <c r="K280" s="64" t="s">
        <v>896</v>
      </c>
      <c r="L280" s="57" t="s">
        <v>81</v>
      </c>
      <c r="M280" s="28">
        <v>24</v>
      </c>
      <c r="N280" s="34" t="s">
        <v>6068</v>
      </c>
      <c r="O280" s="62">
        <v>45350.6666666667</v>
      </c>
      <c r="P280" s="35"/>
      <c r="Q280" s="35"/>
      <c r="R280" s="40"/>
      <c r="S280" s="40"/>
      <c r="T280" s="36"/>
      <c r="U280" s="34" t="s">
        <v>6069</v>
      </c>
      <c r="V280" s="34" t="s">
        <v>4473</v>
      </c>
      <c r="W280" s="67" t="s">
        <v>6070</v>
      </c>
      <c r="X280" s="69" t="s">
        <v>132</v>
      </c>
      <c r="Y280" s="69" t="s">
        <v>153</v>
      </c>
    </row>
    <row r="281" ht="36" spans="1:25">
      <c r="A281" s="52">
        <v>311</v>
      </c>
      <c r="B281" s="57" t="s">
        <v>117</v>
      </c>
      <c r="C281" s="57" t="s">
        <v>145</v>
      </c>
      <c r="D281" s="65" t="s">
        <v>4473</v>
      </c>
      <c r="E281" s="33" t="s">
        <v>146</v>
      </c>
      <c r="F281" s="28" t="s">
        <v>5919</v>
      </c>
      <c r="G281" s="74">
        <v>45505</v>
      </c>
      <c r="H281" s="74">
        <v>45534</v>
      </c>
      <c r="I281" s="79" t="s">
        <v>124</v>
      </c>
      <c r="J281" s="28" t="s">
        <v>125</v>
      </c>
      <c r="K281" s="64" t="s">
        <v>896</v>
      </c>
      <c r="L281" s="57" t="s">
        <v>81</v>
      </c>
      <c r="M281" s="28">
        <v>24</v>
      </c>
      <c r="N281" s="34" t="s">
        <v>6020</v>
      </c>
      <c r="O281" s="62">
        <v>45531.6777777778</v>
      </c>
      <c r="P281" s="52"/>
      <c r="Q281" s="52"/>
      <c r="R281" s="70"/>
      <c r="S281" s="70"/>
      <c r="T281" s="70"/>
      <c r="U281" s="69" t="s">
        <v>6071</v>
      </c>
      <c r="V281" s="69" t="s">
        <v>4473</v>
      </c>
      <c r="W281" s="69" t="s">
        <v>6072</v>
      </c>
      <c r="X281" s="69" t="s">
        <v>132</v>
      </c>
      <c r="Y281" s="69" t="s">
        <v>852</v>
      </c>
    </row>
    <row r="282" ht="36" spans="1:25">
      <c r="A282" s="52">
        <v>311</v>
      </c>
      <c r="B282" s="57" t="s">
        <v>117</v>
      </c>
      <c r="C282" s="57" t="s">
        <v>145</v>
      </c>
      <c r="D282" s="65" t="s">
        <v>4473</v>
      </c>
      <c r="E282" s="33" t="s">
        <v>146</v>
      </c>
      <c r="F282" s="28" t="s">
        <v>5919</v>
      </c>
      <c r="G282" s="74">
        <v>45597</v>
      </c>
      <c r="H282" s="74">
        <v>45626</v>
      </c>
      <c r="I282" s="79" t="s">
        <v>124</v>
      </c>
      <c r="J282" s="28" t="s">
        <v>125</v>
      </c>
      <c r="K282" s="64" t="s">
        <v>896</v>
      </c>
      <c r="L282" s="57" t="s">
        <v>81</v>
      </c>
      <c r="M282" s="28">
        <v>24</v>
      </c>
      <c r="N282" s="34" t="s">
        <v>6020</v>
      </c>
      <c r="O282" s="62">
        <v>45531.6777777778</v>
      </c>
      <c r="P282" s="52"/>
      <c r="Q282" s="52"/>
      <c r="R282" s="70"/>
      <c r="S282" s="70"/>
      <c r="T282" s="70"/>
      <c r="U282" s="69" t="s">
        <v>6071</v>
      </c>
      <c r="V282" s="69" t="s">
        <v>4473</v>
      </c>
      <c r="W282" s="69" t="s">
        <v>6072</v>
      </c>
      <c r="X282" s="69" t="s">
        <v>132</v>
      </c>
      <c r="Y282" s="69" t="s">
        <v>852</v>
      </c>
    </row>
    <row r="283" ht="409.5" spans="1:25">
      <c r="A283" s="52">
        <v>315</v>
      </c>
      <c r="B283" s="57" t="s">
        <v>117</v>
      </c>
      <c r="C283" s="57" t="s">
        <v>145</v>
      </c>
      <c r="D283" s="65" t="s">
        <v>5191</v>
      </c>
      <c r="E283" s="33" t="s">
        <v>146</v>
      </c>
      <c r="F283" s="65" t="s">
        <v>5919</v>
      </c>
      <c r="G283" s="74">
        <v>45323</v>
      </c>
      <c r="H283" s="75">
        <v>45351</v>
      </c>
      <c r="I283" s="80" t="s">
        <v>124</v>
      </c>
      <c r="J283" s="65" t="s">
        <v>125</v>
      </c>
      <c r="K283" s="64" t="s">
        <v>896</v>
      </c>
      <c r="L283" s="57" t="s">
        <v>81</v>
      </c>
      <c r="M283" s="28">
        <v>18</v>
      </c>
      <c r="N283" s="34" t="s">
        <v>6073</v>
      </c>
      <c r="O283" s="62">
        <v>45350.6666666667</v>
      </c>
      <c r="P283" s="35"/>
      <c r="Q283" s="35"/>
      <c r="R283" s="40"/>
      <c r="S283" s="40"/>
      <c r="T283" s="36"/>
      <c r="U283" s="34" t="s">
        <v>6074</v>
      </c>
      <c r="V283" s="34" t="s">
        <v>5191</v>
      </c>
      <c r="W283" s="67" t="s">
        <v>6075</v>
      </c>
      <c r="X283" s="69" t="s">
        <v>132</v>
      </c>
      <c r="Y283" s="69" t="s">
        <v>153</v>
      </c>
    </row>
    <row r="284" ht="409.5" spans="1:25">
      <c r="A284" s="52">
        <v>316</v>
      </c>
      <c r="B284" s="57" t="s">
        <v>117</v>
      </c>
      <c r="C284" s="57" t="s">
        <v>145</v>
      </c>
      <c r="D284" s="65" t="s">
        <v>5191</v>
      </c>
      <c r="E284" s="33" t="s">
        <v>146</v>
      </c>
      <c r="F284" s="65" t="s">
        <v>5919</v>
      </c>
      <c r="G284" s="74">
        <v>45413</v>
      </c>
      <c r="H284" s="74">
        <v>45442</v>
      </c>
      <c r="I284" s="80" t="s">
        <v>124</v>
      </c>
      <c r="J284" s="65" t="s">
        <v>125</v>
      </c>
      <c r="K284" s="64" t="s">
        <v>896</v>
      </c>
      <c r="L284" s="57" t="s">
        <v>81</v>
      </c>
      <c r="M284" s="28">
        <v>18</v>
      </c>
      <c r="N284" s="34" t="s">
        <v>6073</v>
      </c>
      <c r="O284" s="62">
        <v>45350.6666666667</v>
      </c>
      <c r="P284" s="35"/>
      <c r="Q284" s="35"/>
      <c r="R284" s="40"/>
      <c r="S284" s="40"/>
      <c r="T284" s="36"/>
      <c r="U284" s="34" t="s">
        <v>6074</v>
      </c>
      <c r="V284" s="34" t="s">
        <v>5191</v>
      </c>
      <c r="W284" s="67" t="s">
        <v>6075</v>
      </c>
      <c r="X284" s="69" t="s">
        <v>132</v>
      </c>
      <c r="Y284" s="69" t="s">
        <v>153</v>
      </c>
    </row>
    <row r="285" ht="409.5" spans="1:25">
      <c r="A285" s="52">
        <v>317</v>
      </c>
      <c r="B285" s="57" t="s">
        <v>117</v>
      </c>
      <c r="C285" s="57" t="s">
        <v>145</v>
      </c>
      <c r="D285" s="65" t="s">
        <v>5191</v>
      </c>
      <c r="E285" s="33" t="s">
        <v>146</v>
      </c>
      <c r="F285" s="65" t="s">
        <v>5919</v>
      </c>
      <c r="G285" s="74">
        <v>45505</v>
      </c>
      <c r="H285" s="74">
        <v>45534</v>
      </c>
      <c r="I285" s="80" t="s">
        <v>124</v>
      </c>
      <c r="J285" s="65" t="s">
        <v>125</v>
      </c>
      <c r="K285" s="64" t="s">
        <v>896</v>
      </c>
      <c r="L285" s="57" t="s">
        <v>81</v>
      </c>
      <c r="M285" s="28">
        <v>18</v>
      </c>
      <c r="N285" s="34" t="s">
        <v>6076</v>
      </c>
      <c r="O285" s="62">
        <v>45531.6777777778</v>
      </c>
      <c r="P285" s="52"/>
      <c r="Q285" s="52"/>
      <c r="R285" s="70"/>
      <c r="S285" s="70"/>
      <c r="T285" s="70"/>
      <c r="U285" s="67" t="s">
        <v>6077</v>
      </c>
      <c r="V285" s="69" t="s">
        <v>5191</v>
      </c>
      <c r="W285" s="67" t="s">
        <v>6078</v>
      </c>
      <c r="X285" s="69" t="s">
        <v>132</v>
      </c>
      <c r="Y285" s="69" t="s">
        <v>852</v>
      </c>
    </row>
    <row r="286" ht="409.5" spans="1:25">
      <c r="A286" s="52">
        <v>318</v>
      </c>
      <c r="B286" s="57" t="s">
        <v>117</v>
      </c>
      <c r="C286" s="57" t="s">
        <v>145</v>
      </c>
      <c r="D286" s="65" t="s">
        <v>5191</v>
      </c>
      <c r="E286" s="33" t="s">
        <v>146</v>
      </c>
      <c r="F286" s="65" t="s">
        <v>5919</v>
      </c>
      <c r="G286" s="74">
        <v>45597</v>
      </c>
      <c r="H286" s="74">
        <v>45626</v>
      </c>
      <c r="I286" s="80" t="s">
        <v>124</v>
      </c>
      <c r="J286" s="65" t="s">
        <v>125</v>
      </c>
      <c r="K286" s="64" t="s">
        <v>896</v>
      </c>
      <c r="L286" s="57" t="s">
        <v>81</v>
      </c>
      <c r="M286" s="28">
        <v>18</v>
      </c>
      <c r="N286" s="34" t="s">
        <v>6076</v>
      </c>
      <c r="O286" s="62">
        <v>45531.6777777778</v>
      </c>
      <c r="P286" s="52"/>
      <c r="Q286" s="52"/>
      <c r="R286" s="70"/>
      <c r="S286" s="70"/>
      <c r="T286" s="70"/>
      <c r="U286" s="67" t="s">
        <v>6077</v>
      </c>
      <c r="V286" s="69" t="s">
        <v>5191</v>
      </c>
      <c r="W286" s="67" t="s">
        <v>6078</v>
      </c>
      <c r="X286" s="69" t="s">
        <v>132</v>
      </c>
      <c r="Y286" s="69" t="s">
        <v>852</v>
      </c>
    </row>
    <row r="287" ht="409.5" spans="1:25">
      <c r="A287" s="52">
        <v>321</v>
      </c>
      <c r="B287" s="57" t="s">
        <v>117</v>
      </c>
      <c r="C287" s="57" t="s">
        <v>145</v>
      </c>
      <c r="D287" s="65" t="s">
        <v>5198</v>
      </c>
      <c r="E287" s="33" t="s">
        <v>146</v>
      </c>
      <c r="F287" s="77" t="s">
        <v>5919</v>
      </c>
      <c r="G287" s="74">
        <v>45323</v>
      </c>
      <c r="H287" s="75">
        <v>45351</v>
      </c>
      <c r="I287" s="79" t="s">
        <v>124</v>
      </c>
      <c r="J287" s="77" t="s">
        <v>125</v>
      </c>
      <c r="K287" s="64" t="s">
        <v>896</v>
      </c>
      <c r="L287" s="57" t="s">
        <v>81</v>
      </c>
      <c r="M287" s="28">
        <v>24</v>
      </c>
      <c r="N287" s="34" t="s">
        <v>6068</v>
      </c>
      <c r="O287" s="62">
        <v>45350.6666666667</v>
      </c>
      <c r="P287" s="35"/>
      <c r="Q287" s="35"/>
      <c r="R287" s="40"/>
      <c r="S287" s="40"/>
      <c r="T287" s="36"/>
      <c r="U287" s="34" t="s">
        <v>6069</v>
      </c>
      <c r="V287" s="34" t="s">
        <v>5198</v>
      </c>
      <c r="W287" s="67" t="s">
        <v>6070</v>
      </c>
      <c r="X287" s="69" t="s">
        <v>132</v>
      </c>
      <c r="Y287" s="69" t="s">
        <v>153</v>
      </c>
    </row>
    <row r="288" ht="409.5" spans="1:25">
      <c r="A288" s="52">
        <v>322</v>
      </c>
      <c r="B288" s="57" t="s">
        <v>117</v>
      </c>
      <c r="C288" s="57" t="s">
        <v>145</v>
      </c>
      <c r="D288" s="65" t="s">
        <v>5198</v>
      </c>
      <c r="E288" s="33" t="s">
        <v>146</v>
      </c>
      <c r="F288" s="77" t="s">
        <v>5919</v>
      </c>
      <c r="G288" s="74">
        <v>45413</v>
      </c>
      <c r="H288" s="74">
        <v>45442</v>
      </c>
      <c r="I288" s="79" t="s">
        <v>124</v>
      </c>
      <c r="J288" s="77" t="s">
        <v>125</v>
      </c>
      <c r="K288" s="64" t="s">
        <v>896</v>
      </c>
      <c r="L288" s="57" t="s">
        <v>81</v>
      </c>
      <c r="M288" s="28">
        <v>24</v>
      </c>
      <c r="N288" s="34" t="s">
        <v>6068</v>
      </c>
      <c r="O288" s="62">
        <v>45350.6666666667</v>
      </c>
      <c r="P288" s="35"/>
      <c r="Q288" s="35"/>
      <c r="R288" s="40"/>
      <c r="S288" s="40"/>
      <c r="T288" s="36"/>
      <c r="U288" s="34" t="s">
        <v>6069</v>
      </c>
      <c r="V288" s="34" t="s">
        <v>5198</v>
      </c>
      <c r="W288" s="67" t="s">
        <v>6070</v>
      </c>
      <c r="X288" s="69" t="s">
        <v>132</v>
      </c>
      <c r="Y288" s="69" t="s">
        <v>153</v>
      </c>
    </row>
    <row r="289" ht="36" spans="1:25">
      <c r="A289" s="52">
        <v>323</v>
      </c>
      <c r="B289" s="57" t="s">
        <v>117</v>
      </c>
      <c r="C289" s="57" t="s">
        <v>145</v>
      </c>
      <c r="D289" s="65" t="s">
        <v>5198</v>
      </c>
      <c r="E289" s="33" t="s">
        <v>146</v>
      </c>
      <c r="F289" s="77" t="s">
        <v>5919</v>
      </c>
      <c r="G289" s="74">
        <v>45505</v>
      </c>
      <c r="H289" s="74">
        <v>45534</v>
      </c>
      <c r="I289" s="79" t="s">
        <v>124</v>
      </c>
      <c r="J289" s="77" t="s">
        <v>125</v>
      </c>
      <c r="K289" s="64" t="s">
        <v>896</v>
      </c>
      <c r="L289" s="57" t="s">
        <v>81</v>
      </c>
      <c r="M289" s="28">
        <v>24</v>
      </c>
      <c r="N289" s="34" t="s">
        <v>6020</v>
      </c>
      <c r="O289" s="62">
        <v>45531.6777777778</v>
      </c>
      <c r="P289" s="52"/>
      <c r="Q289" s="52"/>
      <c r="R289" s="70"/>
      <c r="S289" s="70"/>
      <c r="T289" s="70"/>
      <c r="U289" s="69" t="s">
        <v>6071</v>
      </c>
      <c r="V289" s="69" t="s">
        <v>5198</v>
      </c>
      <c r="W289" s="69" t="s">
        <v>6072</v>
      </c>
      <c r="X289" s="69" t="s">
        <v>132</v>
      </c>
      <c r="Y289" s="69" t="s">
        <v>852</v>
      </c>
    </row>
    <row r="290" ht="36" spans="1:25">
      <c r="A290" s="52">
        <v>324</v>
      </c>
      <c r="B290" s="57" t="s">
        <v>117</v>
      </c>
      <c r="C290" s="57" t="s">
        <v>145</v>
      </c>
      <c r="D290" s="65" t="s">
        <v>5198</v>
      </c>
      <c r="E290" s="33" t="s">
        <v>146</v>
      </c>
      <c r="F290" s="77" t="s">
        <v>5919</v>
      </c>
      <c r="G290" s="74">
        <v>45597</v>
      </c>
      <c r="H290" s="74">
        <v>45626</v>
      </c>
      <c r="I290" s="79" t="s">
        <v>124</v>
      </c>
      <c r="J290" s="77" t="s">
        <v>125</v>
      </c>
      <c r="K290" s="64" t="s">
        <v>896</v>
      </c>
      <c r="L290" s="57" t="s">
        <v>81</v>
      </c>
      <c r="M290" s="28">
        <v>24</v>
      </c>
      <c r="N290" s="34" t="s">
        <v>6020</v>
      </c>
      <c r="O290" s="62">
        <v>45531.6777777778</v>
      </c>
      <c r="P290" s="52"/>
      <c r="Q290" s="52"/>
      <c r="R290" s="70"/>
      <c r="S290" s="70"/>
      <c r="T290" s="70"/>
      <c r="U290" s="69" t="s">
        <v>6071</v>
      </c>
      <c r="V290" s="69" t="s">
        <v>5198</v>
      </c>
      <c r="W290" s="69" t="s">
        <v>6072</v>
      </c>
      <c r="X290" s="69" t="s">
        <v>132</v>
      </c>
      <c r="Y290" s="69" t="s">
        <v>852</v>
      </c>
    </row>
    <row r="291" ht="14.25" spans="1:25">
      <c r="A291" s="52">
        <v>327</v>
      </c>
      <c r="B291" s="82" t="s">
        <v>117</v>
      </c>
      <c r="C291" s="82" t="s">
        <v>361</v>
      </c>
      <c r="D291" s="82" t="s">
        <v>5202</v>
      </c>
      <c r="E291" s="33" t="s">
        <v>146</v>
      </c>
      <c r="F291" s="82" t="s">
        <v>5919</v>
      </c>
      <c r="G291" s="74">
        <v>45323</v>
      </c>
      <c r="H291" s="75">
        <v>45351</v>
      </c>
      <c r="I291" s="84" t="s">
        <v>124</v>
      </c>
      <c r="J291" s="82" t="s">
        <v>125</v>
      </c>
      <c r="K291" s="64" t="s">
        <v>896</v>
      </c>
      <c r="L291" s="57" t="s">
        <v>81</v>
      </c>
      <c r="M291" s="82">
        <v>6</v>
      </c>
      <c r="N291" s="34"/>
      <c r="O291" s="62"/>
      <c r="P291" s="35"/>
      <c r="Q291" s="35"/>
      <c r="R291" s="40"/>
      <c r="S291" s="40"/>
      <c r="T291" s="36"/>
      <c r="U291" s="34"/>
      <c r="V291" s="34"/>
      <c r="W291" s="69"/>
      <c r="X291" s="69"/>
      <c r="Y291" s="69"/>
    </row>
    <row r="292" ht="14.25" spans="1:25">
      <c r="A292" s="52">
        <v>328</v>
      </c>
      <c r="B292" s="82" t="s">
        <v>117</v>
      </c>
      <c r="C292" s="82" t="s">
        <v>361</v>
      </c>
      <c r="D292" s="82" t="s">
        <v>5202</v>
      </c>
      <c r="E292" s="33" t="s">
        <v>146</v>
      </c>
      <c r="F292" s="82" t="s">
        <v>5919</v>
      </c>
      <c r="G292" s="74">
        <v>45413</v>
      </c>
      <c r="H292" s="74">
        <v>45442</v>
      </c>
      <c r="I292" s="84" t="s">
        <v>124</v>
      </c>
      <c r="J292" s="82" t="s">
        <v>125</v>
      </c>
      <c r="K292" s="64" t="s">
        <v>896</v>
      </c>
      <c r="L292" s="57" t="s">
        <v>81</v>
      </c>
      <c r="M292" s="82">
        <v>6</v>
      </c>
      <c r="N292" s="34"/>
      <c r="O292" s="62"/>
      <c r="P292" s="35"/>
      <c r="Q292" s="35"/>
      <c r="R292" s="40"/>
      <c r="S292" s="40"/>
      <c r="T292" s="36"/>
      <c r="U292" s="34"/>
      <c r="V292" s="34"/>
      <c r="W292" s="69"/>
      <c r="X292" s="69"/>
      <c r="Y292" s="69"/>
    </row>
    <row r="293" spans="1:25">
      <c r="A293" s="52">
        <v>329</v>
      </c>
      <c r="B293" s="82" t="s">
        <v>117</v>
      </c>
      <c r="C293" s="82" t="s">
        <v>361</v>
      </c>
      <c r="D293" s="82" t="s">
        <v>5202</v>
      </c>
      <c r="E293" s="33" t="s">
        <v>146</v>
      </c>
      <c r="F293" s="82" t="s">
        <v>5919</v>
      </c>
      <c r="G293" s="74">
        <v>45505</v>
      </c>
      <c r="H293" s="74">
        <v>45534</v>
      </c>
      <c r="I293" s="84" t="s">
        <v>124</v>
      </c>
      <c r="J293" s="82" t="s">
        <v>125</v>
      </c>
      <c r="K293" s="64" t="s">
        <v>896</v>
      </c>
      <c r="L293" s="57" t="s">
        <v>81</v>
      </c>
      <c r="M293" s="82">
        <v>6</v>
      </c>
      <c r="N293" s="34"/>
      <c r="O293" s="62"/>
      <c r="P293" s="52"/>
      <c r="Q293" s="52"/>
      <c r="R293" s="70"/>
      <c r="S293" s="70"/>
      <c r="T293" s="70"/>
      <c r="U293" s="69"/>
      <c r="V293" s="69"/>
      <c r="W293" s="69"/>
      <c r="X293" s="69"/>
      <c r="Y293" s="69"/>
    </row>
    <row r="294" spans="1:25">
      <c r="A294" s="52">
        <v>330</v>
      </c>
      <c r="B294" s="82" t="s">
        <v>117</v>
      </c>
      <c r="C294" s="82" t="s">
        <v>361</v>
      </c>
      <c r="D294" s="82" t="s">
        <v>5202</v>
      </c>
      <c r="E294" s="33" t="s">
        <v>146</v>
      </c>
      <c r="F294" s="82" t="s">
        <v>5919</v>
      </c>
      <c r="G294" s="74">
        <v>45597</v>
      </c>
      <c r="H294" s="74">
        <v>45626</v>
      </c>
      <c r="I294" s="84" t="s">
        <v>124</v>
      </c>
      <c r="J294" s="82" t="s">
        <v>125</v>
      </c>
      <c r="K294" s="64" t="s">
        <v>896</v>
      </c>
      <c r="L294" s="57" t="s">
        <v>81</v>
      </c>
      <c r="M294" s="82">
        <v>6</v>
      </c>
      <c r="N294" s="34"/>
      <c r="O294" s="62"/>
      <c r="P294" s="52"/>
      <c r="Q294" s="52"/>
      <c r="R294" s="70"/>
      <c r="S294" s="70"/>
      <c r="T294" s="70"/>
      <c r="U294" s="69"/>
      <c r="V294" s="69"/>
      <c r="W294" s="69"/>
      <c r="X294" s="69"/>
      <c r="Y294" s="69"/>
    </row>
    <row r="295" ht="14.25" spans="1:25">
      <c r="A295" s="52">
        <v>333</v>
      </c>
      <c r="B295" s="82" t="s">
        <v>117</v>
      </c>
      <c r="C295" s="82" t="s">
        <v>361</v>
      </c>
      <c r="D295" s="83" t="s">
        <v>5209</v>
      </c>
      <c r="E295" s="33" t="s">
        <v>146</v>
      </c>
      <c r="F295" s="82" t="s">
        <v>5919</v>
      </c>
      <c r="G295" s="74">
        <v>45323</v>
      </c>
      <c r="H295" s="75">
        <v>45351</v>
      </c>
      <c r="I295" s="84" t="s">
        <v>124</v>
      </c>
      <c r="J295" s="82" t="s">
        <v>125</v>
      </c>
      <c r="K295" s="64" t="s">
        <v>896</v>
      </c>
      <c r="L295" s="57" t="s">
        <v>81</v>
      </c>
      <c r="M295" s="82">
        <v>6</v>
      </c>
      <c r="N295" s="34"/>
      <c r="O295" s="62"/>
      <c r="P295" s="35"/>
      <c r="Q295" s="35"/>
      <c r="R295" s="40"/>
      <c r="S295" s="40"/>
      <c r="T295" s="36"/>
      <c r="U295" s="34"/>
      <c r="V295" s="34"/>
      <c r="W295" s="69"/>
      <c r="X295" s="69"/>
      <c r="Y295" s="69"/>
    </row>
    <row r="296" ht="14.25" spans="1:25">
      <c r="A296" s="52">
        <v>334</v>
      </c>
      <c r="B296" s="82" t="s">
        <v>117</v>
      </c>
      <c r="C296" s="82" t="s">
        <v>361</v>
      </c>
      <c r="D296" s="83" t="s">
        <v>5209</v>
      </c>
      <c r="E296" s="33" t="s">
        <v>146</v>
      </c>
      <c r="F296" s="82" t="s">
        <v>5919</v>
      </c>
      <c r="G296" s="74">
        <v>45413</v>
      </c>
      <c r="H296" s="74">
        <v>45442</v>
      </c>
      <c r="I296" s="84" t="s">
        <v>124</v>
      </c>
      <c r="J296" s="82" t="s">
        <v>125</v>
      </c>
      <c r="K296" s="64" t="s">
        <v>896</v>
      </c>
      <c r="L296" s="57" t="s">
        <v>81</v>
      </c>
      <c r="M296" s="82">
        <v>6</v>
      </c>
      <c r="N296" s="34"/>
      <c r="O296" s="62"/>
      <c r="P296" s="35"/>
      <c r="Q296" s="35"/>
      <c r="R296" s="40"/>
      <c r="S296" s="40"/>
      <c r="T296" s="36"/>
      <c r="U296" s="34"/>
      <c r="V296" s="34"/>
      <c r="W296" s="69"/>
      <c r="X296" s="69"/>
      <c r="Y296" s="69"/>
    </row>
    <row r="297" spans="1:25">
      <c r="A297" s="52">
        <v>335</v>
      </c>
      <c r="B297" s="82" t="s">
        <v>117</v>
      </c>
      <c r="C297" s="82" t="s">
        <v>361</v>
      </c>
      <c r="D297" s="83" t="s">
        <v>5209</v>
      </c>
      <c r="E297" s="33" t="s">
        <v>146</v>
      </c>
      <c r="F297" s="82" t="s">
        <v>5919</v>
      </c>
      <c r="G297" s="74">
        <v>45505</v>
      </c>
      <c r="H297" s="74">
        <v>45534</v>
      </c>
      <c r="I297" s="84" t="s">
        <v>124</v>
      </c>
      <c r="J297" s="82" t="s">
        <v>125</v>
      </c>
      <c r="K297" s="64" t="s">
        <v>896</v>
      </c>
      <c r="L297" s="57" t="s">
        <v>81</v>
      </c>
      <c r="M297" s="82">
        <v>6</v>
      </c>
      <c r="N297" s="34"/>
      <c r="O297" s="62"/>
      <c r="P297" s="52"/>
      <c r="Q297" s="52"/>
      <c r="R297" s="70"/>
      <c r="S297" s="70"/>
      <c r="T297" s="70"/>
      <c r="U297" s="69"/>
      <c r="V297" s="69"/>
      <c r="W297" s="69"/>
      <c r="X297" s="69"/>
      <c r="Y297" s="69"/>
    </row>
    <row r="298" spans="1:25">
      <c r="A298" s="52">
        <v>336</v>
      </c>
      <c r="B298" s="82" t="s">
        <v>117</v>
      </c>
      <c r="C298" s="82" t="s">
        <v>361</v>
      </c>
      <c r="D298" s="83" t="s">
        <v>5209</v>
      </c>
      <c r="E298" s="33" t="s">
        <v>146</v>
      </c>
      <c r="F298" s="82" t="s">
        <v>5919</v>
      </c>
      <c r="G298" s="74">
        <v>45597</v>
      </c>
      <c r="H298" s="74">
        <v>45626</v>
      </c>
      <c r="I298" s="84" t="s">
        <v>124</v>
      </c>
      <c r="J298" s="82" t="s">
        <v>125</v>
      </c>
      <c r="K298" s="64" t="s">
        <v>896</v>
      </c>
      <c r="L298" s="57" t="s">
        <v>81</v>
      </c>
      <c r="M298" s="82">
        <v>6</v>
      </c>
      <c r="N298" s="34"/>
      <c r="O298" s="62"/>
      <c r="P298" s="52"/>
      <c r="Q298" s="52"/>
      <c r="R298" s="70"/>
      <c r="S298" s="70"/>
      <c r="T298" s="70"/>
      <c r="U298" s="69"/>
      <c r="V298" s="69"/>
      <c r="W298" s="69"/>
      <c r="X298" s="69"/>
      <c r="Y298" s="69"/>
    </row>
    <row r="299" spans="1:25">
      <c r="A299" s="52">
        <v>339</v>
      </c>
      <c r="B299" s="82" t="s">
        <v>117</v>
      </c>
      <c r="C299" s="82" t="s">
        <v>361</v>
      </c>
      <c r="D299" s="82" t="s">
        <v>5247</v>
      </c>
      <c r="E299" s="33" t="s">
        <v>146</v>
      </c>
      <c r="F299" s="82" t="s">
        <v>5919</v>
      </c>
      <c r="G299" s="74">
        <v>45323</v>
      </c>
      <c r="H299" s="75">
        <v>45351</v>
      </c>
      <c r="I299" s="84" t="s">
        <v>124</v>
      </c>
      <c r="J299" s="82" t="s">
        <v>125</v>
      </c>
      <c r="K299" s="64" t="s">
        <v>896</v>
      </c>
      <c r="L299" s="57" t="s">
        <v>81</v>
      </c>
      <c r="M299" s="82">
        <v>15</v>
      </c>
      <c r="N299" s="34"/>
      <c r="O299" s="62"/>
      <c r="P299" s="35"/>
      <c r="Q299" s="35"/>
      <c r="R299" s="40"/>
      <c r="S299" s="40"/>
      <c r="T299" s="34"/>
      <c r="U299" s="34"/>
      <c r="V299" s="34"/>
      <c r="W299" s="69"/>
      <c r="X299" s="69"/>
      <c r="Y299" s="69"/>
    </row>
    <row r="300" spans="1:25">
      <c r="A300" s="52">
        <v>340</v>
      </c>
      <c r="B300" s="82" t="s">
        <v>117</v>
      </c>
      <c r="C300" s="82" t="s">
        <v>361</v>
      </c>
      <c r="D300" s="82" t="s">
        <v>5247</v>
      </c>
      <c r="E300" s="33" t="s">
        <v>146</v>
      </c>
      <c r="F300" s="82" t="s">
        <v>5919</v>
      </c>
      <c r="G300" s="74">
        <v>45413</v>
      </c>
      <c r="H300" s="74">
        <v>45442</v>
      </c>
      <c r="I300" s="84" t="s">
        <v>124</v>
      </c>
      <c r="J300" s="82" t="s">
        <v>125</v>
      </c>
      <c r="K300" s="64" t="s">
        <v>896</v>
      </c>
      <c r="L300" s="57" t="s">
        <v>81</v>
      </c>
      <c r="M300" s="82">
        <v>15</v>
      </c>
      <c r="N300" s="34"/>
      <c r="O300" s="62"/>
      <c r="P300" s="35"/>
      <c r="Q300" s="35"/>
      <c r="R300" s="40"/>
      <c r="S300" s="40"/>
      <c r="T300" s="34"/>
      <c r="U300" s="34"/>
      <c r="V300" s="34"/>
      <c r="W300" s="69"/>
      <c r="X300" s="69"/>
      <c r="Y300" s="69"/>
    </row>
    <row r="301" spans="1:25">
      <c r="A301" s="52">
        <v>341</v>
      </c>
      <c r="B301" s="82" t="s">
        <v>117</v>
      </c>
      <c r="C301" s="82" t="s">
        <v>361</v>
      </c>
      <c r="D301" s="82" t="s">
        <v>5247</v>
      </c>
      <c r="E301" s="33" t="s">
        <v>146</v>
      </c>
      <c r="F301" s="82" t="s">
        <v>5919</v>
      </c>
      <c r="G301" s="74">
        <v>45505</v>
      </c>
      <c r="H301" s="74">
        <v>45534</v>
      </c>
      <c r="I301" s="84" t="s">
        <v>124</v>
      </c>
      <c r="J301" s="82" t="s">
        <v>125</v>
      </c>
      <c r="K301" s="64" t="s">
        <v>896</v>
      </c>
      <c r="L301" s="57" t="s">
        <v>81</v>
      </c>
      <c r="M301" s="82">
        <v>15</v>
      </c>
      <c r="N301" s="34"/>
      <c r="O301" s="62"/>
      <c r="P301" s="52"/>
      <c r="Q301" s="52"/>
      <c r="R301" s="70"/>
      <c r="S301" s="70"/>
      <c r="T301" s="34"/>
      <c r="U301" s="69"/>
      <c r="V301" s="69"/>
      <c r="W301" s="69"/>
      <c r="X301" s="69"/>
      <c r="Y301" s="69"/>
    </row>
    <row r="302" spans="1:25">
      <c r="A302" s="52">
        <v>342</v>
      </c>
      <c r="B302" s="82" t="s">
        <v>117</v>
      </c>
      <c r="C302" s="82" t="s">
        <v>361</v>
      </c>
      <c r="D302" s="82" t="s">
        <v>5247</v>
      </c>
      <c r="E302" s="33" t="s">
        <v>146</v>
      </c>
      <c r="F302" s="82" t="s">
        <v>5919</v>
      </c>
      <c r="G302" s="74">
        <v>45597</v>
      </c>
      <c r="H302" s="74">
        <v>45626</v>
      </c>
      <c r="I302" s="84" t="s">
        <v>124</v>
      </c>
      <c r="J302" s="82" t="s">
        <v>125</v>
      </c>
      <c r="K302" s="64" t="s">
        <v>896</v>
      </c>
      <c r="L302" s="57" t="s">
        <v>81</v>
      </c>
      <c r="M302" s="82">
        <v>15</v>
      </c>
      <c r="N302" s="34"/>
      <c r="O302" s="62"/>
      <c r="P302" s="52"/>
      <c r="Q302" s="52"/>
      <c r="R302" s="70"/>
      <c r="S302" s="70"/>
      <c r="T302" s="34"/>
      <c r="U302" s="69"/>
      <c r="V302" s="69"/>
      <c r="W302" s="69"/>
      <c r="X302" s="69"/>
      <c r="Y302" s="69"/>
    </row>
    <row r="303" spans="1:25">
      <c r="A303" s="52">
        <v>345</v>
      </c>
      <c r="B303" s="82" t="s">
        <v>117</v>
      </c>
      <c r="C303" s="82" t="s">
        <v>361</v>
      </c>
      <c r="D303" s="82" t="s">
        <v>5251</v>
      </c>
      <c r="E303" s="33" t="s">
        <v>146</v>
      </c>
      <c r="F303" s="82" t="s">
        <v>5919</v>
      </c>
      <c r="G303" s="74">
        <v>45323</v>
      </c>
      <c r="H303" s="75">
        <v>45351</v>
      </c>
      <c r="I303" s="84" t="s">
        <v>124</v>
      </c>
      <c r="J303" s="82" t="s">
        <v>125</v>
      </c>
      <c r="K303" s="64" t="s">
        <v>896</v>
      </c>
      <c r="L303" s="57" t="s">
        <v>81</v>
      </c>
      <c r="M303" s="82">
        <v>15</v>
      </c>
      <c r="N303" s="34"/>
      <c r="O303" s="62"/>
      <c r="P303" s="35"/>
      <c r="Q303" s="35"/>
      <c r="R303" s="40"/>
      <c r="S303" s="40"/>
      <c r="T303" s="34"/>
      <c r="U303" s="34"/>
      <c r="V303" s="34"/>
      <c r="W303" s="69"/>
      <c r="X303" s="69"/>
      <c r="Y303" s="69"/>
    </row>
    <row r="304" spans="1:25">
      <c r="A304" s="52">
        <v>346</v>
      </c>
      <c r="B304" s="82" t="s">
        <v>117</v>
      </c>
      <c r="C304" s="82" t="s">
        <v>361</v>
      </c>
      <c r="D304" s="82" t="s">
        <v>5251</v>
      </c>
      <c r="E304" s="33" t="s">
        <v>146</v>
      </c>
      <c r="F304" s="82" t="s">
        <v>5919</v>
      </c>
      <c r="G304" s="74">
        <v>45413</v>
      </c>
      <c r="H304" s="74">
        <v>45442</v>
      </c>
      <c r="I304" s="84" t="s">
        <v>124</v>
      </c>
      <c r="J304" s="82" t="s">
        <v>125</v>
      </c>
      <c r="K304" s="64" t="s">
        <v>896</v>
      </c>
      <c r="L304" s="57" t="s">
        <v>81</v>
      </c>
      <c r="M304" s="82">
        <v>15</v>
      </c>
      <c r="N304" s="34"/>
      <c r="O304" s="62"/>
      <c r="P304" s="35"/>
      <c r="Q304" s="35"/>
      <c r="R304" s="40"/>
      <c r="S304" s="40"/>
      <c r="T304" s="34"/>
      <c r="U304" s="34"/>
      <c r="V304" s="34"/>
      <c r="W304" s="69"/>
      <c r="X304" s="69"/>
      <c r="Y304" s="69"/>
    </row>
    <row r="305" spans="1:25">
      <c r="A305" s="52">
        <v>347</v>
      </c>
      <c r="B305" s="82" t="s">
        <v>117</v>
      </c>
      <c r="C305" s="82" t="s">
        <v>361</v>
      </c>
      <c r="D305" s="82" t="s">
        <v>5251</v>
      </c>
      <c r="E305" s="33" t="s">
        <v>146</v>
      </c>
      <c r="F305" s="82" t="s">
        <v>5919</v>
      </c>
      <c r="G305" s="74">
        <v>45505</v>
      </c>
      <c r="H305" s="74">
        <v>45534</v>
      </c>
      <c r="I305" s="84" t="s">
        <v>124</v>
      </c>
      <c r="J305" s="82" t="s">
        <v>125</v>
      </c>
      <c r="K305" s="64" t="s">
        <v>896</v>
      </c>
      <c r="L305" s="57" t="s">
        <v>81</v>
      </c>
      <c r="M305" s="82">
        <v>15</v>
      </c>
      <c r="N305" s="34"/>
      <c r="O305" s="62"/>
      <c r="P305" s="52"/>
      <c r="Q305" s="52"/>
      <c r="R305" s="70"/>
      <c r="S305" s="70"/>
      <c r="T305" s="34"/>
      <c r="U305" s="69"/>
      <c r="V305" s="69"/>
      <c r="W305" s="69"/>
      <c r="X305" s="69"/>
      <c r="Y305" s="69"/>
    </row>
    <row r="306" spans="1:25">
      <c r="A306" s="52">
        <v>348</v>
      </c>
      <c r="B306" s="82" t="s">
        <v>117</v>
      </c>
      <c r="C306" s="82" t="s">
        <v>361</v>
      </c>
      <c r="D306" s="82" t="s">
        <v>5251</v>
      </c>
      <c r="E306" s="33" t="s">
        <v>146</v>
      </c>
      <c r="F306" s="82" t="s">
        <v>5919</v>
      </c>
      <c r="G306" s="74">
        <v>45597</v>
      </c>
      <c r="H306" s="74">
        <v>45626</v>
      </c>
      <c r="I306" s="84" t="s">
        <v>124</v>
      </c>
      <c r="J306" s="82" t="s">
        <v>125</v>
      </c>
      <c r="K306" s="64" t="s">
        <v>896</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4629</v>
      </c>
      <c r="E307" s="33" t="s">
        <v>1148</v>
      </c>
      <c r="F307" s="82" t="s">
        <v>5919</v>
      </c>
      <c r="G307" s="74">
        <v>45323</v>
      </c>
      <c r="H307" s="75">
        <v>45351</v>
      </c>
      <c r="I307" s="84" t="s">
        <v>124</v>
      </c>
      <c r="J307" s="82" t="s">
        <v>125</v>
      </c>
      <c r="K307" s="64" t="s">
        <v>896</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4629</v>
      </c>
      <c r="E308" s="33" t="s">
        <v>1148</v>
      </c>
      <c r="F308" s="82" t="s">
        <v>5919</v>
      </c>
      <c r="G308" s="74">
        <v>45413</v>
      </c>
      <c r="H308" s="74">
        <v>45442</v>
      </c>
      <c r="I308" s="84" t="s">
        <v>124</v>
      </c>
      <c r="J308" s="82" t="s">
        <v>125</v>
      </c>
      <c r="K308" s="64" t="s">
        <v>896</v>
      </c>
      <c r="L308" s="57" t="s">
        <v>81</v>
      </c>
      <c r="M308" s="82">
        <v>15</v>
      </c>
      <c r="N308" s="34"/>
      <c r="O308" s="62"/>
      <c r="P308" s="35"/>
      <c r="Q308" s="35"/>
      <c r="R308" s="40"/>
      <c r="S308" s="40"/>
      <c r="T308" s="34"/>
      <c r="U308" s="34"/>
      <c r="V308" s="34"/>
      <c r="W308" s="69"/>
      <c r="X308" s="69"/>
      <c r="Y308" s="69"/>
    </row>
    <row r="309" ht="24" spans="1:26">
      <c r="A309" s="52">
        <v>353</v>
      </c>
      <c r="B309" s="82" t="s">
        <v>117</v>
      </c>
      <c r="C309" s="57" t="s">
        <v>145</v>
      </c>
      <c r="D309" s="82" t="s">
        <v>4629</v>
      </c>
      <c r="E309" s="33" t="s">
        <v>1148</v>
      </c>
      <c r="F309" s="82" t="s">
        <v>5919</v>
      </c>
      <c r="G309" s="74">
        <v>45505</v>
      </c>
      <c r="H309" s="74">
        <v>45534</v>
      </c>
      <c r="I309" s="84" t="s">
        <v>124</v>
      </c>
      <c r="J309" s="82" t="s">
        <v>125</v>
      </c>
      <c r="K309" s="64" t="s">
        <v>896</v>
      </c>
      <c r="L309" s="57" t="s">
        <v>81</v>
      </c>
      <c r="M309" s="82">
        <v>15</v>
      </c>
      <c r="N309" s="34"/>
      <c r="O309" s="62"/>
      <c r="P309" s="52"/>
      <c r="Q309" s="52"/>
      <c r="R309" s="70"/>
      <c r="S309" s="70"/>
      <c r="T309" s="34"/>
      <c r="U309" s="69"/>
      <c r="V309" s="69"/>
      <c r="W309" s="69"/>
      <c r="X309" s="69"/>
      <c r="Y309" s="69"/>
      <c r="Z309" t="s">
        <v>5034</v>
      </c>
    </row>
    <row r="310" ht="24" spans="1:25">
      <c r="A310" s="52">
        <v>354</v>
      </c>
      <c r="B310" s="82" t="s">
        <v>117</v>
      </c>
      <c r="C310" s="57" t="s">
        <v>145</v>
      </c>
      <c r="D310" s="82" t="s">
        <v>4629</v>
      </c>
      <c r="E310" s="33" t="s">
        <v>1148</v>
      </c>
      <c r="F310" s="82" t="s">
        <v>5919</v>
      </c>
      <c r="G310" s="74">
        <v>45597</v>
      </c>
      <c r="H310" s="74">
        <v>45626</v>
      </c>
      <c r="I310" s="84" t="s">
        <v>124</v>
      </c>
      <c r="J310" s="82" t="s">
        <v>125</v>
      </c>
      <c r="K310" s="64" t="s">
        <v>896</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5258</v>
      </c>
      <c r="E311" s="33" t="s">
        <v>250</v>
      </c>
      <c r="F311" s="28" t="s">
        <v>5919</v>
      </c>
      <c r="G311" s="71">
        <v>45323</v>
      </c>
      <c r="H311" s="71">
        <v>45323</v>
      </c>
      <c r="I311" s="79" t="s">
        <v>124</v>
      </c>
      <c r="J311" s="28" t="s">
        <v>125</v>
      </c>
      <c r="K311" s="64" t="s">
        <v>896</v>
      </c>
      <c r="L311" s="57" t="s">
        <v>81</v>
      </c>
      <c r="M311" s="28">
        <v>18</v>
      </c>
      <c r="N311" s="34" t="s">
        <v>6079</v>
      </c>
      <c r="O311" s="62">
        <v>45350.6666666667</v>
      </c>
      <c r="P311" s="35"/>
      <c r="Q311" s="35"/>
      <c r="R311" s="40"/>
      <c r="S311" s="40"/>
      <c r="T311" s="36"/>
      <c r="U311" s="34" t="s">
        <v>6080</v>
      </c>
      <c r="V311" s="34" t="s">
        <v>5258</v>
      </c>
      <c r="W311" s="67" t="s">
        <v>6081</v>
      </c>
      <c r="X311" s="69" t="s">
        <v>132</v>
      </c>
      <c r="Y311" s="69" t="s">
        <v>153</v>
      </c>
    </row>
    <row r="312" ht="409.5" spans="1:25">
      <c r="A312" s="52">
        <v>358</v>
      </c>
      <c r="B312" s="57" t="s">
        <v>117</v>
      </c>
      <c r="C312" s="57" t="s">
        <v>145</v>
      </c>
      <c r="D312" s="65" t="s">
        <v>5258</v>
      </c>
      <c r="E312" s="33" t="s">
        <v>250</v>
      </c>
      <c r="F312" s="28" t="s">
        <v>5919</v>
      </c>
      <c r="G312" s="71">
        <v>45383</v>
      </c>
      <c r="H312" s="71">
        <v>45383</v>
      </c>
      <c r="I312" s="79" t="s">
        <v>124</v>
      </c>
      <c r="J312" s="28" t="s">
        <v>125</v>
      </c>
      <c r="K312" s="64" t="s">
        <v>896</v>
      </c>
      <c r="L312" s="57" t="s">
        <v>81</v>
      </c>
      <c r="M312" s="28">
        <v>18</v>
      </c>
      <c r="N312" s="34" t="s">
        <v>6079</v>
      </c>
      <c r="O312" s="62">
        <v>45350.6666666667</v>
      </c>
      <c r="P312" s="35"/>
      <c r="Q312" s="35"/>
      <c r="R312" s="40"/>
      <c r="S312" s="40"/>
      <c r="T312" s="36"/>
      <c r="U312" s="34" t="s">
        <v>6080</v>
      </c>
      <c r="V312" s="34" t="s">
        <v>5258</v>
      </c>
      <c r="W312" s="67" t="s">
        <v>6081</v>
      </c>
      <c r="X312" s="69" t="s">
        <v>132</v>
      </c>
      <c r="Y312" s="69" t="s">
        <v>153</v>
      </c>
    </row>
    <row r="313" ht="409.5" spans="1:25">
      <c r="A313" s="52">
        <v>359</v>
      </c>
      <c r="B313" s="57" t="s">
        <v>117</v>
      </c>
      <c r="C313" s="57" t="s">
        <v>145</v>
      </c>
      <c r="D313" s="65" t="s">
        <v>5258</v>
      </c>
      <c r="E313" s="33" t="s">
        <v>250</v>
      </c>
      <c r="F313" s="28" t="s">
        <v>5919</v>
      </c>
      <c r="G313" s="71">
        <v>45444</v>
      </c>
      <c r="H313" s="71">
        <v>45444</v>
      </c>
      <c r="I313" s="79" t="s">
        <v>124</v>
      </c>
      <c r="J313" s="28" t="s">
        <v>125</v>
      </c>
      <c r="K313" s="64" t="s">
        <v>896</v>
      </c>
      <c r="L313" s="57" t="s">
        <v>81</v>
      </c>
      <c r="M313" s="28">
        <v>18</v>
      </c>
      <c r="N313" s="34" t="s">
        <v>6079</v>
      </c>
      <c r="O313" s="62">
        <v>45350.6666666667</v>
      </c>
      <c r="P313" s="35"/>
      <c r="Q313" s="35"/>
      <c r="R313" s="40"/>
      <c r="S313" s="40"/>
      <c r="T313" s="36"/>
      <c r="U313" s="34" t="s">
        <v>6080</v>
      </c>
      <c r="V313" s="34" t="s">
        <v>5258</v>
      </c>
      <c r="W313" s="67" t="s">
        <v>6081</v>
      </c>
      <c r="X313" s="68" t="s">
        <v>132</v>
      </c>
      <c r="Y313" s="68" t="s">
        <v>153</v>
      </c>
    </row>
    <row r="314" ht="283.5" spans="1:25">
      <c r="A314" s="52">
        <v>360</v>
      </c>
      <c r="B314" s="57" t="s">
        <v>117</v>
      </c>
      <c r="C314" s="57" t="s">
        <v>145</v>
      </c>
      <c r="D314" s="65" t="s">
        <v>5258</v>
      </c>
      <c r="E314" s="33" t="s">
        <v>250</v>
      </c>
      <c r="F314" s="28" t="s">
        <v>5919</v>
      </c>
      <c r="G314" s="71">
        <v>45505</v>
      </c>
      <c r="H314" s="71">
        <v>45505</v>
      </c>
      <c r="I314" s="79" t="s">
        <v>124</v>
      </c>
      <c r="J314" s="28" t="s">
        <v>125</v>
      </c>
      <c r="K314" s="64" t="s">
        <v>896</v>
      </c>
      <c r="L314" s="57" t="s">
        <v>81</v>
      </c>
      <c r="M314" s="28">
        <v>18</v>
      </c>
      <c r="N314" s="34" t="s">
        <v>6082</v>
      </c>
      <c r="O314" s="62">
        <v>45532.4861111111</v>
      </c>
      <c r="P314" s="52"/>
      <c r="Q314" s="52"/>
      <c r="R314" s="70"/>
      <c r="S314" s="70"/>
      <c r="T314" s="70"/>
      <c r="U314" s="67" t="s">
        <v>6083</v>
      </c>
      <c r="V314" s="69" t="s">
        <v>5258</v>
      </c>
      <c r="W314" s="67" t="s">
        <v>6084</v>
      </c>
      <c r="X314" s="69" t="s">
        <v>132</v>
      </c>
      <c r="Y314" s="69" t="s">
        <v>852</v>
      </c>
    </row>
    <row r="315" ht="283.5" spans="1:25">
      <c r="A315" s="52">
        <v>361</v>
      </c>
      <c r="B315" s="57" t="s">
        <v>117</v>
      </c>
      <c r="C315" s="57" t="s">
        <v>145</v>
      </c>
      <c r="D315" s="65" t="s">
        <v>5258</v>
      </c>
      <c r="E315" s="33" t="s">
        <v>250</v>
      </c>
      <c r="F315" s="28" t="s">
        <v>5919</v>
      </c>
      <c r="G315" s="71">
        <v>45566</v>
      </c>
      <c r="H315" s="71">
        <v>45567</v>
      </c>
      <c r="I315" s="79" t="s">
        <v>124</v>
      </c>
      <c r="J315" s="28" t="s">
        <v>125</v>
      </c>
      <c r="K315" s="64" t="s">
        <v>896</v>
      </c>
      <c r="L315" s="57" t="s">
        <v>81</v>
      </c>
      <c r="M315" s="28">
        <v>18</v>
      </c>
      <c r="N315" s="34" t="s">
        <v>6082</v>
      </c>
      <c r="O315" s="62">
        <v>45532.4861111111</v>
      </c>
      <c r="P315" s="52"/>
      <c r="Q315" s="52"/>
      <c r="R315" s="70"/>
      <c r="S315" s="70"/>
      <c r="T315" s="70"/>
      <c r="U315" s="67" t="s">
        <v>6083</v>
      </c>
      <c r="V315" s="69" t="s">
        <v>5258</v>
      </c>
      <c r="W315" s="67" t="s">
        <v>6084</v>
      </c>
      <c r="X315" s="69" t="s">
        <v>132</v>
      </c>
      <c r="Y315" s="69" t="s">
        <v>852</v>
      </c>
    </row>
    <row r="316" ht="283.5" spans="1:25">
      <c r="A316" s="52">
        <v>362</v>
      </c>
      <c r="B316" s="57" t="s">
        <v>117</v>
      </c>
      <c r="C316" s="57" t="s">
        <v>145</v>
      </c>
      <c r="D316" s="65" t="s">
        <v>5258</v>
      </c>
      <c r="E316" s="33" t="s">
        <v>250</v>
      </c>
      <c r="F316" s="28" t="s">
        <v>5919</v>
      </c>
      <c r="G316" s="71">
        <v>45627</v>
      </c>
      <c r="H316" s="71">
        <v>45628</v>
      </c>
      <c r="I316" s="79" t="s">
        <v>124</v>
      </c>
      <c r="J316" s="28" t="s">
        <v>125</v>
      </c>
      <c r="K316" s="64" t="s">
        <v>896</v>
      </c>
      <c r="L316" s="57" t="s">
        <v>81</v>
      </c>
      <c r="M316" s="28">
        <v>18</v>
      </c>
      <c r="N316" s="34" t="s">
        <v>6082</v>
      </c>
      <c r="O316" s="62">
        <v>45532.4861111111</v>
      </c>
      <c r="P316" s="52"/>
      <c r="Q316" s="52"/>
      <c r="R316" s="70"/>
      <c r="S316" s="70"/>
      <c r="T316" s="70"/>
      <c r="U316" s="67" t="s">
        <v>6083</v>
      </c>
      <c r="V316" s="69" t="s">
        <v>5258</v>
      </c>
      <c r="W316" s="67" t="s">
        <v>6084</v>
      </c>
      <c r="X316" s="69" t="s">
        <v>132</v>
      </c>
      <c r="Y316" s="69" t="s">
        <v>852</v>
      </c>
    </row>
    <row r="317" ht="162" spans="1:25">
      <c r="A317" s="52">
        <v>363</v>
      </c>
      <c r="B317" s="57" t="s">
        <v>117</v>
      </c>
      <c r="C317" s="57" t="s">
        <v>145</v>
      </c>
      <c r="D317" s="65" t="s">
        <v>5265</v>
      </c>
      <c r="E317" s="33" t="s">
        <v>146</v>
      </c>
      <c r="F317" s="28" t="s">
        <v>5919</v>
      </c>
      <c r="G317" s="74">
        <v>45413</v>
      </c>
      <c r="H317" s="75">
        <v>45441</v>
      </c>
      <c r="I317" s="79" t="s">
        <v>124</v>
      </c>
      <c r="J317" s="28" t="s">
        <v>125</v>
      </c>
      <c r="K317" s="64" t="s">
        <v>896</v>
      </c>
      <c r="L317" s="57" t="s">
        <v>81</v>
      </c>
      <c r="M317" s="28">
        <v>18</v>
      </c>
      <c r="N317" s="34" t="s">
        <v>6085</v>
      </c>
      <c r="O317" s="62">
        <v>45350.7083333333</v>
      </c>
      <c r="P317" s="35"/>
      <c r="Q317" s="35"/>
      <c r="R317" s="40"/>
      <c r="S317" s="40"/>
      <c r="T317" s="36"/>
      <c r="U317" s="34" t="s">
        <v>6086</v>
      </c>
      <c r="V317" s="34" t="s">
        <v>5265</v>
      </c>
      <c r="W317" s="67" t="s">
        <v>6087</v>
      </c>
      <c r="X317" s="69" t="s">
        <v>132</v>
      </c>
      <c r="Y317" s="69" t="s">
        <v>153</v>
      </c>
    </row>
    <row r="318" spans="1:25">
      <c r="A318" s="52">
        <v>364</v>
      </c>
      <c r="B318" s="57" t="s">
        <v>117</v>
      </c>
      <c r="C318" s="57" t="s">
        <v>145</v>
      </c>
      <c r="D318" s="65" t="s">
        <v>5265</v>
      </c>
      <c r="E318" s="33" t="s">
        <v>146</v>
      </c>
      <c r="F318" s="28" t="s">
        <v>5919</v>
      </c>
      <c r="G318" s="74">
        <v>45597</v>
      </c>
      <c r="H318" s="74">
        <v>45626</v>
      </c>
      <c r="I318" s="79" t="s">
        <v>124</v>
      </c>
      <c r="J318" s="28" t="s">
        <v>125</v>
      </c>
      <c r="K318" s="64" t="s">
        <v>896</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4468</v>
      </c>
      <c r="E319" s="33" t="s">
        <v>239</v>
      </c>
      <c r="F319" s="28" t="s">
        <v>5919</v>
      </c>
      <c r="G319" s="74">
        <v>45323</v>
      </c>
      <c r="H319" s="75">
        <v>45351</v>
      </c>
      <c r="I319" s="79" t="s">
        <v>124</v>
      </c>
      <c r="J319" s="28" t="s">
        <v>125</v>
      </c>
      <c r="K319" s="64" t="s">
        <v>896</v>
      </c>
      <c r="L319" s="57" t="s">
        <v>81</v>
      </c>
      <c r="M319" s="28">
        <v>18</v>
      </c>
      <c r="N319" s="34" t="s">
        <v>6042</v>
      </c>
      <c r="O319" s="62">
        <v>45350.6368055556</v>
      </c>
      <c r="P319" s="35"/>
      <c r="Q319" s="35"/>
      <c r="R319" s="40"/>
      <c r="S319" s="40"/>
      <c r="T319" s="36"/>
      <c r="U319" s="34" t="s">
        <v>6057</v>
      </c>
      <c r="V319" s="34" t="s">
        <v>4468</v>
      </c>
      <c r="W319" s="69" t="s">
        <v>6058</v>
      </c>
      <c r="X319" s="69" t="s">
        <v>132</v>
      </c>
      <c r="Y319" s="69" t="s">
        <v>153</v>
      </c>
    </row>
    <row r="320" ht="36" spans="1:25">
      <c r="A320" s="52">
        <v>370</v>
      </c>
      <c r="B320" s="57" t="s">
        <v>117</v>
      </c>
      <c r="C320" s="57" t="s">
        <v>145</v>
      </c>
      <c r="D320" s="65" t="s">
        <v>4468</v>
      </c>
      <c r="E320" s="33" t="s">
        <v>239</v>
      </c>
      <c r="F320" s="28" t="s">
        <v>5919</v>
      </c>
      <c r="G320" s="74">
        <v>45383</v>
      </c>
      <c r="H320" s="74">
        <v>45412</v>
      </c>
      <c r="I320" s="79" t="s">
        <v>124</v>
      </c>
      <c r="J320" s="28" t="s">
        <v>125</v>
      </c>
      <c r="K320" s="64" t="s">
        <v>896</v>
      </c>
      <c r="L320" s="57" t="s">
        <v>81</v>
      </c>
      <c r="M320" s="28">
        <v>18</v>
      </c>
      <c r="N320" s="34" t="s">
        <v>6059</v>
      </c>
      <c r="O320" s="62">
        <v>45406.4791666667</v>
      </c>
      <c r="P320" s="35"/>
      <c r="Q320" s="35"/>
      <c r="R320" s="40"/>
      <c r="S320" s="40"/>
      <c r="T320" s="36"/>
      <c r="U320" s="34" t="s">
        <v>6060</v>
      </c>
      <c r="V320" s="34" t="s">
        <v>4468</v>
      </c>
      <c r="W320" s="69" t="s">
        <v>6061</v>
      </c>
      <c r="X320" s="69" t="s">
        <v>132</v>
      </c>
      <c r="Y320" s="69" t="s">
        <v>144</v>
      </c>
    </row>
    <row r="321" ht="36" spans="1:25">
      <c r="A321" s="52">
        <v>371</v>
      </c>
      <c r="B321" s="57" t="s">
        <v>117</v>
      </c>
      <c r="C321" s="57" t="s">
        <v>145</v>
      </c>
      <c r="D321" s="65" t="s">
        <v>4468</v>
      </c>
      <c r="E321" s="33" t="s">
        <v>239</v>
      </c>
      <c r="F321" s="28" t="s">
        <v>5919</v>
      </c>
      <c r="G321" s="74">
        <v>45444</v>
      </c>
      <c r="H321" s="74">
        <v>45473</v>
      </c>
      <c r="I321" s="79" t="s">
        <v>124</v>
      </c>
      <c r="J321" s="28" t="s">
        <v>125</v>
      </c>
      <c r="K321" s="64" t="s">
        <v>896</v>
      </c>
      <c r="L321" s="57" t="s">
        <v>81</v>
      </c>
      <c r="M321" s="28">
        <v>18</v>
      </c>
      <c r="N321" s="34" t="s">
        <v>6062</v>
      </c>
      <c r="O321" s="62">
        <v>45470.6541666667</v>
      </c>
      <c r="P321" s="52"/>
      <c r="Q321" s="52"/>
      <c r="R321" s="70"/>
      <c r="S321" s="70"/>
      <c r="T321" s="70"/>
      <c r="U321" s="69" t="s">
        <v>6063</v>
      </c>
      <c r="V321" s="69" t="s">
        <v>4468</v>
      </c>
      <c r="W321" s="69" t="s">
        <v>6064</v>
      </c>
      <c r="X321" s="68" t="s">
        <v>132</v>
      </c>
      <c r="Y321" s="68" t="s">
        <v>422</v>
      </c>
    </row>
    <row r="322" ht="36" spans="1:25">
      <c r="A322" s="52">
        <v>372</v>
      </c>
      <c r="B322" s="57" t="s">
        <v>117</v>
      </c>
      <c r="C322" s="57" t="s">
        <v>145</v>
      </c>
      <c r="D322" s="65" t="s">
        <v>4468</v>
      </c>
      <c r="E322" s="33" t="s">
        <v>239</v>
      </c>
      <c r="F322" s="28" t="s">
        <v>5919</v>
      </c>
      <c r="G322" s="74">
        <v>45505</v>
      </c>
      <c r="H322" s="74">
        <v>45535</v>
      </c>
      <c r="I322" s="79" t="s">
        <v>124</v>
      </c>
      <c r="J322" s="28" t="s">
        <v>125</v>
      </c>
      <c r="K322" s="64" t="s">
        <v>896</v>
      </c>
      <c r="L322" s="57" t="s">
        <v>81</v>
      </c>
      <c r="M322" s="28">
        <v>18</v>
      </c>
      <c r="N322" s="34" t="s">
        <v>6065</v>
      </c>
      <c r="O322" s="62">
        <v>45533.7083333333</v>
      </c>
      <c r="P322" s="52"/>
      <c r="Q322" s="52"/>
      <c r="R322" s="70"/>
      <c r="S322" s="70"/>
      <c r="T322" s="70"/>
      <c r="U322" s="69" t="s">
        <v>6066</v>
      </c>
      <c r="V322" s="69" t="s">
        <v>4468</v>
      </c>
      <c r="W322" s="69" t="s">
        <v>6067</v>
      </c>
      <c r="X322" s="69" t="s">
        <v>132</v>
      </c>
      <c r="Y322" s="69" t="s">
        <v>852</v>
      </c>
    </row>
    <row r="323" spans="1:25">
      <c r="A323" s="52">
        <v>373</v>
      </c>
      <c r="B323" s="57" t="s">
        <v>117</v>
      </c>
      <c r="C323" s="57" t="s">
        <v>145</v>
      </c>
      <c r="D323" s="65" t="s">
        <v>4468</v>
      </c>
      <c r="E323" s="33" t="s">
        <v>239</v>
      </c>
      <c r="F323" s="28" t="s">
        <v>5919</v>
      </c>
      <c r="G323" s="74">
        <v>45566</v>
      </c>
      <c r="H323" s="74">
        <v>45596</v>
      </c>
      <c r="I323" s="79" t="s">
        <v>124</v>
      </c>
      <c r="J323" s="28" t="s">
        <v>125</v>
      </c>
      <c r="K323" s="64" t="s">
        <v>896</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4468</v>
      </c>
      <c r="E324" s="33" t="s">
        <v>239</v>
      </c>
      <c r="F324" s="28" t="s">
        <v>5919</v>
      </c>
      <c r="G324" s="74">
        <v>45627</v>
      </c>
      <c r="H324" s="74">
        <v>45657</v>
      </c>
      <c r="I324" s="79" t="s">
        <v>124</v>
      </c>
      <c r="J324" s="28" t="s">
        <v>125</v>
      </c>
      <c r="K324" s="64" t="s">
        <v>896</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5289</v>
      </c>
      <c r="E325" s="33" t="s">
        <v>146</v>
      </c>
      <c r="F325" s="28" t="s">
        <v>5919</v>
      </c>
      <c r="G325" s="71">
        <v>45323</v>
      </c>
      <c r="H325" s="71">
        <v>45323</v>
      </c>
      <c r="I325" s="79" t="s">
        <v>124</v>
      </c>
      <c r="J325" s="28" t="s">
        <v>125</v>
      </c>
      <c r="K325" s="64" t="s">
        <v>896</v>
      </c>
      <c r="L325" s="57" t="s">
        <v>81</v>
      </c>
      <c r="M325" s="28">
        <v>3</v>
      </c>
      <c r="N325" s="34" t="s">
        <v>6054</v>
      </c>
      <c r="O325" s="62">
        <v>45350.6798611111</v>
      </c>
      <c r="P325" s="35"/>
      <c r="Q325" s="35"/>
      <c r="R325" s="40"/>
      <c r="S325" s="40"/>
      <c r="T325" s="36"/>
      <c r="U325" s="34" t="s">
        <v>6055</v>
      </c>
      <c r="V325" s="34" t="s">
        <v>5289</v>
      </c>
      <c r="W325" s="67" t="s">
        <v>6056</v>
      </c>
      <c r="X325" s="69" t="s">
        <v>132</v>
      </c>
      <c r="Y325" s="69" t="s">
        <v>153</v>
      </c>
    </row>
    <row r="326" ht="409.5" spans="1:25">
      <c r="A326" s="52">
        <v>376</v>
      </c>
      <c r="B326" s="57" t="s">
        <v>117</v>
      </c>
      <c r="C326" s="57" t="s">
        <v>145</v>
      </c>
      <c r="D326" s="65" t="s">
        <v>5289</v>
      </c>
      <c r="E326" s="33" t="s">
        <v>146</v>
      </c>
      <c r="F326" s="28" t="s">
        <v>5919</v>
      </c>
      <c r="G326" s="71">
        <v>45383</v>
      </c>
      <c r="H326" s="71">
        <v>45383</v>
      </c>
      <c r="I326" s="79" t="s">
        <v>124</v>
      </c>
      <c r="J326" s="28" t="s">
        <v>125</v>
      </c>
      <c r="K326" s="64" t="s">
        <v>896</v>
      </c>
      <c r="L326" s="57" t="s">
        <v>81</v>
      </c>
      <c r="M326" s="28">
        <v>3</v>
      </c>
      <c r="N326" s="34" t="s">
        <v>6054</v>
      </c>
      <c r="O326" s="62">
        <v>45350.6798611111</v>
      </c>
      <c r="P326" s="35"/>
      <c r="Q326" s="35"/>
      <c r="R326" s="40"/>
      <c r="S326" s="40"/>
      <c r="T326" s="36"/>
      <c r="U326" s="34" t="s">
        <v>6055</v>
      </c>
      <c r="V326" s="34" t="s">
        <v>5289</v>
      </c>
      <c r="W326" s="67" t="s">
        <v>6056</v>
      </c>
      <c r="X326" s="69" t="s">
        <v>132</v>
      </c>
      <c r="Y326" s="69" t="s">
        <v>153</v>
      </c>
    </row>
    <row r="327" ht="409.5" spans="1:25">
      <c r="A327" s="52">
        <v>377</v>
      </c>
      <c r="B327" s="57" t="s">
        <v>117</v>
      </c>
      <c r="C327" s="57" t="s">
        <v>145</v>
      </c>
      <c r="D327" s="65" t="s">
        <v>5289</v>
      </c>
      <c r="E327" s="33" t="s">
        <v>146</v>
      </c>
      <c r="F327" s="28" t="s">
        <v>5919</v>
      </c>
      <c r="G327" s="71">
        <v>45444</v>
      </c>
      <c r="H327" s="71">
        <v>45444</v>
      </c>
      <c r="I327" s="79" t="s">
        <v>124</v>
      </c>
      <c r="J327" s="28" t="s">
        <v>125</v>
      </c>
      <c r="K327" s="64" t="s">
        <v>896</v>
      </c>
      <c r="L327" s="57" t="s">
        <v>81</v>
      </c>
      <c r="M327" s="28">
        <v>3</v>
      </c>
      <c r="N327" s="34" t="s">
        <v>6054</v>
      </c>
      <c r="O327" s="62">
        <v>45350.6798611111</v>
      </c>
      <c r="P327" s="35"/>
      <c r="Q327" s="35"/>
      <c r="R327" s="40"/>
      <c r="S327" s="40"/>
      <c r="T327" s="36"/>
      <c r="U327" s="34" t="s">
        <v>6055</v>
      </c>
      <c r="V327" s="34" t="s">
        <v>5289</v>
      </c>
      <c r="W327" s="67" t="s">
        <v>6056</v>
      </c>
      <c r="X327" s="68" t="s">
        <v>132</v>
      </c>
      <c r="Y327" s="68" t="s">
        <v>153</v>
      </c>
    </row>
    <row r="328" ht="36" spans="1:25">
      <c r="A328" s="52">
        <v>378</v>
      </c>
      <c r="B328" s="57" t="s">
        <v>117</v>
      </c>
      <c r="C328" s="57" t="s">
        <v>145</v>
      </c>
      <c r="D328" s="65" t="s">
        <v>5289</v>
      </c>
      <c r="E328" s="33" t="s">
        <v>146</v>
      </c>
      <c r="F328" s="28" t="s">
        <v>5919</v>
      </c>
      <c r="G328" s="71">
        <v>45505</v>
      </c>
      <c r="H328" s="71">
        <v>45505</v>
      </c>
      <c r="I328" s="79" t="s">
        <v>124</v>
      </c>
      <c r="J328" s="28" t="s">
        <v>125</v>
      </c>
      <c r="K328" s="64" t="s">
        <v>896</v>
      </c>
      <c r="L328" s="57" t="s">
        <v>81</v>
      </c>
      <c r="M328" s="28">
        <v>3</v>
      </c>
      <c r="N328" s="34" t="s">
        <v>6051</v>
      </c>
      <c r="O328" s="62">
        <v>45532.6965277778</v>
      </c>
      <c r="P328" s="52"/>
      <c r="Q328" s="52"/>
      <c r="R328" s="70"/>
      <c r="S328" s="70"/>
      <c r="T328" s="70"/>
      <c r="U328" s="69" t="s">
        <v>6052</v>
      </c>
      <c r="V328" s="69" t="s">
        <v>5289</v>
      </c>
      <c r="W328" s="69" t="s">
        <v>6053</v>
      </c>
      <c r="X328" s="69" t="s">
        <v>132</v>
      </c>
      <c r="Y328" s="69" t="s">
        <v>852</v>
      </c>
    </row>
    <row r="329" ht="36" spans="1:25">
      <c r="A329" s="52">
        <v>379</v>
      </c>
      <c r="B329" s="57" t="s">
        <v>117</v>
      </c>
      <c r="C329" s="57" t="s">
        <v>145</v>
      </c>
      <c r="D329" s="65" t="s">
        <v>5289</v>
      </c>
      <c r="E329" s="33" t="s">
        <v>146</v>
      </c>
      <c r="F329" s="28" t="s">
        <v>5919</v>
      </c>
      <c r="G329" s="71">
        <v>45566</v>
      </c>
      <c r="H329" s="71">
        <v>45567</v>
      </c>
      <c r="I329" s="79" t="s">
        <v>124</v>
      </c>
      <c r="J329" s="28" t="s">
        <v>125</v>
      </c>
      <c r="K329" s="64" t="s">
        <v>896</v>
      </c>
      <c r="L329" s="57" t="s">
        <v>81</v>
      </c>
      <c r="M329" s="28">
        <v>3</v>
      </c>
      <c r="N329" s="34" t="s">
        <v>6051</v>
      </c>
      <c r="O329" s="62">
        <v>45532.6965277778</v>
      </c>
      <c r="P329" s="52"/>
      <c r="Q329" s="52"/>
      <c r="R329" s="70"/>
      <c r="S329" s="70"/>
      <c r="T329" s="70"/>
      <c r="U329" s="69" t="s">
        <v>6052</v>
      </c>
      <c r="V329" s="69" t="s">
        <v>5289</v>
      </c>
      <c r="W329" s="69" t="s">
        <v>6053</v>
      </c>
      <c r="X329" s="69" t="s">
        <v>132</v>
      </c>
      <c r="Y329" s="69" t="s">
        <v>852</v>
      </c>
    </row>
    <row r="330" ht="36" spans="1:25">
      <c r="A330" s="52">
        <v>380</v>
      </c>
      <c r="B330" s="57" t="s">
        <v>117</v>
      </c>
      <c r="C330" s="57" t="s">
        <v>145</v>
      </c>
      <c r="D330" s="65" t="s">
        <v>5289</v>
      </c>
      <c r="E330" s="33" t="s">
        <v>146</v>
      </c>
      <c r="F330" s="28" t="s">
        <v>5919</v>
      </c>
      <c r="G330" s="71">
        <v>45627</v>
      </c>
      <c r="H330" s="71">
        <v>45628</v>
      </c>
      <c r="I330" s="79" t="s">
        <v>124</v>
      </c>
      <c r="J330" s="28" t="s">
        <v>125</v>
      </c>
      <c r="K330" s="64" t="s">
        <v>896</v>
      </c>
      <c r="L330" s="57" t="s">
        <v>81</v>
      </c>
      <c r="M330" s="28">
        <v>3</v>
      </c>
      <c r="N330" s="34" t="s">
        <v>6051</v>
      </c>
      <c r="O330" s="62">
        <v>45532.6965277778</v>
      </c>
      <c r="P330" s="52"/>
      <c r="Q330" s="52"/>
      <c r="R330" s="70"/>
      <c r="S330" s="70"/>
      <c r="T330" s="70"/>
      <c r="U330" s="69" t="s">
        <v>6052</v>
      </c>
      <c r="V330" s="69" t="s">
        <v>5289</v>
      </c>
      <c r="W330" s="69" t="s">
        <v>6053</v>
      </c>
      <c r="X330" s="69" t="s">
        <v>132</v>
      </c>
      <c r="Y330" s="69" t="s">
        <v>852</v>
      </c>
    </row>
    <row r="331" ht="409.5" spans="1:25">
      <c r="A331" s="52">
        <v>381</v>
      </c>
      <c r="B331" s="57" t="s">
        <v>117</v>
      </c>
      <c r="C331" s="57" t="s">
        <v>145</v>
      </c>
      <c r="D331" s="77" t="s">
        <v>5296</v>
      </c>
      <c r="E331" s="33" t="s">
        <v>146</v>
      </c>
      <c r="F331" s="28" t="s">
        <v>5919</v>
      </c>
      <c r="G331" s="71">
        <v>45323</v>
      </c>
      <c r="H331" s="71">
        <v>45323</v>
      </c>
      <c r="I331" s="79" t="s">
        <v>124</v>
      </c>
      <c r="J331" s="28" t="s">
        <v>125</v>
      </c>
      <c r="K331" s="64" t="s">
        <v>896</v>
      </c>
      <c r="L331" s="57" t="s">
        <v>81</v>
      </c>
      <c r="M331" s="28">
        <v>3</v>
      </c>
      <c r="N331" s="34" t="s">
        <v>6054</v>
      </c>
      <c r="O331" s="62">
        <v>45350.6798611111</v>
      </c>
      <c r="P331" s="35"/>
      <c r="Q331" s="35"/>
      <c r="R331" s="40"/>
      <c r="S331" s="40"/>
      <c r="T331" s="36"/>
      <c r="U331" s="34" t="s">
        <v>6055</v>
      </c>
      <c r="V331" s="34" t="s">
        <v>5296</v>
      </c>
      <c r="W331" s="67" t="s">
        <v>6056</v>
      </c>
      <c r="X331" s="69" t="s">
        <v>132</v>
      </c>
      <c r="Y331" s="69" t="s">
        <v>153</v>
      </c>
    </row>
    <row r="332" ht="409.5" spans="1:25">
      <c r="A332" s="52">
        <v>382</v>
      </c>
      <c r="B332" s="57" t="s">
        <v>117</v>
      </c>
      <c r="C332" s="57" t="s">
        <v>145</v>
      </c>
      <c r="D332" s="77" t="s">
        <v>5296</v>
      </c>
      <c r="E332" s="33" t="s">
        <v>146</v>
      </c>
      <c r="F332" s="28" t="s">
        <v>5919</v>
      </c>
      <c r="G332" s="71">
        <v>45383</v>
      </c>
      <c r="H332" s="71">
        <v>45383</v>
      </c>
      <c r="I332" s="79" t="s">
        <v>124</v>
      </c>
      <c r="J332" s="28" t="s">
        <v>125</v>
      </c>
      <c r="K332" s="64" t="s">
        <v>896</v>
      </c>
      <c r="L332" s="57" t="s">
        <v>81</v>
      </c>
      <c r="M332" s="28">
        <v>3</v>
      </c>
      <c r="N332" s="34" t="s">
        <v>6054</v>
      </c>
      <c r="O332" s="62">
        <v>45350.6798611111</v>
      </c>
      <c r="P332" s="35"/>
      <c r="Q332" s="35"/>
      <c r="R332" s="40"/>
      <c r="S332" s="40"/>
      <c r="T332" s="36"/>
      <c r="U332" s="34" t="s">
        <v>6055</v>
      </c>
      <c r="V332" s="34" t="s">
        <v>5296</v>
      </c>
      <c r="W332" s="67" t="s">
        <v>6056</v>
      </c>
      <c r="X332" s="69" t="s">
        <v>132</v>
      </c>
      <c r="Y332" s="69" t="s">
        <v>153</v>
      </c>
    </row>
    <row r="333" ht="409.5" spans="1:25">
      <c r="A333" s="52">
        <v>383</v>
      </c>
      <c r="B333" s="57" t="s">
        <v>117</v>
      </c>
      <c r="C333" s="57" t="s">
        <v>145</v>
      </c>
      <c r="D333" s="77" t="s">
        <v>5296</v>
      </c>
      <c r="E333" s="33" t="s">
        <v>146</v>
      </c>
      <c r="F333" s="28" t="s">
        <v>5919</v>
      </c>
      <c r="G333" s="71">
        <v>45444</v>
      </c>
      <c r="H333" s="71">
        <v>45444</v>
      </c>
      <c r="I333" s="79" t="s">
        <v>124</v>
      </c>
      <c r="J333" s="28" t="s">
        <v>125</v>
      </c>
      <c r="K333" s="64" t="s">
        <v>896</v>
      </c>
      <c r="L333" s="57" t="s">
        <v>81</v>
      </c>
      <c r="M333" s="28">
        <v>3</v>
      </c>
      <c r="N333" s="34" t="s">
        <v>6054</v>
      </c>
      <c r="O333" s="62">
        <v>45350.6798611111</v>
      </c>
      <c r="P333" s="35"/>
      <c r="Q333" s="35"/>
      <c r="R333" s="40"/>
      <c r="S333" s="40"/>
      <c r="T333" s="36"/>
      <c r="U333" s="34" t="s">
        <v>6055</v>
      </c>
      <c r="V333" s="34" t="s">
        <v>5296</v>
      </c>
      <c r="W333" s="67" t="s">
        <v>6056</v>
      </c>
      <c r="X333" s="68" t="s">
        <v>132</v>
      </c>
      <c r="Y333" s="68" t="s">
        <v>153</v>
      </c>
    </row>
    <row r="334" ht="36" spans="1:25">
      <c r="A334" s="52">
        <v>384</v>
      </c>
      <c r="B334" s="57" t="s">
        <v>117</v>
      </c>
      <c r="C334" s="57" t="s">
        <v>145</v>
      </c>
      <c r="D334" s="77" t="s">
        <v>5296</v>
      </c>
      <c r="E334" s="33" t="s">
        <v>146</v>
      </c>
      <c r="F334" s="28" t="s">
        <v>5919</v>
      </c>
      <c r="G334" s="71">
        <v>45505</v>
      </c>
      <c r="H334" s="71">
        <v>45505</v>
      </c>
      <c r="I334" s="79" t="s">
        <v>124</v>
      </c>
      <c r="J334" s="28" t="s">
        <v>125</v>
      </c>
      <c r="K334" s="64" t="s">
        <v>896</v>
      </c>
      <c r="L334" s="57" t="s">
        <v>81</v>
      </c>
      <c r="M334" s="28">
        <v>3</v>
      </c>
      <c r="N334" s="34" t="s">
        <v>6051</v>
      </c>
      <c r="O334" s="62">
        <v>45532.6965277778</v>
      </c>
      <c r="P334" s="52"/>
      <c r="Q334" s="52"/>
      <c r="R334" s="70"/>
      <c r="S334" s="70"/>
      <c r="T334" s="70"/>
      <c r="U334" s="69" t="s">
        <v>6052</v>
      </c>
      <c r="V334" s="69" t="s">
        <v>5296</v>
      </c>
      <c r="W334" s="69" t="s">
        <v>6053</v>
      </c>
      <c r="X334" s="69" t="s">
        <v>132</v>
      </c>
      <c r="Y334" s="69" t="s">
        <v>852</v>
      </c>
    </row>
    <row r="335" ht="36" spans="1:25">
      <c r="A335" s="52">
        <v>385</v>
      </c>
      <c r="B335" s="57" t="s">
        <v>117</v>
      </c>
      <c r="C335" s="57" t="s">
        <v>145</v>
      </c>
      <c r="D335" s="77" t="s">
        <v>5296</v>
      </c>
      <c r="E335" s="33" t="s">
        <v>146</v>
      </c>
      <c r="F335" s="28" t="s">
        <v>5919</v>
      </c>
      <c r="G335" s="71">
        <v>45566</v>
      </c>
      <c r="H335" s="71">
        <v>45567</v>
      </c>
      <c r="I335" s="79" t="s">
        <v>124</v>
      </c>
      <c r="J335" s="28" t="s">
        <v>125</v>
      </c>
      <c r="K335" s="64" t="s">
        <v>896</v>
      </c>
      <c r="L335" s="57" t="s">
        <v>81</v>
      </c>
      <c r="M335" s="28">
        <v>3</v>
      </c>
      <c r="N335" s="34" t="s">
        <v>6051</v>
      </c>
      <c r="O335" s="62">
        <v>45532.6965277778</v>
      </c>
      <c r="P335" s="52"/>
      <c r="Q335" s="52"/>
      <c r="R335" s="70"/>
      <c r="S335" s="70"/>
      <c r="T335" s="70"/>
      <c r="U335" s="69" t="s">
        <v>6052</v>
      </c>
      <c r="V335" s="69" t="s">
        <v>5296</v>
      </c>
      <c r="W335" s="69" t="s">
        <v>6053</v>
      </c>
      <c r="X335" s="69" t="s">
        <v>132</v>
      </c>
      <c r="Y335" s="69" t="s">
        <v>852</v>
      </c>
    </row>
    <row r="336" ht="36" spans="1:25">
      <c r="A336" s="52">
        <v>386</v>
      </c>
      <c r="B336" s="57" t="s">
        <v>117</v>
      </c>
      <c r="C336" s="57" t="s">
        <v>145</v>
      </c>
      <c r="D336" s="77" t="s">
        <v>5296</v>
      </c>
      <c r="E336" s="33" t="s">
        <v>146</v>
      </c>
      <c r="F336" s="28" t="s">
        <v>5919</v>
      </c>
      <c r="G336" s="71">
        <v>45627</v>
      </c>
      <c r="H336" s="71">
        <v>45628</v>
      </c>
      <c r="I336" s="79" t="s">
        <v>124</v>
      </c>
      <c r="J336" s="28" t="s">
        <v>125</v>
      </c>
      <c r="K336" s="64" t="s">
        <v>896</v>
      </c>
      <c r="L336" s="57" t="s">
        <v>81</v>
      </c>
      <c r="M336" s="28">
        <v>3</v>
      </c>
      <c r="N336" s="34" t="s">
        <v>6051</v>
      </c>
      <c r="O336" s="62">
        <v>45532.6965277778</v>
      </c>
      <c r="P336" s="52"/>
      <c r="Q336" s="52"/>
      <c r="R336" s="70"/>
      <c r="S336" s="70"/>
      <c r="T336" s="70"/>
      <c r="U336" s="69" t="s">
        <v>6052</v>
      </c>
      <c r="V336" s="69" t="s">
        <v>5296</v>
      </c>
      <c r="W336" s="69" t="s">
        <v>6053</v>
      </c>
      <c r="X336" s="69" t="s">
        <v>132</v>
      </c>
      <c r="Y336" s="69" t="s">
        <v>852</v>
      </c>
    </row>
    <row r="337" ht="36" spans="1:25">
      <c r="A337" s="52">
        <v>387</v>
      </c>
      <c r="B337" s="57" t="s">
        <v>117</v>
      </c>
      <c r="C337" s="57" t="s">
        <v>145</v>
      </c>
      <c r="D337" s="65" t="s">
        <v>4642</v>
      </c>
      <c r="E337" s="33" t="s">
        <v>1419</v>
      </c>
      <c r="F337" s="28" t="s">
        <v>5919</v>
      </c>
      <c r="G337" s="71">
        <v>45323</v>
      </c>
      <c r="H337" s="71">
        <v>45323</v>
      </c>
      <c r="I337" s="79" t="s">
        <v>124</v>
      </c>
      <c r="J337" s="28" t="s">
        <v>125</v>
      </c>
      <c r="K337" s="64" t="s">
        <v>896</v>
      </c>
      <c r="L337" s="57" t="s">
        <v>81</v>
      </c>
      <c r="M337" s="28">
        <v>18</v>
      </c>
      <c r="N337" s="34" t="s">
        <v>6042</v>
      </c>
      <c r="O337" s="62">
        <v>45350.6798611111</v>
      </c>
      <c r="P337" s="35"/>
      <c r="Q337" s="35"/>
      <c r="R337" s="40"/>
      <c r="S337" s="40"/>
      <c r="T337" s="36"/>
      <c r="U337" s="34" t="s">
        <v>6043</v>
      </c>
      <c r="V337" s="34" t="s">
        <v>4642</v>
      </c>
      <c r="W337" s="69" t="s">
        <v>6044</v>
      </c>
      <c r="X337" s="69" t="s">
        <v>132</v>
      </c>
      <c r="Y337" s="69" t="s">
        <v>153</v>
      </c>
    </row>
    <row r="338" ht="36" spans="1:25">
      <c r="A338" s="52">
        <v>388</v>
      </c>
      <c r="B338" s="57" t="s">
        <v>117</v>
      </c>
      <c r="C338" s="57" t="s">
        <v>145</v>
      </c>
      <c r="D338" s="65" t="s">
        <v>4642</v>
      </c>
      <c r="E338" s="33" t="s">
        <v>1419</v>
      </c>
      <c r="F338" s="28" t="s">
        <v>5919</v>
      </c>
      <c r="G338" s="71">
        <v>45383</v>
      </c>
      <c r="H338" s="71">
        <v>45383</v>
      </c>
      <c r="I338" s="79" t="s">
        <v>124</v>
      </c>
      <c r="J338" s="28" t="s">
        <v>125</v>
      </c>
      <c r="K338" s="64" t="s">
        <v>896</v>
      </c>
      <c r="L338" s="57" t="s">
        <v>81</v>
      </c>
      <c r="M338" s="28">
        <v>18</v>
      </c>
      <c r="N338" s="34" t="s">
        <v>6045</v>
      </c>
      <c r="O338" s="62">
        <v>45405.4965277778</v>
      </c>
      <c r="P338" s="35"/>
      <c r="Q338" s="35"/>
      <c r="R338" s="40"/>
      <c r="S338" s="40"/>
      <c r="T338" s="36"/>
      <c r="U338" s="34" t="s">
        <v>6046</v>
      </c>
      <c r="V338" s="34" t="s">
        <v>4642</v>
      </c>
      <c r="W338" s="69" t="s">
        <v>6047</v>
      </c>
      <c r="X338" s="69" t="s">
        <v>132</v>
      </c>
      <c r="Y338" s="69" t="s">
        <v>144</v>
      </c>
    </row>
    <row r="339" ht="36" spans="1:25">
      <c r="A339" s="52">
        <v>389</v>
      </c>
      <c r="B339" s="57" t="s">
        <v>117</v>
      </c>
      <c r="C339" s="57" t="s">
        <v>145</v>
      </c>
      <c r="D339" s="65" t="s">
        <v>4642</v>
      </c>
      <c r="E339" s="33" t="s">
        <v>1419</v>
      </c>
      <c r="F339" s="28" t="s">
        <v>5919</v>
      </c>
      <c r="G339" s="71">
        <v>45444</v>
      </c>
      <c r="H339" s="71">
        <v>45444</v>
      </c>
      <c r="I339" s="79" t="s">
        <v>124</v>
      </c>
      <c r="J339" s="28" t="s">
        <v>125</v>
      </c>
      <c r="K339" s="64" t="s">
        <v>896</v>
      </c>
      <c r="L339" s="57" t="s">
        <v>81</v>
      </c>
      <c r="M339" s="28">
        <v>18</v>
      </c>
      <c r="N339" s="34" t="s">
        <v>6048</v>
      </c>
      <c r="O339" s="62">
        <v>45469.6548611111</v>
      </c>
      <c r="P339" s="35"/>
      <c r="Q339" s="35"/>
      <c r="R339" s="40"/>
      <c r="S339" s="40"/>
      <c r="T339" s="36"/>
      <c r="U339" s="34" t="s">
        <v>6049</v>
      </c>
      <c r="V339" s="34" t="s">
        <v>4642</v>
      </c>
      <c r="W339" s="69" t="s">
        <v>6050</v>
      </c>
      <c r="X339" s="68" t="s">
        <v>132</v>
      </c>
      <c r="Y339" s="68" t="s">
        <v>422</v>
      </c>
    </row>
    <row r="340" ht="36" spans="1:25">
      <c r="A340" s="52">
        <v>390</v>
      </c>
      <c r="B340" s="57" t="s">
        <v>117</v>
      </c>
      <c r="C340" s="57" t="s">
        <v>145</v>
      </c>
      <c r="D340" s="65" t="s">
        <v>4642</v>
      </c>
      <c r="E340" s="33" t="s">
        <v>1419</v>
      </c>
      <c r="F340" s="28" t="s">
        <v>5919</v>
      </c>
      <c r="G340" s="71">
        <v>45505</v>
      </c>
      <c r="H340" s="71">
        <v>45505</v>
      </c>
      <c r="I340" s="79" t="s">
        <v>124</v>
      </c>
      <c r="J340" s="28" t="s">
        <v>125</v>
      </c>
      <c r="K340" s="64" t="s">
        <v>896</v>
      </c>
      <c r="L340" s="57" t="s">
        <v>81</v>
      </c>
      <c r="M340" s="28">
        <v>18</v>
      </c>
      <c r="N340" s="34" t="s">
        <v>6051</v>
      </c>
      <c r="O340" s="62">
        <v>45532.6965277778</v>
      </c>
      <c r="P340" s="52"/>
      <c r="Q340" s="52"/>
      <c r="R340" s="70"/>
      <c r="S340" s="70"/>
      <c r="T340" s="70"/>
      <c r="U340" s="69" t="s">
        <v>6052</v>
      </c>
      <c r="V340" s="69" t="s">
        <v>4642</v>
      </c>
      <c r="W340" s="69" t="s">
        <v>6053</v>
      </c>
      <c r="X340" s="69" t="s">
        <v>132</v>
      </c>
      <c r="Y340" s="69" t="s">
        <v>852</v>
      </c>
    </row>
    <row r="341" ht="36" spans="1:25">
      <c r="A341" s="52">
        <v>391</v>
      </c>
      <c r="B341" s="57" t="s">
        <v>117</v>
      </c>
      <c r="C341" s="57" t="s">
        <v>145</v>
      </c>
      <c r="D341" s="65" t="s">
        <v>4642</v>
      </c>
      <c r="E341" s="33" t="s">
        <v>1419</v>
      </c>
      <c r="F341" s="28" t="s">
        <v>5919</v>
      </c>
      <c r="G341" s="71">
        <v>45566</v>
      </c>
      <c r="H341" s="71">
        <v>45567</v>
      </c>
      <c r="I341" s="79" t="s">
        <v>124</v>
      </c>
      <c r="J341" s="28" t="s">
        <v>125</v>
      </c>
      <c r="K341" s="64" t="s">
        <v>896</v>
      </c>
      <c r="L341" s="57" t="s">
        <v>81</v>
      </c>
      <c r="M341" s="28">
        <v>18</v>
      </c>
      <c r="N341" s="34" t="s">
        <v>6051</v>
      </c>
      <c r="O341" s="62">
        <v>45532.6965277778</v>
      </c>
      <c r="P341" s="52"/>
      <c r="Q341" s="52"/>
      <c r="R341" s="70"/>
      <c r="S341" s="70"/>
      <c r="T341" s="70"/>
      <c r="U341" s="69" t="s">
        <v>6052</v>
      </c>
      <c r="V341" s="69" t="s">
        <v>4642</v>
      </c>
      <c r="W341" s="69" t="s">
        <v>6053</v>
      </c>
      <c r="X341" s="69" t="s">
        <v>132</v>
      </c>
      <c r="Y341" s="69" t="s">
        <v>852</v>
      </c>
    </row>
    <row r="342" ht="36" spans="1:25">
      <c r="A342" s="52">
        <v>392</v>
      </c>
      <c r="B342" s="57" t="s">
        <v>117</v>
      </c>
      <c r="C342" s="57" t="s">
        <v>145</v>
      </c>
      <c r="D342" s="65" t="s">
        <v>4642</v>
      </c>
      <c r="E342" s="33" t="s">
        <v>1419</v>
      </c>
      <c r="F342" s="28" t="s">
        <v>5919</v>
      </c>
      <c r="G342" s="71">
        <v>45627</v>
      </c>
      <c r="H342" s="71">
        <v>45628</v>
      </c>
      <c r="I342" s="79" t="s">
        <v>124</v>
      </c>
      <c r="J342" s="28" t="s">
        <v>125</v>
      </c>
      <c r="K342" s="64" t="s">
        <v>896</v>
      </c>
      <c r="L342" s="57" t="s">
        <v>81</v>
      </c>
      <c r="M342" s="28">
        <v>18</v>
      </c>
      <c r="N342" s="34" t="s">
        <v>6051</v>
      </c>
      <c r="O342" s="62">
        <v>45532.6965277778</v>
      </c>
      <c r="P342" s="52"/>
      <c r="Q342" s="52"/>
      <c r="R342" s="70"/>
      <c r="S342" s="70"/>
      <c r="T342" s="70"/>
      <c r="U342" s="69" t="s">
        <v>6052</v>
      </c>
      <c r="V342" s="69" t="s">
        <v>4642</v>
      </c>
      <c r="W342" s="69" t="s">
        <v>6053</v>
      </c>
      <c r="X342" s="69" t="s">
        <v>132</v>
      </c>
      <c r="Y342" s="69" t="s">
        <v>852</v>
      </c>
    </row>
    <row r="343" ht="14.25" spans="1:25">
      <c r="A343" s="52">
        <v>393</v>
      </c>
      <c r="B343" s="82" t="s">
        <v>117</v>
      </c>
      <c r="C343" s="82" t="s">
        <v>361</v>
      </c>
      <c r="D343" s="83" t="s">
        <v>5315</v>
      </c>
      <c r="E343" s="33" t="s">
        <v>146</v>
      </c>
      <c r="F343" s="82" t="s">
        <v>5919</v>
      </c>
      <c r="G343" s="71">
        <v>45323</v>
      </c>
      <c r="H343" s="71">
        <v>45323</v>
      </c>
      <c r="I343" s="84" t="s">
        <v>124</v>
      </c>
      <c r="J343" s="82" t="s">
        <v>125</v>
      </c>
      <c r="K343" s="64" t="s">
        <v>896</v>
      </c>
      <c r="L343" s="57" t="s">
        <v>81</v>
      </c>
      <c r="M343" s="82">
        <v>12</v>
      </c>
      <c r="N343" s="34"/>
      <c r="O343" s="62"/>
      <c r="P343" s="35"/>
      <c r="Q343" s="35"/>
      <c r="R343" s="40"/>
      <c r="S343" s="40"/>
      <c r="T343" s="36"/>
      <c r="U343" s="34"/>
      <c r="V343" s="34"/>
      <c r="W343" s="69"/>
      <c r="X343" s="69"/>
      <c r="Y343" s="69"/>
    </row>
    <row r="344" ht="364.5" spans="1:25">
      <c r="A344" s="52">
        <v>394</v>
      </c>
      <c r="B344" s="82" t="s">
        <v>117</v>
      </c>
      <c r="C344" s="82" t="s">
        <v>361</v>
      </c>
      <c r="D344" s="83" t="s">
        <v>5315</v>
      </c>
      <c r="E344" s="33" t="s">
        <v>146</v>
      </c>
      <c r="F344" s="82" t="s">
        <v>5919</v>
      </c>
      <c r="G344" s="71">
        <v>45383</v>
      </c>
      <c r="H344" s="71">
        <v>45383</v>
      </c>
      <c r="I344" s="84" t="s">
        <v>124</v>
      </c>
      <c r="J344" s="82" t="s">
        <v>125</v>
      </c>
      <c r="K344" s="64" t="s">
        <v>896</v>
      </c>
      <c r="L344" s="57" t="s">
        <v>81</v>
      </c>
      <c r="M344" s="82">
        <v>12</v>
      </c>
      <c r="N344" s="34" t="s">
        <v>6088</v>
      </c>
      <c r="O344" s="62">
        <v>45405.4965277778</v>
      </c>
      <c r="P344" s="35"/>
      <c r="Q344" s="35"/>
      <c r="R344" s="40"/>
      <c r="S344" s="40"/>
      <c r="T344" s="36"/>
      <c r="U344" s="34" t="s">
        <v>6089</v>
      </c>
      <c r="V344" s="34" t="s">
        <v>5315</v>
      </c>
      <c r="W344" s="67" t="s">
        <v>6090</v>
      </c>
      <c r="X344" s="69" t="s">
        <v>132</v>
      </c>
      <c r="Y344" s="69" t="s">
        <v>144</v>
      </c>
    </row>
    <row r="345" ht="364.5" spans="1:25">
      <c r="A345" s="52">
        <v>395</v>
      </c>
      <c r="B345" s="82" t="s">
        <v>117</v>
      </c>
      <c r="C345" s="82" t="s">
        <v>361</v>
      </c>
      <c r="D345" s="83" t="s">
        <v>5315</v>
      </c>
      <c r="E345" s="33" t="s">
        <v>146</v>
      </c>
      <c r="F345" s="82" t="s">
        <v>5919</v>
      </c>
      <c r="G345" s="71">
        <v>45444</v>
      </c>
      <c r="H345" s="71">
        <v>45444</v>
      </c>
      <c r="I345" s="84" t="s">
        <v>124</v>
      </c>
      <c r="J345" s="82" t="s">
        <v>125</v>
      </c>
      <c r="K345" s="64" t="s">
        <v>896</v>
      </c>
      <c r="L345" s="57" t="s">
        <v>81</v>
      </c>
      <c r="M345" s="82">
        <v>12</v>
      </c>
      <c r="N345" s="34" t="s">
        <v>6088</v>
      </c>
      <c r="O345" s="62">
        <v>45405.4965277778</v>
      </c>
      <c r="P345" s="35"/>
      <c r="Q345" s="35"/>
      <c r="R345" s="40"/>
      <c r="S345" s="40"/>
      <c r="T345" s="36"/>
      <c r="U345" s="34" t="s">
        <v>6089</v>
      </c>
      <c r="V345" s="34" t="s">
        <v>5315</v>
      </c>
      <c r="W345" s="67" t="s">
        <v>6090</v>
      </c>
      <c r="X345" s="68" t="s">
        <v>132</v>
      </c>
      <c r="Y345" s="68" t="s">
        <v>144</v>
      </c>
    </row>
    <row r="346" ht="364.5" spans="1:25">
      <c r="A346" s="52">
        <v>396</v>
      </c>
      <c r="B346" s="82" t="s">
        <v>117</v>
      </c>
      <c r="C346" s="82" t="s">
        <v>361</v>
      </c>
      <c r="D346" s="83" t="s">
        <v>5315</v>
      </c>
      <c r="E346" s="33" t="s">
        <v>146</v>
      </c>
      <c r="F346" s="82" t="s">
        <v>5919</v>
      </c>
      <c r="G346" s="71">
        <v>45505</v>
      </c>
      <c r="H346" s="71">
        <v>45505</v>
      </c>
      <c r="I346" s="84" t="s">
        <v>124</v>
      </c>
      <c r="J346" s="82" t="s">
        <v>125</v>
      </c>
      <c r="K346" s="64" t="s">
        <v>896</v>
      </c>
      <c r="L346" s="57" t="s">
        <v>81</v>
      </c>
      <c r="M346" s="82">
        <v>12</v>
      </c>
      <c r="N346" s="34" t="s">
        <v>6088</v>
      </c>
      <c r="O346" s="62">
        <v>45405.4965277778</v>
      </c>
      <c r="P346" s="52"/>
      <c r="Q346" s="52"/>
      <c r="R346" s="70"/>
      <c r="S346" s="70"/>
      <c r="T346" s="70"/>
      <c r="U346" s="67" t="s">
        <v>6089</v>
      </c>
      <c r="V346" s="69" t="s">
        <v>5315</v>
      </c>
      <c r="W346" s="67" t="s">
        <v>6090</v>
      </c>
      <c r="X346" s="69" t="s">
        <v>132</v>
      </c>
      <c r="Y346" s="69" t="s">
        <v>144</v>
      </c>
    </row>
    <row r="347" spans="1:25">
      <c r="A347" s="52">
        <v>397</v>
      </c>
      <c r="B347" s="82" t="s">
        <v>117</v>
      </c>
      <c r="C347" s="82" t="s">
        <v>361</v>
      </c>
      <c r="D347" s="83" t="s">
        <v>5315</v>
      </c>
      <c r="E347" s="33" t="s">
        <v>146</v>
      </c>
      <c r="F347" s="82" t="s">
        <v>5919</v>
      </c>
      <c r="G347" s="71">
        <v>45566</v>
      </c>
      <c r="H347" s="71">
        <v>45567</v>
      </c>
      <c r="I347" s="84" t="s">
        <v>124</v>
      </c>
      <c r="J347" s="82" t="s">
        <v>125</v>
      </c>
      <c r="K347" s="64" t="s">
        <v>896</v>
      </c>
      <c r="L347" s="57" t="s">
        <v>81</v>
      </c>
      <c r="M347" s="82">
        <v>12</v>
      </c>
      <c r="N347" s="34"/>
      <c r="O347" s="62"/>
      <c r="P347" s="52"/>
      <c r="Q347" s="52"/>
      <c r="R347" s="70"/>
      <c r="S347" s="70"/>
      <c r="T347" s="70"/>
      <c r="U347" s="69"/>
      <c r="V347" s="69"/>
      <c r="W347" s="69"/>
      <c r="X347" s="69"/>
      <c r="Y347" s="69"/>
    </row>
    <row r="348" spans="1:25">
      <c r="A348" s="52">
        <v>398</v>
      </c>
      <c r="B348" s="82" t="s">
        <v>117</v>
      </c>
      <c r="C348" s="82" t="s">
        <v>361</v>
      </c>
      <c r="D348" s="83" t="s">
        <v>5315</v>
      </c>
      <c r="E348" s="33" t="s">
        <v>146</v>
      </c>
      <c r="F348" s="82" t="s">
        <v>5919</v>
      </c>
      <c r="G348" s="71">
        <v>45627</v>
      </c>
      <c r="H348" s="71">
        <v>45628</v>
      </c>
      <c r="I348" s="84" t="s">
        <v>124</v>
      </c>
      <c r="J348" s="82" t="s">
        <v>125</v>
      </c>
      <c r="K348" s="64" t="s">
        <v>896</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4640</v>
      </c>
      <c r="E349" s="33" t="s">
        <v>1419</v>
      </c>
      <c r="F349" s="28" t="s">
        <v>5919</v>
      </c>
      <c r="G349" s="71">
        <v>45323</v>
      </c>
      <c r="H349" s="71">
        <v>45323</v>
      </c>
      <c r="I349" s="79" t="s">
        <v>124</v>
      </c>
      <c r="J349" s="28" t="s">
        <v>125</v>
      </c>
      <c r="K349" s="64" t="s">
        <v>896</v>
      </c>
      <c r="L349" s="57" t="s">
        <v>81</v>
      </c>
      <c r="M349" s="28">
        <v>18</v>
      </c>
      <c r="N349" s="34" t="s">
        <v>6042</v>
      </c>
      <c r="O349" s="62">
        <v>45350.6798611111</v>
      </c>
      <c r="P349" s="35"/>
      <c r="Q349" s="35"/>
      <c r="R349" s="40"/>
      <c r="S349" s="40"/>
      <c r="T349" s="36"/>
      <c r="U349" s="34" t="s">
        <v>6043</v>
      </c>
      <c r="V349" s="34" t="s">
        <v>4640</v>
      </c>
      <c r="W349" s="69" t="s">
        <v>6044</v>
      </c>
      <c r="X349" s="69" t="s">
        <v>132</v>
      </c>
      <c r="Y349" s="69" t="s">
        <v>153</v>
      </c>
    </row>
    <row r="350" ht="36" spans="1:25">
      <c r="A350" s="52">
        <v>400</v>
      </c>
      <c r="B350" s="57" t="s">
        <v>117</v>
      </c>
      <c r="C350" s="57" t="s">
        <v>145</v>
      </c>
      <c r="D350" s="65" t="s">
        <v>4640</v>
      </c>
      <c r="E350" s="33" t="s">
        <v>1419</v>
      </c>
      <c r="F350" s="28" t="s">
        <v>5919</v>
      </c>
      <c r="G350" s="71">
        <v>45383</v>
      </c>
      <c r="H350" s="71">
        <v>45383</v>
      </c>
      <c r="I350" s="79" t="s">
        <v>124</v>
      </c>
      <c r="J350" s="28" t="s">
        <v>125</v>
      </c>
      <c r="K350" s="64" t="s">
        <v>896</v>
      </c>
      <c r="L350" s="57" t="s">
        <v>81</v>
      </c>
      <c r="M350" s="28">
        <v>18</v>
      </c>
      <c r="N350" s="34" t="s">
        <v>6045</v>
      </c>
      <c r="O350" s="62">
        <v>45405.4965277778</v>
      </c>
      <c r="P350" s="35"/>
      <c r="Q350" s="35"/>
      <c r="R350" s="40"/>
      <c r="S350" s="40"/>
      <c r="T350" s="36"/>
      <c r="U350" s="34" t="s">
        <v>6046</v>
      </c>
      <c r="V350" s="34" t="s">
        <v>4640</v>
      </c>
      <c r="W350" s="69" t="s">
        <v>6047</v>
      </c>
      <c r="X350" s="69" t="s">
        <v>132</v>
      </c>
      <c r="Y350" s="69" t="s">
        <v>144</v>
      </c>
    </row>
    <row r="351" ht="36" spans="1:25">
      <c r="A351" s="52">
        <v>401</v>
      </c>
      <c r="B351" s="57" t="s">
        <v>117</v>
      </c>
      <c r="C351" s="57" t="s">
        <v>145</v>
      </c>
      <c r="D351" s="65" t="s">
        <v>4640</v>
      </c>
      <c r="E351" s="33" t="s">
        <v>1419</v>
      </c>
      <c r="F351" s="28" t="s">
        <v>5919</v>
      </c>
      <c r="G351" s="71">
        <v>45444</v>
      </c>
      <c r="H351" s="71">
        <v>45444</v>
      </c>
      <c r="I351" s="79" t="s">
        <v>124</v>
      </c>
      <c r="J351" s="28" t="s">
        <v>125</v>
      </c>
      <c r="K351" s="64" t="s">
        <v>896</v>
      </c>
      <c r="L351" s="57" t="s">
        <v>81</v>
      </c>
      <c r="M351" s="28">
        <v>18</v>
      </c>
      <c r="N351" s="34" t="s">
        <v>6048</v>
      </c>
      <c r="O351" s="62">
        <v>45469.6548611111</v>
      </c>
      <c r="P351" s="35"/>
      <c r="Q351" s="35"/>
      <c r="R351" s="40"/>
      <c r="S351" s="40"/>
      <c r="T351" s="36"/>
      <c r="U351" s="34" t="s">
        <v>6049</v>
      </c>
      <c r="V351" s="34" t="s">
        <v>4640</v>
      </c>
      <c r="W351" s="69" t="s">
        <v>6050</v>
      </c>
      <c r="X351" s="68" t="s">
        <v>132</v>
      </c>
      <c r="Y351" s="68" t="s">
        <v>422</v>
      </c>
    </row>
    <row r="352" ht="36" spans="1:25">
      <c r="A352" s="52">
        <v>402</v>
      </c>
      <c r="B352" s="57" t="s">
        <v>117</v>
      </c>
      <c r="C352" s="57" t="s">
        <v>145</v>
      </c>
      <c r="D352" s="65" t="s">
        <v>4640</v>
      </c>
      <c r="E352" s="33" t="s">
        <v>1419</v>
      </c>
      <c r="F352" s="28" t="s">
        <v>5919</v>
      </c>
      <c r="G352" s="71">
        <v>45505</v>
      </c>
      <c r="H352" s="71">
        <v>45505</v>
      </c>
      <c r="I352" s="79" t="s">
        <v>124</v>
      </c>
      <c r="J352" s="28" t="s">
        <v>125</v>
      </c>
      <c r="K352" s="64" t="s">
        <v>896</v>
      </c>
      <c r="L352" s="57" t="s">
        <v>81</v>
      </c>
      <c r="M352" s="28">
        <v>18</v>
      </c>
      <c r="N352" s="34" t="s">
        <v>6051</v>
      </c>
      <c r="O352" s="62">
        <v>45532.6965277778</v>
      </c>
      <c r="P352" s="52"/>
      <c r="Q352" s="52"/>
      <c r="R352" s="70"/>
      <c r="S352" s="70"/>
      <c r="T352" s="70"/>
      <c r="U352" s="69" t="s">
        <v>6052</v>
      </c>
      <c r="V352" s="69" t="s">
        <v>4640</v>
      </c>
      <c r="W352" s="69" t="s">
        <v>6053</v>
      </c>
      <c r="X352" s="69" t="s">
        <v>132</v>
      </c>
      <c r="Y352" s="69" t="s">
        <v>852</v>
      </c>
    </row>
    <row r="353" ht="36" spans="1:25">
      <c r="A353" s="52">
        <v>403</v>
      </c>
      <c r="B353" s="57" t="s">
        <v>117</v>
      </c>
      <c r="C353" s="57" t="s">
        <v>145</v>
      </c>
      <c r="D353" s="65" t="s">
        <v>4640</v>
      </c>
      <c r="E353" s="33" t="s">
        <v>1419</v>
      </c>
      <c r="F353" s="28" t="s">
        <v>5919</v>
      </c>
      <c r="G353" s="71">
        <v>45566</v>
      </c>
      <c r="H353" s="71">
        <v>45567</v>
      </c>
      <c r="I353" s="79" t="s">
        <v>124</v>
      </c>
      <c r="J353" s="28" t="s">
        <v>125</v>
      </c>
      <c r="K353" s="64" t="s">
        <v>896</v>
      </c>
      <c r="L353" s="57" t="s">
        <v>81</v>
      </c>
      <c r="M353" s="28">
        <v>18</v>
      </c>
      <c r="N353" s="34" t="s">
        <v>6051</v>
      </c>
      <c r="O353" s="62">
        <v>45532.6965277778</v>
      </c>
      <c r="P353" s="52"/>
      <c r="Q353" s="52"/>
      <c r="R353" s="70"/>
      <c r="S353" s="70"/>
      <c r="T353" s="70"/>
      <c r="U353" s="69" t="s">
        <v>6052</v>
      </c>
      <c r="V353" s="69" t="s">
        <v>4640</v>
      </c>
      <c r="W353" s="69" t="s">
        <v>6053</v>
      </c>
      <c r="X353" s="69" t="s">
        <v>132</v>
      </c>
      <c r="Y353" s="69" t="s">
        <v>852</v>
      </c>
    </row>
    <row r="354" ht="36" spans="1:25">
      <c r="A354" s="52">
        <v>404</v>
      </c>
      <c r="B354" s="57" t="s">
        <v>117</v>
      </c>
      <c r="C354" s="57" t="s">
        <v>145</v>
      </c>
      <c r="D354" s="65" t="s">
        <v>4640</v>
      </c>
      <c r="E354" s="33" t="s">
        <v>1419</v>
      </c>
      <c r="F354" s="28" t="s">
        <v>5919</v>
      </c>
      <c r="G354" s="71">
        <v>45627</v>
      </c>
      <c r="H354" s="71">
        <v>45628</v>
      </c>
      <c r="I354" s="79" t="s">
        <v>124</v>
      </c>
      <c r="J354" s="28" t="s">
        <v>125</v>
      </c>
      <c r="K354" s="64" t="s">
        <v>896</v>
      </c>
      <c r="L354" s="57" t="s">
        <v>81</v>
      </c>
      <c r="M354" s="28">
        <v>18</v>
      </c>
      <c r="N354" s="34" t="s">
        <v>6051</v>
      </c>
      <c r="O354" s="62">
        <v>45532.6965277778</v>
      </c>
      <c r="P354" s="52"/>
      <c r="Q354" s="52"/>
      <c r="R354" s="70"/>
      <c r="S354" s="70"/>
      <c r="T354" s="70"/>
      <c r="U354" s="69" t="s">
        <v>6052</v>
      </c>
      <c r="V354" s="69" t="s">
        <v>4640</v>
      </c>
      <c r="W354" s="69" t="s">
        <v>6053</v>
      </c>
      <c r="X354" s="69" t="s">
        <v>132</v>
      </c>
      <c r="Y354" s="69" t="s">
        <v>852</v>
      </c>
    </row>
    <row r="355" ht="409.5" spans="1:25">
      <c r="A355" s="52">
        <v>405</v>
      </c>
      <c r="B355" s="57" t="s">
        <v>117</v>
      </c>
      <c r="C355" s="57" t="s">
        <v>145</v>
      </c>
      <c r="D355" s="53" t="s">
        <v>4472</v>
      </c>
      <c r="E355" s="33" t="s">
        <v>146</v>
      </c>
      <c r="F355" s="28" t="s">
        <v>5919</v>
      </c>
      <c r="G355" s="71">
        <v>45323</v>
      </c>
      <c r="H355" s="71">
        <v>45323</v>
      </c>
      <c r="I355" s="79" t="s">
        <v>124</v>
      </c>
      <c r="J355" s="28" t="s">
        <v>125</v>
      </c>
      <c r="K355" s="64" t="s">
        <v>896</v>
      </c>
      <c r="L355" s="57" t="s">
        <v>81</v>
      </c>
      <c r="M355" s="28">
        <v>3</v>
      </c>
      <c r="N355" s="34" t="s">
        <v>5999</v>
      </c>
      <c r="O355" s="62">
        <v>45350.5104166667</v>
      </c>
      <c r="P355" s="35"/>
      <c r="Q355" s="35"/>
      <c r="R355" s="40"/>
      <c r="S355" s="40"/>
      <c r="T355" s="36"/>
      <c r="U355" s="34" t="s">
        <v>6000</v>
      </c>
      <c r="V355" s="34" t="s">
        <v>4472</v>
      </c>
      <c r="W355" s="67" t="s">
        <v>6001</v>
      </c>
      <c r="X355" s="69" t="s">
        <v>132</v>
      </c>
      <c r="Y355" s="69" t="s">
        <v>153</v>
      </c>
    </row>
    <row r="356" ht="409.5" spans="1:25">
      <c r="A356" s="52">
        <v>406</v>
      </c>
      <c r="B356" s="57" t="s">
        <v>117</v>
      </c>
      <c r="C356" s="57" t="s">
        <v>145</v>
      </c>
      <c r="D356" s="53" t="s">
        <v>4472</v>
      </c>
      <c r="E356" s="33" t="s">
        <v>146</v>
      </c>
      <c r="F356" s="28" t="s">
        <v>5919</v>
      </c>
      <c r="G356" s="71">
        <v>45383</v>
      </c>
      <c r="H356" s="71">
        <v>45383</v>
      </c>
      <c r="I356" s="79" t="s">
        <v>124</v>
      </c>
      <c r="J356" s="28" t="s">
        <v>125</v>
      </c>
      <c r="K356" s="64" t="s">
        <v>896</v>
      </c>
      <c r="L356" s="57" t="s">
        <v>81</v>
      </c>
      <c r="M356" s="28">
        <v>3</v>
      </c>
      <c r="N356" s="34" t="s">
        <v>5999</v>
      </c>
      <c r="O356" s="62">
        <v>45350.5104166667</v>
      </c>
      <c r="P356" s="35"/>
      <c r="Q356" s="35"/>
      <c r="R356" s="40"/>
      <c r="S356" s="40"/>
      <c r="T356" s="36"/>
      <c r="U356" s="34" t="s">
        <v>6000</v>
      </c>
      <c r="V356" s="34" t="s">
        <v>4472</v>
      </c>
      <c r="W356" s="67" t="s">
        <v>6001</v>
      </c>
      <c r="X356" s="69" t="s">
        <v>132</v>
      </c>
      <c r="Y356" s="69" t="s">
        <v>153</v>
      </c>
    </row>
    <row r="357" ht="409.5" spans="1:25">
      <c r="A357" s="52">
        <v>407</v>
      </c>
      <c r="B357" s="57" t="s">
        <v>117</v>
      </c>
      <c r="C357" s="57" t="s">
        <v>145</v>
      </c>
      <c r="D357" s="53" t="s">
        <v>4472</v>
      </c>
      <c r="E357" s="33" t="s">
        <v>146</v>
      </c>
      <c r="F357" s="28" t="s">
        <v>5919</v>
      </c>
      <c r="G357" s="71">
        <v>45444</v>
      </c>
      <c r="H357" s="71">
        <v>45444</v>
      </c>
      <c r="I357" s="79" t="s">
        <v>124</v>
      </c>
      <c r="J357" s="28" t="s">
        <v>125</v>
      </c>
      <c r="K357" s="64" t="s">
        <v>896</v>
      </c>
      <c r="L357" s="57" t="s">
        <v>81</v>
      </c>
      <c r="M357" s="28">
        <v>3</v>
      </c>
      <c r="N357" s="34" t="s">
        <v>5999</v>
      </c>
      <c r="O357" s="62">
        <v>45350.5104166667</v>
      </c>
      <c r="P357" s="35"/>
      <c r="Q357" s="35"/>
      <c r="R357" s="40"/>
      <c r="S357" s="40"/>
      <c r="T357" s="36"/>
      <c r="U357" s="34" t="s">
        <v>6000</v>
      </c>
      <c r="V357" s="34" t="s">
        <v>4472</v>
      </c>
      <c r="W357" s="67" t="s">
        <v>6001</v>
      </c>
      <c r="X357" s="68" t="s">
        <v>132</v>
      </c>
      <c r="Y357" s="68" t="s">
        <v>153</v>
      </c>
    </row>
    <row r="358" ht="36" spans="1:25">
      <c r="A358" s="52">
        <v>408</v>
      </c>
      <c r="B358" s="57" t="s">
        <v>117</v>
      </c>
      <c r="C358" s="57" t="s">
        <v>145</v>
      </c>
      <c r="D358" s="53" t="s">
        <v>4472</v>
      </c>
      <c r="E358" s="33" t="s">
        <v>146</v>
      </c>
      <c r="F358" s="28" t="s">
        <v>5919</v>
      </c>
      <c r="G358" s="71">
        <v>45505</v>
      </c>
      <c r="H358" s="71">
        <v>45505</v>
      </c>
      <c r="I358" s="79" t="s">
        <v>124</v>
      </c>
      <c r="J358" s="28" t="s">
        <v>125</v>
      </c>
      <c r="K358" s="64" t="s">
        <v>896</v>
      </c>
      <c r="L358" s="57" t="s">
        <v>81</v>
      </c>
      <c r="M358" s="28">
        <v>3</v>
      </c>
      <c r="N358" s="34" t="s">
        <v>5996</v>
      </c>
      <c r="O358" s="62">
        <v>45532.7916666667</v>
      </c>
      <c r="P358" s="85"/>
      <c r="Q358" s="85"/>
      <c r="R358" s="89"/>
      <c r="S358" s="89"/>
      <c r="T358" s="89"/>
      <c r="U358" s="69" t="s">
        <v>5997</v>
      </c>
      <c r="V358" s="69" t="s">
        <v>4472</v>
      </c>
      <c r="W358" s="69" t="s">
        <v>5998</v>
      </c>
      <c r="X358" s="69" t="s">
        <v>132</v>
      </c>
      <c r="Y358" s="69" t="s">
        <v>852</v>
      </c>
    </row>
    <row r="359" ht="36" spans="1:25">
      <c r="A359" s="52">
        <v>409</v>
      </c>
      <c r="B359" s="57" t="s">
        <v>117</v>
      </c>
      <c r="C359" s="57" t="s">
        <v>145</v>
      </c>
      <c r="D359" s="53" t="s">
        <v>4472</v>
      </c>
      <c r="E359" s="33" t="s">
        <v>146</v>
      </c>
      <c r="F359" s="28" t="s">
        <v>5919</v>
      </c>
      <c r="G359" s="71">
        <v>45566</v>
      </c>
      <c r="H359" s="71">
        <v>45567</v>
      </c>
      <c r="I359" s="79" t="s">
        <v>124</v>
      </c>
      <c r="J359" s="28" t="s">
        <v>125</v>
      </c>
      <c r="K359" s="64" t="s">
        <v>896</v>
      </c>
      <c r="L359" s="57" t="s">
        <v>81</v>
      </c>
      <c r="M359" s="28">
        <v>3</v>
      </c>
      <c r="N359" s="34" t="s">
        <v>5996</v>
      </c>
      <c r="O359" s="62">
        <v>45532.7916666667</v>
      </c>
      <c r="P359" s="85"/>
      <c r="Q359" s="85"/>
      <c r="R359" s="89"/>
      <c r="S359" s="89"/>
      <c r="T359" s="89"/>
      <c r="U359" s="69" t="s">
        <v>5997</v>
      </c>
      <c r="V359" s="69" t="s">
        <v>4472</v>
      </c>
      <c r="W359" s="69" t="s">
        <v>5998</v>
      </c>
      <c r="X359" s="69" t="s">
        <v>132</v>
      </c>
      <c r="Y359" s="69" t="s">
        <v>852</v>
      </c>
    </row>
    <row r="360" spans="1:25">
      <c r="A360" s="52">
        <v>411</v>
      </c>
      <c r="B360" s="57" t="s">
        <v>117</v>
      </c>
      <c r="C360" s="57" t="s">
        <v>145</v>
      </c>
      <c r="D360" s="53" t="s">
        <v>5345</v>
      </c>
      <c r="E360" s="33" t="s">
        <v>146</v>
      </c>
      <c r="F360" s="28" t="s">
        <v>5919</v>
      </c>
      <c r="G360" s="74">
        <v>45323</v>
      </c>
      <c r="H360" s="75">
        <v>45351</v>
      </c>
      <c r="I360" s="79" t="s">
        <v>124</v>
      </c>
      <c r="J360" s="28" t="s">
        <v>125</v>
      </c>
      <c r="K360" s="64" t="s">
        <v>896</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5345</v>
      </c>
      <c r="E361" s="33" t="s">
        <v>146</v>
      </c>
      <c r="F361" s="28" t="s">
        <v>5919</v>
      </c>
      <c r="G361" s="74">
        <v>45413</v>
      </c>
      <c r="H361" s="74">
        <v>45442</v>
      </c>
      <c r="I361" s="79" t="s">
        <v>124</v>
      </c>
      <c r="J361" s="28" t="s">
        <v>125</v>
      </c>
      <c r="K361" s="64" t="s">
        <v>896</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5345</v>
      </c>
      <c r="E362" s="33" t="s">
        <v>146</v>
      </c>
      <c r="F362" s="28" t="s">
        <v>5919</v>
      </c>
      <c r="G362" s="74">
        <v>45505</v>
      </c>
      <c r="H362" s="74">
        <v>45534</v>
      </c>
      <c r="I362" s="79" t="s">
        <v>124</v>
      </c>
      <c r="J362" s="28" t="s">
        <v>125</v>
      </c>
      <c r="K362" s="64" t="s">
        <v>896</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5345</v>
      </c>
      <c r="E363" s="33" t="s">
        <v>146</v>
      </c>
      <c r="F363" s="28" t="s">
        <v>5919</v>
      </c>
      <c r="G363" s="74">
        <v>45597</v>
      </c>
      <c r="H363" s="74">
        <v>45626</v>
      </c>
      <c r="I363" s="79" t="s">
        <v>124</v>
      </c>
      <c r="J363" s="28" t="s">
        <v>125</v>
      </c>
      <c r="K363" s="64" t="s">
        <v>896</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4502</v>
      </c>
      <c r="E364" s="43" t="s">
        <v>1148</v>
      </c>
      <c r="F364" s="33" t="s">
        <v>5919</v>
      </c>
      <c r="G364" s="74">
        <v>45323</v>
      </c>
      <c r="H364" s="74">
        <v>45324</v>
      </c>
      <c r="I364" s="86" t="s">
        <v>124</v>
      </c>
      <c r="J364" s="33" t="s">
        <v>125</v>
      </c>
      <c r="K364" s="87" t="s">
        <v>1117</v>
      </c>
      <c r="L364" s="88" t="s">
        <v>78</v>
      </c>
      <c r="M364" s="33">
        <v>3</v>
      </c>
      <c r="N364" s="34" t="s">
        <v>5381</v>
      </c>
      <c r="O364" s="62">
        <v>45344.50625</v>
      </c>
      <c r="P364" s="35"/>
      <c r="Q364" s="35"/>
      <c r="R364" s="40"/>
      <c r="S364" s="40"/>
      <c r="T364" s="36"/>
      <c r="U364" s="34" t="s">
        <v>5382</v>
      </c>
      <c r="V364" s="34" t="s">
        <v>4502</v>
      </c>
      <c r="W364" s="69" t="s">
        <v>5383</v>
      </c>
      <c r="X364" s="69" t="s">
        <v>132</v>
      </c>
      <c r="Y364" s="69" t="s">
        <v>153</v>
      </c>
    </row>
    <row r="365" ht="36" spans="1:25">
      <c r="A365" s="52">
        <v>418</v>
      </c>
      <c r="B365" s="58" t="s">
        <v>117</v>
      </c>
      <c r="C365" s="58" t="s">
        <v>145</v>
      </c>
      <c r="D365" s="33" t="s">
        <v>4502</v>
      </c>
      <c r="E365" s="43" t="s">
        <v>1148</v>
      </c>
      <c r="F365" s="33" t="s">
        <v>5919</v>
      </c>
      <c r="G365" s="74">
        <v>45383</v>
      </c>
      <c r="H365" s="74">
        <v>45384</v>
      </c>
      <c r="I365" s="86" t="s">
        <v>124</v>
      </c>
      <c r="J365" s="33" t="s">
        <v>125</v>
      </c>
      <c r="K365" s="87" t="s">
        <v>1117</v>
      </c>
      <c r="L365" s="88" t="s">
        <v>78</v>
      </c>
      <c r="M365" s="33">
        <v>3</v>
      </c>
      <c r="N365" s="34" t="s">
        <v>6091</v>
      </c>
      <c r="O365" s="62">
        <v>45391.5</v>
      </c>
      <c r="P365" s="35"/>
      <c r="Q365" s="35"/>
      <c r="R365" s="40"/>
      <c r="S365" s="40"/>
      <c r="T365" s="36"/>
      <c r="U365" s="34" t="s">
        <v>6092</v>
      </c>
      <c r="V365" s="34" t="s">
        <v>4502</v>
      </c>
      <c r="W365" s="69" t="s">
        <v>6093</v>
      </c>
      <c r="X365" s="69" t="s">
        <v>132</v>
      </c>
      <c r="Y365" s="69" t="s">
        <v>144</v>
      </c>
    </row>
    <row r="366" ht="36" spans="1:25">
      <c r="A366" s="52">
        <v>419</v>
      </c>
      <c r="B366" s="58" t="s">
        <v>117</v>
      </c>
      <c r="C366" s="58" t="s">
        <v>145</v>
      </c>
      <c r="D366" s="33" t="s">
        <v>4502</v>
      </c>
      <c r="E366" s="43" t="s">
        <v>1148</v>
      </c>
      <c r="F366" s="33" t="s">
        <v>5919</v>
      </c>
      <c r="G366" s="74">
        <v>45444</v>
      </c>
      <c r="H366" s="74">
        <v>45445</v>
      </c>
      <c r="I366" s="86" t="s">
        <v>124</v>
      </c>
      <c r="J366" s="33" t="s">
        <v>125</v>
      </c>
      <c r="K366" s="87" t="s">
        <v>1117</v>
      </c>
      <c r="L366" s="88" t="s">
        <v>78</v>
      </c>
      <c r="M366" s="33">
        <v>3</v>
      </c>
      <c r="N366" s="34" t="s">
        <v>5384</v>
      </c>
      <c r="O366" s="62">
        <v>45457.4576388889</v>
      </c>
      <c r="P366" s="35"/>
      <c r="Q366" s="35"/>
      <c r="R366" s="40"/>
      <c r="S366" s="40"/>
      <c r="T366" s="36"/>
      <c r="U366" s="34" t="s">
        <v>5385</v>
      </c>
      <c r="V366" s="34" t="s">
        <v>4502</v>
      </c>
      <c r="W366" s="69" t="s">
        <v>5386</v>
      </c>
      <c r="X366" s="68" t="s">
        <v>132</v>
      </c>
      <c r="Y366" s="68" t="s">
        <v>422</v>
      </c>
    </row>
    <row r="367" ht="36" spans="1:25">
      <c r="A367" s="52">
        <v>420</v>
      </c>
      <c r="B367" s="58" t="s">
        <v>117</v>
      </c>
      <c r="C367" s="58" t="s">
        <v>145</v>
      </c>
      <c r="D367" s="33" t="s">
        <v>4502</v>
      </c>
      <c r="E367" s="43" t="s">
        <v>1148</v>
      </c>
      <c r="F367" s="33" t="s">
        <v>5919</v>
      </c>
      <c r="G367" s="74">
        <v>45505</v>
      </c>
      <c r="H367" s="74">
        <v>45506</v>
      </c>
      <c r="I367" s="86" t="s">
        <v>124</v>
      </c>
      <c r="J367" s="33" t="s">
        <v>125</v>
      </c>
      <c r="K367" s="87" t="s">
        <v>1117</v>
      </c>
      <c r="L367" s="88" t="s">
        <v>78</v>
      </c>
      <c r="M367" s="33">
        <v>3</v>
      </c>
      <c r="N367" s="34" t="s">
        <v>6094</v>
      </c>
      <c r="O367" s="62">
        <v>45518.5201388889</v>
      </c>
      <c r="P367" s="52"/>
      <c r="Q367" s="52"/>
      <c r="R367" s="90"/>
      <c r="S367" s="90"/>
      <c r="T367" s="90"/>
      <c r="U367" s="69" t="s">
        <v>6095</v>
      </c>
      <c r="V367" s="69" t="s">
        <v>4502</v>
      </c>
      <c r="W367" s="69" t="s">
        <v>6096</v>
      </c>
      <c r="X367" s="69" t="s">
        <v>132</v>
      </c>
      <c r="Y367" s="69" t="s">
        <v>852</v>
      </c>
    </row>
    <row r="368" ht="36" spans="1:25">
      <c r="A368" s="52">
        <v>421</v>
      </c>
      <c r="B368" s="58" t="s">
        <v>117</v>
      </c>
      <c r="C368" s="58" t="s">
        <v>145</v>
      </c>
      <c r="D368" s="33" t="s">
        <v>4502</v>
      </c>
      <c r="E368" s="43" t="s">
        <v>1148</v>
      </c>
      <c r="F368" s="33" t="s">
        <v>5919</v>
      </c>
      <c r="G368" s="74">
        <v>45566</v>
      </c>
      <c r="H368" s="74">
        <v>45567</v>
      </c>
      <c r="I368" s="86" t="s">
        <v>124</v>
      </c>
      <c r="J368" s="33" t="s">
        <v>125</v>
      </c>
      <c r="K368" s="87" t="s">
        <v>1117</v>
      </c>
      <c r="L368" s="88" t="s">
        <v>78</v>
      </c>
      <c r="M368" s="33">
        <v>3</v>
      </c>
      <c r="N368" s="34" t="s">
        <v>6094</v>
      </c>
      <c r="O368" s="62">
        <v>45518.5201388889</v>
      </c>
      <c r="P368" s="52"/>
      <c r="Q368" s="52"/>
      <c r="R368" s="90"/>
      <c r="S368" s="90"/>
      <c r="T368" s="90"/>
      <c r="U368" s="69" t="s">
        <v>6095</v>
      </c>
      <c r="V368" s="69" t="s">
        <v>4502</v>
      </c>
      <c r="W368" s="69" t="s">
        <v>6096</v>
      </c>
      <c r="X368" s="69" t="s">
        <v>132</v>
      </c>
      <c r="Y368" s="69" t="s">
        <v>852</v>
      </c>
    </row>
    <row r="369" ht="36" spans="1:25">
      <c r="A369" s="52">
        <v>422</v>
      </c>
      <c r="B369" s="58" t="s">
        <v>117</v>
      </c>
      <c r="C369" s="58" t="s">
        <v>145</v>
      </c>
      <c r="D369" s="33" t="s">
        <v>4502</v>
      </c>
      <c r="E369" s="43" t="s">
        <v>1148</v>
      </c>
      <c r="F369" s="33" t="s">
        <v>5919</v>
      </c>
      <c r="G369" s="74">
        <v>45627</v>
      </c>
      <c r="H369" s="74">
        <v>45628</v>
      </c>
      <c r="I369" s="86" t="s">
        <v>124</v>
      </c>
      <c r="J369" s="33" t="s">
        <v>125</v>
      </c>
      <c r="K369" s="87" t="s">
        <v>1117</v>
      </c>
      <c r="L369" s="88" t="s">
        <v>78</v>
      </c>
      <c r="M369" s="33">
        <v>3</v>
      </c>
      <c r="N369" s="34" t="s">
        <v>6094</v>
      </c>
      <c r="O369" s="62">
        <v>45518.5201388889</v>
      </c>
      <c r="P369" s="52"/>
      <c r="Q369" s="52"/>
      <c r="R369" s="90"/>
      <c r="S369" s="90"/>
      <c r="T369" s="90"/>
      <c r="U369" s="69" t="s">
        <v>6095</v>
      </c>
      <c r="V369" s="69" t="s">
        <v>4502</v>
      </c>
      <c r="W369" s="69" t="s">
        <v>6096</v>
      </c>
      <c r="X369" s="69" t="s">
        <v>132</v>
      </c>
      <c r="Y369" s="69" t="s">
        <v>852</v>
      </c>
    </row>
    <row r="370" ht="36" spans="1:25">
      <c r="A370" s="52">
        <v>423</v>
      </c>
      <c r="B370" s="58" t="s">
        <v>117</v>
      </c>
      <c r="C370" s="58" t="s">
        <v>145</v>
      </c>
      <c r="D370" s="33" t="s">
        <v>1384</v>
      </c>
      <c r="E370" s="43" t="s">
        <v>239</v>
      </c>
      <c r="F370" s="33" t="s">
        <v>5919</v>
      </c>
      <c r="G370" s="74">
        <v>45323</v>
      </c>
      <c r="H370" s="74">
        <v>45324</v>
      </c>
      <c r="I370" s="86" t="s">
        <v>124</v>
      </c>
      <c r="J370" s="33" t="s">
        <v>125</v>
      </c>
      <c r="K370" s="87" t="s">
        <v>1117</v>
      </c>
      <c r="L370" s="88" t="s">
        <v>78</v>
      </c>
      <c r="M370" s="33">
        <v>3</v>
      </c>
      <c r="N370" s="34" t="s">
        <v>6097</v>
      </c>
      <c r="O370" s="62">
        <v>45349.4729166667</v>
      </c>
      <c r="P370" s="35"/>
      <c r="Q370" s="35"/>
      <c r="R370" s="40"/>
      <c r="S370" s="40"/>
      <c r="T370" s="36"/>
      <c r="U370" s="34" t="s">
        <v>6098</v>
      </c>
      <c r="V370" s="34" t="s">
        <v>1384</v>
      </c>
      <c r="W370" s="69" t="s">
        <v>6099</v>
      </c>
      <c r="X370" s="69" t="s">
        <v>132</v>
      </c>
      <c r="Y370" s="69" t="s">
        <v>153</v>
      </c>
    </row>
    <row r="371" ht="36" spans="1:25">
      <c r="A371" s="52">
        <v>424</v>
      </c>
      <c r="B371" s="58" t="s">
        <v>117</v>
      </c>
      <c r="C371" s="58" t="s">
        <v>145</v>
      </c>
      <c r="D371" s="33" t="s">
        <v>1384</v>
      </c>
      <c r="E371" s="43" t="s">
        <v>239</v>
      </c>
      <c r="F371" s="33" t="s">
        <v>5919</v>
      </c>
      <c r="G371" s="74">
        <v>45383</v>
      </c>
      <c r="H371" s="74">
        <v>45384</v>
      </c>
      <c r="I371" s="86" t="s">
        <v>124</v>
      </c>
      <c r="J371" s="33" t="s">
        <v>125</v>
      </c>
      <c r="K371" s="87" t="s">
        <v>1117</v>
      </c>
      <c r="L371" s="88" t="s">
        <v>78</v>
      </c>
      <c r="M371" s="33">
        <v>3</v>
      </c>
      <c r="N371" s="34" t="s">
        <v>6100</v>
      </c>
      <c r="O371" s="62">
        <v>45397.4756944444</v>
      </c>
      <c r="P371" s="35"/>
      <c r="Q371" s="35"/>
      <c r="R371" s="40"/>
      <c r="S371" s="40"/>
      <c r="T371" s="36"/>
      <c r="U371" s="34" t="s">
        <v>6101</v>
      </c>
      <c r="V371" s="34" t="s">
        <v>1384</v>
      </c>
      <c r="W371" s="69" t="s">
        <v>6102</v>
      </c>
      <c r="X371" s="69" t="s">
        <v>132</v>
      </c>
      <c r="Y371" s="69" t="s">
        <v>144</v>
      </c>
    </row>
    <row r="372" ht="36" spans="1:25">
      <c r="A372" s="52">
        <v>425</v>
      </c>
      <c r="B372" s="58" t="s">
        <v>117</v>
      </c>
      <c r="C372" s="58" t="s">
        <v>145</v>
      </c>
      <c r="D372" s="33" t="s">
        <v>1384</v>
      </c>
      <c r="E372" s="43" t="s">
        <v>239</v>
      </c>
      <c r="F372" s="33" t="s">
        <v>5919</v>
      </c>
      <c r="G372" s="74">
        <v>45444</v>
      </c>
      <c r="H372" s="74">
        <v>45445</v>
      </c>
      <c r="I372" s="86" t="s">
        <v>124</v>
      </c>
      <c r="J372" s="33" t="s">
        <v>125</v>
      </c>
      <c r="K372" s="87" t="s">
        <v>1117</v>
      </c>
      <c r="L372" s="88" t="s">
        <v>78</v>
      </c>
      <c r="M372" s="33">
        <v>3</v>
      </c>
      <c r="N372" s="34" t="s">
        <v>6103</v>
      </c>
      <c r="O372" s="62">
        <v>45462.5</v>
      </c>
      <c r="P372" s="52"/>
      <c r="Q372" s="52"/>
      <c r="R372" s="90"/>
      <c r="S372" s="90"/>
      <c r="T372" s="90"/>
      <c r="U372" s="69" t="s">
        <v>6104</v>
      </c>
      <c r="V372" s="69" t="s">
        <v>1384</v>
      </c>
      <c r="W372" s="69" t="s">
        <v>6105</v>
      </c>
      <c r="X372" s="68" t="s">
        <v>132</v>
      </c>
      <c r="Y372" s="68" t="s">
        <v>422</v>
      </c>
    </row>
    <row r="373" ht="36" spans="1:25">
      <c r="A373" s="52">
        <v>426</v>
      </c>
      <c r="B373" s="58" t="s">
        <v>117</v>
      </c>
      <c r="C373" s="58" t="s">
        <v>145</v>
      </c>
      <c r="D373" s="33" t="s">
        <v>1384</v>
      </c>
      <c r="E373" s="43" t="s">
        <v>239</v>
      </c>
      <c r="F373" s="33" t="s">
        <v>5919</v>
      </c>
      <c r="G373" s="74">
        <v>45505</v>
      </c>
      <c r="H373" s="74">
        <v>45506</v>
      </c>
      <c r="I373" s="86" t="s">
        <v>124</v>
      </c>
      <c r="J373" s="33" t="s">
        <v>125</v>
      </c>
      <c r="K373" s="87" t="s">
        <v>1117</v>
      </c>
      <c r="L373" s="88" t="s">
        <v>78</v>
      </c>
      <c r="M373" s="33">
        <v>3</v>
      </c>
      <c r="N373" s="34" t="s">
        <v>6106</v>
      </c>
      <c r="O373" s="62">
        <v>45525.6458333333</v>
      </c>
      <c r="P373" s="52"/>
      <c r="Q373" s="52"/>
      <c r="R373" s="90"/>
      <c r="S373" s="90"/>
      <c r="T373" s="90"/>
      <c r="U373" s="69" t="s">
        <v>6107</v>
      </c>
      <c r="V373" s="69" t="s">
        <v>1384</v>
      </c>
      <c r="W373" s="69" t="s">
        <v>6108</v>
      </c>
      <c r="X373" s="69" t="s">
        <v>132</v>
      </c>
      <c r="Y373" s="69" t="s">
        <v>852</v>
      </c>
    </row>
    <row r="374" spans="1:25">
      <c r="A374" s="52">
        <v>427</v>
      </c>
      <c r="B374" s="58" t="s">
        <v>117</v>
      </c>
      <c r="C374" s="58" t="s">
        <v>145</v>
      </c>
      <c r="D374" s="33" t="s">
        <v>1384</v>
      </c>
      <c r="E374" s="43" t="s">
        <v>239</v>
      </c>
      <c r="F374" s="33" t="s">
        <v>5919</v>
      </c>
      <c r="G374" s="74">
        <v>45566</v>
      </c>
      <c r="H374" s="74">
        <v>45567</v>
      </c>
      <c r="I374" s="86" t="s">
        <v>124</v>
      </c>
      <c r="J374" s="33" t="s">
        <v>125</v>
      </c>
      <c r="K374" s="87" t="s">
        <v>1117</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1384</v>
      </c>
      <c r="E375" s="43" t="s">
        <v>239</v>
      </c>
      <c r="F375" s="33" t="s">
        <v>5919</v>
      </c>
      <c r="G375" s="74">
        <v>45627</v>
      </c>
      <c r="H375" s="74">
        <v>45628</v>
      </c>
      <c r="I375" s="86" t="s">
        <v>124</v>
      </c>
      <c r="J375" s="33" t="s">
        <v>125</v>
      </c>
      <c r="K375" s="87" t="s">
        <v>1117</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1394</v>
      </c>
      <c r="E376" s="43" t="s">
        <v>239</v>
      </c>
      <c r="F376" s="33" t="s">
        <v>5919</v>
      </c>
      <c r="G376" s="74">
        <v>45323</v>
      </c>
      <c r="H376" s="74">
        <v>45324</v>
      </c>
      <c r="I376" s="86" t="s">
        <v>124</v>
      </c>
      <c r="J376" s="33" t="s">
        <v>125</v>
      </c>
      <c r="K376" s="87" t="s">
        <v>1117</v>
      </c>
      <c r="L376" s="88" t="s">
        <v>78</v>
      </c>
      <c r="M376" s="33">
        <v>6</v>
      </c>
      <c r="N376" s="34" t="s">
        <v>6097</v>
      </c>
      <c r="O376" s="62">
        <v>45349.4729166667</v>
      </c>
      <c r="P376" s="35"/>
      <c r="Q376" s="35"/>
      <c r="R376" s="40"/>
      <c r="S376" s="40"/>
      <c r="T376" s="36"/>
      <c r="U376" s="34" t="s">
        <v>6098</v>
      </c>
      <c r="V376" s="34" t="s">
        <v>1394</v>
      </c>
      <c r="W376" s="69" t="s">
        <v>6099</v>
      </c>
      <c r="X376" s="69" t="s">
        <v>132</v>
      </c>
      <c r="Y376" s="69" t="s">
        <v>153</v>
      </c>
    </row>
    <row r="377" ht="36" spans="1:25">
      <c r="A377" s="52">
        <v>430</v>
      </c>
      <c r="B377" s="58" t="s">
        <v>117</v>
      </c>
      <c r="C377" s="58" t="s">
        <v>145</v>
      </c>
      <c r="D377" s="33" t="s">
        <v>1394</v>
      </c>
      <c r="E377" s="43" t="s">
        <v>239</v>
      </c>
      <c r="F377" s="33" t="s">
        <v>5919</v>
      </c>
      <c r="G377" s="74">
        <v>45383</v>
      </c>
      <c r="H377" s="74">
        <v>45384</v>
      </c>
      <c r="I377" s="86" t="s">
        <v>124</v>
      </c>
      <c r="J377" s="33" t="s">
        <v>125</v>
      </c>
      <c r="K377" s="87" t="s">
        <v>1117</v>
      </c>
      <c r="L377" s="88" t="s">
        <v>78</v>
      </c>
      <c r="M377" s="33">
        <v>6</v>
      </c>
      <c r="N377" s="34" t="s">
        <v>6100</v>
      </c>
      <c r="O377" s="62">
        <v>45397.4756944444</v>
      </c>
      <c r="P377" s="35"/>
      <c r="Q377" s="35"/>
      <c r="R377" s="40"/>
      <c r="S377" s="40"/>
      <c r="T377" s="36"/>
      <c r="U377" s="34" t="s">
        <v>6101</v>
      </c>
      <c r="V377" s="34" t="s">
        <v>1394</v>
      </c>
      <c r="W377" s="69" t="s">
        <v>6102</v>
      </c>
      <c r="X377" s="69" t="s">
        <v>132</v>
      </c>
      <c r="Y377" s="69" t="s">
        <v>144</v>
      </c>
    </row>
    <row r="378" ht="36" spans="1:25">
      <c r="A378" s="52">
        <v>431</v>
      </c>
      <c r="B378" s="58" t="s">
        <v>117</v>
      </c>
      <c r="C378" s="58" t="s">
        <v>145</v>
      </c>
      <c r="D378" s="33" t="s">
        <v>1394</v>
      </c>
      <c r="E378" s="43" t="s">
        <v>239</v>
      </c>
      <c r="F378" s="33" t="s">
        <v>5919</v>
      </c>
      <c r="G378" s="74">
        <v>45444</v>
      </c>
      <c r="H378" s="74">
        <v>45445</v>
      </c>
      <c r="I378" s="86" t="s">
        <v>124</v>
      </c>
      <c r="J378" s="33" t="s">
        <v>125</v>
      </c>
      <c r="K378" s="87" t="s">
        <v>1117</v>
      </c>
      <c r="L378" s="88" t="s">
        <v>78</v>
      </c>
      <c r="M378" s="33">
        <v>6</v>
      </c>
      <c r="N378" s="34" t="s">
        <v>6103</v>
      </c>
      <c r="O378" s="62">
        <v>45462.5</v>
      </c>
      <c r="P378" s="52"/>
      <c r="Q378" s="52"/>
      <c r="R378" s="90"/>
      <c r="S378" s="90"/>
      <c r="T378" s="90"/>
      <c r="U378" s="69" t="s">
        <v>6104</v>
      </c>
      <c r="V378" s="69" t="s">
        <v>1394</v>
      </c>
      <c r="W378" s="69" t="s">
        <v>6105</v>
      </c>
      <c r="X378" s="68" t="s">
        <v>132</v>
      </c>
      <c r="Y378" s="68" t="s">
        <v>422</v>
      </c>
    </row>
    <row r="379" ht="36" spans="1:25">
      <c r="A379" s="52">
        <v>432</v>
      </c>
      <c r="B379" s="58" t="s">
        <v>117</v>
      </c>
      <c r="C379" s="58" t="s">
        <v>145</v>
      </c>
      <c r="D379" s="33" t="s">
        <v>1394</v>
      </c>
      <c r="E379" s="43" t="s">
        <v>239</v>
      </c>
      <c r="F379" s="33" t="s">
        <v>5919</v>
      </c>
      <c r="G379" s="74">
        <v>45505</v>
      </c>
      <c r="H379" s="74">
        <v>45506</v>
      </c>
      <c r="I379" s="86" t="s">
        <v>124</v>
      </c>
      <c r="J379" s="33" t="s">
        <v>125</v>
      </c>
      <c r="K379" s="87" t="s">
        <v>1117</v>
      </c>
      <c r="L379" s="88" t="s">
        <v>78</v>
      </c>
      <c r="M379" s="33">
        <v>6</v>
      </c>
      <c r="N379" s="34" t="s">
        <v>6106</v>
      </c>
      <c r="O379" s="62">
        <v>45525.6458333333</v>
      </c>
      <c r="P379" s="52"/>
      <c r="Q379" s="52"/>
      <c r="R379" s="90"/>
      <c r="S379" s="90"/>
      <c r="T379" s="90"/>
      <c r="U379" s="69" t="s">
        <v>6107</v>
      </c>
      <c r="V379" s="69" t="s">
        <v>1394</v>
      </c>
      <c r="W379" s="69" t="s">
        <v>6108</v>
      </c>
      <c r="X379" s="69" t="s">
        <v>132</v>
      </c>
      <c r="Y379" s="69" t="s">
        <v>852</v>
      </c>
    </row>
    <row r="380" spans="1:25">
      <c r="A380" s="52">
        <v>433</v>
      </c>
      <c r="B380" s="58" t="s">
        <v>117</v>
      </c>
      <c r="C380" s="58" t="s">
        <v>145</v>
      </c>
      <c r="D380" s="33" t="s">
        <v>1394</v>
      </c>
      <c r="E380" s="43" t="s">
        <v>239</v>
      </c>
      <c r="F380" s="33" t="s">
        <v>5919</v>
      </c>
      <c r="G380" s="74">
        <v>45566</v>
      </c>
      <c r="H380" s="74">
        <v>45567</v>
      </c>
      <c r="I380" s="86" t="s">
        <v>124</v>
      </c>
      <c r="J380" s="33" t="s">
        <v>125</v>
      </c>
      <c r="K380" s="87" t="s">
        <v>1117</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1394</v>
      </c>
      <c r="E381" s="43" t="s">
        <v>239</v>
      </c>
      <c r="F381" s="33" t="s">
        <v>5919</v>
      </c>
      <c r="G381" s="74">
        <v>45627</v>
      </c>
      <c r="H381" s="74">
        <v>45628</v>
      </c>
      <c r="I381" s="86" t="s">
        <v>124</v>
      </c>
      <c r="J381" s="33" t="s">
        <v>125</v>
      </c>
      <c r="K381" s="87" t="s">
        <v>1117</v>
      </c>
      <c r="L381" s="88" t="s">
        <v>78</v>
      </c>
      <c r="M381" s="33">
        <v>6</v>
      </c>
      <c r="N381" s="34"/>
      <c r="O381" s="62"/>
      <c r="P381" s="52"/>
      <c r="Q381" s="52"/>
      <c r="R381" s="90"/>
      <c r="S381" s="90"/>
      <c r="T381" s="90"/>
      <c r="U381" s="69"/>
      <c r="V381" s="69"/>
      <c r="W381" s="69"/>
      <c r="X381" s="69"/>
      <c r="Y381" s="69"/>
    </row>
    <row r="382" ht="36" spans="1:25">
      <c r="A382" s="52">
        <v>435</v>
      </c>
      <c r="B382" s="58" t="s">
        <v>117</v>
      </c>
      <c r="C382" s="58" t="s">
        <v>361</v>
      </c>
      <c r="D382" s="33" t="s">
        <v>4511</v>
      </c>
      <c r="E382" s="43" t="s">
        <v>239</v>
      </c>
      <c r="F382" s="33" t="s">
        <v>5919</v>
      </c>
      <c r="G382" s="74">
        <v>45323</v>
      </c>
      <c r="H382" s="74">
        <v>45324</v>
      </c>
      <c r="I382" s="86" t="s">
        <v>124</v>
      </c>
      <c r="J382" s="33" t="s">
        <v>125</v>
      </c>
      <c r="K382" s="87" t="s">
        <v>1117</v>
      </c>
      <c r="L382" s="88" t="s">
        <v>78</v>
      </c>
      <c r="M382" s="33">
        <v>3</v>
      </c>
      <c r="N382" s="34" t="s">
        <v>5381</v>
      </c>
      <c r="O382" s="62">
        <v>45344.50625</v>
      </c>
      <c r="P382" s="35"/>
      <c r="Q382" s="35"/>
      <c r="R382" s="40"/>
      <c r="S382" s="40"/>
      <c r="T382" s="36"/>
      <c r="U382" s="34" t="s">
        <v>5382</v>
      </c>
      <c r="V382" s="34" t="s">
        <v>4511</v>
      </c>
      <c r="W382" s="69" t="s">
        <v>5383</v>
      </c>
      <c r="X382" s="69" t="s">
        <v>132</v>
      </c>
      <c r="Y382" s="69" t="s">
        <v>153</v>
      </c>
    </row>
    <row r="383" ht="36" spans="1:25">
      <c r="A383" s="52">
        <v>436</v>
      </c>
      <c r="B383" s="58" t="s">
        <v>117</v>
      </c>
      <c r="C383" s="58" t="s">
        <v>361</v>
      </c>
      <c r="D383" s="33" t="s">
        <v>4511</v>
      </c>
      <c r="E383" s="43" t="s">
        <v>239</v>
      </c>
      <c r="F383" s="33" t="s">
        <v>5919</v>
      </c>
      <c r="G383" s="74">
        <v>45383</v>
      </c>
      <c r="H383" s="74">
        <v>45384</v>
      </c>
      <c r="I383" s="86" t="s">
        <v>124</v>
      </c>
      <c r="J383" s="33" t="s">
        <v>125</v>
      </c>
      <c r="K383" s="87" t="s">
        <v>1117</v>
      </c>
      <c r="L383" s="88" t="s">
        <v>78</v>
      </c>
      <c r="M383" s="33">
        <v>3</v>
      </c>
      <c r="N383" s="34" t="s">
        <v>6091</v>
      </c>
      <c r="O383" s="62">
        <v>45391.5</v>
      </c>
      <c r="P383" s="35"/>
      <c r="Q383" s="35"/>
      <c r="R383" s="40"/>
      <c r="S383" s="40"/>
      <c r="T383" s="36"/>
      <c r="U383" s="34" t="s">
        <v>6092</v>
      </c>
      <c r="V383" s="34" t="s">
        <v>4511</v>
      </c>
      <c r="W383" s="69" t="s">
        <v>6093</v>
      </c>
      <c r="X383" s="69" t="s">
        <v>132</v>
      </c>
      <c r="Y383" s="69" t="s">
        <v>144</v>
      </c>
    </row>
    <row r="384" ht="36" spans="1:25">
      <c r="A384" s="52">
        <v>437</v>
      </c>
      <c r="B384" s="58" t="s">
        <v>117</v>
      </c>
      <c r="C384" s="58" t="s">
        <v>361</v>
      </c>
      <c r="D384" s="33" t="s">
        <v>4511</v>
      </c>
      <c r="E384" s="43" t="s">
        <v>239</v>
      </c>
      <c r="F384" s="33" t="s">
        <v>5919</v>
      </c>
      <c r="G384" s="74">
        <v>45444</v>
      </c>
      <c r="H384" s="74">
        <v>45445</v>
      </c>
      <c r="I384" s="86" t="s">
        <v>124</v>
      </c>
      <c r="J384" s="33" t="s">
        <v>125</v>
      </c>
      <c r="K384" s="87" t="s">
        <v>1117</v>
      </c>
      <c r="L384" s="88" t="s">
        <v>78</v>
      </c>
      <c r="M384" s="33">
        <v>3</v>
      </c>
      <c r="N384" s="34" t="s">
        <v>5384</v>
      </c>
      <c r="O384" s="62">
        <v>45457.4576388889</v>
      </c>
      <c r="P384" s="52"/>
      <c r="Q384" s="52"/>
      <c r="R384" s="90"/>
      <c r="S384" s="90"/>
      <c r="T384" s="90"/>
      <c r="U384" s="69" t="s">
        <v>5385</v>
      </c>
      <c r="V384" s="69" t="s">
        <v>4511</v>
      </c>
      <c r="W384" s="69" t="s">
        <v>5386</v>
      </c>
      <c r="X384" s="68" t="s">
        <v>132</v>
      </c>
      <c r="Y384" s="68" t="s">
        <v>422</v>
      </c>
    </row>
    <row r="385" ht="36" spans="1:25">
      <c r="A385" s="52">
        <v>438</v>
      </c>
      <c r="B385" s="58" t="s">
        <v>117</v>
      </c>
      <c r="C385" s="58" t="s">
        <v>361</v>
      </c>
      <c r="D385" s="33" t="s">
        <v>4511</v>
      </c>
      <c r="E385" s="43" t="s">
        <v>239</v>
      </c>
      <c r="F385" s="33" t="s">
        <v>5919</v>
      </c>
      <c r="G385" s="74">
        <v>45505</v>
      </c>
      <c r="H385" s="74">
        <v>45506</v>
      </c>
      <c r="I385" s="86" t="s">
        <v>124</v>
      </c>
      <c r="J385" s="33" t="s">
        <v>125</v>
      </c>
      <c r="K385" s="87" t="s">
        <v>1117</v>
      </c>
      <c r="L385" s="88" t="s">
        <v>78</v>
      </c>
      <c r="M385" s="33">
        <v>3</v>
      </c>
      <c r="N385" s="34" t="s">
        <v>6094</v>
      </c>
      <c r="O385" s="62">
        <v>45518.5201388889</v>
      </c>
      <c r="P385" s="52"/>
      <c r="Q385" s="52"/>
      <c r="R385" s="90"/>
      <c r="S385" s="90"/>
      <c r="T385" s="90"/>
      <c r="U385" s="69" t="s">
        <v>6095</v>
      </c>
      <c r="V385" s="69" t="s">
        <v>4511</v>
      </c>
      <c r="W385" s="69" t="s">
        <v>6096</v>
      </c>
      <c r="X385" s="69" t="s">
        <v>132</v>
      </c>
      <c r="Y385" s="69" t="s">
        <v>852</v>
      </c>
    </row>
    <row r="386" spans="1:25">
      <c r="A386" s="52">
        <v>439</v>
      </c>
      <c r="B386" s="58" t="s">
        <v>117</v>
      </c>
      <c r="C386" s="58" t="s">
        <v>361</v>
      </c>
      <c r="D386" s="33" t="s">
        <v>4511</v>
      </c>
      <c r="E386" s="43" t="s">
        <v>239</v>
      </c>
      <c r="F386" s="33" t="s">
        <v>5919</v>
      </c>
      <c r="G386" s="74">
        <v>45566</v>
      </c>
      <c r="H386" s="74">
        <v>45567</v>
      </c>
      <c r="I386" s="86" t="s">
        <v>124</v>
      </c>
      <c r="J386" s="33" t="s">
        <v>125</v>
      </c>
      <c r="K386" s="87" t="s">
        <v>1117</v>
      </c>
      <c r="L386" s="88" t="s">
        <v>78</v>
      </c>
      <c r="M386" s="33">
        <v>3</v>
      </c>
      <c r="N386" s="34"/>
      <c r="O386" s="62"/>
      <c r="P386" s="52"/>
      <c r="Q386" s="52"/>
      <c r="R386" s="90"/>
      <c r="S386" s="90"/>
      <c r="T386" s="90"/>
      <c r="U386" s="69"/>
      <c r="V386" s="69"/>
      <c r="W386" s="69"/>
      <c r="X386" s="69"/>
      <c r="Y386" s="69"/>
    </row>
    <row r="387" spans="1:25">
      <c r="A387" s="52">
        <v>440</v>
      </c>
      <c r="B387" s="58" t="s">
        <v>117</v>
      </c>
      <c r="C387" s="58" t="s">
        <v>361</v>
      </c>
      <c r="D387" s="33" t="s">
        <v>4511</v>
      </c>
      <c r="E387" s="43" t="s">
        <v>239</v>
      </c>
      <c r="F387" s="33" t="s">
        <v>5919</v>
      </c>
      <c r="G387" s="74">
        <v>45627</v>
      </c>
      <c r="H387" s="74">
        <v>45628</v>
      </c>
      <c r="I387" s="86" t="s">
        <v>124</v>
      </c>
      <c r="J387" s="33" t="s">
        <v>125</v>
      </c>
      <c r="K387" s="87" t="s">
        <v>1117</v>
      </c>
      <c r="L387" s="88" t="s">
        <v>78</v>
      </c>
      <c r="M387" s="33">
        <v>3</v>
      </c>
      <c r="N387" s="34"/>
      <c r="O387" s="62"/>
      <c r="P387" s="52"/>
      <c r="Q387" s="52"/>
      <c r="R387" s="90"/>
      <c r="S387" s="90"/>
      <c r="T387" s="90"/>
      <c r="U387" s="69"/>
      <c r="V387" s="69"/>
      <c r="W387" s="69"/>
      <c r="X387" s="69"/>
      <c r="Y387" s="69"/>
    </row>
    <row r="388" ht="409.5" spans="1:25">
      <c r="A388" s="52">
        <v>441</v>
      </c>
      <c r="B388" s="58" t="s">
        <v>117</v>
      </c>
      <c r="C388" s="58" t="s">
        <v>361</v>
      </c>
      <c r="D388" s="33" t="s">
        <v>5456</v>
      </c>
      <c r="E388" s="43" t="s">
        <v>239</v>
      </c>
      <c r="F388" s="33" t="s">
        <v>5919</v>
      </c>
      <c r="G388" s="74">
        <v>45323</v>
      </c>
      <c r="H388" s="74">
        <v>45324</v>
      </c>
      <c r="I388" s="86" t="s">
        <v>124</v>
      </c>
      <c r="J388" s="33" t="s">
        <v>125</v>
      </c>
      <c r="K388" s="87" t="s">
        <v>1117</v>
      </c>
      <c r="L388" s="88" t="s">
        <v>78</v>
      </c>
      <c r="M388" s="33">
        <v>12</v>
      </c>
      <c r="N388" s="34" t="s">
        <v>6109</v>
      </c>
      <c r="O388" s="62">
        <v>45349.4729166667</v>
      </c>
      <c r="P388" s="35"/>
      <c r="Q388" s="35"/>
      <c r="R388" s="40"/>
      <c r="S388" s="40"/>
      <c r="T388" s="36"/>
      <c r="U388" s="34" t="s">
        <v>6110</v>
      </c>
      <c r="V388" s="34" t="s">
        <v>5456</v>
      </c>
      <c r="W388" s="67" t="s">
        <v>6111</v>
      </c>
      <c r="X388" s="69" t="s">
        <v>132</v>
      </c>
      <c r="Y388" s="69" t="s">
        <v>153</v>
      </c>
    </row>
    <row r="389" ht="409.5" spans="1:25">
      <c r="A389" s="52">
        <v>442</v>
      </c>
      <c r="B389" s="58" t="s">
        <v>117</v>
      </c>
      <c r="C389" s="58" t="s">
        <v>361</v>
      </c>
      <c r="D389" s="33" t="s">
        <v>5456</v>
      </c>
      <c r="E389" s="43" t="s">
        <v>239</v>
      </c>
      <c r="F389" s="33" t="s">
        <v>5919</v>
      </c>
      <c r="G389" s="74">
        <v>45383</v>
      </c>
      <c r="H389" s="74">
        <v>45384</v>
      </c>
      <c r="I389" s="86" t="s">
        <v>124</v>
      </c>
      <c r="J389" s="33" t="s">
        <v>125</v>
      </c>
      <c r="K389" s="87" t="s">
        <v>1117</v>
      </c>
      <c r="L389" s="88" t="s">
        <v>78</v>
      </c>
      <c r="M389" s="33">
        <v>12</v>
      </c>
      <c r="N389" s="34" t="s">
        <v>6112</v>
      </c>
      <c r="O389" s="62">
        <v>45397.4756944444</v>
      </c>
      <c r="P389" s="35"/>
      <c r="Q389" s="35"/>
      <c r="R389" s="40"/>
      <c r="S389" s="40"/>
      <c r="T389" s="36"/>
      <c r="U389" s="34" t="s">
        <v>6113</v>
      </c>
      <c r="V389" s="34" t="s">
        <v>5456</v>
      </c>
      <c r="W389" s="67" t="s">
        <v>6114</v>
      </c>
      <c r="X389" s="69" t="s">
        <v>132</v>
      </c>
      <c r="Y389" s="69" t="s">
        <v>144</v>
      </c>
    </row>
    <row r="390" ht="409.5" spans="1:25">
      <c r="A390" s="52">
        <v>443</v>
      </c>
      <c r="B390" s="58" t="s">
        <v>117</v>
      </c>
      <c r="C390" s="58" t="s">
        <v>361</v>
      </c>
      <c r="D390" s="33" t="s">
        <v>5456</v>
      </c>
      <c r="E390" s="43" t="s">
        <v>239</v>
      </c>
      <c r="F390" s="33" t="s">
        <v>5919</v>
      </c>
      <c r="G390" s="74">
        <v>45444</v>
      </c>
      <c r="H390" s="74">
        <v>45445</v>
      </c>
      <c r="I390" s="86" t="s">
        <v>124</v>
      </c>
      <c r="J390" s="33" t="s">
        <v>125</v>
      </c>
      <c r="K390" s="87" t="s">
        <v>1117</v>
      </c>
      <c r="L390" s="88" t="s">
        <v>78</v>
      </c>
      <c r="M390" s="33">
        <v>12</v>
      </c>
      <c r="N390" s="34" t="s">
        <v>6115</v>
      </c>
      <c r="O390" s="62">
        <v>45468.5</v>
      </c>
      <c r="P390" s="52"/>
      <c r="Q390" s="52"/>
      <c r="R390" s="90"/>
      <c r="S390" s="90"/>
      <c r="T390" s="90"/>
      <c r="U390" s="67" t="s">
        <v>6116</v>
      </c>
      <c r="V390" s="69" t="s">
        <v>5456</v>
      </c>
      <c r="W390" s="67" t="s">
        <v>6117</v>
      </c>
      <c r="X390" s="68" t="s">
        <v>132</v>
      </c>
      <c r="Y390" s="68" t="s">
        <v>422</v>
      </c>
    </row>
    <row r="391" ht="409.5" spans="1:25">
      <c r="A391" s="52">
        <v>444</v>
      </c>
      <c r="B391" s="58" t="s">
        <v>117</v>
      </c>
      <c r="C391" s="58" t="s">
        <v>361</v>
      </c>
      <c r="D391" s="33" t="s">
        <v>5456</v>
      </c>
      <c r="E391" s="43" t="s">
        <v>239</v>
      </c>
      <c r="F391" s="33" t="s">
        <v>5919</v>
      </c>
      <c r="G391" s="74">
        <v>45505</v>
      </c>
      <c r="H391" s="74">
        <v>45506</v>
      </c>
      <c r="I391" s="86" t="s">
        <v>124</v>
      </c>
      <c r="J391" s="33" t="s">
        <v>125</v>
      </c>
      <c r="K391" s="87" t="s">
        <v>1117</v>
      </c>
      <c r="L391" s="88" t="s">
        <v>78</v>
      </c>
      <c r="M391" s="33">
        <v>12</v>
      </c>
      <c r="N391" s="34" t="s">
        <v>6118</v>
      </c>
      <c r="O391" s="62">
        <v>45525.6458333333</v>
      </c>
      <c r="P391" s="52"/>
      <c r="Q391" s="52"/>
      <c r="R391" s="90"/>
      <c r="S391" s="90"/>
      <c r="T391" s="90"/>
      <c r="U391" s="67" t="s">
        <v>6119</v>
      </c>
      <c r="V391" s="69" t="s">
        <v>5456</v>
      </c>
      <c r="W391" s="67" t="s">
        <v>6120</v>
      </c>
      <c r="X391" s="69" t="s">
        <v>132</v>
      </c>
      <c r="Y391" s="69" t="s">
        <v>852</v>
      </c>
    </row>
    <row r="392" spans="1:25">
      <c r="A392" s="52">
        <v>445</v>
      </c>
      <c r="B392" s="58" t="s">
        <v>117</v>
      </c>
      <c r="C392" s="58" t="s">
        <v>361</v>
      </c>
      <c r="D392" s="33" t="s">
        <v>5456</v>
      </c>
      <c r="E392" s="43" t="s">
        <v>239</v>
      </c>
      <c r="F392" s="33" t="s">
        <v>5919</v>
      </c>
      <c r="G392" s="74">
        <v>45566</v>
      </c>
      <c r="H392" s="74">
        <v>45567</v>
      </c>
      <c r="I392" s="86" t="s">
        <v>124</v>
      </c>
      <c r="J392" s="33" t="s">
        <v>125</v>
      </c>
      <c r="K392" s="87" t="s">
        <v>1117</v>
      </c>
      <c r="L392" s="88" t="s">
        <v>78</v>
      </c>
      <c r="M392" s="33">
        <v>12</v>
      </c>
      <c r="N392" s="34"/>
      <c r="O392" s="62"/>
      <c r="P392" s="52"/>
      <c r="Q392" s="52"/>
      <c r="R392" s="90"/>
      <c r="S392" s="90"/>
      <c r="T392" s="90"/>
      <c r="U392" s="69"/>
      <c r="V392" s="69"/>
      <c r="W392" s="69"/>
      <c r="X392" s="69"/>
      <c r="Y392" s="69"/>
    </row>
    <row r="393" spans="1:25">
      <c r="A393" s="52">
        <v>446</v>
      </c>
      <c r="B393" s="58" t="s">
        <v>117</v>
      </c>
      <c r="C393" s="58" t="s">
        <v>361</v>
      </c>
      <c r="D393" s="33" t="s">
        <v>5456</v>
      </c>
      <c r="E393" s="43" t="s">
        <v>239</v>
      </c>
      <c r="F393" s="33" t="s">
        <v>5919</v>
      </c>
      <c r="G393" s="74">
        <v>45627</v>
      </c>
      <c r="H393" s="74">
        <v>45628</v>
      </c>
      <c r="I393" s="86" t="s">
        <v>124</v>
      </c>
      <c r="J393" s="33" t="s">
        <v>125</v>
      </c>
      <c r="K393" s="87" t="s">
        <v>1117</v>
      </c>
      <c r="L393" s="88" t="s">
        <v>78</v>
      </c>
      <c r="M393" s="33">
        <v>12</v>
      </c>
      <c r="N393" s="34"/>
      <c r="O393" s="62"/>
      <c r="P393" s="52"/>
      <c r="Q393" s="52"/>
      <c r="R393" s="90"/>
      <c r="S393" s="90"/>
      <c r="T393" s="90"/>
      <c r="U393" s="69"/>
      <c r="V393" s="69"/>
      <c r="W393" s="69"/>
      <c r="X393" s="69"/>
      <c r="Y393" s="69"/>
    </row>
    <row r="394" ht="409.5" spans="1:25">
      <c r="A394" s="52">
        <v>447</v>
      </c>
      <c r="B394" s="58" t="s">
        <v>117</v>
      </c>
      <c r="C394" s="58" t="s">
        <v>361</v>
      </c>
      <c r="D394" s="91" t="s">
        <v>5469</v>
      </c>
      <c r="E394" s="43" t="s">
        <v>239</v>
      </c>
      <c r="F394" s="33" t="s">
        <v>5919</v>
      </c>
      <c r="G394" s="74">
        <v>45323</v>
      </c>
      <c r="H394" s="74">
        <v>45324</v>
      </c>
      <c r="I394" s="86" t="s">
        <v>124</v>
      </c>
      <c r="J394" s="33" t="s">
        <v>125</v>
      </c>
      <c r="K394" s="87" t="s">
        <v>1117</v>
      </c>
      <c r="L394" s="88" t="s">
        <v>78</v>
      </c>
      <c r="M394" s="33">
        <v>12</v>
      </c>
      <c r="N394" s="34" t="s">
        <v>6109</v>
      </c>
      <c r="O394" s="62">
        <v>45349.4729166667</v>
      </c>
      <c r="P394" s="35"/>
      <c r="Q394" s="35"/>
      <c r="R394" s="40"/>
      <c r="S394" s="40"/>
      <c r="T394" s="36"/>
      <c r="U394" s="34" t="s">
        <v>6110</v>
      </c>
      <c r="V394" s="34" t="s">
        <v>5469</v>
      </c>
      <c r="W394" s="67" t="s">
        <v>6111</v>
      </c>
      <c r="X394" s="69" t="s">
        <v>132</v>
      </c>
      <c r="Y394" s="69" t="s">
        <v>153</v>
      </c>
    </row>
    <row r="395" ht="409.5" spans="1:25">
      <c r="A395" s="52">
        <v>448</v>
      </c>
      <c r="B395" s="58" t="s">
        <v>117</v>
      </c>
      <c r="C395" s="58" t="s">
        <v>361</v>
      </c>
      <c r="D395" s="91" t="s">
        <v>5469</v>
      </c>
      <c r="E395" s="43" t="s">
        <v>239</v>
      </c>
      <c r="F395" s="33" t="s">
        <v>5919</v>
      </c>
      <c r="G395" s="74">
        <v>45383</v>
      </c>
      <c r="H395" s="74">
        <v>45384</v>
      </c>
      <c r="I395" s="86" t="s">
        <v>124</v>
      </c>
      <c r="J395" s="33" t="s">
        <v>125</v>
      </c>
      <c r="K395" s="87" t="s">
        <v>1117</v>
      </c>
      <c r="L395" s="88" t="s">
        <v>78</v>
      </c>
      <c r="M395" s="33">
        <v>12</v>
      </c>
      <c r="N395" s="34" t="s">
        <v>6112</v>
      </c>
      <c r="O395" s="62">
        <v>45397.4756944444</v>
      </c>
      <c r="P395" s="35"/>
      <c r="Q395" s="35"/>
      <c r="R395" s="40"/>
      <c r="S395" s="40"/>
      <c r="T395" s="36"/>
      <c r="U395" s="34" t="s">
        <v>6113</v>
      </c>
      <c r="V395" s="34" t="s">
        <v>5469</v>
      </c>
      <c r="W395" s="67" t="s">
        <v>6114</v>
      </c>
      <c r="X395" s="69" t="s">
        <v>132</v>
      </c>
      <c r="Y395" s="69" t="s">
        <v>144</v>
      </c>
    </row>
    <row r="396" ht="409.5" spans="1:25">
      <c r="A396" s="52">
        <v>449</v>
      </c>
      <c r="B396" s="58" t="s">
        <v>117</v>
      </c>
      <c r="C396" s="58" t="s">
        <v>361</v>
      </c>
      <c r="D396" s="91" t="s">
        <v>5469</v>
      </c>
      <c r="E396" s="43" t="s">
        <v>239</v>
      </c>
      <c r="F396" s="33" t="s">
        <v>5919</v>
      </c>
      <c r="G396" s="74">
        <v>45444</v>
      </c>
      <c r="H396" s="74">
        <v>45445</v>
      </c>
      <c r="I396" s="86" t="s">
        <v>124</v>
      </c>
      <c r="J396" s="33" t="s">
        <v>125</v>
      </c>
      <c r="K396" s="87" t="s">
        <v>1117</v>
      </c>
      <c r="L396" s="88" t="s">
        <v>78</v>
      </c>
      <c r="M396" s="33">
        <v>12</v>
      </c>
      <c r="N396" s="34" t="s">
        <v>6115</v>
      </c>
      <c r="O396" s="62">
        <v>45468.5</v>
      </c>
      <c r="P396" s="52"/>
      <c r="Q396" s="52"/>
      <c r="R396" s="90"/>
      <c r="S396" s="90"/>
      <c r="T396" s="90"/>
      <c r="U396" s="67" t="s">
        <v>6116</v>
      </c>
      <c r="V396" s="69" t="s">
        <v>5469</v>
      </c>
      <c r="W396" s="67" t="s">
        <v>6117</v>
      </c>
      <c r="X396" s="68" t="s">
        <v>132</v>
      </c>
      <c r="Y396" s="68" t="s">
        <v>422</v>
      </c>
    </row>
    <row r="397" ht="409.5" spans="1:25">
      <c r="A397" s="52">
        <v>450</v>
      </c>
      <c r="B397" s="58" t="s">
        <v>117</v>
      </c>
      <c r="C397" s="58" t="s">
        <v>361</v>
      </c>
      <c r="D397" s="91" t="s">
        <v>5469</v>
      </c>
      <c r="E397" s="43" t="s">
        <v>239</v>
      </c>
      <c r="F397" s="33" t="s">
        <v>5919</v>
      </c>
      <c r="G397" s="74">
        <v>45505</v>
      </c>
      <c r="H397" s="74">
        <v>45506</v>
      </c>
      <c r="I397" s="86" t="s">
        <v>124</v>
      </c>
      <c r="J397" s="33" t="s">
        <v>125</v>
      </c>
      <c r="K397" s="87" t="s">
        <v>1117</v>
      </c>
      <c r="L397" s="88" t="s">
        <v>78</v>
      </c>
      <c r="M397" s="33">
        <v>12</v>
      </c>
      <c r="N397" s="34" t="s">
        <v>6118</v>
      </c>
      <c r="O397" s="62">
        <v>45525.6458333333</v>
      </c>
      <c r="P397" s="52"/>
      <c r="Q397" s="52"/>
      <c r="R397" s="90"/>
      <c r="S397" s="90"/>
      <c r="T397" s="90"/>
      <c r="U397" s="67" t="s">
        <v>6119</v>
      </c>
      <c r="V397" s="69" t="s">
        <v>5469</v>
      </c>
      <c r="W397" s="67" t="s">
        <v>6120</v>
      </c>
      <c r="X397" s="69" t="s">
        <v>132</v>
      </c>
      <c r="Y397" s="69" t="s">
        <v>852</v>
      </c>
    </row>
    <row r="398" spans="1:25">
      <c r="A398" s="52">
        <v>451</v>
      </c>
      <c r="B398" s="58" t="s">
        <v>117</v>
      </c>
      <c r="C398" s="58" t="s">
        <v>361</v>
      </c>
      <c r="D398" s="91" t="s">
        <v>5469</v>
      </c>
      <c r="E398" s="43" t="s">
        <v>239</v>
      </c>
      <c r="F398" s="33" t="s">
        <v>5919</v>
      </c>
      <c r="G398" s="74">
        <v>45566</v>
      </c>
      <c r="H398" s="74">
        <v>45567</v>
      </c>
      <c r="I398" s="86" t="s">
        <v>124</v>
      </c>
      <c r="J398" s="33" t="s">
        <v>125</v>
      </c>
      <c r="K398" s="87" t="s">
        <v>1117</v>
      </c>
      <c r="L398" s="88" t="s">
        <v>78</v>
      </c>
      <c r="M398" s="33">
        <v>12</v>
      </c>
      <c r="N398" s="34"/>
      <c r="O398" s="62"/>
      <c r="P398" s="52"/>
      <c r="Q398" s="52"/>
      <c r="R398" s="90"/>
      <c r="S398" s="90"/>
      <c r="T398" s="90"/>
      <c r="U398" s="69"/>
      <c r="V398" s="69"/>
      <c r="W398" s="69"/>
      <c r="X398" s="69"/>
      <c r="Y398" s="69"/>
    </row>
    <row r="399" spans="1:25">
      <c r="A399" s="52">
        <v>452</v>
      </c>
      <c r="B399" s="58" t="s">
        <v>117</v>
      </c>
      <c r="C399" s="58" t="s">
        <v>361</v>
      </c>
      <c r="D399" s="91" t="s">
        <v>5469</v>
      </c>
      <c r="E399" s="43" t="s">
        <v>239</v>
      </c>
      <c r="F399" s="33" t="s">
        <v>5919</v>
      </c>
      <c r="G399" s="74">
        <v>45627</v>
      </c>
      <c r="H399" s="74">
        <v>45628</v>
      </c>
      <c r="I399" s="86" t="s">
        <v>124</v>
      </c>
      <c r="J399" s="33" t="s">
        <v>125</v>
      </c>
      <c r="K399" s="87" t="s">
        <v>1117</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5470</v>
      </c>
      <c r="E400" s="43" t="s">
        <v>239</v>
      </c>
      <c r="F400" s="33" t="s">
        <v>5919</v>
      </c>
      <c r="G400" s="74">
        <v>45323</v>
      </c>
      <c r="H400" s="74">
        <v>45324</v>
      </c>
      <c r="I400" s="86" t="s">
        <v>124</v>
      </c>
      <c r="J400" s="33" t="s">
        <v>125</v>
      </c>
      <c r="K400" s="87" t="s">
        <v>1117</v>
      </c>
      <c r="L400" s="88" t="s">
        <v>78</v>
      </c>
      <c r="M400" s="33">
        <v>3</v>
      </c>
      <c r="N400" s="34" t="s">
        <v>6097</v>
      </c>
      <c r="O400" s="62">
        <v>45349.4729166667</v>
      </c>
      <c r="P400" s="35"/>
      <c r="Q400" s="35"/>
      <c r="R400" s="40"/>
      <c r="S400" s="40"/>
      <c r="T400" s="36"/>
      <c r="U400" s="34" t="s">
        <v>6098</v>
      </c>
      <c r="V400" s="34" t="s">
        <v>5470</v>
      </c>
      <c r="W400" s="69" t="s">
        <v>6099</v>
      </c>
      <c r="X400" s="69" t="s">
        <v>132</v>
      </c>
      <c r="Y400" s="69" t="s">
        <v>153</v>
      </c>
    </row>
    <row r="401" ht="36" spans="1:25">
      <c r="A401" s="52">
        <v>454</v>
      </c>
      <c r="B401" s="58" t="s">
        <v>117</v>
      </c>
      <c r="C401" s="58" t="s">
        <v>145</v>
      </c>
      <c r="D401" s="91" t="s">
        <v>5470</v>
      </c>
      <c r="E401" s="43" t="s">
        <v>239</v>
      </c>
      <c r="F401" s="33" t="s">
        <v>5919</v>
      </c>
      <c r="G401" s="74">
        <v>45383</v>
      </c>
      <c r="H401" s="74">
        <v>45384</v>
      </c>
      <c r="I401" s="86" t="s">
        <v>124</v>
      </c>
      <c r="J401" s="33" t="s">
        <v>125</v>
      </c>
      <c r="K401" s="87" t="s">
        <v>1117</v>
      </c>
      <c r="L401" s="88" t="s">
        <v>78</v>
      </c>
      <c r="M401" s="33">
        <v>3</v>
      </c>
      <c r="N401" s="34" t="s">
        <v>6100</v>
      </c>
      <c r="O401" s="62">
        <v>45397.4756944444</v>
      </c>
      <c r="P401" s="35"/>
      <c r="Q401" s="35"/>
      <c r="R401" s="40"/>
      <c r="S401" s="40"/>
      <c r="T401" s="36"/>
      <c r="U401" s="34" t="s">
        <v>6101</v>
      </c>
      <c r="V401" s="34" t="s">
        <v>5470</v>
      </c>
      <c r="W401" s="69" t="s">
        <v>6102</v>
      </c>
      <c r="X401" s="69" t="s">
        <v>132</v>
      </c>
      <c r="Y401" s="69" t="s">
        <v>144</v>
      </c>
    </row>
    <row r="402" ht="36" spans="1:25">
      <c r="A402" s="52">
        <v>455</v>
      </c>
      <c r="B402" s="58" t="s">
        <v>117</v>
      </c>
      <c r="C402" s="58" t="s">
        <v>145</v>
      </c>
      <c r="D402" s="91" t="s">
        <v>5470</v>
      </c>
      <c r="E402" s="43" t="s">
        <v>239</v>
      </c>
      <c r="F402" s="33" t="s">
        <v>5919</v>
      </c>
      <c r="G402" s="74">
        <v>45444</v>
      </c>
      <c r="H402" s="74">
        <v>45445</v>
      </c>
      <c r="I402" s="86" t="s">
        <v>124</v>
      </c>
      <c r="J402" s="33" t="s">
        <v>125</v>
      </c>
      <c r="K402" s="87" t="s">
        <v>1117</v>
      </c>
      <c r="L402" s="88" t="s">
        <v>78</v>
      </c>
      <c r="M402" s="33">
        <v>3</v>
      </c>
      <c r="N402" s="34" t="s">
        <v>6103</v>
      </c>
      <c r="O402" s="62">
        <v>45462.5</v>
      </c>
      <c r="P402" s="52"/>
      <c r="Q402" s="52"/>
      <c r="R402" s="90"/>
      <c r="S402" s="90"/>
      <c r="T402" s="90"/>
      <c r="U402" s="69" t="s">
        <v>6104</v>
      </c>
      <c r="V402" s="69" t="s">
        <v>5470</v>
      </c>
      <c r="W402" s="69" t="s">
        <v>6105</v>
      </c>
      <c r="X402" s="68" t="s">
        <v>132</v>
      </c>
      <c r="Y402" s="68" t="s">
        <v>422</v>
      </c>
    </row>
    <row r="403" ht="36" spans="1:25">
      <c r="A403" s="52">
        <v>456</v>
      </c>
      <c r="B403" s="58" t="s">
        <v>117</v>
      </c>
      <c r="C403" s="58" t="s">
        <v>145</v>
      </c>
      <c r="D403" s="91" t="s">
        <v>5470</v>
      </c>
      <c r="E403" s="43" t="s">
        <v>239</v>
      </c>
      <c r="F403" s="33" t="s">
        <v>5919</v>
      </c>
      <c r="G403" s="74">
        <v>45505</v>
      </c>
      <c r="H403" s="74">
        <v>45506</v>
      </c>
      <c r="I403" s="86" t="s">
        <v>124</v>
      </c>
      <c r="J403" s="33" t="s">
        <v>125</v>
      </c>
      <c r="K403" s="87" t="s">
        <v>1117</v>
      </c>
      <c r="L403" s="88" t="s">
        <v>78</v>
      </c>
      <c r="M403" s="33">
        <v>3</v>
      </c>
      <c r="N403" s="34" t="s">
        <v>6106</v>
      </c>
      <c r="O403" s="62">
        <v>45525.6458333333</v>
      </c>
      <c r="P403" s="52"/>
      <c r="Q403" s="52"/>
      <c r="R403" s="90"/>
      <c r="S403" s="90"/>
      <c r="T403" s="90"/>
      <c r="U403" s="69" t="s">
        <v>6107</v>
      </c>
      <c r="V403" s="69" t="s">
        <v>5470</v>
      </c>
      <c r="W403" s="69" t="s">
        <v>6108</v>
      </c>
      <c r="X403" s="69" t="s">
        <v>132</v>
      </c>
      <c r="Y403" s="69" t="s">
        <v>852</v>
      </c>
    </row>
    <row r="404" spans="1:25">
      <c r="A404" s="52">
        <v>457</v>
      </c>
      <c r="B404" s="58" t="s">
        <v>117</v>
      </c>
      <c r="C404" s="58" t="s">
        <v>145</v>
      </c>
      <c r="D404" s="91" t="s">
        <v>5470</v>
      </c>
      <c r="E404" s="43" t="s">
        <v>239</v>
      </c>
      <c r="F404" s="33" t="s">
        <v>5919</v>
      </c>
      <c r="G404" s="74">
        <v>45566</v>
      </c>
      <c r="H404" s="74">
        <v>45567</v>
      </c>
      <c r="I404" s="86" t="s">
        <v>124</v>
      </c>
      <c r="J404" s="33" t="s">
        <v>125</v>
      </c>
      <c r="K404" s="87" t="s">
        <v>1117</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5470</v>
      </c>
      <c r="E405" s="43" t="s">
        <v>239</v>
      </c>
      <c r="F405" s="33" t="s">
        <v>5919</v>
      </c>
      <c r="G405" s="74">
        <v>45627</v>
      </c>
      <c r="H405" s="74">
        <v>45628</v>
      </c>
      <c r="I405" s="86" t="s">
        <v>124</v>
      </c>
      <c r="J405" s="33" t="s">
        <v>125</v>
      </c>
      <c r="K405" s="87" t="s">
        <v>1117</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5483</v>
      </c>
      <c r="E406" s="43" t="s">
        <v>239</v>
      </c>
      <c r="F406" s="58" t="s">
        <v>5919</v>
      </c>
      <c r="G406" s="74">
        <v>45323</v>
      </c>
      <c r="H406" s="74">
        <v>45324</v>
      </c>
      <c r="I406" s="93" t="s">
        <v>124</v>
      </c>
      <c r="J406" s="34" t="s">
        <v>125</v>
      </c>
      <c r="K406" s="87" t="s">
        <v>1117</v>
      </c>
      <c r="L406" s="88" t="s">
        <v>78</v>
      </c>
      <c r="M406" s="52">
        <v>3</v>
      </c>
      <c r="N406" s="34" t="s">
        <v>6097</v>
      </c>
      <c r="O406" s="62">
        <v>45349.4729166667</v>
      </c>
      <c r="P406" s="35"/>
      <c r="Q406" s="35"/>
      <c r="R406" s="40"/>
      <c r="S406" s="40"/>
      <c r="T406" s="36"/>
      <c r="U406" s="34" t="s">
        <v>6098</v>
      </c>
      <c r="V406" s="34" t="s">
        <v>5483</v>
      </c>
      <c r="W406" s="69" t="s">
        <v>6099</v>
      </c>
      <c r="X406" s="69" t="s">
        <v>132</v>
      </c>
      <c r="Y406" s="69" t="s">
        <v>153</v>
      </c>
    </row>
    <row r="407" ht="36" spans="1:25">
      <c r="A407" s="52">
        <v>460</v>
      </c>
      <c r="B407" s="58" t="s">
        <v>117</v>
      </c>
      <c r="C407" s="58" t="s">
        <v>145</v>
      </c>
      <c r="D407" s="52" t="s">
        <v>5483</v>
      </c>
      <c r="E407" s="43" t="s">
        <v>239</v>
      </c>
      <c r="F407" s="58" t="s">
        <v>5919</v>
      </c>
      <c r="G407" s="74">
        <v>45383</v>
      </c>
      <c r="H407" s="74">
        <v>45384</v>
      </c>
      <c r="I407" s="93" t="s">
        <v>124</v>
      </c>
      <c r="J407" s="34" t="s">
        <v>125</v>
      </c>
      <c r="K407" s="87" t="s">
        <v>1117</v>
      </c>
      <c r="L407" s="88" t="s">
        <v>78</v>
      </c>
      <c r="M407" s="52">
        <v>3</v>
      </c>
      <c r="N407" s="34" t="s">
        <v>6100</v>
      </c>
      <c r="O407" s="62">
        <v>45397.4756944444</v>
      </c>
      <c r="P407" s="35"/>
      <c r="Q407" s="35"/>
      <c r="R407" s="40"/>
      <c r="S407" s="40"/>
      <c r="T407" s="36"/>
      <c r="U407" s="34" t="s">
        <v>6101</v>
      </c>
      <c r="V407" s="34" t="s">
        <v>5483</v>
      </c>
      <c r="W407" s="69" t="s">
        <v>6102</v>
      </c>
      <c r="X407" s="69" t="s">
        <v>132</v>
      </c>
      <c r="Y407" s="69" t="s">
        <v>144</v>
      </c>
    </row>
    <row r="408" ht="36" spans="1:25">
      <c r="A408" s="52">
        <v>461</v>
      </c>
      <c r="B408" s="58" t="s">
        <v>117</v>
      </c>
      <c r="C408" s="58" t="s">
        <v>145</v>
      </c>
      <c r="D408" s="52" t="s">
        <v>5483</v>
      </c>
      <c r="E408" s="43" t="s">
        <v>239</v>
      </c>
      <c r="F408" s="58" t="s">
        <v>5919</v>
      </c>
      <c r="G408" s="74">
        <v>45444</v>
      </c>
      <c r="H408" s="74">
        <v>45445</v>
      </c>
      <c r="I408" s="93" t="s">
        <v>124</v>
      </c>
      <c r="J408" s="34" t="s">
        <v>125</v>
      </c>
      <c r="K408" s="87" t="s">
        <v>1117</v>
      </c>
      <c r="L408" s="88" t="s">
        <v>78</v>
      </c>
      <c r="M408" s="52">
        <v>3</v>
      </c>
      <c r="N408" s="34" t="s">
        <v>6103</v>
      </c>
      <c r="O408" s="62">
        <v>45462.5</v>
      </c>
      <c r="P408" s="52"/>
      <c r="Q408" s="52"/>
      <c r="R408" s="90"/>
      <c r="S408" s="90"/>
      <c r="T408" s="90"/>
      <c r="U408" s="69" t="s">
        <v>6104</v>
      </c>
      <c r="V408" s="69" t="s">
        <v>5483</v>
      </c>
      <c r="W408" s="69" t="s">
        <v>6105</v>
      </c>
      <c r="X408" s="68" t="s">
        <v>132</v>
      </c>
      <c r="Y408" s="68" t="s">
        <v>422</v>
      </c>
    </row>
    <row r="409" ht="36" spans="1:25">
      <c r="A409" s="52">
        <v>462</v>
      </c>
      <c r="B409" s="58" t="s">
        <v>117</v>
      </c>
      <c r="C409" s="58" t="s">
        <v>145</v>
      </c>
      <c r="D409" s="52" t="s">
        <v>5483</v>
      </c>
      <c r="E409" s="43" t="s">
        <v>239</v>
      </c>
      <c r="F409" s="58" t="s">
        <v>5919</v>
      </c>
      <c r="G409" s="74">
        <v>45505</v>
      </c>
      <c r="H409" s="74">
        <v>45506</v>
      </c>
      <c r="I409" s="93" t="s">
        <v>124</v>
      </c>
      <c r="J409" s="34" t="s">
        <v>125</v>
      </c>
      <c r="K409" s="87" t="s">
        <v>1117</v>
      </c>
      <c r="L409" s="88" t="s">
        <v>78</v>
      </c>
      <c r="M409" s="52">
        <v>3</v>
      </c>
      <c r="N409" s="34" t="s">
        <v>6106</v>
      </c>
      <c r="O409" s="62">
        <v>45525.6458333333</v>
      </c>
      <c r="P409" s="52"/>
      <c r="Q409" s="52"/>
      <c r="R409" s="90"/>
      <c r="S409" s="90"/>
      <c r="T409" s="90"/>
      <c r="U409" s="69" t="s">
        <v>6107</v>
      </c>
      <c r="V409" s="69" t="s">
        <v>5483</v>
      </c>
      <c r="W409" s="69" t="s">
        <v>6108</v>
      </c>
      <c r="X409" s="69" t="s">
        <v>132</v>
      </c>
      <c r="Y409" s="69" t="s">
        <v>852</v>
      </c>
    </row>
    <row r="410" spans="1:25">
      <c r="A410" s="52">
        <v>463</v>
      </c>
      <c r="B410" s="58" t="s">
        <v>117</v>
      </c>
      <c r="C410" s="58" t="s">
        <v>145</v>
      </c>
      <c r="D410" s="52" t="s">
        <v>5483</v>
      </c>
      <c r="E410" s="43" t="s">
        <v>239</v>
      </c>
      <c r="F410" s="58" t="s">
        <v>5919</v>
      </c>
      <c r="G410" s="74">
        <v>45566</v>
      </c>
      <c r="H410" s="74">
        <v>45567</v>
      </c>
      <c r="I410" s="93" t="s">
        <v>124</v>
      </c>
      <c r="J410" s="34" t="s">
        <v>125</v>
      </c>
      <c r="K410" s="87" t="s">
        <v>1117</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5483</v>
      </c>
      <c r="E411" s="43" t="s">
        <v>239</v>
      </c>
      <c r="F411" s="58" t="s">
        <v>5919</v>
      </c>
      <c r="G411" s="74">
        <v>45627</v>
      </c>
      <c r="H411" s="74">
        <v>45628</v>
      </c>
      <c r="I411" s="93" t="s">
        <v>124</v>
      </c>
      <c r="J411" s="34" t="s">
        <v>125</v>
      </c>
      <c r="K411" s="87" t="s">
        <v>1117</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5495</v>
      </c>
      <c r="E412" s="43" t="s">
        <v>239</v>
      </c>
      <c r="F412" s="58" t="s">
        <v>5919</v>
      </c>
      <c r="G412" s="74">
        <v>45323</v>
      </c>
      <c r="H412" s="74">
        <v>45324</v>
      </c>
      <c r="I412" s="93" t="s">
        <v>124</v>
      </c>
      <c r="J412" s="34" t="s">
        <v>125</v>
      </c>
      <c r="K412" s="87" t="s">
        <v>1117</v>
      </c>
      <c r="L412" s="88" t="s">
        <v>78</v>
      </c>
      <c r="M412" s="52">
        <v>3</v>
      </c>
      <c r="N412" s="34" t="s">
        <v>6121</v>
      </c>
      <c r="O412" s="62">
        <v>45349.4729166667</v>
      </c>
      <c r="P412" s="35"/>
      <c r="Q412" s="35"/>
      <c r="R412" s="40"/>
      <c r="S412" s="40"/>
      <c r="T412" s="36"/>
      <c r="U412" s="34" t="s">
        <v>6122</v>
      </c>
      <c r="V412" s="34" t="s">
        <v>5495</v>
      </c>
      <c r="W412" s="67" t="s">
        <v>6123</v>
      </c>
      <c r="X412" s="69" t="s">
        <v>132</v>
      </c>
      <c r="Y412" s="69" t="s">
        <v>153</v>
      </c>
    </row>
    <row r="413" ht="310.5" spans="1:25">
      <c r="A413" s="52">
        <v>466</v>
      </c>
      <c r="B413" s="58" t="s">
        <v>117</v>
      </c>
      <c r="C413" s="58" t="s">
        <v>145</v>
      </c>
      <c r="D413" s="52" t="s">
        <v>5495</v>
      </c>
      <c r="E413" s="43" t="s">
        <v>239</v>
      </c>
      <c r="F413" s="58" t="s">
        <v>5919</v>
      </c>
      <c r="G413" s="74">
        <v>45383</v>
      </c>
      <c r="H413" s="74">
        <v>45384</v>
      </c>
      <c r="I413" s="93" t="s">
        <v>124</v>
      </c>
      <c r="J413" s="34" t="s">
        <v>125</v>
      </c>
      <c r="K413" s="87" t="s">
        <v>1117</v>
      </c>
      <c r="L413" s="88" t="s">
        <v>78</v>
      </c>
      <c r="M413" s="52">
        <v>3</v>
      </c>
      <c r="N413" s="34" t="s">
        <v>6124</v>
      </c>
      <c r="O413" s="62">
        <v>45397.4756944444</v>
      </c>
      <c r="P413" s="35"/>
      <c r="Q413" s="35"/>
      <c r="R413" s="40"/>
      <c r="S413" s="40"/>
      <c r="T413" s="36"/>
      <c r="U413" s="34" t="s">
        <v>6125</v>
      </c>
      <c r="V413" s="34" t="s">
        <v>5495</v>
      </c>
      <c r="W413" s="67" t="s">
        <v>6126</v>
      </c>
      <c r="X413" s="69" t="s">
        <v>132</v>
      </c>
      <c r="Y413" s="69" t="s">
        <v>144</v>
      </c>
    </row>
    <row r="414" ht="310.5" spans="1:25">
      <c r="A414" s="52">
        <v>467</v>
      </c>
      <c r="B414" s="58" t="s">
        <v>117</v>
      </c>
      <c r="C414" s="58" t="s">
        <v>145</v>
      </c>
      <c r="D414" s="52" t="s">
        <v>5495</v>
      </c>
      <c r="E414" s="43" t="s">
        <v>239</v>
      </c>
      <c r="F414" s="58" t="s">
        <v>5919</v>
      </c>
      <c r="G414" s="74">
        <v>45444</v>
      </c>
      <c r="H414" s="74">
        <v>45445</v>
      </c>
      <c r="I414" s="93" t="s">
        <v>124</v>
      </c>
      <c r="J414" s="34" t="s">
        <v>125</v>
      </c>
      <c r="K414" s="87" t="s">
        <v>1117</v>
      </c>
      <c r="L414" s="88" t="s">
        <v>78</v>
      </c>
      <c r="M414" s="52">
        <v>3</v>
      </c>
      <c r="N414" s="34" t="s">
        <v>6127</v>
      </c>
      <c r="O414" s="62">
        <v>45467.6097222222</v>
      </c>
      <c r="P414" s="52"/>
      <c r="Q414" s="52"/>
      <c r="R414" s="90"/>
      <c r="S414" s="90"/>
      <c r="T414" s="90"/>
      <c r="U414" s="67" t="s">
        <v>6128</v>
      </c>
      <c r="V414" s="69" t="s">
        <v>5495</v>
      </c>
      <c r="W414" s="67" t="s">
        <v>6129</v>
      </c>
      <c r="X414" s="68" t="s">
        <v>132</v>
      </c>
      <c r="Y414" s="68" t="s">
        <v>422</v>
      </c>
    </row>
    <row r="415" ht="310.5" spans="1:25">
      <c r="A415" s="52">
        <v>468</v>
      </c>
      <c r="B415" s="58" t="s">
        <v>117</v>
      </c>
      <c r="C415" s="58" t="s">
        <v>145</v>
      </c>
      <c r="D415" s="52" t="s">
        <v>5495</v>
      </c>
      <c r="E415" s="43" t="s">
        <v>239</v>
      </c>
      <c r="F415" s="58" t="s">
        <v>5919</v>
      </c>
      <c r="G415" s="74">
        <v>45505</v>
      </c>
      <c r="H415" s="74">
        <v>45506</v>
      </c>
      <c r="I415" s="93" t="s">
        <v>124</v>
      </c>
      <c r="J415" s="34" t="s">
        <v>125</v>
      </c>
      <c r="K415" s="87" t="s">
        <v>1117</v>
      </c>
      <c r="L415" s="88" t="s">
        <v>78</v>
      </c>
      <c r="M415" s="52">
        <v>3</v>
      </c>
      <c r="N415" s="34" t="s">
        <v>6130</v>
      </c>
      <c r="O415" s="62">
        <v>45525.6666666667</v>
      </c>
      <c r="P415" s="52"/>
      <c r="Q415" s="52"/>
      <c r="R415" s="90"/>
      <c r="S415" s="90"/>
      <c r="T415" s="90"/>
      <c r="U415" s="67" t="s">
        <v>6131</v>
      </c>
      <c r="V415" s="69" t="s">
        <v>5495</v>
      </c>
      <c r="W415" s="67" t="s">
        <v>6132</v>
      </c>
      <c r="X415" s="69" t="s">
        <v>132</v>
      </c>
      <c r="Y415" s="69" t="s">
        <v>852</v>
      </c>
    </row>
    <row r="416" spans="1:25">
      <c r="A416" s="52">
        <v>469</v>
      </c>
      <c r="B416" s="58" t="s">
        <v>117</v>
      </c>
      <c r="C416" s="58" t="s">
        <v>145</v>
      </c>
      <c r="D416" s="52" t="s">
        <v>5495</v>
      </c>
      <c r="E416" s="43" t="s">
        <v>239</v>
      </c>
      <c r="F416" s="58" t="s">
        <v>5919</v>
      </c>
      <c r="G416" s="74">
        <v>45566</v>
      </c>
      <c r="H416" s="74">
        <v>45567</v>
      </c>
      <c r="I416" s="93" t="s">
        <v>124</v>
      </c>
      <c r="J416" s="34" t="s">
        <v>125</v>
      </c>
      <c r="K416" s="87" t="s">
        <v>1117</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5495</v>
      </c>
      <c r="E417" s="43" t="s">
        <v>239</v>
      </c>
      <c r="F417" s="58" t="s">
        <v>5919</v>
      </c>
      <c r="G417" s="74">
        <v>45627</v>
      </c>
      <c r="H417" s="74">
        <v>45628</v>
      </c>
      <c r="I417" s="93" t="s">
        <v>124</v>
      </c>
      <c r="J417" s="34" t="s">
        <v>125</v>
      </c>
      <c r="K417" s="87" t="s">
        <v>1117</v>
      </c>
      <c r="L417" s="88" t="s">
        <v>78</v>
      </c>
      <c r="M417" s="52">
        <v>3</v>
      </c>
      <c r="N417" s="34"/>
      <c r="O417" s="62"/>
      <c r="P417" s="52"/>
      <c r="Q417" s="52"/>
      <c r="R417" s="90"/>
      <c r="S417" s="90"/>
      <c r="T417" s="90"/>
      <c r="U417" s="69"/>
      <c r="V417" s="69"/>
      <c r="W417" s="69"/>
      <c r="X417" s="69"/>
      <c r="Y417" s="69"/>
    </row>
    <row r="418" ht="409.5" spans="1:25">
      <c r="A418" s="52">
        <v>471</v>
      </c>
      <c r="B418" s="58" t="s">
        <v>117</v>
      </c>
      <c r="C418" s="58" t="s">
        <v>361</v>
      </c>
      <c r="D418" s="48" t="s">
        <v>5508</v>
      </c>
      <c r="E418" s="43" t="s">
        <v>239</v>
      </c>
      <c r="F418" s="58" t="s">
        <v>5919</v>
      </c>
      <c r="G418" s="74">
        <v>45323</v>
      </c>
      <c r="H418" s="74">
        <v>45324</v>
      </c>
      <c r="I418" s="93" t="s">
        <v>124</v>
      </c>
      <c r="J418" s="34" t="s">
        <v>125</v>
      </c>
      <c r="K418" s="87" t="s">
        <v>1117</v>
      </c>
      <c r="L418" s="88" t="s">
        <v>78</v>
      </c>
      <c r="M418" s="52">
        <v>42</v>
      </c>
      <c r="N418" s="34" t="s">
        <v>6133</v>
      </c>
      <c r="O418" s="62">
        <v>45349.4729166667</v>
      </c>
      <c r="P418" s="35"/>
      <c r="Q418" s="35"/>
      <c r="R418" s="40"/>
      <c r="S418" s="40"/>
      <c r="T418" s="36"/>
      <c r="U418" s="34" t="s">
        <v>6134</v>
      </c>
      <c r="V418" s="34" t="s">
        <v>5508</v>
      </c>
      <c r="W418" s="67" t="s">
        <v>6135</v>
      </c>
      <c r="X418" s="69" t="s">
        <v>132</v>
      </c>
      <c r="Y418" s="69" t="s">
        <v>153</v>
      </c>
    </row>
    <row r="419" ht="409.5" spans="1:25">
      <c r="A419" s="52">
        <v>472</v>
      </c>
      <c r="B419" s="58" t="s">
        <v>117</v>
      </c>
      <c r="C419" s="58" t="s">
        <v>361</v>
      </c>
      <c r="D419" s="48" t="s">
        <v>5508</v>
      </c>
      <c r="E419" s="43" t="s">
        <v>239</v>
      </c>
      <c r="F419" s="58" t="s">
        <v>5919</v>
      </c>
      <c r="G419" s="74">
        <v>45383</v>
      </c>
      <c r="H419" s="74">
        <v>45384</v>
      </c>
      <c r="I419" s="93" t="s">
        <v>124</v>
      </c>
      <c r="J419" s="34" t="s">
        <v>125</v>
      </c>
      <c r="K419" s="87" t="s">
        <v>1117</v>
      </c>
      <c r="L419" s="88" t="s">
        <v>78</v>
      </c>
      <c r="M419" s="52">
        <v>42</v>
      </c>
      <c r="N419" s="34" t="s">
        <v>6136</v>
      </c>
      <c r="O419" s="62">
        <v>45404.5013888889</v>
      </c>
      <c r="P419" s="35"/>
      <c r="Q419" s="35"/>
      <c r="R419" s="40"/>
      <c r="S419" s="40"/>
      <c r="T419" s="36"/>
      <c r="U419" s="34" t="s">
        <v>6137</v>
      </c>
      <c r="V419" s="34" t="s">
        <v>5508</v>
      </c>
      <c r="W419" s="67" t="s">
        <v>6138</v>
      </c>
      <c r="X419" s="69" t="s">
        <v>132</v>
      </c>
      <c r="Y419" s="69" t="s">
        <v>144</v>
      </c>
    </row>
    <row r="420" ht="409.5" spans="1:25">
      <c r="A420" s="52">
        <v>473</v>
      </c>
      <c r="B420" s="58" t="s">
        <v>117</v>
      </c>
      <c r="C420" s="58" t="s">
        <v>361</v>
      </c>
      <c r="D420" s="48" t="s">
        <v>5508</v>
      </c>
      <c r="E420" s="43" t="s">
        <v>239</v>
      </c>
      <c r="F420" s="58" t="s">
        <v>5919</v>
      </c>
      <c r="G420" s="74">
        <v>45444</v>
      </c>
      <c r="H420" s="74">
        <v>45445</v>
      </c>
      <c r="I420" s="93" t="s">
        <v>124</v>
      </c>
      <c r="J420" s="34" t="s">
        <v>125</v>
      </c>
      <c r="K420" s="87" t="s">
        <v>1117</v>
      </c>
      <c r="L420" s="88" t="s">
        <v>78</v>
      </c>
      <c r="M420" s="52">
        <v>42</v>
      </c>
      <c r="N420" s="34" t="s">
        <v>6139</v>
      </c>
      <c r="O420" s="62">
        <v>45467.6097222222</v>
      </c>
      <c r="P420" s="52"/>
      <c r="Q420" s="52"/>
      <c r="R420" s="90"/>
      <c r="S420" s="90"/>
      <c r="T420" s="90"/>
      <c r="U420" s="67" t="s">
        <v>6140</v>
      </c>
      <c r="V420" s="69" t="s">
        <v>5508</v>
      </c>
      <c r="W420" s="67" t="s">
        <v>6141</v>
      </c>
      <c r="X420" s="68" t="s">
        <v>132</v>
      </c>
      <c r="Y420" s="68" t="s">
        <v>422</v>
      </c>
    </row>
    <row r="421" ht="409.5" spans="1:25">
      <c r="A421" s="52">
        <v>474</v>
      </c>
      <c r="B421" s="58" t="s">
        <v>117</v>
      </c>
      <c r="C421" s="58" t="s">
        <v>361</v>
      </c>
      <c r="D421" s="48" t="s">
        <v>5508</v>
      </c>
      <c r="E421" s="43" t="s">
        <v>239</v>
      </c>
      <c r="F421" s="58" t="s">
        <v>5919</v>
      </c>
      <c r="G421" s="74">
        <v>45505</v>
      </c>
      <c r="H421" s="74">
        <v>45506</v>
      </c>
      <c r="I421" s="93" t="s">
        <v>124</v>
      </c>
      <c r="J421" s="34" t="s">
        <v>125</v>
      </c>
      <c r="K421" s="87" t="s">
        <v>1117</v>
      </c>
      <c r="L421" s="88" t="s">
        <v>78</v>
      </c>
      <c r="M421" s="52">
        <v>42</v>
      </c>
      <c r="N421" s="34" t="s">
        <v>6142</v>
      </c>
      <c r="O421" s="62">
        <v>45525.6666666667</v>
      </c>
      <c r="P421" s="52"/>
      <c r="Q421" s="52"/>
      <c r="R421" s="90"/>
      <c r="S421" s="90"/>
      <c r="T421" s="90"/>
      <c r="U421" s="67" t="s">
        <v>6143</v>
      </c>
      <c r="V421" s="69" t="s">
        <v>5508</v>
      </c>
      <c r="W421" s="67" t="s">
        <v>6144</v>
      </c>
      <c r="X421" s="69" t="s">
        <v>132</v>
      </c>
      <c r="Y421" s="69" t="s">
        <v>852</v>
      </c>
    </row>
    <row r="422" spans="1:25">
      <c r="A422" s="52">
        <v>475</v>
      </c>
      <c r="B422" s="58" t="s">
        <v>117</v>
      </c>
      <c r="C422" s="58" t="s">
        <v>361</v>
      </c>
      <c r="D422" s="48" t="s">
        <v>5508</v>
      </c>
      <c r="E422" s="43" t="s">
        <v>239</v>
      </c>
      <c r="F422" s="58" t="s">
        <v>5919</v>
      </c>
      <c r="G422" s="74">
        <v>45566</v>
      </c>
      <c r="H422" s="74">
        <v>45567</v>
      </c>
      <c r="I422" s="93" t="s">
        <v>124</v>
      </c>
      <c r="J422" s="34" t="s">
        <v>125</v>
      </c>
      <c r="K422" s="87" t="s">
        <v>1117</v>
      </c>
      <c r="L422" s="88" t="s">
        <v>78</v>
      </c>
      <c r="M422" s="52">
        <v>42</v>
      </c>
      <c r="N422" s="34"/>
      <c r="O422" s="62"/>
      <c r="P422" s="52"/>
      <c r="Q422" s="52"/>
      <c r="R422" s="90"/>
      <c r="S422" s="90"/>
      <c r="T422" s="90"/>
      <c r="U422" s="69"/>
      <c r="V422" s="69"/>
      <c r="W422" s="69"/>
      <c r="X422" s="69"/>
      <c r="Y422" s="69"/>
    </row>
    <row r="423" spans="1:25">
      <c r="A423" s="52">
        <v>476</v>
      </c>
      <c r="B423" s="58" t="s">
        <v>117</v>
      </c>
      <c r="C423" s="58" t="s">
        <v>361</v>
      </c>
      <c r="D423" s="48" t="s">
        <v>5508</v>
      </c>
      <c r="E423" s="43" t="s">
        <v>239</v>
      </c>
      <c r="F423" s="58" t="s">
        <v>5919</v>
      </c>
      <c r="G423" s="74">
        <v>45627</v>
      </c>
      <c r="H423" s="74">
        <v>45628</v>
      </c>
      <c r="I423" s="93" t="s">
        <v>124</v>
      </c>
      <c r="J423" s="34" t="s">
        <v>125</v>
      </c>
      <c r="K423" s="87" t="s">
        <v>1117</v>
      </c>
      <c r="L423" s="88" t="s">
        <v>78</v>
      </c>
      <c r="M423" s="52">
        <v>42</v>
      </c>
      <c r="N423" s="34"/>
      <c r="O423" s="62"/>
      <c r="P423" s="52"/>
      <c r="Q423" s="52"/>
      <c r="R423" s="90"/>
      <c r="S423" s="90"/>
      <c r="T423" s="90"/>
      <c r="U423" s="69"/>
      <c r="V423" s="69"/>
      <c r="W423" s="69"/>
      <c r="X423" s="69"/>
      <c r="Y423" s="69"/>
    </row>
    <row r="424" ht="409.5" spans="1:25">
      <c r="A424" s="52">
        <v>477</v>
      </c>
      <c r="B424" s="58" t="s">
        <v>117</v>
      </c>
      <c r="C424" s="58" t="s">
        <v>361</v>
      </c>
      <c r="D424" s="48" t="s">
        <v>5521</v>
      </c>
      <c r="E424" s="43" t="s">
        <v>239</v>
      </c>
      <c r="F424" s="58" t="s">
        <v>5919</v>
      </c>
      <c r="G424" s="74">
        <v>45323</v>
      </c>
      <c r="H424" s="74">
        <v>45324</v>
      </c>
      <c r="I424" s="93" t="s">
        <v>124</v>
      </c>
      <c r="J424" s="34" t="s">
        <v>125</v>
      </c>
      <c r="K424" s="87" t="s">
        <v>1117</v>
      </c>
      <c r="L424" s="88" t="s">
        <v>78</v>
      </c>
      <c r="M424" s="52">
        <v>42</v>
      </c>
      <c r="N424" s="34" t="s">
        <v>6133</v>
      </c>
      <c r="O424" s="62">
        <v>45349.4729166667</v>
      </c>
      <c r="P424" s="35"/>
      <c r="Q424" s="35"/>
      <c r="R424" s="40"/>
      <c r="S424" s="40"/>
      <c r="T424" s="36"/>
      <c r="U424" s="34" t="s">
        <v>6134</v>
      </c>
      <c r="V424" s="34" t="s">
        <v>5521</v>
      </c>
      <c r="W424" s="67" t="s">
        <v>6135</v>
      </c>
      <c r="X424" s="69" t="s">
        <v>132</v>
      </c>
      <c r="Y424" s="69" t="s">
        <v>153</v>
      </c>
    </row>
    <row r="425" ht="409.5" spans="1:25">
      <c r="A425" s="52">
        <v>478</v>
      </c>
      <c r="B425" s="58" t="s">
        <v>117</v>
      </c>
      <c r="C425" s="58" t="s">
        <v>361</v>
      </c>
      <c r="D425" s="48" t="s">
        <v>5521</v>
      </c>
      <c r="E425" s="43" t="s">
        <v>239</v>
      </c>
      <c r="F425" s="58" t="s">
        <v>5919</v>
      </c>
      <c r="G425" s="74">
        <v>45383</v>
      </c>
      <c r="H425" s="74">
        <v>45384</v>
      </c>
      <c r="I425" s="93" t="s">
        <v>124</v>
      </c>
      <c r="J425" s="34" t="s">
        <v>125</v>
      </c>
      <c r="K425" s="87" t="s">
        <v>1117</v>
      </c>
      <c r="L425" s="88" t="s">
        <v>78</v>
      </c>
      <c r="M425" s="52">
        <v>42</v>
      </c>
      <c r="N425" s="34" t="s">
        <v>6136</v>
      </c>
      <c r="O425" s="62">
        <v>45404.5013888889</v>
      </c>
      <c r="P425" s="35"/>
      <c r="Q425" s="35"/>
      <c r="R425" s="40"/>
      <c r="S425" s="40"/>
      <c r="T425" s="36"/>
      <c r="U425" s="34" t="s">
        <v>6137</v>
      </c>
      <c r="V425" s="34" t="s">
        <v>5521</v>
      </c>
      <c r="W425" s="67" t="s">
        <v>6138</v>
      </c>
      <c r="X425" s="69" t="s">
        <v>132</v>
      </c>
      <c r="Y425" s="69" t="s">
        <v>144</v>
      </c>
    </row>
    <row r="426" ht="409.5" spans="1:25">
      <c r="A426" s="52">
        <v>479</v>
      </c>
      <c r="B426" s="58" t="s">
        <v>117</v>
      </c>
      <c r="C426" s="58" t="s">
        <v>361</v>
      </c>
      <c r="D426" s="48" t="s">
        <v>5521</v>
      </c>
      <c r="E426" s="43" t="s">
        <v>239</v>
      </c>
      <c r="F426" s="58" t="s">
        <v>5919</v>
      </c>
      <c r="G426" s="74">
        <v>45444</v>
      </c>
      <c r="H426" s="74">
        <v>45445</v>
      </c>
      <c r="I426" s="93" t="s">
        <v>124</v>
      </c>
      <c r="J426" s="34" t="s">
        <v>125</v>
      </c>
      <c r="K426" s="87" t="s">
        <v>1117</v>
      </c>
      <c r="L426" s="88" t="s">
        <v>78</v>
      </c>
      <c r="M426" s="52">
        <v>42</v>
      </c>
      <c r="N426" s="34" t="s">
        <v>6139</v>
      </c>
      <c r="O426" s="62">
        <v>45467.6097222222</v>
      </c>
      <c r="P426" s="52"/>
      <c r="Q426" s="52"/>
      <c r="R426" s="90"/>
      <c r="S426" s="90"/>
      <c r="T426" s="90"/>
      <c r="U426" s="67" t="s">
        <v>6140</v>
      </c>
      <c r="V426" s="69" t="s">
        <v>5521</v>
      </c>
      <c r="W426" s="67" t="s">
        <v>6141</v>
      </c>
      <c r="X426" s="68" t="s">
        <v>132</v>
      </c>
      <c r="Y426" s="68" t="s">
        <v>422</v>
      </c>
    </row>
    <row r="427" ht="409.5" spans="1:25">
      <c r="A427" s="52">
        <v>480</v>
      </c>
      <c r="B427" s="58" t="s">
        <v>117</v>
      </c>
      <c r="C427" s="58" t="s">
        <v>361</v>
      </c>
      <c r="D427" s="48" t="s">
        <v>5521</v>
      </c>
      <c r="E427" s="43" t="s">
        <v>239</v>
      </c>
      <c r="F427" s="58" t="s">
        <v>5919</v>
      </c>
      <c r="G427" s="74">
        <v>45505</v>
      </c>
      <c r="H427" s="74">
        <v>45506</v>
      </c>
      <c r="I427" s="93" t="s">
        <v>124</v>
      </c>
      <c r="J427" s="34" t="s">
        <v>125</v>
      </c>
      <c r="K427" s="87" t="s">
        <v>1117</v>
      </c>
      <c r="L427" s="88" t="s">
        <v>78</v>
      </c>
      <c r="M427" s="52">
        <v>42</v>
      </c>
      <c r="N427" s="34" t="s">
        <v>6142</v>
      </c>
      <c r="O427" s="62">
        <v>45525.6666666667</v>
      </c>
      <c r="P427" s="52"/>
      <c r="Q427" s="52"/>
      <c r="R427" s="90"/>
      <c r="S427" s="90"/>
      <c r="T427" s="90"/>
      <c r="U427" s="67" t="s">
        <v>6143</v>
      </c>
      <c r="V427" s="69" t="s">
        <v>5521</v>
      </c>
      <c r="W427" s="67" t="s">
        <v>6144</v>
      </c>
      <c r="X427" s="69" t="s">
        <v>132</v>
      </c>
      <c r="Y427" s="69" t="s">
        <v>852</v>
      </c>
    </row>
    <row r="428" spans="1:25">
      <c r="A428" s="52">
        <v>481</v>
      </c>
      <c r="B428" s="58" t="s">
        <v>117</v>
      </c>
      <c r="C428" s="58" t="s">
        <v>361</v>
      </c>
      <c r="D428" s="48" t="s">
        <v>5521</v>
      </c>
      <c r="E428" s="43" t="s">
        <v>239</v>
      </c>
      <c r="F428" s="58" t="s">
        <v>5919</v>
      </c>
      <c r="G428" s="74">
        <v>45566</v>
      </c>
      <c r="H428" s="74">
        <v>45567</v>
      </c>
      <c r="I428" s="93" t="s">
        <v>124</v>
      </c>
      <c r="J428" s="34" t="s">
        <v>125</v>
      </c>
      <c r="K428" s="87" t="s">
        <v>1117</v>
      </c>
      <c r="L428" s="88" t="s">
        <v>78</v>
      </c>
      <c r="M428" s="52">
        <v>42</v>
      </c>
      <c r="N428" s="34"/>
      <c r="O428" s="62"/>
      <c r="P428" s="52"/>
      <c r="Q428" s="52"/>
      <c r="R428" s="90"/>
      <c r="S428" s="90"/>
      <c r="T428" s="90"/>
      <c r="U428" s="69"/>
      <c r="V428" s="69"/>
      <c r="W428" s="69"/>
      <c r="X428" s="69"/>
      <c r="Y428" s="69"/>
    </row>
    <row r="429" spans="1:25">
      <c r="A429" s="52">
        <v>482</v>
      </c>
      <c r="B429" s="58" t="s">
        <v>117</v>
      </c>
      <c r="C429" s="58" t="s">
        <v>361</v>
      </c>
      <c r="D429" s="48" t="s">
        <v>5521</v>
      </c>
      <c r="E429" s="43" t="s">
        <v>239</v>
      </c>
      <c r="F429" s="58" t="s">
        <v>5919</v>
      </c>
      <c r="G429" s="74">
        <v>45627</v>
      </c>
      <c r="H429" s="74">
        <v>45628</v>
      </c>
      <c r="I429" s="93" t="s">
        <v>124</v>
      </c>
      <c r="J429" s="34" t="s">
        <v>125</v>
      </c>
      <c r="K429" s="87" t="s">
        <v>1117</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5367</v>
      </c>
      <c r="E430" s="43" t="s">
        <v>146</v>
      </c>
      <c r="F430" s="33" t="s">
        <v>5919</v>
      </c>
      <c r="G430" s="74">
        <v>45323</v>
      </c>
      <c r="H430" s="74">
        <v>45324</v>
      </c>
      <c r="I430" s="86" t="s">
        <v>124</v>
      </c>
      <c r="J430" s="33" t="s">
        <v>125</v>
      </c>
      <c r="K430" s="87" t="s">
        <v>1117</v>
      </c>
      <c r="L430" s="88" t="s">
        <v>78</v>
      </c>
      <c r="M430" s="33">
        <v>18</v>
      </c>
      <c r="N430" s="34" t="s">
        <v>6145</v>
      </c>
      <c r="O430" s="62">
        <v>45344.50625</v>
      </c>
      <c r="P430" s="35"/>
      <c r="Q430" s="35"/>
      <c r="R430" s="40"/>
      <c r="S430" s="40"/>
      <c r="T430" s="36"/>
      <c r="U430" s="34" t="s">
        <v>6146</v>
      </c>
      <c r="V430" s="34" t="s">
        <v>5367</v>
      </c>
      <c r="W430" s="67" t="s">
        <v>6147</v>
      </c>
      <c r="X430" s="69" t="s">
        <v>132</v>
      </c>
      <c r="Y430" s="69" t="s">
        <v>153</v>
      </c>
    </row>
    <row r="431" ht="409.5" spans="1:25">
      <c r="A431" s="52">
        <v>484</v>
      </c>
      <c r="B431" s="58" t="s">
        <v>117</v>
      </c>
      <c r="C431" s="58" t="s">
        <v>145</v>
      </c>
      <c r="D431" s="33" t="s">
        <v>5367</v>
      </c>
      <c r="E431" s="43" t="s">
        <v>146</v>
      </c>
      <c r="F431" s="33" t="s">
        <v>5919</v>
      </c>
      <c r="G431" s="74">
        <v>45383</v>
      </c>
      <c r="H431" s="74">
        <v>45384</v>
      </c>
      <c r="I431" s="86" t="s">
        <v>124</v>
      </c>
      <c r="J431" s="33" t="s">
        <v>125</v>
      </c>
      <c r="K431" s="87" t="s">
        <v>1117</v>
      </c>
      <c r="L431" s="88" t="s">
        <v>78</v>
      </c>
      <c r="M431" s="33">
        <v>18</v>
      </c>
      <c r="N431" s="34" t="s">
        <v>6145</v>
      </c>
      <c r="O431" s="62">
        <v>45344.50625</v>
      </c>
      <c r="P431" s="35"/>
      <c r="Q431" s="35"/>
      <c r="R431" s="40"/>
      <c r="S431" s="40"/>
      <c r="T431" s="36"/>
      <c r="U431" s="34" t="s">
        <v>6146</v>
      </c>
      <c r="V431" s="34" t="s">
        <v>5367</v>
      </c>
      <c r="W431" s="67" t="s">
        <v>6147</v>
      </c>
      <c r="X431" s="69" t="s">
        <v>132</v>
      </c>
      <c r="Y431" s="69" t="s">
        <v>153</v>
      </c>
    </row>
    <row r="432" ht="409.5" spans="1:25">
      <c r="A432" s="52">
        <v>485</v>
      </c>
      <c r="B432" s="58" t="s">
        <v>117</v>
      </c>
      <c r="C432" s="58" t="s">
        <v>145</v>
      </c>
      <c r="D432" s="33" t="s">
        <v>5367</v>
      </c>
      <c r="E432" s="43" t="s">
        <v>146</v>
      </c>
      <c r="F432" s="33" t="s">
        <v>5919</v>
      </c>
      <c r="G432" s="74">
        <v>45444</v>
      </c>
      <c r="H432" s="74">
        <v>45445</v>
      </c>
      <c r="I432" s="86" t="s">
        <v>124</v>
      </c>
      <c r="J432" s="33" t="s">
        <v>125</v>
      </c>
      <c r="K432" s="87" t="s">
        <v>1117</v>
      </c>
      <c r="L432" s="88" t="s">
        <v>78</v>
      </c>
      <c r="M432" s="33">
        <v>18</v>
      </c>
      <c r="N432" s="34" t="s">
        <v>6145</v>
      </c>
      <c r="O432" s="62">
        <v>45344.50625</v>
      </c>
      <c r="P432" s="35"/>
      <c r="Q432" s="35"/>
      <c r="R432" s="40"/>
      <c r="S432" s="40"/>
      <c r="T432" s="36"/>
      <c r="U432" s="34" t="s">
        <v>6146</v>
      </c>
      <c r="V432" s="34" t="s">
        <v>5367</v>
      </c>
      <c r="W432" s="67" t="s">
        <v>6147</v>
      </c>
      <c r="X432" s="68" t="s">
        <v>132</v>
      </c>
      <c r="Y432" s="68" t="s">
        <v>153</v>
      </c>
    </row>
    <row r="433" ht="256.5" spans="1:25">
      <c r="A433" s="52">
        <v>486</v>
      </c>
      <c r="B433" s="58" t="s">
        <v>117</v>
      </c>
      <c r="C433" s="58" t="s">
        <v>145</v>
      </c>
      <c r="D433" s="33" t="s">
        <v>5367</v>
      </c>
      <c r="E433" s="43" t="s">
        <v>146</v>
      </c>
      <c r="F433" s="33" t="s">
        <v>5919</v>
      </c>
      <c r="G433" s="74">
        <v>45505</v>
      </c>
      <c r="H433" s="74">
        <v>45506</v>
      </c>
      <c r="I433" s="86" t="s">
        <v>124</v>
      </c>
      <c r="J433" s="33" t="s">
        <v>125</v>
      </c>
      <c r="K433" s="87" t="s">
        <v>1117</v>
      </c>
      <c r="L433" s="88" t="s">
        <v>78</v>
      </c>
      <c r="M433" s="33">
        <v>18</v>
      </c>
      <c r="N433" s="34" t="s">
        <v>6148</v>
      </c>
      <c r="O433" s="62">
        <v>45518.5201388889</v>
      </c>
      <c r="P433" s="52"/>
      <c r="Q433" s="52"/>
      <c r="R433" s="90"/>
      <c r="S433" s="90"/>
      <c r="T433" s="90"/>
      <c r="U433" s="67" t="s">
        <v>6149</v>
      </c>
      <c r="V433" s="69" t="s">
        <v>5367</v>
      </c>
      <c r="W433" s="67" t="s">
        <v>6150</v>
      </c>
      <c r="X433" s="69" t="s">
        <v>132</v>
      </c>
      <c r="Y433" s="69" t="s">
        <v>852</v>
      </c>
    </row>
    <row r="434" ht="256.5" spans="1:25">
      <c r="A434" s="52">
        <v>487</v>
      </c>
      <c r="B434" s="58" t="s">
        <v>117</v>
      </c>
      <c r="C434" s="58" t="s">
        <v>145</v>
      </c>
      <c r="D434" s="33" t="s">
        <v>5367</v>
      </c>
      <c r="E434" s="43" t="s">
        <v>146</v>
      </c>
      <c r="F434" s="33" t="s">
        <v>5919</v>
      </c>
      <c r="G434" s="74">
        <v>45566</v>
      </c>
      <c r="H434" s="74">
        <v>45567</v>
      </c>
      <c r="I434" s="86" t="s">
        <v>124</v>
      </c>
      <c r="J434" s="33" t="s">
        <v>125</v>
      </c>
      <c r="K434" s="87" t="s">
        <v>1117</v>
      </c>
      <c r="L434" s="88" t="s">
        <v>78</v>
      </c>
      <c r="M434" s="33">
        <v>18</v>
      </c>
      <c r="N434" s="34" t="s">
        <v>6148</v>
      </c>
      <c r="O434" s="62">
        <v>45518.5201388889</v>
      </c>
      <c r="P434" s="52"/>
      <c r="Q434" s="52"/>
      <c r="R434" s="90"/>
      <c r="S434" s="90"/>
      <c r="T434" s="90"/>
      <c r="U434" s="67" t="s">
        <v>6149</v>
      </c>
      <c r="V434" s="69" t="s">
        <v>5367</v>
      </c>
      <c r="W434" s="67" t="s">
        <v>6150</v>
      </c>
      <c r="X434" s="69" t="s">
        <v>132</v>
      </c>
      <c r="Y434" s="69" t="s">
        <v>852</v>
      </c>
    </row>
    <row r="435" ht="256.5" spans="1:25">
      <c r="A435" s="52">
        <v>488</v>
      </c>
      <c r="B435" s="58" t="s">
        <v>117</v>
      </c>
      <c r="C435" s="58" t="s">
        <v>145</v>
      </c>
      <c r="D435" s="33" t="s">
        <v>5367</v>
      </c>
      <c r="E435" s="43" t="s">
        <v>146</v>
      </c>
      <c r="F435" s="33" t="s">
        <v>5919</v>
      </c>
      <c r="G435" s="74">
        <v>45627</v>
      </c>
      <c r="H435" s="74">
        <v>45628</v>
      </c>
      <c r="I435" s="86" t="s">
        <v>124</v>
      </c>
      <c r="J435" s="33" t="s">
        <v>125</v>
      </c>
      <c r="K435" s="87" t="s">
        <v>1117</v>
      </c>
      <c r="L435" s="88" t="s">
        <v>78</v>
      </c>
      <c r="M435" s="33">
        <v>18</v>
      </c>
      <c r="N435" s="34" t="s">
        <v>6148</v>
      </c>
      <c r="O435" s="62">
        <v>45518.5201388889</v>
      </c>
      <c r="P435" s="52"/>
      <c r="Q435" s="52"/>
      <c r="R435" s="90"/>
      <c r="S435" s="90"/>
      <c r="T435" s="90"/>
      <c r="U435" s="67" t="s">
        <v>6149</v>
      </c>
      <c r="V435" s="69" t="s">
        <v>5367</v>
      </c>
      <c r="W435" s="67" t="s">
        <v>6150</v>
      </c>
      <c r="X435" s="69" t="s">
        <v>132</v>
      </c>
      <c r="Y435" s="69" t="s">
        <v>852</v>
      </c>
    </row>
    <row r="436" ht="409.5" spans="1:25">
      <c r="A436" s="52">
        <v>489</v>
      </c>
      <c r="B436" s="58" t="s">
        <v>117</v>
      </c>
      <c r="C436" s="58" t="s">
        <v>145</v>
      </c>
      <c r="D436" s="33" t="s">
        <v>5374</v>
      </c>
      <c r="E436" s="43" t="s">
        <v>146</v>
      </c>
      <c r="F436" s="33" t="s">
        <v>5919</v>
      </c>
      <c r="G436" s="74">
        <v>45323</v>
      </c>
      <c r="H436" s="74">
        <v>45324</v>
      </c>
      <c r="I436" s="86" t="s">
        <v>124</v>
      </c>
      <c r="J436" s="33" t="s">
        <v>125</v>
      </c>
      <c r="K436" s="87" t="s">
        <v>1117</v>
      </c>
      <c r="L436" s="88" t="s">
        <v>78</v>
      </c>
      <c r="M436" s="33">
        <v>30</v>
      </c>
      <c r="N436" s="34" t="s">
        <v>6145</v>
      </c>
      <c r="O436" s="62">
        <v>45344.50625</v>
      </c>
      <c r="P436" s="35"/>
      <c r="Q436" s="35"/>
      <c r="R436" s="40"/>
      <c r="S436" s="40"/>
      <c r="T436" s="36"/>
      <c r="U436" s="34" t="s">
        <v>6146</v>
      </c>
      <c r="V436" s="34" t="s">
        <v>5374</v>
      </c>
      <c r="W436" s="67" t="s">
        <v>6147</v>
      </c>
      <c r="X436" s="69" t="s">
        <v>132</v>
      </c>
      <c r="Y436" s="69" t="s">
        <v>153</v>
      </c>
    </row>
    <row r="437" ht="409.5" spans="1:25">
      <c r="A437" s="52">
        <v>490</v>
      </c>
      <c r="B437" s="58" t="s">
        <v>117</v>
      </c>
      <c r="C437" s="58" t="s">
        <v>145</v>
      </c>
      <c r="D437" s="33" t="s">
        <v>5374</v>
      </c>
      <c r="E437" s="43" t="s">
        <v>146</v>
      </c>
      <c r="F437" s="33" t="s">
        <v>5919</v>
      </c>
      <c r="G437" s="74">
        <v>45383</v>
      </c>
      <c r="H437" s="74">
        <v>45384</v>
      </c>
      <c r="I437" s="86" t="s">
        <v>124</v>
      </c>
      <c r="J437" s="33" t="s">
        <v>125</v>
      </c>
      <c r="K437" s="87" t="s">
        <v>1117</v>
      </c>
      <c r="L437" s="88" t="s">
        <v>78</v>
      </c>
      <c r="M437" s="33">
        <v>30</v>
      </c>
      <c r="N437" s="34" t="s">
        <v>6145</v>
      </c>
      <c r="O437" s="62">
        <v>45344.50625</v>
      </c>
      <c r="P437" s="35"/>
      <c r="Q437" s="35"/>
      <c r="R437" s="40"/>
      <c r="S437" s="40"/>
      <c r="T437" s="36"/>
      <c r="U437" s="34" t="s">
        <v>6146</v>
      </c>
      <c r="V437" s="34" t="s">
        <v>5374</v>
      </c>
      <c r="W437" s="67" t="s">
        <v>6147</v>
      </c>
      <c r="X437" s="69" t="s">
        <v>132</v>
      </c>
      <c r="Y437" s="69" t="s">
        <v>153</v>
      </c>
    </row>
    <row r="438" ht="409.5" spans="1:25">
      <c r="A438" s="52">
        <v>491</v>
      </c>
      <c r="B438" s="58" t="s">
        <v>117</v>
      </c>
      <c r="C438" s="58" t="s">
        <v>145</v>
      </c>
      <c r="D438" s="33" t="s">
        <v>5374</v>
      </c>
      <c r="E438" s="43" t="s">
        <v>146</v>
      </c>
      <c r="F438" s="33" t="s">
        <v>5919</v>
      </c>
      <c r="G438" s="74">
        <v>45444</v>
      </c>
      <c r="H438" s="74">
        <v>45445</v>
      </c>
      <c r="I438" s="86" t="s">
        <v>124</v>
      </c>
      <c r="J438" s="33" t="s">
        <v>125</v>
      </c>
      <c r="K438" s="87" t="s">
        <v>1117</v>
      </c>
      <c r="L438" s="88" t="s">
        <v>78</v>
      </c>
      <c r="M438" s="33">
        <v>30</v>
      </c>
      <c r="N438" s="34" t="s">
        <v>6145</v>
      </c>
      <c r="O438" s="62">
        <v>45344.50625</v>
      </c>
      <c r="P438" s="35"/>
      <c r="Q438" s="35"/>
      <c r="R438" s="40"/>
      <c r="S438" s="40"/>
      <c r="T438" s="36"/>
      <c r="U438" s="34" t="s">
        <v>6146</v>
      </c>
      <c r="V438" s="34" t="s">
        <v>5374</v>
      </c>
      <c r="W438" s="67" t="s">
        <v>6147</v>
      </c>
      <c r="X438" s="68" t="s">
        <v>132</v>
      </c>
      <c r="Y438" s="68" t="s">
        <v>153</v>
      </c>
    </row>
    <row r="439" ht="256.5" spans="1:25">
      <c r="A439" s="52">
        <v>492</v>
      </c>
      <c r="B439" s="58" t="s">
        <v>117</v>
      </c>
      <c r="C439" s="58" t="s">
        <v>145</v>
      </c>
      <c r="D439" s="33" t="s">
        <v>5374</v>
      </c>
      <c r="E439" s="43" t="s">
        <v>146</v>
      </c>
      <c r="F439" s="33" t="s">
        <v>5919</v>
      </c>
      <c r="G439" s="74">
        <v>45505</v>
      </c>
      <c r="H439" s="74">
        <v>45506</v>
      </c>
      <c r="I439" s="86" t="s">
        <v>124</v>
      </c>
      <c r="J439" s="33" t="s">
        <v>125</v>
      </c>
      <c r="K439" s="87" t="s">
        <v>1117</v>
      </c>
      <c r="L439" s="88" t="s">
        <v>78</v>
      </c>
      <c r="M439" s="33">
        <v>30</v>
      </c>
      <c r="N439" s="34" t="s">
        <v>6148</v>
      </c>
      <c r="O439" s="62">
        <v>45518.5201388889</v>
      </c>
      <c r="P439" s="52"/>
      <c r="Q439" s="52"/>
      <c r="R439" s="90"/>
      <c r="S439" s="90"/>
      <c r="T439" s="90"/>
      <c r="U439" s="67" t="s">
        <v>6149</v>
      </c>
      <c r="V439" s="69" t="s">
        <v>5374</v>
      </c>
      <c r="W439" s="67" t="s">
        <v>6150</v>
      </c>
      <c r="X439" s="69" t="s">
        <v>132</v>
      </c>
      <c r="Y439" s="69" t="s">
        <v>852</v>
      </c>
    </row>
    <row r="440" ht="256.5" spans="1:25">
      <c r="A440" s="52">
        <v>493</v>
      </c>
      <c r="B440" s="58" t="s">
        <v>117</v>
      </c>
      <c r="C440" s="58" t="s">
        <v>145</v>
      </c>
      <c r="D440" s="33" t="s">
        <v>5374</v>
      </c>
      <c r="E440" s="43" t="s">
        <v>146</v>
      </c>
      <c r="F440" s="33" t="s">
        <v>5919</v>
      </c>
      <c r="G440" s="74">
        <v>45566</v>
      </c>
      <c r="H440" s="74">
        <v>45567</v>
      </c>
      <c r="I440" s="86" t="s">
        <v>124</v>
      </c>
      <c r="J440" s="33" t="s">
        <v>125</v>
      </c>
      <c r="K440" s="87" t="s">
        <v>1117</v>
      </c>
      <c r="L440" s="88" t="s">
        <v>78</v>
      </c>
      <c r="M440" s="33">
        <v>30</v>
      </c>
      <c r="N440" s="34" t="s">
        <v>6148</v>
      </c>
      <c r="O440" s="62">
        <v>45518.5201388889</v>
      </c>
      <c r="P440" s="52"/>
      <c r="Q440" s="52"/>
      <c r="R440" s="90"/>
      <c r="S440" s="90"/>
      <c r="T440" s="90"/>
      <c r="U440" s="67" t="s">
        <v>6149</v>
      </c>
      <c r="V440" s="69" t="s">
        <v>5374</v>
      </c>
      <c r="W440" s="67" t="s">
        <v>6150</v>
      </c>
      <c r="X440" s="69" t="s">
        <v>132</v>
      </c>
      <c r="Y440" s="69" t="s">
        <v>852</v>
      </c>
    </row>
    <row r="441" ht="256.5" spans="1:25">
      <c r="A441" s="52">
        <v>494</v>
      </c>
      <c r="B441" s="58" t="s">
        <v>117</v>
      </c>
      <c r="C441" s="58" t="s">
        <v>145</v>
      </c>
      <c r="D441" s="33" t="s">
        <v>5374</v>
      </c>
      <c r="E441" s="43" t="s">
        <v>146</v>
      </c>
      <c r="F441" s="33" t="s">
        <v>5919</v>
      </c>
      <c r="G441" s="74">
        <v>45627</v>
      </c>
      <c r="H441" s="74">
        <v>45628</v>
      </c>
      <c r="I441" s="86" t="s">
        <v>124</v>
      </c>
      <c r="J441" s="33" t="s">
        <v>125</v>
      </c>
      <c r="K441" s="87" t="s">
        <v>1117</v>
      </c>
      <c r="L441" s="88" t="s">
        <v>78</v>
      </c>
      <c r="M441" s="33">
        <v>30</v>
      </c>
      <c r="N441" s="34" t="s">
        <v>6148</v>
      </c>
      <c r="O441" s="62">
        <v>45518.5201388889</v>
      </c>
      <c r="P441" s="52"/>
      <c r="Q441" s="52"/>
      <c r="R441" s="90"/>
      <c r="S441" s="90"/>
      <c r="T441" s="90"/>
      <c r="U441" s="67" t="s">
        <v>6149</v>
      </c>
      <c r="V441" s="69" t="s">
        <v>5374</v>
      </c>
      <c r="W441" s="67" t="s">
        <v>6150</v>
      </c>
      <c r="X441" s="69" t="s">
        <v>132</v>
      </c>
      <c r="Y441" s="69" t="s">
        <v>852</v>
      </c>
    </row>
    <row r="442" ht="36" spans="1:25">
      <c r="A442" s="52">
        <v>495</v>
      </c>
      <c r="B442" s="58" t="s">
        <v>117</v>
      </c>
      <c r="C442" s="58" t="s">
        <v>145</v>
      </c>
      <c r="D442" s="58" t="s">
        <v>4512</v>
      </c>
      <c r="E442" s="92" t="s">
        <v>120</v>
      </c>
      <c r="F442" s="58" t="s">
        <v>5919</v>
      </c>
      <c r="G442" s="74">
        <v>45292</v>
      </c>
      <c r="H442" s="74">
        <v>45323</v>
      </c>
      <c r="I442" s="93" t="s">
        <v>124</v>
      </c>
      <c r="J442" s="34" t="s">
        <v>125</v>
      </c>
      <c r="K442" s="87" t="s">
        <v>1117</v>
      </c>
      <c r="L442" s="88" t="s">
        <v>78</v>
      </c>
      <c r="M442" s="58">
        <v>6</v>
      </c>
      <c r="N442" s="34" t="s">
        <v>5528</v>
      </c>
      <c r="O442" s="62">
        <v>45313.6805555556</v>
      </c>
      <c r="P442" s="35"/>
      <c r="Q442" s="35"/>
      <c r="R442" s="40"/>
      <c r="S442" s="40"/>
      <c r="T442" s="36"/>
      <c r="U442" s="34" t="s">
        <v>5529</v>
      </c>
      <c r="V442" s="34" t="s">
        <v>4512</v>
      </c>
      <c r="W442" s="69" t="s">
        <v>5530</v>
      </c>
      <c r="X442" s="69" t="s">
        <v>132</v>
      </c>
      <c r="Y442" s="69" t="s">
        <v>133</v>
      </c>
    </row>
    <row r="443" ht="36" spans="1:25">
      <c r="A443" s="52">
        <v>496</v>
      </c>
      <c r="B443" s="58" t="s">
        <v>117</v>
      </c>
      <c r="C443" s="58" t="s">
        <v>145</v>
      </c>
      <c r="D443" s="58" t="s">
        <v>4512</v>
      </c>
      <c r="E443" s="92" t="s">
        <v>120</v>
      </c>
      <c r="F443" s="58" t="s">
        <v>5919</v>
      </c>
      <c r="G443" s="74">
        <v>45352</v>
      </c>
      <c r="H443" s="74">
        <v>45383</v>
      </c>
      <c r="I443" s="93" t="s">
        <v>124</v>
      </c>
      <c r="J443" s="34" t="s">
        <v>125</v>
      </c>
      <c r="K443" s="87" t="s">
        <v>1117</v>
      </c>
      <c r="L443" s="88" t="s">
        <v>78</v>
      </c>
      <c r="M443" s="58">
        <v>6</v>
      </c>
      <c r="N443" s="34" t="s">
        <v>5531</v>
      </c>
      <c r="O443" s="62">
        <v>45385.4305555556</v>
      </c>
      <c r="P443" s="35"/>
      <c r="Q443" s="35"/>
      <c r="R443" s="40"/>
      <c r="S443" s="40"/>
      <c r="T443" s="36"/>
      <c r="U443" s="34" t="s">
        <v>5532</v>
      </c>
      <c r="V443" s="34" t="s">
        <v>4512</v>
      </c>
      <c r="W443" s="69" t="s">
        <v>5533</v>
      </c>
      <c r="X443" s="69" t="s">
        <v>132</v>
      </c>
      <c r="Y443" s="69" t="s">
        <v>144</v>
      </c>
    </row>
    <row r="444" ht="36" spans="1:25">
      <c r="A444" s="52">
        <v>497</v>
      </c>
      <c r="B444" s="58" t="s">
        <v>117</v>
      </c>
      <c r="C444" s="58" t="s">
        <v>145</v>
      </c>
      <c r="D444" s="58" t="s">
        <v>4512</v>
      </c>
      <c r="E444" s="92" t="s">
        <v>120</v>
      </c>
      <c r="F444" s="58" t="s">
        <v>5919</v>
      </c>
      <c r="G444" s="74">
        <v>45413</v>
      </c>
      <c r="H444" s="74">
        <v>45444</v>
      </c>
      <c r="I444" s="93" t="s">
        <v>124</v>
      </c>
      <c r="J444" s="34" t="s">
        <v>125</v>
      </c>
      <c r="K444" s="87" t="s">
        <v>1117</v>
      </c>
      <c r="L444" s="88" t="s">
        <v>78</v>
      </c>
      <c r="M444" s="58">
        <v>6</v>
      </c>
      <c r="N444" s="34" t="s">
        <v>5534</v>
      </c>
      <c r="O444" s="62">
        <v>45456.4513888889</v>
      </c>
      <c r="P444" s="52"/>
      <c r="Q444" s="52"/>
      <c r="R444" s="70"/>
      <c r="S444" s="70"/>
      <c r="T444" s="70"/>
      <c r="U444" s="69" t="s">
        <v>5535</v>
      </c>
      <c r="V444" s="69" t="s">
        <v>4512</v>
      </c>
      <c r="W444" s="69" t="s">
        <v>5533</v>
      </c>
      <c r="X444" s="68" t="s">
        <v>132</v>
      </c>
      <c r="Y444" s="68" t="s">
        <v>422</v>
      </c>
    </row>
    <row r="445" ht="36" spans="1:25">
      <c r="A445" s="52">
        <v>498</v>
      </c>
      <c r="B445" s="58" t="s">
        <v>117</v>
      </c>
      <c r="C445" s="58" t="s">
        <v>145</v>
      </c>
      <c r="D445" s="58" t="s">
        <v>4512</v>
      </c>
      <c r="E445" s="92" t="s">
        <v>120</v>
      </c>
      <c r="F445" s="58" t="s">
        <v>5919</v>
      </c>
      <c r="G445" s="74">
        <v>45474</v>
      </c>
      <c r="H445" s="74">
        <v>45505</v>
      </c>
      <c r="I445" s="93" t="s">
        <v>124</v>
      </c>
      <c r="J445" s="34" t="s">
        <v>125</v>
      </c>
      <c r="K445" s="87" t="s">
        <v>1117</v>
      </c>
      <c r="L445" s="88" t="s">
        <v>78</v>
      </c>
      <c r="M445" s="58">
        <v>6</v>
      </c>
      <c r="N445" s="34" t="s">
        <v>5536</v>
      </c>
      <c r="O445" s="62">
        <v>45502.6319444444</v>
      </c>
      <c r="P445" s="52"/>
      <c r="Q445" s="52"/>
      <c r="R445" s="70"/>
      <c r="S445" s="70"/>
      <c r="T445" s="70"/>
      <c r="U445" s="69" t="s">
        <v>5537</v>
      </c>
      <c r="V445" s="69" t="s">
        <v>4512</v>
      </c>
      <c r="W445" s="69" t="s">
        <v>5533</v>
      </c>
      <c r="X445" s="69" t="s">
        <v>132</v>
      </c>
      <c r="Y445" s="69" t="s">
        <v>138</v>
      </c>
    </row>
    <row r="446" ht="24" spans="1:25">
      <c r="A446" s="52">
        <v>499</v>
      </c>
      <c r="B446" s="58" t="s">
        <v>117</v>
      </c>
      <c r="C446" s="58" t="s">
        <v>145</v>
      </c>
      <c r="D446" s="58" t="s">
        <v>4512</v>
      </c>
      <c r="E446" s="92" t="s">
        <v>120</v>
      </c>
      <c r="F446" s="58" t="s">
        <v>5919</v>
      </c>
      <c r="G446" s="74">
        <v>45536</v>
      </c>
      <c r="H446" s="74">
        <v>45566</v>
      </c>
      <c r="I446" s="93" t="s">
        <v>124</v>
      </c>
      <c r="J446" s="34" t="s">
        <v>125</v>
      </c>
      <c r="K446" s="87" t="s">
        <v>1117</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4512</v>
      </c>
      <c r="E447" s="92" t="s">
        <v>120</v>
      </c>
      <c r="F447" s="58" t="s">
        <v>5919</v>
      </c>
      <c r="G447" s="74">
        <v>45597</v>
      </c>
      <c r="H447" s="74">
        <v>45627</v>
      </c>
      <c r="I447" s="93" t="s">
        <v>124</v>
      </c>
      <c r="J447" s="34" t="s">
        <v>125</v>
      </c>
      <c r="K447" s="87" t="s">
        <v>1117</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4514</v>
      </c>
      <c r="E448" s="92" t="s">
        <v>120</v>
      </c>
      <c r="F448" s="58" t="s">
        <v>5919</v>
      </c>
      <c r="G448" s="74">
        <v>45292</v>
      </c>
      <c r="H448" s="74">
        <v>45323</v>
      </c>
      <c r="I448" s="93" t="s">
        <v>124</v>
      </c>
      <c r="J448" s="34" t="s">
        <v>125</v>
      </c>
      <c r="K448" s="87" t="s">
        <v>1117</v>
      </c>
      <c r="L448" s="88" t="s">
        <v>78</v>
      </c>
      <c r="M448" s="58">
        <v>6</v>
      </c>
      <c r="N448" s="34" t="s">
        <v>5528</v>
      </c>
      <c r="O448" s="62">
        <v>45313.6805555556</v>
      </c>
      <c r="P448" s="35"/>
      <c r="Q448" s="35"/>
      <c r="R448" s="40"/>
      <c r="S448" s="40"/>
      <c r="T448" s="36"/>
      <c r="U448" s="34" t="s">
        <v>5529</v>
      </c>
      <c r="V448" s="34" t="s">
        <v>4514</v>
      </c>
      <c r="W448" s="69" t="s">
        <v>5530</v>
      </c>
      <c r="X448" s="69" t="s">
        <v>132</v>
      </c>
      <c r="Y448" s="69" t="s">
        <v>133</v>
      </c>
    </row>
    <row r="449" ht="36" spans="1:25">
      <c r="A449" s="52">
        <v>502</v>
      </c>
      <c r="B449" s="58" t="s">
        <v>117</v>
      </c>
      <c r="C449" s="58" t="s">
        <v>145</v>
      </c>
      <c r="D449" s="58" t="s">
        <v>4514</v>
      </c>
      <c r="E449" s="92" t="s">
        <v>120</v>
      </c>
      <c r="F449" s="58" t="s">
        <v>5919</v>
      </c>
      <c r="G449" s="74">
        <v>45352</v>
      </c>
      <c r="H449" s="74">
        <v>45383</v>
      </c>
      <c r="I449" s="93" t="s">
        <v>124</v>
      </c>
      <c r="J449" s="34" t="s">
        <v>125</v>
      </c>
      <c r="K449" s="87" t="s">
        <v>1117</v>
      </c>
      <c r="L449" s="88" t="s">
        <v>78</v>
      </c>
      <c r="M449" s="58">
        <v>6</v>
      </c>
      <c r="N449" s="34" t="s">
        <v>5531</v>
      </c>
      <c r="O449" s="62">
        <v>45385.4305555556</v>
      </c>
      <c r="P449" s="35"/>
      <c r="Q449" s="35"/>
      <c r="R449" s="40"/>
      <c r="S449" s="40"/>
      <c r="T449" s="36"/>
      <c r="U449" s="34" t="s">
        <v>5532</v>
      </c>
      <c r="V449" s="34" t="s">
        <v>4514</v>
      </c>
      <c r="W449" s="69" t="s">
        <v>5533</v>
      </c>
      <c r="X449" s="69" t="s">
        <v>132</v>
      </c>
      <c r="Y449" s="69" t="s">
        <v>144</v>
      </c>
    </row>
    <row r="450" ht="36" spans="1:25">
      <c r="A450" s="52">
        <v>503</v>
      </c>
      <c r="B450" s="58" t="s">
        <v>117</v>
      </c>
      <c r="C450" s="58" t="s">
        <v>145</v>
      </c>
      <c r="D450" s="58" t="s">
        <v>4514</v>
      </c>
      <c r="E450" s="92" t="s">
        <v>120</v>
      </c>
      <c r="F450" s="58" t="s">
        <v>5919</v>
      </c>
      <c r="G450" s="74">
        <v>45413</v>
      </c>
      <c r="H450" s="74">
        <v>45444</v>
      </c>
      <c r="I450" s="93" t="s">
        <v>124</v>
      </c>
      <c r="J450" s="34" t="s">
        <v>125</v>
      </c>
      <c r="K450" s="87" t="s">
        <v>1117</v>
      </c>
      <c r="L450" s="88" t="s">
        <v>78</v>
      </c>
      <c r="M450" s="58">
        <v>6</v>
      </c>
      <c r="N450" s="34" t="s">
        <v>5534</v>
      </c>
      <c r="O450" s="62">
        <v>45456.4513888889</v>
      </c>
      <c r="P450" s="52"/>
      <c r="Q450" s="52"/>
      <c r="R450" s="70"/>
      <c r="S450" s="70"/>
      <c r="T450" s="70"/>
      <c r="U450" s="69" t="s">
        <v>5535</v>
      </c>
      <c r="V450" s="69" t="s">
        <v>4514</v>
      </c>
      <c r="W450" s="69" t="s">
        <v>5533</v>
      </c>
      <c r="X450" s="68" t="s">
        <v>132</v>
      </c>
      <c r="Y450" s="68" t="s">
        <v>422</v>
      </c>
    </row>
    <row r="451" ht="36" spans="1:25">
      <c r="A451" s="52">
        <v>504</v>
      </c>
      <c r="B451" s="58" t="s">
        <v>117</v>
      </c>
      <c r="C451" s="58" t="s">
        <v>145</v>
      </c>
      <c r="D451" s="58" t="s">
        <v>4514</v>
      </c>
      <c r="E451" s="92" t="s">
        <v>120</v>
      </c>
      <c r="F451" s="58" t="s">
        <v>5919</v>
      </c>
      <c r="G451" s="74">
        <v>45474</v>
      </c>
      <c r="H451" s="74">
        <v>45505</v>
      </c>
      <c r="I451" s="93" t="s">
        <v>124</v>
      </c>
      <c r="J451" s="34" t="s">
        <v>125</v>
      </c>
      <c r="K451" s="87" t="s">
        <v>1117</v>
      </c>
      <c r="L451" s="88" t="s">
        <v>78</v>
      </c>
      <c r="M451" s="58">
        <v>6</v>
      </c>
      <c r="N451" s="34" t="s">
        <v>5536</v>
      </c>
      <c r="O451" s="62">
        <v>45502.6319444444</v>
      </c>
      <c r="P451" s="52"/>
      <c r="Q451" s="52"/>
      <c r="R451" s="70"/>
      <c r="S451" s="70"/>
      <c r="T451" s="70"/>
      <c r="U451" s="69" t="s">
        <v>5537</v>
      </c>
      <c r="V451" s="69" t="s">
        <v>4514</v>
      </c>
      <c r="W451" s="69" t="s">
        <v>5533</v>
      </c>
      <c r="X451" s="69" t="s">
        <v>132</v>
      </c>
      <c r="Y451" s="69" t="s">
        <v>138</v>
      </c>
    </row>
    <row r="452" ht="24" spans="1:25">
      <c r="A452" s="52">
        <v>505</v>
      </c>
      <c r="B452" s="58" t="s">
        <v>117</v>
      </c>
      <c r="C452" s="58" t="s">
        <v>145</v>
      </c>
      <c r="D452" s="58" t="s">
        <v>4514</v>
      </c>
      <c r="E452" s="92" t="s">
        <v>120</v>
      </c>
      <c r="F452" s="58" t="s">
        <v>5919</v>
      </c>
      <c r="G452" s="74">
        <v>45536</v>
      </c>
      <c r="H452" s="74">
        <v>45566</v>
      </c>
      <c r="I452" s="93" t="s">
        <v>124</v>
      </c>
      <c r="J452" s="34" t="s">
        <v>125</v>
      </c>
      <c r="K452" s="87" t="s">
        <v>1117</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4514</v>
      </c>
      <c r="E453" s="92" t="s">
        <v>120</v>
      </c>
      <c r="F453" s="58" t="s">
        <v>5919</v>
      </c>
      <c r="G453" s="74">
        <v>45597</v>
      </c>
      <c r="H453" s="74">
        <v>45627</v>
      </c>
      <c r="I453" s="93" t="s">
        <v>124</v>
      </c>
      <c r="J453" s="34" t="s">
        <v>125</v>
      </c>
      <c r="K453" s="87" t="s">
        <v>1117</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4688</v>
      </c>
      <c r="E454" s="58" t="s">
        <v>250</v>
      </c>
      <c r="F454" s="58" t="s">
        <v>5919</v>
      </c>
      <c r="G454" s="74">
        <v>45292</v>
      </c>
      <c r="H454" s="75">
        <v>45471</v>
      </c>
      <c r="I454" s="93" t="s">
        <v>124</v>
      </c>
      <c r="J454" s="34" t="s">
        <v>125</v>
      </c>
      <c r="K454" s="87" t="s">
        <v>1117</v>
      </c>
      <c r="L454" s="88" t="s">
        <v>78</v>
      </c>
      <c r="M454" s="58">
        <v>6</v>
      </c>
      <c r="N454" s="34" t="s">
        <v>6151</v>
      </c>
      <c r="O454" s="62">
        <v>45369.6493055556</v>
      </c>
      <c r="P454" s="35"/>
      <c r="Q454" s="35"/>
      <c r="R454" s="40"/>
      <c r="S454" s="40"/>
      <c r="T454" s="36"/>
      <c r="U454" s="34" t="s">
        <v>6152</v>
      </c>
      <c r="V454" s="34" t="s">
        <v>4688</v>
      </c>
      <c r="W454" s="67" t="s">
        <v>6153</v>
      </c>
      <c r="X454" s="69" t="s">
        <v>132</v>
      </c>
      <c r="Y454" s="69" t="s">
        <v>159</v>
      </c>
    </row>
    <row r="455" ht="36" spans="1:25">
      <c r="A455" s="52">
        <v>508</v>
      </c>
      <c r="B455" s="58" t="s">
        <v>117</v>
      </c>
      <c r="C455" s="58" t="s">
        <v>145</v>
      </c>
      <c r="D455" s="58" t="s">
        <v>4688</v>
      </c>
      <c r="E455" s="58" t="s">
        <v>250</v>
      </c>
      <c r="F455" s="58" t="s">
        <v>5919</v>
      </c>
      <c r="G455" s="74">
        <v>45474</v>
      </c>
      <c r="H455" s="75">
        <v>45627</v>
      </c>
      <c r="I455" s="93" t="s">
        <v>124</v>
      </c>
      <c r="J455" s="34" t="s">
        <v>125</v>
      </c>
      <c r="K455" s="87" t="s">
        <v>1117</v>
      </c>
      <c r="L455" s="88" t="s">
        <v>78</v>
      </c>
      <c r="M455" s="58">
        <v>6</v>
      </c>
      <c r="N455" s="34" t="s">
        <v>6154</v>
      </c>
      <c r="O455" s="62">
        <v>45499.4131944444</v>
      </c>
      <c r="P455" s="52"/>
      <c r="Q455" s="52"/>
      <c r="R455" s="70"/>
      <c r="S455" s="70"/>
      <c r="T455" s="70"/>
      <c r="U455" s="69" t="s">
        <v>6155</v>
      </c>
      <c r="V455" s="69" t="s">
        <v>4688</v>
      </c>
      <c r="W455" s="69" t="s">
        <v>6156</v>
      </c>
      <c r="X455" s="69" t="s">
        <v>132</v>
      </c>
      <c r="Y455" s="69" t="s">
        <v>138</v>
      </c>
    </row>
    <row r="456" ht="36" spans="1:25">
      <c r="A456" s="52">
        <v>509</v>
      </c>
      <c r="B456" s="58" t="s">
        <v>117</v>
      </c>
      <c r="C456" s="58" t="s">
        <v>145</v>
      </c>
      <c r="D456" s="58" t="s">
        <v>5625</v>
      </c>
      <c r="E456" s="58" t="s">
        <v>146</v>
      </c>
      <c r="F456" s="58" t="s">
        <v>5919</v>
      </c>
      <c r="G456" s="74">
        <v>45292</v>
      </c>
      <c r="H456" s="75">
        <v>45471</v>
      </c>
      <c r="I456" s="93" t="s">
        <v>124</v>
      </c>
      <c r="J456" s="34" t="s">
        <v>125</v>
      </c>
      <c r="K456" s="87" t="s">
        <v>1117</v>
      </c>
      <c r="L456" s="88" t="s">
        <v>78</v>
      </c>
      <c r="M456" s="58">
        <v>3</v>
      </c>
      <c r="N456" s="34" t="s">
        <v>6157</v>
      </c>
      <c r="O456" s="62">
        <v>45358.4027777778</v>
      </c>
      <c r="P456" s="35"/>
      <c r="Q456" s="35"/>
      <c r="R456" s="40"/>
      <c r="S456" s="40"/>
      <c r="T456" s="36"/>
      <c r="U456" s="34" t="s">
        <v>6158</v>
      </c>
      <c r="V456" s="34" t="s">
        <v>5625</v>
      </c>
      <c r="W456" s="69" t="s">
        <v>6159</v>
      </c>
      <c r="X456" s="69" t="s">
        <v>132</v>
      </c>
      <c r="Y456" s="69" t="s">
        <v>159</v>
      </c>
    </row>
    <row r="457" spans="1:25">
      <c r="A457" s="52">
        <v>510</v>
      </c>
      <c r="B457" s="58" t="s">
        <v>117</v>
      </c>
      <c r="C457" s="58" t="s">
        <v>145</v>
      </c>
      <c r="D457" s="58" t="s">
        <v>5625</v>
      </c>
      <c r="E457" s="58" t="s">
        <v>146</v>
      </c>
      <c r="F457" s="58" t="s">
        <v>5919</v>
      </c>
      <c r="G457" s="74">
        <v>45474</v>
      </c>
      <c r="H457" s="75">
        <v>45627</v>
      </c>
      <c r="I457" s="93" t="s">
        <v>124</v>
      </c>
      <c r="J457" s="34" t="s">
        <v>125</v>
      </c>
      <c r="K457" s="87" t="s">
        <v>1117</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4526</v>
      </c>
      <c r="E458" s="58" t="s">
        <v>146</v>
      </c>
      <c r="F458" s="58" t="s">
        <v>5919</v>
      </c>
      <c r="G458" s="74">
        <v>45292</v>
      </c>
      <c r="H458" s="75">
        <v>45471</v>
      </c>
      <c r="I458" s="93" t="s">
        <v>124</v>
      </c>
      <c r="J458" s="34" t="s">
        <v>125</v>
      </c>
      <c r="K458" s="87" t="s">
        <v>1117</v>
      </c>
      <c r="L458" s="88" t="s">
        <v>78</v>
      </c>
      <c r="M458" s="58">
        <v>3</v>
      </c>
      <c r="N458" s="34" t="s">
        <v>6157</v>
      </c>
      <c r="O458" s="62">
        <v>45358.4027777778</v>
      </c>
      <c r="P458" s="35"/>
      <c r="Q458" s="35"/>
      <c r="R458" s="40"/>
      <c r="S458" s="40"/>
      <c r="T458" s="36"/>
      <c r="U458" s="34" t="s">
        <v>6158</v>
      </c>
      <c r="V458" s="34" t="s">
        <v>4526</v>
      </c>
      <c r="W458" s="69" t="s">
        <v>6159</v>
      </c>
      <c r="X458" s="69" t="s">
        <v>132</v>
      </c>
      <c r="Y458" s="69" t="s">
        <v>159</v>
      </c>
    </row>
    <row r="459" spans="1:25">
      <c r="A459" s="52">
        <v>512</v>
      </c>
      <c r="B459" s="58" t="s">
        <v>117</v>
      </c>
      <c r="C459" s="58" t="s">
        <v>145</v>
      </c>
      <c r="D459" s="58" t="s">
        <v>4526</v>
      </c>
      <c r="E459" s="58" t="s">
        <v>146</v>
      </c>
      <c r="F459" s="58" t="s">
        <v>5919</v>
      </c>
      <c r="G459" s="74">
        <v>45474</v>
      </c>
      <c r="H459" s="75">
        <v>45627</v>
      </c>
      <c r="I459" s="93" t="s">
        <v>124</v>
      </c>
      <c r="J459" s="34" t="s">
        <v>125</v>
      </c>
      <c r="K459" s="87" t="s">
        <v>1117</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5674</v>
      </c>
      <c r="E460" s="58" t="s">
        <v>239</v>
      </c>
      <c r="F460" s="58" t="s">
        <v>5919</v>
      </c>
      <c r="G460" s="74">
        <v>45292</v>
      </c>
      <c r="H460" s="74">
        <v>45323</v>
      </c>
      <c r="I460" s="93" t="s">
        <v>124</v>
      </c>
      <c r="J460" s="34" t="s">
        <v>125</v>
      </c>
      <c r="K460" s="87" t="s">
        <v>1117</v>
      </c>
      <c r="L460" s="88" t="s">
        <v>78</v>
      </c>
      <c r="M460" s="58">
        <v>3</v>
      </c>
      <c r="N460" s="34" t="s">
        <v>6160</v>
      </c>
      <c r="O460" s="62">
        <v>45315.6479166667</v>
      </c>
      <c r="P460" s="35"/>
      <c r="Q460" s="35"/>
      <c r="R460" s="40"/>
      <c r="S460" s="40"/>
      <c r="T460" s="36"/>
      <c r="U460" s="34" t="s">
        <v>6161</v>
      </c>
      <c r="V460" s="34" t="s">
        <v>5674</v>
      </c>
      <c r="W460" s="69" t="s">
        <v>6162</v>
      </c>
      <c r="X460" s="69" t="s">
        <v>132</v>
      </c>
      <c r="Y460" s="69" t="s">
        <v>133</v>
      </c>
    </row>
    <row r="461" ht="36" spans="1:25">
      <c r="A461" s="52">
        <v>514</v>
      </c>
      <c r="B461" s="58" t="s">
        <v>117</v>
      </c>
      <c r="C461" s="58" t="s">
        <v>145</v>
      </c>
      <c r="D461" s="58" t="s">
        <v>5674</v>
      </c>
      <c r="E461" s="58" t="s">
        <v>239</v>
      </c>
      <c r="F461" s="58" t="s">
        <v>5919</v>
      </c>
      <c r="G461" s="74">
        <v>45352</v>
      </c>
      <c r="H461" s="74">
        <v>45383</v>
      </c>
      <c r="I461" s="93" t="s">
        <v>124</v>
      </c>
      <c r="J461" s="34" t="s">
        <v>125</v>
      </c>
      <c r="K461" s="87" t="s">
        <v>1117</v>
      </c>
      <c r="L461" s="88" t="s">
        <v>78</v>
      </c>
      <c r="M461" s="58">
        <v>3</v>
      </c>
      <c r="N461" s="34" t="s">
        <v>5664</v>
      </c>
      <c r="O461" s="62">
        <v>45385.4826388889</v>
      </c>
      <c r="P461" s="35"/>
      <c r="Q461" s="35"/>
      <c r="R461" s="40"/>
      <c r="S461" s="40"/>
      <c r="T461" s="36"/>
      <c r="U461" s="34" t="s">
        <v>5665</v>
      </c>
      <c r="V461" s="34" t="s">
        <v>5674</v>
      </c>
      <c r="W461" s="69" t="s">
        <v>5666</v>
      </c>
      <c r="X461" s="69" t="s">
        <v>132</v>
      </c>
      <c r="Y461" s="69" t="s">
        <v>144</v>
      </c>
    </row>
    <row r="462" ht="36" spans="1:25">
      <c r="A462" s="52">
        <v>515</v>
      </c>
      <c r="B462" s="58" t="s">
        <v>117</v>
      </c>
      <c r="C462" s="58" t="s">
        <v>145</v>
      </c>
      <c r="D462" s="58" t="s">
        <v>5674</v>
      </c>
      <c r="E462" s="58" t="s">
        <v>239</v>
      </c>
      <c r="F462" s="58" t="s">
        <v>5919</v>
      </c>
      <c r="G462" s="74">
        <v>45413</v>
      </c>
      <c r="H462" s="74">
        <v>45444</v>
      </c>
      <c r="I462" s="93" t="s">
        <v>124</v>
      </c>
      <c r="J462" s="34" t="s">
        <v>125</v>
      </c>
      <c r="K462" s="87" t="s">
        <v>1117</v>
      </c>
      <c r="L462" s="88" t="s">
        <v>78</v>
      </c>
      <c r="M462" s="58">
        <v>3</v>
      </c>
      <c r="N462" s="34" t="s">
        <v>6163</v>
      </c>
      <c r="O462" s="62">
        <v>45455.4270833333</v>
      </c>
      <c r="P462" s="52"/>
      <c r="Q462" s="52"/>
      <c r="R462" s="70"/>
      <c r="S462" s="70"/>
      <c r="T462" s="70"/>
      <c r="U462" s="69" t="s">
        <v>6164</v>
      </c>
      <c r="V462" s="69" t="s">
        <v>5674</v>
      </c>
      <c r="W462" s="69" t="s">
        <v>5666</v>
      </c>
      <c r="X462" s="68" t="s">
        <v>132</v>
      </c>
      <c r="Y462" s="68" t="s">
        <v>422</v>
      </c>
    </row>
    <row r="463" ht="36" spans="1:25">
      <c r="A463" s="52">
        <v>516</v>
      </c>
      <c r="B463" s="58" t="s">
        <v>117</v>
      </c>
      <c r="C463" s="58" t="s">
        <v>145</v>
      </c>
      <c r="D463" s="58" t="s">
        <v>5674</v>
      </c>
      <c r="E463" s="58" t="s">
        <v>239</v>
      </c>
      <c r="F463" s="58" t="s">
        <v>5919</v>
      </c>
      <c r="G463" s="74">
        <v>45474</v>
      </c>
      <c r="H463" s="74">
        <v>45505</v>
      </c>
      <c r="I463" s="93" t="s">
        <v>124</v>
      </c>
      <c r="J463" s="34" t="s">
        <v>125</v>
      </c>
      <c r="K463" s="87" t="s">
        <v>1117</v>
      </c>
      <c r="L463" s="88" t="s">
        <v>78</v>
      </c>
      <c r="M463" s="58">
        <v>3</v>
      </c>
      <c r="N463" s="34" t="s">
        <v>5703</v>
      </c>
      <c r="O463" s="62">
        <v>45485.6770833333</v>
      </c>
      <c r="P463" s="52"/>
      <c r="Q463" s="52"/>
      <c r="R463" s="70"/>
      <c r="S463" s="70"/>
      <c r="T463" s="70"/>
      <c r="U463" s="69" t="s">
        <v>5704</v>
      </c>
      <c r="V463" s="69" t="s">
        <v>5674</v>
      </c>
      <c r="W463" s="69" t="s">
        <v>5666</v>
      </c>
      <c r="X463" s="69" t="s">
        <v>132</v>
      </c>
      <c r="Y463" s="69" t="s">
        <v>138</v>
      </c>
    </row>
    <row r="464" spans="1:25">
      <c r="A464" s="52">
        <v>517</v>
      </c>
      <c r="B464" s="58" t="s">
        <v>117</v>
      </c>
      <c r="C464" s="58" t="s">
        <v>145</v>
      </c>
      <c r="D464" s="58" t="s">
        <v>5674</v>
      </c>
      <c r="E464" s="58" t="s">
        <v>239</v>
      </c>
      <c r="F464" s="58" t="s">
        <v>5919</v>
      </c>
      <c r="G464" s="74">
        <v>45536</v>
      </c>
      <c r="H464" s="74">
        <v>45566</v>
      </c>
      <c r="I464" s="93" t="s">
        <v>124</v>
      </c>
      <c r="J464" s="34" t="s">
        <v>125</v>
      </c>
      <c r="K464" s="87" t="s">
        <v>1117</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5674</v>
      </c>
      <c r="E465" s="58" t="s">
        <v>239</v>
      </c>
      <c r="F465" s="58" t="s">
        <v>5919</v>
      </c>
      <c r="G465" s="74">
        <v>45597</v>
      </c>
      <c r="H465" s="74">
        <v>45627</v>
      </c>
      <c r="I465" s="93" t="s">
        <v>124</v>
      </c>
      <c r="J465" s="34" t="s">
        <v>125</v>
      </c>
      <c r="K465" s="87" t="s">
        <v>1117</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5685</v>
      </c>
      <c r="E466" s="58" t="s">
        <v>239</v>
      </c>
      <c r="F466" s="58" t="s">
        <v>5919</v>
      </c>
      <c r="G466" s="74">
        <v>45292</v>
      </c>
      <c r="H466" s="74">
        <v>45323</v>
      </c>
      <c r="I466" s="93" t="s">
        <v>124</v>
      </c>
      <c r="J466" s="34" t="s">
        <v>125</v>
      </c>
      <c r="K466" s="87" t="s">
        <v>1117</v>
      </c>
      <c r="L466" s="88" t="s">
        <v>78</v>
      </c>
      <c r="M466" s="58">
        <v>3</v>
      </c>
      <c r="N466" s="34" t="s">
        <v>6160</v>
      </c>
      <c r="O466" s="62">
        <v>45315.6479166667</v>
      </c>
      <c r="P466" s="35"/>
      <c r="Q466" s="35"/>
      <c r="R466" s="40"/>
      <c r="S466" s="40"/>
      <c r="T466" s="36"/>
      <c r="U466" s="34" t="s">
        <v>6161</v>
      </c>
      <c r="V466" s="34" t="s">
        <v>5685</v>
      </c>
      <c r="W466" s="69" t="s">
        <v>6162</v>
      </c>
      <c r="X466" s="69" t="s">
        <v>132</v>
      </c>
      <c r="Y466" s="69" t="s">
        <v>133</v>
      </c>
    </row>
    <row r="467" ht="36" spans="1:25">
      <c r="A467" s="52">
        <v>520</v>
      </c>
      <c r="B467" s="58" t="s">
        <v>117</v>
      </c>
      <c r="C467" s="58" t="s">
        <v>145</v>
      </c>
      <c r="D467" s="58" t="s">
        <v>5685</v>
      </c>
      <c r="E467" s="58" t="s">
        <v>239</v>
      </c>
      <c r="F467" s="58" t="s">
        <v>5919</v>
      </c>
      <c r="G467" s="74">
        <v>45352</v>
      </c>
      <c r="H467" s="74">
        <v>45383</v>
      </c>
      <c r="I467" s="93" t="s">
        <v>124</v>
      </c>
      <c r="J467" s="34" t="s">
        <v>125</v>
      </c>
      <c r="K467" s="87" t="s">
        <v>1117</v>
      </c>
      <c r="L467" s="88" t="s">
        <v>78</v>
      </c>
      <c r="M467" s="58">
        <v>3</v>
      </c>
      <c r="N467" s="34" t="s">
        <v>5664</v>
      </c>
      <c r="O467" s="62">
        <v>45385.4826388889</v>
      </c>
      <c r="P467" s="35"/>
      <c r="Q467" s="35"/>
      <c r="R467" s="40"/>
      <c r="S467" s="40"/>
      <c r="T467" s="36"/>
      <c r="U467" s="34" t="s">
        <v>5665</v>
      </c>
      <c r="V467" s="34" t="s">
        <v>5685</v>
      </c>
      <c r="W467" s="69" t="s">
        <v>5666</v>
      </c>
      <c r="X467" s="69" t="s">
        <v>132</v>
      </c>
      <c r="Y467" s="69" t="s">
        <v>144</v>
      </c>
    </row>
    <row r="468" ht="36" spans="1:25">
      <c r="A468" s="52">
        <v>521</v>
      </c>
      <c r="B468" s="58" t="s">
        <v>117</v>
      </c>
      <c r="C468" s="58" t="s">
        <v>145</v>
      </c>
      <c r="D468" s="58" t="s">
        <v>5685</v>
      </c>
      <c r="E468" s="58" t="s">
        <v>239</v>
      </c>
      <c r="F468" s="58" t="s">
        <v>5919</v>
      </c>
      <c r="G468" s="74">
        <v>45413</v>
      </c>
      <c r="H468" s="74">
        <v>45444</v>
      </c>
      <c r="I468" s="93" t="s">
        <v>124</v>
      </c>
      <c r="J468" s="34" t="s">
        <v>125</v>
      </c>
      <c r="K468" s="87" t="s">
        <v>1117</v>
      </c>
      <c r="L468" s="88" t="s">
        <v>78</v>
      </c>
      <c r="M468" s="58">
        <v>3</v>
      </c>
      <c r="N468" s="34" t="s">
        <v>6163</v>
      </c>
      <c r="O468" s="62">
        <v>45455.4270833333</v>
      </c>
      <c r="P468" s="52"/>
      <c r="Q468" s="52"/>
      <c r="R468" s="70"/>
      <c r="S468" s="70"/>
      <c r="T468" s="70"/>
      <c r="U468" s="69" t="s">
        <v>6164</v>
      </c>
      <c r="V468" s="69" t="s">
        <v>5685</v>
      </c>
      <c r="W468" s="69" t="s">
        <v>5666</v>
      </c>
      <c r="X468" s="68" t="s">
        <v>132</v>
      </c>
      <c r="Y468" s="68" t="s">
        <v>422</v>
      </c>
    </row>
    <row r="469" ht="36" spans="1:25">
      <c r="A469" s="52">
        <v>522</v>
      </c>
      <c r="B469" s="58" t="s">
        <v>117</v>
      </c>
      <c r="C469" s="58" t="s">
        <v>145</v>
      </c>
      <c r="D469" s="58" t="s">
        <v>5685</v>
      </c>
      <c r="E469" s="58" t="s">
        <v>239</v>
      </c>
      <c r="F469" s="58" t="s">
        <v>5919</v>
      </c>
      <c r="G469" s="74">
        <v>45474</v>
      </c>
      <c r="H469" s="74">
        <v>45505</v>
      </c>
      <c r="I469" s="93" t="s">
        <v>124</v>
      </c>
      <c r="J469" s="34" t="s">
        <v>125</v>
      </c>
      <c r="K469" s="87" t="s">
        <v>1117</v>
      </c>
      <c r="L469" s="88" t="s">
        <v>78</v>
      </c>
      <c r="M469" s="58">
        <v>3</v>
      </c>
      <c r="N469" s="34" t="s">
        <v>5703</v>
      </c>
      <c r="O469" s="62">
        <v>45485.6770833333</v>
      </c>
      <c r="P469" s="52"/>
      <c r="Q469" s="52"/>
      <c r="R469" s="70"/>
      <c r="S469" s="70"/>
      <c r="T469" s="70"/>
      <c r="U469" s="69" t="s">
        <v>5704</v>
      </c>
      <c r="V469" s="69" t="s">
        <v>5685</v>
      </c>
      <c r="W469" s="69" t="s">
        <v>5666</v>
      </c>
      <c r="X469" s="69" t="s">
        <v>132</v>
      </c>
      <c r="Y469" s="69" t="s">
        <v>138</v>
      </c>
    </row>
    <row r="470" spans="1:25">
      <c r="A470" s="52">
        <v>523</v>
      </c>
      <c r="B470" s="58" t="s">
        <v>117</v>
      </c>
      <c r="C470" s="58" t="s">
        <v>145</v>
      </c>
      <c r="D470" s="58" t="s">
        <v>5685</v>
      </c>
      <c r="E470" s="58" t="s">
        <v>239</v>
      </c>
      <c r="F470" s="58" t="s">
        <v>5919</v>
      </c>
      <c r="G470" s="74">
        <v>45536</v>
      </c>
      <c r="H470" s="74">
        <v>45566</v>
      </c>
      <c r="I470" s="93" t="s">
        <v>124</v>
      </c>
      <c r="J470" s="34" t="s">
        <v>125</v>
      </c>
      <c r="K470" s="87" t="s">
        <v>1117</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5685</v>
      </c>
      <c r="E471" s="58" t="s">
        <v>239</v>
      </c>
      <c r="F471" s="58" t="s">
        <v>5919</v>
      </c>
      <c r="G471" s="74">
        <v>45597</v>
      </c>
      <c r="H471" s="74">
        <v>45627</v>
      </c>
      <c r="I471" s="93" t="s">
        <v>124</v>
      </c>
      <c r="J471" s="34" t="s">
        <v>125</v>
      </c>
      <c r="K471" s="87" t="s">
        <v>1117</v>
      </c>
      <c r="L471" s="88" t="s">
        <v>78</v>
      </c>
      <c r="M471" s="58">
        <v>3</v>
      </c>
      <c r="N471" s="34"/>
      <c r="O471" s="62"/>
      <c r="P471" s="52"/>
      <c r="Q471" s="52"/>
      <c r="R471" s="70"/>
      <c r="S471" s="70"/>
      <c r="T471" s="70"/>
      <c r="U471" s="69"/>
      <c r="V471" s="69"/>
      <c r="W471" s="69"/>
      <c r="X471" s="69"/>
      <c r="Y471" s="69"/>
    </row>
    <row r="472" ht="175.5" spans="1:25">
      <c r="A472" s="52">
        <v>525</v>
      </c>
      <c r="B472" s="47" t="s">
        <v>117</v>
      </c>
      <c r="C472" s="47" t="s">
        <v>361</v>
      </c>
      <c r="D472" s="47" t="s">
        <v>5711</v>
      </c>
      <c r="E472" s="47" t="s">
        <v>146</v>
      </c>
      <c r="F472" s="58" t="s">
        <v>5919</v>
      </c>
      <c r="G472" s="74">
        <v>45292</v>
      </c>
      <c r="H472" s="74">
        <v>45352</v>
      </c>
      <c r="I472" s="58" t="s">
        <v>124</v>
      </c>
      <c r="J472" s="34" t="s">
        <v>125</v>
      </c>
      <c r="K472" s="48" t="s">
        <v>1117</v>
      </c>
      <c r="L472" s="96" t="s">
        <v>78</v>
      </c>
      <c r="M472" s="29">
        <v>60</v>
      </c>
      <c r="N472" s="34" t="s">
        <v>6165</v>
      </c>
      <c r="O472" s="62">
        <v>45365.5208333333</v>
      </c>
      <c r="P472" s="35"/>
      <c r="Q472" s="35"/>
      <c r="R472" s="40"/>
      <c r="S472" s="40"/>
      <c r="T472" s="36"/>
      <c r="U472" s="34" t="s">
        <v>6166</v>
      </c>
      <c r="V472" s="34" t="s">
        <v>5711</v>
      </c>
      <c r="W472" s="67" t="s">
        <v>6167</v>
      </c>
      <c r="X472" s="69" t="s">
        <v>132</v>
      </c>
      <c r="Y472" s="69" t="s">
        <v>159</v>
      </c>
    </row>
    <row r="473" ht="409.5" spans="1:25">
      <c r="A473" s="52">
        <v>526</v>
      </c>
      <c r="B473" s="47" t="s">
        <v>117</v>
      </c>
      <c r="C473" s="47" t="s">
        <v>361</v>
      </c>
      <c r="D473" s="47" t="s">
        <v>5711</v>
      </c>
      <c r="E473" s="47" t="s">
        <v>146</v>
      </c>
      <c r="F473" s="58" t="s">
        <v>5919</v>
      </c>
      <c r="G473" s="74">
        <v>45383</v>
      </c>
      <c r="H473" s="74">
        <v>45384</v>
      </c>
      <c r="I473" s="58" t="s">
        <v>124</v>
      </c>
      <c r="J473" s="34" t="s">
        <v>125</v>
      </c>
      <c r="K473" s="48" t="s">
        <v>1117</v>
      </c>
      <c r="L473" s="96" t="s">
        <v>78</v>
      </c>
      <c r="M473" s="29">
        <v>60</v>
      </c>
      <c r="N473" s="34" t="s">
        <v>6168</v>
      </c>
      <c r="O473" s="62">
        <v>45407.4479166667</v>
      </c>
      <c r="P473" s="35"/>
      <c r="Q473" s="35"/>
      <c r="R473" s="40"/>
      <c r="S473" s="40"/>
      <c r="T473" s="36"/>
      <c r="U473" s="34" t="s">
        <v>6169</v>
      </c>
      <c r="V473" s="34" t="s">
        <v>5711</v>
      </c>
      <c r="W473" s="67" t="s">
        <v>6170</v>
      </c>
      <c r="X473" s="69" t="s">
        <v>132</v>
      </c>
      <c r="Y473" s="69" t="s">
        <v>144</v>
      </c>
    </row>
    <row r="474" ht="409.5" spans="1:25">
      <c r="A474" s="52">
        <v>527</v>
      </c>
      <c r="B474" s="47" t="s">
        <v>117</v>
      </c>
      <c r="C474" s="47" t="s">
        <v>361</v>
      </c>
      <c r="D474" s="47" t="s">
        <v>5711</v>
      </c>
      <c r="E474" s="47" t="s">
        <v>146</v>
      </c>
      <c r="F474" s="58" t="s">
        <v>5919</v>
      </c>
      <c r="G474" s="74">
        <v>45413</v>
      </c>
      <c r="H474" s="74">
        <v>45444</v>
      </c>
      <c r="I474" s="58" t="s">
        <v>124</v>
      </c>
      <c r="J474" s="34" t="s">
        <v>125</v>
      </c>
      <c r="K474" s="48" t="s">
        <v>1117</v>
      </c>
      <c r="L474" s="96" t="s">
        <v>78</v>
      </c>
      <c r="M474" s="29">
        <v>60</v>
      </c>
      <c r="N474" s="34" t="s">
        <v>6168</v>
      </c>
      <c r="O474" s="62">
        <v>45407.4479166667</v>
      </c>
      <c r="P474" s="35"/>
      <c r="Q474" s="35"/>
      <c r="R474" s="40"/>
      <c r="S474" s="40"/>
      <c r="T474" s="36"/>
      <c r="U474" s="34" t="s">
        <v>6169</v>
      </c>
      <c r="V474" s="34" t="s">
        <v>5711</v>
      </c>
      <c r="W474" s="67" t="s">
        <v>6170</v>
      </c>
      <c r="X474" s="68" t="s">
        <v>132</v>
      </c>
      <c r="Y474" s="68" t="s">
        <v>144</v>
      </c>
    </row>
    <row r="475" ht="409.5" spans="1:25">
      <c r="A475" s="52">
        <v>528</v>
      </c>
      <c r="B475" s="47" t="s">
        <v>117</v>
      </c>
      <c r="C475" s="47" t="s">
        <v>361</v>
      </c>
      <c r="D475" s="47" t="s">
        <v>5711</v>
      </c>
      <c r="E475" s="47" t="s">
        <v>146</v>
      </c>
      <c r="F475" s="58" t="s">
        <v>5919</v>
      </c>
      <c r="G475" s="74">
        <v>45474</v>
      </c>
      <c r="H475" s="74">
        <v>45506</v>
      </c>
      <c r="I475" s="58" t="s">
        <v>124</v>
      </c>
      <c r="J475" s="34" t="s">
        <v>125</v>
      </c>
      <c r="K475" s="48" t="s">
        <v>1117</v>
      </c>
      <c r="L475" s="96" t="s">
        <v>78</v>
      </c>
      <c r="M475" s="29">
        <v>60</v>
      </c>
      <c r="N475" s="34" t="s">
        <v>6168</v>
      </c>
      <c r="O475" s="62">
        <v>45407.4479166667</v>
      </c>
      <c r="P475" s="52"/>
      <c r="Q475" s="52"/>
      <c r="R475" s="70"/>
      <c r="S475" s="70"/>
      <c r="T475" s="70"/>
      <c r="U475" s="67" t="s">
        <v>6169</v>
      </c>
      <c r="V475" s="69" t="s">
        <v>5711</v>
      </c>
      <c r="W475" s="67" t="s">
        <v>6170</v>
      </c>
      <c r="X475" s="69" t="s">
        <v>132</v>
      </c>
      <c r="Y475" s="69" t="s">
        <v>144</v>
      </c>
    </row>
    <row r="476" ht="351" spans="1:25">
      <c r="A476" s="52"/>
      <c r="B476" s="58" t="s">
        <v>117</v>
      </c>
      <c r="C476" s="47" t="s">
        <v>145</v>
      </c>
      <c r="D476" s="47" t="s">
        <v>5719</v>
      </c>
      <c r="E476" s="47" t="s">
        <v>146</v>
      </c>
      <c r="F476" s="58" t="s">
        <v>5919</v>
      </c>
      <c r="G476" s="74">
        <v>45536</v>
      </c>
      <c r="H476" s="74">
        <v>45566</v>
      </c>
      <c r="I476" s="58" t="s">
        <v>124</v>
      </c>
      <c r="J476" s="34" t="s">
        <v>125</v>
      </c>
      <c r="K476" s="48" t="s">
        <v>1117</v>
      </c>
      <c r="L476" s="96" t="s">
        <v>78</v>
      </c>
      <c r="M476" s="29">
        <v>60</v>
      </c>
      <c r="N476" s="34" t="s">
        <v>6171</v>
      </c>
      <c r="O476" s="62">
        <v>45519.4965277778</v>
      </c>
      <c r="P476" s="52"/>
      <c r="Q476" s="52"/>
      <c r="R476" s="70"/>
      <c r="S476" s="70"/>
      <c r="T476" s="70"/>
      <c r="U476" s="67" t="s">
        <v>6172</v>
      </c>
      <c r="V476" s="69" t="s">
        <v>5719</v>
      </c>
      <c r="W476" s="67" t="s">
        <v>6173</v>
      </c>
      <c r="X476" s="69" t="s">
        <v>132</v>
      </c>
      <c r="Y476" s="69" t="s">
        <v>852</v>
      </c>
    </row>
    <row r="477" ht="351" spans="1:25">
      <c r="A477" s="52"/>
      <c r="B477" s="58" t="s">
        <v>117</v>
      </c>
      <c r="C477" s="47" t="s">
        <v>145</v>
      </c>
      <c r="D477" s="47" t="s">
        <v>5719</v>
      </c>
      <c r="E477" s="47" t="s">
        <v>146</v>
      </c>
      <c r="F477" s="58" t="s">
        <v>5919</v>
      </c>
      <c r="G477" s="74">
        <v>45597</v>
      </c>
      <c r="H477" s="74">
        <v>45628</v>
      </c>
      <c r="I477" s="58" t="s">
        <v>124</v>
      </c>
      <c r="J477" s="34" t="s">
        <v>125</v>
      </c>
      <c r="K477" s="48" t="s">
        <v>1117</v>
      </c>
      <c r="L477" s="96" t="s">
        <v>78</v>
      </c>
      <c r="M477" s="29">
        <v>60</v>
      </c>
      <c r="N477" s="34" t="s">
        <v>6171</v>
      </c>
      <c r="O477" s="62">
        <v>45519.4965277778</v>
      </c>
      <c r="P477" s="52"/>
      <c r="Q477" s="52"/>
      <c r="R477" s="70"/>
      <c r="S477" s="70"/>
      <c r="T477" s="70"/>
      <c r="U477" s="67" t="s">
        <v>6172</v>
      </c>
      <c r="V477" s="69" t="s">
        <v>5719</v>
      </c>
      <c r="W477" s="67" t="s">
        <v>6173</v>
      </c>
      <c r="X477" s="69" t="s">
        <v>132</v>
      </c>
      <c r="Y477" s="69" t="s">
        <v>852</v>
      </c>
    </row>
    <row r="478" ht="175.5" spans="1:25">
      <c r="A478" s="52">
        <v>529</v>
      </c>
      <c r="B478" s="47" t="s">
        <v>117</v>
      </c>
      <c r="C478" s="47" t="s">
        <v>361</v>
      </c>
      <c r="D478" s="47" t="s">
        <v>5718</v>
      </c>
      <c r="E478" s="47" t="s">
        <v>146</v>
      </c>
      <c r="F478" s="58" t="s">
        <v>5919</v>
      </c>
      <c r="G478" s="74">
        <v>45292</v>
      </c>
      <c r="H478" s="74">
        <v>45352</v>
      </c>
      <c r="I478" s="58" t="s">
        <v>124</v>
      </c>
      <c r="J478" s="34" t="s">
        <v>125</v>
      </c>
      <c r="K478" s="48" t="s">
        <v>1117</v>
      </c>
      <c r="L478" s="96" t="s">
        <v>78</v>
      </c>
      <c r="M478" s="29">
        <v>60</v>
      </c>
      <c r="N478" s="34" t="s">
        <v>6165</v>
      </c>
      <c r="O478" s="62">
        <v>45365.5208333333</v>
      </c>
      <c r="P478" s="35"/>
      <c r="Q478" s="35"/>
      <c r="R478" s="40"/>
      <c r="S478" s="40"/>
      <c r="T478" s="36"/>
      <c r="U478" s="34" t="s">
        <v>6166</v>
      </c>
      <c r="V478" s="34" t="s">
        <v>5718</v>
      </c>
      <c r="W478" s="67" t="s">
        <v>6167</v>
      </c>
      <c r="X478" s="69" t="s">
        <v>132</v>
      </c>
      <c r="Y478" s="69" t="s">
        <v>159</v>
      </c>
    </row>
    <row r="479" ht="409.5" spans="1:25">
      <c r="A479" s="52">
        <v>530</v>
      </c>
      <c r="B479" s="47" t="s">
        <v>117</v>
      </c>
      <c r="C479" s="47" t="s">
        <v>361</v>
      </c>
      <c r="D479" s="47" t="s">
        <v>5718</v>
      </c>
      <c r="E479" s="47" t="s">
        <v>146</v>
      </c>
      <c r="F479" s="58" t="s">
        <v>5919</v>
      </c>
      <c r="G479" s="74">
        <v>45383</v>
      </c>
      <c r="H479" s="74">
        <v>45384</v>
      </c>
      <c r="I479" s="58" t="s">
        <v>124</v>
      </c>
      <c r="J479" s="34" t="s">
        <v>125</v>
      </c>
      <c r="K479" s="48" t="s">
        <v>1117</v>
      </c>
      <c r="L479" s="96" t="s">
        <v>78</v>
      </c>
      <c r="M479" s="29">
        <v>60</v>
      </c>
      <c r="N479" s="34" t="s">
        <v>6168</v>
      </c>
      <c r="O479" s="62">
        <v>45407.4479166667</v>
      </c>
      <c r="P479" s="35"/>
      <c r="Q479" s="35"/>
      <c r="R479" s="40"/>
      <c r="S479" s="40"/>
      <c r="T479" s="36"/>
      <c r="U479" s="34" t="s">
        <v>6169</v>
      </c>
      <c r="V479" s="34" t="s">
        <v>5718</v>
      </c>
      <c r="W479" s="67" t="s">
        <v>6170</v>
      </c>
      <c r="X479" s="69" t="s">
        <v>132</v>
      </c>
      <c r="Y479" s="69" t="s">
        <v>144</v>
      </c>
    </row>
    <row r="480" ht="409.5" spans="1:25">
      <c r="A480" s="52">
        <v>531</v>
      </c>
      <c r="B480" s="47" t="s">
        <v>117</v>
      </c>
      <c r="C480" s="47" t="s">
        <v>361</v>
      </c>
      <c r="D480" s="47" t="s">
        <v>5718</v>
      </c>
      <c r="E480" s="47" t="s">
        <v>146</v>
      </c>
      <c r="F480" s="58" t="s">
        <v>5919</v>
      </c>
      <c r="G480" s="74">
        <v>45413</v>
      </c>
      <c r="H480" s="74">
        <v>45444</v>
      </c>
      <c r="I480" s="58" t="s">
        <v>124</v>
      </c>
      <c r="J480" s="34" t="s">
        <v>125</v>
      </c>
      <c r="K480" s="48" t="s">
        <v>1117</v>
      </c>
      <c r="L480" s="96" t="s">
        <v>78</v>
      </c>
      <c r="M480" s="29">
        <v>60</v>
      </c>
      <c r="N480" s="34" t="s">
        <v>6168</v>
      </c>
      <c r="O480" s="62">
        <v>45407.4479166667</v>
      </c>
      <c r="P480" s="35"/>
      <c r="Q480" s="35"/>
      <c r="R480" s="40"/>
      <c r="S480" s="40"/>
      <c r="T480" s="36"/>
      <c r="U480" s="34" t="s">
        <v>6169</v>
      </c>
      <c r="V480" s="34" t="s">
        <v>5718</v>
      </c>
      <c r="W480" s="67" t="s">
        <v>6170</v>
      </c>
      <c r="X480" s="68" t="s">
        <v>132</v>
      </c>
      <c r="Y480" s="68" t="s">
        <v>144</v>
      </c>
    </row>
    <row r="481" ht="409.5" spans="1:25">
      <c r="A481" s="52">
        <v>532</v>
      </c>
      <c r="B481" s="47" t="s">
        <v>117</v>
      </c>
      <c r="C481" s="47" t="s">
        <v>361</v>
      </c>
      <c r="D481" s="47" t="s">
        <v>5718</v>
      </c>
      <c r="E481" s="47" t="s">
        <v>146</v>
      </c>
      <c r="F481" s="58" t="s">
        <v>5919</v>
      </c>
      <c r="G481" s="74">
        <v>45474</v>
      </c>
      <c r="H481" s="74">
        <v>45506</v>
      </c>
      <c r="I481" s="58" t="s">
        <v>124</v>
      </c>
      <c r="J481" s="34" t="s">
        <v>125</v>
      </c>
      <c r="K481" s="48" t="s">
        <v>1117</v>
      </c>
      <c r="L481" s="96" t="s">
        <v>78</v>
      </c>
      <c r="M481" s="29">
        <v>60</v>
      </c>
      <c r="N481" s="34" t="s">
        <v>6168</v>
      </c>
      <c r="O481" s="62">
        <v>45407.4479166667</v>
      </c>
      <c r="P481" s="52"/>
      <c r="Q481" s="52"/>
      <c r="R481" s="70"/>
      <c r="S481" s="70"/>
      <c r="T481" s="70"/>
      <c r="U481" s="67" t="s">
        <v>6169</v>
      </c>
      <c r="V481" s="69" t="s">
        <v>5718</v>
      </c>
      <c r="W481" s="67" t="s">
        <v>6170</v>
      </c>
      <c r="X481" s="69" t="s">
        <v>132</v>
      </c>
      <c r="Y481" s="69" t="s">
        <v>144</v>
      </c>
    </row>
    <row r="482" ht="351" spans="1:25">
      <c r="A482" s="52"/>
      <c r="B482" s="58" t="s">
        <v>117</v>
      </c>
      <c r="C482" s="47" t="s">
        <v>145</v>
      </c>
      <c r="D482" s="47" t="s">
        <v>5719</v>
      </c>
      <c r="E482" s="47" t="s">
        <v>146</v>
      </c>
      <c r="F482" s="58" t="s">
        <v>5919</v>
      </c>
      <c r="G482" s="74">
        <v>45536</v>
      </c>
      <c r="H482" s="74">
        <v>45566</v>
      </c>
      <c r="I482" s="58" t="s">
        <v>124</v>
      </c>
      <c r="J482" s="34" t="s">
        <v>125</v>
      </c>
      <c r="K482" s="48" t="s">
        <v>1117</v>
      </c>
      <c r="L482" s="96" t="s">
        <v>78</v>
      </c>
      <c r="M482" s="29">
        <v>60</v>
      </c>
      <c r="N482" s="34" t="s">
        <v>6171</v>
      </c>
      <c r="O482" s="62">
        <v>45519.4965277778</v>
      </c>
      <c r="P482" s="52"/>
      <c r="Q482" s="52"/>
      <c r="R482" s="70"/>
      <c r="S482" s="70"/>
      <c r="T482" s="70"/>
      <c r="U482" s="67" t="s">
        <v>6172</v>
      </c>
      <c r="V482" s="69" t="s">
        <v>5719</v>
      </c>
      <c r="W482" s="67" t="s">
        <v>6173</v>
      </c>
      <c r="X482" s="69" t="s">
        <v>132</v>
      </c>
      <c r="Y482" s="69" t="s">
        <v>852</v>
      </c>
    </row>
    <row r="483" ht="351" spans="1:25">
      <c r="A483" s="52"/>
      <c r="B483" s="58" t="s">
        <v>117</v>
      </c>
      <c r="C483" s="47" t="s">
        <v>145</v>
      </c>
      <c r="D483" s="47" t="s">
        <v>5719</v>
      </c>
      <c r="E483" s="47" t="s">
        <v>146</v>
      </c>
      <c r="F483" s="58" t="s">
        <v>5919</v>
      </c>
      <c r="G483" s="74">
        <v>45597</v>
      </c>
      <c r="H483" s="74">
        <v>45628</v>
      </c>
      <c r="I483" s="58" t="s">
        <v>124</v>
      </c>
      <c r="J483" s="34" t="s">
        <v>125</v>
      </c>
      <c r="K483" s="48" t="s">
        <v>1117</v>
      </c>
      <c r="L483" s="96" t="s">
        <v>78</v>
      </c>
      <c r="M483" s="29">
        <v>60</v>
      </c>
      <c r="N483" s="34" t="s">
        <v>6171</v>
      </c>
      <c r="O483" s="62">
        <v>45519.4965277778</v>
      </c>
      <c r="P483" s="52"/>
      <c r="Q483" s="52"/>
      <c r="R483" s="70"/>
      <c r="S483" s="70"/>
      <c r="T483" s="70"/>
      <c r="U483" s="67" t="s">
        <v>6172</v>
      </c>
      <c r="V483" s="69" t="s">
        <v>5719</v>
      </c>
      <c r="W483" s="67" t="s">
        <v>6173</v>
      </c>
      <c r="X483" s="69" t="s">
        <v>132</v>
      </c>
      <c r="Y483" s="69" t="s">
        <v>852</v>
      </c>
    </row>
    <row r="484" ht="409.5" spans="1:25">
      <c r="A484" s="52">
        <v>533</v>
      </c>
      <c r="B484" s="58" t="s">
        <v>117</v>
      </c>
      <c r="C484" s="47" t="s">
        <v>145</v>
      </c>
      <c r="D484" s="47" t="s">
        <v>5719</v>
      </c>
      <c r="E484" s="47" t="s">
        <v>146</v>
      </c>
      <c r="F484" s="58" t="s">
        <v>5919</v>
      </c>
      <c r="G484" s="74">
        <v>45292</v>
      </c>
      <c r="H484" s="74">
        <v>45352</v>
      </c>
      <c r="I484" s="58" t="s">
        <v>124</v>
      </c>
      <c r="J484" s="34" t="s">
        <v>125</v>
      </c>
      <c r="K484" s="48" t="s">
        <v>1117</v>
      </c>
      <c r="L484" s="96" t="s">
        <v>78</v>
      </c>
      <c r="M484" s="90">
        <v>30</v>
      </c>
      <c r="N484" s="34" t="s">
        <v>6174</v>
      </c>
      <c r="O484" s="62">
        <v>45348.5854166667</v>
      </c>
      <c r="P484" s="35"/>
      <c r="Q484" s="35"/>
      <c r="R484" s="40"/>
      <c r="S484" s="40"/>
      <c r="T484" s="36"/>
      <c r="U484" s="34" t="s">
        <v>6175</v>
      </c>
      <c r="V484" s="34" t="s">
        <v>5719</v>
      </c>
      <c r="W484" s="67" t="s">
        <v>6176</v>
      </c>
      <c r="X484" s="69" t="s">
        <v>132</v>
      </c>
      <c r="Y484" s="69" t="s">
        <v>153</v>
      </c>
    </row>
    <row r="485" ht="409.5" spans="1:25">
      <c r="A485" s="52">
        <v>534</v>
      </c>
      <c r="B485" s="58" t="s">
        <v>117</v>
      </c>
      <c r="C485" s="47" t="s">
        <v>145</v>
      </c>
      <c r="D485" s="47" t="s">
        <v>5719</v>
      </c>
      <c r="E485" s="47" t="s">
        <v>146</v>
      </c>
      <c r="F485" s="58" t="s">
        <v>5919</v>
      </c>
      <c r="G485" s="74">
        <v>45383</v>
      </c>
      <c r="H485" s="74">
        <v>45384</v>
      </c>
      <c r="I485" s="58" t="s">
        <v>124</v>
      </c>
      <c r="J485" s="34" t="s">
        <v>125</v>
      </c>
      <c r="K485" s="48" t="s">
        <v>1117</v>
      </c>
      <c r="L485" s="96" t="s">
        <v>78</v>
      </c>
      <c r="M485" s="90">
        <v>30</v>
      </c>
      <c r="N485" s="34" t="s">
        <v>6174</v>
      </c>
      <c r="O485" s="62">
        <v>45348.5854166667</v>
      </c>
      <c r="P485" s="35"/>
      <c r="Q485" s="35"/>
      <c r="R485" s="40"/>
      <c r="S485" s="40"/>
      <c r="T485" s="36"/>
      <c r="U485" s="34" t="s">
        <v>6175</v>
      </c>
      <c r="V485" s="34" t="s">
        <v>5719</v>
      </c>
      <c r="W485" s="67" t="s">
        <v>6176</v>
      </c>
      <c r="X485" s="69" t="s">
        <v>132</v>
      </c>
      <c r="Y485" s="69" t="s">
        <v>153</v>
      </c>
    </row>
    <row r="486" ht="409.5" spans="1:25">
      <c r="A486" s="52">
        <v>535</v>
      </c>
      <c r="B486" s="58" t="s">
        <v>117</v>
      </c>
      <c r="C486" s="47" t="s">
        <v>145</v>
      </c>
      <c r="D486" s="47" t="s">
        <v>5719</v>
      </c>
      <c r="E486" s="47" t="s">
        <v>146</v>
      </c>
      <c r="F486" s="58" t="s">
        <v>5919</v>
      </c>
      <c r="G486" s="74">
        <v>45413</v>
      </c>
      <c r="H486" s="74">
        <v>45444</v>
      </c>
      <c r="I486" s="58" t="s">
        <v>124</v>
      </c>
      <c r="J486" s="34" t="s">
        <v>125</v>
      </c>
      <c r="K486" s="48" t="s">
        <v>1117</v>
      </c>
      <c r="L486" s="96" t="s">
        <v>78</v>
      </c>
      <c r="M486" s="90">
        <v>30</v>
      </c>
      <c r="N486" s="34" t="s">
        <v>6174</v>
      </c>
      <c r="O486" s="62">
        <v>45348.5854166667</v>
      </c>
      <c r="P486" s="35"/>
      <c r="Q486" s="35"/>
      <c r="R486" s="40"/>
      <c r="S486" s="40"/>
      <c r="T486" s="36"/>
      <c r="U486" s="34" t="s">
        <v>6175</v>
      </c>
      <c r="V486" s="34" t="s">
        <v>5719</v>
      </c>
      <c r="W486" s="67" t="s">
        <v>6176</v>
      </c>
      <c r="X486" s="68" t="s">
        <v>132</v>
      </c>
      <c r="Y486" s="68" t="s">
        <v>153</v>
      </c>
    </row>
    <row r="487" ht="351" spans="1:25">
      <c r="A487" s="52">
        <v>536</v>
      </c>
      <c r="B487" s="58" t="s">
        <v>117</v>
      </c>
      <c r="C487" s="47" t="s">
        <v>145</v>
      </c>
      <c r="D487" s="47" t="s">
        <v>5719</v>
      </c>
      <c r="E487" s="47" t="s">
        <v>146</v>
      </c>
      <c r="F487" s="58" t="s">
        <v>5919</v>
      </c>
      <c r="G487" s="74">
        <v>45474</v>
      </c>
      <c r="H487" s="74">
        <v>45506</v>
      </c>
      <c r="I487" s="58" t="s">
        <v>124</v>
      </c>
      <c r="J487" s="34" t="s">
        <v>125</v>
      </c>
      <c r="K487" s="48" t="s">
        <v>1117</v>
      </c>
      <c r="L487" s="96" t="s">
        <v>78</v>
      </c>
      <c r="M487" s="90">
        <v>30</v>
      </c>
      <c r="N487" s="34" t="s">
        <v>6171</v>
      </c>
      <c r="O487" s="62">
        <v>45519.4965277778</v>
      </c>
      <c r="P487" s="52"/>
      <c r="Q487" s="52"/>
      <c r="R487" s="70"/>
      <c r="S487" s="70"/>
      <c r="T487" s="70"/>
      <c r="U487" s="67" t="s">
        <v>6172</v>
      </c>
      <c r="V487" s="69" t="s">
        <v>5719</v>
      </c>
      <c r="W487" s="67" t="s">
        <v>6173</v>
      </c>
      <c r="X487" s="69" t="s">
        <v>132</v>
      </c>
      <c r="Y487" s="69" t="s">
        <v>852</v>
      </c>
    </row>
    <row r="488" ht="351" spans="1:25">
      <c r="A488" s="94"/>
      <c r="B488" s="58" t="s">
        <v>117</v>
      </c>
      <c r="C488" s="47" t="s">
        <v>145</v>
      </c>
      <c r="D488" s="47" t="s">
        <v>5719</v>
      </c>
      <c r="E488" s="47" t="s">
        <v>146</v>
      </c>
      <c r="F488" s="58" t="s">
        <v>5919</v>
      </c>
      <c r="G488" s="74">
        <v>45536</v>
      </c>
      <c r="H488" s="74">
        <v>45566</v>
      </c>
      <c r="I488" s="58" t="s">
        <v>124</v>
      </c>
      <c r="J488" s="34" t="s">
        <v>125</v>
      </c>
      <c r="K488" s="48" t="s">
        <v>1117</v>
      </c>
      <c r="L488" s="96" t="s">
        <v>78</v>
      </c>
      <c r="M488" s="90">
        <v>30</v>
      </c>
      <c r="N488" s="34" t="s">
        <v>6171</v>
      </c>
      <c r="O488" s="62">
        <v>45519.4965277778</v>
      </c>
      <c r="P488" s="52"/>
      <c r="Q488" s="52"/>
      <c r="R488" s="70"/>
      <c r="S488" s="70"/>
      <c r="T488" s="70"/>
      <c r="U488" s="67" t="s">
        <v>6172</v>
      </c>
      <c r="V488" s="69" t="s">
        <v>5719</v>
      </c>
      <c r="W488" s="67" t="s">
        <v>6173</v>
      </c>
      <c r="X488" s="69" t="s">
        <v>132</v>
      </c>
      <c r="Y488" s="69" t="s">
        <v>852</v>
      </c>
    </row>
    <row r="489" ht="351" spans="1:25">
      <c r="A489" s="95"/>
      <c r="B489" s="58" t="s">
        <v>117</v>
      </c>
      <c r="C489" s="47" t="s">
        <v>145</v>
      </c>
      <c r="D489" s="47" t="s">
        <v>5719</v>
      </c>
      <c r="E489" s="47" t="s">
        <v>146</v>
      </c>
      <c r="F489" s="58" t="s">
        <v>5919</v>
      </c>
      <c r="G489" s="74">
        <v>45597</v>
      </c>
      <c r="H489" s="74">
        <v>45628</v>
      </c>
      <c r="I489" s="58" t="s">
        <v>124</v>
      </c>
      <c r="J489" s="34" t="s">
        <v>125</v>
      </c>
      <c r="K489" s="48" t="s">
        <v>1117</v>
      </c>
      <c r="L489" s="96" t="s">
        <v>78</v>
      </c>
      <c r="M489" s="90">
        <v>30</v>
      </c>
      <c r="N489" s="34" t="s">
        <v>6171</v>
      </c>
      <c r="O489" s="62">
        <v>45519.4965277778</v>
      </c>
      <c r="P489" s="52"/>
      <c r="Q489" s="52"/>
      <c r="R489" s="70"/>
      <c r="S489" s="70"/>
      <c r="T489" s="70"/>
      <c r="U489" s="67" t="s">
        <v>6172</v>
      </c>
      <c r="V489" s="69" t="s">
        <v>5719</v>
      </c>
      <c r="W489" s="67" t="s">
        <v>6173</v>
      </c>
      <c r="X489" s="69" t="s">
        <v>132</v>
      </c>
      <c r="Y489" s="69" t="s">
        <v>852</v>
      </c>
    </row>
    <row r="490" ht="36" spans="1:25">
      <c r="A490" s="52">
        <v>537</v>
      </c>
      <c r="B490" s="58" t="s">
        <v>117</v>
      </c>
      <c r="C490" s="58" t="s">
        <v>145</v>
      </c>
      <c r="D490" s="52" t="s">
        <v>1731</v>
      </c>
      <c r="E490" s="82" t="s">
        <v>250</v>
      </c>
      <c r="F490" s="58" t="s">
        <v>5919</v>
      </c>
      <c r="G490" s="74">
        <v>45323</v>
      </c>
      <c r="H490" s="75">
        <v>45350</v>
      </c>
      <c r="I490" s="93" t="s">
        <v>124</v>
      </c>
      <c r="J490" s="34" t="s">
        <v>125</v>
      </c>
      <c r="K490" s="87" t="s">
        <v>1117</v>
      </c>
      <c r="L490" s="88" t="s">
        <v>78</v>
      </c>
      <c r="M490" s="52">
        <v>12</v>
      </c>
      <c r="N490" s="34" t="s">
        <v>6177</v>
      </c>
      <c r="O490" s="62">
        <v>45469.5479166667</v>
      </c>
      <c r="P490" s="35"/>
      <c r="Q490" s="35"/>
      <c r="R490" s="40"/>
      <c r="S490" s="40"/>
      <c r="T490" s="34"/>
      <c r="U490" s="34" t="s">
        <v>6178</v>
      </c>
      <c r="V490" s="34" t="s">
        <v>1731</v>
      </c>
      <c r="W490" s="69" t="s">
        <v>6179</v>
      </c>
      <c r="X490" s="69" t="s">
        <v>132</v>
      </c>
      <c r="Y490" s="69" t="s">
        <v>422</v>
      </c>
    </row>
    <row r="491" spans="1:25">
      <c r="A491" s="52">
        <v>538</v>
      </c>
      <c r="B491" s="58" t="s">
        <v>117</v>
      </c>
      <c r="C491" s="58" t="s">
        <v>145</v>
      </c>
      <c r="D491" s="52" t="s">
        <v>1731</v>
      </c>
      <c r="E491" s="82" t="s">
        <v>250</v>
      </c>
      <c r="F491" s="58" t="s">
        <v>5919</v>
      </c>
      <c r="G491" s="74">
        <v>45505</v>
      </c>
      <c r="H491" s="75">
        <v>45505</v>
      </c>
      <c r="I491" s="93" t="s">
        <v>124</v>
      </c>
      <c r="J491" s="34" t="s">
        <v>125</v>
      </c>
      <c r="K491" s="87" t="s">
        <v>1117</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1742</v>
      </c>
      <c r="E492" s="82" t="s">
        <v>250</v>
      </c>
      <c r="F492" s="58" t="s">
        <v>5919</v>
      </c>
      <c r="G492" s="74">
        <v>45323</v>
      </c>
      <c r="H492" s="75">
        <v>45350</v>
      </c>
      <c r="I492" s="93" t="s">
        <v>124</v>
      </c>
      <c r="J492" s="34" t="s">
        <v>125</v>
      </c>
      <c r="K492" s="87" t="s">
        <v>1117</v>
      </c>
      <c r="L492" s="88" t="s">
        <v>78</v>
      </c>
      <c r="M492" s="52">
        <v>12</v>
      </c>
      <c r="N492" s="34" t="s">
        <v>6177</v>
      </c>
      <c r="O492" s="62">
        <v>45469.5479166667</v>
      </c>
      <c r="P492" s="35"/>
      <c r="Q492" s="35"/>
      <c r="R492" s="40"/>
      <c r="S492" s="40"/>
      <c r="T492" s="34"/>
      <c r="U492" s="34" t="s">
        <v>6178</v>
      </c>
      <c r="V492" s="34" t="s">
        <v>1742</v>
      </c>
      <c r="W492" s="69" t="s">
        <v>6179</v>
      </c>
      <c r="X492" s="69" t="s">
        <v>132</v>
      </c>
      <c r="Y492" s="69" t="s">
        <v>422</v>
      </c>
    </row>
    <row r="493" spans="1:25">
      <c r="A493" s="52">
        <v>540</v>
      </c>
      <c r="B493" s="58" t="s">
        <v>117</v>
      </c>
      <c r="C493" s="58" t="s">
        <v>145</v>
      </c>
      <c r="D493" s="52" t="s">
        <v>1742</v>
      </c>
      <c r="E493" s="82" t="s">
        <v>250</v>
      </c>
      <c r="F493" s="58" t="s">
        <v>5919</v>
      </c>
      <c r="G493" s="74">
        <v>45505</v>
      </c>
      <c r="H493" s="75">
        <v>45505</v>
      </c>
      <c r="I493" s="93" t="s">
        <v>124</v>
      </c>
      <c r="J493" s="34" t="s">
        <v>125</v>
      </c>
      <c r="K493" s="87" t="s">
        <v>1117</v>
      </c>
      <c r="L493" s="88" t="s">
        <v>78</v>
      </c>
      <c r="M493" s="52">
        <v>12</v>
      </c>
      <c r="N493" s="34"/>
      <c r="O493" s="62"/>
      <c r="P493" s="52"/>
      <c r="Q493" s="52"/>
      <c r="R493" s="70"/>
      <c r="S493" s="70"/>
      <c r="T493" s="34"/>
      <c r="U493" s="69"/>
      <c r="V493" s="69"/>
      <c r="W493" s="69"/>
      <c r="X493" s="69"/>
      <c r="Y493" s="69"/>
    </row>
    <row r="494" ht="175.5" spans="1:25">
      <c r="A494" s="52">
        <v>541</v>
      </c>
      <c r="B494" s="57" t="s">
        <v>117</v>
      </c>
      <c r="C494" s="47" t="s">
        <v>361</v>
      </c>
      <c r="D494" s="47" t="s">
        <v>4545</v>
      </c>
      <c r="E494" s="47" t="s">
        <v>239</v>
      </c>
      <c r="F494" s="58" t="s">
        <v>5919</v>
      </c>
      <c r="G494" s="74">
        <v>45292</v>
      </c>
      <c r="H494" s="74">
        <v>45352</v>
      </c>
      <c r="I494" s="58" t="s">
        <v>124</v>
      </c>
      <c r="J494" s="34" t="s">
        <v>125</v>
      </c>
      <c r="K494" s="48" t="s">
        <v>1117</v>
      </c>
      <c r="L494" s="96" t="s">
        <v>78</v>
      </c>
      <c r="M494" s="57">
        <v>18</v>
      </c>
      <c r="N494" s="34" t="s">
        <v>6180</v>
      </c>
      <c r="O494" s="62">
        <v>45365.5208333333</v>
      </c>
      <c r="P494" s="35"/>
      <c r="Q494" s="35"/>
      <c r="R494" s="40"/>
      <c r="S494" s="40"/>
      <c r="T494" s="36"/>
      <c r="U494" s="34" t="s">
        <v>6181</v>
      </c>
      <c r="V494" s="34" t="s">
        <v>4545</v>
      </c>
      <c r="W494" s="67" t="s">
        <v>6182</v>
      </c>
      <c r="X494" s="69" t="s">
        <v>132</v>
      </c>
      <c r="Y494" s="69" t="s">
        <v>159</v>
      </c>
    </row>
    <row r="495" ht="175.5" spans="1:25">
      <c r="A495" s="52">
        <v>542</v>
      </c>
      <c r="B495" s="57" t="s">
        <v>117</v>
      </c>
      <c r="C495" s="47" t="s">
        <v>361</v>
      </c>
      <c r="D495" s="47" t="s">
        <v>4545</v>
      </c>
      <c r="E495" s="47" t="s">
        <v>239</v>
      </c>
      <c r="F495" s="58" t="s">
        <v>5919</v>
      </c>
      <c r="G495" s="74">
        <v>45383</v>
      </c>
      <c r="H495" s="74">
        <v>45384</v>
      </c>
      <c r="I495" s="58" t="s">
        <v>124</v>
      </c>
      <c r="J495" s="34" t="s">
        <v>125</v>
      </c>
      <c r="K495" s="48" t="s">
        <v>1117</v>
      </c>
      <c r="L495" s="96" t="s">
        <v>78</v>
      </c>
      <c r="M495" s="57">
        <v>18</v>
      </c>
      <c r="N495" s="34" t="s">
        <v>6180</v>
      </c>
      <c r="O495" s="62">
        <v>45365.5208333333</v>
      </c>
      <c r="P495" s="35"/>
      <c r="Q495" s="35"/>
      <c r="R495" s="40"/>
      <c r="S495" s="40"/>
      <c r="T495" s="36"/>
      <c r="U495" s="34" t="s">
        <v>6181</v>
      </c>
      <c r="V495" s="34" t="s">
        <v>4545</v>
      </c>
      <c r="W495" s="67" t="s">
        <v>6182</v>
      </c>
      <c r="X495" s="69" t="s">
        <v>132</v>
      </c>
      <c r="Y495" s="69" t="s">
        <v>159</v>
      </c>
    </row>
    <row r="496" ht="36" spans="1:25">
      <c r="A496" s="52">
        <v>543</v>
      </c>
      <c r="B496" s="57" t="s">
        <v>117</v>
      </c>
      <c r="C496" s="47" t="s">
        <v>361</v>
      </c>
      <c r="D496" s="47" t="s">
        <v>4545</v>
      </c>
      <c r="E496" s="47" t="s">
        <v>239</v>
      </c>
      <c r="F496" s="58" t="s">
        <v>5919</v>
      </c>
      <c r="G496" s="74">
        <v>45413</v>
      </c>
      <c r="H496" s="74">
        <v>45444</v>
      </c>
      <c r="I496" s="58" t="s">
        <v>124</v>
      </c>
      <c r="J496" s="34" t="s">
        <v>125</v>
      </c>
      <c r="K496" s="48" t="s">
        <v>1117</v>
      </c>
      <c r="L496" s="96" t="s">
        <v>78</v>
      </c>
      <c r="M496" s="57">
        <v>18</v>
      </c>
      <c r="N496" s="34" t="s">
        <v>6183</v>
      </c>
      <c r="O496" s="62">
        <v>45457.5104166667</v>
      </c>
      <c r="P496" s="52"/>
      <c r="Q496" s="52"/>
      <c r="R496" s="70"/>
      <c r="S496" s="70"/>
      <c r="T496" s="70"/>
      <c r="U496" s="69" t="s">
        <v>6184</v>
      </c>
      <c r="V496" s="69" t="s">
        <v>4545</v>
      </c>
      <c r="W496" s="69" t="s">
        <v>6185</v>
      </c>
      <c r="X496" s="68" t="s">
        <v>132</v>
      </c>
      <c r="Y496" s="68" t="s">
        <v>422</v>
      </c>
    </row>
    <row r="497" ht="36" spans="1:25">
      <c r="A497" s="52">
        <v>544</v>
      </c>
      <c r="B497" s="57" t="s">
        <v>117</v>
      </c>
      <c r="C497" s="47" t="s">
        <v>361</v>
      </c>
      <c r="D497" s="47" t="s">
        <v>4545</v>
      </c>
      <c r="E497" s="47" t="s">
        <v>239</v>
      </c>
      <c r="F497" s="58" t="s">
        <v>5919</v>
      </c>
      <c r="G497" s="74">
        <v>45474</v>
      </c>
      <c r="H497" s="74">
        <v>45506</v>
      </c>
      <c r="I497" s="58" t="s">
        <v>124</v>
      </c>
      <c r="J497" s="34" t="s">
        <v>125</v>
      </c>
      <c r="K497" s="48" t="s">
        <v>1117</v>
      </c>
      <c r="L497" s="96" t="s">
        <v>78</v>
      </c>
      <c r="M497" s="57">
        <v>18</v>
      </c>
      <c r="N497" s="34" t="s">
        <v>5324</v>
      </c>
      <c r="O497" s="62">
        <v>45519.4840277778</v>
      </c>
      <c r="P497" s="52"/>
      <c r="Q497" s="52"/>
      <c r="R497" s="70"/>
      <c r="S497" s="70"/>
      <c r="T497" s="70"/>
      <c r="U497" s="69" t="s">
        <v>6186</v>
      </c>
      <c r="V497" s="69" t="s">
        <v>4545</v>
      </c>
      <c r="W497" s="69" t="s">
        <v>6187</v>
      </c>
      <c r="X497" s="69" t="s">
        <v>132</v>
      </c>
      <c r="Y497" s="69" t="s">
        <v>852</v>
      </c>
    </row>
    <row r="498" spans="1:25">
      <c r="A498" s="52"/>
      <c r="B498" s="57" t="s">
        <v>117</v>
      </c>
      <c r="C498" s="47" t="s">
        <v>361</v>
      </c>
      <c r="D498" s="47" t="s">
        <v>4545</v>
      </c>
      <c r="E498" s="47" t="s">
        <v>239</v>
      </c>
      <c r="F498" s="58" t="s">
        <v>5919</v>
      </c>
      <c r="G498" s="74">
        <v>45536</v>
      </c>
      <c r="H498" s="74">
        <v>45566</v>
      </c>
      <c r="I498" s="58" t="s">
        <v>124</v>
      </c>
      <c r="J498" s="34" t="s">
        <v>125</v>
      </c>
      <c r="K498" s="48" t="s">
        <v>1117</v>
      </c>
      <c r="L498" s="96" t="s">
        <v>78</v>
      </c>
      <c r="M498" s="57">
        <v>18</v>
      </c>
      <c r="N498" s="34"/>
      <c r="O498" s="62"/>
      <c r="P498" s="52"/>
      <c r="Q498" s="52"/>
      <c r="R498" s="70"/>
      <c r="S498" s="70"/>
      <c r="T498" s="70"/>
      <c r="U498" s="69"/>
      <c r="V498" s="69"/>
      <c r="W498" s="69"/>
      <c r="X498" s="69"/>
      <c r="Y498" s="69"/>
    </row>
    <row r="499" spans="1:25">
      <c r="A499" s="52"/>
      <c r="B499" s="57" t="s">
        <v>117</v>
      </c>
      <c r="C499" s="47" t="s">
        <v>361</v>
      </c>
      <c r="D499" s="47" t="s">
        <v>4545</v>
      </c>
      <c r="E499" s="47" t="s">
        <v>239</v>
      </c>
      <c r="F499" s="58" t="s">
        <v>5919</v>
      </c>
      <c r="G499" s="74">
        <v>45597</v>
      </c>
      <c r="H499" s="74">
        <v>45628</v>
      </c>
      <c r="I499" s="58" t="s">
        <v>124</v>
      </c>
      <c r="J499" s="34" t="s">
        <v>125</v>
      </c>
      <c r="K499" s="48" t="s">
        <v>1117</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5660</v>
      </c>
      <c r="E500" s="58" t="s">
        <v>239</v>
      </c>
      <c r="F500" s="58" t="s">
        <v>5919</v>
      </c>
      <c r="G500" s="74">
        <v>45292</v>
      </c>
      <c r="H500" s="74">
        <v>45323</v>
      </c>
      <c r="I500" s="93" t="s">
        <v>124</v>
      </c>
      <c r="J500" s="34" t="s">
        <v>125</v>
      </c>
      <c r="K500" s="87" t="s">
        <v>1117</v>
      </c>
      <c r="L500" s="88" t="s">
        <v>78</v>
      </c>
      <c r="M500" s="58">
        <v>3</v>
      </c>
      <c r="N500" s="34" t="s">
        <v>6160</v>
      </c>
      <c r="O500" s="62">
        <v>45315.6479166667</v>
      </c>
      <c r="P500" s="35"/>
      <c r="Q500" s="35"/>
      <c r="R500" s="40"/>
      <c r="S500" s="40"/>
      <c r="T500" s="36"/>
      <c r="U500" s="34" t="s">
        <v>6161</v>
      </c>
      <c r="V500" s="34" t="s">
        <v>5660</v>
      </c>
      <c r="W500" s="69" t="s">
        <v>6162</v>
      </c>
      <c r="X500" s="69" t="s">
        <v>132</v>
      </c>
      <c r="Y500" s="69" t="s">
        <v>133</v>
      </c>
    </row>
    <row r="501" ht="36" spans="1:25">
      <c r="A501" s="52">
        <v>546</v>
      </c>
      <c r="B501" s="57" t="s">
        <v>117</v>
      </c>
      <c r="C501" s="58" t="s">
        <v>145</v>
      </c>
      <c r="D501" s="58" t="s">
        <v>5660</v>
      </c>
      <c r="E501" s="58" t="s">
        <v>239</v>
      </c>
      <c r="F501" s="58" t="s">
        <v>5919</v>
      </c>
      <c r="G501" s="74">
        <v>45352</v>
      </c>
      <c r="H501" s="74">
        <v>45383</v>
      </c>
      <c r="I501" s="93" t="s">
        <v>124</v>
      </c>
      <c r="J501" s="34" t="s">
        <v>125</v>
      </c>
      <c r="K501" s="87" t="s">
        <v>1117</v>
      </c>
      <c r="L501" s="88" t="s">
        <v>78</v>
      </c>
      <c r="M501" s="58">
        <v>3</v>
      </c>
      <c r="N501" s="34" t="s">
        <v>5664</v>
      </c>
      <c r="O501" s="62">
        <v>45385.4826388889</v>
      </c>
      <c r="P501" s="35"/>
      <c r="Q501" s="35"/>
      <c r="R501" s="40"/>
      <c r="S501" s="40"/>
      <c r="T501" s="36"/>
      <c r="U501" s="34" t="s">
        <v>5665</v>
      </c>
      <c r="V501" s="34" t="s">
        <v>5660</v>
      </c>
      <c r="W501" s="69" t="s">
        <v>5666</v>
      </c>
      <c r="X501" s="69" t="s">
        <v>132</v>
      </c>
      <c r="Y501" s="69" t="s">
        <v>144</v>
      </c>
    </row>
    <row r="502" ht="36" spans="1:25">
      <c r="A502" s="52">
        <v>547</v>
      </c>
      <c r="B502" s="57" t="s">
        <v>117</v>
      </c>
      <c r="C502" s="58" t="s">
        <v>145</v>
      </c>
      <c r="D502" s="58" t="s">
        <v>5660</v>
      </c>
      <c r="E502" s="58" t="s">
        <v>239</v>
      </c>
      <c r="F502" s="58" t="s">
        <v>5919</v>
      </c>
      <c r="G502" s="74">
        <v>45413</v>
      </c>
      <c r="H502" s="74">
        <v>45444</v>
      </c>
      <c r="I502" s="93" t="s">
        <v>124</v>
      </c>
      <c r="J502" s="34" t="s">
        <v>125</v>
      </c>
      <c r="K502" s="87" t="s">
        <v>1117</v>
      </c>
      <c r="L502" s="88" t="s">
        <v>78</v>
      </c>
      <c r="M502" s="58">
        <v>3</v>
      </c>
      <c r="N502" s="34" t="s">
        <v>6163</v>
      </c>
      <c r="O502" s="62">
        <v>45455.4270833333</v>
      </c>
      <c r="P502" s="52"/>
      <c r="Q502" s="52"/>
      <c r="R502" s="70"/>
      <c r="S502" s="70"/>
      <c r="T502" s="70"/>
      <c r="U502" s="69" t="s">
        <v>6164</v>
      </c>
      <c r="V502" s="69" t="s">
        <v>5660</v>
      </c>
      <c r="W502" s="69" t="s">
        <v>5666</v>
      </c>
      <c r="X502" s="68" t="s">
        <v>132</v>
      </c>
      <c r="Y502" s="68" t="s">
        <v>422</v>
      </c>
    </row>
    <row r="503" ht="36" spans="1:25">
      <c r="A503" s="52">
        <v>548</v>
      </c>
      <c r="B503" s="57" t="s">
        <v>117</v>
      </c>
      <c r="C503" s="58" t="s">
        <v>145</v>
      </c>
      <c r="D503" s="58" t="s">
        <v>5660</v>
      </c>
      <c r="E503" s="58" t="s">
        <v>239</v>
      </c>
      <c r="F503" s="58" t="s">
        <v>5919</v>
      </c>
      <c r="G503" s="74">
        <v>45474</v>
      </c>
      <c r="H503" s="74">
        <v>45505</v>
      </c>
      <c r="I503" s="93" t="s">
        <v>124</v>
      </c>
      <c r="J503" s="34" t="s">
        <v>125</v>
      </c>
      <c r="K503" s="87" t="s">
        <v>1117</v>
      </c>
      <c r="L503" s="88" t="s">
        <v>78</v>
      </c>
      <c r="M503" s="58">
        <v>3</v>
      </c>
      <c r="N503" s="34" t="s">
        <v>5703</v>
      </c>
      <c r="O503" s="62">
        <v>45485.6770833333</v>
      </c>
      <c r="P503" s="52"/>
      <c r="Q503" s="52"/>
      <c r="R503" s="70"/>
      <c r="S503" s="70"/>
      <c r="T503" s="70"/>
      <c r="U503" s="69" t="s">
        <v>5704</v>
      </c>
      <c r="V503" s="69" t="s">
        <v>5660</v>
      </c>
      <c r="W503" s="69" t="s">
        <v>5666</v>
      </c>
      <c r="X503" s="69" t="s">
        <v>132</v>
      </c>
      <c r="Y503" s="69" t="s">
        <v>138</v>
      </c>
    </row>
    <row r="504" spans="1:25">
      <c r="A504" s="52">
        <v>549</v>
      </c>
      <c r="B504" s="57" t="s">
        <v>117</v>
      </c>
      <c r="C504" s="58" t="s">
        <v>145</v>
      </c>
      <c r="D504" s="58" t="s">
        <v>5660</v>
      </c>
      <c r="E504" s="58" t="s">
        <v>239</v>
      </c>
      <c r="F504" s="58" t="s">
        <v>5919</v>
      </c>
      <c r="G504" s="74">
        <v>45536</v>
      </c>
      <c r="H504" s="74">
        <v>45566</v>
      </c>
      <c r="I504" s="93" t="s">
        <v>124</v>
      </c>
      <c r="J504" s="34" t="s">
        <v>125</v>
      </c>
      <c r="K504" s="87" t="s">
        <v>1117</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5660</v>
      </c>
      <c r="E505" s="58" t="s">
        <v>239</v>
      </c>
      <c r="F505" s="58" t="s">
        <v>5919</v>
      </c>
      <c r="G505" s="74">
        <v>45597</v>
      </c>
      <c r="H505" s="74">
        <v>45627</v>
      </c>
      <c r="I505" s="93" t="s">
        <v>124</v>
      </c>
      <c r="J505" s="34" t="s">
        <v>125</v>
      </c>
      <c r="K505" s="87" t="s">
        <v>1117</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6188</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4393</v>
      </c>
      <c r="E3" s="24" t="s">
        <v>88</v>
      </c>
      <c r="F3" s="24" t="s">
        <v>4394</v>
      </c>
      <c r="G3" s="26" t="s">
        <v>95</v>
      </c>
      <c r="H3" s="26" t="s">
        <v>96</v>
      </c>
      <c r="I3" s="24" t="s">
        <v>97</v>
      </c>
      <c r="J3" s="24" t="s">
        <v>98</v>
      </c>
      <c r="K3" s="36" t="s">
        <v>99</v>
      </c>
      <c r="L3" s="36" t="s">
        <v>101</v>
      </c>
      <c r="M3" s="24" t="s">
        <v>4705</v>
      </c>
      <c r="N3" s="24" t="s">
        <v>103</v>
      </c>
      <c r="O3" s="24" t="s">
        <v>104</v>
      </c>
      <c r="P3" s="24" t="s">
        <v>105</v>
      </c>
      <c r="Q3" s="24" t="s">
        <v>106</v>
      </c>
      <c r="R3" s="24" t="s">
        <v>107</v>
      </c>
      <c r="S3" s="24" t="s">
        <v>108</v>
      </c>
      <c r="T3" s="24" t="s">
        <v>6189</v>
      </c>
    </row>
    <row r="4" ht="14.25" spans="1:22">
      <c r="A4" s="27">
        <v>1</v>
      </c>
      <c r="B4" s="27" t="s">
        <v>117</v>
      </c>
      <c r="C4" s="28" t="s">
        <v>145</v>
      </c>
      <c r="D4" s="28" t="s">
        <v>147</v>
      </c>
      <c r="E4" s="29" t="s">
        <v>146</v>
      </c>
      <c r="F4" s="27" t="s">
        <v>6190</v>
      </c>
      <c r="G4" s="30">
        <v>45292</v>
      </c>
      <c r="H4" s="30">
        <v>45657</v>
      </c>
      <c r="I4" s="27" t="s">
        <v>124</v>
      </c>
      <c r="J4" s="37" t="s">
        <v>125</v>
      </c>
      <c r="K4" s="37" t="s">
        <v>126</v>
      </c>
      <c r="L4" s="37" t="s">
        <v>6191</v>
      </c>
      <c r="M4" s="27">
        <v>15</v>
      </c>
      <c r="N4" s="34" t="s">
        <v>6192</v>
      </c>
      <c r="O4" s="34" t="s">
        <v>6192</v>
      </c>
      <c r="P4" s="35" t="s">
        <v>6193</v>
      </c>
      <c r="Q4" s="35" t="s">
        <v>6193</v>
      </c>
      <c r="R4" s="40" t="s">
        <v>6193</v>
      </c>
      <c r="S4" s="40" t="s">
        <v>6193</v>
      </c>
      <c r="T4" s="36"/>
      <c r="U4" s="34" t="s">
        <v>6192</v>
      </c>
      <c r="V4" s="34" t="s">
        <v>6192</v>
      </c>
    </row>
    <row r="5" spans="1:20">
      <c r="A5" s="27">
        <v>2</v>
      </c>
      <c r="B5" s="27" t="s">
        <v>117</v>
      </c>
      <c r="C5" s="28" t="s">
        <v>145</v>
      </c>
      <c r="D5" s="28" t="s">
        <v>723</v>
      </c>
      <c r="E5" s="29" t="s">
        <v>250</v>
      </c>
      <c r="F5" s="27" t="s">
        <v>6190</v>
      </c>
      <c r="G5" s="30">
        <v>45292</v>
      </c>
      <c r="H5" s="30">
        <v>45627</v>
      </c>
      <c r="I5" s="27" t="s">
        <v>124</v>
      </c>
      <c r="J5" s="37" t="s">
        <v>125</v>
      </c>
      <c r="K5" s="37" t="s">
        <v>396</v>
      </c>
      <c r="L5" s="37" t="s">
        <v>6194</v>
      </c>
      <c r="M5" s="27">
        <v>39</v>
      </c>
      <c r="N5" s="34" t="s">
        <v>6192</v>
      </c>
      <c r="O5" s="34" t="s">
        <v>6192</v>
      </c>
      <c r="P5" s="35" t="s">
        <v>6193</v>
      </c>
      <c r="Q5" s="35" t="s">
        <v>6193</v>
      </c>
      <c r="R5" s="40" t="s">
        <v>6193</v>
      </c>
      <c r="S5" s="40" t="s">
        <v>6193</v>
      </c>
      <c r="T5" s="41"/>
    </row>
    <row r="6" spans="1:20">
      <c r="A6" s="27">
        <v>3</v>
      </c>
      <c r="B6" s="27" t="s">
        <v>117</v>
      </c>
      <c r="C6" s="28" t="s">
        <v>145</v>
      </c>
      <c r="D6" s="28" t="s">
        <v>734</v>
      </c>
      <c r="E6" s="29" t="s">
        <v>250</v>
      </c>
      <c r="F6" s="27" t="s">
        <v>6190</v>
      </c>
      <c r="G6" s="30">
        <v>45292</v>
      </c>
      <c r="H6" s="30">
        <v>45627</v>
      </c>
      <c r="I6" s="27" t="s">
        <v>124</v>
      </c>
      <c r="J6" s="37" t="s">
        <v>125</v>
      </c>
      <c r="K6" s="37" t="s">
        <v>396</v>
      </c>
      <c r="L6" s="37" t="s">
        <v>6194</v>
      </c>
      <c r="M6" s="27">
        <v>42</v>
      </c>
      <c r="N6" s="34" t="s">
        <v>6192</v>
      </c>
      <c r="O6" s="34" t="s">
        <v>6192</v>
      </c>
      <c r="P6" s="35" t="s">
        <v>6193</v>
      </c>
      <c r="Q6" s="35" t="s">
        <v>6193</v>
      </c>
      <c r="R6" s="40" t="s">
        <v>6193</v>
      </c>
      <c r="S6" s="40" t="s">
        <v>6193</v>
      </c>
      <c r="T6" s="41"/>
    </row>
    <row r="7" spans="1:20">
      <c r="A7" s="27">
        <v>4</v>
      </c>
      <c r="B7" s="27" t="s">
        <v>117</v>
      </c>
      <c r="C7" s="28" t="s">
        <v>145</v>
      </c>
      <c r="D7" s="28" t="s">
        <v>4730</v>
      </c>
      <c r="E7" s="29" t="s">
        <v>146</v>
      </c>
      <c r="F7" s="27" t="s">
        <v>6190</v>
      </c>
      <c r="G7" s="30">
        <v>45292</v>
      </c>
      <c r="H7" s="30">
        <v>45627</v>
      </c>
      <c r="I7" s="27" t="s">
        <v>124</v>
      </c>
      <c r="J7" s="37" t="s">
        <v>125</v>
      </c>
      <c r="K7" s="37" t="s">
        <v>396</v>
      </c>
      <c r="L7" s="37" t="s">
        <v>6194</v>
      </c>
      <c r="M7" s="27">
        <v>15</v>
      </c>
      <c r="N7" s="34" t="s">
        <v>6192</v>
      </c>
      <c r="O7" s="34" t="s">
        <v>6192</v>
      </c>
      <c r="P7" s="35" t="s">
        <v>6193</v>
      </c>
      <c r="Q7" s="35" t="s">
        <v>6193</v>
      </c>
      <c r="R7" s="40" t="s">
        <v>6193</v>
      </c>
      <c r="S7" s="40" t="s">
        <v>6193</v>
      </c>
      <c r="T7" s="41"/>
    </row>
    <row r="8" spans="1:20">
      <c r="A8" s="27">
        <v>5</v>
      </c>
      <c r="B8" s="27" t="s">
        <v>117</v>
      </c>
      <c r="C8" s="28" t="s">
        <v>145</v>
      </c>
      <c r="D8" s="28" t="s">
        <v>767</v>
      </c>
      <c r="E8" s="29" t="s">
        <v>250</v>
      </c>
      <c r="F8" s="27" t="s">
        <v>6190</v>
      </c>
      <c r="G8" s="30">
        <v>45292</v>
      </c>
      <c r="H8" s="30">
        <v>45627</v>
      </c>
      <c r="I8" s="27" t="s">
        <v>124</v>
      </c>
      <c r="J8" s="37" t="s">
        <v>125</v>
      </c>
      <c r="K8" s="37" t="s">
        <v>396</v>
      </c>
      <c r="L8" s="37" t="s">
        <v>6194</v>
      </c>
      <c r="M8" s="27">
        <v>24</v>
      </c>
      <c r="N8" s="34" t="s">
        <v>6192</v>
      </c>
      <c r="O8" s="34" t="s">
        <v>6192</v>
      </c>
      <c r="P8" s="35" t="s">
        <v>6193</v>
      </c>
      <c r="Q8" s="35" t="s">
        <v>6193</v>
      </c>
      <c r="R8" s="40" t="s">
        <v>6193</v>
      </c>
      <c r="S8" s="40" t="s">
        <v>6193</v>
      </c>
      <c r="T8" s="41"/>
    </row>
    <row r="9" spans="1:20">
      <c r="A9" s="27">
        <v>6</v>
      </c>
      <c r="B9" s="27" t="s">
        <v>117</v>
      </c>
      <c r="C9" s="28" t="s">
        <v>145</v>
      </c>
      <c r="D9" s="28" t="s">
        <v>780</v>
      </c>
      <c r="E9" s="31" t="s">
        <v>1148</v>
      </c>
      <c r="F9" s="27" t="s">
        <v>6190</v>
      </c>
      <c r="G9" s="30">
        <v>45292</v>
      </c>
      <c r="H9" s="30">
        <v>45627</v>
      </c>
      <c r="I9" s="27" t="s">
        <v>124</v>
      </c>
      <c r="J9" s="37" t="s">
        <v>125</v>
      </c>
      <c r="K9" s="37" t="s">
        <v>396</v>
      </c>
      <c r="L9" s="37" t="s">
        <v>6194</v>
      </c>
      <c r="M9" s="27">
        <v>3</v>
      </c>
      <c r="N9" s="34" t="s">
        <v>6192</v>
      </c>
      <c r="O9" s="34" t="s">
        <v>6192</v>
      </c>
      <c r="P9" s="35" t="s">
        <v>6193</v>
      </c>
      <c r="Q9" s="35" t="s">
        <v>6193</v>
      </c>
      <c r="R9" s="40" t="s">
        <v>6193</v>
      </c>
      <c r="S9" s="40" t="s">
        <v>6193</v>
      </c>
      <c r="T9" s="41"/>
    </row>
    <row r="10" spans="1:20">
      <c r="A10" s="27">
        <v>7</v>
      </c>
      <c r="B10" s="27" t="s">
        <v>117</v>
      </c>
      <c r="C10" s="28" t="s">
        <v>145</v>
      </c>
      <c r="D10" s="28" t="s">
        <v>803</v>
      </c>
      <c r="E10" s="29" t="s">
        <v>250</v>
      </c>
      <c r="F10" s="27" t="s">
        <v>6190</v>
      </c>
      <c r="G10" s="30">
        <v>45292</v>
      </c>
      <c r="H10" s="30">
        <v>45627</v>
      </c>
      <c r="I10" s="27" t="s">
        <v>124</v>
      </c>
      <c r="J10" s="37" t="s">
        <v>125</v>
      </c>
      <c r="K10" s="37" t="s">
        <v>396</v>
      </c>
      <c r="L10" s="37" t="s">
        <v>6194</v>
      </c>
      <c r="M10" s="27">
        <v>3</v>
      </c>
      <c r="N10" s="34" t="s">
        <v>6192</v>
      </c>
      <c r="O10" s="34" t="s">
        <v>6192</v>
      </c>
      <c r="P10" s="35" t="s">
        <v>6193</v>
      </c>
      <c r="Q10" s="35" t="s">
        <v>6193</v>
      </c>
      <c r="R10" s="40" t="s">
        <v>6193</v>
      </c>
      <c r="S10" s="40" t="s">
        <v>6193</v>
      </c>
      <c r="T10" s="41"/>
    </row>
    <row r="11" spans="1:20">
      <c r="A11" s="27">
        <v>8</v>
      </c>
      <c r="B11" s="27" t="s">
        <v>117</v>
      </c>
      <c r="C11" s="28" t="s">
        <v>145</v>
      </c>
      <c r="D11" s="28" t="s">
        <v>4415</v>
      </c>
      <c r="E11" s="29" t="s">
        <v>250</v>
      </c>
      <c r="F11" s="27" t="s">
        <v>6190</v>
      </c>
      <c r="G11" s="30">
        <v>45292</v>
      </c>
      <c r="H11" s="30">
        <v>45627</v>
      </c>
      <c r="I11" s="27" t="s">
        <v>124</v>
      </c>
      <c r="J11" s="37" t="s">
        <v>125</v>
      </c>
      <c r="K11" s="37" t="s">
        <v>396</v>
      </c>
      <c r="L11" s="37" t="s">
        <v>6194</v>
      </c>
      <c r="M11" s="27">
        <v>18</v>
      </c>
      <c r="N11" s="34" t="s">
        <v>6192</v>
      </c>
      <c r="O11" s="34" t="s">
        <v>6192</v>
      </c>
      <c r="P11" s="35" t="s">
        <v>6193</v>
      </c>
      <c r="Q11" s="35" t="s">
        <v>6193</v>
      </c>
      <c r="R11" s="40" t="s">
        <v>6193</v>
      </c>
      <c r="S11" s="40" t="s">
        <v>6193</v>
      </c>
      <c r="T11" s="41"/>
    </row>
    <row r="12" spans="1:20">
      <c r="A12" s="27">
        <v>9</v>
      </c>
      <c r="B12" s="27" t="s">
        <v>117</v>
      </c>
      <c r="C12" s="28" t="s">
        <v>145</v>
      </c>
      <c r="D12" s="28" t="s">
        <v>813</v>
      </c>
      <c r="E12" s="29" t="s">
        <v>250</v>
      </c>
      <c r="F12" s="27" t="s">
        <v>6190</v>
      </c>
      <c r="G12" s="30">
        <v>45292</v>
      </c>
      <c r="H12" s="30">
        <v>45627</v>
      </c>
      <c r="I12" s="27" t="s">
        <v>124</v>
      </c>
      <c r="J12" s="37" t="s">
        <v>125</v>
      </c>
      <c r="K12" s="37" t="s">
        <v>396</v>
      </c>
      <c r="L12" s="37" t="s">
        <v>6194</v>
      </c>
      <c r="M12" s="27">
        <v>24</v>
      </c>
      <c r="N12" s="34" t="s">
        <v>6192</v>
      </c>
      <c r="O12" s="34" t="s">
        <v>6192</v>
      </c>
      <c r="P12" s="35" t="s">
        <v>6193</v>
      </c>
      <c r="Q12" s="35" t="s">
        <v>6193</v>
      </c>
      <c r="R12" s="40" t="s">
        <v>6193</v>
      </c>
      <c r="S12" s="40" t="s">
        <v>6193</v>
      </c>
      <c r="T12" s="41"/>
    </row>
    <row r="13" spans="1:20">
      <c r="A13" s="27">
        <v>10</v>
      </c>
      <c r="B13" s="27" t="s">
        <v>117</v>
      </c>
      <c r="C13" s="28" t="s">
        <v>145</v>
      </c>
      <c r="D13" s="28" t="s">
        <v>4411</v>
      </c>
      <c r="E13" s="29" t="s">
        <v>146</v>
      </c>
      <c r="F13" s="27" t="s">
        <v>6190</v>
      </c>
      <c r="G13" s="30">
        <v>45292</v>
      </c>
      <c r="H13" s="30">
        <v>45627</v>
      </c>
      <c r="I13" s="27" t="s">
        <v>124</v>
      </c>
      <c r="J13" s="37" t="s">
        <v>125</v>
      </c>
      <c r="K13" s="37" t="s">
        <v>396</v>
      </c>
      <c r="L13" s="37" t="s">
        <v>6194</v>
      </c>
      <c r="M13" s="38">
        <v>30</v>
      </c>
      <c r="N13" s="34" t="s">
        <v>6192</v>
      </c>
      <c r="O13" s="34" t="s">
        <v>6192</v>
      </c>
      <c r="P13" s="35" t="s">
        <v>6193</v>
      </c>
      <c r="Q13" s="35" t="s">
        <v>6193</v>
      </c>
      <c r="R13" s="40" t="s">
        <v>6193</v>
      </c>
      <c r="S13" s="40" t="s">
        <v>6193</v>
      </c>
      <c r="T13" s="41"/>
    </row>
    <row r="14" spans="1:20">
      <c r="A14" s="27">
        <v>11</v>
      </c>
      <c r="B14" s="27" t="s">
        <v>117</v>
      </c>
      <c r="C14" s="28" t="s">
        <v>145</v>
      </c>
      <c r="D14" s="28" t="s">
        <v>4751</v>
      </c>
      <c r="E14" s="29" t="s">
        <v>146</v>
      </c>
      <c r="F14" s="27" t="s">
        <v>6190</v>
      </c>
      <c r="G14" s="30">
        <v>45292</v>
      </c>
      <c r="H14" s="30">
        <v>45627</v>
      </c>
      <c r="I14" s="27" t="s">
        <v>124</v>
      </c>
      <c r="J14" s="37" t="s">
        <v>125</v>
      </c>
      <c r="K14" s="37" t="s">
        <v>396</v>
      </c>
      <c r="L14" s="37" t="s">
        <v>6194</v>
      </c>
      <c r="M14" s="38">
        <v>21</v>
      </c>
      <c r="N14" s="34" t="s">
        <v>6192</v>
      </c>
      <c r="O14" s="34" t="s">
        <v>6192</v>
      </c>
      <c r="P14" s="35" t="s">
        <v>6193</v>
      </c>
      <c r="Q14" s="35" t="s">
        <v>6193</v>
      </c>
      <c r="R14" s="40" t="s">
        <v>6193</v>
      </c>
      <c r="S14" s="40" t="s">
        <v>6193</v>
      </c>
      <c r="T14" s="41"/>
    </row>
    <row r="15" spans="1:20">
      <c r="A15" s="27">
        <v>12</v>
      </c>
      <c r="B15" s="27" t="s">
        <v>117</v>
      </c>
      <c r="C15" s="28" t="s">
        <v>145</v>
      </c>
      <c r="D15" s="28" t="s">
        <v>857</v>
      </c>
      <c r="E15" s="29" t="s">
        <v>250</v>
      </c>
      <c r="F15" s="27" t="s">
        <v>6190</v>
      </c>
      <c r="G15" s="30">
        <v>45292</v>
      </c>
      <c r="H15" s="30">
        <v>45627</v>
      </c>
      <c r="I15" s="27" t="s">
        <v>124</v>
      </c>
      <c r="J15" s="37" t="s">
        <v>125</v>
      </c>
      <c r="K15" s="37" t="s">
        <v>396</v>
      </c>
      <c r="L15" s="37" t="s">
        <v>6194</v>
      </c>
      <c r="M15" s="38">
        <v>15</v>
      </c>
      <c r="N15" s="34" t="s">
        <v>6192</v>
      </c>
      <c r="O15" s="34" t="s">
        <v>6192</v>
      </c>
      <c r="P15" s="35" t="s">
        <v>6193</v>
      </c>
      <c r="Q15" s="35" t="s">
        <v>6193</v>
      </c>
      <c r="R15" s="40" t="s">
        <v>6193</v>
      </c>
      <c r="S15" s="40" t="s">
        <v>6193</v>
      </c>
      <c r="T15" s="41"/>
    </row>
    <row r="16" spans="1:20">
      <c r="A16" s="27">
        <v>13</v>
      </c>
      <c r="B16" s="27" t="s">
        <v>117</v>
      </c>
      <c r="C16" s="28" t="s">
        <v>145</v>
      </c>
      <c r="D16" s="28" t="s">
        <v>4407</v>
      </c>
      <c r="E16" s="29" t="s">
        <v>146</v>
      </c>
      <c r="F16" s="27" t="s">
        <v>6190</v>
      </c>
      <c r="G16" s="30">
        <v>45292</v>
      </c>
      <c r="H16" s="30">
        <v>45627</v>
      </c>
      <c r="I16" s="27" t="s">
        <v>124</v>
      </c>
      <c r="J16" s="37" t="s">
        <v>125</v>
      </c>
      <c r="K16" s="37" t="s">
        <v>396</v>
      </c>
      <c r="L16" s="37" t="s">
        <v>6194</v>
      </c>
      <c r="M16" s="38">
        <v>48</v>
      </c>
      <c r="N16" s="34" t="s">
        <v>6192</v>
      </c>
      <c r="O16" s="34" t="s">
        <v>6192</v>
      </c>
      <c r="P16" s="35" t="s">
        <v>6193</v>
      </c>
      <c r="Q16" s="35" t="s">
        <v>6193</v>
      </c>
      <c r="R16" s="40" t="s">
        <v>6193</v>
      </c>
      <c r="S16" s="40" t="s">
        <v>6193</v>
      </c>
      <c r="T16" s="41"/>
    </row>
    <row r="17" spans="1:20">
      <c r="A17" s="27">
        <v>14</v>
      </c>
      <c r="B17" s="27" t="s">
        <v>117</v>
      </c>
      <c r="C17" s="28" t="s">
        <v>361</v>
      </c>
      <c r="D17" s="28" t="s">
        <v>703</v>
      </c>
      <c r="E17" s="29" t="s">
        <v>146</v>
      </c>
      <c r="F17" s="27" t="s">
        <v>6190</v>
      </c>
      <c r="G17" s="30">
        <v>45292</v>
      </c>
      <c r="H17" s="30">
        <v>45627</v>
      </c>
      <c r="I17" s="27" t="s">
        <v>124</v>
      </c>
      <c r="J17" s="37" t="s">
        <v>125</v>
      </c>
      <c r="K17" s="37" t="s">
        <v>396</v>
      </c>
      <c r="L17" s="37" t="s">
        <v>6194</v>
      </c>
      <c r="M17" s="38">
        <v>33</v>
      </c>
      <c r="N17" s="34" t="s">
        <v>6192</v>
      </c>
      <c r="O17" s="34" t="s">
        <v>6192</v>
      </c>
      <c r="P17" s="35" t="s">
        <v>6193</v>
      </c>
      <c r="Q17" s="35" t="s">
        <v>6193</v>
      </c>
      <c r="R17" s="40" t="s">
        <v>6193</v>
      </c>
      <c r="S17" s="40" t="s">
        <v>6193</v>
      </c>
      <c r="T17" s="41"/>
    </row>
    <row r="18" spans="1:20">
      <c r="A18" s="27">
        <v>15</v>
      </c>
      <c r="B18" s="27" t="s">
        <v>117</v>
      </c>
      <c r="C18" s="28" t="s">
        <v>361</v>
      </c>
      <c r="D18" s="28" t="s">
        <v>708</v>
      </c>
      <c r="E18" s="29" t="s">
        <v>146</v>
      </c>
      <c r="F18" s="27" t="s">
        <v>6190</v>
      </c>
      <c r="G18" s="30">
        <v>45292</v>
      </c>
      <c r="H18" s="30">
        <v>45627</v>
      </c>
      <c r="I18" s="27" t="s">
        <v>124</v>
      </c>
      <c r="J18" s="37" t="s">
        <v>125</v>
      </c>
      <c r="K18" s="37" t="s">
        <v>396</v>
      </c>
      <c r="L18" s="37" t="s">
        <v>6194</v>
      </c>
      <c r="M18" s="38">
        <v>33</v>
      </c>
      <c r="N18" s="34" t="s">
        <v>6192</v>
      </c>
      <c r="O18" s="34" t="s">
        <v>6192</v>
      </c>
      <c r="P18" s="35" t="s">
        <v>6193</v>
      </c>
      <c r="Q18" s="35" t="s">
        <v>6193</v>
      </c>
      <c r="R18" s="40" t="s">
        <v>6193</v>
      </c>
      <c r="S18" s="40" t="s">
        <v>6193</v>
      </c>
      <c r="T18" s="41"/>
    </row>
    <row r="19" spans="1:20">
      <c r="A19" s="27">
        <v>16</v>
      </c>
      <c r="B19" s="27" t="s">
        <v>117</v>
      </c>
      <c r="C19" s="28" t="s">
        <v>361</v>
      </c>
      <c r="D19" s="28" t="s">
        <v>683</v>
      </c>
      <c r="E19" s="29" t="s">
        <v>250</v>
      </c>
      <c r="F19" s="27" t="s">
        <v>6190</v>
      </c>
      <c r="G19" s="30">
        <v>45292</v>
      </c>
      <c r="H19" s="30">
        <v>45627</v>
      </c>
      <c r="I19" s="27" t="s">
        <v>124</v>
      </c>
      <c r="J19" s="37" t="s">
        <v>125</v>
      </c>
      <c r="K19" s="37" t="s">
        <v>396</v>
      </c>
      <c r="L19" s="37" t="s">
        <v>6194</v>
      </c>
      <c r="M19" s="38">
        <v>15</v>
      </c>
      <c r="N19" s="34" t="s">
        <v>6192</v>
      </c>
      <c r="O19" s="34" t="s">
        <v>6192</v>
      </c>
      <c r="P19" s="35" t="s">
        <v>6193</v>
      </c>
      <c r="Q19" s="35" t="s">
        <v>6193</v>
      </c>
      <c r="R19" s="40" t="s">
        <v>6193</v>
      </c>
      <c r="S19" s="40" t="s">
        <v>6193</v>
      </c>
      <c r="T19" s="41"/>
    </row>
    <row r="20" spans="1:20">
      <c r="A20" s="27">
        <v>17</v>
      </c>
      <c r="B20" s="27" t="s">
        <v>117</v>
      </c>
      <c r="C20" s="28" t="s">
        <v>361</v>
      </c>
      <c r="D20" s="28" t="s">
        <v>4405</v>
      </c>
      <c r="E20" s="29" t="s">
        <v>146</v>
      </c>
      <c r="F20" s="27" t="s">
        <v>6190</v>
      </c>
      <c r="G20" s="30">
        <v>45292</v>
      </c>
      <c r="H20" s="30">
        <v>45627</v>
      </c>
      <c r="I20" s="27" t="s">
        <v>124</v>
      </c>
      <c r="J20" s="37" t="s">
        <v>125</v>
      </c>
      <c r="K20" s="37" t="s">
        <v>396</v>
      </c>
      <c r="L20" s="37" t="s">
        <v>6194</v>
      </c>
      <c r="M20" s="38">
        <v>27</v>
      </c>
      <c r="N20" s="34" t="s">
        <v>6192</v>
      </c>
      <c r="O20" s="34" t="s">
        <v>6192</v>
      </c>
      <c r="P20" s="35" t="s">
        <v>6193</v>
      </c>
      <c r="Q20" s="35" t="s">
        <v>6193</v>
      </c>
      <c r="R20" s="40" t="s">
        <v>6193</v>
      </c>
      <c r="S20" s="40" t="s">
        <v>6193</v>
      </c>
      <c r="T20" s="41"/>
    </row>
    <row r="21" spans="1:20">
      <c r="A21" s="27">
        <v>18</v>
      </c>
      <c r="B21" s="27" t="s">
        <v>117</v>
      </c>
      <c r="C21" s="28" t="s">
        <v>361</v>
      </c>
      <c r="D21" s="28" t="s">
        <v>4406</v>
      </c>
      <c r="E21" s="29" t="s">
        <v>146</v>
      </c>
      <c r="F21" s="27" t="s">
        <v>6190</v>
      </c>
      <c r="G21" s="30">
        <v>45292</v>
      </c>
      <c r="H21" s="30">
        <v>45627</v>
      </c>
      <c r="I21" s="27" t="s">
        <v>124</v>
      </c>
      <c r="J21" s="37" t="s">
        <v>125</v>
      </c>
      <c r="K21" s="37" t="s">
        <v>396</v>
      </c>
      <c r="L21" s="37" t="s">
        <v>6194</v>
      </c>
      <c r="M21" s="38">
        <v>27</v>
      </c>
      <c r="N21" s="34" t="s">
        <v>6192</v>
      </c>
      <c r="O21" s="34" t="s">
        <v>6192</v>
      </c>
      <c r="P21" s="35" t="s">
        <v>6193</v>
      </c>
      <c r="Q21" s="35" t="s">
        <v>6193</v>
      </c>
      <c r="R21" s="40" t="s">
        <v>6193</v>
      </c>
      <c r="S21" s="40" t="s">
        <v>6193</v>
      </c>
      <c r="T21" s="41"/>
    </row>
    <row r="22" spans="1:20">
      <c r="A22" s="27">
        <v>19</v>
      </c>
      <c r="B22" s="27" t="s">
        <v>117</v>
      </c>
      <c r="C22" s="28" t="s">
        <v>361</v>
      </c>
      <c r="D22" s="28" t="s">
        <v>710</v>
      </c>
      <c r="E22" s="31" t="s">
        <v>146</v>
      </c>
      <c r="F22" s="27" t="s">
        <v>6190</v>
      </c>
      <c r="G22" s="30">
        <v>45292</v>
      </c>
      <c r="H22" s="30">
        <v>45627</v>
      </c>
      <c r="I22" s="27" t="s">
        <v>124</v>
      </c>
      <c r="J22" s="37" t="s">
        <v>125</v>
      </c>
      <c r="K22" s="37" t="s">
        <v>396</v>
      </c>
      <c r="L22" s="37" t="s">
        <v>6194</v>
      </c>
      <c r="M22" s="38">
        <v>24</v>
      </c>
      <c r="N22" s="34" t="s">
        <v>6192</v>
      </c>
      <c r="O22" s="34" t="s">
        <v>6192</v>
      </c>
      <c r="P22" s="35" t="s">
        <v>6193</v>
      </c>
      <c r="Q22" s="35" t="s">
        <v>6193</v>
      </c>
      <c r="R22" s="40" t="s">
        <v>6193</v>
      </c>
      <c r="S22" s="40" t="s">
        <v>6193</v>
      </c>
      <c r="T22" s="41"/>
    </row>
    <row r="23" spans="1:20">
      <c r="A23" s="27">
        <v>20</v>
      </c>
      <c r="B23" s="27" t="s">
        <v>117</v>
      </c>
      <c r="C23" s="28" t="s">
        <v>361</v>
      </c>
      <c r="D23" s="28" t="s">
        <v>714</v>
      </c>
      <c r="E23" s="31" t="s">
        <v>146</v>
      </c>
      <c r="F23" s="27" t="s">
        <v>6190</v>
      </c>
      <c r="G23" s="30">
        <v>45292</v>
      </c>
      <c r="H23" s="30">
        <v>45627</v>
      </c>
      <c r="I23" s="27" t="s">
        <v>124</v>
      </c>
      <c r="J23" s="37" t="s">
        <v>125</v>
      </c>
      <c r="K23" s="37" t="s">
        <v>396</v>
      </c>
      <c r="L23" s="37" t="s">
        <v>6194</v>
      </c>
      <c r="M23" s="38">
        <v>24</v>
      </c>
      <c r="N23" s="34" t="s">
        <v>6192</v>
      </c>
      <c r="O23" s="34" t="s">
        <v>6192</v>
      </c>
      <c r="P23" s="35" t="s">
        <v>6193</v>
      </c>
      <c r="Q23" s="35" t="s">
        <v>6193</v>
      </c>
      <c r="R23" s="40" t="s">
        <v>6193</v>
      </c>
      <c r="S23" s="40" t="s">
        <v>6193</v>
      </c>
      <c r="T23" s="41"/>
    </row>
    <row r="24" spans="1:20">
      <c r="A24" s="27">
        <v>21</v>
      </c>
      <c r="B24" s="27" t="s">
        <v>117</v>
      </c>
      <c r="C24" s="28" t="s">
        <v>361</v>
      </c>
      <c r="D24" s="28" t="s">
        <v>718</v>
      </c>
      <c r="E24" s="29" t="s">
        <v>250</v>
      </c>
      <c r="F24" s="27" t="s">
        <v>6190</v>
      </c>
      <c r="G24" s="30">
        <v>45292</v>
      </c>
      <c r="H24" s="30">
        <v>45627</v>
      </c>
      <c r="I24" s="27" t="s">
        <v>124</v>
      </c>
      <c r="J24" s="37" t="s">
        <v>125</v>
      </c>
      <c r="K24" s="37" t="s">
        <v>396</v>
      </c>
      <c r="L24" s="37" t="s">
        <v>6194</v>
      </c>
      <c r="M24" s="38">
        <v>15</v>
      </c>
      <c r="N24" s="34" t="s">
        <v>6192</v>
      </c>
      <c r="O24" s="34" t="s">
        <v>6192</v>
      </c>
      <c r="P24" s="35" t="s">
        <v>6193</v>
      </c>
      <c r="Q24" s="35" t="s">
        <v>6193</v>
      </c>
      <c r="R24" s="40" t="s">
        <v>6193</v>
      </c>
      <c r="S24" s="40" t="s">
        <v>6193</v>
      </c>
      <c r="T24" s="41"/>
    </row>
    <row r="25" spans="1:20">
      <c r="A25" s="27">
        <v>22</v>
      </c>
      <c r="B25" s="32" t="s">
        <v>117</v>
      </c>
      <c r="C25" s="29" t="s">
        <v>145</v>
      </c>
      <c r="D25" s="29" t="s">
        <v>512</v>
      </c>
      <c r="E25" s="29" t="s">
        <v>239</v>
      </c>
      <c r="F25" s="27" t="s">
        <v>6190</v>
      </c>
      <c r="G25" s="30">
        <v>45292</v>
      </c>
      <c r="H25" s="30">
        <v>45657</v>
      </c>
      <c r="I25" s="27" t="s">
        <v>124</v>
      </c>
      <c r="J25" s="29" t="s">
        <v>125</v>
      </c>
      <c r="K25" s="29" t="s">
        <v>396</v>
      </c>
      <c r="L25" s="37" t="s">
        <v>6194</v>
      </c>
      <c r="M25" s="29">
        <v>43</v>
      </c>
      <c r="N25" s="34" t="s">
        <v>6192</v>
      </c>
      <c r="O25" s="34" t="s">
        <v>6192</v>
      </c>
      <c r="P25" s="35" t="s">
        <v>6193</v>
      </c>
      <c r="Q25" s="35" t="s">
        <v>6193</v>
      </c>
      <c r="R25" s="40" t="s">
        <v>6193</v>
      </c>
      <c r="S25" s="40" t="s">
        <v>6193</v>
      </c>
      <c r="T25" s="28" t="s">
        <v>6195</v>
      </c>
    </row>
    <row r="26" spans="1:20">
      <c r="A26" s="27">
        <v>23</v>
      </c>
      <c r="B26" s="32" t="s">
        <v>117</v>
      </c>
      <c r="C26" s="29" t="s">
        <v>145</v>
      </c>
      <c r="D26" s="29" t="s">
        <v>4792</v>
      </c>
      <c r="E26" s="29" t="s">
        <v>239</v>
      </c>
      <c r="F26" s="27" t="s">
        <v>6190</v>
      </c>
      <c r="G26" s="30">
        <v>45292</v>
      </c>
      <c r="H26" s="30">
        <v>45657</v>
      </c>
      <c r="I26" s="27" t="s">
        <v>124</v>
      </c>
      <c r="J26" s="29" t="s">
        <v>125</v>
      </c>
      <c r="K26" s="29" t="s">
        <v>396</v>
      </c>
      <c r="L26" s="37" t="s">
        <v>6194</v>
      </c>
      <c r="M26" s="29">
        <v>33</v>
      </c>
      <c r="N26" s="34" t="s">
        <v>6192</v>
      </c>
      <c r="O26" s="34" t="s">
        <v>6192</v>
      </c>
      <c r="P26" s="35" t="s">
        <v>6193</v>
      </c>
      <c r="Q26" s="35" t="s">
        <v>6193</v>
      </c>
      <c r="R26" s="40" t="s">
        <v>6193</v>
      </c>
      <c r="S26" s="40" t="s">
        <v>6193</v>
      </c>
      <c r="T26" s="28" t="s">
        <v>6195</v>
      </c>
    </row>
    <row r="27" spans="1:20">
      <c r="A27" s="27">
        <v>24</v>
      </c>
      <c r="B27" s="32" t="s">
        <v>117</v>
      </c>
      <c r="C27" s="29" t="s">
        <v>145</v>
      </c>
      <c r="D27" s="29" t="s">
        <v>501</v>
      </c>
      <c r="E27" s="31" t="s">
        <v>146</v>
      </c>
      <c r="F27" s="27" t="s">
        <v>6190</v>
      </c>
      <c r="G27" s="30">
        <v>45292</v>
      </c>
      <c r="H27" s="30">
        <v>45657</v>
      </c>
      <c r="I27" s="27" t="s">
        <v>124</v>
      </c>
      <c r="J27" s="29" t="s">
        <v>125</v>
      </c>
      <c r="K27" s="29" t="s">
        <v>396</v>
      </c>
      <c r="L27" s="37" t="s">
        <v>6194</v>
      </c>
      <c r="M27" s="29">
        <v>6</v>
      </c>
      <c r="N27" s="34" t="s">
        <v>6192</v>
      </c>
      <c r="O27" s="34" t="s">
        <v>6192</v>
      </c>
      <c r="P27" s="35" t="s">
        <v>6193</v>
      </c>
      <c r="Q27" s="35" t="s">
        <v>6193</v>
      </c>
      <c r="R27" s="40" t="s">
        <v>6193</v>
      </c>
      <c r="S27" s="40" t="s">
        <v>6193</v>
      </c>
      <c r="T27" s="41"/>
    </row>
    <row r="28" spans="1:20">
      <c r="A28" s="27">
        <v>25</v>
      </c>
      <c r="B28" s="32" t="s">
        <v>117</v>
      </c>
      <c r="C28" s="29" t="s">
        <v>145</v>
      </c>
      <c r="D28" s="29" t="s">
        <v>507</v>
      </c>
      <c r="E28" s="31" t="s">
        <v>146</v>
      </c>
      <c r="F28" s="27" t="s">
        <v>6190</v>
      </c>
      <c r="G28" s="30">
        <v>45292</v>
      </c>
      <c r="H28" s="30">
        <v>45657</v>
      </c>
      <c r="I28" s="27" t="s">
        <v>124</v>
      </c>
      <c r="J28" s="29" t="s">
        <v>125</v>
      </c>
      <c r="K28" s="29" t="s">
        <v>396</v>
      </c>
      <c r="L28" s="37" t="s">
        <v>6194</v>
      </c>
      <c r="M28" s="29">
        <v>6</v>
      </c>
      <c r="N28" s="34" t="s">
        <v>6192</v>
      </c>
      <c r="O28" s="34" t="s">
        <v>6192</v>
      </c>
      <c r="P28" s="35" t="s">
        <v>6193</v>
      </c>
      <c r="Q28" s="35" t="s">
        <v>6193</v>
      </c>
      <c r="R28" s="40" t="s">
        <v>6193</v>
      </c>
      <c r="S28" s="40" t="s">
        <v>6193</v>
      </c>
      <c r="T28" s="41"/>
    </row>
    <row r="29" spans="1:20">
      <c r="A29" s="27">
        <v>41</v>
      </c>
      <c r="B29" s="27" t="s">
        <v>117</v>
      </c>
      <c r="C29" s="28" t="s">
        <v>145</v>
      </c>
      <c r="D29" s="28" t="s">
        <v>4472</v>
      </c>
      <c r="E29" s="29" t="s">
        <v>146</v>
      </c>
      <c r="F29" s="27" t="s">
        <v>6190</v>
      </c>
      <c r="G29" s="30">
        <v>45292</v>
      </c>
      <c r="H29" s="30">
        <v>45657</v>
      </c>
      <c r="I29" s="27" t="s">
        <v>124</v>
      </c>
      <c r="J29" s="37" t="s">
        <v>125</v>
      </c>
      <c r="K29" s="37" t="s">
        <v>896</v>
      </c>
      <c r="L29" s="37" t="s">
        <v>6196</v>
      </c>
      <c r="M29" s="27">
        <v>21</v>
      </c>
      <c r="N29" s="34" t="s">
        <v>6192</v>
      </c>
      <c r="O29" s="34" t="s">
        <v>6192</v>
      </c>
      <c r="P29" s="35" t="s">
        <v>6193</v>
      </c>
      <c r="Q29" s="35" t="s">
        <v>6193</v>
      </c>
      <c r="R29" s="40" t="s">
        <v>6193</v>
      </c>
      <c r="S29" s="40" t="s">
        <v>6193</v>
      </c>
      <c r="T29" s="41" t="s">
        <v>6197</v>
      </c>
    </row>
    <row r="30" spans="1:20">
      <c r="A30" s="27">
        <v>42</v>
      </c>
      <c r="B30" s="27" t="s">
        <v>117</v>
      </c>
      <c r="C30" s="28" t="s">
        <v>145</v>
      </c>
      <c r="D30" s="28" t="s">
        <v>5345</v>
      </c>
      <c r="E30" s="29" t="s">
        <v>146</v>
      </c>
      <c r="F30" s="27" t="s">
        <v>6190</v>
      </c>
      <c r="G30" s="30">
        <v>45292</v>
      </c>
      <c r="H30" s="30">
        <v>45657</v>
      </c>
      <c r="I30" s="27" t="s">
        <v>124</v>
      </c>
      <c r="J30" s="37" t="s">
        <v>125</v>
      </c>
      <c r="K30" s="37" t="s">
        <v>896</v>
      </c>
      <c r="L30" s="37" t="s">
        <v>6196</v>
      </c>
      <c r="M30" s="27">
        <v>15</v>
      </c>
      <c r="N30" s="34" t="s">
        <v>6192</v>
      </c>
      <c r="O30" s="34" t="s">
        <v>6192</v>
      </c>
      <c r="P30" s="35" t="s">
        <v>6193</v>
      </c>
      <c r="Q30" s="35" t="s">
        <v>6193</v>
      </c>
      <c r="R30" s="40" t="s">
        <v>6193</v>
      </c>
      <c r="S30" s="40" t="s">
        <v>6193</v>
      </c>
      <c r="T30" s="41" t="s">
        <v>6197</v>
      </c>
    </row>
    <row r="31" spans="1:20">
      <c r="A31" s="27">
        <v>43</v>
      </c>
      <c r="B31" s="27" t="s">
        <v>117</v>
      </c>
      <c r="C31" s="28" t="s">
        <v>361</v>
      </c>
      <c r="D31" s="28" t="s">
        <v>5247</v>
      </c>
      <c r="E31" s="29" t="s">
        <v>146</v>
      </c>
      <c r="F31" s="27" t="s">
        <v>6190</v>
      </c>
      <c r="G31" s="30">
        <v>45292</v>
      </c>
      <c r="H31" s="30">
        <v>45657</v>
      </c>
      <c r="I31" s="27" t="s">
        <v>124</v>
      </c>
      <c r="J31" s="37" t="s">
        <v>125</v>
      </c>
      <c r="K31" s="37" t="s">
        <v>896</v>
      </c>
      <c r="L31" s="37" t="s">
        <v>6196</v>
      </c>
      <c r="M31" s="27">
        <v>21</v>
      </c>
      <c r="N31" s="34" t="s">
        <v>6192</v>
      </c>
      <c r="O31" s="34" t="s">
        <v>6192</v>
      </c>
      <c r="P31" s="35" t="s">
        <v>6193</v>
      </c>
      <c r="Q31" s="35" t="s">
        <v>6193</v>
      </c>
      <c r="R31" s="40" t="s">
        <v>6193</v>
      </c>
      <c r="S31" s="40" t="s">
        <v>6193</v>
      </c>
      <c r="T31" s="41" t="s">
        <v>6197</v>
      </c>
    </row>
    <row r="32" spans="1:20">
      <c r="A32" s="27">
        <v>44</v>
      </c>
      <c r="B32" s="27" t="s">
        <v>117</v>
      </c>
      <c r="C32" s="28" t="s">
        <v>361</v>
      </c>
      <c r="D32" s="28" t="s">
        <v>5251</v>
      </c>
      <c r="E32" s="29" t="s">
        <v>146</v>
      </c>
      <c r="F32" s="27" t="s">
        <v>6190</v>
      </c>
      <c r="G32" s="30">
        <v>45292</v>
      </c>
      <c r="H32" s="30">
        <v>45657</v>
      </c>
      <c r="I32" s="27" t="s">
        <v>124</v>
      </c>
      <c r="J32" s="37" t="s">
        <v>125</v>
      </c>
      <c r="K32" s="37" t="s">
        <v>896</v>
      </c>
      <c r="L32" s="37" t="s">
        <v>6196</v>
      </c>
      <c r="M32" s="27">
        <v>21</v>
      </c>
      <c r="N32" s="34" t="s">
        <v>6192</v>
      </c>
      <c r="O32" s="34" t="s">
        <v>6192</v>
      </c>
      <c r="P32" s="35" t="s">
        <v>6193</v>
      </c>
      <c r="Q32" s="35" t="s">
        <v>6193</v>
      </c>
      <c r="R32" s="40" t="s">
        <v>6193</v>
      </c>
      <c r="S32" s="40" t="s">
        <v>6193</v>
      </c>
      <c r="T32" s="41" t="s">
        <v>6197</v>
      </c>
    </row>
    <row r="33" spans="1:20">
      <c r="A33" s="27">
        <v>45</v>
      </c>
      <c r="B33" s="27" t="s">
        <v>117</v>
      </c>
      <c r="C33" s="28" t="s">
        <v>145</v>
      </c>
      <c r="D33" s="28" t="s">
        <v>4629</v>
      </c>
      <c r="E33" s="29" t="s">
        <v>1148</v>
      </c>
      <c r="F33" s="27" t="s">
        <v>6190</v>
      </c>
      <c r="G33" s="30">
        <v>45292</v>
      </c>
      <c r="H33" s="30">
        <v>45657</v>
      </c>
      <c r="I33" s="27" t="s">
        <v>124</v>
      </c>
      <c r="J33" s="37" t="s">
        <v>125</v>
      </c>
      <c r="K33" s="37" t="s">
        <v>896</v>
      </c>
      <c r="L33" s="37" t="s">
        <v>6196</v>
      </c>
      <c r="M33" s="27">
        <v>21</v>
      </c>
      <c r="N33" s="34" t="s">
        <v>6192</v>
      </c>
      <c r="O33" s="34" t="s">
        <v>6192</v>
      </c>
      <c r="P33" s="35" t="s">
        <v>6193</v>
      </c>
      <c r="Q33" s="35" t="s">
        <v>6193</v>
      </c>
      <c r="R33" s="40" t="s">
        <v>6193</v>
      </c>
      <c r="S33" s="40" t="s">
        <v>6193</v>
      </c>
      <c r="T33" s="41" t="s">
        <v>6197</v>
      </c>
    </row>
    <row r="34" spans="1:20">
      <c r="A34" s="27">
        <v>46</v>
      </c>
      <c r="B34" s="27" t="s">
        <v>117</v>
      </c>
      <c r="C34" s="28" t="s">
        <v>145</v>
      </c>
      <c r="D34" s="28" t="s">
        <v>4947</v>
      </c>
      <c r="E34" s="29" t="s">
        <v>239</v>
      </c>
      <c r="F34" s="27" t="s">
        <v>6190</v>
      </c>
      <c r="G34" s="30">
        <v>45292</v>
      </c>
      <c r="H34" s="30">
        <v>45657</v>
      </c>
      <c r="I34" s="27" t="s">
        <v>124</v>
      </c>
      <c r="J34" s="37" t="s">
        <v>125</v>
      </c>
      <c r="K34" s="37" t="s">
        <v>896</v>
      </c>
      <c r="L34" s="37" t="s">
        <v>6196</v>
      </c>
      <c r="M34" s="27">
        <v>30</v>
      </c>
      <c r="N34" s="34" t="s">
        <v>6192</v>
      </c>
      <c r="O34" s="34" t="s">
        <v>6192</v>
      </c>
      <c r="P34" s="35" t="s">
        <v>6193</v>
      </c>
      <c r="Q34" s="35" t="s">
        <v>6193</v>
      </c>
      <c r="R34" s="40" t="s">
        <v>6193</v>
      </c>
      <c r="S34" s="40" t="s">
        <v>6193</v>
      </c>
      <c r="T34" s="41" t="s">
        <v>6198</v>
      </c>
    </row>
    <row r="35" spans="1:20">
      <c r="A35" s="27">
        <v>47</v>
      </c>
      <c r="B35" s="27" t="s">
        <v>117</v>
      </c>
      <c r="C35" s="28" t="s">
        <v>145</v>
      </c>
      <c r="D35" s="28" t="s">
        <v>4868</v>
      </c>
      <c r="E35" s="29" t="s">
        <v>239</v>
      </c>
      <c r="F35" s="27" t="s">
        <v>6190</v>
      </c>
      <c r="G35" s="30">
        <v>45292</v>
      </c>
      <c r="H35" s="30">
        <v>45657</v>
      </c>
      <c r="I35" s="27" t="s">
        <v>124</v>
      </c>
      <c r="J35" s="37" t="s">
        <v>125</v>
      </c>
      <c r="K35" s="37" t="s">
        <v>896</v>
      </c>
      <c r="L35" s="37" t="s">
        <v>6196</v>
      </c>
      <c r="M35" s="27">
        <v>30</v>
      </c>
      <c r="N35" s="34" t="s">
        <v>6192</v>
      </c>
      <c r="O35" s="34" t="s">
        <v>6192</v>
      </c>
      <c r="P35" s="35" t="s">
        <v>6193</v>
      </c>
      <c r="Q35" s="35" t="s">
        <v>6193</v>
      </c>
      <c r="R35" s="40" t="s">
        <v>6193</v>
      </c>
      <c r="S35" s="40" t="s">
        <v>6193</v>
      </c>
      <c r="T35" s="41" t="s">
        <v>6199</v>
      </c>
    </row>
    <row r="36" spans="1:20">
      <c r="A36" s="27">
        <v>48</v>
      </c>
      <c r="B36" s="27" t="s">
        <v>117</v>
      </c>
      <c r="C36" s="28" t="s">
        <v>145</v>
      </c>
      <c r="D36" s="28" t="s">
        <v>4455</v>
      </c>
      <c r="E36" s="29" t="s">
        <v>239</v>
      </c>
      <c r="F36" s="27" t="s">
        <v>6190</v>
      </c>
      <c r="G36" s="30">
        <v>45292</v>
      </c>
      <c r="H36" s="30">
        <v>45657</v>
      </c>
      <c r="I36" s="27" t="s">
        <v>124</v>
      </c>
      <c r="J36" s="37" t="s">
        <v>125</v>
      </c>
      <c r="K36" s="37" t="s">
        <v>896</v>
      </c>
      <c r="L36" s="37" t="s">
        <v>6196</v>
      </c>
      <c r="M36" s="27">
        <v>30</v>
      </c>
      <c r="N36" s="34" t="s">
        <v>6192</v>
      </c>
      <c r="O36" s="34" t="s">
        <v>6192</v>
      </c>
      <c r="P36" s="35" t="s">
        <v>6193</v>
      </c>
      <c r="Q36" s="35" t="s">
        <v>6193</v>
      </c>
      <c r="R36" s="40" t="s">
        <v>6193</v>
      </c>
      <c r="S36" s="40" t="s">
        <v>6193</v>
      </c>
      <c r="T36" s="41" t="s">
        <v>6199</v>
      </c>
    </row>
    <row r="37" spans="1:20">
      <c r="A37" s="27">
        <v>48</v>
      </c>
      <c r="B37" s="27" t="s">
        <v>117</v>
      </c>
      <c r="C37" s="28" t="s">
        <v>145</v>
      </c>
      <c r="D37" s="28" t="s">
        <v>4808</v>
      </c>
      <c r="E37" s="29" t="s">
        <v>239</v>
      </c>
      <c r="F37" s="27" t="s">
        <v>6190</v>
      </c>
      <c r="G37" s="30">
        <v>45292</v>
      </c>
      <c r="H37" s="30">
        <v>45657</v>
      </c>
      <c r="I37" s="27" t="s">
        <v>124</v>
      </c>
      <c r="J37" s="37" t="s">
        <v>125</v>
      </c>
      <c r="K37" s="37" t="s">
        <v>896</v>
      </c>
      <c r="L37" s="37" t="s">
        <v>6196</v>
      </c>
      <c r="M37" s="27">
        <v>12</v>
      </c>
      <c r="N37" s="34" t="s">
        <v>6192</v>
      </c>
      <c r="O37" s="34" t="s">
        <v>6192</v>
      </c>
      <c r="P37" s="35" t="s">
        <v>6193</v>
      </c>
      <c r="Q37" s="35" t="s">
        <v>6193</v>
      </c>
      <c r="R37" s="40" t="s">
        <v>6193</v>
      </c>
      <c r="S37" s="40" t="s">
        <v>6193</v>
      </c>
      <c r="T37" s="41" t="s">
        <v>6200</v>
      </c>
    </row>
    <row r="38" spans="1:20">
      <c r="A38" s="27">
        <v>48</v>
      </c>
      <c r="B38" s="27" t="s">
        <v>117</v>
      </c>
      <c r="C38" s="28" t="s">
        <v>145</v>
      </c>
      <c r="D38" s="28" t="s">
        <v>4451</v>
      </c>
      <c r="E38" s="29" t="s">
        <v>146</v>
      </c>
      <c r="F38" s="27" t="s">
        <v>6190</v>
      </c>
      <c r="G38" s="30">
        <v>45292</v>
      </c>
      <c r="H38" s="30">
        <v>45657</v>
      </c>
      <c r="I38" s="27" t="s">
        <v>124</v>
      </c>
      <c r="J38" s="37" t="s">
        <v>125</v>
      </c>
      <c r="K38" s="37" t="s">
        <v>896</v>
      </c>
      <c r="L38" s="37" t="s">
        <v>6196</v>
      </c>
      <c r="M38" s="27">
        <v>12</v>
      </c>
      <c r="N38" s="34" t="s">
        <v>6192</v>
      </c>
      <c r="O38" s="34" t="s">
        <v>6192</v>
      </c>
      <c r="P38" s="35" t="s">
        <v>6193</v>
      </c>
      <c r="Q38" s="35" t="s">
        <v>6193</v>
      </c>
      <c r="R38" s="40" t="s">
        <v>6193</v>
      </c>
      <c r="S38" s="40" t="s">
        <v>6193</v>
      </c>
      <c r="T38" s="41" t="s">
        <v>6200</v>
      </c>
    </row>
    <row r="39" spans="1:20">
      <c r="A39" s="27">
        <v>48</v>
      </c>
      <c r="B39" s="27" t="s">
        <v>117</v>
      </c>
      <c r="C39" s="28" t="s">
        <v>145</v>
      </c>
      <c r="D39" s="28" t="s">
        <v>4895</v>
      </c>
      <c r="E39" s="29" t="s">
        <v>239</v>
      </c>
      <c r="F39" s="27" t="s">
        <v>6190</v>
      </c>
      <c r="G39" s="30">
        <v>45292</v>
      </c>
      <c r="H39" s="30">
        <v>45657</v>
      </c>
      <c r="I39" s="27" t="s">
        <v>124</v>
      </c>
      <c r="J39" s="37" t="s">
        <v>125</v>
      </c>
      <c r="K39" s="37" t="s">
        <v>896</v>
      </c>
      <c r="L39" s="37" t="s">
        <v>6196</v>
      </c>
      <c r="M39" s="27">
        <v>12</v>
      </c>
      <c r="N39" s="34" t="s">
        <v>6192</v>
      </c>
      <c r="O39" s="34" t="s">
        <v>6192</v>
      </c>
      <c r="P39" s="35" t="s">
        <v>6193</v>
      </c>
      <c r="Q39" s="35" t="s">
        <v>6193</v>
      </c>
      <c r="R39" s="40" t="s">
        <v>6193</v>
      </c>
      <c r="S39" s="40" t="s">
        <v>6193</v>
      </c>
      <c r="T39" s="41" t="s">
        <v>6200</v>
      </c>
    </row>
    <row r="40" spans="1:20">
      <c r="A40" s="27">
        <v>48</v>
      </c>
      <c r="B40" s="27" t="s">
        <v>117</v>
      </c>
      <c r="C40" s="28" t="s">
        <v>145</v>
      </c>
      <c r="D40" s="28" t="s">
        <v>4449</v>
      </c>
      <c r="E40" s="29" t="s">
        <v>239</v>
      </c>
      <c r="F40" s="27" t="s">
        <v>6190</v>
      </c>
      <c r="G40" s="30">
        <v>45292</v>
      </c>
      <c r="H40" s="30">
        <v>45657</v>
      </c>
      <c r="I40" s="27" t="s">
        <v>124</v>
      </c>
      <c r="J40" s="37" t="s">
        <v>125</v>
      </c>
      <c r="K40" s="37" t="s">
        <v>896</v>
      </c>
      <c r="L40" s="37" t="s">
        <v>6196</v>
      </c>
      <c r="M40" s="27">
        <v>30</v>
      </c>
      <c r="N40" s="34" t="s">
        <v>6192</v>
      </c>
      <c r="O40" s="34" t="s">
        <v>6192</v>
      </c>
      <c r="P40" s="35" t="s">
        <v>6193</v>
      </c>
      <c r="Q40" s="35" t="s">
        <v>6193</v>
      </c>
      <c r="R40" s="40" t="s">
        <v>6193</v>
      </c>
      <c r="S40" s="40" t="s">
        <v>6193</v>
      </c>
      <c r="T40" s="41" t="s">
        <v>6200</v>
      </c>
    </row>
    <row r="41" spans="1:20">
      <c r="A41" s="27">
        <v>48</v>
      </c>
      <c r="B41" s="27" t="s">
        <v>117</v>
      </c>
      <c r="C41" s="28" t="s">
        <v>145</v>
      </c>
      <c r="D41" s="28" t="s">
        <v>4960</v>
      </c>
      <c r="E41" s="29" t="s">
        <v>239</v>
      </c>
      <c r="F41" s="27" t="s">
        <v>6190</v>
      </c>
      <c r="G41" s="30">
        <v>45292</v>
      </c>
      <c r="H41" s="30">
        <v>45657</v>
      </c>
      <c r="I41" s="27" t="s">
        <v>124</v>
      </c>
      <c r="J41" s="37" t="s">
        <v>125</v>
      </c>
      <c r="K41" s="37" t="s">
        <v>896</v>
      </c>
      <c r="L41" s="37" t="s">
        <v>6196</v>
      </c>
      <c r="M41" s="27">
        <v>24</v>
      </c>
      <c r="N41" s="34" t="s">
        <v>6192</v>
      </c>
      <c r="O41" s="34" t="s">
        <v>6192</v>
      </c>
      <c r="P41" s="35" t="s">
        <v>6193</v>
      </c>
      <c r="Q41" s="35" t="s">
        <v>6193</v>
      </c>
      <c r="R41" s="40" t="s">
        <v>6193</v>
      </c>
      <c r="S41" s="40" t="s">
        <v>6193</v>
      </c>
      <c r="T41" s="41" t="s">
        <v>6200</v>
      </c>
    </row>
    <row r="42" spans="1:20">
      <c r="A42" s="27">
        <v>48</v>
      </c>
      <c r="B42" s="27" t="s">
        <v>117</v>
      </c>
      <c r="C42" s="28" t="s">
        <v>145</v>
      </c>
      <c r="D42" s="28" t="s">
        <v>4494</v>
      </c>
      <c r="E42" s="29" t="s">
        <v>239</v>
      </c>
      <c r="F42" s="27" t="s">
        <v>6190</v>
      </c>
      <c r="G42" s="30">
        <v>45292</v>
      </c>
      <c r="H42" s="30">
        <v>45657</v>
      </c>
      <c r="I42" s="27" t="s">
        <v>124</v>
      </c>
      <c r="J42" s="37" t="s">
        <v>125</v>
      </c>
      <c r="K42" s="37" t="s">
        <v>896</v>
      </c>
      <c r="L42" s="37" t="s">
        <v>6196</v>
      </c>
      <c r="M42" s="27">
        <v>12</v>
      </c>
      <c r="N42" s="34" t="s">
        <v>6192</v>
      </c>
      <c r="O42" s="34" t="s">
        <v>6192</v>
      </c>
      <c r="P42" s="35" t="s">
        <v>6193</v>
      </c>
      <c r="Q42" s="35" t="s">
        <v>6193</v>
      </c>
      <c r="R42" s="40" t="s">
        <v>6193</v>
      </c>
      <c r="S42" s="40" t="s">
        <v>6193</v>
      </c>
      <c r="T42" s="41" t="s">
        <v>6200</v>
      </c>
    </row>
    <row r="43" spans="1:20">
      <c r="A43" s="27">
        <v>49</v>
      </c>
      <c r="B43" s="27" t="s">
        <v>117</v>
      </c>
      <c r="C43" s="28" t="s">
        <v>361</v>
      </c>
      <c r="D43" s="28" t="s">
        <v>4920</v>
      </c>
      <c r="E43" s="29" t="s">
        <v>239</v>
      </c>
      <c r="F43" s="27" t="s">
        <v>6190</v>
      </c>
      <c r="G43" s="30">
        <v>45292</v>
      </c>
      <c r="H43" s="30">
        <v>45657</v>
      </c>
      <c r="I43" s="27" t="s">
        <v>124</v>
      </c>
      <c r="J43" s="37" t="s">
        <v>125</v>
      </c>
      <c r="K43" s="37" t="s">
        <v>896</v>
      </c>
      <c r="L43" s="37" t="s">
        <v>6196</v>
      </c>
      <c r="M43" s="29">
        <v>27</v>
      </c>
      <c r="N43" s="34" t="s">
        <v>6192</v>
      </c>
      <c r="O43" s="34" t="s">
        <v>6192</v>
      </c>
      <c r="P43" s="35" t="s">
        <v>6193</v>
      </c>
      <c r="Q43" s="35" t="s">
        <v>6193</v>
      </c>
      <c r="R43" s="40" t="s">
        <v>6193</v>
      </c>
      <c r="S43" s="40" t="s">
        <v>6193</v>
      </c>
      <c r="T43" s="41" t="s">
        <v>6198</v>
      </c>
    </row>
    <row r="44" spans="1:20">
      <c r="A44" s="27">
        <v>50</v>
      </c>
      <c r="B44" s="27" t="s">
        <v>117</v>
      </c>
      <c r="C44" s="28" t="s">
        <v>361</v>
      </c>
      <c r="D44" s="28" t="s">
        <v>5144</v>
      </c>
      <c r="E44" s="29" t="s">
        <v>239</v>
      </c>
      <c r="F44" s="27" t="s">
        <v>6190</v>
      </c>
      <c r="G44" s="30">
        <v>45292</v>
      </c>
      <c r="H44" s="30">
        <v>45657</v>
      </c>
      <c r="I44" s="27" t="s">
        <v>124</v>
      </c>
      <c r="J44" s="37" t="s">
        <v>125</v>
      </c>
      <c r="K44" s="37" t="s">
        <v>896</v>
      </c>
      <c r="L44" s="37" t="s">
        <v>6196</v>
      </c>
      <c r="M44" s="29">
        <v>27</v>
      </c>
      <c r="N44" s="34" t="s">
        <v>6192</v>
      </c>
      <c r="O44" s="34" t="s">
        <v>6192</v>
      </c>
      <c r="P44" s="35" t="s">
        <v>6193</v>
      </c>
      <c r="Q44" s="35" t="s">
        <v>6193</v>
      </c>
      <c r="R44" s="40" t="s">
        <v>6193</v>
      </c>
      <c r="S44" s="40" t="s">
        <v>6193</v>
      </c>
      <c r="T44" s="41" t="s">
        <v>6198</v>
      </c>
    </row>
    <row r="45" spans="1:20">
      <c r="A45" s="27">
        <v>51</v>
      </c>
      <c r="B45" s="27" t="s">
        <v>117</v>
      </c>
      <c r="C45" s="28" t="s">
        <v>145</v>
      </c>
      <c r="D45" s="28" t="s">
        <v>4933</v>
      </c>
      <c r="E45" s="29" t="s">
        <v>239</v>
      </c>
      <c r="F45" s="27" t="s">
        <v>6190</v>
      </c>
      <c r="G45" s="30">
        <v>45292</v>
      </c>
      <c r="H45" s="30">
        <v>45657</v>
      </c>
      <c r="I45" s="27" t="s">
        <v>124</v>
      </c>
      <c r="J45" s="37" t="s">
        <v>125</v>
      </c>
      <c r="K45" s="37" t="s">
        <v>896</v>
      </c>
      <c r="L45" s="37" t="s">
        <v>6196</v>
      </c>
      <c r="M45" s="29">
        <v>21</v>
      </c>
      <c r="N45" s="34" t="s">
        <v>6192</v>
      </c>
      <c r="O45" s="34" t="s">
        <v>6192</v>
      </c>
      <c r="P45" s="35" t="s">
        <v>6193</v>
      </c>
      <c r="Q45" s="35" t="s">
        <v>6193</v>
      </c>
      <c r="R45" s="40" t="s">
        <v>6193</v>
      </c>
      <c r="S45" s="40" t="s">
        <v>6193</v>
      </c>
      <c r="T45" s="41" t="s">
        <v>6198</v>
      </c>
    </row>
    <row r="46" spans="1:20">
      <c r="A46" s="27">
        <v>52</v>
      </c>
      <c r="B46" s="27" t="s">
        <v>117</v>
      </c>
      <c r="C46" s="28" t="s">
        <v>145</v>
      </c>
      <c r="D46" s="28" t="s">
        <v>4946</v>
      </c>
      <c r="E46" s="29" t="s">
        <v>239</v>
      </c>
      <c r="F46" s="27" t="s">
        <v>6190</v>
      </c>
      <c r="G46" s="30">
        <v>45292</v>
      </c>
      <c r="H46" s="30">
        <v>45657</v>
      </c>
      <c r="I46" s="27" t="s">
        <v>124</v>
      </c>
      <c r="J46" s="37" t="s">
        <v>125</v>
      </c>
      <c r="K46" s="37" t="s">
        <v>896</v>
      </c>
      <c r="L46" s="37" t="s">
        <v>6196</v>
      </c>
      <c r="M46" s="29">
        <v>21</v>
      </c>
      <c r="N46" s="34" t="s">
        <v>6192</v>
      </c>
      <c r="O46" s="34" t="s">
        <v>6192</v>
      </c>
      <c r="P46" s="35" t="s">
        <v>6193</v>
      </c>
      <c r="Q46" s="35" t="s">
        <v>6193</v>
      </c>
      <c r="R46" s="40" t="s">
        <v>6193</v>
      </c>
      <c r="S46" s="40" t="s">
        <v>6193</v>
      </c>
      <c r="T46" s="41" t="s">
        <v>6198</v>
      </c>
    </row>
    <row r="47" spans="1:20">
      <c r="A47" s="27">
        <v>53</v>
      </c>
      <c r="B47" s="27" t="s">
        <v>117</v>
      </c>
      <c r="C47" s="28" t="s">
        <v>361</v>
      </c>
      <c r="D47" s="28" t="s">
        <v>5202</v>
      </c>
      <c r="E47" s="29" t="s">
        <v>146</v>
      </c>
      <c r="F47" s="27" t="s">
        <v>6190</v>
      </c>
      <c r="G47" s="30">
        <v>45292</v>
      </c>
      <c r="H47" s="30">
        <v>45657</v>
      </c>
      <c r="I47" s="27" t="s">
        <v>124</v>
      </c>
      <c r="J47" s="37" t="s">
        <v>125</v>
      </c>
      <c r="K47" s="37" t="s">
        <v>896</v>
      </c>
      <c r="L47" s="37" t="s">
        <v>6196</v>
      </c>
      <c r="M47" s="29">
        <v>30</v>
      </c>
      <c r="N47" s="34" t="s">
        <v>6192</v>
      </c>
      <c r="O47" s="34" t="s">
        <v>6192</v>
      </c>
      <c r="P47" s="35" t="s">
        <v>6193</v>
      </c>
      <c r="Q47" s="35" t="s">
        <v>6193</v>
      </c>
      <c r="R47" s="40" t="s">
        <v>6193</v>
      </c>
      <c r="S47" s="40" t="s">
        <v>6193</v>
      </c>
      <c r="T47" s="41" t="s">
        <v>6198</v>
      </c>
    </row>
    <row r="48" spans="1:20">
      <c r="A48" s="27">
        <v>54</v>
      </c>
      <c r="B48" s="27" t="s">
        <v>117</v>
      </c>
      <c r="C48" s="28" t="s">
        <v>361</v>
      </c>
      <c r="D48" s="28" t="s">
        <v>5209</v>
      </c>
      <c r="E48" s="29" t="s">
        <v>146</v>
      </c>
      <c r="F48" s="27" t="s">
        <v>6190</v>
      </c>
      <c r="G48" s="30">
        <v>45292</v>
      </c>
      <c r="H48" s="30">
        <v>45657</v>
      </c>
      <c r="I48" s="27" t="s">
        <v>124</v>
      </c>
      <c r="J48" s="37" t="s">
        <v>125</v>
      </c>
      <c r="K48" s="37" t="s">
        <v>896</v>
      </c>
      <c r="L48" s="37" t="s">
        <v>6196</v>
      </c>
      <c r="M48" s="29">
        <v>30</v>
      </c>
      <c r="N48" s="34" t="s">
        <v>6192</v>
      </c>
      <c r="O48" s="34" t="s">
        <v>6192</v>
      </c>
      <c r="P48" s="35" t="s">
        <v>6193</v>
      </c>
      <c r="Q48" s="35" t="s">
        <v>6193</v>
      </c>
      <c r="R48" s="40" t="s">
        <v>6193</v>
      </c>
      <c r="S48" s="40" t="s">
        <v>6193</v>
      </c>
      <c r="T48" s="41" t="s">
        <v>6198</v>
      </c>
    </row>
    <row r="49" spans="1:20">
      <c r="A49" s="27">
        <v>55</v>
      </c>
      <c r="B49" s="27" t="s">
        <v>117</v>
      </c>
      <c r="C49" s="28" t="s">
        <v>145</v>
      </c>
      <c r="D49" s="28" t="s">
        <v>4994</v>
      </c>
      <c r="E49" s="29" t="s">
        <v>146</v>
      </c>
      <c r="F49" s="27" t="s">
        <v>6190</v>
      </c>
      <c r="G49" s="30">
        <v>45292</v>
      </c>
      <c r="H49" s="30">
        <v>45657</v>
      </c>
      <c r="I49" s="27" t="s">
        <v>124</v>
      </c>
      <c r="J49" s="37" t="s">
        <v>125</v>
      </c>
      <c r="K49" s="37" t="s">
        <v>896</v>
      </c>
      <c r="L49" s="37" t="s">
        <v>6196</v>
      </c>
      <c r="M49" s="29">
        <v>42</v>
      </c>
      <c r="N49" s="34" t="s">
        <v>6192</v>
      </c>
      <c r="O49" s="34" t="s">
        <v>6192</v>
      </c>
      <c r="P49" s="35" t="s">
        <v>6193</v>
      </c>
      <c r="Q49" s="35" t="s">
        <v>6193</v>
      </c>
      <c r="R49" s="40" t="s">
        <v>6193</v>
      </c>
      <c r="S49" s="40" t="s">
        <v>6193</v>
      </c>
      <c r="T49" s="41" t="s">
        <v>6201</v>
      </c>
    </row>
    <row r="50" spans="1:20">
      <c r="A50" s="27">
        <v>56</v>
      </c>
      <c r="B50" s="27" t="s">
        <v>117</v>
      </c>
      <c r="C50" s="28" t="s">
        <v>145</v>
      </c>
      <c r="D50" s="28" t="s">
        <v>5015</v>
      </c>
      <c r="E50" s="29" t="s">
        <v>146</v>
      </c>
      <c r="F50" s="27" t="s">
        <v>6190</v>
      </c>
      <c r="G50" s="30">
        <v>45292</v>
      </c>
      <c r="H50" s="30">
        <v>45657</v>
      </c>
      <c r="I50" s="27" t="s">
        <v>124</v>
      </c>
      <c r="J50" s="37" t="s">
        <v>125</v>
      </c>
      <c r="K50" s="37" t="s">
        <v>896</v>
      </c>
      <c r="L50" s="37" t="s">
        <v>6196</v>
      </c>
      <c r="M50" s="29">
        <v>21</v>
      </c>
      <c r="N50" s="34" t="s">
        <v>6192</v>
      </c>
      <c r="O50" s="34" t="s">
        <v>6192</v>
      </c>
      <c r="P50" s="35" t="s">
        <v>6193</v>
      </c>
      <c r="Q50" s="35" t="s">
        <v>6193</v>
      </c>
      <c r="R50" s="40" t="s">
        <v>6193</v>
      </c>
      <c r="S50" s="40" t="s">
        <v>6193</v>
      </c>
      <c r="T50" s="41" t="s">
        <v>6198</v>
      </c>
    </row>
    <row r="51" spans="1:20">
      <c r="A51" s="27">
        <v>57</v>
      </c>
      <c r="B51" s="27" t="s">
        <v>117</v>
      </c>
      <c r="C51" s="28" t="s">
        <v>145</v>
      </c>
      <c r="D51" s="28" t="s">
        <v>4646</v>
      </c>
      <c r="E51" s="29" t="s">
        <v>1148</v>
      </c>
      <c r="F51" s="27" t="s">
        <v>6190</v>
      </c>
      <c r="G51" s="30">
        <v>45292</v>
      </c>
      <c r="H51" s="30">
        <v>45657</v>
      </c>
      <c r="I51" s="27" t="s">
        <v>124</v>
      </c>
      <c r="J51" s="37" t="s">
        <v>125</v>
      </c>
      <c r="K51" s="37" t="s">
        <v>896</v>
      </c>
      <c r="L51" s="37" t="s">
        <v>6196</v>
      </c>
      <c r="M51" s="29">
        <v>33</v>
      </c>
      <c r="N51" s="34" t="s">
        <v>6192</v>
      </c>
      <c r="O51" s="34" t="s">
        <v>6192</v>
      </c>
      <c r="P51" s="35" t="s">
        <v>6193</v>
      </c>
      <c r="Q51" s="35" t="s">
        <v>6193</v>
      </c>
      <c r="R51" s="40" t="s">
        <v>6193</v>
      </c>
      <c r="S51" s="40" t="s">
        <v>6193</v>
      </c>
      <c r="T51" s="41" t="s">
        <v>6201</v>
      </c>
    </row>
    <row r="52" spans="1:20">
      <c r="A52" s="27">
        <v>58</v>
      </c>
      <c r="B52" s="27" t="s">
        <v>117</v>
      </c>
      <c r="C52" s="28" t="s">
        <v>145</v>
      </c>
      <c r="D52" s="28" t="s">
        <v>4648</v>
      </c>
      <c r="E52" s="29" t="s">
        <v>1148</v>
      </c>
      <c r="F52" s="27" t="s">
        <v>6190</v>
      </c>
      <c r="G52" s="30">
        <v>45292</v>
      </c>
      <c r="H52" s="30">
        <v>45657</v>
      </c>
      <c r="I52" s="27" t="s">
        <v>124</v>
      </c>
      <c r="J52" s="37" t="s">
        <v>125</v>
      </c>
      <c r="K52" s="37" t="s">
        <v>896</v>
      </c>
      <c r="L52" s="37" t="s">
        <v>6196</v>
      </c>
      <c r="M52" s="29">
        <v>21</v>
      </c>
      <c r="N52" s="34" t="s">
        <v>6192</v>
      </c>
      <c r="O52" s="34" t="s">
        <v>6192</v>
      </c>
      <c r="P52" s="35" t="s">
        <v>6193</v>
      </c>
      <c r="Q52" s="35" t="s">
        <v>6193</v>
      </c>
      <c r="R52" s="40" t="s">
        <v>6193</v>
      </c>
      <c r="S52" s="40" t="s">
        <v>6193</v>
      </c>
      <c r="T52" s="41" t="s">
        <v>6201</v>
      </c>
    </row>
    <row r="53" spans="1:20">
      <c r="A53" s="27">
        <v>59</v>
      </c>
      <c r="B53" s="27" t="s">
        <v>117</v>
      </c>
      <c r="C53" s="28" t="s">
        <v>145</v>
      </c>
      <c r="D53" s="28" t="s">
        <v>5008</v>
      </c>
      <c r="E53" s="33" t="s">
        <v>1419</v>
      </c>
      <c r="F53" s="27" t="s">
        <v>6190</v>
      </c>
      <c r="G53" s="30">
        <v>45292</v>
      </c>
      <c r="H53" s="30">
        <v>45657</v>
      </c>
      <c r="I53" s="27" t="s">
        <v>124</v>
      </c>
      <c r="J53" s="37" t="s">
        <v>125</v>
      </c>
      <c r="K53" s="37" t="s">
        <v>896</v>
      </c>
      <c r="L53" s="37" t="s">
        <v>6196</v>
      </c>
      <c r="M53" s="29">
        <v>21</v>
      </c>
      <c r="N53" s="34" t="s">
        <v>6192</v>
      </c>
      <c r="O53" s="34" t="s">
        <v>6192</v>
      </c>
      <c r="P53" s="35" t="s">
        <v>6193</v>
      </c>
      <c r="Q53" s="35" t="s">
        <v>6193</v>
      </c>
      <c r="R53" s="40" t="s">
        <v>6193</v>
      </c>
      <c r="S53" s="40" t="s">
        <v>6193</v>
      </c>
      <c r="T53" s="33" t="s">
        <v>6198</v>
      </c>
    </row>
    <row r="54" spans="1:20">
      <c r="A54" s="27">
        <v>60</v>
      </c>
      <c r="B54" s="27" t="s">
        <v>117</v>
      </c>
      <c r="C54" s="28" t="s">
        <v>145</v>
      </c>
      <c r="D54" s="28" t="s">
        <v>5001</v>
      </c>
      <c r="E54" s="29" t="s">
        <v>146</v>
      </c>
      <c r="F54" s="27" t="s">
        <v>6190</v>
      </c>
      <c r="G54" s="30">
        <v>45292</v>
      </c>
      <c r="H54" s="30">
        <v>45657</v>
      </c>
      <c r="I54" s="27" t="s">
        <v>124</v>
      </c>
      <c r="J54" s="37" t="s">
        <v>125</v>
      </c>
      <c r="K54" s="37" t="s">
        <v>896</v>
      </c>
      <c r="L54" s="37" t="s">
        <v>6196</v>
      </c>
      <c r="M54" s="29">
        <v>30</v>
      </c>
      <c r="N54" s="34" t="s">
        <v>6192</v>
      </c>
      <c r="O54" s="34" t="s">
        <v>6192</v>
      </c>
      <c r="P54" s="35" t="s">
        <v>6193</v>
      </c>
      <c r="Q54" s="35" t="s">
        <v>6193</v>
      </c>
      <c r="R54" s="40" t="s">
        <v>6193</v>
      </c>
      <c r="S54" s="40" t="s">
        <v>6193</v>
      </c>
      <c r="T54" s="41" t="s">
        <v>6198</v>
      </c>
    </row>
    <row r="55" spans="1:20">
      <c r="A55" s="27">
        <v>61</v>
      </c>
      <c r="B55" s="27" t="s">
        <v>117</v>
      </c>
      <c r="C55" s="28" t="s">
        <v>145</v>
      </c>
      <c r="D55" s="28" t="s">
        <v>1075</v>
      </c>
      <c r="E55" s="29" t="s">
        <v>1419</v>
      </c>
      <c r="F55" s="27" t="s">
        <v>6190</v>
      </c>
      <c r="G55" s="30">
        <v>45292</v>
      </c>
      <c r="H55" s="30">
        <v>45657</v>
      </c>
      <c r="I55" s="27" t="s">
        <v>124</v>
      </c>
      <c r="J55" s="37" t="s">
        <v>125</v>
      </c>
      <c r="K55" s="37" t="s">
        <v>896</v>
      </c>
      <c r="L55" s="37" t="s">
        <v>6196</v>
      </c>
      <c r="M55" s="29">
        <v>21</v>
      </c>
      <c r="N55" s="34" t="s">
        <v>6192</v>
      </c>
      <c r="O55" s="34" t="s">
        <v>6192</v>
      </c>
      <c r="P55" s="35" t="s">
        <v>6193</v>
      </c>
      <c r="Q55" s="35" t="s">
        <v>6193</v>
      </c>
      <c r="R55" s="40" t="s">
        <v>6193</v>
      </c>
      <c r="S55" s="40" t="s">
        <v>6193</v>
      </c>
      <c r="T55" s="41" t="s">
        <v>6198</v>
      </c>
    </row>
    <row r="56" spans="1:20">
      <c r="A56" s="27">
        <v>62</v>
      </c>
      <c r="B56" s="27" t="s">
        <v>117</v>
      </c>
      <c r="C56" s="28" t="s">
        <v>145</v>
      </c>
      <c r="D56" s="28" t="s">
        <v>4644</v>
      </c>
      <c r="E56" s="29" t="s">
        <v>239</v>
      </c>
      <c r="F56" s="27" t="s">
        <v>6190</v>
      </c>
      <c r="G56" s="30">
        <v>45292</v>
      </c>
      <c r="H56" s="30">
        <v>45657</v>
      </c>
      <c r="I56" s="27" t="s">
        <v>124</v>
      </c>
      <c r="J56" s="37" t="s">
        <v>125</v>
      </c>
      <c r="K56" s="37" t="s">
        <v>896</v>
      </c>
      <c r="L56" s="37" t="s">
        <v>6196</v>
      </c>
      <c r="M56" s="29">
        <v>6</v>
      </c>
      <c r="N56" s="34" t="s">
        <v>6192</v>
      </c>
      <c r="O56" s="34" t="s">
        <v>6192</v>
      </c>
      <c r="P56" s="35" t="s">
        <v>6193</v>
      </c>
      <c r="Q56" s="35" t="s">
        <v>6193</v>
      </c>
      <c r="R56" s="40" t="s">
        <v>6193</v>
      </c>
      <c r="S56" s="40" t="s">
        <v>6193</v>
      </c>
      <c r="T56" s="41" t="s">
        <v>6202</v>
      </c>
    </row>
    <row r="57" spans="1:20">
      <c r="A57" s="27">
        <v>63</v>
      </c>
      <c r="B57" s="27" t="s">
        <v>117</v>
      </c>
      <c r="C57" s="28" t="s">
        <v>145</v>
      </c>
      <c r="D57" s="28" t="s">
        <v>4634</v>
      </c>
      <c r="E57" s="29" t="s">
        <v>1148</v>
      </c>
      <c r="F57" s="27" t="s">
        <v>6190</v>
      </c>
      <c r="G57" s="30">
        <v>45292</v>
      </c>
      <c r="H57" s="30">
        <v>45657</v>
      </c>
      <c r="I57" s="27" t="s">
        <v>124</v>
      </c>
      <c r="J57" s="37" t="s">
        <v>125</v>
      </c>
      <c r="K57" s="37" t="s">
        <v>896</v>
      </c>
      <c r="L57" s="37" t="s">
        <v>6196</v>
      </c>
      <c r="M57" s="29">
        <v>21</v>
      </c>
      <c r="N57" s="34" t="s">
        <v>6192</v>
      </c>
      <c r="O57" s="34" t="s">
        <v>6192</v>
      </c>
      <c r="P57" s="35" t="s">
        <v>6193</v>
      </c>
      <c r="Q57" s="35" t="s">
        <v>6193</v>
      </c>
      <c r="R57" s="40" t="s">
        <v>6193</v>
      </c>
      <c r="S57" s="40" t="s">
        <v>6193</v>
      </c>
      <c r="T57" s="41"/>
    </row>
    <row r="58" spans="1:20">
      <c r="A58" s="27">
        <v>64</v>
      </c>
      <c r="B58" s="27" t="s">
        <v>117</v>
      </c>
      <c r="C58" s="28" t="s">
        <v>145</v>
      </c>
      <c r="D58" s="28" t="s">
        <v>6203</v>
      </c>
      <c r="E58" s="33" t="s">
        <v>1419</v>
      </c>
      <c r="F58" s="27" t="s">
        <v>6190</v>
      </c>
      <c r="G58" s="30">
        <v>45292</v>
      </c>
      <c r="H58" s="30">
        <v>45657</v>
      </c>
      <c r="I58" s="27" t="s">
        <v>124</v>
      </c>
      <c r="J58" s="37" t="s">
        <v>125</v>
      </c>
      <c r="K58" s="37" t="s">
        <v>896</v>
      </c>
      <c r="L58" s="37" t="s">
        <v>6196</v>
      </c>
      <c r="M58" s="29">
        <v>21</v>
      </c>
      <c r="N58" s="34" t="s">
        <v>6192</v>
      </c>
      <c r="O58" s="34" t="s">
        <v>6192</v>
      </c>
      <c r="P58" s="35" t="s">
        <v>6193</v>
      </c>
      <c r="Q58" s="35" t="s">
        <v>6193</v>
      </c>
      <c r="R58" s="40" t="s">
        <v>6193</v>
      </c>
      <c r="S58" s="40" t="s">
        <v>6193</v>
      </c>
      <c r="T58" s="41"/>
    </row>
    <row r="59" spans="1:20">
      <c r="A59" s="27">
        <v>65</v>
      </c>
      <c r="B59" s="27" t="s">
        <v>117</v>
      </c>
      <c r="C59" s="28" t="s">
        <v>145</v>
      </c>
      <c r="D59" s="28" t="s">
        <v>5049</v>
      </c>
      <c r="E59" s="29" t="s">
        <v>146</v>
      </c>
      <c r="F59" s="27" t="s">
        <v>6190</v>
      </c>
      <c r="G59" s="30">
        <v>45292</v>
      </c>
      <c r="H59" s="30">
        <v>45657</v>
      </c>
      <c r="I59" s="27" t="s">
        <v>124</v>
      </c>
      <c r="J59" s="37" t="s">
        <v>125</v>
      </c>
      <c r="K59" s="37" t="s">
        <v>896</v>
      </c>
      <c r="L59" s="37" t="s">
        <v>6196</v>
      </c>
      <c r="M59" s="29">
        <v>12</v>
      </c>
      <c r="N59" s="34" t="s">
        <v>6192</v>
      </c>
      <c r="O59" s="34" t="s">
        <v>6192</v>
      </c>
      <c r="P59" s="35" t="s">
        <v>6193</v>
      </c>
      <c r="Q59" s="35" t="s">
        <v>6193</v>
      </c>
      <c r="R59" s="40" t="s">
        <v>6193</v>
      </c>
      <c r="S59" s="40" t="s">
        <v>6193</v>
      </c>
      <c r="T59" s="41"/>
    </row>
    <row r="60" ht="24" spans="1:20">
      <c r="A60" s="27">
        <v>66</v>
      </c>
      <c r="B60" s="27" t="s">
        <v>117</v>
      </c>
      <c r="C60" s="28" t="s">
        <v>145</v>
      </c>
      <c r="D60" s="28" t="s">
        <v>5265</v>
      </c>
      <c r="E60" s="33" t="s">
        <v>146</v>
      </c>
      <c r="F60" s="27" t="s">
        <v>6190</v>
      </c>
      <c r="G60" s="30">
        <v>45292</v>
      </c>
      <c r="H60" s="30">
        <v>45657</v>
      </c>
      <c r="I60" s="27" t="s">
        <v>124</v>
      </c>
      <c r="J60" s="37" t="s">
        <v>125</v>
      </c>
      <c r="K60" s="37" t="s">
        <v>896</v>
      </c>
      <c r="L60" s="37" t="s">
        <v>6196</v>
      </c>
      <c r="M60" s="29">
        <v>18</v>
      </c>
      <c r="N60" s="34" t="s">
        <v>6204</v>
      </c>
      <c r="O60" s="34" t="s">
        <v>6205</v>
      </c>
      <c r="P60" s="35">
        <v>18</v>
      </c>
      <c r="Q60" s="35">
        <v>18</v>
      </c>
      <c r="R60" s="40">
        <v>1</v>
      </c>
      <c r="S60" s="40">
        <v>1</v>
      </c>
      <c r="T60" s="33" t="s">
        <v>6206</v>
      </c>
    </row>
    <row r="61" spans="1:20">
      <c r="A61" s="27">
        <v>67</v>
      </c>
      <c r="B61" s="27" t="s">
        <v>117</v>
      </c>
      <c r="C61" s="28" t="s">
        <v>145</v>
      </c>
      <c r="D61" s="28" t="s">
        <v>5069</v>
      </c>
      <c r="E61" s="29" t="s">
        <v>146</v>
      </c>
      <c r="F61" s="27" t="s">
        <v>6190</v>
      </c>
      <c r="G61" s="30">
        <v>45292</v>
      </c>
      <c r="H61" s="30">
        <v>45657</v>
      </c>
      <c r="I61" s="27" t="s">
        <v>124</v>
      </c>
      <c r="J61" s="37" t="s">
        <v>125</v>
      </c>
      <c r="K61" s="37" t="s">
        <v>896</v>
      </c>
      <c r="L61" s="37" t="s">
        <v>6196</v>
      </c>
      <c r="M61" s="29">
        <v>6</v>
      </c>
      <c r="N61" s="34" t="s">
        <v>6192</v>
      </c>
      <c r="O61" s="34" t="s">
        <v>6192</v>
      </c>
      <c r="P61" s="35" t="s">
        <v>6193</v>
      </c>
      <c r="Q61" s="35" t="s">
        <v>6193</v>
      </c>
      <c r="R61" s="40" t="s">
        <v>6193</v>
      </c>
      <c r="S61" s="40" t="s">
        <v>6193</v>
      </c>
      <c r="T61" s="41" t="s">
        <v>6207</v>
      </c>
    </row>
    <row r="62" spans="1:20">
      <c r="A62" s="27">
        <v>68</v>
      </c>
      <c r="B62" s="27" t="s">
        <v>117</v>
      </c>
      <c r="C62" s="28" t="s">
        <v>145</v>
      </c>
      <c r="D62" s="28" t="s">
        <v>4473</v>
      </c>
      <c r="E62" s="29" t="s">
        <v>146</v>
      </c>
      <c r="F62" s="27" t="s">
        <v>6190</v>
      </c>
      <c r="G62" s="30">
        <v>45292</v>
      </c>
      <c r="H62" s="30">
        <v>45657</v>
      </c>
      <c r="I62" s="27" t="s">
        <v>124</v>
      </c>
      <c r="J62" s="37" t="s">
        <v>125</v>
      </c>
      <c r="K62" s="37" t="s">
        <v>896</v>
      </c>
      <c r="L62" s="37" t="s">
        <v>6196</v>
      </c>
      <c r="M62" s="29">
        <v>9</v>
      </c>
      <c r="N62" s="34" t="s">
        <v>6192</v>
      </c>
      <c r="O62" s="34" t="s">
        <v>6192</v>
      </c>
      <c r="P62" s="35" t="s">
        <v>6193</v>
      </c>
      <c r="Q62" s="35" t="s">
        <v>6193</v>
      </c>
      <c r="R62" s="40" t="s">
        <v>6193</v>
      </c>
      <c r="S62" s="40" t="s">
        <v>6193</v>
      </c>
      <c r="T62" s="41" t="s">
        <v>6208</v>
      </c>
    </row>
    <row r="63" spans="1:20">
      <c r="A63" s="27">
        <v>69</v>
      </c>
      <c r="B63" s="27" t="s">
        <v>117</v>
      </c>
      <c r="C63" s="28" t="s">
        <v>145</v>
      </c>
      <c r="D63" s="29" t="s">
        <v>1083</v>
      </c>
      <c r="E63" s="29" t="s">
        <v>146</v>
      </c>
      <c r="F63" s="27" t="s">
        <v>6190</v>
      </c>
      <c r="G63" s="30">
        <v>45292</v>
      </c>
      <c r="H63" s="30">
        <v>45657</v>
      </c>
      <c r="I63" s="27" t="s">
        <v>124</v>
      </c>
      <c r="J63" s="37" t="s">
        <v>125</v>
      </c>
      <c r="K63" s="37" t="s">
        <v>896</v>
      </c>
      <c r="L63" s="37" t="s">
        <v>6196</v>
      </c>
      <c r="M63" s="39">
        <v>6</v>
      </c>
      <c r="N63" s="34" t="s">
        <v>6192</v>
      </c>
      <c r="O63" s="34" t="s">
        <v>6192</v>
      </c>
      <c r="P63" s="35" t="s">
        <v>6193</v>
      </c>
      <c r="Q63" s="35" t="s">
        <v>6193</v>
      </c>
      <c r="R63" s="40" t="s">
        <v>6193</v>
      </c>
      <c r="S63" s="40" t="s">
        <v>6193</v>
      </c>
      <c r="T63" s="41" t="s">
        <v>6202</v>
      </c>
    </row>
    <row r="64" spans="1:20">
      <c r="A64" s="27">
        <v>70</v>
      </c>
      <c r="B64" s="27" t="s">
        <v>117</v>
      </c>
      <c r="C64" s="28" t="s">
        <v>145</v>
      </c>
      <c r="D64" s="29" t="s">
        <v>1088</v>
      </c>
      <c r="E64" s="29" t="s">
        <v>146</v>
      </c>
      <c r="F64" s="27" t="s">
        <v>6190</v>
      </c>
      <c r="G64" s="30">
        <v>45292</v>
      </c>
      <c r="H64" s="30">
        <v>45657</v>
      </c>
      <c r="I64" s="27" t="s">
        <v>124</v>
      </c>
      <c r="J64" s="37" t="s">
        <v>125</v>
      </c>
      <c r="K64" s="37" t="s">
        <v>896</v>
      </c>
      <c r="L64" s="37" t="s">
        <v>6196</v>
      </c>
      <c r="M64" s="39">
        <v>6</v>
      </c>
      <c r="N64" s="34" t="s">
        <v>6192</v>
      </c>
      <c r="O64" s="34" t="s">
        <v>6192</v>
      </c>
      <c r="P64" s="35" t="s">
        <v>6193</v>
      </c>
      <c r="Q64" s="35" t="s">
        <v>6193</v>
      </c>
      <c r="R64" s="40" t="s">
        <v>6193</v>
      </c>
      <c r="S64" s="40" t="s">
        <v>6193</v>
      </c>
      <c r="T64" s="41" t="s">
        <v>6202</v>
      </c>
    </row>
    <row r="65" spans="1:20">
      <c r="A65" s="27">
        <v>71</v>
      </c>
      <c r="B65" s="27" t="s">
        <v>117</v>
      </c>
      <c r="C65" s="28" t="s">
        <v>145</v>
      </c>
      <c r="D65" s="29" t="s">
        <v>4468</v>
      </c>
      <c r="E65" s="29" t="s">
        <v>239</v>
      </c>
      <c r="F65" s="27" t="s">
        <v>6190</v>
      </c>
      <c r="G65" s="30">
        <v>45292</v>
      </c>
      <c r="H65" s="30">
        <v>45657</v>
      </c>
      <c r="I65" s="27" t="s">
        <v>124</v>
      </c>
      <c r="J65" s="37" t="s">
        <v>125</v>
      </c>
      <c r="K65" s="37" t="s">
        <v>896</v>
      </c>
      <c r="L65" s="37" t="s">
        <v>6196</v>
      </c>
      <c r="M65" s="39">
        <v>12</v>
      </c>
      <c r="N65" s="34" t="s">
        <v>6192</v>
      </c>
      <c r="O65" s="34" t="s">
        <v>6192</v>
      </c>
      <c r="P65" s="35" t="s">
        <v>6193</v>
      </c>
      <c r="Q65" s="35" t="s">
        <v>6193</v>
      </c>
      <c r="R65" s="40" t="s">
        <v>6193</v>
      </c>
      <c r="S65" s="40" t="s">
        <v>6193</v>
      </c>
      <c r="T65" s="41" t="s">
        <v>6202</v>
      </c>
    </row>
    <row r="66" spans="1:20">
      <c r="A66" s="27">
        <v>72</v>
      </c>
      <c r="B66" s="27" t="s">
        <v>117</v>
      </c>
      <c r="C66" s="28" t="s">
        <v>145</v>
      </c>
      <c r="D66" s="29" t="s">
        <v>1105</v>
      </c>
      <c r="E66" s="33" t="s">
        <v>1148</v>
      </c>
      <c r="F66" s="27" t="s">
        <v>6190</v>
      </c>
      <c r="G66" s="30">
        <v>45292</v>
      </c>
      <c r="H66" s="30">
        <v>45657</v>
      </c>
      <c r="I66" s="27" t="s">
        <v>124</v>
      </c>
      <c r="J66" s="37" t="s">
        <v>125</v>
      </c>
      <c r="K66" s="37" t="s">
        <v>896</v>
      </c>
      <c r="L66" s="37" t="s">
        <v>6196</v>
      </c>
      <c r="M66" s="39">
        <v>12</v>
      </c>
      <c r="N66" s="34" t="s">
        <v>6192</v>
      </c>
      <c r="O66" s="34" t="s">
        <v>6192</v>
      </c>
      <c r="P66" s="35" t="s">
        <v>6193</v>
      </c>
      <c r="Q66" s="35" t="s">
        <v>6193</v>
      </c>
      <c r="R66" s="40" t="s">
        <v>6193</v>
      </c>
      <c r="S66" s="40" t="s">
        <v>6193</v>
      </c>
      <c r="T66" s="41"/>
    </row>
    <row r="67" spans="1:20">
      <c r="A67" s="27">
        <v>73</v>
      </c>
      <c r="B67" s="27" t="s">
        <v>117</v>
      </c>
      <c r="C67" s="28" t="s">
        <v>145</v>
      </c>
      <c r="D67" s="29" t="s">
        <v>1094</v>
      </c>
      <c r="E67" s="33" t="s">
        <v>1148</v>
      </c>
      <c r="F67" s="27" t="s">
        <v>6190</v>
      </c>
      <c r="G67" s="30">
        <v>45292</v>
      </c>
      <c r="H67" s="30">
        <v>45657</v>
      </c>
      <c r="I67" s="27" t="s">
        <v>124</v>
      </c>
      <c r="J67" s="37" t="s">
        <v>125</v>
      </c>
      <c r="K67" s="37" t="s">
        <v>896</v>
      </c>
      <c r="L67" s="37" t="s">
        <v>6196</v>
      </c>
      <c r="M67" s="39">
        <v>12</v>
      </c>
      <c r="N67" s="34" t="s">
        <v>6192</v>
      </c>
      <c r="O67" s="34" t="s">
        <v>6192</v>
      </c>
      <c r="P67" s="35" t="s">
        <v>6193</v>
      </c>
      <c r="Q67" s="35" t="s">
        <v>6193</v>
      </c>
      <c r="R67" s="40" t="s">
        <v>6193</v>
      </c>
      <c r="S67" s="40" t="s">
        <v>6193</v>
      </c>
      <c r="T67" s="41"/>
    </row>
    <row r="68" spans="1:20">
      <c r="A68" s="27">
        <v>74</v>
      </c>
      <c r="B68" s="27" t="s">
        <v>117</v>
      </c>
      <c r="C68" s="28" t="s">
        <v>145</v>
      </c>
      <c r="D68" s="29" t="s">
        <v>4463</v>
      </c>
      <c r="E68" s="33" t="s">
        <v>1148</v>
      </c>
      <c r="F68" s="27" t="s">
        <v>6190</v>
      </c>
      <c r="G68" s="30">
        <v>45292</v>
      </c>
      <c r="H68" s="30">
        <v>45657</v>
      </c>
      <c r="I68" s="27" t="s">
        <v>124</v>
      </c>
      <c r="J68" s="37" t="s">
        <v>125</v>
      </c>
      <c r="K68" s="37" t="s">
        <v>896</v>
      </c>
      <c r="L68" s="37" t="s">
        <v>6196</v>
      </c>
      <c r="M68" s="39">
        <v>21</v>
      </c>
      <c r="N68" s="34" t="s">
        <v>6192</v>
      </c>
      <c r="O68" s="34" t="s">
        <v>6192</v>
      </c>
      <c r="P68" s="35" t="s">
        <v>6193</v>
      </c>
      <c r="Q68" s="35" t="s">
        <v>6193</v>
      </c>
      <c r="R68" s="40" t="s">
        <v>6193</v>
      </c>
      <c r="S68" s="40" t="s">
        <v>6193</v>
      </c>
      <c r="T68" s="41"/>
    </row>
    <row r="69" spans="1:20">
      <c r="A69" s="27">
        <v>75</v>
      </c>
      <c r="B69" s="27" t="s">
        <v>117</v>
      </c>
      <c r="C69" s="28" t="s">
        <v>145</v>
      </c>
      <c r="D69" s="29" t="s">
        <v>4631</v>
      </c>
      <c r="E69" s="29" t="s">
        <v>239</v>
      </c>
      <c r="F69" s="27" t="s">
        <v>6190</v>
      </c>
      <c r="G69" s="30">
        <v>45292</v>
      </c>
      <c r="H69" s="30">
        <v>45657</v>
      </c>
      <c r="I69" s="27" t="s">
        <v>124</v>
      </c>
      <c r="J69" s="37" t="s">
        <v>125</v>
      </c>
      <c r="K69" s="37" t="s">
        <v>896</v>
      </c>
      <c r="L69" s="37" t="s">
        <v>6196</v>
      </c>
      <c r="M69" s="39">
        <v>6</v>
      </c>
      <c r="N69" s="34" t="s">
        <v>6192</v>
      </c>
      <c r="O69" s="34" t="s">
        <v>6192</v>
      </c>
      <c r="P69" s="35" t="s">
        <v>6193</v>
      </c>
      <c r="Q69" s="35" t="s">
        <v>6193</v>
      </c>
      <c r="R69" s="40" t="s">
        <v>6193</v>
      </c>
      <c r="S69" s="40" t="s">
        <v>6193</v>
      </c>
      <c r="T69" s="41"/>
    </row>
    <row r="70" spans="1:20">
      <c r="A70" s="27">
        <v>76</v>
      </c>
      <c r="B70" s="27" t="s">
        <v>117</v>
      </c>
      <c r="C70" s="28" t="s">
        <v>145</v>
      </c>
      <c r="D70" s="29" t="s">
        <v>5289</v>
      </c>
      <c r="E70" s="29" t="s">
        <v>146</v>
      </c>
      <c r="F70" s="27" t="s">
        <v>6190</v>
      </c>
      <c r="G70" s="30">
        <v>45292</v>
      </c>
      <c r="H70" s="30">
        <v>45657</v>
      </c>
      <c r="I70" s="27" t="s">
        <v>124</v>
      </c>
      <c r="J70" s="37" t="s">
        <v>125</v>
      </c>
      <c r="K70" s="37" t="s">
        <v>896</v>
      </c>
      <c r="L70" s="37" t="s">
        <v>6196</v>
      </c>
      <c r="M70" s="37">
        <v>9</v>
      </c>
      <c r="N70" s="34" t="s">
        <v>6192</v>
      </c>
      <c r="O70" s="34" t="s">
        <v>6192</v>
      </c>
      <c r="P70" s="35" t="s">
        <v>6193</v>
      </c>
      <c r="Q70" s="35" t="s">
        <v>6193</v>
      </c>
      <c r="R70" s="40" t="s">
        <v>6193</v>
      </c>
      <c r="S70" s="40" t="s">
        <v>6193</v>
      </c>
      <c r="T70" s="41"/>
    </row>
    <row r="71" spans="1:20">
      <c r="A71" s="27">
        <v>77</v>
      </c>
      <c r="B71" s="27" t="s">
        <v>117</v>
      </c>
      <c r="C71" s="28" t="s">
        <v>145</v>
      </c>
      <c r="D71" s="29" t="s">
        <v>5296</v>
      </c>
      <c r="E71" s="29" t="s">
        <v>146</v>
      </c>
      <c r="F71" s="27" t="s">
        <v>6190</v>
      </c>
      <c r="G71" s="30">
        <v>45292</v>
      </c>
      <c r="H71" s="30">
        <v>45657</v>
      </c>
      <c r="I71" s="27" t="s">
        <v>124</v>
      </c>
      <c r="J71" s="37" t="s">
        <v>125</v>
      </c>
      <c r="K71" s="37" t="s">
        <v>896</v>
      </c>
      <c r="L71" s="37" t="s">
        <v>6196</v>
      </c>
      <c r="M71" s="37">
        <v>9</v>
      </c>
      <c r="N71" s="34" t="s">
        <v>6192</v>
      </c>
      <c r="O71" s="34" t="s">
        <v>6192</v>
      </c>
      <c r="P71" s="35" t="s">
        <v>6193</v>
      </c>
      <c r="Q71" s="35" t="s">
        <v>6193</v>
      </c>
      <c r="R71" s="40" t="s">
        <v>6193</v>
      </c>
      <c r="S71" s="40" t="s">
        <v>6193</v>
      </c>
      <c r="T71" s="41"/>
    </row>
    <row r="72" spans="1:20">
      <c r="A72" s="27">
        <v>78</v>
      </c>
      <c r="B72" s="27" t="s">
        <v>117</v>
      </c>
      <c r="C72" s="28" t="s">
        <v>145</v>
      </c>
      <c r="D72" s="29" t="s">
        <v>4445</v>
      </c>
      <c r="E72" s="29" t="s">
        <v>1148</v>
      </c>
      <c r="F72" s="27" t="s">
        <v>6190</v>
      </c>
      <c r="G72" s="30">
        <v>45292</v>
      </c>
      <c r="H72" s="30">
        <v>45657</v>
      </c>
      <c r="I72" s="27" t="s">
        <v>124</v>
      </c>
      <c r="J72" s="37" t="s">
        <v>125</v>
      </c>
      <c r="K72" s="37" t="s">
        <v>896</v>
      </c>
      <c r="L72" s="37" t="s">
        <v>6196</v>
      </c>
      <c r="M72" s="37">
        <v>42</v>
      </c>
      <c r="N72" s="34" t="s">
        <v>6192</v>
      </c>
      <c r="O72" s="34" t="s">
        <v>6192</v>
      </c>
      <c r="P72" s="35" t="s">
        <v>6193</v>
      </c>
      <c r="Q72" s="35" t="s">
        <v>6193</v>
      </c>
      <c r="R72" s="40" t="s">
        <v>6193</v>
      </c>
      <c r="S72" s="40" t="s">
        <v>6193</v>
      </c>
      <c r="T72" s="41" t="s">
        <v>6209</v>
      </c>
    </row>
    <row r="73" spans="1:20">
      <c r="A73" s="27">
        <v>26</v>
      </c>
      <c r="B73" s="32" t="s">
        <v>117</v>
      </c>
      <c r="C73" s="29" t="s">
        <v>145</v>
      </c>
      <c r="D73" s="29" t="s">
        <v>6210</v>
      </c>
      <c r="E73" s="29" t="s">
        <v>1148</v>
      </c>
      <c r="F73" s="27" t="s">
        <v>6190</v>
      </c>
      <c r="G73" s="30">
        <v>45292</v>
      </c>
      <c r="H73" s="30">
        <v>45657</v>
      </c>
      <c r="I73" s="27" t="s">
        <v>124</v>
      </c>
      <c r="J73" s="37" t="s">
        <v>125</v>
      </c>
      <c r="K73" s="37" t="s">
        <v>1117</v>
      </c>
      <c r="L73" s="46" t="s">
        <v>6211</v>
      </c>
      <c r="M73" s="39">
        <v>33</v>
      </c>
      <c r="N73" s="34" t="s">
        <v>6192</v>
      </c>
      <c r="O73" s="34" t="s">
        <v>6192</v>
      </c>
      <c r="P73" s="35" t="s">
        <v>6193</v>
      </c>
      <c r="Q73" s="35" t="s">
        <v>6193</v>
      </c>
      <c r="R73" s="40" t="s">
        <v>6193</v>
      </c>
      <c r="S73" s="40" t="s">
        <v>6193</v>
      </c>
      <c r="T73" s="41"/>
    </row>
    <row r="74" spans="1:20">
      <c r="A74" s="27">
        <v>27</v>
      </c>
      <c r="B74" s="32" t="s">
        <v>117</v>
      </c>
      <c r="C74" s="29" t="s">
        <v>361</v>
      </c>
      <c r="D74" s="29" t="s">
        <v>4511</v>
      </c>
      <c r="E74" s="29" t="s">
        <v>239</v>
      </c>
      <c r="F74" s="27" t="s">
        <v>6190</v>
      </c>
      <c r="G74" s="30">
        <v>45292</v>
      </c>
      <c r="H74" s="30">
        <v>45657</v>
      </c>
      <c r="I74" s="27" t="s">
        <v>124</v>
      </c>
      <c r="J74" s="37" t="s">
        <v>125</v>
      </c>
      <c r="K74" s="37" t="s">
        <v>1117</v>
      </c>
      <c r="L74" s="46" t="s">
        <v>6211</v>
      </c>
      <c r="M74" s="39">
        <v>21</v>
      </c>
      <c r="N74" s="34" t="s">
        <v>6192</v>
      </c>
      <c r="O74" s="34" t="s">
        <v>6192</v>
      </c>
      <c r="P74" s="35" t="s">
        <v>6193</v>
      </c>
      <c r="Q74" s="35" t="s">
        <v>6193</v>
      </c>
      <c r="R74" s="40" t="s">
        <v>6193</v>
      </c>
      <c r="S74" s="40" t="s">
        <v>6193</v>
      </c>
      <c r="T74" s="41"/>
    </row>
    <row r="75" spans="1:20">
      <c r="A75" s="27">
        <v>28</v>
      </c>
      <c r="B75" s="32" t="s">
        <v>117</v>
      </c>
      <c r="C75" s="29" t="s">
        <v>145</v>
      </c>
      <c r="D75" s="29" t="s">
        <v>4503</v>
      </c>
      <c r="E75" s="29" t="s">
        <v>1419</v>
      </c>
      <c r="F75" s="27" t="s">
        <v>6190</v>
      </c>
      <c r="G75" s="30">
        <v>45292</v>
      </c>
      <c r="H75" s="30">
        <v>45657</v>
      </c>
      <c r="I75" s="27" t="s">
        <v>124</v>
      </c>
      <c r="J75" s="37" t="s">
        <v>125</v>
      </c>
      <c r="K75" s="37" t="s">
        <v>1117</v>
      </c>
      <c r="L75" s="46" t="s">
        <v>6211</v>
      </c>
      <c r="M75" s="39">
        <v>6</v>
      </c>
      <c r="N75" s="34" t="s">
        <v>6212</v>
      </c>
      <c r="O75" s="34" t="s">
        <v>6213</v>
      </c>
      <c r="P75" s="35">
        <v>6</v>
      </c>
      <c r="Q75" s="35">
        <v>6</v>
      </c>
      <c r="R75" s="40">
        <v>1</v>
      </c>
      <c r="S75" s="40">
        <v>1</v>
      </c>
      <c r="T75" s="41"/>
    </row>
    <row r="76" spans="1:20">
      <c r="A76" s="27">
        <v>29</v>
      </c>
      <c r="B76" s="32" t="s">
        <v>117</v>
      </c>
      <c r="C76" s="29" t="s">
        <v>145</v>
      </c>
      <c r="D76" s="29" t="s">
        <v>4507</v>
      </c>
      <c r="E76" s="29" t="s">
        <v>146</v>
      </c>
      <c r="F76" s="27" t="s">
        <v>6190</v>
      </c>
      <c r="G76" s="30">
        <v>45292</v>
      </c>
      <c r="H76" s="30">
        <v>45657</v>
      </c>
      <c r="I76" s="27" t="s">
        <v>124</v>
      </c>
      <c r="J76" s="37" t="s">
        <v>125</v>
      </c>
      <c r="K76" s="37" t="s">
        <v>1117</v>
      </c>
      <c r="L76" s="46" t="s">
        <v>6211</v>
      </c>
      <c r="M76" s="39">
        <v>6</v>
      </c>
      <c r="N76" s="34" t="s">
        <v>6212</v>
      </c>
      <c r="O76" s="34" t="s">
        <v>6213</v>
      </c>
      <c r="P76" s="35">
        <v>6</v>
      </c>
      <c r="Q76" s="35">
        <v>6</v>
      </c>
      <c r="R76" s="40">
        <v>1</v>
      </c>
      <c r="S76" s="40">
        <v>1</v>
      </c>
      <c r="T76" s="41"/>
    </row>
    <row r="77" spans="1:20">
      <c r="A77" s="27">
        <v>30</v>
      </c>
      <c r="B77" s="27" t="s">
        <v>117</v>
      </c>
      <c r="C77" s="28">
        <v>220</v>
      </c>
      <c r="D77" s="42" t="s">
        <v>4545</v>
      </c>
      <c r="E77" s="29" t="s">
        <v>239</v>
      </c>
      <c r="F77" s="27" t="s">
        <v>6190</v>
      </c>
      <c r="G77" s="30">
        <v>45292</v>
      </c>
      <c r="H77" s="30">
        <v>45627</v>
      </c>
      <c r="I77" s="47" t="s">
        <v>124</v>
      </c>
      <c r="J77" s="47" t="s">
        <v>125</v>
      </c>
      <c r="K77" s="48" t="s">
        <v>1117</v>
      </c>
      <c r="L77" s="46" t="s">
        <v>6211</v>
      </c>
      <c r="M77" s="27">
        <v>24</v>
      </c>
      <c r="N77" s="34" t="s">
        <v>6192</v>
      </c>
      <c r="O77" s="34" t="s">
        <v>6192</v>
      </c>
      <c r="P77" s="35" t="s">
        <v>6193</v>
      </c>
      <c r="Q77" s="35" t="s">
        <v>6193</v>
      </c>
      <c r="R77" s="40" t="s">
        <v>6193</v>
      </c>
      <c r="S77" s="40" t="s">
        <v>6193</v>
      </c>
      <c r="T77" s="41"/>
    </row>
    <row r="78" spans="1:20">
      <c r="A78" s="27">
        <v>31</v>
      </c>
      <c r="B78" s="27" t="s">
        <v>117</v>
      </c>
      <c r="C78" s="28">
        <v>110</v>
      </c>
      <c r="D78" s="42" t="s">
        <v>1698</v>
      </c>
      <c r="E78" s="43" t="s">
        <v>1148</v>
      </c>
      <c r="F78" s="27" t="s">
        <v>6190</v>
      </c>
      <c r="G78" s="30">
        <v>45293</v>
      </c>
      <c r="H78" s="30">
        <v>45628</v>
      </c>
      <c r="I78" s="47" t="s">
        <v>124</v>
      </c>
      <c r="J78" s="47" t="s">
        <v>125</v>
      </c>
      <c r="K78" s="48" t="s">
        <v>1117</v>
      </c>
      <c r="L78" s="46" t="s">
        <v>6211</v>
      </c>
      <c r="M78" s="27">
        <v>3</v>
      </c>
      <c r="N78" s="34" t="s">
        <v>6192</v>
      </c>
      <c r="O78" s="34" t="s">
        <v>6192</v>
      </c>
      <c r="P78" s="35" t="s">
        <v>6193</v>
      </c>
      <c r="Q78" s="35" t="s">
        <v>6193</v>
      </c>
      <c r="R78" s="40" t="s">
        <v>6193</v>
      </c>
      <c r="S78" s="40" t="s">
        <v>6193</v>
      </c>
      <c r="T78" s="41"/>
    </row>
    <row r="79" spans="1:20">
      <c r="A79" s="27">
        <v>32</v>
      </c>
      <c r="B79" s="27" t="s">
        <v>117</v>
      </c>
      <c r="C79" s="28">
        <v>110</v>
      </c>
      <c r="D79" s="42" t="s">
        <v>4547</v>
      </c>
      <c r="E79" s="43" t="s">
        <v>1148</v>
      </c>
      <c r="F79" s="27" t="s">
        <v>6190</v>
      </c>
      <c r="G79" s="30">
        <v>45294</v>
      </c>
      <c r="H79" s="30">
        <v>45629</v>
      </c>
      <c r="I79" s="47" t="s">
        <v>124</v>
      </c>
      <c r="J79" s="47" t="s">
        <v>125</v>
      </c>
      <c r="K79" s="48" t="s">
        <v>1117</v>
      </c>
      <c r="L79" s="46" t="s">
        <v>6211</v>
      </c>
      <c r="M79" s="27">
        <v>3</v>
      </c>
      <c r="N79" s="34" t="s">
        <v>6192</v>
      </c>
      <c r="O79" s="34" t="s">
        <v>6192</v>
      </c>
      <c r="P79" s="35" t="s">
        <v>6193</v>
      </c>
      <c r="Q79" s="35" t="s">
        <v>6193</v>
      </c>
      <c r="R79" s="40" t="s">
        <v>6193</v>
      </c>
      <c r="S79" s="40" t="s">
        <v>6193</v>
      </c>
      <c r="T79" s="41"/>
    </row>
    <row r="80" spans="1:20">
      <c r="A80" s="27">
        <v>33</v>
      </c>
      <c r="B80" s="27" t="s">
        <v>117</v>
      </c>
      <c r="C80" s="28">
        <v>110</v>
      </c>
      <c r="D80" s="42" t="s">
        <v>4530</v>
      </c>
      <c r="E80" s="29" t="s">
        <v>239</v>
      </c>
      <c r="F80" s="27" t="s">
        <v>6190</v>
      </c>
      <c r="G80" s="30">
        <v>45295</v>
      </c>
      <c r="H80" s="30">
        <v>45630</v>
      </c>
      <c r="I80" s="47" t="s">
        <v>124</v>
      </c>
      <c r="J80" s="47" t="s">
        <v>125</v>
      </c>
      <c r="K80" s="48" t="s">
        <v>1117</v>
      </c>
      <c r="L80" s="46" t="s">
        <v>6211</v>
      </c>
      <c r="M80" s="27">
        <v>15</v>
      </c>
      <c r="N80" s="34" t="s">
        <v>6192</v>
      </c>
      <c r="O80" s="34" t="s">
        <v>6192</v>
      </c>
      <c r="P80" s="35" t="s">
        <v>6193</v>
      </c>
      <c r="Q80" s="35" t="s">
        <v>6193</v>
      </c>
      <c r="R80" s="40" t="s">
        <v>6193</v>
      </c>
      <c r="S80" s="40" t="s">
        <v>6193</v>
      </c>
      <c r="T80" s="41"/>
    </row>
    <row r="81" spans="1:20">
      <c r="A81" s="27">
        <v>34</v>
      </c>
      <c r="B81" s="27" t="s">
        <v>117</v>
      </c>
      <c r="C81" s="28">
        <v>110</v>
      </c>
      <c r="D81" s="42" t="s">
        <v>5625</v>
      </c>
      <c r="E81" s="44" t="s">
        <v>146</v>
      </c>
      <c r="F81" s="27" t="s">
        <v>6190</v>
      </c>
      <c r="G81" s="30">
        <v>45296</v>
      </c>
      <c r="H81" s="30">
        <v>45631</v>
      </c>
      <c r="I81" s="29" t="s">
        <v>124</v>
      </c>
      <c r="J81" s="29" t="s">
        <v>125</v>
      </c>
      <c r="K81" s="48" t="s">
        <v>1117</v>
      </c>
      <c r="L81" s="46" t="s">
        <v>6211</v>
      </c>
      <c r="M81" s="27">
        <v>9</v>
      </c>
      <c r="N81" s="34" t="s">
        <v>6192</v>
      </c>
      <c r="O81" s="34" t="s">
        <v>6192</v>
      </c>
      <c r="P81" s="35" t="s">
        <v>6193</v>
      </c>
      <c r="Q81" s="35" t="s">
        <v>6193</v>
      </c>
      <c r="R81" s="40" t="s">
        <v>6193</v>
      </c>
      <c r="S81" s="40" t="s">
        <v>6193</v>
      </c>
      <c r="T81" s="41"/>
    </row>
    <row r="82" spans="1:20">
      <c r="A82" s="27">
        <v>35</v>
      </c>
      <c r="B82" s="27" t="s">
        <v>117</v>
      </c>
      <c r="C82" s="28">
        <v>110</v>
      </c>
      <c r="D82" s="42" t="s">
        <v>4526</v>
      </c>
      <c r="E82" s="44" t="s">
        <v>146</v>
      </c>
      <c r="F82" s="27" t="s">
        <v>6190</v>
      </c>
      <c r="G82" s="30">
        <v>45297</v>
      </c>
      <c r="H82" s="30">
        <v>45632</v>
      </c>
      <c r="I82" s="29" t="s">
        <v>124</v>
      </c>
      <c r="J82" s="29" t="s">
        <v>125</v>
      </c>
      <c r="K82" s="48" t="s">
        <v>1117</v>
      </c>
      <c r="L82" s="46" t="s">
        <v>6211</v>
      </c>
      <c r="M82" s="27">
        <v>9</v>
      </c>
      <c r="N82" s="34" t="s">
        <v>6192</v>
      </c>
      <c r="O82" s="34" t="s">
        <v>6192</v>
      </c>
      <c r="P82" s="35" t="s">
        <v>6193</v>
      </c>
      <c r="Q82" s="35" t="s">
        <v>6193</v>
      </c>
      <c r="R82" s="40" t="s">
        <v>6193</v>
      </c>
      <c r="S82" s="40" t="s">
        <v>6193</v>
      </c>
      <c r="T82" s="41"/>
    </row>
    <row r="83" spans="1:20">
      <c r="A83" s="27">
        <v>36</v>
      </c>
      <c r="B83" s="27" t="s">
        <v>117</v>
      </c>
      <c r="C83" s="28">
        <v>110</v>
      </c>
      <c r="D83" s="42" t="s">
        <v>5614</v>
      </c>
      <c r="E83" s="43" t="s">
        <v>1419</v>
      </c>
      <c r="F83" s="27" t="s">
        <v>6190</v>
      </c>
      <c r="G83" s="30">
        <v>45298</v>
      </c>
      <c r="H83" s="30">
        <v>45633</v>
      </c>
      <c r="I83" s="34" t="s">
        <v>124</v>
      </c>
      <c r="J83" s="34" t="s">
        <v>125</v>
      </c>
      <c r="K83" s="48" t="s">
        <v>1117</v>
      </c>
      <c r="L83" s="46" t="s">
        <v>6211</v>
      </c>
      <c r="M83" s="27">
        <v>15</v>
      </c>
      <c r="N83" s="34" t="s">
        <v>6192</v>
      </c>
      <c r="O83" s="34" t="s">
        <v>6192</v>
      </c>
      <c r="P83" s="35" t="s">
        <v>6193</v>
      </c>
      <c r="Q83" s="35" t="s">
        <v>6193</v>
      </c>
      <c r="R83" s="40" t="s">
        <v>6193</v>
      </c>
      <c r="S83" s="40" t="s">
        <v>6193</v>
      </c>
      <c r="T83" s="41"/>
    </row>
    <row r="84" spans="1:20">
      <c r="A84" s="27">
        <v>37</v>
      </c>
      <c r="B84" s="27" t="s">
        <v>117</v>
      </c>
      <c r="C84" s="28">
        <v>110</v>
      </c>
      <c r="D84" s="42" t="s">
        <v>5618</v>
      </c>
      <c r="E84" s="43" t="s">
        <v>1148</v>
      </c>
      <c r="F84" s="27" t="s">
        <v>6190</v>
      </c>
      <c r="G84" s="30">
        <v>45299</v>
      </c>
      <c r="H84" s="30">
        <v>45634</v>
      </c>
      <c r="I84" s="47" t="s">
        <v>124</v>
      </c>
      <c r="J84" s="47" t="s">
        <v>125</v>
      </c>
      <c r="K84" s="48" t="s">
        <v>1117</v>
      </c>
      <c r="L84" s="46" t="s">
        <v>6211</v>
      </c>
      <c r="M84" s="27">
        <v>15</v>
      </c>
      <c r="N84" s="34" t="s">
        <v>6192</v>
      </c>
      <c r="O84" s="34" t="s">
        <v>6192</v>
      </c>
      <c r="P84" s="35" t="s">
        <v>6193</v>
      </c>
      <c r="Q84" s="35" t="s">
        <v>6193</v>
      </c>
      <c r="R84" s="40" t="s">
        <v>6193</v>
      </c>
      <c r="S84" s="40" t="s">
        <v>6193</v>
      </c>
      <c r="T84" s="41"/>
    </row>
    <row r="85" spans="1:20">
      <c r="A85" s="27">
        <v>38</v>
      </c>
      <c r="B85" s="27" t="s">
        <v>117</v>
      </c>
      <c r="C85" s="28">
        <v>110</v>
      </c>
      <c r="D85" s="42" t="s">
        <v>1694</v>
      </c>
      <c r="E85" s="45" t="s">
        <v>146</v>
      </c>
      <c r="F85" s="27" t="s">
        <v>6190</v>
      </c>
      <c r="G85" s="30">
        <v>45300</v>
      </c>
      <c r="H85" s="30">
        <v>45635</v>
      </c>
      <c r="I85" s="47" t="s">
        <v>124</v>
      </c>
      <c r="J85" s="47" t="s">
        <v>125</v>
      </c>
      <c r="K85" s="48" t="s">
        <v>1117</v>
      </c>
      <c r="L85" s="46" t="s">
        <v>6211</v>
      </c>
      <c r="M85" s="38">
        <v>21</v>
      </c>
      <c r="N85" s="34" t="s">
        <v>6192</v>
      </c>
      <c r="O85" s="34" t="s">
        <v>6192</v>
      </c>
      <c r="P85" s="35" t="s">
        <v>6193</v>
      </c>
      <c r="Q85" s="35" t="s">
        <v>6193</v>
      </c>
      <c r="R85" s="40" t="s">
        <v>6193</v>
      </c>
      <c r="S85" s="40" t="s">
        <v>6193</v>
      </c>
      <c r="T85" s="41"/>
    </row>
    <row r="86" spans="1:20">
      <c r="A86" s="27">
        <v>39</v>
      </c>
      <c r="B86" s="27" t="s">
        <v>117</v>
      </c>
      <c r="C86" s="28">
        <v>110</v>
      </c>
      <c r="D86" s="42" t="s">
        <v>4546</v>
      </c>
      <c r="E86" s="45" t="s">
        <v>146</v>
      </c>
      <c r="F86" s="27" t="s">
        <v>6190</v>
      </c>
      <c r="G86" s="30">
        <v>45302</v>
      </c>
      <c r="H86" s="30">
        <v>45637</v>
      </c>
      <c r="I86" s="47" t="s">
        <v>124</v>
      </c>
      <c r="J86" s="47" t="s">
        <v>125</v>
      </c>
      <c r="K86" s="48" t="s">
        <v>1117</v>
      </c>
      <c r="L86" s="46" t="s">
        <v>6211</v>
      </c>
      <c r="M86" s="38">
        <v>3</v>
      </c>
      <c r="N86" s="34" t="s">
        <v>6192</v>
      </c>
      <c r="O86" s="34" t="s">
        <v>6192</v>
      </c>
      <c r="P86" s="35" t="s">
        <v>6193</v>
      </c>
      <c r="Q86" s="35" t="s">
        <v>6193</v>
      </c>
      <c r="R86" s="40" t="s">
        <v>6193</v>
      </c>
      <c r="S86" s="40" t="s">
        <v>6193</v>
      </c>
      <c r="T86" s="41"/>
    </row>
    <row r="87" spans="1:20">
      <c r="A87" s="27"/>
      <c r="B87" s="27" t="s">
        <v>117</v>
      </c>
      <c r="C87" s="28">
        <v>110</v>
      </c>
      <c r="D87" s="42" t="s">
        <v>4565</v>
      </c>
      <c r="E87" s="29" t="s">
        <v>239</v>
      </c>
      <c r="F87" s="27" t="s">
        <v>6190</v>
      </c>
      <c r="G87" s="30">
        <v>45295</v>
      </c>
      <c r="H87" s="30">
        <v>45630</v>
      </c>
      <c r="I87" s="47" t="s">
        <v>124</v>
      </c>
      <c r="J87" s="47" t="s">
        <v>125</v>
      </c>
      <c r="K87" s="48" t="s">
        <v>1117</v>
      </c>
      <c r="L87" s="46" t="s">
        <v>6211</v>
      </c>
      <c r="M87" s="27">
        <v>12</v>
      </c>
      <c r="N87" s="34" t="s">
        <v>6192</v>
      </c>
      <c r="O87" s="34" t="s">
        <v>6192</v>
      </c>
      <c r="P87" s="35" t="s">
        <v>6193</v>
      </c>
      <c r="Q87" s="35" t="s">
        <v>6193</v>
      </c>
      <c r="R87" s="40" t="s">
        <v>6193</v>
      </c>
      <c r="S87" s="40" t="s">
        <v>6193</v>
      </c>
      <c r="T87" s="41"/>
    </row>
    <row r="88" spans="1:20">
      <c r="A88" s="27"/>
      <c r="B88" s="27" t="s">
        <v>117</v>
      </c>
      <c r="C88" s="28">
        <v>110</v>
      </c>
      <c r="D88" s="42" t="s">
        <v>4567</v>
      </c>
      <c r="E88" s="29" t="s">
        <v>239</v>
      </c>
      <c r="F88" s="27" t="s">
        <v>6190</v>
      </c>
      <c r="G88" s="30">
        <v>45295</v>
      </c>
      <c r="H88" s="30">
        <v>45630</v>
      </c>
      <c r="I88" s="47" t="s">
        <v>124</v>
      </c>
      <c r="J88" s="47" t="s">
        <v>125</v>
      </c>
      <c r="K88" s="48" t="s">
        <v>1117</v>
      </c>
      <c r="L88" s="46" t="s">
        <v>6211</v>
      </c>
      <c r="M88" s="27">
        <v>9</v>
      </c>
      <c r="N88" s="34" t="s">
        <v>6192</v>
      </c>
      <c r="O88" s="34" t="s">
        <v>6192</v>
      </c>
      <c r="P88" s="35" t="s">
        <v>6193</v>
      </c>
      <c r="Q88" s="35" t="s">
        <v>6193</v>
      </c>
      <c r="R88" s="40" t="s">
        <v>6193</v>
      </c>
      <c r="S88" s="40" t="s">
        <v>6193</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6214</v>
      </c>
      <c r="B1" s="18" t="s">
        <v>6215</v>
      </c>
      <c r="C1" s="18"/>
      <c r="D1" s="18"/>
      <c r="E1" s="18"/>
      <c r="F1" s="18"/>
      <c r="G1" s="18"/>
      <c r="H1" s="18"/>
      <c r="I1" s="18"/>
      <c r="J1" s="18"/>
      <c r="K1" s="18"/>
      <c r="L1" s="18"/>
      <c r="M1" s="18"/>
      <c r="N1" s="18"/>
      <c r="O1" s="18"/>
      <c r="P1" s="18"/>
      <c r="Q1" s="18"/>
      <c r="R1" s="18"/>
      <c r="S1" s="18"/>
      <c r="T1" s="18"/>
      <c r="U1" s="18"/>
      <c r="V1" s="18"/>
      <c r="W1" s="18"/>
    </row>
    <row r="2" ht="24" spans="1:23">
      <c r="A2" s="17" t="s">
        <v>6214</v>
      </c>
      <c r="B2" s="19" t="s">
        <v>84</v>
      </c>
      <c r="C2" s="19" t="s">
        <v>85</v>
      </c>
      <c r="D2" s="19" t="s">
        <v>87</v>
      </c>
      <c r="E2" s="19" t="s">
        <v>4393</v>
      </c>
      <c r="F2" s="19" t="s">
        <v>88</v>
      </c>
      <c r="G2" s="19" t="s">
        <v>6216</v>
      </c>
      <c r="H2" s="19" t="s">
        <v>4394</v>
      </c>
      <c r="I2" s="20" t="s">
        <v>6217</v>
      </c>
      <c r="J2" s="20" t="s">
        <v>95</v>
      </c>
      <c r="K2" s="20" t="s">
        <v>96</v>
      </c>
      <c r="L2" s="19" t="s">
        <v>97</v>
      </c>
      <c r="M2" s="19" t="s">
        <v>98</v>
      </c>
      <c r="N2" s="19" t="s">
        <v>6218</v>
      </c>
      <c r="O2" s="19" t="s">
        <v>101</v>
      </c>
      <c r="P2" s="19" t="s">
        <v>4705</v>
      </c>
      <c r="Q2" s="19" t="s">
        <v>103</v>
      </c>
      <c r="R2" s="19" t="s">
        <v>104</v>
      </c>
      <c r="S2" s="19" t="s">
        <v>105</v>
      </c>
      <c r="T2" s="19" t="s">
        <v>106</v>
      </c>
      <c r="U2" s="19" t="s">
        <v>107</v>
      </c>
      <c r="V2" s="19" t="s">
        <v>108</v>
      </c>
      <c r="W2" s="21" t="s">
        <v>5800</v>
      </c>
    </row>
    <row r="3" ht="25.5" spans="1:23">
      <c r="A3" s="17" t="s">
        <v>6219</v>
      </c>
      <c r="B3" s="18" t="s">
        <v>6215</v>
      </c>
      <c r="C3" s="18"/>
      <c r="D3" s="18"/>
      <c r="E3" s="18"/>
      <c r="F3" s="18"/>
      <c r="G3" s="18"/>
      <c r="H3" s="18"/>
      <c r="I3" s="18"/>
      <c r="J3" s="18"/>
      <c r="K3" s="18"/>
      <c r="L3" s="18"/>
      <c r="M3" s="18"/>
      <c r="N3" s="18"/>
      <c r="O3" s="18"/>
      <c r="P3" s="18"/>
      <c r="Q3" s="18"/>
      <c r="R3" s="18"/>
      <c r="S3" s="18"/>
      <c r="T3" s="18"/>
      <c r="U3" s="18"/>
      <c r="V3" s="18"/>
      <c r="W3" s="18"/>
    </row>
    <row r="4" ht="24" spans="1:23">
      <c r="A4" s="17" t="s">
        <v>6219</v>
      </c>
      <c r="B4" s="19" t="s">
        <v>84</v>
      </c>
      <c r="C4" s="19" t="s">
        <v>85</v>
      </c>
      <c r="D4" s="19" t="s">
        <v>87</v>
      </c>
      <c r="E4" s="19" t="s">
        <v>4393</v>
      </c>
      <c r="F4" s="19" t="s">
        <v>88</v>
      </c>
      <c r="G4" s="19" t="s">
        <v>6216</v>
      </c>
      <c r="H4" s="19" t="s">
        <v>4394</v>
      </c>
      <c r="I4" s="20" t="s">
        <v>6217</v>
      </c>
      <c r="J4" s="20" t="s">
        <v>95</v>
      </c>
      <c r="K4" s="20" t="s">
        <v>96</v>
      </c>
      <c r="L4" s="19" t="s">
        <v>97</v>
      </c>
      <c r="M4" s="19" t="s">
        <v>98</v>
      </c>
      <c r="N4" s="19" t="s">
        <v>6218</v>
      </c>
      <c r="O4" s="19" t="s">
        <v>101</v>
      </c>
      <c r="P4" s="19" t="s">
        <v>4705</v>
      </c>
      <c r="Q4" s="19" t="s">
        <v>103</v>
      </c>
      <c r="R4" s="19" t="s">
        <v>104</v>
      </c>
      <c r="S4" s="19" t="s">
        <v>105</v>
      </c>
      <c r="T4" s="19" t="s">
        <v>106</v>
      </c>
      <c r="U4" s="19" t="s">
        <v>107</v>
      </c>
      <c r="V4" s="19" t="s">
        <v>108</v>
      </c>
      <c r="W4" s="21" t="s">
        <v>5800</v>
      </c>
    </row>
    <row r="5" ht="25.5" spans="1:23">
      <c r="A5" s="17" t="s">
        <v>6220</v>
      </c>
      <c r="B5" s="18" t="s">
        <v>6215</v>
      </c>
      <c r="C5" s="18"/>
      <c r="D5" s="18"/>
      <c r="E5" s="18"/>
      <c r="F5" s="18"/>
      <c r="G5" s="18"/>
      <c r="H5" s="18"/>
      <c r="I5" s="18"/>
      <c r="J5" s="18"/>
      <c r="K5" s="18"/>
      <c r="L5" s="18"/>
      <c r="M5" s="18"/>
      <c r="N5" s="18"/>
      <c r="O5" s="18"/>
      <c r="P5" s="18"/>
      <c r="Q5" s="18"/>
      <c r="R5" s="18"/>
      <c r="S5" s="18"/>
      <c r="T5" s="18"/>
      <c r="U5" s="18"/>
      <c r="V5" s="18"/>
      <c r="W5" s="18"/>
    </row>
    <row r="6" ht="24" spans="1:23">
      <c r="A6" s="17" t="s">
        <v>6220</v>
      </c>
      <c r="B6" s="19" t="s">
        <v>84</v>
      </c>
      <c r="C6" s="19" t="s">
        <v>85</v>
      </c>
      <c r="D6" s="19" t="s">
        <v>87</v>
      </c>
      <c r="E6" s="19" t="s">
        <v>4393</v>
      </c>
      <c r="F6" s="19" t="s">
        <v>88</v>
      </c>
      <c r="G6" s="19" t="s">
        <v>6216</v>
      </c>
      <c r="H6" s="19" t="s">
        <v>4394</v>
      </c>
      <c r="I6" s="20" t="s">
        <v>6217</v>
      </c>
      <c r="J6" s="20" t="s">
        <v>95</v>
      </c>
      <c r="K6" s="20" t="s">
        <v>96</v>
      </c>
      <c r="L6" s="19" t="s">
        <v>97</v>
      </c>
      <c r="M6" s="19" t="s">
        <v>98</v>
      </c>
      <c r="N6" s="19" t="s">
        <v>6218</v>
      </c>
      <c r="O6" s="19" t="s">
        <v>101</v>
      </c>
      <c r="P6" s="19" t="s">
        <v>4705</v>
      </c>
      <c r="Q6" s="19" t="s">
        <v>103</v>
      </c>
      <c r="R6" s="19" t="s">
        <v>104</v>
      </c>
      <c r="S6" s="19" t="s">
        <v>105</v>
      </c>
      <c r="T6" s="19" t="s">
        <v>106</v>
      </c>
      <c r="U6" s="19" t="s">
        <v>107</v>
      </c>
      <c r="V6" s="19" t="s">
        <v>108</v>
      </c>
      <c r="W6" s="21" t="s">
        <v>5800</v>
      </c>
    </row>
    <row r="7" ht="25.5" spans="1:23">
      <c r="A7" s="17" t="s">
        <v>6221</v>
      </c>
      <c r="B7" s="18" t="s">
        <v>6215</v>
      </c>
      <c r="C7" s="18"/>
      <c r="D7" s="18"/>
      <c r="E7" s="18"/>
      <c r="F7" s="18"/>
      <c r="G7" s="18"/>
      <c r="H7" s="18"/>
      <c r="I7" s="18"/>
      <c r="J7" s="18"/>
      <c r="K7" s="18"/>
      <c r="L7" s="18"/>
      <c r="M7" s="18"/>
      <c r="N7" s="18"/>
      <c r="O7" s="18"/>
      <c r="P7" s="18"/>
      <c r="Q7" s="18"/>
      <c r="R7" s="18"/>
      <c r="S7" s="18"/>
      <c r="T7" s="18"/>
      <c r="U7" s="18"/>
      <c r="V7" s="18"/>
      <c r="W7" s="18"/>
    </row>
    <row r="8" ht="24" spans="1:23">
      <c r="A8" s="17" t="s">
        <v>6221</v>
      </c>
      <c r="B8" s="19" t="s">
        <v>84</v>
      </c>
      <c r="C8" s="19" t="s">
        <v>85</v>
      </c>
      <c r="D8" s="19" t="s">
        <v>87</v>
      </c>
      <c r="E8" s="19" t="s">
        <v>4393</v>
      </c>
      <c r="F8" s="19" t="s">
        <v>88</v>
      </c>
      <c r="G8" s="19" t="s">
        <v>6216</v>
      </c>
      <c r="H8" s="19" t="s">
        <v>4394</v>
      </c>
      <c r="I8" s="20" t="s">
        <v>6217</v>
      </c>
      <c r="J8" s="20" t="s">
        <v>95</v>
      </c>
      <c r="K8" s="20" t="s">
        <v>96</v>
      </c>
      <c r="L8" s="19" t="s">
        <v>97</v>
      </c>
      <c r="M8" s="19" t="s">
        <v>98</v>
      </c>
      <c r="N8" s="19" t="s">
        <v>6218</v>
      </c>
      <c r="O8" s="19" t="s">
        <v>101</v>
      </c>
      <c r="P8" s="19" t="s">
        <v>4705</v>
      </c>
      <c r="Q8" s="19" t="s">
        <v>103</v>
      </c>
      <c r="R8" s="19" t="s">
        <v>104</v>
      </c>
      <c r="S8" s="19" t="s">
        <v>105</v>
      </c>
      <c r="T8" s="19" t="s">
        <v>106</v>
      </c>
      <c r="U8" s="19" t="s">
        <v>107</v>
      </c>
      <c r="V8" s="19" t="s">
        <v>108</v>
      </c>
      <c r="W8" s="21" t="s">
        <v>5800</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6222</v>
      </c>
      <c r="C2" s="5" t="s">
        <v>6223</v>
      </c>
      <c r="D2" s="5" t="s">
        <v>6222</v>
      </c>
      <c r="E2" s="5" t="s">
        <v>6223</v>
      </c>
      <c r="F2" s="5" t="s">
        <v>6222</v>
      </c>
      <c r="G2" s="5" t="s">
        <v>6223</v>
      </c>
      <c r="H2" s="5" t="s">
        <v>6222</v>
      </c>
      <c r="I2" s="5" t="s">
        <v>6223</v>
      </c>
    </row>
    <row r="3" ht="33.75" spans="1:9">
      <c r="A3" s="6" t="s">
        <v>6224</v>
      </c>
      <c r="B3" s="7">
        <f>COUNTIF('1、架空线路红外检测'!$R:$R,"天河中心")</f>
        <v>53</v>
      </c>
      <c r="C3" s="7">
        <f>COUNTIFS('1、架空线路红外检测'!$R:$R,"天河中心",'1、架空线路红外检测'!$AF:$AF,"已完成")</f>
        <v>49</v>
      </c>
      <c r="D3" s="7">
        <f>COUNTIF('1、架空线路红外检测'!$R:$R,"白云中心")</f>
        <v>161</v>
      </c>
      <c r="E3" s="7">
        <f>COUNTIFS('1、架空线路红外检测'!$R:$R,"白云中心",'1、架空线路红外检测'!$AF:$AF,"已完成")</f>
        <v>151</v>
      </c>
      <c r="F3" s="7">
        <f>COUNTIF('1、架空线路红外检测'!$R:$R,"花都中心")</f>
        <v>114</v>
      </c>
      <c r="G3" s="7">
        <f>COUNTIFS('1、架空线路红外检测'!$R:$R,"花都中心",'1、架空线路红外检测'!$AF:$AF,"已完成")</f>
        <v>113</v>
      </c>
      <c r="H3" s="7">
        <f>COUNTIF('1、架空线路红外检测'!$R:$R,"从化中心")</f>
        <v>54</v>
      </c>
      <c r="I3" s="7">
        <f>COUNTIFS('1、架空线路红外检测'!$R:$R,"从化中心",'1、架空线路红外检测'!$AF:$AF,"已完成")</f>
        <v>53</v>
      </c>
    </row>
    <row r="4" ht="33.75" spans="1:9">
      <c r="A4" s="6" t="s">
        <v>6225</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11</v>
      </c>
      <c r="H4" s="7">
        <f>COUNTIF('2、架空线路接地电阻测试'!$P:$P,"从化中心")</f>
        <v>27</v>
      </c>
      <c r="I4" s="7">
        <f>COUNTIFS('2、架空线路接地电阻测试'!$P:$P,"从化中心",'2、架空线路接地电阻测试'!$AD:$AD,"已完成")</f>
        <v>2</v>
      </c>
    </row>
    <row r="5" ht="33.75" spans="1:9">
      <c r="A5" s="6" t="s">
        <v>6226</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17</v>
      </c>
      <c r="F5" s="7">
        <f>COUNTIF('3、电缆线路交叉互联预试'!$M:$M,"花都中心")</f>
        <v>19</v>
      </c>
      <c r="G5" s="7">
        <f>COUNTIFS('3、电缆线路交叉互联预试'!$M:$M,"花都中心",'3、电缆线路交叉互联预试'!$AI:$AI,"已完成")</f>
        <v>8</v>
      </c>
      <c r="H5" s="7">
        <f>COUNTIF('3、电缆线路交叉互联预试'!$M:$M,"从化中心")</f>
        <v>0</v>
      </c>
      <c r="I5" s="7">
        <f>COUNTIFS('3、电缆线路交叉互联预试'!$M:$M,"从化中心",'3、电缆线路交叉互联预试'!$AI:$AI,"已完成")</f>
        <v>0</v>
      </c>
    </row>
    <row r="6" ht="33.75" spans="1:9">
      <c r="A6" s="8" t="s">
        <v>6227</v>
      </c>
      <c r="B6" s="7">
        <f>COUNTIF('4、终端场避雷器试验'!$N:$N,"天河中心")</f>
        <v>25</v>
      </c>
      <c r="C6" s="7">
        <f>COUNTIFS('4、终端场避雷器试验'!$N:$N,"天河中心",'4、终端场避雷器试验'!$Z:$Z,"已完成")</f>
        <v>24</v>
      </c>
      <c r="D6" s="7">
        <f>COUNTIF('4、终端场避雷器试验'!$N:$N,"白云中心")</f>
        <v>34</v>
      </c>
      <c r="E6" s="7">
        <f>COUNTIFS('4、终端场避雷器试验'!$N:$N,"白云中心",'4、终端场避雷器试验'!$Z:$Z,"已完成")</f>
        <v>28</v>
      </c>
      <c r="F6" s="7">
        <f>COUNTIF('4、终端场避雷器试验'!$N:$N,"花都中心")</f>
        <v>20</v>
      </c>
      <c r="G6" s="7">
        <f>COUNTIFS('4、终端场避雷器试验'!$N:$N,"花都中心",'4、终端场避雷器试验'!$Z:$Z,"已完成")</f>
        <v>14</v>
      </c>
      <c r="H6" s="7">
        <f>COUNTIF('4、终端场避雷器试验'!$N:$N,"从化中心")</f>
        <v>15</v>
      </c>
      <c r="I6" s="7">
        <f>COUNTIFS('4、终端场避雷器试验'!$N:$N,"从化中心",'4、终端场避雷器试验'!$Z:$Z,"已完成")</f>
        <v>0</v>
      </c>
    </row>
    <row r="7" ht="33.75" spans="1:9">
      <c r="A7" s="8" t="s">
        <v>6228</v>
      </c>
      <c r="B7" s="7">
        <f>COUNTIF('5、电缆护套环流检测'!$L:$L,"天河中心")</f>
        <v>298</v>
      </c>
      <c r="C7" s="7">
        <f>COUNTIFS('5、电缆护套环流检测'!$L:$L,"天河中心",'5、电缆护套环流检测'!$X:$X,"已完成")</f>
        <v>254</v>
      </c>
      <c r="D7" s="7">
        <f>COUNTIF('5、电缆护套环流检测'!$L:$L,"白云中心")</f>
        <v>338</v>
      </c>
      <c r="E7" s="7">
        <f>COUNTIFS('5、电缆护套环流检测'!$L:$L,"白云中心",'5、电缆护套环流检测'!$X:$X,"已完成")</f>
        <v>236</v>
      </c>
      <c r="F7" s="7">
        <f>COUNTIF('5、电缆护套环流检测'!$L:$L,"花都中心")</f>
        <v>146</v>
      </c>
      <c r="G7" s="7">
        <f>COUNTIFS('5、电缆护套环流检测'!$L:$L,"花都中心",'5、电缆护套环流检测'!$X:$X,"已完成")</f>
        <v>78</v>
      </c>
      <c r="H7" s="7">
        <f>COUNTIF('5、电缆护套环流检测'!$L:$L,"从化中心")</f>
        <v>30</v>
      </c>
      <c r="I7" s="7">
        <f>COUNTIFS('5、电缆护套环流检测'!$L:$L,"从化中心",'5、电缆护套环流检测'!$X:$X,"已完成")</f>
        <v>15</v>
      </c>
    </row>
    <row r="8" ht="33.75" spans="1:9">
      <c r="A8" s="8" t="s">
        <v>5779</v>
      </c>
      <c r="B8" s="7">
        <f>COUNTIF('6、电缆终端红外检测'!$L:$L,"天河中心")</f>
        <v>186</v>
      </c>
      <c r="C8" s="7">
        <f>COUNTIFS('6、电缆终端红外检测'!$L:$L,"天河中心",'6、电缆终端红外检测'!$X:$X,"已完成")</f>
        <v>160</v>
      </c>
      <c r="D8" s="7">
        <f>COUNTIF('6、电缆终端红外检测'!$L:$L,"白云中心")</f>
        <v>275</v>
      </c>
      <c r="E8" s="7">
        <f>COUNTIFS('6、电缆终端红外检测'!$L:$L,"白云中心",'6、电缆终端红外检测'!$X:$X,"已完成")</f>
        <v>186</v>
      </c>
      <c r="F8" s="7">
        <f>COUNTIF('6、电缆终端红外检测'!$L:$L,"花都中心")</f>
        <v>164</v>
      </c>
      <c r="G8" s="7">
        <f>COUNTIFS('6、电缆终端红外检测'!$L:$L,"花都中心",'6、电缆终端红外检测'!$X:$X,"已完成")</f>
        <v>83</v>
      </c>
      <c r="H8" s="7">
        <f>COUNTIF('6、电缆终端红外检测'!$L:$L,"从化中心")</f>
        <v>30</v>
      </c>
      <c r="I8" s="7">
        <f>COUNTIFS('6、电缆终端红外检测'!$L:$L,"从化中心",'6、电缆终端红外检测'!$X:$X,"已完成")</f>
        <v>14</v>
      </c>
    </row>
    <row r="9" ht="33.75" spans="1:9">
      <c r="A9" s="8" t="s">
        <v>5801</v>
      </c>
      <c r="B9" s="7">
        <f>COUNTIF('7、避雷器红外检测'!$L:$L,"天河中心")</f>
        <v>88</v>
      </c>
      <c r="C9" s="7">
        <f>COUNTIFS('7、避雷器红外检测'!$L:$L,"天河中心",'7、避雷器红外检测'!$X:$X,"已完成")</f>
        <v>81</v>
      </c>
      <c r="D9" s="7">
        <f>COUNTIF('7、避雷器红外检测'!$L:$L,"白云中心")</f>
        <v>166</v>
      </c>
      <c r="E9" s="7">
        <f>COUNTIFS('7、避雷器红外检测'!$L:$L,"白云中心",'7、避雷器红外检测'!$X:$X,"已完成")</f>
        <v>120</v>
      </c>
      <c r="F9" s="7">
        <f>COUNTIF('7、避雷器红外检测'!$L:$L,"花都中心")</f>
        <v>88</v>
      </c>
      <c r="G9" s="7">
        <f>COUNTIFS('7、避雷器红外检测'!$L:$L,"花都中心",'7、避雷器红外检测'!$X:$X,"已完成")</f>
        <v>46</v>
      </c>
      <c r="H9" s="7">
        <f>COUNTIF('7、避雷器红外检测'!$L:$L,"从化中心")</f>
        <v>30</v>
      </c>
      <c r="I9" s="7">
        <f>COUNTIFS('7、避雷器红外检测'!$L:$L,"从化中心",'7、避雷器红外检测'!$X:$X,"已完成")</f>
        <v>15</v>
      </c>
    </row>
    <row r="10" ht="50.25" spans="1:9">
      <c r="A10" s="8" t="s">
        <v>6229</v>
      </c>
      <c r="B10" s="7">
        <f>COUNTIF('8、非直埋式中间接头红外检测 '!$L:$L,"天河中心")</f>
        <v>292</v>
      </c>
      <c r="C10" s="7">
        <f>COUNTIFS('8、非直埋式中间接头红外检测 '!$L:$L,"天河中心",'8、非直埋式中间接头红外检测 '!$X:$X,"已完成")</f>
        <v>214</v>
      </c>
      <c r="D10" s="7">
        <f>COUNTIF('8、非直埋式中间接头红外检测 '!$L:$L,"白云中心")</f>
        <v>142</v>
      </c>
      <c r="E10" s="7">
        <f>COUNTIFS('8、非直埋式中间接头红外检测 '!$L:$L,"白云中心",'8、非直埋式中间接头红外检测 '!$X:$X,"已完成")</f>
        <v>106</v>
      </c>
      <c r="F10" s="7">
        <f>COUNTIF('8、非直埋式中间接头红外检测 '!$L:$L,"花都中心")</f>
        <v>68</v>
      </c>
      <c r="G10" s="7">
        <f>COUNTIFS('8、非直埋式中间接头红外检测 '!$L:$L,"花都中心",'8、非直埋式中间接头红外检测 '!$X:$X,"已完成")</f>
        <v>43</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6230</v>
      </c>
      <c r="B12" s="12">
        <f t="shared" ref="B12:F12" si="0">SUM(B3:B11)</f>
        <v>1138</v>
      </c>
      <c r="C12" s="13"/>
      <c r="D12" s="12">
        <f t="shared" si="0"/>
        <v>1604</v>
      </c>
      <c r="E12" s="13"/>
      <c r="F12" s="12">
        <f t="shared" si="0"/>
        <v>993</v>
      </c>
      <c r="G12" s="13"/>
      <c r="H12" s="12">
        <f>SUM(H3:H11)</f>
        <v>326</v>
      </c>
      <c r="I12" s="13"/>
    </row>
    <row r="13" ht="17.25" spans="1:9">
      <c r="A13" s="11" t="s">
        <v>6231</v>
      </c>
      <c r="B13" s="14"/>
      <c r="C13" s="15"/>
      <c r="D13" s="15"/>
      <c r="E13" s="15"/>
      <c r="F13" s="15"/>
      <c r="G13" s="15"/>
      <c r="H13" s="15"/>
      <c r="I13" s="15"/>
    </row>
    <row r="14" ht="17.25" spans="1:9">
      <c r="A14" s="11" t="s">
        <v>6232</v>
      </c>
      <c r="B14" s="13"/>
      <c r="C14" s="16"/>
      <c r="D14" s="16"/>
      <c r="E14" s="16"/>
      <c r="F14" s="16"/>
      <c r="G14" s="16"/>
      <c r="H14" s="16"/>
      <c r="I14" s="16"/>
    </row>
    <row r="15" ht="17.25" spans="1:9">
      <c r="A15" s="11" t="s">
        <v>6233</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2024-10-14T07:27:03Z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